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PA Finance\Desktop\Emily\d\TVS\"/>
    </mc:Choice>
  </mc:AlternateContent>
  <xr:revisionPtr revIDLastSave="0" documentId="13_ncr:1_{E3FDA71B-A342-44BA-9E34-E5D66D213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VS order 31052026" sheetId="13" r:id="rId1"/>
    <sheet name="STANDARD COMM" sheetId="36" r:id="rId2"/>
    <sheet name="COMM ITY- ENG" sheetId="15" r:id="rId3"/>
    <sheet name="DESC ITY - ENG" sheetId="29" r:id="rId4"/>
    <sheet name="工作表2" sheetId="37" r:id="rId5"/>
    <sheet name="By Gemini" sheetId="18" r:id="rId6"/>
    <sheet name="Foglio8" sheetId="35" r:id="rId7"/>
    <sheet name="Foglio4" sheetId="17" r:id="rId8"/>
  </sheets>
  <externalReferences>
    <externalReference r:id="rId9"/>
  </externalReferences>
  <definedNames>
    <definedName name="_xlnm._FilterDatabase" localSheetId="5" hidden="1">'By Gemini'!$A$2:$G$9733</definedName>
    <definedName name="_xlnm._FilterDatabase" localSheetId="3" hidden="1">'DESC ITY - ENG'!$A$1:$D$992</definedName>
    <definedName name="_xlnm._FilterDatabase" localSheetId="1" hidden="1">'STANDARD COMM'!$A$1:$C$84</definedName>
    <definedName name="_xlnm._FilterDatabase" localSheetId="0" hidden="1">'TVS order 31052026'!$A$1:$U$2200</definedName>
    <definedName name="_xlnm.Print_Area" localSheetId="1">'STANDARD COMM'!$A$1:$C$79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11" i="13" l="1"/>
  <c r="T1411" i="13" s="1"/>
  <c r="S1407" i="13"/>
  <c r="T1407" i="13" s="1"/>
  <c r="S1408" i="13"/>
  <c r="T1408" i="13" s="1"/>
  <c r="S1405" i="13"/>
  <c r="T1405" i="13" s="1"/>
  <c r="S1406" i="13"/>
  <c r="T1406" i="13" s="1"/>
  <c r="S1409" i="13"/>
  <c r="T1409" i="13" s="1"/>
  <c r="S1410" i="13"/>
  <c r="T1410" i="13" s="1"/>
  <c r="S1412" i="13"/>
  <c r="T1412" i="13" s="1"/>
  <c r="S1413" i="13"/>
  <c r="T1413" i="13" s="1"/>
  <c r="S1414" i="13"/>
  <c r="T1414" i="13" s="1"/>
  <c r="S1403" i="13"/>
  <c r="T1403" i="13" s="1"/>
  <c r="S1404" i="13"/>
  <c r="T1404" i="13" s="1"/>
  <c r="S1401" i="13"/>
  <c r="T1401" i="13" s="1"/>
  <c r="S1402" i="13"/>
  <c r="T1402" i="13" s="1"/>
  <c r="S1654" i="13"/>
  <c r="T1654" i="13" s="1"/>
  <c r="S1655" i="13"/>
  <c r="T1655" i="13" s="1"/>
  <c r="S1471" i="13"/>
  <c r="T1471" i="13" s="1"/>
  <c r="S1472" i="13"/>
  <c r="T1472" i="13" s="1"/>
  <c r="S1473" i="13"/>
  <c r="T1473" i="13" s="1"/>
  <c r="S1474" i="13"/>
  <c r="T1474" i="13" s="1"/>
  <c r="S1475" i="13"/>
  <c r="T1475" i="13" s="1"/>
  <c r="S1476" i="13"/>
  <c r="T1476" i="13" s="1"/>
  <c r="S1507" i="13"/>
  <c r="T1507" i="13" s="1"/>
  <c r="S1508" i="13"/>
  <c r="T1508" i="13" s="1"/>
  <c r="S1509" i="13"/>
  <c r="T1509" i="13" s="1"/>
  <c r="S1514" i="13"/>
  <c r="T1514" i="13" s="1"/>
  <c r="S1470" i="13"/>
  <c r="T1470" i="13" s="1"/>
  <c r="S1467" i="13"/>
  <c r="T1467" i="13" s="1"/>
  <c r="S1468" i="13"/>
  <c r="T1468" i="13" s="1"/>
  <c r="S1469" i="13"/>
  <c r="T1469" i="13" s="1"/>
  <c r="S1510" i="13"/>
  <c r="T1510" i="13" s="1"/>
  <c r="S1511" i="13"/>
  <c r="T1511" i="13" s="1"/>
  <c r="S1512" i="13"/>
  <c r="T1512" i="13" s="1"/>
  <c r="S1501" i="13"/>
  <c r="T1501" i="13" s="1"/>
  <c r="S1502" i="13"/>
  <c r="T1502" i="13" s="1"/>
  <c r="S1503" i="13"/>
  <c r="T1503" i="13" s="1"/>
  <c r="S1504" i="13"/>
  <c r="T1504" i="13" s="1"/>
  <c r="S1505" i="13"/>
  <c r="T1505" i="13" s="1"/>
  <c r="S1506" i="13"/>
  <c r="T1506" i="13" s="1"/>
  <c r="S1499" i="13"/>
  <c r="T1499" i="13" s="1"/>
  <c r="S1500" i="13"/>
  <c r="T1500" i="13" s="1"/>
  <c r="S1513" i="13"/>
  <c r="T1513" i="13" s="1"/>
  <c r="S1477" i="13"/>
  <c r="T1477" i="13" s="1"/>
  <c r="S1478" i="13"/>
  <c r="T1478" i="13" s="1"/>
  <c r="S1479" i="13"/>
  <c r="T1479" i="13" s="1"/>
  <c r="S1480" i="13"/>
  <c r="T1480" i="13" s="1"/>
  <c r="S1481" i="13"/>
  <c r="T1481" i="13" s="1"/>
  <c r="S1482" i="13"/>
  <c r="T1482" i="13" s="1"/>
  <c r="S1483" i="13"/>
  <c r="T1483" i="13" s="1"/>
  <c r="S1484" i="13"/>
  <c r="T1484" i="13" s="1"/>
  <c r="S1485" i="13"/>
  <c r="T1485" i="13" s="1"/>
  <c r="S1486" i="13"/>
  <c r="T1486" i="13" s="1"/>
  <c r="S1487" i="13"/>
  <c r="T1487" i="13" s="1"/>
  <c r="S1488" i="13"/>
  <c r="T1488" i="13" s="1"/>
  <c r="S1489" i="13"/>
  <c r="T1489" i="13" s="1"/>
  <c r="S1490" i="13"/>
  <c r="T1490" i="13" s="1"/>
  <c r="S1491" i="13"/>
  <c r="T1491" i="13" s="1"/>
  <c r="S1492" i="13"/>
  <c r="T1492" i="13" s="1"/>
  <c r="S1493" i="13"/>
  <c r="T1493" i="13" s="1"/>
  <c r="S1494" i="13"/>
  <c r="T1494" i="13" s="1"/>
  <c r="S1495" i="13"/>
  <c r="T1495" i="13" s="1"/>
  <c r="S1496" i="13"/>
  <c r="T1496" i="13" s="1"/>
  <c r="S1497" i="13"/>
  <c r="T1497" i="13" s="1"/>
  <c r="S1498" i="13"/>
  <c r="T1498" i="13" s="1"/>
  <c r="S1527" i="13"/>
  <c r="T1527" i="13" s="1"/>
  <c r="S1515" i="13"/>
  <c r="T1515" i="13" s="1"/>
  <c r="S1516" i="13"/>
  <c r="T1516" i="13" s="1"/>
  <c r="S1517" i="13"/>
  <c r="T1517" i="13" s="1"/>
  <c r="S1518" i="13"/>
  <c r="T1518" i="13" s="1"/>
  <c r="S1519" i="13"/>
  <c r="T1519" i="13" s="1"/>
  <c r="S1520" i="13"/>
  <c r="T1520" i="13" s="1"/>
  <c r="S1521" i="13"/>
  <c r="T1521" i="13" s="1"/>
  <c r="S1522" i="13"/>
  <c r="T1522" i="13" s="1"/>
  <c r="S1523" i="13"/>
  <c r="T1523" i="13" s="1"/>
  <c r="S1524" i="13"/>
  <c r="T1524" i="13" s="1"/>
  <c r="S1525" i="13"/>
  <c r="T1525" i="13" s="1"/>
  <c r="S1526" i="13"/>
  <c r="T1526" i="13" s="1"/>
  <c r="S1536" i="13"/>
  <c r="T1536" i="13" s="1"/>
  <c r="S1537" i="13"/>
  <c r="T1537" i="13" s="1"/>
  <c r="S1538" i="13"/>
  <c r="T1538" i="13" s="1"/>
  <c r="S1592" i="13"/>
  <c r="T1592" i="13" s="1"/>
  <c r="S2020" i="13"/>
  <c r="T2020" i="13" s="1"/>
  <c r="S2021" i="13"/>
  <c r="T2021" i="13" s="1"/>
  <c r="S2022" i="13"/>
  <c r="T2022" i="13" s="1"/>
  <c r="S2047" i="13"/>
  <c r="T2047" i="13" s="1"/>
  <c r="S2048" i="13"/>
  <c r="T2048" i="13" s="1"/>
  <c r="S1418" i="13"/>
  <c r="T1418" i="13" s="1"/>
  <c r="S1419" i="13"/>
  <c r="T1419" i="13" s="1"/>
  <c r="S1420" i="13"/>
  <c r="T1420" i="13" s="1"/>
  <c r="S1421" i="13"/>
  <c r="T1421" i="13" s="1"/>
  <c r="S1422" i="13"/>
  <c r="T1422" i="13" s="1"/>
  <c r="S1456" i="13"/>
  <c r="T1456" i="13" s="1"/>
  <c r="S1457" i="13"/>
  <c r="T1457" i="13" s="1"/>
  <c r="S1458" i="13"/>
  <c r="T1458" i="13" s="1"/>
  <c r="S1436" i="13"/>
  <c r="T1436" i="13" s="1"/>
  <c r="S1437" i="13"/>
  <c r="T1437" i="13" s="1"/>
  <c r="S1438" i="13"/>
  <c r="T1438" i="13" s="1"/>
  <c r="S1439" i="13"/>
  <c r="T1439" i="13" s="1"/>
  <c r="S1459" i="13"/>
  <c r="T1459" i="13" s="1"/>
  <c r="S1440" i="13"/>
  <c r="T1440" i="13" s="1"/>
  <c r="S1441" i="13"/>
  <c r="T1441" i="13" s="1"/>
  <c r="S1442" i="13"/>
  <c r="T1442" i="13" s="1"/>
  <c r="S1416" i="13"/>
  <c r="T1416" i="13" s="1"/>
  <c r="S1443" i="13"/>
  <c r="T1443" i="13" s="1"/>
  <c r="S1444" i="13"/>
  <c r="T1444" i="13" s="1"/>
  <c r="S1429" i="13"/>
  <c r="T1429" i="13" s="1"/>
  <c r="S1417" i="13"/>
  <c r="T1417" i="13" s="1"/>
  <c r="S1423" i="13"/>
  <c r="T1423" i="13" s="1"/>
  <c r="S1445" i="13"/>
  <c r="T1445" i="13" s="1"/>
  <c r="S1430" i="13"/>
  <c r="T1430" i="13" s="1"/>
  <c r="S1424" i="13"/>
  <c r="T1424" i="13" s="1"/>
  <c r="S1450" i="13"/>
  <c r="T1450" i="13" s="1"/>
  <c r="S1446" i="13"/>
  <c r="T1446" i="13" s="1"/>
  <c r="S1431" i="13"/>
  <c r="T1431" i="13" s="1"/>
  <c r="S1447" i="13"/>
  <c r="T1447" i="13" s="1"/>
  <c r="S1432" i="13"/>
  <c r="T1432" i="13" s="1"/>
  <c r="S1425" i="13"/>
  <c r="T1425" i="13" s="1"/>
  <c r="S1451" i="13"/>
  <c r="T1451" i="13" s="1"/>
  <c r="S1415" i="13"/>
  <c r="T1415" i="13" s="1"/>
  <c r="S1426" i="13"/>
  <c r="T1426" i="13" s="1"/>
  <c r="S1464" i="13"/>
  <c r="T1464" i="13" s="1"/>
  <c r="S1448" i="13"/>
  <c r="T1448" i="13" s="1"/>
  <c r="S1433" i="13"/>
  <c r="T1433" i="13" s="1"/>
  <c r="S1452" i="13"/>
  <c r="T1452" i="13" s="1"/>
  <c r="S1453" i="13"/>
  <c r="T1453" i="13" s="1"/>
  <c r="S1449" i="13"/>
  <c r="T1449" i="13" s="1"/>
  <c r="S1434" i="13"/>
  <c r="T1434" i="13" s="1"/>
  <c r="S1427" i="13"/>
  <c r="T1427" i="13" s="1"/>
  <c r="S1461" i="13"/>
  <c r="T1461" i="13" s="1"/>
  <c r="S1462" i="13"/>
  <c r="T1462" i="13" s="1"/>
  <c r="S1463" i="13"/>
  <c r="T1463" i="13" s="1"/>
  <c r="S1435" i="13"/>
  <c r="T1435" i="13" s="1"/>
  <c r="S1465" i="13"/>
  <c r="T1465" i="13" s="1"/>
  <c r="S1428" i="13"/>
  <c r="T1428" i="13" s="1"/>
  <c r="S1454" i="13"/>
  <c r="T1454" i="13" s="1"/>
  <c r="S1460" i="13"/>
  <c r="T1460" i="13" s="1"/>
  <c r="S1455" i="13"/>
  <c r="T1455" i="13" s="1"/>
  <c r="S1466" i="13"/>
  <c r="T1466" i="13" s="1"/>
  <c r="S1576" i="13"/>
  <c r="T1576" i="13" s="1"/>
  <c r="S1577" i="13"/>
  <c r="T1577" i="13" s="1"/>
  <c r="S1637" i="13"/>
  <c r="T1637" i="13" s="1"/>
  <c r="S1559" i="13"/>
  <c r="T1559" i="13" s="1"/>
  <c r="S1601" i="13"/>
  <c r="T1601" i="13" s="1"/>
  <c r="S1638" i="13"/>
  <c r="T1638" i="13" s="1"/>
  <c r="S1560" i="13"/>
  <c r="T1560" i="13" s="1"/>
  <c r="S1578" i="13"/>
  <c r="T1578" i="13" s="1"/>
  <c r="S1539" i="13"/>
  <c r="T1539" i="13" s="1"/>
  <c r="S1561" i="13"/>
  <c r="T1561" i="13" s="1"/>
  <c r="S1547" i="13"/>
  <c r="T1547" i="13" s="1"/>
  <c r="S1579" i="13"/>
  <c r="T1579" i="13" s="1"/>
  <c r="S1540" i="13"/>
  <c r="T1540" i="13" s="1"/>
  <c r="S1602" i="13"/>
  <c r="T1602" i="13" s="1"/>
  <c r="S1603" i="13"/>
  <c r="T1603" i="13" s="1"/>
  <c r="S1639" i="13"/>
  <c r="T1639" i="13" s="1"/>
  <c r="S1640" i="13"/>
  <c r="T1640" i="13" s="1"/>
  <c r="S1604" i="13"/>
  <c r="T1604" i="13" s="1"/>
  <c r="S1552" i="13"/>
  <c r="T1552" i="13" s="1"/>
  <c r="S1605" i="13"/>
  <c r="T1605" i="13" s="1"/>
  <c r="S1562" i="13"/>
  <c r="T1562" i="13" s="1"/>
  <c r="S1606" i="13"/>
  <c r="T1606" i="13" s="1"/>
  <c r="S1745" i="13"/>
  <c r="T1745" i="13" s="1"/>
  <c r="S1580" i="13"/>
  <c r="T1580" i="13" s="1"/>
  <c r="S1607" i="13"/>
  <c r="T1607" i="13" s="1"/>
  <c r="S1616" i="13"/>
  <c r="T1616" i="13" s="1"/>
  <c r="S1608" i="13"/>
  <c r="T1608" i="13" s="1"/>
  <c r="S1609" i="13"/>
  <c r="T1609" i="13" s="1"/>
  <c r="S1581" i="13"/>
  <c r="T1581" i="13" s="1"/>
  <c r="S1641" i="13"/>
  <c r="T1641" i="13" s="1"/>
  <c r="S1706" i="13"/>
  <c r="T1706" i="13" s="1"/>
  <c r="S1642" i="13"/>
  <c r="T1642" i="13" s="1"/>
  <c r="S1570" i="13"/>
  <c r="T1570" i="13" s="1"/>
  <c r="S1643" i="13"/>
  <c r="T1643" i="13" s="1"/>
  <c r="S1553" i="13"/>
  <c r="T1553" i="13" s="1"/>
  <c r="S1571" i="13"/>
  <c r="T1571" i="13" s="1"/>
  <c r="S1563" i="13"/>
  <c r="T1563" i="13" s="1"/>
  <c r="S1572" i="13"/>
  <c r="T1572" i="13" s="1"/>
  <c r="S1564" i="13"/>
  <c r="T1564" i="13" s="1"/>
  <c r="S1573" i="13"/>
  <c r="T1573" i="13" s="1"/>
  <c r="S1644" i="13"/>
  <c r="T1644" i="13" s="1"/>
  <c r="S1565" i="13"/>
  <c r="T1565" i="13" s="1"/>
  <c r="S1574" i="13"/>
  <c r="T1574" i="13" s="1"/>
  <c r="S1645" i="13"/>
  <c r="T1645" i="13" s="1"/>
  <c r="S1656" i="13"/>
  <c r="T1656" i="13" s="1"/>
  <c r="S1707" i="13"/>
  <c r="T1707" i="13" s="1"/>
  <c r="S1708" i="13"/>
  <c r="T1708" i="13" s="1"/>
  <c r="S1657" i="13"/>
  <c r="T1657" i="13" s="1"/>
  <c r="S1582" i="13"/>
  <c r="T1582" i="13" s="1"/>
  <c r="S1583" i="13"/>
  <c r="T1583" i="13" s="1"/>
  <c r="S1584" i="13"/>
  <c r="T1584" i="13" s="1"/>
  <c r="S1646" i="13"/>
  <c r="T1646" i="13" s="1"/>
  <c r="S1585" i="13"/>
  <c r="T1585" i="13" s="1"/>
  <c r="S1709" i="13"/>
  <c r="T1709" i="13" s="1"/>
  <c r="S1710" i="13"/>
  <c r="T1710" i="13" s="1"/>
  <c r="S1711" i="13"/>
  <c r="T1711" i="13" s="1"/>
  <c r="S1712" i="13"/>
  <c r="T1712" i="13" s="1"/>
  <c r="S1658" i="13"/>
  <c r="T1658" i="13" s="1"/>
  <c r="S1713" i="13"/>
  <c r="T1713" i="13" s="1"/>
  <c r="S1659" i="13"/>
  <c r="T1659" i="13" s="1"/>
  <c r="S1586" i="13"/>
  <c r="T1586" i="13" s="1"/>
  <c r="S1587" i="13"/>
  <c r="T1587" i="13" s="1"/>
  <c r="S1566" i="13"/>
  <c r="T1566" i="13" s="1"/>
  <c r="S1790" i="13"/>
  <c r="T1790" i="13" s="1"/>
  <c r="S1714" i="13"/>
  <c r="T1714" i="13" s="1"/>
  <c r="S1647" i="13"/>
  <c r="T1647" i="13" s="1"/>
  <c r="S1715" i="13"/>
  <c r="T1715" i="13" s="1"/>
  <c r="S1648" i="13"/>
  <c r="T1648" i="13" s="1"/>
  <c r="S1649" i="13"/>
  <c r="T1649" i="13" s="1"/>
  <c r="S1650" i="13"/>
  <c r="T1650" i="13" s="1"/>
  <c r="S1660" i="13"/>
  <c r="T1660" i="13" s="1"/>
  <c r="S1651" i="13"/>
  <c r="T1651" i="13" s="1"/>
  <c r="S1716" i="13"/>
  <c r="T1716" i="13" s="1"/>
  <c r="S1791" i="13"/>
  <c r="T1791" i="13" s="1"/>
  <c r="S1610" i="13"/>
  <c r="T1610" i="13" s="1"/>
  <c r="S1567" i="13"/>
  <c r="T1567" i="13" s="1"/>
  <c r="S1689" i="13"/>
  <c r="T1689" i="13" s="1"/>
  <c r="S2154" i="13"/>
  <c r="T2154" i="13" s="1"/>
  <c r="S1990" i="13"/>
  <c r="T1990" i="13" s="1"/>
  <c r="S1661" i="13"/>
  <c r="T1661" i="13" s="1"/>
  <c r="S1919" i="13"/>
  <c r="T1919" i="13" s="1"/>
  <c r="S1662" i="13"/>
  <c r="T1662" i="13" s="1"/>
  <c r="S1920" i="13"/>
  <c r="T1920" i="13" s="1"/>
  <c r="S1921" i="13"/>
  <c r="T1921" i="13" s="1"/>
  <c r="S1663" i="13"/>
  <c r="T1663" i="13" s="1"/>
  <c r="S1922" i="13"/>
  <c r="T1922" i="13" s="1"/>
  <c r="S1923" i="13"/>
  <c r="T1923" i="13" s="1"/>
  <c r="S2034" i="13"/>
  <c r="T2034" i="13" s="1"/>
  <c r="S2035" i="13"/>
  <c r="T2035" i="13" s="1"/>
  <c r="S2036" i="13"/>
  <c r="T2036" i="13" s="1"/>
  <c r="S2037" i="13"/>
  <c r="T2037" i="13" s="1"/>
  <c r="S1764" i="13"/>
  <c r="T1764" i="13" s="1"/>
  <c r="S2115" i="13"/>
  <c r="T2115" i="13" s="1"/>
  <c r="S2054" i="13"/>
  <c r="T2054" i="13" s="1"/>
  <c r="S2055" i="13"/>
  <c r="T2055" i="13" s="1"/>
  <c r="S2049" i="13"/>
  <c r="T2049" i="13" s="1"/>
  <c r="S2050" i="13"/>
  <c r="T2050" i="13" s="1"/>
  <c r="S2056" i="13"/>
  <c r="T2056" i="13" s="1"/>
  <c r="S2051" i="13"/>
  <c r="T2051" i="13" s="1"/>
  <c r="S2052" i="13"/>
  <c r="T2052" i="13" s="1"/>
  <c r="S2057" i="13"/>
  <c r="T2057" i="13" s="1"/>
  <c r="S2058" i="13"/>
  <c r="T2058" i="13" s="1"/>
  <c r="S2059" i="13"/>
  <c r="T2059" i="13" s="1"/>
  <c r="S2000" i="13"/>
  <c r="T2000" i="13" s="1"/>
  <c r="S2001" i="13"/>
  <c r="T2001" i="13" s="1"/>
  <c r="S2116" i="13"/>
  <c r="T2116" i="13" s="1"/>
  <c r="S2125" i="13"/>
  <c r="T2125" i="13" s="1"/>
  <c r="S1821" i="13"/>
  <c r="T1821" i="13" s="1"/>
  <c r="S2165" i="13"/>
  <c r="T2165" i="13" s="1"/>
  <c r="S2166" i="13"/>
  <c r="T2166" i="13" s="1"/>
  <c r="S1611" i="13"/>
  <c r="T1611" i="13" s="1"/>
  <c r="S1741" i="13"/>
  <c r="T1741" i="13" s="1"/>
  <c r="S1937" i="13"/>
  <c r="T1937" i="13" s="1"/>
  <c r="S1804" i="13"/>
  <c r="T1804" i="13" s="1"/>
  <c r="S1742" i="13"/>
  <c r="T1742" i="13" s="1"/>
  <c r="S1743" i="13"/>
  <c r="T1743" i="13" s="1"/>
  <c r="S1805" i="13"/>
  <c r="T1805" i="13" s="1"/>
  <c r="S1806" i="13"/>
  <c r="T1806" i="13" s="1"/>
  <c r="S1807" i="13"/>
  <c r="T1807" i="13" s="1"/>
  <c r="S1612" i="13"/>
  <c r="T1612" i="13" s="1"/>
  <c r="S1613" i="13"/>
  <c r="T1613" i="13" s="1"/>
  <c r="S1614" i="13"/>
  <c r="T1614" i="13" s="1"/>
  <c r="S1615" i="13"/>
  <c r="T1615" i="13" s="1"/>
  <c r="S1938" i="13"/>
  <c r="T1938" i="13" s="1"/>
  <c r="S1939" i="13"/>
  <c r="T1939" i="13" s="1"/>
  <c r="S1940" i="13"/>
  <c r="T1940" i="13" s="1"/>
  <c r="S1788" i="13"/>
  <c r="T1788" i="13" s="1"/>
  <c r="S1789" i="13"/>
  <c r="T1789" i="13" s="1"/>
  <c r="S2117" i="13"/>
  <c r="T2117" i="13" s="1"/>
  <c r="S2118" i="13"/>
  <c r="T2118" i="13" s="1"/>
  <c r="S2101" i="13"/>
  <c r="T2101" i="13" s="1"/>
  <c r="S1947" i="13"/>
  <c r="T1947" i="13" s="1"/>
  <c r="S2126" i="13"/>
  <c r="T2126" i="13" s="1"/>
  <c r="S1948" i="13"/>
  <c r="T1948" i="13" s="1"/>
  <c r="S2102" i="13"/>
  <c r="T2102" i="13" s="1"/>
  <c r="S2127" i="13"/>
  <c r="T2127" i="13" s="1"/>
  <c r="S2135" i="13"/>
  <c r="T2135" i="13" s="1"/>
  <c r="S2136" i="13"/>
  <c r="T2136" i="13" s="1"/>
  <c r="S2074" i="13"/>
  <c r="T2074" i="13" s="1"/>
  <c r="S2075" i="13"/>
  <c r="T2075" i="13" s="1"/>
  <c r="S2040" i="13"/>
  <c r="T2040" i="13" s="1"/>
  <c r="S2041" i="13"/>
  <c r="T2041" i="13" s="1"/>
  <c r="S2042" i="13"/>
  <c r="T2042" i="13" s="1"/>
  <c r="S2076" i="13"/>
  <c r="T2076" i="13" s="1"/>
  <c r="S2043" i="13"/>
  <c r="T2043" i="13" s="1"/>
  <c r="S2044" i="13"/>
  <c r="T2044" i="13" s="1"/>
  <c r="S2045" i="13"/>
  <c r="T2045" i="13" s="1"/>
  <c r="S1870" i="13"/>
  <c r="T1870" i="13" s="1"/>
  <c r="S1871" i="13"/>
  <c r="T1871" i="13" s="1"/>
  <c r="S1918" i="13"/>
  <c r="T1918" i="13" s="1"/>
  <c r="S2097" i="13"/>
  <c r="T2097" i="13" s="1"/>
  <c r="S2098" i="13"/>
  <c r="T2098" i="13" s="1"/>
  <c r="S2099" i="13"/>
  <c r="T2099" i="13" s="1"/>
  <c r="S2095" i="13"/>
  <c r="T2095" i="13" s="1"/>
  <c r="S2100" i="13"/>
  <c r="T2100" i="13" s="1"/>
  <c r="S2096" i="13"/>
  <c r="T2096" i="13" s="1"/>
  <c r="S1568" i="13"/>
  <c r="T1568" i="13" s="1"/>
  <c r="S1735" i="13"/>
  <c r="T1735" i="13" s="1"/>
  <c r="S1811" i="13"/>
  <c r="T1811" i="13" s="1"/>
  <c r="S1690" i="13"/>
  <c r="T1690" i="13" s="1"/>
  <c r="S1776" i="13"/>
  <c r="T1776" i="13" s="1"/>
  <c r="S1941" i="13"/>
  <c r="T1941" i="13" s="1"/>
  <c r="S1860" i="13"/>
  <c r="T1860" i="13" s="1"/>
  <c r="S1630" i="13"/>
  <c r="T1630" i="13" s="1"/>
  <c r="S1631" i="13"/>
  <c r="T1631" i="13" s="1"/>
  <c r="S1556" i="13"/>
  <c r="T1556" i="13" s="1"/>
  <c r="S1549" i="13"/>
  <c r="T1549" i="13" s="1"/>
  <c r="S1904" i="13"/>
  <c r="T1904" i="13" s="1"/>
  <c r="S1812" i="13"/>
  <c r="T1812" i="13" s="1"/>
  <c r="S1569" i="13"/>
  <c r="T1569" i="13" s="1"/>
  <c r="S1678" i="13"/>
  <c r="T1678" i="13" s="1"/>
  <c r="S1905" i="13"/>
  <c r="T1905" i="13" s="1"/>
  <c r="S1691" i="13"/>
  <c r="T1691" i="13" s="1"/>
  <c r="S1529" i="13"/>
  <c r="T1529" i="13" s="1"/>
  <c r="S1593" i="13"/>
  <c r="T1593" i="13" s="1"/>
  <c r="S1692" i="13"/>
  <c r="T1692" i="13" s="1"/>
  <c r="S1906" i="13"/>
  <c r="T1906" i="13" s="1"/>
  <c r="S1693" i="13"/>
  <c r="T1693" i="13" s="1"/>
  <c r="S1777" i="13"/>
  <c r="T1777" i="13" s="1"/>
  <c r="S1813" i="13"/>
  <c r="T1813" i="13" s="1"/>
  <c r="S1694" i="13"/>
  <c r="T1694" i="13" s="1"/>
  <c r="S1736" i="13"/>
  <c r="T1736" i="13" s="1"/>
  <c r="S1632" i="13"/>
  <c r="T1632" i="13" s="1"/>
  <c r="S1679" i="13"/>
  <c r="T1679" i="13" s="1"/>
  <c r="S1861" i="13"/>
  <c r="T1861" i="13" s="1"/>
  <c r="S1695" i="13"/>
  <c r="T1695" i="13" s="1"/>
  <c r="S1862" i="13"/>
  <c r="T1862" i="13" s="1"/>
  <c r="S1863" i="13"/>
  <c r="T1863" i="13" s="1"/>
  <c r="S1633" i="13"/>
  <c r="T1633" i="13" s="1"/>
  <c r="S1864" i="13"/>
  <c r="T1864" i="13" s="1"/>
  <c r="S1957" i="13"/>
  <c r="T1957" i="13" s="1"/>
  <c r="S1594" i="13"/>
  <c r="T1594" i="13" s="1"/>
  <c r="S1595" i="13"/>
  <c r="T1595" i="13" s="1"/>
  <c r="S1696" i="13"/>
  <c r="T1696" i="13" s="1"/>
  <c r="S1778" i="13"/>
  <c r="T1778" i="13" s="1"/>
  <c r="S1596" i="13"/>
  <c r="T1596" i="13" s="1"/>
  <c r="S1779" i="13"/>
  <c r="T1779" i="13" s="1"/>
  <c r="S1530" i="13"/>
  <c r="T1530" i="13" s="1"/>
  <c r="S1531" i="13"/>
  <c r="T1531" i="13" s="1"/>
  <c r="S1865" i="13"/>
  <c r="T1865" i="13" s="1"/>
  <c r="S1907" i="13"/>
  <c r="T1907" i="13" s="1"/>
  <c r="S1866" i="13"/>
  <c r="T1866" i="13" s="1"/>
  <c r="S1680" i="13"/>
  <c r="T1680" i="13" s="1"/>
  <c r="S1737" i="13"/>
  <c r="T1737" i="13" s="1"/>
  <c r="S2030" i="13"/>
  <c r="T2030" i="13" s="1"/>
  <c r="S2031" i="13"/>
  <c r="T2031" i="13" s="1"/>
  <c r="S1597" i="13"/>
  <c r="T1597" i="13" s="1"/>
  <c r="S1545" i="13"/>
  <c r="T1545" i="13" s="1"/>
  <c r="S1598" i="13"/>
  <c r="T1598" i="13" s="1"/>
  <c r="S1697" i="13"/>
  <c r="T1697" i="13" s="1"/>
  <c r="S1550" i="13"/>
  <c r="T1550" i="13" s="1"/>
  <c r="S1738" i="13"/>
  <c r="T1738" i="13" s="1"/>
  <c r="S1681" i="13"/>
  <c r="T1681" i="13" s="1"/>
  <c r="S1682" i="13"/>
  <c r="T1682" i="13" s="1"/>
  <c r="S1867" i="13"/>
  <c r="T1867" i="13" s="1"/>
  <c r="S1599" i="13"/>
  <c r="T1599" i="13" s="1"/>
  <c r="S1780" i="13"/>
  <c r="T1780" i="13" s="1"/>
  <c r="S1600" i="13"/>
  <c r="T1600" i="13" s="1"/>
  <c r="S1942" i="13"/>
  <c r="T1942" i="13" s="1"/>
  <c r="S2032" i="13"/>
  <c r="T2032" i="13" s="1"/>
  <c r="S1557" i="13"/>
  <c r="T1557" i="13" s="1"/>
  <c r="S1908" i="13"/>
  <c r="T1908" i="13" s="1"/>
  <c r="S1683" i="13"/>
  <c r="T1683" i="13" s="1"/>
  <c r="S1533" i="13"/>
  <c r="T1533" i="13" s="1"/>
  <c r="S1636" i="13"/>
  <c r="T1636" i="13" s="1"/>
  <c r="S1698" i="13"/>
  <c r="T1698" i="13" s="1"/>
  <c r="S1739" i="13"/>
  <c r="T1739" i="13" s="1"/>
  <c r="S1699" i="13"/>
  <c r="T1699" i="13" s="1"/>
  <c r="S1868" i="13"/>
  <c r="T1868" i="13" s="1"/>
  <c r="S1551" i="13"/>
  <c r="T1551" i="13" s="1"/>
  <c r="S1700" i="13"/>
  <c r="T1700" i="13" s="1"/>
  <c r="S1909" i="13"/>
  <c r="T1909" i="13" s="1"/>
  <c r="S1704" i="13"/>
  <c r="T1704" i="13" s="1"/>
  <c r="S1869" i="13"/>
  <c r="T1869" i="13" s="1"/>
  <c r="S1910" i="13"/>
  <c r="T1910" i="13" s="1"/>
  <c r="S1705" i="13"/>
  <c r="T1705" i="13" s="1"/>
  <c r="S1911" i="13"/>
  <c r="T1911" i="13" s="1"/>
  <c r="S1701" i="13"/>
  <c r="T1701" i="13" s="1"/>
  <c r="S1912" i="13"/>
  <c r="T1912" i="13" s="1"/>
  <c r="S1634" i="13"/>
  <c r="T1634" i="13" s="1"/>
  <c r="S1558" i="13"/>
  <c r="T1558" i="13" s="1"/>
  <c r="S1913" i="13"/>
  <c r="T1913" i="13" s="1"/>
  <c r="S1943" i="13"/>
  <c r="T1943" i="13" s="1"/>
  <c r="S1684" i="13"/>
  <c r="T1684" i="13" s="1"/>
  <c r="S1635" i="13"/>
  <c r="T1635" i="13" s="1"/>
  <c r="S1685" i="13"/>
  <c r="T1685" i="13" s="1"/>
  <c r="S1702" i="13"/>
  <c r="T1702" i="13" s="1"/>
  <c r="S1814" i="13"/>
  <c r="T1814" i="13" s="1"/>
  <c r="S1703" i="13"/>
  <c r="T1703" i="13" s="1"/>
  <c r="S1686" i="13"/>
  <c r="T1686" i="13" s="1"/>
  <c r="S1815" i="13"/>
  <c r="T1815" i="13" s="1"/>
  <c r="S1687" i="13"/>
  <c r="T1687" i="13" s="1"/>
  <c r="S1740" i="13"/>
  <c r="T1740" i="13" s="1"/>
  <c r="S1688" i="13"/>
  <c r="T1688" i="13" s="1"/>
  <c r="S1808" i="13"/>
  <c r="T1808" i="13" s="1"/>
  <c r="S1617" i="13"/>
  <c r="T1617" i="13" s="1"/>
  <c r="S1618" i="13"/>
  <c r="T1618" i="13" s="1"/>
  <c r="S1619" i="13"/>
  <c r="T1619" i="13" s="1"/>
  <c r="S1620" i="13"/>
  <c r="T1620" i="13" s="1"/>
  <c r="S1809" i="13"/>
  <c r="T1809" i="13" s="1"/>
  <c r="S1810" i="13"/>
  <c r="T1810" i="13" s="1"/>
  <c r="S1744" i="13"/>
  <c r="T1744" i="13" s="1"/>
  <c r="S2162" i="13"/>
  <c r="T2162" i="13" s="1"/>
  <c r="S2163" i="13"/>
  <c r="T2163" i="13" s="1"/>
  <c r="S2164" i="13"/>
  <c r="T2164" i="13" s="1"/>
  <c r="S1772" i="13"/>
  <c r="T1772" i="13" s="1"/>
  <c r="S2108" i="13"/>
  <c r="T2108" i="13" s="1"/>
  <c r="S1773" i="13"/>
  <c r="T1773" i="13" s="1"/>
  <c r="S2109" i="13"/>
  <c r="T2109" i="13" s="1"/>
  <c r="S1774" i="13"/>
  <c r="T1774" i="13" s="1"/>
  <c r="S1775" i="13"/>
  <c r="T1775" i="13" s="1"/>
  <c r="S1828" i="13"/>
  <c r="T1828" i="13" s="1"/>
  <c r="S1988" i="13"/>
  <c r="T1988" i="13" s="1"/>
  <c r="S1816" i="13"/>
  <c r="T1816" i="13" s="1"/>
  <c r="S1989" i="13"/>
  <c r="T1989" i="13" s="1"/>
  <c r="S1817" i="13"/>
  <c r="T1817" i="13" s="1"/>
  <c r="S1664" i="13"/>
  <c r="T1664" i="13" s="1"/>
  <c r="S2105" i="13"/>
  <c r="T2105" i="13" s="1"/>
  <c r="S1665" i="13"/>
  <c r="T1665" i="13" s="1"/>
  <c r="S2106" i="13"/>
  <c r="T2106" i="13" s="1"/>
  <c r="S1532" i="13"/>
  <c r="T1532" i="13" s="1"/>
  <c r="S1621" i="13"/>
  <c r="T1621" i="13" s="1"/>
  <c r="S2112" i="13"/>
  <c r="T2112" i="13" s="1"/>
  <c r="S2176" i="13"/>
  <c r="T2176" i="13" s="1"/>
  <c r="S2113" i="13"/>
  <c r="T2113" i="13" s="1"/>
  <c r="S2114" i="13"/>
  <c r="T2114" i="13" s="1"/>
  <c r="S2110" i="13"/>
  <c r="T2110" i="13" s="1"/>
  <c r="S2111" i="13"/>
  <c r="T2111" i="13" s="1"/>
  <c r="S2177" i="13"/>
  <c r="T2177" i="13" s="1"/>
  <c r="S2160" i="13"/>
  <c r="T2160" i="13" s="1"/>
  <c r="S2161" i="13"/>
  <c r="T2161" i="13" s="1"/>
  <c r="S1546" i="13"/>
  <c r="T1546" i="13" s="1"/>
  <c r="S1784" i="13"/>
  <c r="T1784" i="13" s="1"/>
  <c r="S2175" i="13"/>
  <c r="T2175" i="13" s="1"/>
  <c r="S1991" i="13"/>
  <c r="T1991" i="13" s="1"/>
  <c r="S1992" i="13"/>
  <c r="T1992" i="13" s="1"/>
  <c r="S1818" i="13"/>
  <c r="T1818" i="13" s="1"/>
  <c r="S2128" i="13"/>
  <c r="T2128" i="13" s="1"/>
  <c r="S2129" i="13"/>
  <c r="T2129" i="13" s="1"/>
  <c r="S2130" i="13"/>
  <c r="T2130" i="13" s="1"/>
  <c r="S2103" i="13"/>
  <c r="T2103" i="13" s="1"/>
  <c r="S2131" i="13"/>
  <c r="T2131" i="13" s="1"/>
  <c r="S2104" i="13"/>
  <c r="T2104" i="13" s="1"/>
  <c r="S2132" i="13"/>
  <c r="T2132" i="13" s="1"/>
  <c r="S2133" i="13"/>
  <c r="T2133" i="13" s="1"/>
  <c r="S2134" i="13"/>
  <c r="T2134" i="13" s="1"/>
  <c r="S1917" i="13"/>
  <c r="T1917" i="13" s="1"/>
  <c r="S2155" i="13"/>
  <c r="T2155" i="13" s="1"/>
  <c r="S2137" i="13"/>
  <c r="T2137" i="13" s="1"/>
  <c r="S2138" i="13"/>
  <c r="T2138" i="13" s="1"/>
  <c r="S2139" i="13"/>
  <c r="T2139" i="13" s="1"/>
  <c r="S2156" i="13"/>
  <c r="T2156" i="13" s="1"/>
  <c r="S2140" i="13"/>
  <c r="T2140" i="13" s="1"/>
  <c r="S2157" i="13"/>
  <c r="T2157" i="13" s="1"/>
  <c r="S1949" i="13"/>
  <c r="T1949" i="13" s="1"/>
  <c r="S2158" i="13"/>
  <c r="T2158" i="13" s="1"/>
  <c r="S2159" i="13"/>
  <c r="T2159" i="13" s="1"/>
  <c r="S2141" i="13"/>
  <c r="T2141" i="13" s="1"/>
  <c r="S2142" i="13"/>
  <c r="T2142" i="13" s="1"/>
  <c r="S2046" i="13"/>
  <c r="T2046" i="13" s="1"/>
  <c r="S2077" i="13"/>
  <c r="T2077" i="13" s="1"/>
  <c r="S1590" i="13"/>
  <c r="T1590" i="13" s="1"/>
  <c r="S1993" i="13"/>
  <c r="T1993" i="13" s="1"/>
  <c r="S1994" i="13"/>
  <c r="T1994" i="13" s="1"/>
  <c r="S1995" i="13"/>
  <c r="T1995" i="13" s="1"/>
  <c r="S1996" i="13"/>
  <c r="T1996" i="13" s="1"/>
  <c r="S1997" i="13"/>
  <c r="T1997" i="13" s="1"/>
  <c r="S1998" i="13"/>
  <c r="T1998" i="13" s="1"/>
  <c r="S1999" i="13"/>
  <c r="T1999" i="13" s="1"/>
  <c r="S2061" i="13"/>
  <c r="T2061" i="13" s="1"/>
  <c r="S2062" i="13"/>
  <c r="T2062" i="13" s="1"/>
  <c r="S2063" i="13"/>
  <c r="T2063" i="13" s="1"/>
  <c r="S1985" i="13"/>
  <c r="T1985" i="13" s="1"/>
  <c r="S1986" i="13"/>
  <c r="T1986" i="13" s="1"/>
  <c r="S1987" i="13"/>
  <c r="T1987" i="13" s="1"/>
  <c r="S2084" i="13"/>
  <c r="T2084" i="13" s="1"/>
  <c r="S2085" i="13"/>
  <c r="T2085" i="13" s="1"/>
  <c r="S2086" i="13"/>
  <c r="T2086" i="13" s="1"/>
  <c r="S2087" i="13"/>
  <c r="T2087" i="13" s="1"/>
  <c r="S2088" i="13"/>
  <c r="T2088" i="13" s="1"/>
  <c r="S2178" i="13"/>
  <c r="T2178" i="13" s="1"/>
  <c r="S2180" i="13"/>
  <c r="T2180" i="13" s="1"/>
  <c r="S2089" i="13"/>
  <c r="T2089" i="13" s="1"/>
  <c r="S2186" i="13"/>
  <c r="T2186" i="13" s="1"/>
  <c r="S1932" i="13"/>
  <c r="T1932" i="13" s="1"/>
  <c r="S1785" i="13"/>
  <c r="T1785" i="13" s="1"/>
  <c r="S1933" i="13"/>
  <c r="T1933" i="13" s="1"/>
  <c r="S1819" i="13"/>
  <c r="T1819" i="13" s="1"/>
  <c r="S1820" i="13"/>
  <c r="T1820" i="13" s="1"/>
  <c r="S1934" i="13"/>
  <c r="T1934" i="13" s="1"/>
  <c r="S1786" i="13"/>
  <c r="T1786" i="13" s="1"/>
  <c r="S2185" i="13"/>
  <c r="T2185" i="13" s="1"/>
  <c r="S2069" i="13"/>
  <c r="T2069" i="13" s="1"/>
  <c r="S2167" i="13"/>
  <c r="T2167" i="13" s="1"/>
  <c r="S1781" i="13"/>
  <c r="T1781" i="13" s="1"/>
  <c r="S2187" i="13"/>
  <c r="T2187" i="13" s="1"/>
  <c r="S2070" i="13"/>
  <c r="T2070" i="13" s="1"/>
  <c r="S2168" i="13"/>
  <c r="T2168" i="13" s="1"/>
  <c r="S2181" i="13"/>
  <c r="T2181" i="13" s="1"/>
  <c r="S1782" i="13"/>
  <c r="T1782" i="13" s="1"/>
  <c r="S2071" i="13"/>
  <c r="T2071" i="13" s="1"/>
  <c r="S1783" i="13"/>
  <c r="T1783" i="13" s="1"/>
  <c r="S1591" i="13"/>
  <c r="T1591" i="13" s="1"/>
  <c r="S1914" i="13"/>
  <c r="T1914" i="13" s="1"/>
  <c r="S2072" i="13"/>
  <c r="T2072" i="13" s="1"/>
  <c r="S2169" i="13"/>
  <c r="T2169" i="13" s="1"/>
  <c r="S1915" i="13"/>
  <c r="T1915" i="13" s="1"/>
  <c r="S2170" i="13"/>
  <c r="T2170" i="13" s="1"/>
  <c r="S2182" i="13"/>
  <c r="T2182" i="13" s="1"/>
  <c r="S2183" i="13"/>
  <c r="T2183" i="13" s="1"/>
  <c r="S1916" i="13"/>
  <c r="T1916" i="13" s="1"/>
  <c r="S2073" i="13"/>
  <c r="T2073" i="13" s="1"/>
  <c r="S2171" i="13"/>
  <c r="T2171" i="13" s="1"/>
  <c r="S2145" i="13"/>
  <c r="T2145" i="13" s="1"/>
  <c r="S2146" i="13"/>
  <c r="T2146" i="13" s="1"/>
  <c r="S2188" i="13"/>
  <c r="T2188" i="13" s="1"/>
  <c r="S2147" i="13"/>
  <c r="T2147" i="13" s="1"/>
  <c r="S2189" i="13"/>
  <c r="T2189" i="13" s="1"/>
  <c r="S2190" i="13"/>
  <c r="T2190" i="13" s="1"/>
  <c r="S2148" i="13"/>
  <c r="T2148" i="13" s="1"/>
  <c r="S2149" i="13"/>
  <c r="T2149" i="13" s="1"/>
  <c r="S2150" i="13"/>
  <c r="T2150" i="13" s="1"/>
  <c r="S2151" i="13"/>
  <c r="T2151" i="13" s="1"/>
  <c r="S1950" i="13"/>
  <c r="T1950" i="13" s="1"/>
  <c r="S2172" i="13"/>
  <c r="T2172" i="13" s="1"/>
  <c r="S2191" i="13"/>
  <c r="T2191" i="13" s="1"/>
  <c r="S2173" i="13"/>
  <c r="T2173" i="13" s="1"/>
  <c r="S2192" i="13"/>
  <c r="T2192" i="13" s="1"/>
  <c r="S2193" i="13"/>
  <c r="T2193" i="13" s="1"/>
  <c r="S2152" i="13"/>
  <c r="T2152" i="13" s="1"/>
  <c r="S2174" i="13"/>
  <c r="T2174" i="13" s="1"/>
  <c r="S2194" i="13"/>
  <c r="T2194" i="13" s="1"/>
  <c r="S2153" i="13"/>
  <c r="T2153" i="13" s="1"/>
  <c r="S2195" i="13"/>
  <c r="T2195" i="13" s="1"/>
  <c r="S2196" i="13"/>
  <c r="T2196" i="13" s="1"/>
  <c r="S2014" i="13"/>
  <c r="T2014" i="13" s="1"/>
  <c r="S2015" i="13"/>
  <c r="T2015" i="13" s="1"/>
  <c r="S2016" i="13"/>
  <c r="T2016" i="13" s="1"/>
  <c r="S2017" i="13"/>
  <c r="T2017" i="13" s="1"/>
  <c r="S2018" i="13"/>
  <c r="T2018" i="13" s="1"/>
  <c r="S2019" i="13"/>
  <c r="T2019" i="13" s="1"/>
  <c r="S2091" i="13"/>
  <c r="T2091" i="13" s="1"/>
  <c r="S2093" i="13"/>
  <c r="T2093" i="13" s="1"/>
  <c r="S2092" i="13"/>
  <c r="T2092" i="13" s="1"/>
  <c r="S2094" i="13"/>
  <c r="T2094" i="13" s="1"/>
  <c r="S2143" i="13"/>
  <c r="T2143" i="13" s="1"/>
  <c r="S2119" i="13"/>
  <c r="T2119" i="13" s="1"/>
  <c r="S2179" i="13"/>
  <c r="T2179" i="13" s="1"/>
  <c r="S2120" i="13"/>
  <c r="T2120" i="13" s="1"/>
  <c r="S2123" i="13"/>
  <c r="T2123" i="13" s="1"/>
  <c r="S2078" i="13"/>
  <c r="T2078" i="13" s="1"/>
  <c r="S2144" i="13"/>
  <c r="T2144" i="13" s="1"/>
  <c r="S2079" i="13"/>
  <c r="T2079" i="13" s="1"/>
  <c r="S2080" i="13"/>
  <c r="T2080" i="13" s="1"/>
  <c r="S2124" i="13"/>
  <c r="T2124" i="13" s="1"/>
  <c r="S2090" i="13"/>
  <c r="T2090" i="13" s="1"/>
  <c r="S2121" i="13"/>
  <c r="T2121" i="13" s="1"/>
  <c r="S2122" i="13"/>
  <c r="T2122" i="13" s="1"/>
  <c r="S1958" i="13"/>
  <c r="T1958" i="13" s="1"/>
  <c r="S2002" i="13"/>
  <c r="T2002" i="13" s="1"/>
  <c r="S1872" i="13"/>
  <c r="T1872" i="13" s="1"/>
  <c r="S2033" i="13"/>
  <c r="T2033" i="13" s="1"/>
  <c r="S1959" i="13"/>
  <c r="T1959" i="13" s="1"/>
  <c r="S2064" i="13"/>
  <c r="T2064" i="13" s="1"/>
  <c r="S1873" i="13"/>
  <c r="T1873" i="13" s="1"/>
  <c r="S1822" i="13"/>
  <c r="T1822" i="13" s="1"/>
  <c r="S2003" i="13"/>
  <c r="T2003" i="13" s="1"/>
  <c r="S2004" i="13"/>
  <c r="T2004" i="13" s="1"/>
  <c r="S2065" i="13"/>
  <c r="T2065" i="13" s="1"/>
  <c r="S2066" i="13"/>
  <c r="T2066" i="13" s="1"/>
  <c r="S1960" i="13"/>
  <c r="T1960" i="13" s="1"/>
  <c r="S2005" i="13"/>
  <c r="T2005" i="13" s="1"/>
  <c r="S1874" i="13"/>
  <c r="T1874" i="13" s="1"/>
  <c r="S1875" i="13"/>
  <c r="T1875" i="13" s="1"/>
  <c r="S1876" i="13"/>
  <c r="T1876" i="13" s="1"/>
  <c r="S2006" i="13"/>
  <c r="T2006" i="13" s="1"/>
  <c r="S2067" i="13"/>
  <c r="T2067" i="13" s="1"/>
  <c r="S1944" i="13"/>
  <c r="T1944" i="13" s="1"/>
  <c r="S1823" i="13"/>
  <c r="T1823" i="13" s="1"/>
  <c r="S2007" i="13"/>
  <c r="T2007" i="13" s="1"/>
  <c r="S1877" i="13"/>
  <c r="T1877" i="13" s="1"/>
  <c r="S1878" i="13"/>
  <c r="T1878" i="13" s="1"/>
  <c r="S1961" i="13"/>
  <c r="T1961" i="13" s="1"/>
  <c r="S1879" i="13"/>
  <c r="T1879" i="13" s="1"/>
  <c r="S1945" i="13"/>
  <c r="T1945" i="13" s="1"/>
  <c r="S1880" i="13"/>
  <c r="T1880" i="13" s="1"/>
  <c r="S1881" i="13"/>
  <c r="T1881" i="13" s="1"/>
  <c r="S1824" i="13"/>
  <c r="T1824" i="13" s="1"/>
  <c r="S1825" i="13"/>
  <c r="T1825" i="13" s="1"/>
  <c r="S1826" i="13"/>
  <c r="T1826" i="13" s="1"/>
  <c r="S1827" i="13"/>
  <c r="T1827" i="13" s="1"/>
  <c r="S1962" i="13"/>
  <c r="T1962" i="13" s="1"/>
  <c r="S2008" i="13"/>
  <c r="T2008" i="13" s="1"/>
  <c r="S1882" i="13"/>
  <c r="T1882" i="13" s="1"/>
  <c r="S2009" i="13"/>
  <c r="T2009" i="13" s="1"/>
  <c r="S1963" i="13"/>
  <c r="T1963" i="13" s="1"/>
  <c r="S1964" i="13"/>
  <c r="T1964" i="13" s="1"/>
  <c r="S2010" i="13"/>
  <c r="T2010" i="13" s="1"/>
  <c r="S2011" i="13"/>
  <c r="T2011" i="13" s="1"/>
  <c r="S2012" i="13"/>
  <c r="T2012" i="13" s="1"/>
  <c r="S1883" i="13"/>
  <c r="T1883" i="13" s="1"/>
  <c r="S1884" i="13"/>
  <c r="T1884" i="13" s="1"/>
  <c r="S2068" i="13"/>
  <c r="T2068" i="13" s="1"/>
  <c r="S2013" i="13"/>
  <c r="T2013" i="13" s="1"/>
  <c r="S1946" i="13"/>
  <c r="T1946" i="13" s="1"/>
  <c r="S1885" i="13"/>
  <c r="T1885" i="13" s="1"/>
  <c r="S1886" i="13"/>
  <c r="T1886" i="13" s="1"/>
  <c r="S2024" i="13"/>
  <c r="T2024" i="13" s="1"/>
  <c r="S2081" i="13"/>
  <c r="T2081" i="13" s="1"/>
  <c r="S1887" i="13"/>
  <c r="T1887" i="13" s="1"/>
  <c r="S2025" i="13"/>
  <c r="T2025" i="13" s="1"/>
  <c r="S1888" i="13"/>
  <c r="T1888" i="13" s="1"/>
  <c r="S2082" i="13"/>
  <c r="T2082" i="13" s="1"/>
  <c r="S1889" i="13"/>
  <c r="T1889" i="13" s="1"/>
  <c r="S1890" i="13"/>
  <c r="T1890" i="13" s="1"/>
  <c r="S1891" i="13"/>
  <c r="T1891" i="13" s="1"/>
  <c r="S1892" i="13"/>
  <c r="T1892" i="13" s="1"/>
  <c r="S1893" i="13"/>
  <c r="T1893" i="13" s="1"/>
  <c r="S1894" i="13"/>
  <c r="T1894" i="13" s="1"/>
  <c r="S1895" i="13"/>
  <c r="T1895" i="13" s="1"/>
  <c r="S2026" i="13"/>
  <c r="T2026" i="13" s="1"/>
  <c r="S1896" i="13"/>
  <c r="T1896" i="13" s="1"/>
  <c r="S1897" i="13"/>
  <c r="T1897" i="13" s="1"/>
  <c r="S1898" i="13"/>
  <c r="T1898" i="13" s="1"/>
  <c r="S1899" i="13"/>
  <c r="T1899" i="13" s="1"/>
  <c r="S1900" i="13"/>
  <c r="T1900" i="13" s="1"/>
  <c r="S2027" i="13"/>
  <c r="T2027" i="13" s="1"/>
  <c r="S1901" i="13"/>
  <c r="T1901" i="13" s="1"/>
  <c r="S2028" i="13"/>
  <c r="T2028" i="13" s="1"/>
  <c r="S1902" i="13"/>
  <c r="T1902" i="13" s="1"/>
  <c r="S2029" i="13"/>
  <c r="T2029" i="13" s="1"/>
  <c r="S1903" i="13"/>
  <c r="T1903" i="13" s="1"/>
  <c r="S2083" i="13"/>
  <c r="T2083" i="13" s="1"/>
  <c r="S2023" i="13"/>
  <c r="T2023" i="13" s="1"/>
  <c r="S2053" i="13"/>
  <c r="T2053" i="13" s="1"/>
  <c r="S2197" i="13"/>
  <c r="T2197" i="13" s="1"/>
  <c r="S2198" i="13"/>
  <c r="T2198" i="13" s="1"/>
  <c r="S2199" i="13"/>
  <c r="T2199" i="13" s="1"/>
  <c r="S2200" i="13"/>
  <c r="T2200" i="13" s="1"/>
  <c r="S2184" i="13"/>
  <c r="T2184" i="13" s="1"/>
  <c r="S1765" i="13"/>
  <c r="T1765" i="13" s="1"/>
  <c r="S1766" i="13"/>
  <c r="T1766" i="13" s="1"/>
  <c r="S1554" i="13"/>
  <c r="T1554" i="13" s="1"/>
  <c r="S1622" i="13"/>
  <c r="T1622" i="13" s="1"/>
  <c r="S1666" i="13"/>
  <c r="T1666" i="13" s="1"/>
  <c r="S1555" i="13"/>
  <c r="T1555" i="13" s="1"/>
  <c r="S1667" i="13"/>
  <c r="T1667" i="13" s="1"/>
  <c r="S1851" i="13"/>
  <c r="T1851" i="13" s="1"/>
  <c r="S1668" i="13"/>
  <c r="T1668" i="13" s="1"/>
  <c r="S1728" i="13"/>
  <c r="T1728" i="13" s="1"/>
  <c r="S1935" i="13"/>
  <c r="T1935" i="13" s="1"/>
  <c r="S1767" i="13"/>
  <c r="T1767" i="13" s="1"/>
  <c r="S1852" i="13"/>
  <c r="T1852" i="13" s="1"/>
  <c r="S1729" i="13"/>
  <c r="T1729" i="13" s="1"/>
  <c r="S1548" i="13"/>
  <c r="T1548" i="13" s="1"/>
  <c r="S1768" i="13"/>
  <c r="T1768" i="13" s="1"/>
  <c r="S1669" i="13"/>
  <c r="T1669" i="13" s="1"/>
  <c r="S1670" i="13"/>
  <c r="T1670" i="13" s="1"/>
  <c r="S1853" i="13"/>
  <c r="T1853" i="13" s="1"/>
  <c r="S1769" i="13"/>
  <c r="T1769" i="13" s="1"/>
  <c r="S1770" i="13"/>
  <c r="T1770" i="13" s="1"/>
  <c r="S1623" i="13"/>
  <c r="T1623" i="13" s="1"/>
  <c r="S1671" i="13"/>
  <c r="T1671" i="13" s="1"/>
  <c r="S1936" i="13"/>
  <c r="T1936" i="13" s="1"/>
  <c r="S1672" i="13"/>
  <c r="T1672" i="13" s="1"/>
  <c r="S1730" i="13"/>
  <c r="T1730" i="13" s="1"/>
  <c r="S1673" i="13"/>
  <c r="T1673" i="13" s="1"/>
  <c r="S1731" i="13"/>
  <c r="T1731" i="13" s="1"/>
  <c r="S1771" i="13"/>
  <c r="T1771" i="13" s="1"/>
  <c r="S1528" i="13"/>
  <c r="T1528" i="13" s="1"/>
  <c r="S1624" i="13"/>
  <c r="T1624" i="13" s="1"/>
  <c r="S1625" i="13"/>
  <c r="T1625" i="13" s="1"/>
  <c r="S1626" i="13"/>
  <c r="T1626" i="13" s="1"/>
  <c r="S1542" i="13"/>
  <c r="T1542" i="13" s="1"/>
  <c r="S1854" i="13"/>
  <c r="T1854" i="13" s="1"/>
  <c r="S1627" i="13"/>
  <c r="T1627" i="13" s="1"/>
  <c r="S1543" i="13"/>
  <c r="T1543" i="13" s="1"/>
  <c r="S1534" i="13"/>
  <c r="T1534" i="13" s="1"/>
  <c r="S1535" i="13"/>
  <c r="T1535" i="13" s="1"/>
  <c r="S2038" i="13"/>
  <c r="T2038" i="13" s="1"/>
  <c r="S1628" i="13"/>
  <c r="T1628" i="13" s="1"/>
  <c r="S1629" i="13"/>
  <c r="T1629" i="13" s="1"/>
  <c r="S1674" i="13"/>
  <c r="T1674" i="13" s="1"/>
  <c r="S1675" i="13"/>
  <c r="T1675" i="13" s="1"/>
  <c r="S1732" i="13"/>
  <c r="T1732" i="13" s="1"/>
  <c r="S1676" i="13"/>
  <c r="T1676" i="13" s="1"/>
  <c r="S1855" i="13"/>
  <c r="T1855" i="13" s="1"/>
  <c r="S1544" i="13"/>
  <c r="T1544" i="13" s="1"/>
  <c r="S1733" i="13"/>
  <c r="T1733" i="13" s="1"/>
  <c r="S1677" i="13"/>
  <c r="T1677" i="13" s="1"/>
  <c r="S1734" i="13"/>
  <c r="T1734" i="13" s="1"/>
  <c r="S1792" i="13"/>
  <c r="T1792" i="13" s="1"/>
  <c r="S1717" i="13"/>
  <c r="T1717" i="13" s="1"/>
  <c r="S1829" i="13"/>
  <c r="T1829" i="13" s="1"/>
  <c r="S1830" i="13"/>
  <c r="T1830" i="13" s="1"/>
  <c r="S1793" i="13"/>
  <c r="T1793" i="13" s="1"/>
  <c r="S1831" i="13"/>
  <c r="T1831" i="13" s="1"/>
  <c r="S1975" i="13"/>
  <c r="T1975" i="13" s="1"/>
  <c r="S1976" i="13"/>
  <c r="T1976" i="13" s="1"/>
  <c r="S1541" i="13"/>
  <c r="T1541" i="13" s="1"/>
  <c r="S1924" i="13"/>
  <c r="T1924" i="13" s="1"/>
  <c r="S1856" i="13"/>
  <c r="T1856" i="13" s="1"/>
  <c r="S1952" i="13"/>
  <c r="T1952" i="13" s="1"/>
  <c r="S1746" i="13"/>
  <c r="T1746" i="13" s="1"/>
  <c r="S1747" i="13"/>
  <c r="T1747" i="13" s="1"/>
  <c r="S1953" i="13"/>
  <c r="T1953" i="13" s="1"/>
  <c r="S1857" i="13"/>
  <c r="T1857" i="13" s="1"/>
  <c r="S1858" i="13"/>
  <c r="T1858" i="13" s="1"/>
  <c r="S1718" i="13"/>
  <c r="T1718" i="13" s="1"/>
  <c r="S1925" i="13"/>
  <c r="T1925" i="13" s="1"/>
  <c r="S1832" i="13"/>
  <c r="T1832" i="13" s="1"/>
  <c r="S1833" i="13"/>
  <c r="T1833" i="13" s="1"/>
  <c r="S1954" i="13"/>
  <c r="T1954" i="13" s="1"/>
  <c r="S1834" i="13"/>
  <c r="T1834" i="13" s="1"/>
  <c r="S2039" i="13"/>
  <c r="T2039" i="13" s="1"/>
  <c r="S1965" i="13"/>
  <c r="T1965" i="13" s="1"/>
  <c r="S1966" i="13"/>
  <c r="T1966" i="13" s="1"/>
  <c r="S1967" i="13"/>
  <c r="T1967" i="13" s="1"/>
  <c r="S1968" i="13"/>
  <c r="T1968" i="13" s="1"/>
  <c r="S1969" i="13"/>
  <c r="T1969" i="13" s="1"/>
  <c r="S1970" i="13"/>
  <c r="T1970" i="13" s="1"/>
  <c r="S1971" i="13"/>
  <c r="T1971" i="13" s="1"/>
  <c r="S1972" i="13"/>
  <c r="T1972" i="13" s="1"/>
  <c r="S1973" i="13"/>
  <c r="T1973" i="13" s="1"/>
  <c r="S1719" i="13"/>
  <c r="T1719" i="13" s="1"/>
  <c r="S1748" i="13"/>
  <c r="T1748" i="13" s="1"/>
  <c r="S1720" i="13"/>
  <c r="T1720" i="13" s="1"/>
  <c r="S1721" i="13"/>
  <c r="T1721" i="13" s="1"/>
  <c r="S1926" i="13"/>
  <c r="T1926" i="13" s="1"/>
  <c r="S1835" i="13"/>
  <c r="T1835" i="13" s="1"/>
  <c r="S1927" i="13"/>
  <c r="T1927" i="13" s="1"/>
  <c r="S1977" i="13"/>
  <c r="T1977" i="13" s="1"/>
  <c r="S1978" i="13"/>
  <c r="T1978" i="13" s="1"/>
  <c r="S1749" i="13"/>
  <c r="T1749" i="13" s="1"/>
  <c r="S1849" i="13"/>
  <c r="T1849" i="13" s="1"/>
  <c r="S1836" i="13"/>
  <c r="T1836" i="13" s="1"/>
  <c r="S1928" i="13"/>
  <c r="T1928" i="13" s="1"/>
  <c r="S1837" i="13"/>
  <c r="T1837" i="13" s="1"/>
  <c r="S1838" i="13"/>
  <c r="T1838" i="13" s="1"/>
  <c r="S1750" i="13"/>
  <c r="T1750" i="13" s="1"/>
  <c r="S1794" i="13"/>
  <c r="T1794" i="13" s="1"/>
  <c r="S1751" i="13"/>
  <c r="T1751" i="13" s="1"/>
  <c r="S1795" i="13"/>
  <c r="T1795" i="13" s="1"/>
  <c r="S1752" i="13"/>
  <c r="T1752" i="13" s="1"/>
  <c r="S1722" i="13"/>
  <c r="T1722" i="13" s="1"/>
  <c r="S1652" i="13"/>
  <c r="T1652" i="13" s="1"/>
  <c r="S1753" i="13"/>
  <c r="T1753" i="13" s="1"/>
  <c r="S1575" i="13"/>
  <c r="T1575" i="13" s="1"/>
  <c r="S1723" i="13"/>
  <c r="T1723" i="13" s="1"/>
  <c r="S1653" i="13"/>
  <c r="T1653" i="13" s="1"/>
  <c r="S1754" i="13"/>
  <c r="T1754" i="13" s="1"/>
  <c r="S1796" i="13"/>
  <c r="T1796" i="13" s="1"/>
  <c r="S1929" i="13"/>
  <c r="T1929" i="13" s="1"/>
  <c r="S1797" i="13"/>
  <c r="T1797" i="13" s="1"/>
  <c r="S1755" i="13"/>
  <c r="T1755" i="13" s="1"/>
  <c r="S1839" i="13"/>
  <c r="T1839" i="13" s="1"/>
  <c r="S1840" i="13"/>
  <c r="T1840" i="13" s="1"/>
  <c r="S1841" i="13"/>
  <c r="T1841" i="13" s="1"/>
  <c r="S1842" i="13"/>
  <c r="T1842" i="13" s="1"/>
  <c r="S1843" i="13"/>
  <c r="T1843" i="13" s="1"/>
  <c r="S1844" i="13"/>
  <c r="T1844" i="13" s="1"/>
  <c r="S1845" i="13"/>
  <c r="T1845" i="13" s="1"/>
  <c r="S1798" i="13"/>
  <c r="T1798" i="13" s="1"/>
  <c r="S1799" i="13"/>
  <c r="T1799" i="13" s="1"/>
  <c r="S1756" i="13"/>
  <c r="T1756" i="13" s="1"/>
  <c r="S1757" i="13"/>
  <c r="T1757" i="13" s="1"/>
  <c r="S1800" i="13"/>
  <c r="T1800" i="13" s="1"/>
  <c r="S1801" i="13"/>
  <c r="T1801" i="13" s="1"/>
  <c r="S1787" i="13"/>
  <c r="T1787" i="13" s="1"/>
  <c r="S1758" i="13"/>
  <c r="T1758" i="13" s="1"/>
  <c r="S1759" i="13"/>
  <c r="T1759" i="13" s="1"/>
  <c r="S1974" i="13"/>
  <c r="T1974" i="13" s="1"/>
  <c r="S1930" i="13"/>
  <c r="T1930" i="13" s="1"/>
  <c r="S1955" i="13"/>
  <c r="T1955" i="13" s="1"/>
  <c r="S1859" i="13"/>
  <c r="T1859" i="13" s="1"/>
  <c r="S1956" i="13"/>
  <c r="T1956" i="13" s="1"/>
  <c r="S1979" i="13"/>
  <c r="T1979" i="13" s="1"/>
  <c r="S1846" i="13"/>
  <c r="T1846" i="13" s="1"/>
  <c r="S1724" i="13"/>
  <c r="T1724" i="13" s="1"/>
  <c r="S1725" i="13"/>
  <c r="T1725" i="13" s="1"/>
  <c r="S1931" i="13"/>
  <c r="T1931" i="13" s="1"/>
  <c r="S1760" i="13"/>
  <c r="T1760" i="13" s="1"/>
  <c r="S1850" i="13"/>
  <c r="T1850" i="13" s="1"/>
  <c r="S1980" i="13"/>
  <c r="T1980" i="13" s="1"/>
  <c r="S1847" i="13"/>
  <c r="T1847" i="13" s="1"/>
  <c r="S1802" i="13"/>
  <c r="T1802" i="13" s="1"/>
  <c r="S1761" i="13"/>
  <c r="T1761" i="13" s="1"/>
  <c r="S1803" i="13"/>
  <c r="T1803" i="13" s="1"/>
  <c r="S1726" i="13"/>
  <c r="T1726" i="13" s="1"/>
  <c r="S1762" i="13"/>
  <c r="T1762" i="13" s="1"/>
  <c r="S1727" i="13"/>
  <c r="T1727" i="13" s="1"/>
  <c r="S1981" i="13"/>
  <c r="T1981" i="13" s="1"/>
  <c r="S1763" i="13"/>
  <c r="T1763" i="13" s="1"/>
  <c r="S1982" i="13"/>
  <c r="T1982" i="13" s="1"/>
  <c r="S1588" i="13"/>
  <c r="T1588" i="13" s="1"/>
  <c r="S1589" i="13"/>
  <c r="T1589" i="13" s="1"/>
  <c r="S1983" i="13"/>
  <c r="T1983" i="13" s="1"/>
  <c r="S1984" i="13"/>
  <c r="T1984" i="13" s="1"/>
  <c r="S2107" i="13"/>
  <c r="T2107" i="13" s="1"/>
  <c r="S2060" i="13"/>
  <c r="T2060" i="13" s="1"/>
  <c r="S1951" i="13"/>
  <c r="T1951" i="13" s="1"/>
  <c r="S1848" i="13"/>
  <c r="T1848" i="13" s="1"/>
  <c r="Q1407" i="13"/>
  <c r="Q1408" i="13"/>
  <c r="Q1405" i="13"/>
  <c r="Q1406" i="13"/>
  <c r="Q1409" i="13"/>
  <c r="Q1410" i="13"/>
  <c r="Q1411" i="13"/>
  <c r="Q1412" i="13"/>
  <c r="Q1413" i="13"/>
  <c r="Q1414" i="13"/>
  <c r="Q1403" i="13"/>
  <c r="Q1404" i="13"/>
  <c r="Q1401" i="13"/>
  <c r="Q1402" i="13"/>
  <c r="Q1654" i="13"/>
  <c r="Q1655" i="13"/>
  <c r="Q1471" i="13"/>
  <c r="Q1472" i="13"/>
  <c r="Q1473" i="13"/>
  <c r="Q1474" i="13"/>
  <c r="Q1475" i="13"/>
  <c r="Q1476" i="13"/>
  <c r="Q1507" i="13"/>
  <c r="Q1508" i="13"/>
  <c r="Q1509" i="13"/>
  <c r="Q1514" i="13"/>
  <c r="Q1470" i="13"/>
  <c r="Q1467" i="13"/>
  <c r="Q1468" i="13"/>
  <c r="Q1469" i="13"/>
  <c r="Q1510" i="13"/>
  <c r="Q1511" i="13"/>
  <c r="Q1512" i="13"/>
  <c r="Q1501" i="13"/>
  <c r="Q1502" i="13"/>
  <c r="Q1503" i="13"/>
  <c r="Q1504" i="13"/>
  <c r="Q1505" i="13"/>
  <c r="Q1506" i="13"/>
  <c r="Q1499" i="13"/>
  <c r="Q1500" i="13"/>
  <c r="Q1513" i="13"/>
  <c r="Q1477" i="13"/>
  <c r="Q1478" i="13"/>
  <c r="Q1479" i="13"/>
  <c r="Q1480" i="13"/>
  <c r="Q1481" i="13"/>
  <c r="Q1482" i="13"/>
  <c r="Q1483" i="13"/>
  <c r="Q1484" i="13"/>
  <c r="Q1485" i="13"/>
  <c r="Q1486" i="13"/>
  <c r="Q1487" i="13"/>
  <c r="Q1488" i="13"/>
  <c r="Q1489" i="13"/>
  <c r="Q1490" i="13"/>
  <c r="Q1491" i="13"/>
  <c r="Q1492" i="13"/>
  <c r="Q1493" i="13"/>
  <c r="Q1494" i="13"/>
  <c r="Q1495" i="13"/>
  <c r="Q1496" i="13"/>
  <c r="Q1497" i="13"/>
  <c r="Q1498" i="13"/>
  <c r="Q1527" i="13"/>
  <c r="Q1515" i="13"/>
  <c r="Q1516" i="13"/>
  <c r="Q1517" i="13"/>
  <c r="Q1518" i="13"/>
  <c r="Q1519" i="13"/>
  <c r="Q1520" i="13"/>
  <c r="Q1521" i="13"/>
  <c r="Q1522" i="13"/>
  <c r="Q1523" i="13"/>
  <c r="Q1524" i="13"/>
  <c r="Q1525" i="13"/>
  <c r="Q1526" i="13"/>
  <c r="Q1536" i="13"/>
  <c r="Q1537" i="13"/>
  <c r="Q1538" i="13"/>
  <c r="Q1592" i="13"/>
  <c r="Q2020" i="13"/>
  <c r="Q2021" i="13"/>
  <c r="Q2022" i="13"/>
  <c r="Q2047" i="13"/>
  <c r="Q2048" i="13"/>
  <c r="Q1418" i="13"/>
  <c r="Q1419" i="13"/>
  <c r="Q1420" i="13"/>
  <c r="Q1421" i="13"/>
  <c r="Q1422" i="13"/>
  <c r="Q1456" i="13"/>
  <c r="Q1457" i="13"/>
  <c r="Q1458" i="13"/>
  <c r="Q1436" i="13"/>
  <c r="Q1437" i="13"/>
  <c r="Q1438" i="13"/>
  <c r="Q1439" i="13"/>
  <c r="Q1459" i="13"/>
  <c r="Q1440" i="13"/>
  <c r="Q1441" i="13"/>
  <c r="Q1442" i="13"/>
  <c r="Q1416" i="13"/>
  <c r="Q1443" i="13"/>
  <c r="Q1444" i="13"/>
  <c r="Q1429" i="13"/>
  <c r="Q1417" i="13"/>
  <c r="Q1423" i="13"/>
  <c r="Q1445" i="13"/>
  <c r="Q1430" i="13"/>
  <c r="Q1424" i="13"/>
  <c r="Q1450" i="13"/>
  <c r="Q1446" i="13"/>
  <c r="Q1431" i="13"/>
  <c r="Q1447" i="13"/>
  <c r="Q1432" i="13"/>
  <c r="Q1425" i="13"/>
  <c r="Q1451" i="13"/>
  <c r="Q1415" i="13"/>
  <c r="Q1426" i="13"/>
  <c r="Q1464" i="13"/>
  <c r="Q1448" i="13"/>
  <c r="Q1433" i="13"/>
  <c r="Q1452" i="13"/>
  <c r="Q1453" i="13"/>
  <c r="Q1449" i="13"/>
  <c r="Q1434" i="13"/>
  <c r="Q1427" i="13"/>
  <c r="Q1461" i="13"/>
  <c r="Q1462" i="13"/>
  <c r="Q1463" i="13"/>
  <c r="Q1435" i="13"/>
  <c r="Q1465" i="13"/>
  <c r="Q1428" i="13"/>
  <c r="Q1454" i="13"/>
  <c r="Q1460" i="13"/>
  <c r="Q1455" i="13"/>
  <c r="Q1466" i="13"/>
  <c r="Q1576" i="13"/>
  <c r="Q1577" i="13"/>
  <c r="Q1637" i="13"/>
  <c r="Q1559" i="13"/>
  <c r="Q1601" i="13"/>
  <c r="Q1638" i="13"/>
  <c r="Q1560" i="13"/>
  <c r="Q1578" i="13"/>
  <c r="Q1539" i="13"/>
  <c r="Q1561" i="13"/>
  <c r="Q1547" i="13"/>
  <c r="Q1579" i="13"/>
  <c r="Q1540" i="13"/>
  <c r="Q1602" i="13"/>
  <c r="Q1603" i="13"/>
  <c r="Q1639" i="13"/>
  <c r="Q1640" i="13"/>
  <c r="Q1604" i="13"/>
  <c r="Q1552" i="13"/>
  <c r="Q1605" i="13"/>
  <c r="Q1562" i="13"/>
  <c r="Q1606" i="13"/>
  <c r="Q1745" i="13"/>
  <c r="Q1580" i="13"/>
  <c r="Q1607" i="13"/>
  <c r="Q1616" i="13"/>
  <c r="Q1608" i="13"/>
  <c r="Q1609" i="13"/>
  <c r="Q1581" i="13"/>
  <c r="Q1641" i="13"/>
  <c r="Q1706" i="13"/>
  <c r="Q1642" i="13"/>
  <c r="Q1570" i="13"/>
  <c r="Q1643" i="13"/>
  <c r="Q1553" i="13"/>
  <c r="Q1571" i="13"/>
  <c r="Q1563" i="13"/>
  <c r="Q1572" i="13"/>
  <c r="Q1564" i="13"/>
  <c r="Q1573" i="13"/>
  <c r="Q1644" i="13"/>
  <c r="Q1565" i="13"/>
  <c r="Q1574" i="13"/>
  <c r="Q1645" i="13"/>
  <c r="Q1656" i="13"/>
  <c r="Q1707" i="13"/>
  <c r="Q1708" i="13"/>
  <c r="Q1657" i="13"/>
  <c r="Q1582" i="13"/>
  <c r="Q1583" i="13"/>
  <c r="Q1584" i="13"/>
  <c r="Q1646" i="13"/>
  <c r="Q1585" i="13"/>
  <c r="Q1709" i="13"/>
  <c r="Q1710" i="13"/>
  <c r="Q1711" i="13"/>
  <c r="Q1712" i="13"/>
  <c r="Q1658" i="13"/>
  <c r="Q1713" i="13"/>
  <c r="Q1659" i="13"/>
  <c r="Q1586" i="13"/>
  <c r="Q1587" i="13"/>
  <c r="Q1566" i="13"/>
  <c r="Q1790" i="13"/>
  <c r="Q1714" i="13"/>
  <c r="Q1647" i="13"/>
  <c r="Q1715" i="13"/>
  <c r="Q1648" i="13"/>
  <c r="Q1649" i="13"/>
  <c r="Q1650" i="13"/>
  <c r="Q1660" i="13"/>
  <c r="Q1651" i="13"/>
  <c r="Q1716" i="13"/>
  <c r="Q1791" i="13"/>
  <c r="Q1610" i="13"/>
  <c r="Q1567" i="13"/>
  <c r="Q1689" i="13"/>
  <c r="Q2154" i="13"/>
  <c r="Q1990" i="13"/>
  <c r="Q1661" i="13"/>
  <c r="Q1919" i="13"/>
  <c r="Q1662" i="13"/>
  <c r="Q1920" i="13"/>
  <c r="Q1921" i="13"/>
  <c r="Q1663" i="13"/>
  <c r="Q1922" i="13"/>
  <c r="Q1923" i="13"/>
  <c r="Q2034" i="13"/>
  <c r="Q2035" i="13"/>
  <c r="Q2036" i="13"/>
  <c r="Q2037" i="13"/>
  <c r="Q1764" i="13"/>
  <c r="Q2115" i="13"/>
  <c r="Q2054" i="13"/>
  <c r="Q2055" i="13"/>
  <c r="Q2049" i="13"/>
  <c r="Q2050" i="13"/>
  <c r="Q2056" i="13"/>
  <c r="Q2051" i="13"/>
  <c r="Q2052" i="13"/>
  <c r="Q2057" i="13"/>
  <c r="Q2058" i="13"/>
  <c r="Q2059" i="13"/>
  <c r="Q2000" i="13"/>
  <c r="Q2001" i="13"/>
  <c r="Q2116" i="13"/>
  <c r="Q2125" i="13"/>
  <c r="Q1821" i="13"/>
  <c r="Q2165" i="13"/>
  <c r="Q2166" i="13"/>
  <c r="Q1611" i="13"/>
  <c r="Q1741" i="13"/>
  <c r="Q1937" i="13"/>
  <c r="Q1804" i="13"/>
  <c r="Q1742" i="13"/>
  <c r="Q1743" i="13"/>
  <c r="Q1805" i="13"/>
  <c r="Q1806" i="13"/>
  <c r="Q1807" i="13"/>
  <c r="Q1612" i="13"/>
  <c r="Q1613" i="13"/>
  <c r="Q1614" i="13"/>
  <c r="Q1615" i="13"/>
  <c r="Q1938" i="13"/>
  <c r="Q1939" i="13"/>
  <c r="Q1940" i="13"/>
  <c r="Q1788" i="13"/>
  <c r="Q1789" i="13"/>
  <c r="Q2117" i="13"/>
  <c r="Q2118" i="13"/>
  <c r="Q2101" i="13"/>
  <c r="Q1947" i="13"/>
  <c r="Q2126" i="13"/>
  <c r="Q1948" i="13"/>
  <c r="Q2102" i="13"/>
  <c r="Q2127" i="13"/>
  <c r="Q2135" i="13"/>
  <c r="Q2136" i="13"/>
  <c r="Q2074" i="13"/>
  <c r="Q2075" i="13"/>
  <c r="Q2040" i="13"/>
  <c r="Q2041" i="13"/>
  <c r="Q2042" i="13"/>
  <c r="Q2076" i="13"/>
  <c r="Q2043" i="13"/>
  <c r="Q2044" i="13"/>
  <c r="Q2045" i="13"/>
  <c r="Q1870" i="13"/>
  <c r="Q1871" i="13"/>
  <c r="Q1918" i="13"/>
  <c r="Q2097" i="13"/>
  <c r="Q2098" i="13"/>
  <c r="Q2099" i="13"/>
  <c r="Q2095" i="13"/>
  <c r="Q2100" i="13"/>
  <c r="Q2096" i="13"/>
  <c r="Q1568" i="13"/>
  <c r="Q1735" i="13"/>
  <c r="Q1811" i="13"/>
  <c r="Q1690" i="13"/>
  <c r="Q1776" i="13"/>
  <c r="Q1941" i="13"/>
  <c r="Q1860" i="13"/>
  <c r="Q1630" i="13"/>
  <c r="Q1631" i="13"/>
  <c r="Q1556" i="13"/>
  <c r="Q1549" i="13"/>
  <c r="Q1904" i="13"/>
  <c r="Q1812" i="13"/>
  <c r="Q1569" i="13"/>
  <c r="Q1678" i="13"/>
  <c r="Q1905" i="13"/>
  <c r="Q1691" i="13"/>
  <c r="Q1529" i="13"/>
  <c r="Q1593" i="13"/>
  <c r="Q1692" i="13"/>
  <c r="Q1906" i="13"/>
  <c r="Q1693" i="13"/>
  <c r="Q1777" i="13"/>
  <c r="Q1813" i="13"/>
  <c r="Q1694" i="13"/>
  <c r="Q1736" i="13"/>
  <c r="Q1632" i="13"/>
  <c r="Q1679" i="13"/>
  <c r="Q1861" i="13"/>
  <c r="Q1695" i="13"/>
  <c r="Q1862" i="13"/>
  <c r="Q1863" i="13"/>
  <c r="Q1633" i="13"/>
  <c r="Q1864" i="13"/>
  <c r="Q1957" i="13"/>
  <c r="Q1594" i="13"/>
  <c r="Q1595" i="13"/>
  <c r="Q1696" i="13"/>
  <c r="Q1778" i="13"/>
  <c r="Q1596" i="13"/>
  <c r="Q1779" i="13"/>
  <c r="Q1530" i="13"/>
  <c r="Q1531" i="13"/>
  <c r="Q1865" i="13"/>
  <c r="Q1907" i="13"/>
  <c r="Q1866" i="13"/>
  <c r="Q1680" i="13"/>
  <c r="Q1737" i="13"/>
  <c r="Q2030" i="13"/>
  <c r="Q2031" i="13"/>
  <c r="Q1597" i="13"/>
  <c r="Q1545" i="13"/>
  <c r="Q1598" i="13"/>
  <c r="Q1697" i="13"/>
  <c r="Q1550" i="13"/>
  <c r="Q1738" i="13"/>
  <c r="Q1681" i="13"/>
  <c r="Q1682" i="13"/>
  <c r="Q1867" i="13"/>
  <c r="Q1599" i="13"/>
  <c r="Q1780" i="13"/>
  <c r="Q1600" i="13"/>
  <c r="Q1942" i="13"/>
  <c r="Q2032" i="13"/>
  <c r="Q1557" i="13"/>
  <c r="Q1908" i="13"/>
  <c r="Q1683" i="13"/>
  <c r="Q1533" i="13"/>
  <c r="Q1636" i="13"/>
  <c r="Q1698" i="13"/>
  <c r="Q1739" i="13"/>
  <c r="Q1699" i="13"/>
  <c r="Q1868" i="13"/>
  <c r="Q1551" i="13"/>
  <c r="Q1700" i="13"/>
  <c r="Q1909" i="13"/>
  <c r="Q1704" i="13"/>
  <c r="Q1869" i="13"/>
  <c r="Q1910" i="13"/>
  <c r="Q1705" i="13"/>
  <c r="Q1911" i="13"/>
  <c r="Q1701" i="13"/>
  <c r="Q1912" i="13"/>
  <c r="Q1634" i="13"/>
  <c r="Q1558" i="13"/>
  <c r="Q1913" i="13"/>
  <c r="Q1943" i="13"/>
  <c r="Q1684" i="13"/>
  <c r="Q1635" i="13"/>
  <c r="Q1685" i="13"/>
  <c r="Q1702" i="13"/>
  <c r="Q1814" i="13"/>
  <c r="Q1703" i="13"/>
  <c r="Q1686" i="13"/>
  <c r="Q1815" i="13"/>
  <c r="Q1687" i="13"/>
  <c r="Q1740" i="13"/>
  <c r="Q1688" i="13"/>
  <c r="Q1808" i="13"/>
  <c r="Q1617" i="13"/>
  <c r="Q1618" i="13"/>
  <c r="Q1619" i="13"/>
  <c r="Q1620" i="13"/>
  <c r="Q1809" i="13"/>
  <c r="Q1810" i="13"/>
  <c r="Q1744" i="13"/>
  <c r="Q2162" i="13"/>
  <c r="Q2163" i="13"/>
  <c r="Q2164" i="13"/>
  <c r="Q1772" i="13"/>
  <c r="Q2108" i="13"/>
  <c r="Q1773" i="13"/>
  <c r="Q2109" i="13"/>
  <c r="Q1774" i="13"/>
  <c r="Q1775" i="13"/>
  <c r="Q1828" i="13"/>
  <c r="Q1988" i="13"/>
  <c r="Q1816" i="13"/>
  <c r="Q1989" i="13"/>
  <c r="Q1817" i="13"/>
  <c r="Q1664" i="13"/>
  <c r="Q2105" i="13"/>
  <c r="Q1665" i="13"/>
  <c r="Q2106" i="13"/>
  <c r="Q1532" i="13"/>
  <c r="Q1621" i="13"/>
  <c r="Q2112" i="13"/>
  <c r="Q2176" i="13"/>
  <c r="Q2113" i="13"/>
  <c r="Q2114" i="13"/>
  <c r="Q2110" i="13"/>
  <c r="Q2111" i="13"/>
  <c r="Q2177" i="13"/>
  <c r="Q2160" i="13"/>
  <c r="Q2161" i="13"/>
  <c r="Q1546" i="13"/>
  <c r="Q1784" i="13"/>
  <c r="Q2175" i="13"/>
  <c r="Q1991" i="13"/>
  <c r="Q1992" i="13"/>
  <c r="Q1818" i="13"/>
  <c r="Q2128" i="13"/>
  <c r="Q2129" i="13"/>
  <c r="Q2130" i="13"/>
  <c r="Q2103" i="13"/>
  <c r="Q2131" i="13"/>
  <c r="Q2104" i="13"/>
  <c r="Q2132" i="13"/>
  <c r="Q2133" i="13"/>
  <c r="Q2134" i="13"/>
  <c r="Q1917" i="13"/>
  <c r="Q2155" i="13"/>
  <c r="Q2137" i="13"/>
  <c r="Q2138" i="13"/>
  <c r="Q2139" i="13"/>
  <c r="Q2156" i="13"/>
  <c r="Q2140" i="13"/>
  <c r="Q2157" i="13"/>
  <c r="Q1949" i="13"/>
  <c r="Q2158" i="13"/>
  <c r="Q2159" i="13"/>
  <c r="Q2141" i="13"/>
  <c r="Q2142" i="13"/>
  <c r="Q2046" i="13"/>
  <c r="Q2077" i="13"/>
  <c r="Q1590" i="13"/>
  <c r="Q1993" i="13"/>
  <c r="Q1994" i="13"/>
  <c r="Q1995" i="13"/>
  <c r="Q1996" i="13"/>
  <c r="Q1997" i="13"/>
  <c r="Q1998" i="13"/>
  <c r="Q1999" i="13"/>
  <c r="Q2061" i="13"/>
  <c r="Q2062" i="13"/>
  <c r="Q2063" i="13"/>
  <c r="Q1985" i="13"/>
  <c r="Q1986" i="13"/>
  <c r="Q1987" i="13"/>
  <c r="Q2084" i="13"/>
  <c r="Q2085" i="13"/>
  <c r="Q2086" i="13"/>
  <c r="Q2087" i="13"/>
  <c r="Q2088" i="13"/>
  <c r="Q2178" i="13"/>
  <c r="Q2180" i="13"/>
  <c r="Q2089" i="13"/>
  <c r="Q2186" i="13"/>
  <c r="Q1932" i="13"/>
  <c r="Q1785" i="13"/>
  <c r="Q1933" i="13"/>
  <c r="Q1819" i="13"/>
  <c r="Q1820" i="13"/>
  <c r="Q1934" i="13"/>
  <c r="Q1786" i="13"/>
  <c r="Q2185" i="13"/>
  <c r="Q2069" i="13"/>
  <c r="Q2167" i="13"/>
  <c r="Q1781" i="13"/>
  <c r="Q2187" i="13"/>
  <c r="Q2070" i="13"/>
  <c r="Q2168" i="13"/>
  <c r="Q2181" i="13"/>
  <c r="Q1782" i="13"/>
  <c r="Q2071" i="13"/>
  <c r="Q1783" i="13"/>
  <c r="Q1591" i="13"/>
  <c r="Q1914" i="13"/>
  <c r="Q2072" i="13"/>
  <c r="Q2169" i="13"/>
  <c r="Q1915" i="13"/>
  <c r="Q2170" i="13"/>
  <c r="Q2182" i="13"/>
  <c r="Q2183" i="13"/>
  <c r="Q1916" i="13"/>
  <c r="Q2073" i="13"/>
  <c r="Q2171" i="13"/>
  <c r="Q2145" i="13"/>
  <c r="Q2146" i="13"/>
  <c r="Q2188" i="13"/>
  <c r="Q2147" i="13"/>
  <c r="Q2189" i="13"/>
  <c r="Q2190" i="13"/>
  <c r="Q2148" i="13"/>
  <c r="Q2149" i="13"/>
  <c r="Q2150" i="13"/>
  <c r="Q2151" i="13"/>
  <c r="Q1950" i="13"/>
  <c r="Q2172" i="13"/>
  <c r="Q2191" i="13"/>
  <c r="Q2173" i="13"/>
  <c r="Q2192" i="13"/>
  <c r="Q2193" i="13"/>
  <c r="Q2152" i="13"/>
  <c r="Q2174" i="13"/>
  <c r="Q2194" i="13"/>
  <c r="Q2153" i="13"/>
  <c r="Q2195" i="13"/>
  <c r="Q2196" i="13"/>
  <c r="Q2014" i="13"/>
  <c r="Q2015" i="13"/>
  <c r="Q2016" i="13"/>
  <c r="Q2017" i="13"/>
  <c r="Q2018" i="13"/>
  <c r="Q2019" i="13"/>
  <c r="Q2091" i="13"/>
  <c r="Q2093" i="13"/>
  <c r="Q2092" i="13"/>
  <c r="Q2094" i="13"/>
  <c r="Q2143" i="13"/>
  <c r="Q2119" i="13"/>
  <c r="Q2179" i="13"/>
  <c r="Q2120" i="13"/>
  <c r="Q2123" i="13"/>
  <c r="Q2078" i="13"/>
  <c r="Q2144" i="13"/>
  <c r="Q2079" i="13"/>
  <c r="Q2080" i="13"/>
  <c r="Q2124" i="13"/>
  <c r="Q2090" i="13"/>
  <c r="Q2121" i="13"/>
  <c r="Q2122" i="13"/>
  <c r="Q1958" i="13"/>
  <c r="Q2002" i="13"/>
  <c r="Q1872" i="13"/>
  <c r="Q2033" i="13"/>
  <c r="Q1959" i="13"/>
  <c r="Q2064" i="13"/>
  <c r="Q1873" i="13"/>
  <c r="Q1822" i="13"/>
  <c r="Q2003" i="13"/>
  <c r="Q2004" i="13"/>
  <c r="Q2065" i="13"/>
  <c r="Q2066" i="13"/>
  <c r="Q1960" i="13"/>
  <c r="Q2005" i="13"/>
  <c r="Q1874" i="13"/>
  <c r="Q1875" i="13"/>
  <c r="Q1876" i="13"/>
  <c r="Q2006" i="13"/>
  <c r="Q2067" i="13"/>
  <c r="Q1944" i="13"/>
  <c r="Q1823" i="13"/>
  <c r="Q2007" i="13"/>
  <c r="Q1877" i="13"/>
  <c r="Q1878" i="13"/>
  <c r="Q1961" i="13"/>
  <c r="Q1879" i="13"/>
  <c r="Q1945" i="13"/>
  <c r="Q1880" i="13"/>
  <c r="Q1881" i="13"/>
  <c r="Q1824" i="13"/>
  <c r="Q1825" i="13"/>
  <c r="Q1826" i="13"/>
  <c r="Q1827" i="13"/>
  <c r="Q1962" i="13"/>
  <c r="Q2008" i="13"/>
  <c r="Q1882" i="13"/>
  <c r="Q2009" i="13"/>
  <c r="Q1963" i="13"/>
  <c r="Q1964" i="13"/>
  <c r="Q2010" i="13"/>
  <c r="Q2011" i="13"/>
  <c r="Q2012" i="13"/>
  <c r="Q1883" i="13"/>
  <c r="Q1884" i="13"/>
  <c r="Q2068" i="13"/>
  <c r="Q2013" i="13"/>
  <c r="Q1946" i="13"/>
  <c r="Q1885" i="13"/>
  <c r="Q1886" i="13"/>
  <c r="Q2024" i="13"/>
  <c r="Q2081" i="13"/>
  <c r="Q1887" i="13"/>
  <c r="Q2025" i="13"/>
  <c r="Q1888" i="13"/>
  <c r="Q2082" i="13"/>
  <c r="Q1889" i="13"/>
  <c r="Q1890" i="13"/>
  <c r="Q1891" i="13"/>
  <c r="Q1892" i="13"/>
  <c r="Q1893" i="13"/>
  <c r="Q1894" i="13"/>
  <c r="Q1895" i="13"/>
  <c r="Q2026" i="13"/>
  <c r="Q1896" i="13"/>
  <c r="Q1897" i="13"/>
  <c r="Q1898" i="13"/>
  <c r="Q1899" i="13"/>
  <c r="Q1900" i="13"/>
  <c r="Q2027" i="13"/>
  <c r="Q1901" i="13"/>
  <c r="Q2028" i="13"/>
  <c r="Q1902" i="13"/>
  <c r="Q2029" i="13"/>
  <c r="Q1903" i="13"/>
  <c r="Q2083" i="13"/>
  <c r="Q2023" i="13"/>
  <c r="Q2053" i="13"/>
  <c r="Q2197" i="13"/>
  <c r="Q2198" i="13"/>
  <c r="Q2199" i="13"/>
  <c r="Q2200" i="13"/>
  <c r="Q2184" i="13"/>
  <c r="Q1765" i="13"/>
  <c r="Q1766" i="13"/>
  <c r="Q1554" i="13"/>
  <c r="Q1622" i="13"/>
  <c r="Q1666" i="13"/>
  <c r="Q1555" i="13"/>
  <c r="Q1667" i="13"/>
  <c r="Q1851" i="13"/>
  <c r="Q1668" i="13"/>
  <c r="Q1728" i="13"/>
  <c r="Q1935" i="13"/>
  <c r="Q1767" i="13"/>
  <c r="Q1852" i="13"/>
  <c r="Q1729" i="13"/>
  <c r="Q1548" i="13"/>
  <c r="Q1768" i="13"/>
  <c r="Q1669" i="13"/>
  <c r="Q1670" i="13"/>
  <c r="Q1853" i="13"/>
  <c r="Q1769" i="13"/>
  <c r="Q1770" i="13"/>
  <c r="Q1623" i="13"/>
  <c r="Q1671" i="13"/>
  <c r="Q1936" i="13"/>
  <c r="Q1672" i="13"/>
  <c r="Q1730" i="13"/>
  <c r="Q1673" i="13"/>
  <c r="Q1731" i="13"/>
  <c r="Q1771" i="13"/>
  <c r="Q1528" i="13"/>
  <c r="Q1624" i="13"/>
  <c r="Q1625" i="13"/>
  <c r="Q1626" i="13"/>
  <c r="Q1542" i="13"/>
  <c r="Q1854" i="13"/>
  <c r="Q1627" i="13"/>
  <c r="Q1543" i="13"/>
  <c r="Q1534" i="13"/>
  <c r="Q1535" i="13"/>
  <c r="Q2038" i="13"/>
  <c r="Q1628" i="13"/>
  <c r="Q1629" i="13"/>
  <c r="Q1674" i="13"/>
  <c r="Q1675" i="13"/>
  <c r="Q1732" i="13"/>
  <c r="Q1676" i="13"/>
  <c r="Q1855" i="13"/>
  <c r="Q1544" i="13"/>
  <c r="Q1733" i="13"/>
  <c r="Q1677" i="13"/>
  <c r="Q1734" i="13"/>
  <c r="Q1792" i="13"/>
  <c r="Q1717" i="13"/>
  <c r="Q1829" i="13"/>
  <c r="Q1830" i="13"/>
  <c r="Q1793" i="13"/>
  <c r="Q1831" i="13"/>
  <c r="Q1975" i="13"/>
  <c r="Q1976" i="13"/>
  <c r="Q1541" i="13"/>
  <c r="Q1924" i="13"/>
  <c r="Q1856" i="13"/>
  <c r="Q1952" i="13"/>
  <c r="Q1746" i="13"/>
  <c r="Q1747" i="13"/>
  <c r="Q1953" i="13"/>
  <c r="Q1857" i="13"/>
  <c r="Q1858" i="13"/>
  <c r="Q1718" i="13"/>
  <c r="Q1925" i="13"/>
  <c r="Q1832" i="13"/>
  <c r="Q1833" i="13"/>
  <c r="Q1954" i="13"/>
  <c r="Q1834" i="13"/>
  <c r="Q2039" i="13"/>
  <c r="Q1965" i="13"/>
  <c r="Q1966" i="13"/>
  <c r="Q1967" i="13"/>
  <c r="Q1968" i="13"/>
  <c r="Q1969" i="13"/>
  <c r="Q1970" i="13"/>
  <c r="Q1971" i="13"/>
  <c r="Q1972" i="13"/>
  <c r="Q1973" i="13"/>
  <c r="Q1719" i="13"/>
  <c r="Q1748" i="13"/>
  <c r="Q1720" i="13"/>
  <c r="Q1721" i="13"/>
  <c r="Q1926" i="13"/>
  <c r="Q1835" i="13"/>
  <c r="Q1927" i="13"/>
  <c r="Q1977" i="13"/>
  <c r="Q1978" i="13"/>
  <c r="Q1749" i="13"/>
  <c r="Q1849" i="13"/>
  <c r="Q1836" i="13"/>
  <c r="Q1928" i="13"/>
  <c r="Q1837" i="13"/>
  <c r="Q1838" i="13"/>
  <c r="Q1750" i="13"/>
  <c r="Q1794" i="13"/>
  <c r="Q1751" i="13"/>
  <c r="Q1795" i="13"/>
  <c r="Q1752" i="13"/>
  <c r="Q1722" i="13"/>
  <c r="Q1652" i="13"/>
  <c r="Q1753" i="13"/>
  <c r="Q1575" i="13"/>
  <c r="Q1723" i="13"/>
  <c r="Q1653" i="13"/>
  <c r="Q1754" i="13"/>
  <c r="Q1796" i="13"/>
  <c r="Q1929" i="13"/>
  <c r="Q1797" i="13"/>
  <c r="Q1755" i="13"/>
  <c r="Q1839" i="13"/>
  <c r="Q1840" i="13"/>
  <c r="Q1841" i="13"/>
  <c r="Q1842" i="13"/>
  <c r="Q1843" i="13"/>
  <c r="Q1844" i="13"/>
  <c r="Q1845" i="13"/>
  <c r="Q1798" i="13"/>
  <c r="Q1799" i="13"/>
  <c r="Q1756" i="13"/>
  <c r="Q1757" i="13"/>
  <c r="Q1800" i="13"/>
  <c r="Q1801" i="13"/>
  <c r="Q1787" i="13"/>
  <c r="Q1758" i="13"/>
  <c r="Q1759" i="13"/>
  <c r="Q1974" i="13"/>
  <c r="Q1930" i="13"/>
  <c r="Q1955" i="13"/>
  <c r="Q1859" i="13"/>
  <c r="Q1956" i="13"/>
  <c r="Q1979" i="13"/>
  <c r="Q1846" i="13"/>
  <c r="Q1724" i="13"/>
  <c r="Q1725" i="13"/>
  <c r="Q1931" i="13"/>
  <c r="Q1760" i="13"/>
  <c r="Q1850" i="13"/>
  <c r="Q1980" i="13"/>
  <c r="Q1847" i="13"/>
  <c r="Q1802" i="13"/>
  <c r="Q1761" i="13"/>
  <c r="Q1803" i="13"/>
  <c r="Q1726" i="13"/>
  <c r="Q1762" i="13"/>
  <c r="Q1727" i="13"/>
  <c r="Q1981" i="13"/>
  <c r="Q1763" i="13"/>
  <c r="Q1982" i="13"/>
  <c r="Q1588" i="13"/>
  <c r="Q1589" i="13"/>
  <c r="Q1983" i="13"/>
  <c r="Q1984" i="13"/>
  <c r="Q2107" i="13"/>
  <c r="Q2060" i="13"/>
  <c r="Q1951" i="13"/>
  <c r="Q1848" i="13"/>
  <c r="L1407" i="13"/>
  <c r="L1408" i="13"/>
  <c r="L1405" i="13"/>
  <c r="L1406" i="13"/>
  <c r="L1409" i="13"/>
  <c r="L1410" i="13"/>
  <c r="L1411" i="13"/>
  <c r="L1412" i="13"/>
  <c r="L1413" i="13"/>
  <c r="L1414" i="13"/>
  <c r="L1403" i="13"/>
  <c r="L1404" i="13"/>
  <c r="L1401" i="13"/>
  <c r="L1402" i="13"/>
  <c r="L1654" i="13"/>
  <c r="L1655" i="13"/>
  <c r="L1471" i="13"/>
  <c r="L1472" i="13"/>
  <c r="L1473" i="13"/>
  <c r="L1474" i="13"/>
  <c r="L1475" i="13"/>
  <c r="L1476" i="13"/>
  <c r="L1507" i="13"/>
  <c r="L1508" i="13"/>
  <c r="L1509" i="13"/>
  <c r="L1514" i="13"/>
  <c r="L1470" i="13"/>
  <c r="L1467" i="13"/>
  <c r="L1468" i="13"/>
  <c r="L1469" i="13"/>
  <c r="L1510" i="13"/>
  <c r="L1511" i="13"/>
  <c r="L1512" i="13"/>
  <c r="L1501" i="13"/>
  <c r="L1502" i="13"/>
  <c r="L1503" i="13"/>
  <c r="L1504" i="13"/>
  <c r="L1505" i="13"/>
  <c r="L1506" i="13"/>
  <c r="L1499" i="13"/>
  <c r="L1500" i="13"/>
  <c r="L1513" i="13"/>
  <c r="L1477" i="13"/>
  <c r="L1478" i="13"/>
  <c r="L1479" i="13"/>
  <c r="L1480" i="13"/>
  <c r="L1481" i="13"/>
  <c r="L1482" i="13"/>
  <c r="L1483" i="13"/>
  <c r="L1484" i="13"/>
  <c r="L1485" i="13"/>
  <c r="L1486" i="13"/>
  <c r="L1487" i="13"/>
  <c r="L1488" i="13"/>
  <c r="L1489" i="13"/>
  <c r="L1490" i="13"/>
  <c r="L1491" i="13"/>
  <c r="L1492" i="13"/>
  <c r="L1493" i="13"/>
  <c r="L1494" i="13"/>
  <c r="L1495" i="13"/>
  <c r="L1496" i="13"/>
  <c r="L1497" i="13"/>
  <c r="L1498" i="13"/>
  <c r="L1527" i="13"/>
  <c r="L1515" i="13"/>
  <c r="L1516" i="13"/>
  <c r="L1517" i="13"/>
  <c r="L1518" i="13"/>
  <c r="L1519" i="13"/>
  <c r="L1520" i="13"/>
  <c r="L1521" i="13"/>
  <c r="L1522" i="13"/>
  <c r="L1523" i="13"/>
  <c r="L1524" i="13"/>
  <c r="L1525" i="13"/>
  <c r="L1526" i="13"/>
  <c r="L1536" i="13"/>
  <c r="L1537" i="13"/>
  <c r="L1538" i="13"/>
  <c r="L1592" i="13"/>
  <c r="L2020" i="13"/>
  <c r="L2021" i="13"/>
  <c r="L2022" i="13"/>
  <c r="L2047" i="13"/>
  <c r="L2048" i="13"/>
  <c r="L1418" i="13"/>
  <c r="L1419" i="13"/>
  <c r="L1420" i="13"/>
  <c r="L1421" i="13"/>
  <c r="L1422" i="13"/>
  <c r="L1456" i="13"/>
  <c r="L1457" i="13"/>
  <c r="L1458" i="13"/>
  <c r="L1436" i="13"/>
  <c r="L1437" i="13"/>
  <c r="L1438" i="13"/>
  <c r="L1439" i="13"/>
  <c r="L1459" i="13"/>
  <c r="L1440" i="13"/>
  <c r="L1441" i="13"/>
  <c r="L1442" i="13"/>
  <c r="L1416" i="13"/>
  <c r="L1443" i="13"/>
  <c r="L1444" i="13"/>
  <c r="L1429" i="13"/>
  <c r="L1417" i="13"/>
  <c r="L1423" i="13"/>
  <c r="L1445" i="13"/>
  <c r="L1430" i="13"/>
  <c r="L1424" i="13"/>
  <c r="L1450" i="13"/>
  <c r="L1446" i="13"/>
  <c r="L1431" i="13"/>
  <c r="L1447" i="13"/>
  <c r="L1432" i="13"/>
  <c r="L1425" i="13"/>
  <c r="L1451" i="13"/>
  <c r="L1415" i="13"/>
  <c r="L1426" i="13"/>
  <c r="L1464" i="13"/>
  <c r="L1448" i="13"/>
  <c r="L1433" i="13"/>
  <c r="L1452" i="13"/>
  <c r="L1453" i="13"/>
  <c r="L1449" i="13"/>
  <c r="L1434" i="13"/>
  <c r="L1427" i="13"/>
  <c r="L1461" i="13"/>
  <c r="L1462" i="13"/>
  <c r="L1463" i="13"/>
  <c r="L1435" i="13"/>
  <c r="L1465" i="13"/>
  <c r="L1428" i="13"/>
  <c r="L1454" i="13"/>
  <c r="L1460" i="13"/>
  <c r="L1455" i="13"/>
  <c r="L1466" i="13"/>
  <c r="L1576" i="13"/>
  <c r="L1577" i="13"/>
  <c r="L1637" i="13"/>
  <c r="L1559" i="13"/>
  <c r="L1601" i="13"/>
  <c r="L1638" i="13"/>
  <c r="L1560" i="13"/>
  <c r="L1578" i="13"/>
  <c r="L1539" i="13"/>
  <c r="L1561" i="13"/>
  <c r="L1547" i="13"/>
  <c r="L1579" i="13"/>
  <c r="L1540" i="13"/>
  <c r="L1602" i="13"/>
  <c r="L1603" i="13"/>
  <c r="L1639" i="13"/>
  <c r="L1640" i="13"/>
  <c r="L1604" i="13"/>
  <c r="L1552" i="13"/>
  <c r="L1605" i="13"/>
  <c r="L1562" i="13"/>
  <c r="L1606" i="13"/>
  <c r="L1745" i="13"/>
  <c r="L1580" i="13"/>
  <c r="L1607" i="13"/>
  <c r="L1616" i="13"/>
  <c r="L1608" i="13"/>
  <c r="L1609" i="13"/>
  <c r="L1581" i="13"/>
  <c r="L1641" i="13"/>
  <c r="L1706" i="13"/>
  <c r="L1642" i="13"/>
  <c r="L1570" i="13"/>
  <c r="L1643" i="13"/>
  <c r="L1553" i="13"/>
  <c r="L1571" i="13"/>
  <c r="L1563" i="13"/>
  <c r="L1572" i="13"/>
  <c r="L1564" i="13"/>
  <c r="L1573" i="13"/>
  <c r="L1644" i="13"/>
  <c r="L1565" i="13"/>
  <c r="L1574" i="13"/>
  <c r="L1645" i="13"/>
  <c r="L1656" i="13"/>
  <c r="L1707" i="13"/>
  <c r="L1708" i="13"/>
  <c r="L1657" i="13"/>
  <c r="L1582" i="13"/>
  <c r="L1583" i="13"/>
  <c r="L1584" i="13"/>
  <c r="L1646" i="13"/>
  <c r="L1585" i="13"/>
  <c r="L1709" i="13"/>
  <c r="L1710" i="13"/>
  <c r="L1711" i="13"/>
  <c r="L1712" i="13"/>
  <c r="L1658" i="13"/>
  <c r="L1713" i="13"/>
  <c r="L1659" i="13"/>
  <c r="L1586" i="13"/>
  <c r="L1587" i="13"/>
  <c r="L1566" i="13"/>
  <c r="L1790" i="13"/>
  <c r="L1714" i="13"/>
  <c r="L1647" i="13"/>
  <c r="L1715" i="13"/>
  <c r="L1648" i="13"/>
  <c r="L1649" i="13"/>
  <c r="L1650" i="13"/>
  <c r="L1660" i="13"/>
  <c r="L1651" i="13"/>
  <c r="L1716" i="13"/>
  <c r="L1791" i="13"/>
  <c r="L1610" i="13"/>
  <c r="L1567" i="13"/>
  <c r="L1689" i="13"/>
  <c r="L2154" i="13"/>
  <c r="L1990" i="13"/>
  <c r="L1661" i="13"/>
  <c r="L1919" i="13"/>
  <c r="L1662" i="13"/>
  <c r="L1920" i="13"/>
  <c r="L1921" i="13"/>
  <c r="L1663" i="13"/>
  <c r="L1922" i="13"/>
  <c r="L1923" i="13"/>
  <c r="L2034" i="13"/>
  <c r="L2035" i="13"/>
  <c r="L2036" i="13"/>
  <c r="L2037" i="13"/>
  <c r="L1764" i="13"/>
  <c r="L2115" i="13"/>
  <c r="L2054" i="13"/>
  <c r="L2055" i="13"/>
  <c r="L2049" i="13"/>
  <c r="L2050" i="13"/>
  <c r="L2056" i="13"/>
  <c r="L2051" i="13"/>
  <c r="L2052" i="13"/>
  <c r="L2057" i="13"/>
  <c r="L2058" i="13"/>
  <c r="L2059" i="13"/>
  <c r="L2000" i="13"/>
  <c r="L2001" i="13"/>
  <c r="L2116" i="13"/>
  <c r="L2125" i="13"/>
  <c r="L1821" i="13"/>
  <c r="L2165" i="13"/>
  <c r="L2166" i="13"/>
  <c r="L1611" i="13"/>
  <c r="L1741" i="13"/>
  <c r="L1937" i="13"/>
  <c r="L1804" i="13"/>
  <c r="L1742" i="13"/>
  <c r="L1743" i="13"/>
  <c r="L1805" i="13"/>
  <c r="L1806" i="13"/>
  <c r="L1807" i="13"/>
  <c r="L1612" i="13"/>
  <c r="L1613" i="13"/>
  <c r="L1614" i="13"/>
  <c r="L1615" i="13"/>
  <c r="L1938" i="13"/>
  <c r="L1939" i="13"/>
  <c r="L1940" i="13"/>
  <c r="L1788" i="13"/>
  <c r="L1789" i="13"/>
  <c r="L2117" i="13"/>
  <c r="L2118" i="13"/>
  <c r="L2101" i="13"/>
  <c r="L1947" i="13"/>
  <c r="L2126" i="13"/>
  <c r="L1948" i="13"/>
  <c r="L2102" i="13"/>
  <c r="L2127" i="13"/>
  <c r="L2135" i="13"/>
  <c r="L2136" i="13"/>
  <c r="L2074" i="13"/>
  <c r="L2075" i="13"/>
  <c r="L2040" i="13"/>
  <c r="L2041" i="13"/>
  <c r="L2042" i="13"/>
  <c r="L2076" i="13"/>
  <c r="L2043" i="13"/>
  <c r="L2044" i="13"/>
  <c r="L2045" i="13"/>
  <c r="L1870" i="13"/>
  <c r="L1871" i="13"/>
  <c r="L1918" i="13"/>
  <c r="L2097" i="13"/>
  <c r="L2098" i="13"/>
  <c r="L2099" i="13"/>
  <c r="L2095" i="13"/>
  <c r="L2100" i="13"/>
  <c r="L2096" i="13"/>
  <c r="L1568" i="13"/>
  <c r="L1735" i="13"/>
  <c r="L1811" i="13"/>
  <c r="L1690" i="13"/>
  <c r="L1776" i="13"/>
  <c r="L1941" i="13"/>
  <c r="L1860" i="13"/>
  <c r="L1630" i="13"/>
  <c r="L1631" i="13"/>
  <c r="L1556" i="13"/>
  <c r="L1549" i="13"/>
  <c r="L1904" i="13"/>
  <c r="L1812" i="13"/>
  <c r="L1569" i="13"/>
  <c r="L1678" i="13"/>
  <c r="L1905" i="13"/>
  <c r="L1691" i="13"/>
  <c r="L1529" i="13"/>
  <c r="L1593" i="13"/>
  <c r="L1692" i="13"/>
  <c r="L1906" i="13"/>
  <c r="L1693" i="13"/>
  <c r="L1777" i="13"/>
  <c r="L1813" i="13"/>
  <c r="L1694" i="13"/>
  <c r="L1736" i="13"/>
  <c r="L1632" i="13"/>
  <c r="L1679" i="13"/>
  <c r="L1861" i="13"/>
  <c r="L1695" i="13"/>
  <c r="L1862" i="13"/>
  <c r="L1863" i="13"/>
  <c r="L1633" i="13"/>
  <c r="L1864" i="13"/>
  <c r="L1957" i="13"/>
  <c r="L1594" i="13"/>
  <c r="L1595" i="13"/>
  <c r="L1696" i="13"/>
  <c r="L1778" i="13"/>
  <c r="L1596" i="13"/>
  <c r="L1779" i="13"/>
  <c r="L1530" i="13"/>
  <c r="L1531" i="13"/>
  <c r="L1865" i="13"/>
  <c r="L1907" i="13"/>
  <c r="L1866" i="13"/>
  <c r="L1680" i="13"/>
  <c r="L1737" i="13"/>
  <c r="L2030" i="13"/>
  <c r="L2031" i="13"/>
  <c r="L1597" i="13"/>
  <c r="L1545" i="13"/>
  <c r="L1598" i="13"/>
  <c r="L1697" i="13"/>
  <c r="L1550" i="13"/>
  <c r="L1738" i="13"/>
  <c r="L1681" i="13"/>
  <c r="L1682" i="13"/>
  <c r="L1867" i="13"/>
  <c r="L1599" i="13"/>
  <c r="L1780" i="13"/>
  <c r="L1600" i="13"/>
  <c r="L1942" i="13"/>
  <c r="L2032" i="13"/>
  <c r="L1557" i="13"/>
  <c r="L1908" i="13"/>
  <c r="L1683" i="13"/>
  <c r="L1533" i="13"/>
  <c r="L1636" i="13"/>
  <c r="L1698" i="13"/>
  <c r="L1739" i="13"/>
  <c r="L1699" i="13"/>
  <c r="L1868" i="13"/>
  <c r="L1551" i="13"/>
  <c r="L1700" i="13"/>
  <c r="L1909" i="13"/>
  <c r="L1704" i="13"/>
  <c r="L1869" i="13"/>
  <c r="L1910" i="13"/>
  <c r="L1705" i="13"/>
  <c r="L1911" i="13"/>
  <c r="L1701" i="13"/>
  <c r="L1912" i="13"/>
  <c r="L1634" i="13"/>
  <c r="L1558" i="13"/>
  <c r="L1913" i="13"/>
  <c r="L1943" i="13"/>
  <c r="L1684" i="13"/>
  <c r="L1635" i="13"/>
  <c r="L1685" i="13"/>
  <c r="L1702" i="13"/>
  <c r="L1814" i="13"/>
  <c r="L1703" i="13"/>
  <c r="L1686" i="13"/>
  <c r="L1815" i="13"/>
  <c r="L1687" i="13"/>
  <c r="L1740" i="13"/>
  <c r="L1688" i="13"/>
  <c r="L1808" i="13"/>
  <c r="L1617" i="13"/>
  <c r="L1618" i="13"/>
  <c r="L1619" i="13"/>
  <c r="L1620" i="13"/>
  <c r="L1809" i="13"/>
  <c r="L1810" i="13"/>
  <c r="L1744" i="13"/>
  <c r="L2162" i="13"/>
  <c r="L2163" i="13"/>
  <c r="L2164" i="13"/>
  <c r="L1772" i="13"/>
  <c r="L2108" i="13"/>
  <c r="L1773" i="13"/>
  <c r="L2109" i="13"/>
  <c r="L1774" i="13"/>
  <c r="L1775" i="13"/>
  <c r="L1828" i="13"/>
  <c r="L1988" i="13"/>
  <c r="L1816" i="13"/>
  <c r="L1989" i="13"/>
  <c r="L1817" i="13"/>
  <c r="L1664" i="13"/>
  <c r="L2105" i="13"/>
  <c r="L1665" i="13"/>
  <c r="L2106" i="13"/>
  <c r="L1532" i="13"/>
  <c r="L1621" i="13"/>
  <c r="L2112" i="13"/>
  <c r="L2176" i="13"/>
  <c r="L2113" i="13"/>
  <c r="L2114" i="13"/>
  <c r="L2110" i="13"/>
  <c r="L2111" i="13"/>
  <c r="L2177" i="13"/>
  <c r="L2160" i="13"/>
  <c r="L2161" i="13"/>
  <c r="L1546" i="13"/>
  <c r="L1784" i="13"/>
  <c r="L2175" i="13"/>
  <c r="L1991" i="13"/>
  <c r="L1992" i="13"/>
  <c r="L1818" i="13"/>
  <c r="L2128" i="13"/>
  <c r="L2129" i="13"/>
  <c r="L2130" i="13"/>
  <c r="L2103" i="13"/>
  <c r="L2131" i="13"/>
  <c r="L2104" i="13"/>
  <c r="L2132" i="13"/>
  <c r="L2133" i="13"/>
  <c r="L2134" i="13"/>
  <c r="L1917" i="13"/>
  <c r="L2155" i="13"/>
  <c r="L2137" i="13"/>
  <c r="L2138" i="13"/>
  <c r="L2139" i="13"/>
  <c r="L2156" i="13"/>
  <c r="L2140" i="13"/>
  <c r="L2157" i="13"/>
  <c r="L1949" i="13"/>
  <c r="L2158" i="13"/>
  <c r="L2159" i="13"/>
  <c r="L2141" i="13"/>
  <c r="L2142" i="13"/>
  <c r="L2046" i="13"/>
  <c r="L2077" i="13"/>
  <c r="L1590" i="13"/>
  <c r="L1993" i="13"/>
  <c r="L1994" i="13"/>
  <c r="L1995" i="13"/>
  <c r="L1996" i="13"/>
  <c r="L1997" i="13"/>
  <c r="L1998" i="13"/>
  <c r="L1999" i="13"/>
  <c r="L2061" i="13"/>
  <c r="L2062" i="13"/>
  <c r="L2063" i="13"/>
  <c r="L1985" i="13"/>
  <c r="L1986" i="13"/>
  <c r="L1987" i="13"/>
  <c r="L2084" i="13"/>
  <c r="L2085" i="13"/>
  <c r="L2086" i="13"/>
  <c r="L2087" i="13"/>
  <c r="L2088" i="13"/>
  <c r="L2178" i="13"/>
  <c r="L2180" i="13"/>
  <c r="L2089" i="13"/>
  <c r="L2186" i="13"/>
  <c r="L1932" i="13"/>
  <c r="L1785" i="13"/>
  <c r="L1933" i="13"/>
  <c r="L1819" i="13"/>
  <c r="L1820" i="13"/>
  <c r="L1934" i="13"/>
  <c r="L1786" i="13"/>
  <c r="L2185" i="13"/>
  <c r="L2069" i="13"/>
  <c r="L2167" i="13"/>
  <c r="L1781" i="13"/>
  <c r="L2187" i="13"/>
  <c r="L2070" i="13"/>
  <c r="L2168" i="13"/>
  <c r="L2181" i="13"/>
  <c r="L1782" i="13"/>
  <c r="L2071" i="13"/>
  <c r="L1783" i="13"/>
  <c r="L1591" i="13"/>
  <c r="L1914" i="13"/>
  <c r="L2072" i="13"/>
  <c r="L2169" i="13"/>
  <c r="L1915" i="13"/>
  <c r="L2170" i="13"/>
  <c r="L2182" i="13"/>
  <c r="L2183" i="13"/>
  <c r="L1916" i="13"/>
  <c r="L2073" i="13"/>
  <c r="L2171" i="13"/>
  <c r="L2145" i="13"/>
  <c r="L2146" i="13"/>
  <c r="L2188" i="13"/>
  <c r="L2147" i="13"/>
  <c r="L2189" i="13"/>
  <c r="L2190" i="13"/>
  <c r="L2148" i="13"/>
  <c r="L2149" i="13"/>
  <c r="L2150" i="13"/>
  <c r="L2151" i="13"/>
  <c r="L1950" i="13"/>
  <c r="L2172" i="13"/>
  <c r="L2191" i="13"/>
  <c r="L2173" i="13"/>
  <c r="L2192" i="13"/>
  <c r="L2193" i="13"/>
  <c r="L2152" i="13"/>
  <c r="L2174" i="13"/>
  <c r="L2194" i="13"/>
  <c r="L2153" i="13"/>
  <c r="L2195" i="13"/>
  <c r="L2196" i="13"/>
  <c r="L2014" i="13"/>
  <c r="L2015" i="13"/>
  <c r="L2016" i="13"/>
  <c r="L2017" i="13"/>
  <c r="L2018" i="13"/>
  <c r="L2019" i="13"/>
  <c r="L2091" i="13"/>
  <c r="L2093" i="13"/>
  <c r="L2092" i="13"/>
  <c r="L2094" i="13"/>
  <c r="L2143" i="13"/>
  <c r="L2119" i="13"/>
  <c r="L2179" i="13"/>
  <c r="L2120" i="13"/>
  <c r="L2123" i="13"/>
  <c r="L2078" i="13"/>
  <c r="L2144" i="13"/>
  <c r="L2079" i="13"/>
  <c r="L2080" i="13"/>
  <c r="L2124" i="13"/>
  <c r="L2090" i="13"/>
  <c r="L2121" i="13"/>
  <c r="L2122" i="13"/>
  <c r="L1958" i="13"/>
  <c r="L2002" i="13"/>
  <c r="L1872" i="13"/>
  <c r="L2033" i="13"/>
  <c r="L1959" i="13"/>
  <c r="L2064" i="13"/>
  <c r="L1873" i="13"/>
  <c r="L1822" i="13"/>
  <c r="L2003" i="13"/>
  <c r="L2004" i="13"/>
  <c r="L2065" i="13"/>
  <c r="L2066" i="13"/>
  <c r="L1960" i="13"/>
  <c r="L2005" i="13"/>
  <c r="L1874" i="13"/>
  <c r="L1875" i="13"/>
  <c r="L1876" i="13"/>
  <c r="L2006" i="13"/>
  <c r="L2067" i="13"/>
  <c r="L1944" i="13"/>
  <c r="L1823" i="13"/>
  <c r="L2007" i="13"/>
  <c r="L1877" i="13"/>
  <c r="L1878" i="13"/>
  <c r="L1961" i="13"/>
  <c r="L1879" i="13"/>
  <c r="L1945" i="13"/>
  <c r="L1880" i="13"/>
  <c r="L1881" i="13"/>
  <c r="L1824" i="13"/>
  <c r="L1825" i="13"/>
  <c r="L1826" i="13"/>
  <c r="L1827" i="13"/>
  <c r="L1962" i="13"/>
  <c r="L2008" i="13"/>
  <c r="L1882" i="13"/>
  <c r="L2009" i="13"/>
  <c r="L1963" i="13"/>
  <c r="L1964" i="13"/>
  <c r="L2010" i="13"/>
  <c r="L2011" i="13"/>
  <c r="L2012" i="13"/>
  <c r="L1883" i="13"/>
  <c r="L1884" i="13"/>
  <c r="L2068" i="13"/>
  <c r="L2013" i="13"/>
  <c r="L1946" i="13"/>
  <c r="L1885" i="13"/>
  <c r="L1886" i="13"/>
  <c r="L2024" i="13"/>
  <c r="L2081" i="13"/>
  <c r="L1887" i="13"/>
  <c r="L2025" i="13"/>
  <c r="L1888" i="13"/>
  <c r="L2082" i="13"/>
  <c r="L1889" i="13"/>
  <c r="L1890" i="13"/>
  <c r="L1891" i="13"/>
  <c r="L1892" i="13"/>
  <c r="L1893" i="13"/>
  <c r="L1894" i="13"/>
  <c r="L1895" i="13"/>
  <c r="L2026" i="13"/>
  <c r="L1896" i="13"/>
  <c r="L1897" i="13"/>
  <c r="L1898" i="13"/>
  <c r="L1899" i="13"/>
  <c r="L1900" i="13"/>
  <c r="L2027" i="13"/>
  <c r="L1901" i="13"/>
  <c r="L2028" i="13"/>
  <c r="L1902" i="13"/>
  <c r="L2029" i="13"/>
  <c r="L1903" i="13"/>
  <c r="L2083" i="13"/>
  <c r="L2023" i="13"/>
  <c r="L2053" i="13"/>
  <c r="L2197" i="13"/>
  <c r="L2198" i="13"/>
  <c r="L2199" i="13"/>
  <c r="L2200" i="13"/>
  <c r="L2184" i="13"/>
  <c r="L1765" i="13"/>
  <c r="L1766" i="13"/>
  <c r="L1554" i="13"/>
  <c r="L1622" i="13"/>
  <c r="L1666" i="13"/>
  <c r="L1555" i="13"/>
  <c r="L1667" i="13"/>
  <c r="L1851" i="13"/>
  <c r="L1668" i="13"/>
  <c r="L1728" i="13"/>
  <c r="L1935" i="13"/>
  <c r="L1767" i="13"/>
  <c r="L1852" i="13"/>
  <c r="L1729" i="13"/>
  <c r="L1548" i="13"/>
  <c r="L1768" i="13"/>
  <c r="L1669" i="13"/>
  <c r="L1670" i="13"/>
  <c r="L1853" i="13"/>
  <c r="L1769" i="13"/>
  <c r="L1770" i="13"/>
  <c r="L1623" i="13"/>
  <c r="L1671" i="13"/>
  <c r="L1936" i="13"/>
  <c r="L1672" i="13"/>
  <c r="L1730" i="13"/>
  <c r="L1673" i="13"/>
  <c r="L1731" i="13"/>
  <c r="L1771" i="13"/>
  <c r="L1528" i="13"/>
  <c r="L1624" i="13"/>
  <c r="L1625" i="13"/>
  <c r="L1626" i="13"/>
  <c r="L1542" i="13"/>
  <c r="L1854" i="13"/>
  <c r="L1627" i="13"/>
  <c r="L1543" i="13"/>
  <c r="L1534" i="13"/>
  <c r="L1535" i="13"/>
  <c r="L2038" i="13"/>
  <c r="L1628" i="13"/>
  <c r="L1629" i="13"/>
  <c r="L1674" i="13"/>
  <c r="L1675" i="13"/>
  <c r="L1732" i="13"/>
  <c r="L1676" i="13"/>
  <c r="L1855" i="13"/>
  <c r="L1544" i="13"/>
  <c r="L1733" i="13"/>
  <c r="L1677" i="13"/>
  <c r="L1734" i="13"/>
  <c r="L1792" i="13"/>
  <c r="L1717" i="13"/>
  <c r="L1829" i="13"/>
  <c r="L1830" i="13"/>
  <c r="L1793" i="13"/>
  <c r="L1831" i="13"/>
  <c r="L1975" i="13"/>
  <c r="L1976" i="13"/>
  <c r="L1541" i="13"/>
  <c r="L1924" i="13"/>
  <c r="L1856" i="13"/>
  <c r="L1952" i="13"/>
  <c r="L1746" i="13"/>
  <c r="L1747" i="13"/>
  <c r="L1953" i="13"/>
  <c r="L1857" i="13"/>
  <c r="L1858" i="13"/>
  <c r="L1718" i="13"/>
  <c r="L1925" i="13"/>
  <c r="L1832" i="13"/>
  <c r="L1833" i="13"/>
  <c r="L1954" i="13"/>
  <c r="L1834" i="13"/>
  <c r="L2039" i="13"/>
  <c r="L1965" i="13"/>
  <c r="L1966" i="13"/>
  <c r="L1967" i="13"/>
  <c r="L1968" i="13"/>
  <c r="L1969" i="13"/>
  <c r="L1970" i="13"/>
  <c r="L1971" i="13"/>
  <c r="L1972" i="13"/>
  <c r="L1973" i="13"/>
  <c r="L1719" i="13"/>
  <c r="L1748" i="13"/>
  <c r="L1720" i="13"/>
  <c r="L1721" i="13"/>
  <c r="L1926" i="13"/>
  <c r="L1835" i="13"/>
  <c r="L1927" i="13"/>
  <c r="L1977" i="13"/>
  <c r="L1978" i="13"/>
  <c r="L1749" i="13"/>
  <c r="L1849" i="13"/>
  <c r="L1836" i="13"/>
  <c r="L1928" i="13"/>
  <c r="L1837" i="13"/>
  <c r="L1838" i="13"/>
  <c r="L1750" i="13"/>
  <c r="L1794" i="13"/>
  <c r="L1751" i="13"/>
  <c r="L1795" i="13"/>
  <c r="L1752" i="13"/>
  <c r="L1722" i="13"/>
  <c r="L1652" i="13"/>
  <c r="L1753" i="13"/>
  <c r="L1575" i="13"/>
  <c r="L1723" i="13"/>
  <c r="L1653" i="13"/>
  <c r="L1754" i="13"/>
  <c r="L1796" i="13"/>
  <c r="L1929" i="13"/>
  <c r="L1797" i="13"/>
  <c r="L1755" i="13"/>
  <c r="L1839" i="13"/>
  <c r="L1840" i="13"/>
  <c r="L1841" i="13"/>
  <c r="L1842" i="13"/>
  <c r="L1843" i="13"/>
  <c r="L1844" i="13"/>
  <c r="L1845" i="13"/>
  <c r="L1798" i="13"/>
  <c r="L1799" i="13"/>
  <c r="L1756" i="13"/>
  <c r="L1757" i="13"/>
  <c r="L1800" i="13"/>
  <c r="L1801" i="13"/>
  <c r="L1787" i="13"/>
  <c r="L1758" i="13"/>
  <c r="L1759" i="13"/>
  <c r="L1974" i="13"/>
  <c r="L1930" i="13"/>
  <c r="L1955" i="13"/>
  <c r="L1859" i="13"/>
  <c r="L1956" i="13"/>
  <c r="L1979" i="13"/>
  <c r="L1846" i="13"/>
  <c r="L1724" i="13"/>
  <c r="L1725" i="13"/>
  <c r="L1931" i="13"/>
  <c r="L1760" i="13"/>
  <c r="L1850" i="13"/>
  <c r="L1980" i="13"/>
  <c r="L1847" i="13"/>
  <c r="L1802" i="13"/>
  <c r="L1761" i="13"/>
  <c r="L1803" i="13"/>
  <c r="L1726" i="13"/>
  <c r="L1762" i="13"/>
  <c r="L1727" i="13"/>
  <c r="L1981" i="13"/>
  <c r="L1763" i="13"/>
  <c r="L1982" i="13"/>
  <c r="L1588" i="13"/>
  <c r="L1589" i="13"/>
  <c r="L1983" i="13"/>
  <c r="L1984" i="13"/>
  <c r="L2107" i="13"/>
  <c r="L2060" i="13"/>
  <c r="L1951" i="13"/>
  <c r="L1848" i="13"/>
  <c r="D1906" i="13"/>
  <c r="E1906" i="13" s="1"/>
  <c r="D1989" i="13"/>
  <c r="E1989" i="13" s="1"/>
  <c r="E1848" i="13"/>
  <c r="E1951" i="13"/>
  <c r="E2060" i="13"/>
  <c r="E2107" i="13"/>
  <c r="E1984" i="13"/>
  <c r="E1983" i="13"/>
  <c r="E1982" i="13"/>
  <c r="E1981" i="13"/>
  <c r="E1847" i="13"/>
  <c r="E1980" i="13"/>
  <c r="E1850" i="13"/>
  <c r="E1931" i="13"/>
  <c r="E1846" i="13"/>
  <c r="E1979" i="13"/>
  <c r="E1956" i="13"/>
  <c r="E1859" i="13"/>
  <c r="E1955" i="13"/>
  <c r="E1930" i="13"/>
  <c r="E1974" i="13"/>
  <c r="E1845" i="13"/>
  <c r="E1844" i="13"/>
  <c r="E1843" i="13"/>
  <c r="E1842" i="13"/>
  <c r="E1841" i="13"/>
  <c r="E1840" i="13"/>
  <c r="E1839" i="13"/>
  <c r="E1929" i="13"/>
  <c r="E1838" i="13"/>
  <c r="E1837" i="13"/>
  <c r="E1928" i="13"/>
  <c r="E1836" i="13"/>
  <c r="E1849" i="13"/>
  <c r="E1978" i="13"/>
  <c r="E1977" i="13"/>
  <c r="E1927" i="13"/>
  <c r="E1835" i="13"/>
  <c r="E1926" i="13"/>
  <c r="E1973" i="13"/>
  <c r="E1972" i="13"/>
  <c r="E1971" i="13"/>
  <c r="E1970" i="13"/>
  <c r="E1969" i="13"/>
  <c r="E1968" i="13"/>
  <c r="E1967" i="13"/>
  <c r="E1966" i="13"/>
  <c r="E1965" i="13"/>
  <c r="E2039" i="13"/>
  <c r="E1834" i="13"/>
  <c r="E1954" i="13"/>
  <c r="E1833" i="13"/>
  <c r="E1832" i="13"/>
  <c r="E1925" i="13"/>
  <c r="E1858" i="13"/>
  <c r="E1857" i="13"/>
  <c r="E1953" i="13"/>
  <c r="E1952" i="13"/>
  <c r="E1856" i="13"/>
  <c r="E1924" i="13"/>
  <c r="E1976" i="13"/>
  <c r="E1975" i="13"/>
  <c r="E1831" i="13"/>
  <c r="E1830" i="13"/>
  <c r="E1829" i="13"/>
  <c r="E1855" i="13"/>
  <c r="E2038" i="13"/>
  <c r="E1854" i="13"/>
  <c r="E1936" i="13"/>
  <c r="E1853" i="13"/>
  <c r="E1852" i="13"/>
  <c r="E1935" i="13"/>
  <c r="E1851" i="13"/>
  <c r="E2184" i="13"/>
  <c r="E2200" i="13"/>
  <c r="E2199" i="13"/>
  <c r="E2198" i="13"/>
  <c r="E2197" i="13"/>
  <c r="E2053" i="13"/>
  <c r="E2023" i="13"/>
  <c r="E2083" i="13"/>
  <c r="E1903" i="13"/>
  <c r="E2029" i="13"/>
  <c r="E1902" i="13"/>
  <c r="E2028" i="13"/>
  <c r="E1901" i="13"/>
  <c r="E2027" i="13"/>
  <c r="E1900" i="13"/>
  <c r="E1899" i="13"/>
  <c r="E1898" i="13"/>
  <c r="E1897" i="13"/>
  <c r="E1896" i="13"/>
  <c r="E2026" i="13"/>
  <c r="E1895" i="13"/>
  <c r="E1894" i="13"/>
  <c r="E1893" i="13"/>
  <c r="E1892" i="13"/>
  <c r="E1891" i="13"/>
  <c r="E1890" i="13"/>
  <c r="E1889" i="13"/>
  <c r="E2082" i="13"/>
  <c r="E1888" i="13"/>
  <c r="E2025" i="13"/>
  <c r="E1887" i="13"/>
  <c r="E2081" i="13"/>
  <c r="E2024" i="13"/>
  <c r="E1886" i="13"/>
  <c r="E1885" i="13"/>
  <c r="E1946" i="13"/>
  <c r="E2013" i="13"/>
  <c r="E2068" i="13"/>
  <c r="E1884" i="13"/>
  <c r="E1883" i="13"/>
  <c r="E2012" i="13"/>
  <c r="E2011" i="13"/>
  <c r="E2010" i="13"/>
  <c r="E1964" i="13"/>
  <c r="E1963" i="13"/>
  <c r="E2009" i="13"/>
  <c r="E1882" i="13"/>
  <c r="E2008" i="13"/>
  <c r="E1962" i="13"/>
  <c r="E1827" i="13"/>
  <c r="E1826" i="13"/>
  <c r="E1825" i="13"/>
  <c r="E1824" i="13"/>
  <c r="E1881" i="13"/>
  <c r="E1880" i="13"/>
  <c r="E1945" i="13"/>
  <c r="E1879" i="13"/>
  <c r="E1961" i="13"/>
  <c r="E1878" i="13"/>
  <c r="E1877" i="13"/>
  <c r="E2007" i="13"/>
  <c r="E1823" i="13"/>
  <c r="E1944" i="13"/>
  <c r="E2067" i="13"/>
  <c r="E2006" i="13"/>
  <c r="E1876" i="13"/>
  <c r="E1875" i="13"/>
  <c r="E1874" i="13"/>
  <c r="E2005" i="13"/>
  <c r="E1960" i="13"/>
  <c r="E2066" i="13"/>
  <c r="E2065" i="13"/>
  <c r="E2004" i="13"/>
  <c r="E2003" i="13"/>
  <c r="E1822" i="13"/>
  <c r="E1873" i="13"/>
  <c r="E2064" i="13"/>
  <c r="E1959" i="13"/>
  <c r="E2033" i="13"/>
  <c r="E1872" i="13"/>
  <c r="E2002" i="13"/>
  <c r="E1958" i="13"/>
  <c r="E2122" i="13"/>
  <c r="E2121" i="13"/>
  <c r="E2090" i="13"/>
  <c r="E2124" i="13"/>
  <c r="E2080" i="13"/>
  <c r="E2079" i="13"/>
  <c r="E2144" i="13"/>
  <c r="E2078" i="13"/>
  <c r="E2123" i="13"/>
  <c r="E2120" i="13"/>
  <c r="E2179" i="13"/>
  <c r="E2119" i="13"/>
  <c r="E2143" i="13"/>
  <c r="E2094" i="13"/>
  <c r="E2092" i="13"/>
  <c r="E2093" i="13"/>
  <c r="E2091" i="13"/>
  <c r="E2019" i="13"/>
  <c r="E2018" i="13"/>
  <c r="E2017" i="13"/>
  <c r="E2016" i="13"/>
  <c r="E2015" i="13"/>
  <c r="E2014" i="13"/>
  <c r="E2196" i="13"/>
  <c r="E2195" i="13"/>
  <c r="E2153" i="13"/>
  <c r="E2194" i="13"/>
  <c r="E2174" i="13"/>
  <c r="E2152" i="13"/>
  <c r="E2193" i="13"/>
  <c r="E2192" i="13"/>
  <c r="E2173" i="13"/>
  <c r="E2191" i="13"/>
  <c r="E2172" i="13"/>
  <c r="E1950" i="13"/>
  <c r="E2151" i="13"/>
  <c r="E2150" i="13"/>
  <c r="E2149" i="13"/>
  <c r="E2148" i="13"/>
  <c r="E2190" i="13"/>
  <c r="E2189" i="13"/>
  <c r="E2147" i="13"/>
  <c r="E2188" i="13"/>
  <c r="E2146" i="13"/>
  <c r="E2145" i="13"/>
  <c r="E2171" i="13"/>
  <c r="E2073" i="13"/>
  <c r="E1916" i="13"/>
  <c r="E2183" i="13"/>
  <c r="E2182" i="13"/>
  <c r="E2170" i="13"/>
  <c r="E1915" i="13"/>
  <c r="E2169" i="13"/>
  <c r="E2072" i="13"/>
  <c r="E1914" i="13"/>
  <c r="E2071" i="13"/>
  <c r="E2181" i="13"/>
  <c r="E2168" i="13"/>
  <c r="E2070" i="13"/>
  <c r="E2187" i="13"/>
  <c r="E2167" i="13"/>
  <c r="E2069" i="13"/>
  <c r="E2185" i="13"/>
  <c r="E1934" i="13"/>
  <c r="E1820" i="13"/>
  <c r="E1819" i="13"/>
  <c r="E1933" i="13"/>
  <c r="E1932" i="13"/>
  <c r="E2186" i="13"/>
  <c r="E2089" i="13"/>
  <c r="E2180" i="13"/>
  <c r="E2178" i="13"/>
  <c r="E2088" i="13"/>
  <c r="E2087" i="13"/>
  <c r="E2086" i="13"/>
  <c r="E2085" i="13"/>
  <c r="E2084" i="13"/>
  <c r="E1987" i="13"/>
  <c r="E1986" i="13"/>
  <c r="E1985" i="13"/>
  <c r="E2063" i="13"/>
  <c r="E2062" i="13"/>
  <c r="E2061" i="13"/>
  <c r="E1999" i="13"/>
  <c r="E1998" i="13"/>
  <c r="E1997" i="13"/>
  <c r="E1996" i="13"/>
  <c r="E1995" i="13"/>
  <c r="E1994" i="13"/>
  <c r="E1993" i="13"/>
  <c r="E2077" i="13"/>
  <c r="E2046" i="13"/>
  <c r="E2142" i="13"/>
  <c r="E2141" i="13"/>
  <c r="E2159" i="13"/>
  <c r="E2158" i="13"/>
  <c r="E1949" i="13"/>
  <c r="E2157" i="13"/>
  <c r="E2140" i="13"/>
  <c r="E2156" i="13"/>
  <c r="E2139" i="13"/>
  <c r="E2138" i="13"/>
  <c r="E2137" i="13"/>
  <c r="E2155" i="13"/>
  <c r="E1917" i="13"/>
  <c r="E2134" i="13"/>
  <c r="E2133" i="13"/>
  <c r="E2132" i="13"/>
  <c r="E2104" i="13"/>
  <c r="E2131" i="13"/>
  <c r="E2103" i="13"/>
  <c r="E2130" i="13"/>
  <c r="E2129" i="13"/>
  <c r="E2128" i="13"/>
  <c r="E1818" i="13"/>
  <c r="E1992" i="13"/>
  <c r="E1991" i="13"/>
  <c r="E2175" i="13"/>
  <c r="E2161" i="13"/>
  <c r="E2160" i="13"/>
  <c r="E2177" i="13"/>
  <c r="E2111" i="13"/>
  <c r="E2110" i="13"/>
  <c r="E2114" i="13"/>
  <c r="E2113" i="13"/>
  <c r="E2176" i="13"/>
  <c r="E2112" i="13"/>
  <c r="E2106" i="13"/>
  <c r="E2105" i="13"/>
  <c r="E1816" i="13"/>
  <c r="E1988" i="13"/>
  <c r="E1828" i="13"/>
  <c r="E2109" i="13"/>
  <c r="E2108" i="13"/>
  <c r="E2164" i="13"/>
  <c r="E2163" i="13"/>
  <c r="E2162" i="13"/>
  <c r="E1943" i="13"/>
  <c r="E1913" i="13"/>
  <c r="E1912" i="13"/>
  <c r="E1911" i="13"/>
  <c r="E1910" i="13"/>
  <c r="E1869" i="13"/>
  <c r="E1909" i="13"/>
  <c r="E1868" i="13"/>
  <c r="E1908" i="13"/>
  <c r="E2032" i="13"/>
  <c r="E1942" i="13"/>
  <c r="E1867" i="13"/>
  <c r="E2031" i="13"/>
  <c r="E2030" i="13"/>
  <c r="E1866" i="13"/>
  <c r="E1907" i="13"/>
  <c r="E1865" i="13"/>
  <c r="E1957" i="13"/>
  <c r="E1864" i="13"/>
  <c r="E1863" i="13"/>
  <c r="E1862" i="13"/>
  <c r="E1861" i="13"/>
  <c r="E1905" i="13"/>
  <c r="E1904" i="13"/>
  <c r="E1860" i="13"/>
  <c r="E1941" i="13"/>
  <c r="E2096" i="13"/>
  <c r="E2100" i="13"/>
  <c r="E2095" i="13"/>
  <c r="E2099" i="13"/>
  <c r="E2098" i="13"/>
  <c r="E2097" i="13"/>
  <c r="E1918" i="13"/>
  <c r="E1871" i="13"/>
  <c r="E1870" i="13"/>
  <c r="E2045" i="13"/>
  <c r="E2044" i="13"/>
  <c r="E2043" i="13"/>
  <c r="E2076" i="13"/>
  <c r="E2042" i="13"/>
  <c r="E2041" i="13"/>
  <c r="E2040" i="13"/>
  <c r="E2075" i="13"/>
  <c r="E2074" i="13"/>
  <c r="E2136" i="13"/>
  <c r="E2135" i="13"/>
  <c r="E2127" i="13"/>
  <c r="E2102" i="13"/>
  <c r="E1948" i="13"/>
  <c r="E2126" i="13"/>
  <c r="E1947" i="13"/>
  <c r="E2101" i="13"/>
  <c r="E2118" i="13"/>
  <c r="E2117" i="13"/>
  <c r="E1940" i="13"/>
  <c r="E1939" i="13"/>
  <c r="E1938" i="13"/>
  <c r="E1937" i="13"/>
  <c r="E2166" i="13"/>
  <c r="E2165" i="13"/>
  <c r="E1821" i="13"/>
  <c r="E2125" i="13"/>
  <c r="E2116" i="13"/>
  <c r="E2001" i="13"/>
  <c r="E2000" i="13"/>
  <c r="E2059" i="13"/>
  <c r="E2058" i="13"/>
  <c r="E2057" i="13"/>
  <c r="E2052" i="13"/>
  <c r="E2051" i="13"/>
  <c r="E2056" i="13"/>
  <c r="E2050" i="13"/>
  <c r="E2049" i="13"/>
  <c r="E2055" i="13"/>
  <c r="E2054" i="13"/>
  <c r="E2115" i="13"/>
  <c r="E2037" i="13"/>
  <c r="E2036" i="13"/>
  <c r="E2035" i="13"/>
  <c r="E2034" i="13"/>
  <c r="E1923" i="13"/>
  <c r="E1922" i="13"/>
  <c r="E1921" i="13"/>
  <c r="E1920" i="13"/>
  <c r="E1919" i="13"/>
  <c r="E1990" i="13"/>
  <c r="E2154" i="13"/>
  <c r="E1466" i="13"/>
  <c r="E1465" i="13"/>
  <c r="E2048" i="13"/>
  <c r="E2047" i="13"/>
  <c r="E2022" i="13"/>
  <c r="E2021" i="13"/>
  <c r="E2020" i="13"/>
  <c r="E1513" i="13"/>
  <c r="E1506" i="13"/>
  <c r="E1505" i="13"/>
  <c r="E1504" i="13"/>
  <c r="E1503" i="13"/>
  <c r="E1502" i="13"/>
  <c r="E1501" i="13"/>
  <c r="E1512" i="13"/>
  <c r="E1511" i="13"/>
  <c r="E1510" i="13"/>
  <c r="E1514" i="13"/>
  <c r="E1509" i="13"/>
  <c r="E1508" i="13"/>
  <c r="E1507" i="13"/>
  <c r="E1401" i="13"/>
  <c r="E1404" i="13"/>
  <c r="E1403" i="13"/>
  <c r="E1414" i="13"/>
  <c r="E1413" i="13"/>
  <c r="E1412" i="13"/>
  <c r="E1411" i="13"/>
  <c r="E1410" i="13"/>
  <c r="E1409" i="13"/>
  <c r="E1406" i="13"/>
  <c r="E1405" i="13"/>
  <c r="E1408" i="13"/>
  <c r="E1407" i="13"/>
  <c r="U2060" i="13" l="1"/>
  <c r="V2186" i="13"/>
  <c r="U1803" i="13"/>
  <c r="V2174" i="13"/>
  <c r="U1956" i="13"/>
  <c r="V2158" i="13"/>
  <c r="U1843" i="13"/>
  <c r="V2142" i="13"/>
  <c r="U1752" i="13"/>
  <c r="V2126" i="13"/>
  <c r="U1721" i="13"/>
  <c r="V2114" i="13"/>
  <c r="U1965" i="13"/>
  <c r="U1793" i="13"/>
  <c r="V2046" i="13"/>
  <c r="U1851" i="13"/>
  <c r="V2022" i="13"/>
  <c r="U1898" i="13"/>
  <c r="V2002" i="13"/>
  <c r="U2013" i="13"/>
  <c r="V1990" i="13"/>
  <c r="U1962" i="13"/>
  <c r="V1970" i="13"/>
  <c r="U2005" i="13"/>
  <c r="V1958" i="13"/>
  <c r="U2002" i="13"/>
  <c r="V1946" i="13"/>
  <c r="U2179" i="13"/>
  <c r="V1926" i="13"/>
  <c r="U2192" i="13"/>
  <c r="V1914" i="13"/>
  <c r="U2188" i="13"/>
  <c r="U1984" i="13"/>
  <c r="V2192" i="13"/>
  <c r="U1982" i="13"/>
  <c r="V2188" i="13"/>
  <c r="U1762" i="13"/>
  <c r="V2184" i="13"/>
  <c r="U1802" i="13"/>
  <c r="V2180" i="13"/>
  <c r="U1760" i="13"/>
  <c r="V2178" i="13"/>
  <c r="U1725" i="13"/>
  <c r="V2166" i="13"/>
  <c r="U1801" i="13"/>
  <c r="V2150" i="13"/>
  <c r="U1796" i="13"/>
  <c r="V2134" i="13"/>
  <c r="U1836" i="13"/>
  <c r="V2118" i="13"/>
  <c r="U1969" i="13"/>
  <c r="V2106" i="13"/>
  <c r="U1858" i="13"/>
  <c r="V2090" i="13"/>
  <c r="U1792" i="13"/>
  <c r="V2086" i="13"/>
  <c r="U1544" i="13"/>
  <c r="V2082" i="13"/>
  <c r="U1675" i="13"/>
  <c r="V2078" i="13"/>
  <c r="U2038" i="13"/>
  <c r="V2066" i="13"/>
  <c r="U1731" i="13"/>
  <c r="V2054" i="13"/>
  <c r="U1768" i="13"/>
  <c r="V2038" i="13"/>
  <c r="U2184" i="13"/>
  <c r="V2030" i="13"/>
  <c r="U1903" i="13"/>
  <c r="V2010" i="13"/>
  <c r="U1888" i="13"/>
  <c r="V1998" i="13"/>
  <c r="U2012" i="13"/>
  <c r="V1978" i="13"/>
  <c r="U2007" i="13"/>
  <c r="V1966" i="13"/>
  <c r="U2004" i="13"/>
  <c r="V1954" i="13"/>
  <c r="U2090" i="13"/>
  <c r="V1930" i="13"/>
  <c r="U2194" i="13"/>
  <c r="U1848" i="13"/>
  <c r="U1951" i="13"/>
  <c r="V2195" i="13"/>
  <c r="U1983" i="13"/>
  <c r="V2191" i="13"/>
  <c r="U1763" i="13"/>
  <c r="V2187" i="13"/>
  <c r="U1726" i="13"/>
  <c r="V2183" i="13"/>
  <c r="U1847" i="13"/>
  <c r="V2194" i="13"/>
  <c r="U1589" i="13"/>
  <c r="V2162" i="13"/>
  <c r="U1799" i="13"/>
  <c r="V2146" i="13"/>
  <c r="U1575" i="13"/>
  <c r="V2138" i="13"/>
  <c r="U1750" i="13"/>
  <c r="V2122" i="13"/>
  <c r="U1973" i="13"/>
  <c r="V2102" i="13"/>
  <c r="U1746" i="13"/>
  <c r="V2070" i="13"/>
  <c r="U1625" i="13"/>
  <c r="V2058" i="13"/>
  <c r="U1769" i="13"/>
  <c r="V2050" i="13"/>
  <c r="U1767" i="13"/>
  <c r="V2042" i="13"/>
  <c r="U1622" i="13"/>
  <c r="V2034" i="13"/>
  <c r="U2197" i="13"/>
  <c r="V2018" i="13"/>
  <c r="U1895" i="13"/>
  <c r="V2014" i="13"/>
  <c r="U1891" i="13"/>
  <c r="V1986" i="13"/>
  <c r="U1824" i="13"/>
  <c r="V1974" i="13"/>
  <c r="U2006" i="13"/>
  <c r="V1962" i="13"/>
  <c r="U2064" i="13"/>
  <c r="U1950" i="13"/>
  <c r="V1910" i="13"/>
  <c r="U2073" i="13"/>
  <c r="V1902" i="13"/>
  <c r="U1914" i="13"/>
  <c r="V1894" i="13"/>
  <c r="U2187" i="13"/>
  <c r="V1890" i="13"/>
  <c r="U2185" i="13"/>
  <c r="V1886" i="13"/>
  <c r="U1819" i="13"/>
  <c r="V1882" i="13"/>
  <c r="U2186" i="13"/>
  <c r="V1878" i="13"/>
  <c r="U2088" i="13"/>
  <c r="V2190" i="13"/>
  <c r="U1981" i="13"/>
  <c r="V2182" i="13"/>
  <c r="U1980" i="13"/>
  <c r="V2170" i="13"/>
  <c r="U1974" i="13"/>
  <c r="V2154" i="13"/>
  <c r="U1839" i="13"/>
  <c r="V2130" i="13"/>
  <c r="U1977" i="13"/>
  <c r="V2110" i="13"/>
  <c r="U1833" i="13"/>
  <c r="V2098" i="13"/>
  <c r="U1541" i="13"/>
  <c r="V2074" i="13"/>
  <c r="U1627" i="13"/>
  <c r="V2062" i="13"/>
  <c r="U1936" i="13"/>
  <c r="U1901" i="13"/>
  <c r="V2006" i="13"/>
  <c r="U2024" i="13"/>
  <c r="V1994" i="13"/>
  <c r="U1963" i="13"/>
  <c r="V1982" i="13"/>
  <c r="U1879" i="13"/>
  <c r="V1950" i="13"/>
  <c r="U2144" i="13"/>
  <c r="V1942" i="13"/>
  <c r="U2092" i="13"/>
  <c r="V1938" i="13"/>
  <c r="U2018" i="13"/>
  <c r="V1934" i="13"/>
  <c r="U2014" i="13"/>
  <c r="V1918" i="13"/>
  <c r="U2148" i="13"/>
  <c r="U2170" i="13"/>
  <c r="V1898" i="13"/>
  <c r="U1782" i="13"/>
  <c r="U2107" i="13"/>
  <c r="V2193" i="13"/>
  <c r="U1588" i="13"/>
  <c r="V2189" i="13"/>
  <c r="U1727" i="13"/>
  <c r="V2185" i="13"/>
  <c r="U1761" i="13"/>
  <c r="V2181" i="13"/>
  <c r="U1850" i="13"/>
  <c r="V2165" i="13"/>
  <c r="U1800" i="13"/>
  <c r="V2179" i="13"/>
  <c r="U1931" i="13"/>
  <c r="V2175" i="13"/>
  <c r="U1979" i="13"/>
  <c r="V2171" i="13"/>
  <c r="U1930" i="13"/>
  <c r="V2167" i="13"/>
  <c r="U1787" i="13"/>
  <c r="V2163" i="13"/>
  <c r="U1756" i="13"/>
  <c r="V2111" i="13"/>
  <c r="U1954" i="13"/>
  <c r="V2107" i="13"/>
  <c r="U1718" i="13"/>
  <c r="V2099" i="13"/>
  <c r="U1924" i="13"/>
  <c r="U1831" i="13"/>
  <c r="V2091" i="13"/>
  <c r="U1717" i="13"/>
  <c r="V2087" i="13"/>
  <c r="U1733" i="13"/>
  <c r="V2083" i="13"/>
  <c r="U1732" i="13"/>
  <c r="V2079" i="13"/>
  <c r="U1628" i="13"/>
  <c r="V2075" i="13"/>
  <c r="U1543" i="13"/>
  <c r="V2071" i="13"/>
  <c r="U1626" i="13"/>
  <c r="V2067" i="13"/>
  <c r="U1771" i="13"/>
  <c r="V2063" i="13"/>
  <c r="U1672" i="13"/>
  <c r="V2059" i="13"/>
  <c r="U1770" i="13"/>
  <c r="V2055" i="13"/>
  <c r="U1669" i="13"/>
  <c r="V2051" i="13"/>
  <c r="U1852" i="13"/>
  <c r="V2047" i="13"/>
  <c r="U1668" i="13"/>
  <c r="V2043" i="13"/>
  <c r="U1666" i="13"/>
  <c r="V2039" i="13"/>
  <c r="U1765" i="13"/>
  <c r="V2035" i="13"/>
  <c r="U2198" i="13"/>
  <c r="V2031" i="13"/>
  <c r="U2083" i="13"/>
  <c r="U2028" i="13"/>
  <c r="V2023" i="13"/>
  <c r="U1899" i="13"/>
  <c r="V2019" i="13"/>
  <c r="U2026" i="13"/>
  <c r="V2015" i="13"/>
  <c r="U1892" i="13"/>
  <c r="V2011" i="13"/>
  <c r="U2082" i="13"/>
  <c r="V2007" i="13"/>
  <c r="U2081" i="13"/>
  <c r="V2003" i="13"/>
  <c r="U1946" i="13"/>
  <c r="V1999" i="13"/>
  <c r="U1883" i="13"/>
  <c r="V1995" i="13"/>
  <c r="U1964" i="13"/>
  <c r="V1991" i="13"/>
  <c r="U2008" i="13"/>
  <c r="V1987" i="13"/>
  <c r="U1825" i="13"/>
  <c r="V1983" i="13"/>
  <c r="U1945" i="13"/>
  <c r="V1979" i="13"/>
  <c r="U1877" i="13"/>
  <c r="V1975" i="13"/>
  <c r="U2067" i="13"/>
  <c r="V1971" i="13"/>
  <c r="U1874" i="13"/>
  <c r="V1967" i="13"/>
  <c r="U2065" i="13"/>
  <c r="V1963" i="13"/>
  <c r="U1873" i="13"/>
  <c r="V1959" i="13"/>
  <c r="U1872" i="13"/>
  <c r="V1955" i="13"/>
  <c r="U2121" i="13"/>
  <c r="V1951" i="13"/>
  <c r="U2079" i="13"/>
  <c r="V1947" i="13"/>
  <c r="U2120" i="13"/>
  <c r="V1943" i="13"/>
  <c r="U2094" i="13"/>
  <c r="V1939" i="13"/>
  <c r="U2019" i="13"/>
  <c r="V1935" i="13"/>
  <c r="U2015" i="13"/>
  <c r="V1931" i="13"/>
  <c r="U2153" i="13"/>
  <c r="V1927" i="13"/>
  <c r="U2193" i="13"/>
  <c r="U2172" i="13"/>
  <c r="V1919" i="13"/>
  <c r="U2149" i="13"/>
  <c r="V1915" i="13"/>
  <c r="U2147" i="13"/>
  <c r="V1911" i="13"/>
  <c r="U2171" i="13"/>
  <c r="U2182" i="13"/>
  <c r="V1903" i="13"/>
  <c r="U2072" i="13"/>
  <c r="V1899" i="13"/>
  <c r="U2071" i="13"/>
  <c r="V1895" i="13"/>
  <c r="U2070" i="13"/>
  <c r="V1891" i="13"/>
  <c r="U2069" i="13"/>
  <c r="V1887" i="13"/>
  <c r="U1820" i="13"/>
  <c r="V1883" i="13"/>
  <c r="U1932" i="13"/>
  <c r="V1879" i="13"/>
  <c r="U2178" i="13"/>
  <c r="V1875" i="13"/>
  <c r="U2085" i="13"/>
  <c r="V1871" i="13"/>
  <c r="U1985" i="13"/>
  <c r="V1867" i="13"/>
  <c r="U1999" i="13"/>
  <c r="V1863" i="13"/>
  <c r="U1995" i="13"/>
  <c r="V1859" i="13"/>
  <c r="U2077" i="13"/>
  <c r="V1855" i="13"/>
  <c r="U2159" i="13"/>
  <c r="V1851" i="13"/>
  <c r="U2140" i="13"/>
  <c r="V1847" i="13"/>
  <c r="U2137" i="13"/>
  <c r="V1843" i="13"/>
  <c r="U2133" i="13"/>
  <c r="V1839" i="13"/>
  <c r="U2103" i="13"/>
  <c r="V1835" i="13"/>
  <c r="U1818" i="13"/>
  <c r="V1831" i="13"/>
  <c r="U1784" i="13"/>
  <c r="V1827" i="13"/>
  <c r="U2177" i="13"/>
  <c r="U2113" i="13"/>
  <c r="V1819" i="13"/>
  <c r="U1532" i="13"/>
  <c r="V1815" i="13"/>
  <c r="U1664" i="13"/>
  <c r="U1988" i="13"/>
  <c r="U2109" i="13"/>
  <c r="U2164" i="13"/>
  <c r="U1810" i="13"/>
  <c r="V1795" i="13"/>
  <c r="U1618" i="13"/>
  <c r="V1791" i="13"/>
  <c r="U1740" i="13"/>
  <c r="V1787" i="13"/>
  <c r="U1703" i="13"/>
  <c r="V1783" i="13"/>
  <c r="U1635" i="13"/>
  <c r="V1779" i="13"/>
  <c r="U1558" i="13"/>
  <c r="V1775" i="13"/>
  <c r="U1911" i="13"/>
  <c r="V1771" i="13"/>
  <c r="U1704" i="13"/>
  <c r="V1767" i="13"/>
  <c r="U1868" i="13"/>
  <c r="V1763" i="13"/>
  <c r="U1636" i="13"/>
  <c r="V1759" i="13"/>
  <c r="U1557" i="13"/>
  <c r="V1755" i="13"/>
  <c r="U1780" i="13"/>
  <c r="V1751" i="13"/>
  <c r="U1681" i="13"/>
  <c r="V1747" i="13"/>
  <c r="U1598" i="13"/>
  <c r="U2030" i="13"/>
  <c r="V1739" i="13"/>
  <c r="U1907" i="13"/>
  <c r="U1779" i="13"/>
  <c r="U1595" i="13"/>
  <c r="U1633" i="13"/>
  <c r="U1861" i="13"/>
  <c r="U1694" i="13"/>
  <c r="V1715" i="13"/>
  <c r="U1906" i="13"/>
  <c r="V1711" i="13"/>
  <c r="U1691" i="13"/>
  <c r="V1707" i="13"/>
  <c r="U1812" i="13"/>
  <c r="V1703" i="13"/>
  <c r="U1631" i="13"/>
  <c r="U1776" i="13"/>
  <c r="V1695" i="13"/>
  <c r="U1568" i="13"/>
  <c r="V1691" i="13"/>
  <c r="U2099" i="13"/>
  <c r="V1687" i="13"/>
  <c r="U1871" i="13"/>
  <c r="V1683" i="13"/>
  <c r="U2043" i="13"/>
  <c r="U2040" i="13"/>
  <c r="V1675" i="13"/>
  <c r="U2135" i="13"/>
  <c r="U2126" i="13"/>
  <c r="U2117" i="13"/>
  <c r="V1663" i="13"/>
  <c r="U1939" i="13"/>
  <c r="V1659" i="13"/>
  <c r="U1613" i="13"/>
  <c r="V1655" i="13"/>
  <c r="U1805" i="13"/>
  <c r="V1651" i="13"/>
  <c r="U1937" i="13"/>
  <c r="V1647" i="13"/>
  <c r="U2165" i="13"/>
  <c r="V1643" i="13"/>
  <c r="U2001" i="13"/>
  <c r="V1639" i="13"/>
  <c r="U2057" i="13"/>
  <c r="V1635" i="13"/>
  <c r="U2050" i="13"/>
  <c r="V1631" i="13"/>
  <c r="U2115" i="13"/>
  <c r="V1627" i="13"/>
  <c r="U2035" i="13"/>
  <c r="V1623" i="13"/>
  <c r="U1663" i="13"/>
  <c r="U1919" i="13"/>
  <c r="U1689" i="13"/>
  <c r="U1716" i="13"/>
  <c r="U1649" i="13"/>
  <c r="U1714" i="13"/>
  <c r="U1586" i="13"/>
  <c r="U1712" i="13"/>
  <c r="U1585" i="13"/>
  <c r="U1582" i="13"/>
  <c r="U1656" i="13"/>
  <c r="U1644" i="13"/>
  <c r="U1563" i="13"/>
  <c r="U1570" i="13"/>
  <c r="U1581" i="13"/>
  <c r="U1607" i="13"/>
  <c r="V1559" i="13"/>
  <c r="U1562" i="13"/>
  <c r="V1555" i="13"/>
  <c r="U1640" i="13"/>
  <c r="V1551" i="13"/>
  <c r="U1540" i="13"/>
  <c r="V1547" i="13"/>
  <c r="U1539" i="13"/>
  <c r="V1543" i="13"/>
  <c r="U1601" i="13"/>
  <c r="V1539" i="13"/>
  <c r="U1576" i="13"/>
  <c r="V1535" i="13"/>
  <c r="U1454" i="13"/>
  <c r="V1531" i="13"/>
  <c r="U1463" i="13"/>
  <c r="V1527" i="13"/>
  <c r="U1434" i="13"/>
  <c r="U1433" i="13"/>
  <c r="U1415" i="13"/>
  <c r="V1515" i="13"/>
  <c r="U1447" i="13"/>
  <c r="U1424" i="13"/>
  <c r="U1417" i="13"/>
  <c r="V1503" i="13"/>
  <c r="U1416" i="13"/>
  <c r="V1499" i="13"/>
  <c r="U1459" i="13"/>
  <c r="V1495" i="13"/>
  <c r="U1436" i="13"/>
  <c r="U1422" i="13"/>
  <c r="U1418" i="13"/>
  <c r="U2021" i="13"/>
  <c r="U1537" i="13"/>
  <c r="U1524" i="13"/>
  <c r="U1520" i="13"/>
  <c r="U1516" i="13"/>
  <c r="U1497" i="13"/>
  <c r="U1493" i="13"/>
  <c r="U1489" i="13"/>
  <c r="V1451" i="13"/>
  <c r="U1485" i="13"/>
  <c r="V1447" i="13"/>
  <c r="U1481" i="13"/>
  <c r="V1443" i="13"/>
  <c r="U1477" i="13"/>
  <c r="U1506" i="13"/>
  <c r="U1502" i="13"/>
  <c r="V1431" i="13"/>
  <c r="U1510" i="13"/>
  <c r="V1427" i="13"/>
  <c r="U1470" i="13"/>
  <c r="V1423" i="13"/>
  <c r="U1507" i="13"/>
  <c r="V1419" i="13"/>
  <c r="U1473" i="13"/>
  <c r="V1415" i="13"/>
  <c r="U1654" i="13"/>
  <c r="V1411" i="13"/>
  <c r="U1403" i="13"/>
  <c r="V1406" i="13"/>
  <c r="U1410" i="13"/>
  <c r="V1402" i="13"/>
  <c r="U1408" i="13"/>
  <c r="V2161" i="13"/>
  <c r="U1798" i="13"/>
  <c r="V2159" i="13"/>
  <c r="U1844" i="13"/>
  <c r="V2155" i="13"/>
  <c r="U1840" i="13"/>
  <c r="V2151" i="13"/>
  <c r="U1929" i="13"/>
  <c r="V2147" i="13"/>
  <c r="U1723" i="13"/>
  <c r="U1722" i="13"/>
  <c r="V2139" i="13"/>
  <c r="U1794" i="13"/>
  <c r="V2135" i="13"/>
  <c r="U1928" i="13"/>
  <c r="V2131" i="13"/>
  <c r="U1978" i="13"/>
  <c r="V2127" i="13"/>
  <c r="U1926" i="13"/>
  <c r="V2123" i="13"/>
  <c r="U1719" i="13"/>
  <c r="V2119" i="13"/>
  <c r="U1970" i="13"/>
  <c r="V2115" i="13"/>
  <c r="U1966" i="13"/>
  <c r="V2103" i="13"/>
  <c r="U1747" i="13"/>
  <c r="V1874" i="13"/>
  <c r="U2084" i="13"/>
  <c r="U2063" i="13"/>
  <c r="V1866" i="13"/>
  <c r="U1998" i="13"/>
  <c r="V1862" i="13"/>
  <c r="U1994" i="13"/>
  <c r="V1858" i="13"/>
  <c r="U2046" i="13"/>
  <c r="V1854" i="13"/>
  <c r="U2158" i="13"/>
  <c r="V1850" i="13"/>
  <c r="U2156" i="13"/>
  <c r="V1846" i="13"/>
  <c r="U2155" i="13"/>
  <c r="V1842" i="13"/>
  <c r="U2132" i="13"/>
  <c r="V1838" i="13"/>
  <c r="U2130" i="13"/>
  <c r="V1834" i="13"/>
  <c r="U1992" i="13"/>
  <c r="V1830" i="13"/>
  <c r="U1546" i="13"/>
  <c r="V1826" i="13"/>
  <c r="U2111" i="13"/>
  <c r="V1822" i="13"/>
  <c r="U2176" i="13"/>
  <c r="V1818" i="13"/>
  <c r="U2106" i="13"/>
  <c r="U1817" i="13"/>
  <c r="U1828" i="13"/>
  <c r="U1773" i="13"/>
  <c r="U2163" i="13"/>
  <c r="V1798" i="13"/>
  <c r="U1809" i="13"/>
  <c r="V1794" i="13"/>
  <c r="U1617" i="13"/>
  <c r="V1790" i="13"/>
  <c r="U1687" i="13"/>
  <c r="V1786" i="13"/>
  <c r="U1814" i="13"/>
  <c r="V1782" i="13"/>
  <c r="U1684" i="13"/>
  <c r="V1778" i="13"/>
  <c r="U1634" i="13"/>
  <c r="V1774" i="13"/>
  <c r="U1705" i="13"/>
  <c r="V1770" i="13"/>
  <c r="U1909" i="13"/>
  <c r="V1766" i="13"/>
  <c r="U1699" i="13"/>
  <c r="V1762" i="13"/>
  <c r="U1533" i="13"/>
  <c r="V1758" i="13"/>
  <c r="U2032" i="13"/>
  <c r="V1754" i="13"/>
  <c r="U1599" i="13"/>
  <c r="V1750" i="13"/>
  <c r="U1738" i="13"/>
  <c r="V1746" i="13"/>
  <c r="U1545" i="13"/>
  <c r="U1737" i="13"/>
  <c r="U1865" i="13"/>
  <c r="U1596" i="13"/>
  <c r="U1594" i="13"/>
  <c r="U1863" i="13"/>
  <c r="U1679" i="13"/>
  <c r="U1813" i="13"/>
  <c r="V1714" i="13"/>
  <c r="U1692" i="13"/>
  <c r="V1710" i="13"/>
  <c r="U1905" i="13"/>
  <c r="V1706" i="13"/>
  <c r="U1904" i="13"/>
  <c r="V1702" i="13"/>
  <c r="U1630" i="13"/>
  <c r="V1698" i="13"/>
  <c r="U1690" i="13"/>
  <c r="V1694" i="13"/>
  <c r="U2096" i="13"/>
  <c r="V1690" i="13"/>
  <c r="U2098" i="13"/>
  <c r="V1686" i="13"/>
  <c r="U1870" i="13"/>
  <c r="V1682" i="13"/>
  <c r="U2076" i="13"/>
  <c r="V1678" i="13"/>
  <c r="U2075" i="13"/>
  <c r="U2127" i="13"/>
  <c r="U1947" i="13"/>
  <c r="U1789" i="13"/>
  <c r="V1662" i="13"/>
  <c r="U1938" i="13"/>
  <c r="V1658" i="13"/>
  <c r="U1612" i="13"/>
  <c r="U1743" i="13"/>
  <c r="V1650" i="13"/>
  <c r="U1741" i="13"/>
  <c r="V1646" i="13"/>
  <c r="U1821" i="13"/>
  <c r="V1642" i="13"/>
  <c r="U2000" i="13"/>
  <c r="V1638" i="13"/>
  <c r="U2052" i="13"/>
  <c r="V1634" i="13"/>
  <c r="U2049" i="13"/>
  <c r="V1630" i="13"/>
  <c r="U1764" i="13"/>
  <c r="V1626" i="13"/>
  <c r="U2034" i="13"/>
  <c r="U1921" i="13"/>
  <c r="U1661" i="13"/>
  <c r="U1567" i="13"/>
  <c r="U1651" i="13"/>
  <c r="U1648" i="13"/>
  <c r="U1790" i="13"/>
  <c r="U1659" i="13"/>
  <c r="U1711" i="13"/>
  <c r="U1646" i="13"/>
  <c r="U1657" i="13"/>
  <c r="U1645" i="13"/>
  <c r="U1573" i="13"/>
  <c r="U1571" i="13"/>
  <c r="U1642" i="13"/>
  <c r="U1609" i="13"/>
  <c r="V1562" i="13"/>
  <c r="U1580" i="13"/>
  <c r="V1558" i="13"/>
  <c r="U1605" i="13"/>
  <c r="V1554" i="13"/>
  <c r="U1639" i="13"/>
  <c r="V1550" i="13"/>
  <c r="U1579" i="13"/>
  <c r="V1546" i="13"/>
  <c r="U1578" i="13"/>
  <c r="V1542" i="13"/>
  <c r="U1559" i="13"/>
  <c r="V1538" i="13"/>
  <c r="U1466" i="13"/>
  <c r="V1534" i="13"/>
  <c r="U1428" i="13"/>
  <c r="V1530" i="13"/>
  <c r="U1462" i="13"/>
  <c r="V1526" i="13"/>
  <c r="U1449" i="13"/>
  <c r="U1448" i="13"/>
  <c r="U1451" i="13"/>
  <c r="V1514" i="13"/>
  <c r="U1431" i="13"/>
  <c r="U1430" i="13"/>
  <c r="U1429" i="13"/>
  <c r="V1502" i="13"/>
  <c r="U1442" i="13"/>
  <c r="V1498" i="13"/>
  <c r="U1439" i="13"/>
  <c r="V1494" i="13"/>
  <c r="U1458" i="13"/>
  <c r="U1421" i="13"/>
  <c r="U2048" i="13"/>
  <c r="V1482" i="13"/>
  <c r="U2020" i="13"/>
  <c r="U1536" i="13"/>
  <c r="U1523" i="13"/>
  <c r="U1519" i="13"/>
  <c r="U1515" i="13"/>
  <c r="U1496" i="13"/>
  <c r="U1492" i="13"/>
  <c r="U1488" i="13"/>
  <c r="V1450" i="13"/>
  <c r="U1484" i="13"/>
  <c r="V1446" i="13"/>
  <c r="U1480" i="13"/>
  <c r="V1442" i="13"/>
  <c r="U1513" i="13"/>
  <c r="U1505" i="13"/>
  <c r="U1501" i="13"/>
  <c r="V1430" i="13"/>
  <c r="U1469" i="13"/>
  <c r="V1426" i="13"/>
  <c r="U1514" i="13"/>
  <c r="V1422" i="13"/>
  <c r="U1476" i="13"/>
  <c r="V1418" i="13"/>
  <c r="U1472" i="13"/>
  <c r="U1402" i="13"/>
  <c r="V1410" i="13"/>
  <c r="U1414" i="13"/>
  <c r="V1405" i="13"/>
  <c r="U1409" i="13"/>
  <c r="V1401" i="13"/>
  <c r="U1407" i="13"/>
  <c r="V2177" i="13"/>
  <c r="U1724" i="13"/>
  <c r="V2173" i="13"/>
  <c r="U1859" i="13"/>
  <c r="V2157" i="13"/>
  <c r="U1842" i="13"/>
  <c r="V2153" i="13"/>
  <c r="U1755" i="13"/>
  <c r="V2149" i="13"/>
  <c r="U1754" i="13"/>
  <c r="U1753" i="13"/>
  <c r="V2141" i="13"/>
  <c r="U1795" i="13"/>
  <c r="V2137" i="13"/>
  <c r="U1838" i="13"/>
  <c r="V2133" i="13"/>
  <c r="U1849" i="13"/>
  <c r="V2129" i="13"/>
  <c r="U1927" i="13"/>
  <c r="V2125" i="13"/>
  <c r="U1720" i="13"/>
  <c r="V2121" i="13"/>
  <c r="U1972" i="13"/>
  <c r="V2117" i="13"/>
  <c r="U1968" i="13"/>
  <c r="V2113" i="13"/>
  <c r="U2039" i="13"/>
  <c r="V2109" i="13"/>
  <c r="U1832" i="13"/>
  <c r="V2105" i="13"/>
  <c r="U1857" i="13"/>
  <c r="V2101" i="13"/>
  <c r="U1952" i="13"/>
  <c r="U1976" i="13"/>
  <c r="U1830" i="13"/>
  <c r="V2089" i="13"/>
  <c r="U1734" i="13"/>
  <c r="V2085" i="13"/>
  <c r="U1855" i="13"/>
  <c r="V2081" i="13"/>
  <c r="U1674" i="13"/>
  <c r="V2077" i="13"/>
  <c r="U1535" i="13"/>
  <c r="V2073" i="13"/>
  <c r="U1854" i="13"/>
  <c r="V2069" i="13"/>
  <c r="U1624" i="13"/>
  <c r="V2065" i="13"/>
  <c r="U1673" i="13"/>
  <c r="V2061" i="13"/>
  <c r="U1671" i="13"/>
  <c r="V2057" i="13"/>
  <c r="U1853" i="13"/>
  <c r="U1548" i="13"/>
  <c r="V2049" i="13"/>
  <c r="U1935" i="13"/>
  <c r="V2045" i="13"/>
  <c r="U1667" i="13"/>
  <c r="V2041" i="13"/>
  <c r="U1554" i="13"/>
  <c r="V2037" i="13"/>
  <c r="U2200" i="13"/>
  <c r="V2033" i="13"/>
  <c r="U2053" i="13"/>
  <c r="U2029" i="13"/>
  <c r="U2027" i="13"/>
  <c r="V2021" i="13"/>
  <c r="U1897" i="13"/>
  <c r="V2017" i="13"/>
  <c r="U1894" i="13"/>
  <c r="V2013" i="13"/>
  <c r="U1890" i="13"/>
  <c r="V2009" i="13"/>
  <c r="U2025" i="13"/>
  <c r="V2005" i="13"/>
  <c r="U1886" i="13"/>
  <c r="V2001" i="13"/>
  <c r="U2068" i="13"/>
  <c r="V1997" i="13"/>
  <c r="U2011" i="13"/>
  <c r="V1993" i="13"/>
  <c r="U2009" i="13"/>
  <c r="V1989" i="13"/>
  <c r="U1827" i="13"/>
  <c r="V1985" i="13"/>
  <c r="U1881" i="13"/>
  <c r="V1981" i="13"/>
  <c r="U1961" i="13"/>
  <c r="V1977" i="13"/>
  <c r="U1823" i="13"/>
  <c r="V1973" i="13"/>
  <c r="U1876" i="13"/>
  <c r="V1969" i="13"/>
  <c r="U1960" i="13"/>
  <c r="V1965" i="13"/>
  <c r="U2003" i="13"/>
  <c r="V1961" i="13"/>
  <c r="U1959" i="13"/>
  <c r="V1957" i="13"/>
  <c r="U1958" i="13"/>
  <c r="V1953" i="13"/>
  <c r="U2124" i="13"/>
  <c r="V1949" i="13"/>
  <c r="U2078" i="13"/>
  <c r="V1945" i="13"/>
  <c r="U2119" i="13"/>
  <c r="V1941" i="13"/>
  <c r="U2093" i="13"/>
  <c r="V1937" i="13"/>
  <c r="U2017" i="13"/>
  <c r="V1933" i="13"/>
  <c r="U2196" i="13"/>
  <c r="V1929" i="13"/>
  <c r="U2174" i="13"/>
  <c r="V1925" i="13"/>
  <c r="U2173" i="13"/>
  <c r="U2151" i="13"/>
  <c r="V1917" i="13"/>
  <c r="U2190" i="13"/>
  <c r="V1913" i="13"/>
  <c r="U2146" i="13"/>
  <c r="V1909" i="13"/>
  <c r="U1916" i="13"/>
  <c r="U1915" i="13"/>
  <c r="V1901" i="13"/>
  <c r="U1591" i="13"/>
  <c r="V1897" i="13"/>
  <c r="U2181" i="13"/>
  <c r="V1893" i="13"/>
  <c r="U1781" i="13"/>
  <c r="V1889" i="13"/>
  <c r="U1786" i="13"/>
  <c r="V1885" i="13"/>
  <c r="U1933" i="13"/>
  <c r="V1881" i="13"/>
  <c r="U2089" i="13"/>
  <c r="V1877" i="13"/>
  <c r="U2087" i="13"/>
  <c r="V1873" i="13"/>
  <c r="U1987" i="13"/>
  <c r="V1869" i="13"/>
  <c r="U2062" i="13"/>
  <c r="V1865" i="13"/>
  <c r="U1997" i="13"/>
  <c r="V1861" i="13"/>
  <c r="U1993" i="13"/>
  <c r="V1857" i="13"/>
  <c r="U2142" i="13"/>
  <c r="V1853" i="13"/>
  <c r="U1949" i="13"/>
  <c r="V1849" i="13"/>
  <c r="U2139" i="13"/>
  <c r="V1845" i="13"/>
  <c r="U1917" i="13"/>
  <c r="V1841" i="13"/>
  <c r="U2104" i="13"/>
  <c r="V1837" i="13"/>
  <c r="U2129" i="13"/>
  <c r="V1833" i="13"/>
  <c r="U1991" i="13"/>
  <c r="V1829" i="13"/>
  <c r="U2161" i="13"/>
  <c r="V1825" i="13"/>
  <c r="U2110" i="13"/>
  <c r="V1821" i="13"/>
  <c r="U2112" i="13"/>
  <c r="V1817" i="13"/>
  <c r="U1665" i="13"/>
  <c r="U1989" i="13"/>
  <c r="U1775" i="13"/>
  <c r="U2108" i="13"/>
  <c r="U2162" i="13"/>
  <c r="V1797" i="13"/>
  <c r="U1620" i="13"/>
  <c r="V1793" i="13"/>
  <c r="U1808" i="13"/>
  <c r="V1789" i="13"/>
  <c r="U1815" i="13"/>
  <c r="V1785" i="13"/>
  <c r="U1702" i="13"/>
  <c r="V1781" i="13"/>
  <c r="U1943" i="13"/>
  <c r="V1777" i="13"/>
  <c r="U1912" i="13"/>
  <c r="V1773" i="13"/>
  <c r="U1910" i="13"/>
  <c r="V1769" i="13"/>
  <c r="U1700" i="13"/>
  <c r="V1765" i="13"/>
  <c r="U1739" i="13"/>
  <c r="V1761" i="13"/>
  <c r="U1683" i="13"/>
  <c r="V1757" i="13"/>
  <c r="U1942" i="13"/>
  <c r="V1753" i="13"/>
  <c r="U1867" i="13"/>
  <c r="V1749" i="13"/>
  <c r="U1550" i="13"/>
  <c r="U1597" i="13"/>
  <c r="V1741" i="13"/>
  <c r="U1680" i="13"/>
  <c r="U1531" i="13"/>
  <c r="U1778" i="13"/>
  <c r="U1957" i="13"/>
  <c r="U1862" i="13"/>
  <c r="V1721" i="13"/>
  <c r="U1632" i="13"/>
  <c r="U1777" i="13"/>
  <c r="V1713" i="13"/>
  <c r="U1593" i="13"/>
  <c r="V1709" i="13"/>
  <c r="U1678" i="13"/>
  <c r="U1549" i="13"/>
  <c r="V1701" i="13"/>
  <c r="U1860" i="13"/>
  <c r="V1697" i="13"/>
  <c r="U1811" i="13"/>
  <c r="V1693" i="13"/>
  <c r="U2100" i="13"/>
  <c r="V1689" i="13"/>
  <c r="U2097" i="13"/>
  <c r="V1685" i="13"/>
  <c r="U2045" i="13"/>
  <c r="V1681" i="13"/>
  <c r="U2042" i="13"/>
  <c r="V1677" i="13"/>
  <c r="U2074" i="13"/>
  <c r="U2102" i="13"/>
  <c r="U2101" i="13"/>
  <c r="U1788" i="13"/>
  <c r="V1661" i="13"/>
  <c r="U1615" i="13"/>
  <c r="V1657" i="13"/>
  <c r="U1807" i="13"/>
  <c r="U1742" i="13"/>
  <c r="V1649" i="13"/>
  <c r="U1611" i="13"/>
  <c r="V1645" i="13"/>
  <c r="U2125" i="13"/>
  <c r="V1641" i="13"/>
  <c r="U2059" i="13"/>
  <c r="V1637" i="13"/>
  <c r="U2051" i="13"/>
  <c r="V1633" i="13"/>
  <c r="U2055" i="13"/>
  <c r="V1629" i="13"/>
  <c r="U2037" i="13"/>
  <c r="V1625" i="13"/>
  <c r="U1923" i="13"/>
  <c r="U1920" i="13"/>
  <c r="U1990" i="13"/>
  <c r="U1610" i="13"/>
  <c r="U1660" i="13"/>
  <c r="U1715" i="13"/>
  <c r="U1566" i="13"/>
  <c r="U1713" i="13"/>
  <c r="U1710" i="13"/>
  <c r="U1584" i="13"/>
  <c r="V1585" i="13"/>
  <c r="U1708" i="13"/>
  <c r="U1574" i="13"/>
  <c r="U1564" i="13"/>
  <c r="U1553" i="13"/>
  <c r="U1706" i="13"/>
  <c r="U1608" i="13"/>
  <c r="V1561" i="13"/>
  <c r="U1745" i="13"/>
  <c r="V1557" i="13"/>
  <c r="U1552" i="13"/>
  <c r="V1553" i="13"/>
  <c r="U1603" i="13"/>
  <c r="V1549" i="13"/>
  <c r="U1547" i="13"/>
  <c r="V1545" i="13"/>
  <c r="U1560" i="13"/>
  <c r="V1541" i="13"/>
  <c r="U1637" i="13"/>
  <c r="V1537" i="13"/>
  <c r="U1455" i="13"/>
  <c r="V1533" i="13"/>
  <c r="U1465" i="13"/>
  <c r="V1529" i="13"/>
  <c r="U1461" i="13"/>
  <c r="V1525" i="13"/>
  <c r="U1453" i="13"/>
  <c r="U1464" i="13"/>
  <c r="U1425" i="13"/>
  <c r="U1446" i="13"/>
  <c r="U1445" i="13"/>
  <c r="V1505" i="13"/>
  <c r="U1444" i="13"/>
  <c r="V1501" i="13"/>
  <c r="U1441" i="13"/>
  <c r="V1497" i="13"/>
  <c r="U1438" i="13"/>
  <c r="V1493" i="13"/>
  <c r="U1457" i="13"/>
  <c r="U1420" i="13"/>
  <c r="U2047" i="13"/>
  <c r="U1592" i="13"/>
  <c r="U1526" i="13"/>
  <c r="U1522" i="13"/>
  <c r="U1518" i="13"/>
  <c r="U1527" i="13"/>
  <c r="U1495" i="13"/>
  <c r="U1491" i="13"/>
  <c r="U1487" i="13"/>
  <c r="V1449" i="13"/>
  <c r="U1483" i="13"/>
  <c r="V1445" i="13"/>
  <c r="U1479" i="13"/>
  <c r="U1500" i="13"/>
  <c r="U1504" i="13"/>
  <c r="U1512" i="13"/>
  <c r="V1429" i="13"/>
  <c r="U1468" i="13"/>
  <c r="V1425" i="13"/>
  <c r="U1509" i="13"/>
  <c r="V1421" i="13"/>
  <c r="U1475" i="13"/>
  <c r="V1417" i="13"/>
  <c r="U1471" i="13"/>
  <c r="U1401" i="13"/>
  <c r="V1409" i="13"/>
  <c r="U1413" i="13"/>
  <c r="V1404" i="13"/>
  <c r="U1406" i="13"/>
  <c r="V2169" i="13"/>
  <c r="U1759" i="13"/>
  <c r="V2176" i="13"/>
  <c r="U1846" i="13"/>
  <c r="V2172" i="13"/>
  <c r="U1955" i="13"/>
  <c r="V2168" i="13"/>
  <c r="U1758" i="13"/>
  <c r="V2164" i="13"/>
  <c r="U1757" i="13"/>
  <c r="V2160" i="13"/>
  <c r="U1845" i="13"/>
  <c r="V2156" i="13"/>
  <c r="U1841" i="13"/>
  <c r="V2152" i="13"/>
  <c r="U1797" i="13"/>
  <c r="V2148" i="13"/>
  <c r="U1653" i="13"/>
  <c r="U1652" i="13"/>
  <c r="V2140" i="13"/>
  <c r="U1751" i="13"/>
  <c r="V2136" i="13"/>
  <c r="U1837" i="13"/>
  <c r="V2132" i="13"/>
  <c r="U1749" i="13"/>
  <c r="V2128" i="13"/>
  <c r="U1835" i="13"/>
  <c r="V2124" i="13"/>
  <c r="U1748" i="13"/>
  <c r="V2120" i="13"/>
  <c r="U1971" i="13"/>
  <c r="V2116" i="13"/>
  <c r="U1967" i="13"/>
  <c r="V2112" i="13"/>
  <c r="U1834" i="13"/>
  <c r="V2108" i="13"/>
  <c r="U1925" i="13"/>
  <c r="V2104" i="13"/>
  <c r="U1953" i="13"/>
  <c r="V2100" i="13"/>
  <c r="U1856" i="13"/>
  <c r="U1975" i="13"/>
  <c r="V2092" i="13"/>
  <c r="U1829" i="13"/>
  <c r="V2088" i="13"/>
  <c r="U1677" i="13"/>
  <c r="V2084" i="13"/>
  <c r="U1676" i="13"/>
  <c r="V2080" i="13"/>
  <c r="U1629" i="13"/>
  <c r="V2076" i="13"/>
  <c r="U1534" i="13"/>
  <c r="V2072" i="13"/>
  <c r="U1542" i="13"/>
  <c r="V2068" i="13"/>
  <c r="U1528" i="13"/>
  <c r="V2064" i="13"/>
  <c r="U1730" i="13"/>
  <c r="V2060" i="13"/>
  <c r="U1623" i="13"/>
  <c r="V2056" i="13"/>
  <c r="U1670" i="13"/>
  <c r="V2052" i="13"/>
  <c r="U1729" i="13"/>
  <c r="V2048" i="13"/>
  <c r="U1728" i="13"/>
  <c r="V2044" i="13"/>
  <c r="U1555" i="13"/>
  <c r="V2040" i="13"/>
  <c r="U1766" i="13"/>
  <c r="V2036" i="13"/>
  <c r="U2199" i="13"/>
  <c r="V2032" i="13"/>
  <c r="U2023" i="13"/>
  <c r="U1902" i="13"/>
  <c r="V2024" i="13"/>
  <c r="U1900" i="13"/>
  <c r="V2020" i="13"/>
  <c r="U1896" i="13"/>
  <c r="V2016" i="13"/>
  <c r="U1893" i="13"/>
  <c r="V2012" i="13"/>
  <c r="U1889" i="13"/>
  <c r="V2008" i="13"/>
  <c r="U1887" i="13"/>
  <c r="V2004" i="13"/>
  <c r="U1885" i="13"/>
  <c r="V2000" i="13"/>
  <c r="U1884" i="13"/>
  <c r="V1996" i="13"/>
  <c r="U2010" i="13"/>
  <c r="V1992" i="13"/>
  <c r="U1882" i="13"/>
  <c r="U1826" i="13"/>
  <c r="V1984" i="13"/>
  <c r="U1880" i="13"/>
  <c r="V1980" i="13"/>
  <c r="U1878" i="13"/>
  <c r="V1976" i="13"/>
  <c r="U1944" i="13"/>
  <c r="V1972" i="13"/>
  <c r="U1875" i="13"/>
  <c r="V1968" i="13"/>
  <c r="U2066" i="13"/>
  <c r="V1964" i="13"/>
  <c r="U1822" i="13"/>
  <c r="V1960" i="13"/>
  <c r="U2033" i="13"/>
  <c r="V1956" i="13"/>
  <c r="U2122" i="13"/>
  <c r="V1952" i="13"/>
  <c r="U2080" i="13"/>
  <c r="V1948" i="13"/>
  <c r="U2123" i="13"/>
  <c r="V1944" i="13"/>
  <c r="U2143" i="13"/>
  <c r="V1940" i="13"/>
  <c r="U2091" i="13"/>
  <c r="V1936" i="13"/>
  <c r="U2016" i="13"/>
  <c r="V1932" i="13"/>
  <c r="U2195" i="13"/>
  <c r="V1928" i="13"/>
  <c r="U2152" i="13"/>
  <c r="V1924" i="13"/>
  <c r="U2191" i="13"/>
  <c r="U2150" i="13"/>
  <c r="V1916" i="13"/>
  <c r="U2189" i="13"/>
  <c r="V1912" i="13"/>
  <c r="U2145" i="13"/>
  <c r="U2183" i="13"/>
  <c r="U2169" i="13"/>
  <c r="V1900" i="13"/>
  <c r="U1783" i="13"/>
  <c r="V1896" i="13"/>
  <c r="U2168" i="13"/>
  <c r="V1892" i="13"/>
  <c r="U2167" i="13"/>
  <c r="V1888" i="13"/>
  <c r="U1934" i="13"/>
  <c r="V1884" i="13"/>
  <c r="U1785" i="13"/>
  <c r="V1880" i="13"/>
  <c r="U2180" i="13"/>
  <c r="V1876" i="13"/>
  <c r="U2086" i="13"/>
  <c r="V1872" i="13"/>
  <c r="U1986" i="13"/>
  <c r="V1868" i="13"/>
  <c r="U2061" i="13"/>
  <c r="V1864" i="13"/>
  <c r="U1996" i="13"/>
  <c r="V1860" i="13"/>
  <c r="U1590" i="13"/>
  <c r="V1856" i="13"/>
  <c r="U2141" i="13"/>
  <c r="V1852" i="13"/>
  <c r="U2157" i="13"/>
  <c r="V1848" i="13"/>
  <c r="U2138" i="13"/>
  <c r="V1844" i="13"/>
  <c r="U2134" i="13"/>
  <c r="V1840" i="13"/>
  <c r="U2131" i="13"/>
  <c r="V1836" i="13"/>
  <c r="U2128" i="13"/>
  <c r="V1832" i="13"/>
  <c r="U2175" i="13"/>
  <c r="V1828" i="13"/>
  <c r="U2160" i="13"/>
  <c r="U2114" i="13"/>
  <c r="V1820" i="13"/>
  <c r="U1621" i="13"/>
  <c r="V1816" i="13"/>
  <c r="U2105" i="13"/>
  <c r="U1816" i="13"/>
  <c r="U1774" i="13"/>
  <c r="U1772" i="13"/>
  <c r="U1744" i="13"/>
  <c r="V1796" i="13"/>
  <c r="U1619" i="13"/>
  <c r="V1792" i="13"/>
  <c r="U1688" i="13"/>
  <c r="V1788" i="13"/>
  <c r="U1686" i="13"/>
  <c r="V1784" i="13"/>
  <c r="U1685" i="13"/>
  <c r="V1780" i="13"/>
  <c r="U1913" i="13"/>
  <c r="V1776" i="13"/>
  <c r="U1701" i="13"/>
  <c r="V1772" i="13"/>
  <c r="U1869" i="13"/>
  <c r="V1768" i="13"/>
  <c r="U1551" i="13"/>
  <c r="V1764" i="13"/>
  <c r="U1698" i="13"/>
  <c r="V1760" i="13"/>
  <c r="U1908" i="13"/>
  <c r="V1756" i="13"/>
  <c r="U1600" i="13"/>
  <c r="V1752" i="13"/>
  <c r="U1682" i="13"/>
  <c r="V1748" i="13"/>
  <c r="U1697" i="13"/>
  <c r="U2031" i="13"/>
  <c r="V1740" i="13"/>
  <c r="U1866" i="13"/>
  <c r="U1530" i="13"/>
  <c r="U1696" i="13"/>
  <c r="U1864" i="13"/>
  <c r="U1695" i="13"/>
  <c r="U1736" i="13"/>
  <c r="U1693" i="13"/>
  <c r="V1712" i="13"/>
  <c r="U1529" i="13"/>
  <c r="V1708" i="13"/>
  <c r="U1569" i="13"/>
  <c r="V1704" i="13"/>
  <c r="U1556" i="13"/>
  <c r="U1941" i="13"/>
  <c r="V1696" i="13"/>
  <c r="U1735" i="13"/>
  <c r="V1692" i="13"/>
  <c r="U2095" i="13"/>
  <c r="V1688" i="13"/>
  <c r="U1918" i="13"/>
  <c r="V1684" i="13"/>
  <c r="U2044" i="13"/>
  <c r="V1680" i="13"/>
  <c r="U2041" i="13"/>
  <c r="V1676" i="13"/>
  <c r="U2136" i="13"/>
  <c r="U1948" i="13"/>
  <c r="U2118" i="13"/>
  <c r="V1664" i="13"/>
  <c r="U1940" i="13"/>
  <c r="V1660" i="13"/>
  <c r="U1614" i="13"/>
  <c r="V1656" i="13"/>
  <c r="U1806" i="13"/>
  <c r="V1652" i="13"/>
  <c r="U1804" i="13"/>
  <c r="V1648" i="13"/>
  <c r="U2166" i="13"/>
  <c r="V1644" i="13"/>
  <c r="U2116" i="13"/>
  <c r="V1640" i="13"/>
  <c r="U2058" i="13"/>
  <c r="V1636" i="13"/>
  <c r="U2056" i="13"/>
  <c r="V1632" i="13"/>
  <c r="U2054" i="13"/>
  <c r="V1628" i="13"/>
  <c r="U2036" i="13"/>
  <c r="V1624" i="13"/>
  <c r="U1922" i="13"/>
  <c r="U1662" i="13"/>
  <c r="U2154" i="13"/>
  <c r="U1791" i="13"/>
  <c r="U1650" i="13"/>
  <c r="U1647" i="13"/>
  <c r="U1587" i="13"/>
  <c r="U1658" i="13"/>
  <c r="U1709" i="13"/>
  <c r="U1583" i="13"/>
  <c r="U1707" i="13"/>
  <c r="U1565" i="13"/>
  <c r="U1572" i="13"/>
  <c r="U1643" i="13"/>
  <c r="V1568" i="13"/>
  <c r="U1641" i="13"/>
  <c r="U1616" i="13"/>
  <c r="V1560" i="13"/>
  <c r="U1606" i="13"/>
  <c r="V1556" i="13"/>
  <c r="U1604" i="13"/>
  <c r="V1552" i="13"/>
  <c r="U1602" i="13"/>
  <c r="V1548" i="13"/>
  <c r="U1561" i="13"/>
  <c r="V1544" i="13"/>
  <c r="U1638" i="13"/>
  <c r="V1540" i="13"/>
  <c r="U1577" i="13"/>
  <c r="V1536" i="13"/>
  <c r="U1460" i="13"/>
  <c r="V1532" i="13"/>
  <c r="U1435" i="13"/>
  <c r="V1528" i="13"/>
  <c r="U1427" i="13"/>
  <c r="U1452" i="13"/>
  <c r="U1426" i="13"/>
  <c r="U1432" i="13"/>
  <c r="U1450" i="13"/>
  <c r="U1423" i="13"/>
  <c r="V1504" i="13"/>
  <c r="U1443" i="13"/>
  <c r="V1500" i="13"/>
  <c r="U1440" i="13"/>
  <c r="V1496" i="13"/>
  <c r="U1437" i="13"/>
  <c r="V1492" i="13"/>
  <c r="U1456" i="13"/>
  <c r="U1419" i="13"/>
  <c r="U2022" i="13"/>
  <c r="U1538" i="13"/>
  <c r="U1525" i="13"/>
  <c r="U1521" i="13"/>
  <c r="U1517" i="13"/>
  <c r="U1498" i="13"/>
  <c r="U1494" i="13"/>
  <c r="U1490" i="13"/>
  <c r="V1452" i="13"/>
  <c r="U1486" i="13"/>
  <c r="V1448" i="13"/>
  <c r="U1482" i="13"/>
  <c r="V1444" i="13"/>
  <c r="U1478" i="13"/>
  <c r="U1499" i="13"/>
  <c r="U1503" i="13"/>
  <c r="V1432" i="13"/>
  <c r="U1511" i="13"/>
  <c r="V1428" i="13"/>
  <c r="U1467" i="13"/>
  <c r="V1424" i="13"/>
  <c r="U1508" i="13"/>
  <c r="V1420" i="13"/>
  <c r="U1474" i="13"/>
  <c r="V1416" i="13"/>
  <c r="U1655" i="13"/>
  <c r="U1404" i="13"/>
  <c r="V1408" i="13"/>
  <c r="U1412" i="13"/>
  <c r="V1403" i="13"/>
  <c r="U1405" i="13"/>
  <c r="V1407" i="13"/>
  <c r="U1411" i="13"/>
  <c r="S1337" i="13"/>
  <c r="T1337" i="13" s="1"/>
  <c r="V1673" i="13" l="1"/>
  <c r="S1073" i="13"/>
  <c r="T1073" i="13" s="1"/>
  <c r="S1074" i="13"/>
  <c r="T1074" i="13" s="1"/>
  <c r="S1075" i="13"/>
  <c r="T1075" i="13" s="1"/>
  <c r="S1076" i="13"/>
  <c r="T1076" i="13" s="1"/>
  <c r="S1077" i="13"/>
  <c r="T1077" i="13" s="1"/>
  <c r="S1078" i="13"/>
  <c r="T1078" i="13" s="1"/>
  <c r="S1079" i="13"/>
  <c r="T1079" i="13" s="1"/>
  <c r="S1080" i="13"/>
  <c r="T1080" i="13" s="1"/>
  <c r="S1081" i="13"/>
  <c r="T1081" i="13" s="1"/>
  <c r="S1082" i="13"/>
  <c r="T1082" i="13" s="1"/>
  <c r="S1083" i="13"/>
  <c r="T1083" i="13" s="1"/>
  <c r="S1084" i="13"/>
  <c r="T1084" i="13" s="1"/>
  <c r="S1085" i="13"/>
  <c r="T1085" i="13" s="1"/>
  <c r="S1086" i="13"/>
  <c r="T1086" i="13" s="1"/>
  <c r="V1665" i="13" s="1"/>
  <c r="S1087" i="13"/>
  <c r="T1087" i="13" s="1"/>
  <c r="V1666" i="13" s="1"/>
  <c r="S1071" i="13"/>
  <c r="T1071" i="13" s="1"/>
  <c r="S1072" i="13"/>
  <c r="T1072" i="13" s="1"/>
  <c r="S1301" i="13"/>
  <c r="T1301" i="13" s="1"/>
  <c r="V1580" i="13" s="1"/>
  <c r="S1369" i="13"/>
  <c r="T1369" i="13" s="1"/>
  <c r="V1809" i="13" s="1"/>
  <c r="S1392" i="13"/>
  <c r="T1392" i="13" s="1"/>
  <c r="V2053" i="13" s="1"/>
  <c r="S1331" i="13"/>
  <c r="T1331" i="13" s="1"/>
  <c r="V1667" i="13" s="1"/>
  <c r="S1332" i="13"/>
  <c r="T1332" i="13" s="1"/>
  <c r="V1668" i="13" s="1"/>
  <c r="S1333" i="13"/>
  <c r="T1333" i="13" s="1"/>
  <c r="V1669" i="13" s="1"/>
  <c r="S1334" i="13"/>
  <c r="T1334" i="13" s="1"/>
  <c r="V1670" i="13" s="1"/>
  <c r="S1335" i="13"/>
  <c r="T1335" i="13" s="1"/>
  <c r="V1671" i="13" s="1"/>
  <c r="S1336" i="13"/>
  <c r="T1336" i="13" s="1"/>
  <c r="V1672" i="13" s="1"/>
  <c r="U1337" i="13"/>
  <c r="S1231" i="13"/>
  <c r="T1231" i="13" s="1"/>
  <c r="S1232" i="13"/>
  <c r="T1232" i="13" s="1"/>
  <c r="S1233" i="13"/>
  <c r="T1233" i="13" s="1"/>
  <c r="S1234" i="13"/>
  <c r="T1234" i="13" s="1"/>
  <c r="S1235" i="13"/>
  <c r="T1235" i="13" s="1"/>
  <c r="S1236" i="13"/>
  <c r="T1236" i="13" s="1"/>
  <c r="S1237" i="13"/>
  <c r="T1237" i="13" s="1"/>
  <c r="S1100" i="13"/>
  <c r="T1100" i="13" s="1"/>
  <c r="S1101" i="13"/>
  <c r="T1101" i="13" s="1"/>
  <c r="S1102" i="13"/>
  <c r="T1102" i="13" s="1"/>
  <c r="S1122" i="13"/>
  <c r="T1122" i="13" s="1"/>
  <c r="S1123" i="13"/>
  <c r="T1123" i="13" s="1"/>
  <c r="S1124" i="13"/>
  <c r="T1124" i="13" s="1"/>
  <c r="S1094" i="13"/>
  <c r="T1094" i="13" s="1"/>
  <c r="S1095" i="13"/>
  <c r="T1095" i="13" s="1"/>
  <c r="S1125" i="13"/>
  <c r="T1125" i="13" s="1"/>
  <c r="S1096" i="13"/>
  <c r="T1096" i="13" s="1"/>
  <c r="S1126" i="13"/>
  <c r="T1126" i="13" s="1"/>
  <c r="S1097" i="13"/>
  <c r="T1097" i="13" s="1"/>
  <c r="S1098" i="13"/>
  <c r="T1098" i="13" s="1"/>
  <c r="S1162" i="13"/>
  <c r="T1162" i="13" s="1"/>
  <c r="S1163" i="13"/>
  <c r="T1163" i="13" s="1"/>
  <c r="S1141" i="13"/>
  <c r="T1141" i="13" s="1"/>
  <c r="S1164" i="13"/>
  <c r="T1164" i="13" s="1"/>
  <c r="S1370" i="13"/>
  <c r="T1370" i="13" s="1"/>
  <c r="V1810" i="13" s="1"/>
  <c r="S1371" i="13"/>
  <c r="T1371" i="13" s="1"/>
  <c r="V1811" i="13" s="1"/>
  <c r="S1372" i="13"/>
  <c r="T1372" i="13" s="1"/>
  <c r="V1812" i="13" s="1"/>
  <c r="S1373" i="13"/>
  <c r="T1373" i="13" s="1"/>
  <c r="V1813" i="13" s="1"/>
  <c r="S1117" i="13"/>
  <c r="T1117" i="13" s="1"/>
  <c r="S1118" i="13"/>
  <c r="T1118" i="13" s="1"/>
  <c r="S1119" i="13"/>
  <c r="T1119" i="13" s="1"/>
  <c r="S1120" i="13"/>
  <c r="T1120" i="13" s="1"/>
  <c r="S1103" i="13"/>
  <c r="T1103" i="13" s="1"/>
  <c r="S1104" i="13"/>
  <c r="T1104" i="13" s="1"/>
  <c r="S1105" i="13"/>
  <c r="T1105" i="13" s="1"/>
  <c r="S1106" i="13"/>
  <c r="T1106" i="13" s="1"/>
  <c r="S1107" i="13"/>
  <c r="T1107" i="13" s="1"/>
  <c r="S1108" i="13"/>
  <c r="T1108" i="13" s="1"/>
  <c r="S1109" i="13"/>
  <c r="T1109" i="13" s="1"/>
  <c r="S1110" i="13"/>
  <c r="T1110" i="13" s="1"/>
  <c r="S1157" i="13"/>
  <c r="T1157" i="13" s="1"/>
  <c r="S1111" i="13"/>
  <c r="T1111" i="13" s="1"/>
  <c r="S1112" i="13"/>
  <c r="T1112" i="13" s="1"/>
  <c r="S1113" i="13"/>
  <c r="T1113" i="13" s="1"/>
  <c r="S1114" i="13"/>
  <c r="T1114" i="13" s="1"/>
  <c r="S1115" i="13"/>
  <c r="T1115" i="13" s="1"/>
  <c r="S1116" i="13"/>
  <c r="T1116" i="13" s="1"/>
  <c r="S1374" i="13"/>
  <c r="T1374" i="13" s="1"/>
  <c r="V1823" i="13" s="1"/>
  <c r="S1393" i="13"/>
  <c r="T1393" i="13" s="1"/>
  <c r="V2093" i="13" s="1"/>
  <c r="S1375" i="13"/>
  <c r="T1375" i="13" s="1"/>
  <c r="V1824" i="13" s="1"/>
  <c r="S1394" i="13"/>
  <c r="T1394" i="13" s="1"/>
  <c r="V2094" i="13" s="1"/>
  <c r="S1382" i="13"/>
  <c r="T1382" i="13" s="1"/>
  <c r="V1920" i="13" s="1"/>
  <c r="S1328" i="13"/>
  <c r="T1328" i="13" s="1"/>
  <c r="V1621" i="13" s="1"/>
  <c r="S1142" i="13"/>
  <c r="T1142" i="13" s="1"/>
  <c r="S1302" i="13"/>
  <c r="T1302" i="13" s="1"/>
  <c r="V1581" i="13" s="1"/>
  <c r="S1303" i="13"/>
  <c r="T1303" i="13" s="1"/>
  <c r="V1582" i="13" s="1"/>
  <c r="S1304" i="13"/>
  <c r="T1304" i="13" s="1"/>
  <c r="V1583" i="13" s="1"/>
  <c r="S1383" i="13"/>
  <c r="T1383" i="13" s="1"/>
  <c r="V1921" i="13" s="1"/>
  <c r="S1300" i="13"/>
  <c r="T1300" i="13" s="1"/>
  <c r="V1569" i="13" s="1"/>
  <c r="S1229" i="13"/>
  <c r="T1229" i="13" s="1"/>
  <c r="S1387" i="13"/>
  <c r="T1387" i="13" s="1"/>
  <c r="V2025" i="13" s="1"/>
  <c r="S1388" i="13"/>
  <c r="T1388" i="13" s="1"/>
  <c r="V2026" i="13" s="1"/>
  <c r="S1377" i="13"/>
  <c r="T1377" i="13" s="1"/>
  <c r="V1904" i="13" s="1"/>
  <c r="S1327" i="13"/>
  <c r="T1327" i="13" s="1"/>
  <c r="V1620" i="13" s="1"/>
  <c r="S1349" i="13"/>
  <c r="T1349" i="13" s="1"/>
  <c r="V1724" i="13" s="1"/>
  <c r="S1384" i="13"/>
  <c r="T1384" i="13" s="1"/>
  <c r="V1922" i="13" s="1"/>
  <c r="S1386" i="13"/>
  <c r="T1386" i="13" s="1"/>
  <c r="V1988" i="13" s="1"/>
  <c r="S1385" i="13"/>
  <c r="T1385" i="13" s="1"/>
  <c r="V1923" i="13" s="1"/>
  <c r="S1350" i="13"/>
  <c r="T1350" i="13" s="1"/>
  <c r="V1725" i="13" s="1"/>
  <c r="S1145" i="13"/>
  <c r="T1145" i="13" s="1"/>
  <c r="S1251" i="13"/>
  <c r="T1251" i="13" s="1"/>
  <c r="S1267" i="13"/>
  <c r="T1267" i="13" s="1"/>
  <c r="V1464" i="13" s="1"/>
  <c r="S1321" i="13"/>
  <c r="T1321" i="13" s="1"/>
  <c r="V1611" i="13" s="1"/>
  <c r="S1322" i="13"/>
  <c r="T1322" i="13" s="1"/>
  <c r="V1612" i="13" s="1"/>
  <c r="S1306" i="13"/>
  <c r="T1306" i="13" s="1"/>
  <c r="V1586" i="13" s="1"/>
  <c r="S1268" i="13"/>
  <c r="T1268" i="13" s="1"/>
  <c r="V1465" i="13" s="1"/>
  <c r="S1313" i="13"/>
  <c r="T1313" i="13" s="1"/>
  <c r="V1593" i="13" s="1"/>
  <c r="S1291" i="13"/>
  <c r="T1291" i="13" s="1"/>
  <c r="V1521" i="13" s="1"/>
  <c r="S1292" i="13"/>
  <c r="T1292" i="13" s="1"/>
  <c r="V1522" i="13" s="1"/>
  <c r="S1307" i="13"/>
  <c r="T1307" i="13" s="1"/>
  <c r="V1587" i="13" s="1"/>
  <c r="S1241" i="13"/>
  <c r="T1241" i="13" s="1"/>
  <c r="S1314" i="13"/>
  <c r="T1314" i="13" s="1"/>
  <c r="V1594" i="13" s="1"/>
  <c r="S1315" i="13"/>
  <c r="T1315" i="13" s="1"/>
  <c r="V1595" i="13" s="1"/>
  <c r="S1293" i="13"/>
  <c r="T1293" i="13" s="1"/>
  <c r="V1523" i="13" s="1"/>
  <c r="S1242" i="13"/>
  <c r="T1242" i="13" s="1"/>
  <c r="S1243" i="13"/>
  <c r="T1243" i="13" s="1"/>
  <c r="S1316" i="13"/>
  <c r="T1316" i="13" s="1"/>
  <c r="V1596" i="13" s="1"/>
  <c r="S1294" i="13"/>
  <c r="T1294" i="13" s="1"/>
  <c r="V1524" i="13" s="1"/>
  <c r="S1308" i="13"/>
  <c r="T1308" i="13" s="1"/>
  <c r="V1588" i="13" s="1"/>
  <c r="S1309" i="13"/>
  <c r="T1309" i="13" s="1"/>
  <c r="V1589" i="13" s="1"/>
  <c r="S1310" i="13"/>
  <c r="T1310" i="13" s="1"/>
  <c r="V1590" i="13" s="1"/>
  <c r="S1317" i="13"/>
  <c r="T1317" i="13" s="1"/>
  <c r="V1597" i="13" s="1"/>
  <c r="S1311" i="13"/>
  <c r="T1311" i="13" s="1"/>
  <c r="V1591" i="13" s="1"/>
  <c r="S1269" i="13"/>
  <c r="T1269" i="13" s="1"/>
  <c r="V1466" i="13" s="1"/>
  <c r="S1244" i="13"/>
  <c r="T1244" i="13" s="1"/>
  <c r="S1245" i="13"/>
  <c r="T1245" i="13" s="1"/>
  <c r="S1318" i="13"/>
  <c r="T1318" i="13" s="1"/>
  <c r="V1598" i="13" s="1"/>
  <c r="S1246" i="13"/>
  <c r="T1246" i="13" s="1"/>
  <c r="S1319" i="13"/>
  <c r="T1319" i="13" s="1"/>
  <c r="V1599" i="13" s="1"/>
  <c r="S1320" i="13"/>
  <c r="T1320" i="13" s="1"/>
  <c r="V1600" i="13" s="1"/>
  <c r="S1247" i="13"/>
  <c r="T1247" i="13" s="1"/>
  <c r="S1378" i="13"/>
  <c r="T1378" i="13" s="1"/>
  <c r="V1905" i="13" s="1"/>
  <c r="S1395" i="13"/>
  <c r="T1395" i="13" s="1"/>
  <c r="V2095" i="13" s="1"/>
  <c r="S1379" i="13"/>
  <c r="T1379" i="13" s="1"/>
  <c r="V1906" i="13" s="1"/>
  <c r="S1380" i="13"/>
  <c r="T1380" i="13" s="1"/>
  <c r="V1907" i="13" s="1"/>
  <c r="S1396" i="13"/>
  <c r="T1396" i="13" s="1"/>
  <c r="V2096" i="13" s="1"/>
  <c r="S1389" i="13"/>
  <c r="T1389" i="13" s="1"/>
  <c r="V2027" i="13" s="1"/>
  <c r="S1381" i="13"/>
  <c r="T1381" i="13" s="1"/>
  <c r="V1908" i="13" s="1"/>
  <c r="S1390" i="13"/>
  <c r="T1390" i="13" s="1"/>
  <c r="V2028" i="13" s="1"/>
  <c r="S1391" i="13"/>
  <c r="T1391" i="13" s="1"/>
  <c r="V2029" i="13" s="1"/>
  <c r="S1158" i="13"/>
  <c r="T1158" i="13" s="1"/>
  <c r="S1159" i="13"/>
  <c r="T1159" i="13" s="1"/>
  <c r="S1160" i="13"/>
  <c r="T1160" i="13" s="1"/>
  <c r="S1161" i="13"/>
  <c r="T1161" i="13" s="1"/>
  <c r="S1351" i="13"/>
  <c r="T1351" i="13" s="1"/>
  <c r="V1726" i="13" s="1"/>
  <c r="S1352" i="13"/>
  <c r="T1352" i="13" s="1"/>
  <c r="V1727" i="13" s="1"/>
  <c r="S1143" i="13"/>
  <c r="T1143" i="13" s="1"/>
  <c r="S1144" i="13"/>
  <c r="T1144" i="13" s="1"/>
  <c r="S1338" i="13"/>
  <c r="T1338" i="13" s="1"/>
  <c r="V1679" i="13" s="1"/>
  <c r="S1353" i="13"/>
  <c r="T1353" i="13" s="1"/>
  <c r="V1728" i="13" s="1"/>
  <c r="S1329" i="13"/>
  <c r="T1329" i="13" s="1"/>
  <c r="V1653" i="13" s="1"/>
  <c r="S1347" i="13"/>
  <c r="T1347" i="13" s="1"/>
  <c r="V1722" i="13" s="1"/>
  <c r="S1354" i="13"/>
  <c r="T1354" i="13" s="1"/>
  <c r="V1729" i="13" s="1"/>
  <c r="S1348" i="13"/>
  <c r="T1348" i="13" s="1"/>
  <c r="V1723" i="13" s="1"/>
  <c r="S1355" i="13"/>
  <c r="T1355" i="13" s="1"/>
  <c r="V1730" i="13" s="1"/>
  <c r="S1139" i="13"/>
  <c r="T1139" i="13" s="1"/>
  <c r="S1252" i="13"/>
  <c r="T1252" i="13" s="1"/>
  <c r="V1412" i="13" s="1"/>
  <c r="S1140" i="13"/>
  <c r="T1140" i="13" s="1"/>
  <c r="S1129" i="13"/>
  <c r="T1129" i="13" s="1"/>
  <c r="S1253" i="13"/>
  <c r="T1253" i="13" s="1"/>
  <c r="V1413" i="13" s="1"/>
  <c r="S1088" i="13"/>
  <c r="T1088" i="13" s="1"/>
  <c r="S1089" i="13"/>
  <c r="T1089" i="13" s="1"/>
  <c r="S1203" i="13"/>
  <c r="T1203" i="13" s="1"/>
  <c r="S1204" i="13"/>
  <c r="T1204" i="13" s="1"/>
  <c r="S1264" i="13"/>
  <c r="T1264" i="13" s="1"/>
  <c r="V1453" i="13" s="1"/>
  <c r="S1323" i="13"/>
  <c r="T1323" i="13" s="1"/>
  <c r="V1613" i="13" s="1"/>
  <c r="S1205" i="13"/>
  <c r="T1205" i="13" s="1"/>
  <c r="S1265" i="13"/>
  <c r="T1265" i="13" s="1"/>
  <c r="V1454" i="13" s="1"/>
  <c r="S1324" i="13"/>
  <c r="T1324" i="13" s="1"/>
  <c r="V1614" i="13" s="1"/>
  <c r="S1312" i="13"/>
  <c r="T1312" i="13" s="1"/>
  <c r="V1592" i="13" s="1"/>
  <c r="S1266" i="13"/>
  <c r="T1266" i="13" s="1"/>
  <c r="V1455" i="13" s="1"/>
  <c r="S1325" i="13"/>
  <c r="T1325" i="13" s="1"/>
  <c r="V1615" i="13" s="1"/>
  <c r="S1397" i="13"/>
  <c r="T1397" i="13" s="1"/>
  <c r="V2097" i="13" s="1"/>
  <c r="S1356" i="13"/>
  <c r="T1356" i="13" s="1"/>
  <c r="V1731" i="13" s="1"/>
  <c r="S1357" i="13"/>
  <c r="T1357" i="13" s="1"/>
  <c r="V1732" i="13" s="1"/>
  <c r="S1131" i="13"/>
  <c r="T1131" i="13" s="1"/>
  <c r="S1169" i="13"/>
  <c r="T1169" i="13" s="1"/>
  <c r="S1187" i="13"/>
  <c r="T1187" i="13" s="1"/>
  <c r="S1255" i="13"/>
  <c r="T1255" i="13" s="1"/>
  <c r="V1433" i="13" s="1"/>
  <c r="S1295" i="13"/>
  <c r="T1295" i="13" s="1"/>
  <c r="V1563" i="13" s="1"/>
  <c r="S1290" i="13"/>
  <c r="T1290" i="13" s="1"/>
  <c r="V1513" i="13" s="1"/>
  <c r="S1188" i="13"/>
  <c r="T1188" i="13" s="1"/>
  <c r="S1170" i="13"/>
  <c r="T1170" i="13" s="1"/>
  <c r="S1206" i="13"/>
  <c r="T1206" i="13" s="1"/>
  <c r="S1207" i="13"/>
  <c r="T1207" i="13" s="1"/>
  <c r="S1152" i="13"/>
  <c r="T1152" i="13" s="1"/>
  <c r="S1127" i="13"/>
  <c r="T1127" i="13" s="1"/>
  <c r="S1146" i="13"/>
  <c r="T1146" i="13" s="1"/>
  <c r="S1189" i="13"/>
  <c r="T1189" i="13" s="1"/>
  <c r="S1171" i="13"/>
  <c r="T1171" i="13" s="1"/>
  <c r="S1132" i="13"/>
  <c r="T1132" i="13" s="1"/>
  <c r="S1172" i="13"/>
  <c r="T1172" i="13" s="1"/>
  <c r="S1281" i="13"/>
  <c r="T1281" i="13" s="1"/>
  <c r="V1483" i="13" s="1"/>
  <c r="S1133" i="13"/>
  <c r="T1133" i="13" s="1"/>
  <c r="S1190" i="13"/>
  <c r="T1190" i="13" s="1"/>
  <c r="S1191" i="13"/>
  <c r="T1191" i="13" s="1"/>
  <c r="S1192" i="13"/>
  <c r="T1192" i="13" s="1"/>
  <c r="S1208" i="13"/>
  <c r="T1208" i="13" s="1"/>
  <c r="S1153" i="13"/>
  <c r="T1153" i="13" s="1"/>
  <c r="S1209" i="13"/>
  <c r="T1209" i="13" s="1"/>
  <c r="S1173" i="13"/>
  <c r="T1173" i="13" s="1"/>
  <c r="S1210" i="13"/>
  <c r="T1210" i="13" s="1"/>
  <c r="S1174" i="13"/>
  <c r="T1174" i="13" s="1"/>
  <c r="S1147" i="13"/>
  <c r="T1147" i="13" s="1"/>
  <c r="S1282" i="13"/>
  <c r="T1282" i="13" s="1"/>
  <c r="V1484" i="13" s="1"/>
  <c r="S1211" i="13"/>
  <c r="T1211" i="13" s="1"/>
  <c r="S1175" i="13"/>
  <c r="T1175" i="13" s="1"/>
  <c r="S1283" i="13"/>
  <c r="T1283" i="13" s="1"/>
  <c r="V1485" i="13" s="1"/>
  <c r="S1284" i="13"/>
  <c r="T1284" i="13" s="1"/>
  <c r="V1486" i="13" s="1"/>
  <c r="S1212" i="13"/>
  <c r="T1212" i="13" s="1"/>
  <c r="S1213" i="13"/>
  <c r="T1213" i="13" s="1"/>
  <c r="S1214" i="13"/>
  <c r="T1214" i="13" s="1"/>
  <c r="S1193" i="13"/>
  <c r="T1193" i="13" s="1"/>
  <c r="S1296" i="13"/>
  <c r="T1296" i="13" s="1"/>
  <c r="V1564" i="13" s="1"/>
  <c r="S1297" i="13"/>
  <c r="T1297" i="13" s="1"/>
  <c r="V1565" i="13" s="1"/>
  <c r="S1298" i="13"/>
  <c r="T1298" i="13" s="1"/>
  <c r="V1566" i="13" s="1"/>
  <c r="S1215" i="13"/>
  <c r="T1215" i="13" s="1"/>
  <c r="S1134" i="13"/>
  <c r="T1134" i="13" s="1"/>
  <c r="S1194" i="13"/>
  <c r="T1194" i="13" s="1"/>
  <c r="S1148" i="13"/>
  <c r="T1148" i="13" s="1"/>
  <c r="S1216" i="13"/>
  <c r="T1216" i="13" s="1"/>
  <c r="S1217" i="13"/>
  <c r="T1217" i="13" s="1"/>
  <c r="S1256" i="13"/>
  <c r="T1256" i="13" s="1"/>
  <c r="V1434" i="13" s="1"/>
  <c r="S1176" i="13"/>
  <c r="T1176" i="13" s="1"/>
  <c r="S1135" i="13"/>
  <c r="T1135" i="13" s="1"/>
  <c r="S1177" i="13"/>
  <c r="T1177" i="13" s="1"/>
  <c r="S1218" i="13"/>
  <c r="T1218" i="13" s="1"/>
  <c r="S1195" i="13"/>
  <c r="T1195" i="13" s="1"/>
  <c r="S1196" i="13"/>
  <c r="T1196" i="13" s="1"/>
  <c r="S1219" i="13"/>
  <c r="T1219" i="13" s="1"/>
  <c r="S1220" i="13"/>
  <c r="T1220" i="13" s="1"/>
  <c r="S1178" i="13"/>
  <c r="T1178" i="13" s="1"/>
  <c r="S1197" i="13"/>
  <c r="T1197" i="13" s="1"/>
  <c r="S1299" i="13"/>
  <c r="T1299" i="13" s="1"/>
  <c r="V1567" i="13" s="1"/>
  <c r="S1090" i="13"/>
  <c r="T1090" i="13" s="1"/>
  <c r="S1221" i="13"/>
  <c r="T1221" i="13" s="1"/>
  <c r="S1136" i="13"/>
  <c r="T1136" i="13" s="1"/>
  <c r="S1154" i="13"/>
  <c r="T1154" i="13" s="1"/>
  <c r="S1130" i="13"/>
  <c r="T1130" i="13" s="1"/>
  <c r="S1179" i="13"/>
  <c r="T1179" i="13" s="1"/>
  <c r="S1257" i="13"/>
  <c r="T1257" i="13" s="1"/>
  <c r="V1435" i="13" s="1"/>
  <c r="S1228" i="13"/>
  <c r="T1228" i="13" s="1"/>
  <c r="S1285" i="13"/>
  <c r="T1285" i="13" s="1"/>
  <c r="V1487" i="13" s="1"/>
  <c r="S1198" i="13"/>
  <c r="T1198" i="13" s="1"/>
  <c r="S1199" i="13"/>
  <c r="T1199" i="13" s="1"/>
  <c r="S1180" i="13"/>
  <c r="T1180" i="13" s="1"/>
  <c r="S1155" i="13"/>
  <c r="T1155" i="13" s="1"/>
  <c r="S1149" i="13"/>
  <c r="T1149" i="13" s="1"/>
  <c r="S1258" i="13"/>
  <c r="T1258" i="13" s="1"/>
  <c r="V1436" i="13" s="1"/>
  <c r="S1181" i="13"/>
  <c r="T1181" i="13" s="1"/>
  <c r="S1182" i="13"/>
  <c r="T1182" i="13" s="1"/>
  <c r="S1222" i="13"/>
  <c r="T1222" i="13" s="1"/>
  <c r="S1223" i="13"/>
  <c r="T1223" i="13" s="1"/>
  <c r="S1200" i="13"/>
  <c r="T1200" i="13" s="1"/>
  <c r="S1137" i="13"/>
  <c r="T1137" i="13" s="1"/>
  <c r="S1259" i="13"/>
  <c r="T1259" i="13" s="1"/>
  <c r="V1437" i="13" s="1"/>
  <c r="S1183" i="13"/>
  <c r="T1183" i="13" s="1"/>
  <c r="S1286" i="13"/>
  <c r="T1286" i="13" s="1"/>
  <c r="V1488" i="13" s="1"/>
  <c r="S1156" i="13"/>
  <c r="T1156" i="13" s="1"/>
  <c r="S1260" i="13"/>
  <c r="T1260" i="13" s="1"/>
  <c r="V1438" i="13" s="1"/>
  <c r="S1224" i="13"/>
  <c r="T1224" i="13" s="1"/>
  <c r="S1121" i="13"/>
  <c r="T1121" i="13" s="1"/>
  <c r="S1184" i="13"/>
  <c r="T1184" i="13" s="1"/>
  <c r="S1150" i="13"/>
  <c r="T1150" i="13" s="1"/>
  <c r="S1261" i="13"/>
  <c r="T1261" i="13" s="1"/>
  <c r="V1439" i="13" s="1"/>
  <c r="S1225" i="13"/>
  <c r="T1225" i="13" s="1"/>
  <c r="S1287" i="13"/>
  <c r="T1287" i="13" s="1"/>
  <c r="V1489" i="13" s="1"/>
  <c r="S1201" i="13"/>
  <c r="T1201" i="13" s="1"/>
  <c r="S1226" i="13"/>
  <c r="T1226" i="13" s="1"/>
  <c r="S1288" i="13"/>
  <c r="T1288" i="13" s="1"/>
  <c r="V1490" i="13" s="1"/>
  <c r="S1128" i="13"/>
  <c r="T1128" i="13" s="1"/>
  <c r="S1151" i="13"/>
  <c r="T1151" i="13" s="1"/>
  <c r="S1262" i="13"/>
  <c r="T1262" i="13" s="1"/>
  <c r="V1440" i="13" s="1"/>
  <c r="S1185" i="13"/>
  <c r="T1185" i="13" s="1"/>
  <c r="S1289" i="13"/>
  <c r="T1289" i="13" s="1"/>
  <c r="V1491" i="13" s="1"/>
  <c r="S1263" i="13"/>
  <c r="T1263" i="13" s="1"/>
  <c r="V1441" i="13" s="1"/>
  <c r="S1227" i="13"/>
  <c r="T1227" i="13" s="1"/>
  <c r="S1202" i="13"/>
  <c r="T1202" i="13" s="1"/>
  <c r="S1342" i="13"/>
  <c r="T1342" i="13" s="1"/>
  <c r="V1716" i="13" s="1"/>
  <c r="S1359" i="13"/>
  <c r="T1359" i="13" s="1"/>
  <c r="V1799" i="13" s="1"/>
  <c r="S1343" i="13"/>
  <c r="T1343" i="13" s="1"/>
  <c r="V1717" i="13" s="1"/>
  <c r="S1344" i="13"/>
  <c r="T1344" i="13" s="1"/>
  <c r="V1718" i="13" s="1"/>
  <c r="S1345" i="13"/>
  <c r="T1345" i="13" s="1"/>
  <c r="V1719" i="13" s="1"/>
  <c r="S1276" i="13"/>
  <c r="T1276" i="13" s="1"/>
  <c r="V1477" i="13" s="1"/>
  <c r="S1346" i="13"/>
  <c r="T1346" i="13" s="1"/>
  <c r="V1720" i="13" s="1"/>
  <c r="S1360" i="13"/>
  <c r="T1360" i="13" s="1"/>
  <c r="V1800" i="13" s="1"/>
  <c r="S1376" i="13"/>
  <c r="T1376" i="13" s="1"/>
  <c r="V1870" i="13" s="1"/>
  <c r="S1270" i="13"/>
  <c r="T1270" i="13" s="1"/>
  <c r="V1467" i="13" s="1"/>
  <c r="S1277" i="13"/>
  <c r="T1277" i="13" s="1"/>
  <c r="V1478" i="13" s="1"/>
  <c r="S1271" i="13"/>
  <c r="T1271" i="13" s="1"/>
  <c r="V1468" i="13" s="1"/>
  <c r="S1272" i="13"/>
  <c r="T1272" i="13" s="1"/>
  <c r="V1469" i="13" s="1"/>
  <c r="S1248" i="13"/>
  <c r="T1248" i="13" s="1"/>
  <c r="S1278" i="13"/>
  <c r="T1278" i="13" s="1"/>
  <c r="V1479" i="13" s="1"/>
  <c r="S1273" i="13"/>
  <c r="T1273" i="13" s="1"/>
  <c r="V1470" i="13" s="1"/>
  <c r="S1274" i="13"/>
  <c r="T1274" i="13" s="1"/>
  <c r="V1471" i="13" s="1"/>
  <c r="S1275" i="13"/>
  <c r="T1275" i="13" s="1"/>
  <c r="V1472" i="13" s="1"/>
  <c r="S1249" i="13"/>
  <c r="T1249" i="13" s="1"/>
  <c r="S1279" i="13"/>
  <c r="T1279" i="13" s="1"/>
  <c r="V1480" i="13" s="1"/>
  <c r="S1280" i="13"/>
  <c r="T1280" i="13" s="1"/>
  <c r="V1481" i="13" s="1"/>
  <c r="S1361" i="13"/>
  <c r="T1361" i="13" s="1"/>
  <c r="V1801" i="13" s="1"/>
  <c r="S1362" i="13"/>
  <c r="T1362" i="13" s="1"/>
  <c r="V1802" i="13" s="1"/>
  <c r="S1363" i="13"/>
  <c r="T1363" i="13" s="1"/>
  <c r="V1803" i="13" s="1"/>
  <c r="S1364" i="13"/>
  <c r="T1364" i="13" s="1"/>
  <c r="V1804" i="13" s="1"/>
  <c r="S1365" i="13"/>
  <c r="T1365" i="13" s="1"/>
  <c r="V1805" i="13" s="1"/>
  <c r="S1366" i="13"/>
  <c r="T1366" i="13" s="1"/>
  <c r="V1806" i="13" s="1"/>
  <c r="S1367" i="13"/>
  <c r="T1367" i="13" s="1"/>
  <c r="V1807" i="13" s="1"/>
  <c r="S1368" i="13"/>
  <c r="T1368" i="13" s="1"/>
  <c r="V1808" i="13" s="1"/>
  <c r="S1250" i="13"/>
  <c r="T1250" i="13" s="1"/>
  <c r="S1186" i="13"/>
  <c r="T1186" i="13" s="1"/>
  <c r="S1099" i="13"/>
  <c r="T1099" i="13" s="1"/>
  <c r="S1165" i="13"/>
  <c r="T1165" i="13" s="1"/>
  <c r="S1166" i="13"/>
  <c r="T1166" i="13" s="1"/>
  <c r="S1091" i="13"/>
  <c r="T1091" i="13" s="1"/>
  <c r="S1167" i="13"/>
  <c r="T1167" i="13" s="1"/>
  <c r="S1092" i="13"/>
  <c r="T1092" i="13" s="1"/>
  <c r="S1168" i="13"/>
  <c r="T1168" i="13" s="1"/>
  <c r="S1093" i="13"/>
  <c r="T1093" i="13" s="1"/>
  <c r="S1341" i="13"/>
  <c r="T1341" i="13" s="1"/>
  <c r="V1705" i="13" s="1"/>
  <c r="S1358" i="13"/>
  <c r="T1358" i="13" s="1"/>
  <c r="V1733" i="13" s="1"/>
  <c r="S1305" i="13"/>
  <c r="T1305" i="13" s="1"/>
  <c r="V1584" i="13" s="1"/>
  <c r="S1254" i="13"/>
  <c r="T1254" i="13" s="1"/>
  <c r="V1414" i="13" s="1"/>
  <c r="S1326" i="13"/>
  <c r="T1326" i="13" s="1"/>
  <c r="V1619" i="13" s="1"/>
  <c r="S1238" i="13"/>
  <c r="T1238" i="13" s="1"/>
  <c r="S1239" i="13"/>
  <c r="T1239" i="13" s="1"/>
  <c r="S1240" i="13"/>
  <c r="T1240" i="13" s="1"/>
  <c r="S1138" i="13"/>
  <c r="T1138" i="13" s="1"/>
  <c r="S1339" i="13"/>
  <c r="T1339" i="13" s="1"/>
  <c r="V1699" i="13" s="1"/>
  <c r="S1340" i="13"/>
  <c r="T1340" i="13" s="1"/>
  <c r="V1700" i="13" s="1"/>
  <c r="S1230" i="13"/>
  <c r="T1230" i="13" s="1"/>
  <c r="S1398" i="13"/>
  <c r="T1398" i="13" s="1"/>
  <c r="V2143" i="13" s="1"/>
  <c r="S1399" i="13"/>
  <c r="T1399" i="13" s="1"/>
  <c r="V2144" i="13" s="1"/>
  <c r="S1400" i="13"/>
  <c r="T1400" i="13" s="1"/>
  <c r="V2145" i="13" s="1"/>
  <c r="S1330" i="13"/>
  <c r="T1330" i="13" s="1"/>
  <c r="V1654" i="13" s="1"/>
  <c r="L1073" i="13"/>
  <c r="L1074" i="13"/>
  <c r="L1075" i="13"/>
  <c r="L1076" i="13"/>
  <c r="L1077" i="13"/>
  <c r="L1078" i="13"/>
  <c r="L1079" i="13"/>
  <c r="L1080" i="13"/>
  <c r="L1081" i="13"/>
  <c r="L1082" i="13"/>
  <c r="L1083" i="13"/>
  <c r="L1084" i="13"/>
  <c r="L1085" i="13"/>
  <c r="L1086" i="13"/>
  <c r="L1087" i="13"/>
  <c r="L1071" i="13"/>
  <c r="L1072" i="13"/>
  <c r="L1301" i="13"/>
  <c r="L1369" i="13"/>
  <c r="L1392" i="13"/>
  <c r="L1331" i="13"/>
  <c r="L1332" i="13"/>
  <c r="L1333" i="13"/>
  <c r="L1334" i="13"/>
  <c r="L1335" i="13"/>
  <c r="L1336" i="13"/>
  <c r="L1337" i="13"/>
  <c r="L1231" i="13"/>
  <c r="L1232" i="13"/>
  <c r="L1233" i="13"/>
  <c r="L1234" i="13"/>
  <c r="L1235" i="13"/>
  <c r="L1236" i="13"/>
  <c r="L1237" i="13"/>
  <c r="L1100" i="13"/>
  <c r="L1101" i="13"/>
  <c r="L1102" i="13"/>
  <c r="L1122" i="13"/>
  <c r="L1123" i="13"/>
  <c r="L1124" i="13"/>
  <c r="L1094" i="13"/>
  <c r="L1095" i="13"/>
  <c r="L1125" i="13"/>
  <c r="L1096" i="13"/>
  <c r="L1126" i="13"/>
  <c r="L1097" i="13"/>
  <c r="L1098" i="13"/>
  <c r="L1162" i="13"/>
  <c r="L1163" i="13"/>
  <c r="L1141" i="13"/>
  <c r="L1164" i="13"/>
  <c r="L1370" i="13"/>
  <c r="L1371" i="13"/>
  <c r="L1372" i="13"/>
  <c r="L1373" i="13"/>
  <c r="L1117" i="13"/>
  <c r="L1118" i="13"/>
  <c r="L1119" i="13"/>
  <c r="L1120" i="13"/>
  <c r="L1103" i="13"/>
  <c r="L1104" i="13"/>
  <c r="L1105" i="13"/>
  <c r="L1106" i="13"/>
  <c r="L1107" i="13"/>
  <c r="L1108" i="13"/>
  <c r="L1109" i="13"/>
  <c r="L1110" i="13"/>
  <c r="L1157" i="13"/>
  <c r="L1111" i="13"/>
  <c r="L1112" i="13"/>
  <c r="L1113" i="13"/>
  <c r="L1114" i="13"/>
  <c r="L1115" i="13"/>
  <c r="L1116" i="13"/>
  <c r="L1374" i="13"/>
  <c r="L1393" i="13"/>
  <c r="L1375" i="13"/>
  <c r="L1394" i="13"/>
  <c r="L1382" i="13"/>
  <c r="L1328" i="13"/>
  <c r="L1142" i="13"/>
  <c r="L1302" i="13"/>
  <c r="L1303" i="13"/>
  <c r="L1304" i="13"/>
  <c r="L1383" i="13"/>
  <c r="L1300" i="13"/>
  <c r="L1229" i="13"/>
  <c r="L1387" i="13"/>
  <c r="L1388" i="13"/>
  <c r="L1377" i="13"/>
  <c r="L1327" i="13"/>
  <c r="L1349" i="13"/>
  <c r="L1384" i="13"/>
  <c r="L1386" i="13"/>
  <c r="L1385" i="13"/>
  <c r="L1350" i="13"/>
  <c r="L1145" i="13"/>
  <c r="L1251" i="13"/>
  <c r="L1267" i="13"/>
  <c r="L1321" i="13"/>
  <c r="L1322" i="13"/>
  <c r="L1306" i="13"/>
  <c r="L1268" i="13"/>
  <c r="L1313" i="13"/>
  <c r="L1291" i="13"/>
  <c r="L1292" i="13"/>
  <c r="L1307" i="13"/>
  <c r="L1241" i="13"/>
  <c r="L1314" i="13"/>
  <c r="L1315" i="13"/>
  <c r="L1293" i="13"/>
  <c r="L1242" i="13"/>
  <c r="L1243" i="13"/>
  <c r="L1316" i="13"/>
  <c r="L1294" i="13"/>
  <c r="L1308" i="13"/>
  <c r="L1309" i="13"/>
  <c r="L1310" i="13"/>
  <c r="L1317" i="13"/>
  <c r="L1311" i="13"/>
  <c r="L1269" i="13"/>
  <c r="L1244" i="13"/>
  <c r="L1245" i="13"/>
  <c r="L1318" i="13"/>
  <c r="L1246" i="13"/>
  <c r="L1319" i="13"/>
  <c r="L1320" i="13"/>
  <c r="L1247" i="13"/>
  <c r="L1378" i="13"/>
  <c r="L1395" i="13"/>
  <c r="L1379" i="13"/>
  <c r="L1380" i="13"/>
  <c r="L1396" i="13"/>
  <c r="L1389" i="13"/>
  <c r="L1381" i="13"/>
  <c r="L1390" i="13"/>
  <c r="L1391" i="13"/>
  <c r="L1158" i="13"/>
  <c r="L1159" i="13"/>
  <c r="L1160" i="13"/>
  <c r="L1161" i="13"/>
  <c r="L1351" i="13"/>
  <c r="L1352" i="13"/>
  <c r="L1143" i="13"/>
  <c r="L1144" i="13"/>
  <c r="L1338" i="13"/>
  <c r="L1353" i="13"/>
  <c r="L1329" i="13"/>
  <c r="L1347" i="13"/>
  <c r="L1354" i="13"/>
  <c r="L1348" i="13"/>
  <c r="L1355" i="13"/>
  <c r="L1139" i="13"/>
  <c r="L1252" i="13"/>
  <c r="L1140" i="13"/>
  <c r="L1129" i="13"/>
  <c r="L1253" i="13"/>
  <c r="L1088" i="13"/>
  <c r="L1089" i="13"/>
  <c r="L1203" i="13"/>
  <c r="L1204" i="13"/>
  <c r="L1264" i="13"/>
  <c r="L1323" i="13"/>
  <c r="L1205" i="13"/>
  <c r="L1265" i="13"/>
  <c r="L1324" i="13"/>
  <c r="L1312" i="13"/>
  <c r="L1266" i="13"/>
  <c r="L1325" i="13"/>
  <c r="L1397" i="13"/>
  <c r="L1356" i="13"/>
  <c r="L1357" i="13"/>
  <c r="L1131" i="13"/>
  <c r="L1169" i="13"/>
  <c r="L1187" i="13"/>
  <c r="L1255" i="13"/>
  <c r="L1295" i="13"/>
  <c r="L1290" i="13"/>
  <c r="L1188" i="13"/>
  <c r="L1170" i="13"/>
  <c r="L1206" i="13"/>
  <c r="L1207" i="13"/>
  <c r="L1152" i="13"/>
  <c r="L1127" i="13"/>
  <c r="L1146" i="13"/>
  <c r="L1189" i="13"/>
  <c r="L1171" i="13"/>
  <c r="L1132" i="13"/>
  <c r="L1172" i="13"/>
  <c r="L1281" i="13"/>
  <c r="L1133" i="13"/>
  <c r="L1190" i="13"/>
  <c r="L1191" i="13"/>
  <c r="L1192" i="13"/>
  <c r="L1208" i="13"/>
  <c r="L1153" i="13"/>
  <c r="L1209" i="13"/>
  <c r="L1173" i="13"/>
  <c r="L1210" i="13"/>
  <c r="L1174" i="13"/>
  <c r="L1147" i="13"/>
  <c r="L1282" i="13"/>
  <c r="L1211" i="13"/>
  <c r="L1175" i="13"/>
  <c r="L1283" i="13"/>
  <c r="L1284" i="13"/>
  <c r="L1212" i="13"/>
  <c r="L1213" i="13"/>
  <c r="L1214" i="13"/>
  <c r="L1193" i="13"/>
  <c r="L1296" i="13"/>
  <c r="L1297" i="13"/>
  <c r="L1298" i="13"/>
  <c r="L1215" i="13"/>
  <c r="L1134" i="13"/>
  <c r="L1194" i="13"/>
  <c r="L1148" i="13"/>
  <c r="L1216" i="13"/>
  <c r="L1217" i="13"/>
  <c r="L1256" i="13"/>
  <c r="L1176" i="13"/>
  <c r="L1135" i="13"/>
  <c r="L1177" i="13"/>
  <c r="L1218" i="13"/>
  <c r="L1195" i="13"/>
  <c r="L1196" i="13"/>
  <c r="L1219" i="13"/>
  <c r="L1220" i="13"/>
  <c r="L1178" i="13"/>
  <c r="L1197" i="13"/>
  <c r="L1299" i="13"/>
  <c r="L1090" i="13"/>
  <c r="L1221" i="13"/>
  <c r="L1136" i="13"/>
  <c r="L1154" i="13"/>
  <c r="L1130" i="13"/>
  <c r="L1179" i="13"/>
  <c r="L1257" i="13"/>
  <c r="L1228" i="13"/>
  <c r="L1285" i="13"/>
  <c r="L1198" i="13"/>
  <c r="L1199" i="13"/>
  <c r="L1180" i="13"/>
  <c r="L1155" i="13"/>
  <c r="L1149" i="13"/>
  <c r="L1258" i="13"/>
  <c r="L1181" i="13"/>
  <c r="L1182" i="13"/>
  <c r="L1222" i="13"/>
  <c r="L1223" i="13"/>
  <c r="L1200" i="13"/>
  <c r="L1137" i="13"/>
  <c r="L1259" i="13"/>
  <c r="L1183" i="13"/>
  <c r="L1286" i="13"/>
  <c r="L1156" i="13"/>
  <c r="L1260" i="13"/>
  <c r="L1224" i="13"/>
  <c r="L1121" i="13"/>
  <c r="L1184" i="13"/>
  <c r="L1150" i="13"/>
  <c r="L1261" i="13"/>
  <c r="L1225" i="13"/>
  <c r="L1287" i="13"/>
  <c r="L1201" i="13"/>
  <c r="L1226" i="13"/>
  <c r="L1288" i="13"/>
  <c r="L1128" i="13"/>
  <c r="L1151" i="13"/>
  <c r="L1262" i="13"/>
  <c r="L1185" i="13"/>
  <c r="L1289" i="13"/>
  <c r="L1263" i="13"/>
  <c r="L1227" i="13"/>
  <c r="L1202" i="13"/>
  <c r="L1342" i="13"/>
  <c r="L1359" i="13"/>
  <c r="L1343" i="13"/>
  <c r="L1344" i="13"/>
  <c r="L1345" i="13"/>
  <c r="L1276" i="13"/>
  <c r="L1346" i="13"/>
  <c r="L1360" i="13"/>
  <c r="L1376" i="13"/>
  <c r="L1270" i="13"/>
  <c r="L1277" i="13"/>
  <c r="L1271" i="13"/>
  <c r="L1272" i="13"/>
  <c r="L1248" i="13"/>
  <c r="L1278" i="13"/>
  <c r="L1273" i="13"/>
  <c r="L1274" i="13"/>
  <c r="L1275" i="13"/>
  <c r="L1249" i="13"/>
  <c r="L1279" i="13"/>
  <c r="L1280" i="13"/>
  <c r="L1361" i="13"/>
  <c r="L1362" i="13"/>
  <c r="L1363" i="13"/>
  <c r="L1364" i="13"/>
  <c r="L1365" i="13"/>
  <c r="L1366" i="13"/>
  <c r="L1367" i="13"/>
  <c r="L1368" i="13"/>
  <c r="L1250" i="13"/>
  <c r="L1186" i="13"/>
  <c r="L1099" i="13"/>
  <c r="L1165" i="13"/>
  <c r="L1166" i="13"/>
  <c r="L1091" i="13"/>
  <c r="L1167" i="13"/>
  <c r="L1092" i="13"/>
  <c r="L1168" i="13"/>
  <c r="L1093" i="13"/>
  <c r="L1341" i="13"/>
  <c r="L1358" i="13"/>
  <c r="L1305" i="13"/>
  <c r="L1254" i="13"/>
  <c r="L1326" i="13"/>
  <c r="L1238" i="13"/>
  <c r="L1239" i="13"/>
  <c r="L1240" i="13"/>
  <c r="L1138" i="13"/>
  <c r="L1339" i="13"/>
  <c r="L1340" i="13"/>
  <c r="L1230" i="13"/>
  <c r="L1398" i="13"/>
  <c r="L1399" i="13"/>
  <c r="L1400" i="13"/>
  <c r="L1330" i="13"/>
  <c r="Q1073" i="13"/>
  <c r="Q1074" i="13"/>
  <c r="Q1075" i="13"/>
  <c r="Q1076" i="13"/>
  <c r="Q1077" i="13"/>
  <c r="Q1078" i="13"/>
  <c r="Q1079" i="13"/>
  <c r="Q1080" i="13"/>
  <c r="Q1081" i="13"/>
  <c r="Q1082" i="13"/>
  <c r="Q1083" i="13"/>
  <c r="Q1084" i="13"/>
  <c r="Q1085" i="13"/>
  <c r="Q1086" i="13"/>
  <c r="Q1087" i="13"/>
  <c r="Q1071" i="13"/>
  <c r="Q1072" i="13"/>
  <c r="Q1301" i="13"/>
  <c r="Q1369" i="13"/>
  <c r="Q1392" i="13"/>
  <c r="Q1331" i="13"/>
  <c r="Q1332" i="13"/>
  <c r="Q1333" i="13"/>
  <c r="Q1334" i="13"/>
  <c r="Q1335" i="13"/>
  <c r="Q1336" i="13"/>
  <c r="Q1337" i="13"/>
  <c r="Q1231" i="13"/>
  <c r="Q1232" i="13"/>
  <c r="Q1233" i="13"/>
  <c r="Q1234" i="13"/>
  <c r="Q1235" i="13"/>
  <c r="Q1236" i="13"/>
  <c r="Q1237" i="13"/>
  <c r="Q1100" i="13"/>
  <c r="Q1101" i="13"/>
  <c r="Q1102" i="13"/>
  <c r="Q1122" i="13"/>
  <c r="Q1123" i="13"/>
  <c r="Q1124" i="13"/>
  <c r="Q1094" i="13"/>
  <c r="Q1095" i="13"/>
  <c r="Q1125" i="13"/>
  <c r="Q1096" i="13"/>
  <c r="Q1126" i="13"/>
  <c r="Q1097" i="13"/>
  <c r="Q1098" i="13"/>
  <c r="Q1162" i="13"/>
  <c r="Q1163" i="13"/>
  <c r="Q1141" i="13"/>
  <c r="Q1164" i="13"/>
  <c r="Q1370" i="13"/>
  <c r="Q1371" i="13"/>
  <c r="Q1372" i="13"/>
  <c r="Q1373" i="13"/>
  <c r="Q1117" i="13"/>
  <c r="Q1118" i="13"/>
  <c r="Q1119" i="13"/>
  <c r="Q1120" i="13"/>
  <c r="Q1103" i="13"/>
  <c r="Q1104" i="13"/>
  <c r="Q1105" i="13"/>
  <c r="Q1106" i="13"/>
  <c r="Q1107" i="13"/>
  <c r="Q1108" i="13"/>
  <c r="Q1109" i="13"/>
  <c r="Q1110" i="13"/>
  <c r="Q1157" i="13"/>
  <c r="Q1111" i="13"/>
  <c r="Q1112" i="13"/>
  <c r="Q1113" i="13"/>
  <c r="Q1114" i="13"/>
  <c r="Q1115" i="13"/>
  <c r="Q1116" i="13"/>
  <c r="Q1374" i="13"/>
  <c r="Q1393" i="13"/>
  <c r="Q1375" i="13"/>
  <c r="Q1394" i="13"/>
  <c r="Q1382" i="13"/>
  <c r="Q1328" i="13"/>
  <c r="Q1142" i="13"/>
  <c r="Q1302" i="13"/>
  <c r="Q1303" i="13"/>
  <c r="Q1304" i="13"/>
  <c r="Q1383" i="13"/>
  <c r="Q1300" i="13"/>
  <c r="Q1229" i="13"/>
  <c r="Q1387" i="13"/>
  <c r="Q1388" i="13"/>
  <c r="Q1377" i="13"/>
  <c r="Q1327" i="13"/>
  <c r="Q1349" i="13"/>
  <c r="Q1384" i="13"/>
  <c r="Q1386" i="13"/>
  <c r="Q1385" i="13"/>
  <c r="Q1350" i="13"/>
  <c r="Q1145" i="13"/>
  <c r="Q1251" i="13"/>
  <c r="Q1267" i="13"/>
  <c r="Q1321" i="13"/>
  <c r="Q1322" i="13"/>
  <c r="Q1306" i="13"/>
  <c r="Q1268" i="13"/>
  <c r="Q1313" i="13"/>
  <c r="Q1291" i="13"/>
  <c r="Q1292" i="13"/>
  <c r="Q1307" i="13"/>
  <c r="Q1241" i="13"/>
  <c r="Q1314" i="13"/>
  <c r="Q1315" i="13"/>
  <c r="Q1293" i="13"/>
  <c r="Q1242" i="13"/>
  <c r="Q1243" i="13"/>
  <c r="Q1316" i="13"/>
  <c r="Q1294" i="13"/>
  <c r="Q1308" i="13"/>
  <c r="Q1309" i="13"/>
  <c r="Q1310" i="13"/>
  <c r="Q1317" i="13"/>
  <c r="Q1311" i="13"/>
  <c r="Q1269" i="13"/>
  <c r="Q1244" i="13"/>
  <c r="Q1245" i="13"/>
  <c r="Q1318" i="13"/>
  <c r="Q1246" i="13"/>
  <c r="Q1319" i="13"/>
  <c r="Q1320" i="13"/>
  <c r="Q1247" i="13"/>
  <c r="Q1378" i="13"/>
  <c r="Q1395" i="13"/>
  <c r="Q1379" i="13"/>
  <c r="Q1380" i="13"/>
  <c r="Q1396" i="13"/>
  <c r="Q1389" i="13"/>
  <c r="Q1381" i="13"/>
  <c r="Q1390" i="13"/>
  <c r="Q1391" i="13"/>
  <c r="Q1158" i="13"/>
  <c r="Q1159" i="13"/>
  <c r="Q1160" i="13"/>
  <c r="Q1161" i="13"/>
  <c r="Q1351" i="13"/>
  <c r="Q1352" i="13"/>
  <c r="Q1143" i="13"/>
  <c r="Q1144" i="13"/>
  <c r="Q1338" i="13"/>
  <c r="Q1353" i="13"/>
  <c r="Q1329" i="13"/>
  <c r="Q1347" i="13"/>
  <c r="Q1354" i="13"/>
  <c r="Q1348" i="13"/>
  <c r="Q1355" i="13"/>
  <c r="Q1139" i="13"/>
  <c r="Q1252" i="13"/>
  <c r="Q1140" i="13"/>
  <c r="Q1129" i="13"/>
  <c r="Q1253" i="13"/>
  <c r="Q1088" i="13"/>
  <c r="Q1089" i="13"/>
  <c r="Q1203" i="13"/>
  <c r="Q1204" i="13"/>
  <c r="Q1264" i="13"/>
  <c r="Q1323" i="13"/>
  <c r="Q1205" i="13"/>
  <c r="Q1265" i="13"/>
  <c r="Q1324" i="13"/>
  <c r="Q1312" i="13"/>
  <c r="Q1266" i="13"/>
  <c r="Q1325" i="13"/>
  <c r="Q1397" i="13"/>
  <c r="Q1356" i="13"/>
  <c r="Q1357" i="13"/>
  <c r="Q1131" i="13"/>
  <c r="Q1169" i="13"/>
  <c r="Q1187" i="13"/>
  <c r="Q1255" i="13"/>
  <c r="Q1295" i="13"/>
  <c r="Q1290" i="13"/>
  <c r="Q1188" i="13"/>
  <c r="Q1170" i="13"/>
  <c r="Q1206" i="13"/>
  <c r="Q1207" i="13"/>
  <c r="Q1152" i="13"/>
  <c r="Q1127" i="13"/>
  <c r="Q1146" i="13"/>
  <c r="Q1189" i="13"/>
  <c r="Q1171" i="13"/>
  <c r="Q1132" i="13"/>
  <c r="Q1172" i="13"/>
  <c r="Q1281" i="13"/>
  <c r="Q1133" i="13"/>
  <c r="Q1190" i="13"/>
  <c r="Q1191" i="13"/>
  <c r="Q1192" i="13"/>
  <c r="Q1208" i="13"/>
  <c r="Q1153" i="13"/>
  <c r="Q1209" i="13"/>
  <c r="Q1173" i="13"/>
  <c r="Q1210" i="13"/>
  <c r="Q1174" i="13"/>
  <c r="Q1147" i="13"/>
  <c r="Q1282" i="13"/>
  <c r="Q1211" i="13"/>
  <c r="Q1175" i="13"/>
  <c r="Q1283" i="13"/>
  <c r="Q1284" i="13"/>
  <c r="Q1212" i="13"/>
  <c r="Q1213" i="13"/>
  <c r="Q1214" i="13"/>
  <c r="Q1193" i="13"/>
  <c r="Q1296" i="13"/>
  <c r="Q1297" i="13"/>
  <c r="Q1298" i="13"/>
  <c r="Q1215" i="13"/>
  <c r="Q1134" i="13"/>
  <c r="Q1194" i="13"/>
  <c r="Q1148" i="13"/>
  <c r="Q1216" i="13"/>
  <c r="Q1217" i="13"/>
  <c r="Q1256" i="13"/>
  <c r="Q1176" i="13"/>
  <c r="Q1135" i="13"/>
  <c r="Q1177" i="13"/>
  <c r="Q1218" i="13"/>
  <c r="Q1195" i="13"/>
  <c r="Q1196" i="13"/>
  <c r="Q1219" i="13"/>
  <c r="Q1220" i="13"/>
  <c r="Q1178" i="13"/>
  <c r="Q1197" i="13"/>
  <c r="Q1299" i="13"/>
  <c r="Q1090" i="13"/>
  <c r="Q1221" i="13"/>
  <c r="Q1136" i="13"/>
  <c r="Q1154" i="13"/>
  <c r="Q1130" i="13"/>
  <c r="Q1179" i="13"/>
  <c r="Q1257" i="13"/>
  <c r="Q1228" i="13"/>
  <c r="Q1285" i="13"/>
  <c r="Q1198" i="13"/>
  <c r="Q1199" i="13"/>
  <c r="Q1180" i="13"/>
  <c r="Q1155" i="13"/>
  <c r="Q1149" i="13"/>
  <c r="Q1258" i="13"/>
  <c r="Q1181" i="13"/>
  <c r="Q1182" i="13"/>
  <c r="Q1222" i="13"/>
  <c r="Q1223" i="13"/>
  <c r="Q1200" i="13"/>
  <c r="Q1137" i="13"/>
  <c r="Q1259" i="13"/>
  <c r="Q1183" i="13"/>
  <c r="Q1286" i="13"/>
  <c r="Q1156" i="13"/>
  <c r="Q1260" i="13"/>
  <c r="Q1224" i="13"/>
  <c r="Q1121" i="13"/>
  <c r="Q1184" i="13"/>
  <c r="Q1150" i="13"/>
  <c r="Q1261" i="13"/>
  <c r="Q1225" i="13"/>
  <c r="Q1287" i="13"/>
  <c r="Q1201" i="13"/>
  <c r="Q1226" i="13"/>
  <c r="Q1288" i="13"/>
  <c r="Q1128" i="13"/>
  <c r="Q1151" i="13"/>
  <c r="Q1262" i="13"/>
  <c r="Q1185" i="13"/>
  <c r="Q1289" i="13"/>
  <c r="Q1263" i="13"/>
  <c r="Q1227" i="13"/>
  <c r="Q1202" i="13"/>
  <c r="Q1342" i="13"/>
  <c r="Q1359" i="13"/>
  <c r="Q1343" i="13"/>
  <c r="Q1344" i="13"/>
  <c r="Q1345" i="13"/>
  <c r="Q1276" i="13"/>
  <c r="Q1346" i="13"/>
  <c r="Q1360" i="13"/>
  <c r="Q1376" i="13"/>
  <c r="Q1270" i="13"/>
  <c r="Q1277" i="13"/>
  <c r="Q1271" i="13"/>
  <c r="Q1272" i="13"/>
  <c r="Q1248" i="13"/>
  <c r="Q1278" i="13"/>
  <c r="Q1273" i="13"/>
  <c r="Q1274" i="13"/>
  <c r="Q1275" i="13"/>
  <c r="Q1249" i="13"/>
  <c r="Q1279" i="13"/>
  <c r="Q1280" i="13"/>
  <c r="Q1361" i="13"/>
  <c r="Q1362" i="13"/>
  <c r="Q1363" i="13"/>
  <c r="Q1364" i="13"/>
  <c r="Q1365" i="13"/>
  <c r="Q1366" i="13"/>
  <c r="Q1367" i="13"/>
  <c r="Q1368" i="13"/>
  <c r="Q1250" i="13"/>
  <c r="Q1186" i="13"/>
  <c r="Q1099" i="13"/>
  <c r="Q1165" i="13"/>
  <c r="Q1166" i="13"/>
  <c r="Q1091" i="13"/>
  <c r="Q1167" i="13"/>
  <c r="Q1092" i="13"/>
  <c r="Q1168" i="13"/>
  <c r="Q1093" i="13"/>
  <c r="Q1341" i="13"/>
  <c r="Q1358" i="13"/>
  <c r="Q1305" i="13"/>
  <c r="Q1254" i="13"/>
  <c r="Q1326" i="13"/>
  <c r="Q1238" i="13"/>
  <c r="Q1239" i="13"/>
  <c r="Q1240" i="13"/>
  <c r="Q1138" i="13"/>
  <c r="Q1339" i="13"/>
  <c r="Q1340" i="13"/>
  <c r="Q1230" i="13"/>
  <c r="Q1398" i="13"/>
  <c r="Q1399" i="13"/>
  <c r="Q1400" i="13"/>
  <c r="Q1330" i="13"/>
  <c r="U1073" i="13" l="1"/>
  <c r="U1074" i="13"/>
  <c r="U1075" i="13"/>
  <c r="V1073" i="13"/>
  <c r="U1076" i="13"/>
  <c r="V1074" i="13"/>
  <c r="U1077" i="13"/>
  <c r="V1075" i="13"/>
  <c r="U1078" i="13"/>
  <c r="V1076" i="13"/>
  <c r="U1079" i="13"/>
  <c r="U1080" i="13"/>
  <c r="U1081" i="13"/>
  <c r="U1082" i="13"/>
  <c r="V1080" i="13"/>
  <c r="U1083" i="13"/>
  <c r="V1081" i="13"/>
  <c r="U1084" i="13"/>
  <c r="V1082" i="13"/>
  <c r="U1085" i="13"/>
  <c r="U1086" i="13"/>
  <c r="U1087" i="13"/>
  <c r="U1071" i="13"/>
  <c r="U1072" i="13"/>
  <c r="V1087" i="13"/>
  <c r="U1301" i="13"/>
  <c r="U1369" i="13"/>
  <c r="U1392" i="13"/>
  <c r="U1331" i="13"/>
  <c r="U1332" i="13"/>
  <c r="U1333" i="13"/>
  <c r="V1093" i="13"/>
  <c r="U1334" i="13"/>
  <c r="U1335" i="13"/>
  <c r="U1336" i="13"/>
  <c r="U1231" i="13"/>
  <c r="U1232" i="13"/>
  <c r="U1233" i="13"/>
  <c r="V1100" i="13"/>
  <c r="U1234" i="13"/>
  <c r="U1235" i="13"/>
  <c r="U1236" i="13"/>
  <c r="U1237" i="13"/>
  <c r="U1100" i="13"/>
  <c r="U1101" i="13"/>
  <c r="V1106" i="13"/>
  <c r="U1102" i="13"/>
  <c r="U1122" i="13"/>
  <c r="U1123" i="13"/>
  <c r="U1124" i="13"/>
  <c r="U1094" i="13"/>
  <c r="V1111" i="13"/>
  <c r="U1095" i="13"/>
  <c r="V1112" i="13"/>
  <c r="U1125" i="13"/>
  <c r="U1096" i="13"/>
  <c r="U1126" i="13"/>
  <c r="V1115" i="13"/>
  <c r="U1097" i="13"/>
  <c r="V1116" i="13"/>
  <c r="U1098" i="13"/>
  <c r="V1117" i="13"/>
  <c r="U1162" i="13"/>
  <c r="V1118" i="13"/>
  <c r="U1163" i="13"/>
  <c r="V1119" i="13"/>
  <c r="U1141" i="13"/>
  <c r="V1120" i="13"/>
  <c r="U1164" i="13"/>
  <c r="V1121" i="13"/>
  <c r="U1370" i="13"/>
  <c r="V1122" i="13"/>
  <c r="U1371" i="13"/>
  <c r="V1123" i="13"/>
  <c r="U1372" i="13"/>
  <c r="V1124" i="13"/>
  <c r="U1373" i="13"/>
  <c r="V1125" i="13"/>
  <c r="U1117" i="13"/>
  <c r="V1126" i="13"/>
  <c r="U1118" i="13"/>
  <c r="V1127" i="13"/>
  <c r="U1119" i="13"/>
  <c r="V1128" i="13"/>
  <c r="U1120" i="13"/>
  <c r="V1129" i="13"/>
  <c r="U1103" i="13"/>
  <c r="V1130" i="13"/>
  <c r="U1104" i="13"/>
  <c r="V1131" i="13"/>
  <c r="U1105" i="13"/>
  <c r="V1132" i="13"/>
  <c r="U1106" i="13"/>
  <c r="V1133" i="13"/>
  <c r="U1107" i="13"/>
  <c r="V1134" i="13"/>
  <c r="U1108" i="13"/>
  <c r="V1135" i="13"/>
  <c r="U1109" i="13"/>
  <c r="V1136" i="13"/>
  <c r="U1110" i="13"/>
  <c r="V1137" i="13"/>
  <c r="U1157" i="13"/>
  <c r="V1138" i="13"/>
  <c r="U1111" i="13"/>
  <c r="V1139" i="13"/>
  <c r="U1112" i="13"/>
  <c r="V1140" i="13"/>
  <c r="U1113" i="13"/>
  <c r="V1141" i="13"/>
  <c r="U1114" i="13"/>
  <c r="V1142" i="13"/>
  <c r="U1115" i="13"/>
  <c r="V1143" i="13"/>
  <c r="U1116" i="13"/>
  <c r="V1144" i="13"/>
  <c r="U1374" i="13"/>
  <c r="V1145" i="13"/>
  <c r="U1393" i="13"/>
  <c r="V1146" i="13"/>
  <c r="U1375" i="13"/>
  <c r="V1147" i="13"/>
  <c r="U1394" i="13"/>
  <c r="V1148" i="13"/>
  <c r="U1382" i="13"/>
  <c r="V1149" i="13"/>
  <c r="U1328" i="13"/>
  <c r="V1150" i="13"/>
  <c r="U1142" i="13"/>
  <c r="V1151" i="13"/>
  <c r="U1302" i="13"/>
  <c r="V1152" i="13"/>
  <c r="U1303" i="13"/>
  <c r="V1153" i="13"/>
  <c r="U1304" i="13"/>
  <c r="V1154" i="13"/>
  <c r="U1383" i="13"/>
  <c r="V1155" i="13"/>
  <c r="U1300" i="13"/>
  <c r="V1156" i="13"/>
  <c r="U1229" i="13"/>
  <c r="V1157" i="13"/>
  <c r="U1387" i="13"/>
  <c r="V1158" i="13"/>
  <c r="U1388" i="13"/>
  <c r="V1159" i="13"/>
  <c r="U1377" i="13"/>
  <c r="V1160" i="13"/>
  <c r="U1327" i="13"/>
  <c r="U1349" i="13"/>
  <c r="U1384" i="13"/>
  <c r="U1386" i="13"/>
  <c r="U1385" i="13"/>
  <c r="V1165" i="13"/>
  <c r="U1350" i="13"/>
  <c r="V1166" i="13"/>
  <c r="U1145" i="13"/>
  <c r="U1251" i="13"/>
  <c r="U1267" i="13"/>
  <c r="U1321" i="13"/>
  <c r="V1170" i="13"/>
  <c r="U1322" i="13"/>
  <c r="V1171" i="13"/>
  <c r="U1306" i="13"/>
  <c r="V1172" i="13"/>
  <c r="U1268" i="13"/>
  <c r="U1313" i="13"/>
  <c r="U1291" i="13"/>
  <c r="U1292" i="13"/>
  <c r="V1176" i="13"/>
  <c r="U1307" i="13"/>
  <c r="V1177" i="13"/>
  <c r="U1241" i="13"/>
  <c r="V1178" i="13"/>
  <c r="U1314" i="13"/>
  <c r="V1179" i="13"/>
  <c r="U1315" i="13"/>
  <c r="V1180" i="13"/>
  <c r="U1293" i="13"/>
  <c r="V1181" i="13"/>
  <c r="U1242" i="13"/>
  <c r="V1182" i="13"/>
  <c r="U1243" i="13"/>
  <c r="V1183" i="13"/>
  <c r="U1316" i="13"/>
  <c r="V1184" i="13"/>
  <c r="U1294" i="13"/>
  <c r="V1185" i="13"/>
  <c r="U1308" i="13"/>
  <c r="V1186" i="13"/>
  <c r="U1309" i="13"/>
  <c r="V1187" i="13"/>
  <c r="U1310" i="13"/>
  <c r="V1188" i="13"/>
  <c r="U1317" i="13"/>
  <c r="V1189" i="13"/>
  <c r="U1311" i="13"/>
  <c r="V1190" i="13"/>
  <c r="U1269" i="13"/>
  <c r="V1191" i="13"/>
  <c r="U1244" i="13"/>
  <c r="V1192" i="13"/>
  <c r="U1245" i="13"/>
  <c r="V1193" i="13"/>
  <c r="U1318" i="13"/>
  <c r="V1194" i="13"/>
  <c r="U1246" i="13"/>
  <c r="V1195" i="13"/>
  <c r="U1319" i="13"/>
  <c r="V1196" i="13"/>
  <c r="U1320" i="13"/>
  <c r="V1197" i="13"/>
  <c r="U1247" i="13"/>
  <c r="V1198" i="13"/>
  <c r="U1378" i="13"/>
  <c r="V1199" i="13"/>
  <c r="U1395" i="13"/>
  <c r="V1200" i="13"/>
  <c r="U1379" i="13"/>
  <c r="V1201" i="13"/>
  <c r="U1380" i="13"/>
  <c r="V1202" i="13"/>
  <c r="U1396" i="13"/>
  <c r="V1203" i="13"/>
  <c r="U1389" i="13"/>
  <c r="V1204" i="13"/>
  <c r="U1381" i="13"/>
  <c r="V1205" i="13"/>
  <c r="U1390" i="13"/>
  <c r="V1206" i="13"/>
  <c r="U1391" i="13"/>
  <c r="V1207" i="13"/>
  <c r="U1158" i="13"/>
  <c r="V1208" i="13"/>
  <c r="U1159" i="13"/>
  <c r="V1209" i="13"/>
  <c r="U1160" i="13"/>
  <c r="V1210" i="13"/>
  <c r="U1161" i="13"/>
  <c r="V1211" i="13"/>
  <c r="U1351" i="13"/>
  <c r="V1212" i="13"/>
  <c r="U1352" i="13"/>
  <c r="V1213" i="13"/>
  <c r="U1143" i="13"/>
  <c r="V1214" i="13"/>
  <c r="U1144" i="13"/>
  <c r="V1215" i="13"/>
  <c r="U1338" i="13"/>
  <c r="V1216" i="13"/>
  <c r="U1353" i="13"/>
  <c r="V1217" i="13"/>
  <c r="U1329" i="13"/>
  <c r="V1218" i="13"/>
  <c r="U1347" i="13"/>
  <c r="V1219" i="13"/>
  <c r="U1354" i="13"/>
  <c r="V1220" i="13"/>
  <c r="U1348" i="13"/>
  <c r="V1221" i="13"/>
  <c r="U1355" i="13"/>
  <c r="V1222" i="13"/>
  <c r="U1139" i="13"/>
  <c r="V1223" i="13"/>
  <c r="U1252" i="13"/>
  <c r="U1140" i="13"/>
  <c r="U1129" i="13"/>
  <c r="V1226" i="13"/>
  <c r="U1253" i="13"/>
  <c r="U1088" i="13"/>
  <c r="U1089" i="13"/>
  <c r="U1203" i="13"/>
  <c r="U1204" i="13"/>
  <c r="U1264" i="13"/>
  <c r="V1232" i="13"/>
  <c r="U1323" i="13"/>
  <c r="V1233" i="13"/>
  <c r="U1205" i="13"/>
  <c r="U1265" i="13"/>
  <c r="U1324" i="13"/>
  <c r="U1312" i="13"/>
  <c r="V1237" i="13"/>
  <c r="U1266" i="13"/>
  <c r="V1238" i="13"/>
  <c r="U1325" i="13"/>
  <c r="V1239" i="13"/>
  <c r="U1397" i="13"/>
  <c r="V1240" i="13"/>
  <c r="U1356" i="13"/>
  <c r="V1241" i="13"/>
  <c r="U1357" i="13"/>
  <c r="V1242" i="13"/>
  <c r="U1131" i="13"/>
  <c r="V1243" i="13"/>
  <c r="U1169" i="13"/>
  <c r="V1244" i="13"/>
  <c r="U1187" i="13"/>
  <c r="U1255" i="13"/>
  <c r="V1246" i="13"/>
  <c r="U1295" i="13"/>
  <c r="V1247" i="13"/>
  <c r="U1290" i="13"/>
  <c r="V1248" i="13"/>
  <c r="U1188" i="13"/>
  <c r="U1170" i="13"/>
  <c r="U1206" i="13"/>
  <c r="U1207" i="13"/>
  <c r="U1152" i="13"/>
  <c r="U1127" i="13"/>
  <c r="U1146" i="13"/>
  <c r="V1255" i="13"/>
  <c r="U1189" i="13"/>
  <c r="V1256" i="13"/>
  <c r="U1171" i="13"/>
  <c r="V1257" i="13"/>
  <c r="U1132" i="13"/>
  <c r="V1258" i="13"/>
  <c r="U1172" i="13"/>
  <c r="V1259" i="13"/>
  <c r="U1281" i="13"/>
  <c r="V1260" i="13"/>
  <c r="U1133" i="13"/>
  <c r="V1261" i="13"/>
  <c r="U1190" i="13"/>
  <c r="V1262" i="13"/>
  <c r="U1191" i="13"/>
  <c r="V1263" i="13"/>
  <c r="U1192" i="13"/>
  <c r="V1264" i="13"/>
  <c r="U1208" i="13"/>
  <c r="V1265" i="13"/>
  <c r="U1153" i="13"/>
  <c r="V1266" i="13"/>
  <c r="U1209" i="13"/>
  <c r="V1267" i="13"/>
  <c r="U1173" i="13"/>
  <c r="V1268" i="13"/>
  <c r="U1210" i="13"/>
  <c r="V1269" i="13"/>
  <c r="U1174" i="13"/>
  <c r="V1270" i="13"/>
  <c r="U1147" i="13"/>
  <c r="V1271" i="13"/>
  <c r="U1282" i="13"/>
  <c r="V1272" i="13"/>
  <c r="U1211" i="13"/>
  <c r="V1273" i="13"/>
  <c r="U1175" i="13"/>
  <c r="V1274" i="13"/>
  <c r="U1283" i="13"/>
  <c r="V1275" i="13"/>
  <c r="U1284" i="13"/>
  <c r="V1276" i="13"/>
  <c r="U1212" i="13"/>
  <c r="V1277" i="13"/>
  <c r="U1213" i="13"/>
  <c r="V1278" i="13"/>
  <c r="U1214" i="13"/>
  <c r="V1279" i="13"/>
  <c r="U1193" i="13"/>
  <c r="V1280" i="13"/>
  <c r="U1296" i="13"/>
  <c r="V1281" i="13"/>
  <c r="U1297" i="13"/>
  <c r="V1282" i="13"/>
  <c r="U1298" i="13"/>
  <c r="V1283" i="13"/>
  <c r="U1215" i="13"/>
  <c r="V1284" i="13"/>
  <c r="U1134" i="13"/>
  <c r="V1285" i="13"/>
  <c r="U1194" i="13"/>
  <c r="V1286" i="13"/>
  <c r="U1148" i="13"/>
  <c r="V1287" i="13"/>
  <c r="U1216" i="13"/>
  <c r="V1288" i="13"/>
  <c r="U1217" i="13"/>
  <c r="V1289" i="13"/>
  <c r="U1256" i="13"/>
  <c r="V1290" i="13"/>
  <c r="U1176" i="13"/>
  <c r="V1291" i="13"/>
  <c r="U1135" i="13"/>
  <c r="V1292" i="13"/>
  <c r="U1177" i="13"/>
  <c r="V1293" i="13"/>
  <c r="U1218" i="13"/>
  <c r="V1294" i="13"/>
  <c r="U1195" i="13"/>
  <c r="V1295" i="13"/>
  <c r="U1196" i="13"/>
  <c r="V1296" i="13"/>
  <c r="U1219" i="13"/>
  <c r="V1297" i="13"/>
  <c r="U1220" i="13"/>
  <c r="V1298" i="13"/>
  <c r="U1178" i="13"/>
  <c r="V1299" i="13"/>
  <c r="U1197" i="13"/>
  <c r="U1299" i="13"/>
  <c r="U1090" i="13"/>
  <c r="V1302" i="13"/>
  <c r="U1221" i="13"/>
  <c r="V1303" i="13"/>
  <c r="U1136" i="13"/>
  <c r="V1304" i="13"/>
  <c r="U1154" i="13"/>
  <c r="U1130" i="13"/>
  <c r="U1179" i="13"/>
  <c r="U1257" i="13"/>
  <c r="V1308" i="13"/>
  <c r="U1228" i="13"/>
  <c r="V1309" i="13"/>
  <c r="U1285" i="13"/>
  <c r="V1310" i="13"/>
  <c r="U1198" i="13"/>
  <c r="V1311" i="13"/>
  <c r="U1199" i="13"/>
  <c r="V1312" i="13"/>
  <c r="U1180" i="13"/>
  <c r="V1313" i="13"/>
  <c r="U1155" i="13"/>
  <c r="V1314" i="13"/>
  <c r="U1149" i="13"/>
  <c r="V1315" i="13"/>
  <c r="U1258" i="13"/>
  <c r="V1316" i="13"/>
  <c r="U1181" i="13"/>
  <c r="V1317" i="13"/>
  <c r="U1182" i="13"/>
  <c r="V1318" i="13"/>
  <c r="U1222" i="13"/>
  <c r="V1319" i="13"/>
  <c r="U1223" i="13"/>
  <c r="V1320" i="13"/>
  <c r="U1200" i="13"/>
  <c r="V1321" i="13"/>
  <c r="U1137" i="13"/>
  <c r="V1322" i="13"/>
  <c r="U1259" i="13"/>
  <c r="V1323" i="13"/>
  <c r="U1183" i="13"/>
  <c r="V1324" i="13"/>
  <c r="U1286" i="13"/>
  <c r="V1325" i="13"/>
  <c r="U1156" i="13"/>
  <c r="V1326" i="13"/>
  <c r="U1260" i="13"/>
  <c r="V1327" i="13"/>
  <c r="U1224" i="13"/>
  <c r="V1328" i="13"/>
  <c r="U1121" i="13"/>
  <c r="V1329" i="13"/>
  <c r="U1184" i="13"/>
  <c r="V1330" i="13"/>
  <c r="U1150" i="13"/>
  <c r="V1331" i="13"/>
  <c r="U1261" i="13"/>
  <c r="V1332" i="13"/>
  <c r="U1225" i="13"/>
  <c r="V1333" i="13"/>
  <c r="U1287" i="13"/>
  <c r="V1334" i="13"/>
  <c r="U1201" i="13"/>
  <c r="V1335" i="13"/>
  <c r="U1226" i="13"/>
  <c r="U1288" i="13"/>
  <c r="U1128" i="13"/>
  <c r="V1338" i="13"/>
  <c r="U1151" i="13"/>
  <c r="V1339" i="13"/>
  <c r="U1262" i="13"/>
  <c r="V1340" i="13"/>
  <c r="U1185" i="13"/>
  <c r="V1341" i="13"/>
  <c r="U1289" i="13"/>
  <c r="U1263" i="13"/>
  <c r="U1227" i="13"/>
  <c r="U1202" i="13"/>
  <c r="V1345" i="13"/>
  <c r="U1342" i="13"/>
  <c r="V1346" i="13"/>
  <c r="U1359" i="13"/>
  <c r="V1347" i="13"/>
  <c r="U1343" i="13"/>
  <c r="V1348" i="13"/>
  <c r="U1344" i="13"/>
  <c r="V1349" i="13"/>
  <c r="U1345" i="13"/>
  <c r="V1350" i="13"/>
  <c r="U1276" i="13"/>
  <c r="V1351" i="13"/>
  <c r="U1346" i="13"/>
  <c r="V1352" i="13"/>
  <c r="U1360" i="13"/>
  <c r="V1353" i="13"/>
  <c r="U1376" i="13"/>
  <c r="U1270" i="13"/>
  <c r="U1277" i="13"/>
  <c r="U1271" i="13"/>
  <c r="V1357" i="13"/>
  <c r="U1272" i="13"/>
  <c r="V1358" i="13"/>
  <c r="U1248" i="13"/>
  <c r="U1278" i="13"/>
  <c r="U1273" i="13"/>
  <c r="U1274" i="13"/>
  <c r="U1275" i="13"/>
  <c r="U1249" i="13"/>
  <c r="V1364" i="13"/>
  <c r="U1279" i="13"/>
  <c r="U1280" i="13"/>
  <c r="U1361" i="13"/>
  <c r="V1367" i="13"/>
  <c r="U1362" i="13"/>
  <c r="V1368" i="13"/>
  <c r="U1363" i="13"/>
  <c r="V1369" i="13"/>
  <c r="U1364" i="13"/>
  <c r="V1370" i="13"/>
  <c r="U1365" i="13"/>
  <c r="V1371" i="13"/>
  <c r="U1366" i="13"/>
  <c r="V1372" i="13"/>
  <c r="U1367" i="13"/>
  <c r="U1368" i="13"/>
  <c r="U1250" i="13"/>
  <c r="V1375" i="13"/>
  <c r="U1186" i="13"/>
  <c r="V1376" i="13"/>
  <c r="U1099" i="13"/>
  <c r="U1165" i="13"/>
  <c r="U1166" i="13"/>
  <c r="V1379" i="13"/>
  <c r="U1091" i="13"/>
  <c r="V1380" i="13"/>
  <c r="U1167" i="13"/>
  <c r="V1381" i="13"/>
  <c r="U1092" i="13"/>
  <c r="V1382" i="13"/>
  <c r="U1168" i="13"/>
  <c r="V1383" i="13"/>
  <c r="U1093" i="13"/>
  <c r="V1384" i="13"/>
  <c r="U1341" i="13"/>
  <c r="V1385" i="13"/>
  <c r="U1358" i="13"/>
  <c r="V1386" i="13"/>
  <c r="U1305" i="13"/>
  <c r="V1387" i="13"/>
  <c r="U1254" i="13"/>
  <c r="V1388" i="13"/>
  <c r="U1326" i="13"/>
  <c r="V1389" i="13"/>
  <c r="U1238" i="13"/>
  <c r="U1239" i="13"/>
  <c r="V1391" i="13"/>
  <c r="U1240" i="13"/>
  <c r="U1138" i="13"/>
  <c r="U1339" i="13"/>
  <c r="U1340" i="13"/>
  <c r="V1395" i="13"/>
  <c r="U1230" i="13"/>
  <c r="U1398" i="13"/>
  <c r="U1399" i="13"/>
  <c r="V1398" i="13"/>
  <c r="U1400" i="13"/>
  <c r="V1399" i="13"/>
  <c r="U1330" i="13"/>
  <c r="V1400" i="13"/>
  <c r="S610" i="13"/>
  <c r="T610" i="13" s="1"/>
  <c r="S606" i="13"/>
  <c r="T606" i="13" s="1"/>
  <c r="S607" i="13"/>
  <c r="T607" i="13" s="1"/>
  <c r="S608" i="13"/>
  <c r="T608" i="13" s="1"/>
  <c r="S611" i="13"/>
  <c r="T611" i="13" s="1"/>
  <c r="S605" i="13"/>
  <c r="T605" i="13" s="1"/>
  <c r="S612" i="13"/>
  <c r="T612" i="13" s="1"/>
  <c r="S743" i="13"/>
  <c r="T743" i="13" s="1"/>
  <c r="S752" i="13"/>
  <c r="T752" i="13" s="1"/>
  <c r="S753" i="13"/>
  <c r="T753" i="13" s="1"/>
  <c r="S830" i="13"/>
  <c r="T830" i="13" s="1"/>
  <c r="V1307" i="13" s="1"/>
  <c r="S641" i="13"/>
  <c r="T641" i="13" s="1"/>
  <c r="S664" i="13"/>
  <c r="T664" i="13" s="1"/>
  <c r="S623" i="13"/>
  <c r="T623" i="13" s="1"/>
  <c r="S665" i="13"/>
  <c r="T665" i="13" s="1"/>
  <c r="S642" i="13"/>
  <c r="T642" i="13" s="1"/>
  <c r="S643" i="13"/>
  <c r="T643" i="13" s="1"/>
  <c r="S644" i="13"/>
  <c r="T644" i="13" s="1"/>
  <c r="S698" i="13"/>
  <c r="T698" i="13" s="1"/>
  <c r="S699" i="13"/>
  <c r="T699" i="13" s="1"/>
  <c r="S645" i="13"/>
  <c r="T645" i="13" s="1"/>
  <c r="S621" i="13"/>
  <c r="T621" i="13" s="1"/>
  <c r="S622" i="13"/>
  <c r="T622" i="13" s="1"/>
  <c r="S666" i="13"/>
  <c r="T666" i="13" s="1"/>
  <c r="S667" i="13"/>
  <c r="T667" i="13" s="1"/>
  <c r="S663" i="13"/>
  <c r="T663" i="13" s="1"/>
  <c r="S668" i="13"/>
  <c r="T668" i="13" s="1"/>
  <c r="S669" i="13"/>
  <c r="T669" i="13" s="1"/>
  <c r="S670" i="13"/>
  <c r="T670" i="13" s="1"/>
  <c r="S740" i="13"/>
  <c r="T740" i="13" s="1"/>
  <c r="S671" i="13"/>
  <c r="T671" i="13" s="1"/>
  <c r="S672" i="13"/>
  <c r="T672" i="13" s="1"/>
  <c r="S673" i="13"/>
  <c r="T673" i="13" s="1"/>
  <c r="S674" i="13"/>
  <c r="T674" i="13" s="1"/>
  <c r="S675" i="13"/>
  <c r="T675" i="13" s="1"/>
  <c r="S700" i="13"/>
  <c r="T700" i="13" s="1"/>
  <c r="S701" i="13"/>
  <c r="T701" i="13" s="1"/>
  <c r="S702" i="13"/>
  <c r="T702" i="13" s="1"/>
  <c r="S703" i="13"/>
  <c r="T703" i="13" s="1"/>
  <c r="S676" i="13"/>
  <c r="T676" i="13" s="1"/>
  <c r="S704" i="13"/>
  <c r="T704" i="13" s="1"/>
  <c r="S705" i="13"/>
  <c r="T705" i="13" s="1"/>
  <c r="S706" i="13"/>
  <c r="T706" i="13" s="1"/>
  <c r="S707" i="13"/>
  <c r="T707" i="13" s="1"/>
  <c r="S677" i="13"/>
  <c r="T677" i="13" s="1"/>
  <c r="S708" i="13"/>
  <c r="T708" i="13" s="1"/>
  <c r="S709" i="13"/>
  <c r="T709" i="13" s="1"/>
  <c r="S710" i="13"/>
  <c r="T710" i="13" s="1"/>
  <c r="S711" i="13"/>
  <c r="T711" i="13" s="1"/>
  <c r="S678" i="13"/>
  <c r="T678" i="13" s="1"/>
  <c r="S712" i="13"/>
  <c r="T712" i="13" s="1"/>
  <c r="S713" i="13"/>
  <c r="T713" i="13" s="1"/>
  <c r="S714" i="13"/>
  <c r="T714" i="13" s="1"/>
  <c r="S715" i="13"/>
  <c r="T715" i="13" s="1"/>
  <c r="S716" i="13"/>
  <c r="T716" i="13" s="1"/>
  <c r="S717" i="13"/>
  <c r="T717" i="13" s="1"/>
  <c r="S718" i="13"/>
  <c r="T718" i="13" s="1"/>
  <c r="S679" i="13"/>
  <c r="T679" i="13" s="1"/>
  <c r="S719" i="13"/>
  <c r="T719" i="13" s="1"/>
  <c r="S720" i="13"/>
  <c r="T720" i="13" s="1"/>
  <c r="S721" i="13"/>
  <c r="T721" i="13" s="1"/>
  <c r="S624" i="13"/>
  <c r="T624" i="13" s="1"/>
  <c r="S680" i="13"/>
  <c r="T680" i="13" s="1"/>
  <c r="S722" i="13"/>
  <c r="T722" i="13" s="1"/>
  <c r="S625" i="13"/>
  <c r="T625" i="13" s="1"/>
  <c r="S646" i="13"/>
  <c r="T646" i="13" s="1"/>
  <c r="S647" i="13"/>
  <c r="T647" i="13" s="1"/>
  <c r="S648" i="13"/>
  <c r="T648" i="13" s="1"/>
  <c r="S626" i="13"/>
  <c r="T626" i="13" s="1"/>
  <c r="S627" i="13"/>
  <c r="T627" i="13" s="1"/>
  <c r="S628" i="13"/>
  <c r="T628" i="13" s="1"/>
  <c r="S629" i="13"/>
  <c r="T629" i="13" s="1"/>
  <c r="S649" i="13"/>
  <c r="T649" i="13" s="1"/>
  <c r="S681" i="13"/>
  <c r="T681" i="13" s="1"/>
  <c r="S682" i="13"/>
  <c r="T682" i="13" s="1"/>
  <c r="S661" i="13"/>
  <c r="T661" i="13" s="1"/>
  <c r="S723" i="13"/>
  <c r="T723" i="13" s="1"/>
  <c r="S683" i="13"/>
  <c r="T683" i="13" s="1"/>
  <c r="S684" i="13"/>
  <c r="T684" i="13" s="1"/>
  <c r="S685" i="13"/>
  <c r="T685" i="13" s="1"/>
  <c r="S724" i="13"/>
  <c r="T724" i="13" s="1"/>
  <c r="S725" i="13"/>
  <c r="T725" i="13" s="1"/>
  <c r="S686" i="13"/>
  <c r="T686" i="13" s="1"/>
  <c r="S726" i="13"/>
  <c r="T726" i="13" s="1"/>
  <c r="S727" i="13"/>
  <c r="T727" i="13" s="1"/>
  <c r="S728" i="13"/>
  <c r="T728" i="13" s="1"/>
  <c r="S729" i="13"/>
  <c r="T729" i="13" s="1"/>
  <c r="S730" i="13"/>
  <c r="T730" i="13" s="1"/>
  <c r="S630" i="13"/>
  <c r="T630" i="13" s="1"/>
  <c r="S631" i="13"/>
  <c r="T631" i="13" s="1"/>
  <c r="S632" i="13"/>
  <c r="T632" i="13" s="1"/>
  <c r="S633" i="13"/>
  <c r="T633" i="13" s="1"/>
  <c r="S634" i="13"/>
  <c r="T634" i="13" s="1"/>
  <c r="S650" i="13"/>
  <c r="T650" i="13" s="1"/>
  <c r="V699" i="13" s="1"/>
  <c r="S651" i="13"/>
  <c r="T651" i="13" s="1"/>
  <c r="S687" i="13"/>
  <c r="T687" i="13" s="1"/>
  <c r="S688" i="13"/>
  <c r="T688" i="13" s="1"/>
  <c r="S731" i="13"/>
  <c r="T731" i="13" s="1"/>
  <c r="S635" i="13"/>
  <c r="T635" i="13" s="1"/>
  <c r="V704" i="13" s="1"/>
  <c r="S689" i="13"/>
  <c r="T689" i="13" s="1"/>
  <c r="S652" i="13"/>
  <c r="T652" i="13" s="1"/>
  <c r="S653" i="13"/>
  <c r="T653" i="13" s="1"/>
  <c r="S732" i="13"/>
  <c r="T732" i="13" s="1"/>
  <c r="S654" i="13"/>
  <c r="T654" i="13" s="1"/>
  <c r="S690" i="13"/>
  <c r="T690" i="13" s="1"/>
  <c r="S691" i="13"/>
  <c r="T691" i="13" s="1"/>
  <c r="S741" i="13"/>
  <c r="T741" i="13" s="1"/>
  <c r="S692" i="13"/>
  <c r="T692" i="13" s="1"/>
  <c r="S733" i="13"/>
  <c r="T733" i="13" s="1"/>
  <c r="S655" i="13"/>
  <c r="T655" i="13" s="1"/>
  <c r="S693" i="13"/>
  <c r="T693" i="13" s="1"/>
  <c r="S694" i="13"/>
  <c r="T694" i="13" s="1"/>
  <c r="S734" i="13"/>
  <c r="T734" i="13" s="1"/>
  <c r="S662" i="13"/>
  <c r="T662" i="13" s="1"/>
  <c r="S735" i="13"/>
  <c r="T735" i="13" s="1"/>
  <c r="V720" i="13" s="1"/>
  <c r="S636" i="13"/>
  <c r="T636" i="13" s="1"/>
  <c r="S637" i="13"/>
  <c r="T637" i="13" s="1"/>
  <c r="S638" i="13"/>
  <c r="T638" i="13" s="1"/>
  <c r="S639" i="13"/>
  <c r="T639" i="13" s="1"/>
  <c r="V724" i="13" s="1"/>
  <c r="S695" i="13"/>
  <c r="T695" i="13" s="1"/>
  <c r="S640" i="13"/>
  <c r="T640" i="13" s="1"/>
  <c r="S829" i="13"/>
  <c r="T829" i="13" s="1"/>
  <c r="V1301" i="13" s="1"/>
  <c r="S812" i="13"/>
  <c r="T812" i="13" s="1"/>
  <c r="S821" i="13"/>
  <c r="T821" i="13" s="1"/>
  <c r="S822" i="13"/>
  <c r="T822" i="13" s="1"/>
  <c r="V1245" i="13" s="1"/>
  <c r="S806" i="13"/>
  <c r="T806" i="13" s="1"/>
  <c r="V1110" i="13" s="1"/>
  <c r="S807" i="13"/>
  <c r="T807" i="13" s="1"/>
  <c r="V732" i="13" s="1"/>
  <c r="S775" i="13"/>
  <c r="T775" i="13" s="1"/>
  <c r="S826" i="13"/>
  <c r="T826" i="13" s="1"/>
  <c r="S788" i="13"/>
  <c r="T788" i="13" s="1"/>
  <c r="V1083" i="13" s="1"/>
  <c r="S808" i="13"/>
  <c r="T808" i="13" s="1"/>
  <c r="S789" i="13"/>
  <c r="T789" i="13" s="1"/>
  <c r="V1084" i="13" s="1"/>
  <c r="S790" i="13"/>
  <c r="T790" i="13" s="1"/>
  <c r="S791" i="13"/>
  <c r="T791" i="13" s="1"/>
  <c r="V1086" i="13" s="1"/>
  <c r="S832" i="13"/>
  <c r="T832" i="13" s="1"/>
  <c r="S809" i="13"/>
  <c r="T809" i="13" s="1"/>
  <c r="V1113" i="13" s="1"/>
  <c r="S827" i="13"/>
  <c r="T827" i="13" s="1"/>
  <c r="S833" i="13"/>
  <c r="T833" i="13" s="1"/>
  <c r="V1342" i="13" s="1"/>
  <c r="S834" i="13"/>
  <c r="T834" i="13" s="1"/>
  <c r="V744" i="13" s="1"/>
  <c r="S760" i="13"/>
  <c r="T760" i="13" s="1"/>
  <c r="S792" i="13"/>
  <c r="T792" i="13" s="1"/>
  <c r="S810" i="13"/>
  <c r="T810" i="13" s="1"/>
  <c r="V1114" i="13" s="1"/>
  <c r="S793" i="13"/>
  <c r="T793" i="13" s="1"/>
  <c r="S794" i="13"/>
  <c r="T794" i="13" s="1"/>
  <c r="V1089" i="13" s="1"/>
  <c r="S795" i="13"/>
  <c r="T795" i="13" s="1"/>
  <c r="V750" i="13" s="1"/>
  <c r="S761" i="13"/>
  <c r="T761" i="13" s="1"/>
  <c r="S835" i="13"/>
  <c r="T835" i="13" s="1"/>
  <c r="V1344" i="13" s="1"/>
  <c r="S818" i="13"/>
  <c r="T818" i="13" s="1"/>
  <c r="V1234" i="13" s="1"/>
  <c r="S796" i="13"/>
  <c r="T796" i="13" s="1"/>
  <c r="V1091" i="13" s="1"/>
  <c r="S762" i="13"/>
  <c r="T762" i="13" s="1"/>
  <c r="S763" i="13"/>
  <c r="T763" i="13" s="1"/>
  <c r="S836" i="13"/>
  <c r="T836" i="13" s="1"/>
  <c r="S764" i="13"/>
  <c r="T764" i="13" s="1"/>
  <c r="S837" i="13"/>
  <c r="T837" i="13" s="1"/>
  <c r="S765" i="13"/>
  <c r="T765" i="13" s="1"/>
  <c r="S797" i="13"/>
  <c r="T797" i="13" s="1"/>
  <c r="V1092" i="13" s="1"/>
  <c r="S798" i="13"/>
  <c r="T798" i="13" s="1"/>
  <c r="V762" i="13" s="1"/>
  <c r="S799" i="13"/>
  <c r="T799" i="13" s="1"/>
  <c r="V1094" i="13" s="1"/>
  <c r="S828" i="13"/>
  <c r="T828" i="13" s="1"/>
  <c r="V764" i="13" s="1"/>
  <c r="S800" i="13"/>
  <c r="T800" i="13" s="1"/>
  <c r="V1095" i="13" s="1"/>
  <c r="S776" i="13"/>
  <c r="T776" i="13" s="1"/>
  <c r="S777" i="13"/>
  <c r="T777" i="13" s="1"/>
  <c r="S801" i="13"/>
  <c r="T801" i="13" s="1"/>
  <c r="S802" i="13"/>
  <c r="T802" i="13" s="1"/>
  <c r="V1097" i="13" s="1"/>
  <c r="S803" i="13"/>
  <c r="T803" i="13" s="1"/>
  <c r="V1098" i="13" s="1"/>
  <c r="S804" i="13"/>
  <c r="T804" i="13" s="1"/>
  <c r="V1099" i="13" s="1"/>
  <c r="S819" i="13"/>
  <c r="T819" i="13" s="1"/>
  <c r="S820" i="13"/>
  <c r="T820" i="13" s="1"/>
  <c r="V1236" i="13" s="1"/>
  <c r="S805" i="13"/>
  <c r="T805" i="13" s="1"/>
  <c r="S766" i="13"/>
  <c r="T766" i="13" s="1"/>
  <c r="S774" i="13"/>
  <c r="T774" i="13" s="1"/>
  <c r="S736" i="13"/>
  <c r="T736" i="13" s="1"/>
  <c r="S656" i="13"/>
  <c r="T656" i="13" s="1"/>
  <c r="S745" i="13"/>
  <c r="T745" i="13" s="1"/>
  <c r="S778" i="13"/>
  <c r="T778" i="13" s="1"/>
  <c r="S657" i="13"/>
  <c r="T657" i="13" s="1"/>
  <c r="S746" i="13"/>
  <c r="T746" i="13" s="1"/>
  <c r="S779" i="13"/>
  <c r="T779" i="13" s="1"/>
  <c r="S658" i="13"/>
  <c r="T658" i="13" s="1"/>
  <c r="S747" i="13"/>
  <c r="T747" i="13" s="1"/>
  <c r="S780" i="13"/>
  <c r="T780" i="13" s="1"/>
  <c r="S617" i="13"/>
  <c r="T617" i="13" s="1"/>
  <c r="S659" i="13"/>
  <c r="T659" i="13" s="1"/>
  <c r="S781" i="13"/>
  <c r="T781" i="13" s="1"/>
  <c r="S616" i="13"/>
  <c r="T616" i="13" s="1"/>
  <c r="S660" i="13"/>
  <c r="T660" i="13" s="1"/>
  <c r="S737" i="13"/>
  <c r="T737" i="13" s="1"/>
  <c r="V792" i="13" s="1"/>
  <c r="S782" i="13"/>
  <c r="T782" i="13" s="1"/>
  <c r="S618" i="13"/>
  <c r="T618" i="13" s="1"/>
  <c r="S613" i="13"/>
  <c r="T613" i="13" s="1"/>
  <c r="S614" i="13"/>
  <c r="T614" i="13" s="1"/>
  <c r="S615" i="13"/>
  <c r="T615" i="13" s="1"/>
  <c r="S619" i="13"/>
  <c r="T619" i="13" s="1"/>
  <c r="V798" i="13" s="1"/>
  <c r="S748" i="13"/>
  <c r="T748" i="13" s="1"/>
  <c r="S738" i="13"/>
  <c r="T738" i="13" s="1"/>
  <c r="S742" i="13"/>
  <c r="T742" i="13" s="1"/>
  <c r="S811" i="13"/>
  <c r="T811" i="13" s="1"/>
  <c r="V802" i="13" s="1"/>
  <c r="S783" i="13"/>
  <c r="T783" i="13" s="1"/>
  <c r="S749" i="13"/>
  <c r="T749" i="13" s="1"/>
  <c r="S784" i="13"/>
  <c r="T784" i="13" s="1"/>
  <c r="S750" i="13"/>
  <c r="T750" i="13" s="1"/>
  <c r="S785" i="13"/>
  <c r="T785" i="13" s="1"/>
  <c r="S620" i="13"/>
  <c r="T620" i="13" s="1"/>
  <c r="V808" i="13" s="1"/>
  <c r="S786" i="13"/>
  <c r="T786" i="13" s="1"/>
  <c r="S758" i="13"/>
  <c r="T758" i="13" s="1"/>
  <c r="V810" i="13" s="1"/>
  <c r="S759" i="13"/>
  <c r="T759" i="13" s="1"/>
  <c r="S751" i="13"/>
  <c r="T751" i="13" s="1"/>
  <c r="S787" i="13"/>
  <c r="T787" i="13" s="1"/>
  <c r="S838" i="13"/>
  <c r="T838" i="13" s="1"/>
  <c r="S696" i="13"/>
  <c r="T696" i="13" s="1"/>
  <c r="S813" i="13"/>
  <c r="T813" i="13" s="1"/>
  <c r="V816" i="13" s="1"/>
  <c r="S754" i="13"/>
  <c r="T754" i="13" s="1"/>
  <c r="S755" i="13"/>
  <c r="T755" i="13" s="1"/>
  <c r="S756" i="13"/>
  <c r="T756" i="13" s="1"/>
  <c r="S739" i="13"/>
  <c r="T739" i="13" s="1"/>
  <c r="S757" i="13"/>
  <c r="T757" i="13" s="1"/>
  <c r="S831" i="13"/>
  <c r="T831" i="13" s="1"/>
  <c r="S769" i="13"/>
  <c r="T769" i="13" s="1"/>
  <c r="S823" i="13"/>
  <c r="T823" i="13" s="1"/>
  <c r="S770" i="13"/>
  <c r="T770" i="13" s="1"/>
  <c r="S824" i="13"/>
  <c r="T824" i="13" s="1"/>
  <c r="V826" i="13" s="1"/>
  <c r="S771" i="13"/>
  <c r="T771" i="13" s="1"/>
  <c r="S772" i="13"/>
  <c r="T772" i="13" s="1"/>
  <c r="V828" i="13" s="1"/>
  <c r="S773" i="13"/>
  <c r="T773" i="13" s="1"/>
  <c r="S825" i="13"/>
  <c r="T825" i="13" s="1"/>
  <c r="V830" i="13" s="1"/>
  <c r="S767" i="13"/>
  <c r="T767" i="13" s="1"/>
  <c r="S744" i="13"/>
  <c r="T744" i="13" s="1"/>
  <c r="S768" i="13"/>
  <c r="T768" i="13" s="1"/>
  <c r="S814" i="13"/>
  <c r="T814" i="13" s="1"/>
  <c r="S815" i="13"/>
  <c r="T815" i="13" s="1"/>
  <c r="V1225" i="13" s="1"/>
  <c r="S816" i="13"/>
  <c r="T816" i="13" s="1"/>
  <c r="S817" i="13"/>
  <c r="T817" i="13" s="1"/>
  <c r="V1227" i="13" s="1"/>
  <c r="S839" i="13"/>
  <c r="T839" i="13" s="1"/>
  <c r="S840" i="13"/>
  <c r="T840" i="13" s="1"/>
  <c r="V1396" i="13" s="1"/>
  <c r="S842" i="13"/>
  <c r="T842" i="13" s="1"/>
  <c r="S697" i="13"/>
  <c r="T697" i="13" s="1"/>
  <c r="S841" i="13"/>
  <c r="T841" i="13" s="1"/>
  <c r="S844" i="13"/>
  <c r="T844" i="13" s="1"/>
  <c r="S845" i="13"/>
  <c r="T845" i="13" s="1"/>
  <c r="S846" i="13"/>
  <c r="T846" i="13" s="1"/>
  <c r="S847" i="13"/>
  <c r="T847" i="13" s="1"/>
  <c r="S848" i="13"/>
  <c r="T848" i="13" s="1"/>
  <c r="S849" i="13"/>
  <c r="T849" i="13" s="1"/>
  <c r="S850" i="13"/>
  <c r="T850" i="13" s="1"/>
  <c r="S851" i="13"/>
  <c r="T851" i="13" s="1"/>
  <c r="S875" i="13"/>
  <c r="T875" i="13" s="1"/>
  <c r="S876" i="13"/>
  <c r="T876" i="13" s="1"/>
  <c r="S877" i="13"/>
  <c r="T877" i="13" s="1"/>
  <c r="S878" i="13"/>
  <c r="T878" i="13" s="1"/>
  <c r="S879" i="13"/>
  <c r="T879" i="13" s="1"/>
  <c r="S880" i="13"/>
  <c r="T880" i="13" s="1"/>
  <c r="S881" i="13"/>
  <c r="T881" i="13" s="1"/>
  <c r="S882" i="13"/>
  <c r="T882" i="13" s="1"/>
  <c r="S855" i="13"/>
  <c r="T855" i="13" s="1"/>
  <c r="S856" i="13"/>
  <c r="T856" i="13" s="1"/>
  <c r="S857" i="13"/>
  <c r="T857" i="13" s="1"/>
  <c r="S852" i="13"/>
  <c r="T852" i="13" s="1"/>
  <c r="S853" i="13"/>
  <c r="T853" i="13" s="1"/>
  <c r="S858" i="13"/>
  <c r="T858" i="13" s="1"/>
  <c r="S915" i="13"/>
  <c r="T915" i="13" s="1"/>
  <c r="V1101" i="13" s="1"/>
  <c r="S916" i="13"/>
  <c r="T916" i="13" s="1"/>
  <c r="V1102" i="13" s="1"/>
  <c r="S917" i="13"/>
  <c r="T917" i="13" s="1"/>
  <c r="V1103" i="13" s="1"/>
  <c r="S918" i="13"/>
  <c r="T918" i="13" s="1"/>
  <c r="V1104" i="13" s="1"/>
  <c r="S919" i="13"/>
  <c r="T919" i="13" s="1"/>
  <c r="V1105" i="13" s="1"/>
  <c r="S920" i="13"/>
  <c r="T920" i="13" s="1"/>
  <c r="S921" i="13"/>
  <c r="T921" i="13" s="1"/>
  <c r="V1107" i="13" s="1"/>
  <c r="S922" i="13"/>
  <c r="T922" i="13" s="1"/>
  <c r="V1108" i="13" s="1"/>
  <c r="S923" i="13"/>
  <c r="T923" i="13" s="1"/>
  <c r="V1109" i="13" s="1"/>
  <c r="S905" i="13"/>
  <c r="T905" i="13" s="1"/>
  <c r="S906" i="13"/>
  <c r="T906" i="13" s="1"/>
  <c r="S907" i="13"/>
  <c r="T907" i="13" s="1"/>
  <c r="S908" i="13"/>
  <c r="T908" i="13" s="1"/>
  <c r="S895" i="13"/>
  <c r="T895" i="13" s="1"/>
  <c r="S900" i="13"/>
  <c r="T900" i="13" s="1"/>
  <c r="S901" i="13"/>
  <c r="T901" i="13" s="1"/>
  <c r="S896" i="13"/>
  <c r="T896" i="13" s="1"/>
  <c r="S897" i="13"/>
  <c r="T897" i="13" s="1"/>
  <c r="S902" i="13"/>
  <c r="T902" i="13" s="1"/>
  <c r="S924" i="13"/>
  <c r="T924" i="13" s="1"/>
  <c r="S909" i="13"/>
  <c r="T909" i="13" s="1"/>
  <c r="S910" i="13"/>
  <c r="T910" i="13" s="1"/>
  <c r="S911" i="13"/>
  <c r="T911" i="13" s="1"/>
  <c r="S912" i="13"/>
  <c r="T912" i="13" s="1"/>
  <c r="S884" i="13"/>
  <c r="T884" i="13" s="1"/>
  <c r="S885" i="13"/>
  <c r="T885" i="13" s="1"/>
  <c r="S886" i="13"/>
  <c r="T886" i="13" s="1"/>
  <c r="S887" i="13"/>
  <c r="T887" i="13" s="1"/>
  <c r="S888" i="13"/>
  <c r="T888" i="13" s="1"/>
  <c r="S889" i="13"/>
  <c r="T889" i="13" s="1"/>
  <c r="S890" i="13"/>
  <c r="T890" i="13" s="1"/>
  <c r="S891" i="13"/>
  <c r="T891" i="13" s="1"/>
  <c r="S892" i="13"/>
  <c r="T892" i="13" s="1"/>
  <c r="S893" i="13"/>
  <c r="T893" i="13" s="1"/>
  <c r="S925" i="13"/>
  <c r="T925" i="13" s="1"/>
  <c r="V1506" i="13" s="1"/>
  <c r="S926" i="13"/>
  <c r="T926" i="13" s="1"/>
  <c r="V1507" i="13" s="1"/>
  <c r="S927" i="13"/>
  <c r="T927" i="13" s="1"/>
  <c r="V1508" i="13" s="1"/>
  <c r="S843" i="13"/>
  <c r="T843" i="13" s="1"/>
  <c r="S883" i="13"/>
  <c r="T883" i="13" s="1"/>
  <c r="S859" i="13"/>
  <c r="T859" i="13" s="1"/>
  <c r="S860" i="13"/>
  <c r="T860" i="13" s="1"/>
  <c r="S861" i="13"/>
  <c r="T861" i="13" s="1"/>
  <c r="S862" i="13"/>
  <c r="T862" i="13" s="1"/>
  <c r="S863" i="13"/>
  <c r="T863" i="13" s="1"/>
  <c r="S864" i="13"/>
  <c r="T864" i="13" s="1"/>
  <c r="S865" i="13"/>
  <c r="T865" i="13" s="1"/>
  <c r="S866" i="13"/>
  <c r="T866" i="13" s="1"/>
  <c r="S867" i="13"/>
  <c r="T867" i="13" s="1"/>
  <c r="S868" i="13"/>
  <c r="T868" i="13" s="1"/>
  <c r="S869" i="13"/>
  <c r="T869" i="13" s="1"/>
  <c r="S870" i="13"/>
  <c r="T870" i="13" s="1"/>
  <c r="S871" i="13"/>
  <c r="T871" i="13" s="1"/>
  <c r="S872" i="13"/>
  <c r="T872" i="13" s="1"/>
  <c r="S873" i="13"/>
  <c r="T873" i="13" s="1"/>
  <c r="S854" i="13"/>
  <c r="T854" i="13" s="1"/>
  <c r="S874" i="13"/>
  <c r="T874" i="13" s="1"/>
  <c r="S894" i="13"/>
  <c r="T894" i="13" s="1"/>
  <c r="V921" i="13" s="1"/>
  <c r="S898" i="13"/>
  <c r="T898" i="13" s="1"/>
  <c r="V922" i="13" s="1"/>
  <c r="S903" i="13"/>
  <c r="T903" i="13" s="1"/>
  <c r="S913" i="13"/>
  <c r="T913" i="13" s="1"/>
  <c r="V924" i="13" s="1"/>
  <c r="S899" i="13"/>
  <c r="T899" i="13" s="1"/>
  <c r="S904" i="13"/>
  <c r="T904" i="13" s="1"/>
  <c r="S914" i="13"/>
  <c r="T914" i="13" s="1"/>
  <c r="V1072" i="13" s="1"/>
  <c r="S981" i="13"/>
  <c r="T981" i="13" s="1"/>
  <c r="V1228" i="13" s="1"/>
  <c r="S982" i="13"/>
  <c r="T982" i="13" s="1"/>
  <c r="V1229" i="13" s="1"/>
  <c r="S983" i="13"/>
  <c r="T983" i="13" s="1"/>
  <c r="V1230" i="13" s="1"/>
  <c r="S929" i="13"/>
  <c r="T929" i="13" s="1"/>
  <c r="S930" i="13"/>
  <c r="T930" i="13" s="1"/>
  <c r="S931" i="13"/>
  <c r="T931" i="13" s="1"/>
  <c r="V933" i="13" s="1"/>
  <c r="S932" i="13"/>
  <c r="T932" i="13" s="1"/>
  <c r="S933" i="13"/>
  <c r="T933" i="13" s="1"/>
  <c r="S934" i="13"/>
  <c r="T934" i="13" s="1"/>
  <c r="S935" i="13"/>
  <c r="T935" i="13" s="1"/>
  <c r="V937" i="13" s="1"/>
  <c r="S936" i="13"/>
  <c r="T936" i="13" s="1"/>
  <c r="S937" i="13"/>
  <c r="T937" i="13" s="1"/>
  <c r="S938" i="13"/>
  <c r="T938" i="13" s="1"/>
  <c r="S939" i="13"/>
  <c r="T939" i="13" s="1"/>
  <c r="S940" i="13"/>
  <c r="T940" i="13" s="1"/>
  <c r="S941" i="13"/>
  <c r="T941" i="13" s="1"/>
  <c r="S942" i="13"/>
  <c r="T942" i="13" s="1"/>
  <c r="S943" i="13"/>
  <c r="T943" i="13" s="1"/>
  <c r="V945" i="13" s="1"/>
  <c r="S944" i="13"/>
  <c r="T944" i="13" s="1"/>
  <c r="S945" i="13"/>
  <c r="T945" i="13" s="1"/>
  <c r="S946" i="13"/>
  <c r="T946" i="13" s="1"/>
  <c r="S947" i="13"/>
  <c r="T947" i="13" s="1"/>
  <c r="V949" i="13" s="1"/>
  <c r="S948" i="13"/>
  <c r="T948" i="13" s="1"/>
  <c r="S949" i="13"/>
  <c r="T949" i="13" s="1"/>
  <c r="S956" i="13"/>
  <c r="T956" i="13" s="1"/>
  <c r="S968" i="13"/>
  <c r="T968" i="13" s="1"/>
  <c r="S957" i="13"/>
  <c r="T957" i="13" s="1"/>
  <c r="S969" i="13"/>
  <c r="T969" i="13" s="1"/>
  <c r="S958" i="13"/>
  <c r="T958" i="13" s="1"/>
  <c r="S970" i="13"/>
  <c r="T970" i="13" s="1"/>
  <c r="V957" i="13" s="1"/>
  <c r="S928" i="13"/>
  <c r="T928" i="13" s="1"/>
  <c r="S1037" i="13"/>
  <c r="T1037" i="13" s="1"/>
  <c r="S1038" i="13"/>
  <c r="T1038" i="13" s="1"/>
  <c r="V1571" i="13" s="1"/>
  <c r="S1039" i="13"/>
  <c r="T1039" i="13" s="1"/>
  <c r="S1040" i="13"/>
  <c r="T1040" i="13" s="1"/>
  <c r="S1041" i="13"/>
  <c r="T1041" i="13" s="1"/>
  <c r="S1042" i="13"/>
  <c r="T1042" i="13" s="1"/>
  <c r="V1575" i="13" s="1"/>
  <c r="S1043" i="13"/>
  <c r="T1043" i="13" s="1"/>
  <c r="S1044" i="13"/>
  <c r="T1044" i="13" s="1"/>
  <c r="V1577" i="13" s="1"/>
  <c r="S1045" i="13"/>
  <c r="T1045" i="13" s="1"/>
  <c r="S1024" i="13"/>
  <c r="T1024" i="13" s="1"/>
  <c r="S1025" i="13"/>
  <c r="T1025" i="13" s="1"/>
  <c r="S1016" i="13"/>
  <c r="T1016" i="13" s="1"/>
  <c r="V1456" i="13" s="1"/>
  <c r="S1017" i="13"/>
  <c r="T1017" i="13" s="1"/>
  <c r="S1018" i="13"/>
  <c r="T1018" i="13" s="1"/>
  <c r="V1458" i="13" s="1"/>
  <c r="S1019" i="13"/>
  <c r="T1019" i="13" s="1"/>
  <c r="S1026" i="13"/>
  <c r="T1026" i="13" s="1"/>
  <c r="V1475" i="13" s="1"/>
  <c r="S1027" i="13"/>
  <c r="T1027" i="13" s="1"/>
  <c r="S1020" i="13"/>
  <c r="T1020" i="13" s="1"/>
  <c r="V1460" i="13" s="1"/>
  <c r="S1021" i="13"/>
  <c r="T1021" i="13" s="1"/>
  <c r="S1022" i="13"/>
  <c r="T1022" i="13" s="1"/>
  <c r="V1462" i="13" s="1"/>
  <c r="S999" i="13"/>
  <c r="T999" i="13" s="1"/>
  <c r="S1000" i="13"/>
  <c r="T1000" i="13" s="1"/>
  <c r="V1360" i="13" s="1"/>
  <c r="S1001" i="13"/>
  <c r="T1001" i="13" s="1"/>
  <c r="V981" i="13" s="1"/>
  <c r="S974" i="13"/>
  <c r="T974" i="13" s="1"/>
  <c r="S975" i="13"/>
  <c r="T975" i="13" s="1"/>
  <c r="S1002" i="13"/>
  <c r="T1002" i="13" s="1"/>
  <c r="V1362" i="13" s="1"/>
  <c r="S976" i="13"/>
  <c r="T976" i="13" s="1"/>
  <c r="S991" i="13"/>
  <c r="T991" i="13" s="1"/>
  <c r="S1003" i="13"/>
  <c r="T1003" i="13" s="1"/>
  <c r="S1004" i="13"/>
  <c r="T1004" i="13" s="1"/>
  <c r="S1005" i="13"/>
  <c r="T1005" i="13" s="1"/>
  <c r="S992" i="13"/>
  <c r="T992" i="13" s="1"/>
  <c r="V1305" i="13" s="1"/>
  <c r="S1070" i="13"/>
  <c r="T1070" i="13" s="1"/>
  <c r="S1006" i="13"/>
  <c r="T1006" i="13" s="1"/>
  <c r="V1366" i="13" s="1"/>
  <c r="S993" i="13"/>
  <c r="T993" i="13" s="1"/>
  <c r="V993" i="13" s="1"/>
  <c r="S1007" i="13"/>
  <c r="T1007" i="13" s="1"/>
  <c r="V1373" i="13" s="1"/>
  <c r="S1008" i="13"/>
  <c r="T1008" i="13" s="1"/>
  <c r="V1374" i="13" s="1"/>
  <c r="S1009" i="13"/>
  <c r="T1009" i="13" s="1"/>
  <c r="S1010" i="13"/>
  <c r="T1010" i="13" s="1"/>
  <c r="V997" i="13" s="1"/>
  <c r="S1011" i="13"/>
  <c r="T1011" i="13" s="1"/>
  <c r="V1377" i="13" s="1"/>
  <c r="S972" i="13"/>
  <c r="T972" i="13" s="1"/>
  <c r="S1012" i="13"/>
  <c r="T1012" i="13" s="1"/>
  <c r="V1378" i="13" s="1"/>
  <c r="S973" i="13"/>
  <c r="T973" i="13" s="1"/>
  <c r="S977" i="13"/>
  <c r="T977" i="13" s="1"/>
  <c r="V1169" i="13" s="1"/>
  <c r="S986" i="13"/>
  <c r="T986" i="13" s="1"/>
  <c r="V1003" i="13" s="1"/>
  <c r="S987" i="13"/>
  <c r="T987" i="13" s="1"/>
  <c r="V1250" i="13" s="1"/>
  <c r="S988" i="13"/>
  <c r="T988" i="13" s="1"/>
  <c r="V1005" i="13" s="1"/>
  <c r="S989" i="13"/>
  <c r="T989" i="13" s="1"/>
  <c r="V1252" i="13" s="1"/>
  <c r="S1023" i="13"/>
  <c r="T1023" i="13" s="1"/>
  <c r="S1061" i="13"/>
  <c r="T1061" i="13" s="1"/>
  <c r="V1734" i="13" s="1"/>
  <c r="S1062" i="13"/>
  <c r="T1062" i="13" s="1"/>
  <c r="S1063" i="13"/>
  <c r="T1063" i="13" s="1"/>
  <c r="V1736" i="13" s="1"/>
  <c r="S1064" i="13"/>
  <c r="T1064" i="13" s="1"/>
  <c r="S1065" i="13"/>
  <c r="T1065" i="13" s="1"/>
  <c r="V1738" i="13" s="1"/>
  <c r="S1032" i="13"/>
  <c r="T1032" i="13" s="1"/>
  <c r="S1033" i="13"/>
  <c r="T1033" i="13" s="1"/>
  <c r="V1517" i="13" s="1"/>
  <c r="S1046" i="13"/>
  <c r="T1046" i="13" s="1"/>
  <c r="S1047" i="13"/>
  <c r="T1047" i="13" s="1"/>
  <c r="V1602" i="13" s="1"/>
  <c r="S1034" i="13"/>
  <c r="T1034" i="13" s="1"/>
  <c r="S996" i="13"/>
  <c r="T996" i="13" s="1"/>
  <c r="V1354" i="13" s="1"/>
  <c r="S997" i="13"/>
  <c r="T997" i="13" s="1"/>
  <c r="S998" i="13"/>
  <c r="T998" i="13" s="1"/>
  <c r="V1356" i="13" s="1"/>
  <c r="S1035" i="13"/>
  <c r="T1035" i="13" s="1"/>
  <c r="S1048" i="13"/>
  <c r="T1048" i="13" s="1"/>
  <c r="V1603" i="13" s="1"/>
  <c r="S1049" i="13"/>
  <c r="T1049" i="13" s="1"/>
  <c r="S1036" i="13"/>
  <c r="T1036" i="13" s="1"/>
  <c r="V1520" i="13" s="1"/>
  <c r="S1050" i="13"/>
  <c r="T1050" i="13" s="1"/>
  <c r="S960" i="13"/>
  <c r="T960" i="13" s="1"/>
  <c r="S950" i="13"/>
  <c r="T950" i="13" s="1"/>
  <c r="V1027" i="13" s="1"/>
  <c r="S951" i="13"/>
  <c r="T951" i="13" s="1"/>
  <c r="S952" i="13"/>
  <c r="T952" i="13" s="1"/>
  <c r="V1029" i="13" s="1"/>
  <c r="S953" i="13"/>
  <c r="T953" i="13" s="1"/>
  <c r="S961" i="13"/>
  <c r="T961" i="13" s="1"/>
  <c r="S954" i="13"/>
  <c r="T954" i="13" s="1"/>
  <c r="S955" i="13"/>
  <c r="T955" i="13" s="1"/>
  <c r="S962" i="13"/>
  <c r="T962" i="13" s="1"/>
  <c r="S963" i="13"/>
  <c r="T963" i="13" s="1"/>
  <c r="S994" i="13"/>
  <c r="T994" i="13" s="1"/>
  <c r="V1336" i="13" s="1"/>
  <c r="S964" i="13"/>
  <c r="T964" i="13" s="1"/>
  <c r="S995" i="13"/>
  <c r="T995" i="13" s="1"/>
  <c r="V1337" i="13" s="1"/>
  <c r="S965" i="13"/>
  <c r="T965" i="13" s="1"/>
  <c r="S971" i="13"/>
  <c r="T971" i="13" s="1"/>
  <c r="V1162" i="13" s="1"/>
  <c r="S966" i="13"/>
  <c r="T966" i="13" s="1"/>
  <c r="V1041" i="13" s="1"/>
  <c r="S1051" i="13"/>
  <c r="T1051" i="13" s="1"/>
  <c r="V1606" i="13" s="1"/>
  <c r="S1052" i="13"/>
  <c r="T1052" i="13" s="1"/>
  <c r="S1053" i="13"/>
  <c r="T1053" i="13" s="1"/>
  <c r="V1608" i="13" s="1"/>
  <c r="S1054" i="13"/>
  <c r="T1054" i="13" s="1"/>
  <c r="S1055" i="13"/>
  <c r="T1055" i="13" s="1"/>
  <c r="V1610" i="13" s="1"/>
  <c r="S967" i="13"/>
  <c r="T967" i="13" s="1"/>
  <c r="S990" i="13"/>
  <c r="T990" i="13" s="1"/>
  <c r="S1056" i="13"/>
  <c r="T1056" i="13" s="1"/>
  <c r="S984" i="13"/>
  <c r="T984" i="13" s="1"/>
  <c r="V1231" i="13" s="1"/>
  <c r="S1057" i="13"/>
  <c r="T1057" i="13" s="1"/>
  <c r="S959" i="13"/>
  <c r="T959" i="13" s="1"/>
  <c r="S978" i="13"/>
  <c r="T978" i="13" s="1"/>
  <c r="V1053" i="13" s="1"/>
  <c r="S1058" i="13"/>
  <c r="T1058" i="13" s="1"/>
  <c r="V1618" i="13" s="1"/>
  <c r="S979" i="13"/>
  <c r="T979" i="13" s="1"/>
  <c r="V1055" i="13" s="1"/>
  <c r="S1060" i="13"/>
  <c r="T1060" i="13" s="1"/>
  <c r="S980" i="13"/>
  <c r="T980" i="13" s="1"/>
  <c r="S985" i="13"/>
  <c r="T985" i="13" s="1"/>
  <c r="S1013" i="13"/>
  <c r="T1013" i="13" s="1"/>
  <c r="S1014" i="13"/>
  <c r="T1014" i="13" s="1"/>
  <c r="V1393" i="13" s="1"/>
  <c r="S1028" i="13"/>
  <c r="T1028" i="13" s="1"/>
  <c r="S1066" i="13"/>
  <c r="T1066" i="13" s="1"/>
  <c r="S1029" i="13"/>
  <c r="T1029" i="13" s="1"/>
  <c r="S1067" i="13"/>
  <c r="T1067" i="13" s="1"/>
  <c r="V1743" i="13" s="1"/>
  <c r="S1015" i="13"/>
  <c r="T1015" i="13" s="1"/>
  <c r="V1065" i="13" s="1"/>
  <c r="S1030" i="13"/>
  <c r="T1030" i="13" s="1"/>
  <c r="V1511" i="13" s="1"/>
  <c r="S1068" i="13"/>
  <c r="T1068" i="13" s="1"/>
  <c r="S1059" i="13"/>
  <c r="T1059" i="13" s="1"/>
  <c r="V1622" i="13" s="1"/>
  <c r="S1031" i="13"/>
  <c r="T1031" i="13" s="1"/>
  <c r="S1069" i="13"/>
  <c r="T1069" i="13" s="1"/>
  <c r="V1745" i="13" s="1"/>
  <c r="E2778" i="18"/>
  <c r="E2779" i="18"/>
  <c r="E2781" i="18"/>
  <c r="E2782" i="18"/>
  <c r="E2784" i="18"/>
  <c r="E2785" i="18"/>
  <c r="E2790" i="18"/>
  <c r="E2792" i="18"/>
  <c r="E2793" i="18"/>
  <c r="E2794" i="18"/>
  <c r="E2795" i="18"/>
  <c r="E2796" i="18"/>
  <c r="E2777" i="18"/>
  <c r="E2586" i="18"/>
  <c r="Q609" i="13"/>
  <c r="Q610" i="13"/>
  <c r="Q606" i="13"/>
  <c r="Q607" i="13"/>
  <c r="Q608" i="13"/>
  <c r="Q611" i="13"/>
  <c r="Q605" i="13"/>
  <c r="Q612" i="13"/>
  <c r="Q981" i="13"/>
  <c r="Q982" i="13"/>
  <c r="Q983" i="13"/>
  <c r="Q844" i="13"/>
  <c r="Q845" i="13"/>
  <c r="Q846" i="13"/>
  <c r="Q847" i="13"/>
  <c r="Q848" i="13"/>
  <c r="Q849" i="13"/>
  <c r="Q850" i="13"/>
  <c r="Q851" i="13"/>
  <c r="Q875" i="13"/>
  <c r="Q876" i="13"/>
  <c r="Q877" i="13"/>
  <c r="Q878" i="13"/>
  <c r="Q879" i="13"/>
  <c r="Q880" i="13"/>
  <c r="Q881" i="13"/>
  <c r="Q882" i="13"/>
  <c r="Q855" i="13"/>
  <c r="Q856" i="13"/>
  <c r="Q857" i="13"/>
  <c r="Q852" i="13"/>
  <c r="Q853" i="13"/>
  <c r="Q858" i="13"/>
  <c r="Q915" i="13"/>
  <c r="Q916" i="13"/>
  <c r="Q917" i="13"/>
  <c r="Q918" i="13"/>
  <c r="Q919" i="13"/>
  <c r="Q920" i="13"/>
  <c r="Q921" i="13"/>
  <c r="Q922" i="13"/>
  <c r="Q923" i="13"/>
  <c r="Q905" i="13"/>
  <c r="Q906" i="13"/>
  <c r="Q907" i="13"/>
  <c r="Q908" i="13"/>
  <c r="Q895" i="13"/>
  <c r="Q900" i="13"/>
  <c r="Q901" i="13"/>
  <c r="Q896" i="13"/>
  <c r="Q897" i="13"/>
  <c r="Q902" i="13"/>
  <c r="Q924" i="13"/>
  <c r="Q909" i="13"/>
  <c r="Q910" i="13"/>
  <c r="Q911" i="13"/>
  <c r="Q912" i="13"/>
  <c r="Q884" i="13"/>
  <c r="Q885" i="13"/>
  <c r="Q886" i="13"/>
  <c r="Q887" i="13"/>
  <c r="Q888" i="13"/>
  <c r="Q889" i="13"/>
  <c r="Q890" i="13"/>
  <c r="Q891" i="13"/>
  <c r="Q892" i="13"/>
  <c r="Q893" i="13"/>
  <c r="Q925" i="13"/>
  <c r="Q926" i="13"/>
  <c r="Q927" i="13"/>
  <c r="Q843" i="13"/>
  <c r="Q883" i="13"/>
  <c r="Q859" i="13"/>
  <c r="Q860" i="13"/>
  <c r="Q861" i="13"/>
  <c r="Q862" i="13"/>
  <c r="Q863" i="13"/>
  <c r="Q864" i="13"/>
  <c r="Q865" i="13"/>
  <c r="Q866" i="13"/>
  <c r="Q867" i="13"/>
  <c r="Q868" i="13"/>
  <c r="Q869" i="13"/>
  <c r="Q870" i="13"/>
  <c r="Q871" i="13"/>
  <c r="Q872" i="13"/>
  <c r="Q873" i="13"/>
  <c r="Q854" i="13"/>
  <c r="Q874" i="13"/>
  <c r="Q894" i="13"/>
  <c r="Q898" i="13"/>
  <c r="Q903" i="13"/>
  <c r="Q913" i="13"/>
  <c r="Q899" i="13"/>
  <c r="Q904" i="13"/>
  <c r="Q914" i="13"/>
  <c r="Q929" i="13"/>
  <c r="Q930" i="13"/>
  <c r="Q931" i="13"/>
  <c r="Q932" i="13"/>
  <c r="Q933" i="13"/>
  <c r="Q934" i="13"/>
  <c r="Q935" i="13"/>
  <c r="Q936" i="13"/>
  <c r="Q937" i="13"/>
  <c r="Q938" i="13"/>
  <c r="Q939" i="13"/>
  <c r="Q940" i="13"/>
  <c r="Q941" i="13"/>
  <c r="Q942" i="13"/>
  <c r="Q943" i="13"/>
  <c r="Q944" i="13"/>
  <c r="Q945" i="13"/>
  <c r="Q946" i="13"/>
  <c r="Q947" i="13"/>
  <c r="Q948" i="13"/>
  <c r="Q949" i="13"/>
  <c r="Q956" i="13"/>
  <c r="Q968" i="13"/>
  <c r="Q957" i="13"/>
  <c r="Q969" i="13"/>
  <c r="Q958" i="13"/>
  <c r="Q970" i="13"/>
  <c r="Q743" i="13"/>
  <c r="Q752" i="13"/>
  <c r="Q753" i="13"/>
  <c r="Q830" i="13"/>
  <c r="Q641" i="13"/>
  <c r="Q664" i="13"/>
  <c r="Q623" i="13"/>
  <c r="Q665" i="13"/>
  <c r="Q642" i="13"/>
  <c r="Q643" i="13"/>
  <c r="Q644" i="13"/>
  <c r="Q698" i="13"/>
  <c r="Q699" i="13"/>
  <c r="Q645" i="13"/>
  <c r="Q621" i="13"/>
  <c r="Q622" i="13"/>
  <c r="Q666" i="13"/>
  <c r="Q667" i="13"/>
  <c r="Q663" i="13"/>
  <c r="Q668" i="13"/>
  <c r="Q669" i="13"/>
  <c r="Q670" i="13"/>
  <c r="Q740" i="13"/>
  <c r="Q671" i="13"/>
  <c r="Q672" i="13"/>
  <c r="Q673" i="13"/>
  <c r="Q674" i="13"/>
  <c r="Q675" i="13"/>
  <c r="Q700" i="13"/>
  <c r="Q701" i="13"/>
  <c r="Q702" i="13"/>
  <c r="Q703" i="13"/>
  <c r="Q676" i="13"/>
  <c r="Q704" i="13"/>
  <c r="Q705" i="13"/>
  <c r="Q706" i="13"/>
  <c r="Q707" i="13"/>
  <c r="Q677" i="13"/>
  <c r="Q708" i="13"/>
  <c r="Q709" i="13"/>
  <c r="Q710" i="13"/>
  <c r="Q711" i="13"/>
  <c r="Q678" i="13"/>
  <c r="Q712" i="13"/>
  <c r="Q713" i="13"/>
  <c r="Q714" i="13"/>
  <c r="Q715" i="13"/>
  <c r="Q716" i="13"/>
  <c r="Q717" i="13"/>
  <c r="Q718" i="13"/>
  <c r="Q679" i="13"/>
  <c r="Q719" i="13"/>
  <c r="Q720" i="13"/>
  <c r="Q721" i="13"/>
  <c r="Q624" i="13"/>
  <c r="Q680" i="13"/>
  <c r="Q722" i="13"/>
  <c r="Q625" i="13"/>
  <c r="Q646" i="13"/>
  <c r="Q647" i="13"/>
  <c r="Q648" i="13"/>
  <c r="Q626" i="13"/>
  <c r="Q627" i="13"/>
  <c r="Q628" i="13"/>
  <c r="Q629" i="13"/>
  <c r="Q649" i="13"/>
  <c r="Q681" i="13"/>
  <c r="Q682" i="13"/>
  <c r="Q661" i="13"/>
  <c r="Q723" i="13"/>
  <c r="Q683" i="13"/>
  <c r="Q684" i="13"/>
  <c r="Q685" i="13"/>
  <c r="Q724" i="13"/>
  <c r="Q725" i="13"/>
  <c r="Q686" i="13"/>
  <c r="Q726" i="13"/>
  <c r="Q727" i="13"/>
  <c r="Q728" i="13"/>
  <c r="Q729" i="13"/>
  <c r="Q730" i="13"/>
  <c r="Q630" i="13"/>
  <c r="Q631" i="13"/>
  <c r="Q632" i="13"/>
  <c r="Q633" i="13"/>
  <c r="Q634" i="13"/>
  <c r="Q650" i="13"/>
  <c r="Q651" i="13"/>
  <c r="Q687" i="13"/>
  <c r="Q688" i="13"/>
  <c r="Q731" i="13"/>
  <c r="Q635" i="13"/>
  <c r="Q689" i="13"/>
  <c r="Q652" i="13"/>
  <c r="Q653" i="13"/>
  <c r="Q732" i="13"/>
  <c r="Q654" i="13"/>
  <c r="Q690" i="13"/>
  <c r="Q691" i="13"/>
  <c r="Q741" i="13"/>
  <c r="Q692" i="13"/>
  <c r="Q733" i="13"/>
  <c r="Q655" i="13"/>
  <c r="Q693" i="13"/>
  <c r="Q694" i="13"/>
  <c r="Q734" i="13"/>
  <c r="Q662" i="13"/>
  <c r="Q735" i="13"/>
  <c r="Q636" i="13"/>
  <c r="Q637" i="13"/>
  <c r="Q638" i="13"/>
  <c r="Q639" i="13"/>
  <c r="Q695" i="13"/>
  <c r="Q640" i="13"/>
  <c r="Q829" i="13"/>
  <c r="Q812" i="13"/>
  <c r="Q821" i="13"/>
  <c r="Q822" i="13"/>
  <c r="Q806" i="13"/>
  <c r="Q807" i="13"/>
  <c r="Q775" i="13"/>
  <c r="Q826" i="13"/>
  <c r="Q788" i="13"/>
  <c r="Q808" i="13"/>
  <c r="Q789" i="13"/>
  <c r="Q790" i="13"/>
  <c r="Q791" i="13"/>
  <c r="Q832" i="13"/>
  <c r="Q809" i="13"/>
  <c r="Q827" i="13"/>
  <c r="Q833" i="13"/>
  <c r="Q834" i="13"/>
  <c r="Q760" i="13"/>
  <c r="Q792" i="13"/>
  <c r="Q810" i="13"/>
  <c r="Q793" i="13"/>
  <c r="Q794" i="13"/>
  <c r="Q795" i="13"/>
  <c r="Q761" i="13"/>
  <c r="Q835" i="13"/>
  <c r="Q818" i="13"/>
  <c r="Q796" i="13"/>
  <c r="Q762" i="13"/>
  <c r="Q763" i="13"/>
  <c r="Q836" i="13"/>
  <c r="Q764" i="13"/>
  <c r="Q837" i="13"/>
  <c r="Q765" i="13"/>
  <c r="Q797" i="13"/>
  <c r="Q798" i="13"/>
  <c r="Q799" i="13"/>
  <c r="Q828" i="13"/>
  <c r="Q800" i="13"/>
  <c r="Q776" i="13"/>
  <c r="Q777" i="13"/>
  <c r="Q801" i="13"/>
  <c r="Q802" i="13"/>
  <c r="Q803" i="13"/>
  <c r="Q804" i="13"/>
  <c r="Q819" i="13"/>
  <c r="Q820" i="13"/>
  <c r="Q805" i="13"/>
  <c r="Q766" i="13"/>
  <c r="Q774" i="13"/>
  <c r="Q736" i="13"/>
  <c r="Q656" i="13"/>
  <c r="Q745" i="13"/>
  <c r="Q778" i="13"/>
  <c r="Q657" i="13"/>
  <c r="Q746" i="13"/>
  <c r="Q779" i="13"/>
  <c r="Q658" i="13"/>
  <c r="Q747" i="13"/>
  <c r="Q780" i="13"/>
  <c r="Q617" i="13"/>
  <c r="Q659" i="13"/>
  <c r="Q781" i="13"/>
  <c r="Q616" i="13"/>
  <c r="Q660" i="13"/>
  <c r="Q737" i="13"/>
  <c r="Q782" i="13"/>
  <c r="Q618" i="13"/>
  <c r="Q613" i="13"/>
  <c r="Q614" i="13"/>
  <c r="Q615" i="13"/>
  <c r="Q619" i="13"/>
  <c r="Q748" i="13"/>
  <c r="Q738" i="13"/>
  <c r="Q742" i="13"/>
  <c r="Q811" i="13"/>
  <c r="Q783" i="13"/>
  <c r="Q749" i="13"/>
  <c r="Q784" i="13"/>
  <c r="Q750" i="13"/>
  <c r="Q785" i="13"/>
  <c r="Q620" i="13"/>
  <c r="Q786" i="13"/>
  <c r="Q758" i="13"/>
  <c r="Q759" i="13"/>
  <c r="Q751" i="13"/>
  <c r="Q787" i="13"/>
  <c r="Q838" i="13"/>
  <c r="Q696" i="13"/>
  <c r="Q813" i="13"/>
  <c r="Q754" i="13"/>
  <c r="Q755" i="13"/>
  <c r="Q756" i="13"/>
  <c r="Q739" i="13"/>
  <c r="Q757" i="13"/>
  <c r="Q831" i="13"/>
  <c r="Q769" i="13"/>
  <c r="Q823" i="13"/>
  <c r="Q770" i="13"/>
  <c r="Q824" i="13"/>
  <c r="Q771" i="13"/>
  <c r="Q772" i="13"/>
  <c r="Q773" i="13"/>
  <c r="Q825" i="13"/>
  <c r="Q767" i="13"/>
  <c r="Q744" i="13"/>
  <c r="Q768" i="13"/>
  <c r="Q814" i="13"/>
  <c r="Q815" i="13"/>
  <c r="Q816" i="13"/>
  <c r="Q817" i="13"/>
  <c r="Q839" i="13"/>
  <c r="Q840" i="13"/>
  <c r="Q842" i="13"/>
  <c r="Q697" i="13"/>
  <c r="Q841" i="13"/>
  <c r="Q928" i="13"/>
  <c r="Q1037" i="13"/>
  <c r="Q1038" i="13"/>
  <c r="Q1039" i="13"/>
  <c r="Q1040" i="13"/>
  <c r="Q1041" i="13"/>
  <c r="Q1042" i="13"/>
  <c r="Q1043" i="13"/>
  <c r="Q1044" i="13"/>
  <c r="Q1045" i="13"/>
  <c r="Q1024" i="13"/>
  <c r="Q1025" i="13"/>
  <c r="Q1016" i="13"/>
  <c r="Q1017" i="13"/>
  <c r="Q1018" i="13"/>
  <c r="Q1019" i="13"/>
  <c r="Q1026" i="13"/>
  <c r="Q1027" i="13"/>
  <c r="Q1020" i="13"/>
  <c r="Q1021" i="13"/>
  <c r="Q1022" i="13"/>
  <c r="Q999" i="13"/>
  <c r="Q1000" i="13"/>
  <c r="Q1001" i="13"/>
  <c r="Q974" i="13"/>
  <c r="Q975" i="13"/>
  <c r="Q1002" i="13"/>
  <c r="Q976" i="13"/>
  <c r="Q991" i="13"/>
  <c r="Q1003" i="13"/>
  <c r="Q1004" i="13"/>
  <c r="Q1005" i="13"/>
  <c r="Q992" i="13"/>
  <c r="Q1070" i="13"/>
  <c r="Q1006" i="13"/>
  <c r="Q993" i="13"/>
  <c r="Q1007" i="13"/>
  <c r="Q1008" i="13"/>
  <c r="Q1009" i="13"/>
  <c r="Q1010" i="13"/>
  <c r="Q1011" i="13"/>
  <c r="Q972" i="13"/>
  <c r="Q1012" i="13"/>
  <c r="Q973" i="13"/>
  <c r="Q977" i="13"/>
  <c r="Q986" i="13"/>
  <c r="Q987" i="13"/>
  <c r="Q988" i="13"/>
  <c r="Q989" i="13"/>
  <c r="Q1023" i="13"/>
  <c r="Q1061" i="13"/>
  <c r="Q1062" i="13"/>
  <c r="Q1063" i="13"/>
  <c r="Q1064" i="13"/>
  <c r="Q1065" i="13"/>
  <c r="Q1032" i="13"/>
  <c r="Q1033" i="13"/>
  <c r="Q1046" i="13"/>
  <c r="Q1047" i="13"/>
  <c r="Q1034" i="13"/>
  <c r="Q996" i="13"/>
  <c r="Q997" i="13"/>
  <c r="Q998" i="13"/>
  <c r="Q1035" i="13"/>
  <c r="Q1048" i="13"/>
  <c r="Q1049" i="13"/>
  <c r="Q1036" i="13"/>
  <c r="Q1050" i="13"/>
  <c r="Q960" i="13"/>
  <c r="Q950" i="13"/>
  <c r="Q951" i="13"/>
  <c r="Q952" i="13"/>
  <c r="Q953" i="13"/>
  <c r="Q961" i="13"/>
  <c r="Q954" i="13"/>
  <c r="Q955" i="13"/>
  <c r="Q962" i="13"/>
  <c r="Q963" i="13"/>
  <c r="Q994" i="13"/>
  <c r="Q964" i="13"/>
  <c r="Q995" i="13"/>
  <c r="Q965" i="13"/>
  <c r="Q971" i="13"/>
  <c r="Q966" i="13"/>
  <c r="Q1051" i="13"/>
  <c r="Q1052" i="13"/>
  <c r="Q1053" i="13"/>
  <c r="Q1054" i="13"/>
  <c r="Q1055" i="13"/>
  <c r="Q967" i="13"/>
  <c r="Q990" i="13"/>
  <c r="Q1056" i="13"/>
  <c r="Q984" i="13"/>
  <c r="Q1057" i="13"/>
  <c r="Q959" i="13"/>
  <c r="Q978" i="13"/>
  <c r="Q1058" i="13"/>
  <c r="Q979" i="13"/>
  <c r="Q1060" i="13"/>
  <c r="Q980" i="13"/>
  <c r="Q985" i="13"/>
  <c r="Q1013" i="13"/>
  <c r="Q1014" i="13"/>
  <c r="Q1028" i="13"/>
  <c r="Q1066" i="13"/>
  <c r="Q1029" i="13"/>
  <c r="Q1067" i="13"/>
  <c r="Q1015" i="13"/>
  <c r="Q1030" i="13"/>
  <c r="Q1068" i="13"/>
  <c r="Q1059" i="13"/>
  <c r="Q1031" i="13"/>
  <c r="Q1069" i="13"/>
  <c r="S609" i="13"/>
  <c r="T609" i="13" s="1"/>
  <c r="V605" i="13" s="1"/>
  <c r="L610" i="13"/>
  <c r="L606" i="13"/>
  <c r="L607" i="13"/>
  <c r="L608" i="13"/>
  <c r="L611" i="13"/>
  <c r="L605" i="13"/>
  <c r="L612" i="13"/>
  <c r="L981" i="13"/>
  <c r="L982" i="13"/>
  <c r="L983" i="13"/>
  <c r="L844" i="13"/>
  <c r="L845" i="13"/>
  <c r="L846" i="13"/>
  <c r="L847" i="13"/>
  <c r="L848" i="13"/>
  <c r="L849" i="13"/>
  <c r="L850" i="13"/>
  <c r="L851" i="13"/>
  <c r="L875" i="13"/>
  <c r="L876" i="13"/>
  <c r="L877" i="13"/>
  <c r="L878" i="13"/>
  <c r="L879" i="13"/>
  <c r="L880" i="13"/>
  <c r="L881" i="13"/>
  <c r="L882" i="13"/>
  <c r="L855" i="13"/>
  <c r="L856" i="13"/>
  <c r="L857" i="13"/>
  <c r="L852" i="13"/>
  <c r="L853" i="13"/>
  <c r="L858" i="13"/>
  <c r="L915" i="13"/>
  <c r="L916" i="13"/>
  <c r="L917" i="13"/>
  <c r="L918" i="13"/>
  <c r="L919" i="13"/>
  <c r="L920" i="13"/>
  <c r="L921" i="13"/>
  <c r="L922" i="13"/>
  <c r="L923" i="13"/>
  <c r="L905" i="13"/>
  <c r="L906" i="13"/>
  <c r="L907" i="13"/>
  <c r="L908" i="13"/>
  <c r="L895" i="13"/>
  <c r="L900" i="13"/>
  <c r="L901" i="13"/>
  <c r="L896" i="13"/>
  <c r="L897" i="13"/>
  <c r="L902" i="13"/>
  <c r="L924" i="13"/>
  <c r="L909" i="13"/>
  <c r="L910" i="13"/>
  <c r="L911" i="13"/>
  <c r="L912" i="13"/>
  <c r="L884" i="13"/>
  <c r="L885" i="13"/>
  <c r="L886" i="13"/>
  <c r="L887" i="13"/>
  <c r="L888" i="13"/>
  <c r="L889" i="13"/>
  <c r="L890" i="13"/>
  <c r="L891" i="13"/>
  <c r="L892" i="13"/>
  <c r="L893" i="13"/>
  <c r="L925" i="13"/>
  <c r="L926" i="13"/>
  <c r="L927" i="13"/>
  <c r="L843" i="13"/>
  <c r="L883" i="13"/>
  <c r="L859" i="13"/>
  <c r="L860" i="13"/>
  <c r="L861" i="13"/>
  <c r="L862" i="13"/>
  <c r="L863" i="13"/>
  <c r="L864" i="13"/>
  <c r="L865" i="13"/>
  <c r="L866" i="13"/>
  <c r="L867" i="13"/>
  <c r="L868" i="13"/>
  <c r="L869" i="13"/>
  <c r="L870" i="13"/>
  <c r="L871" i="13"/>
  <c r="L872" i="13"/>
  <c r="L873" i="13"/>
  <c r="L854" i="13"/>
  <c r="L874" i="13"/>
  <c r="L894" i="13"/>
  <c r="L898" i="13"/>
  <c r="L903" i="13"/>
  <c r="L913" i="13"/>
  <c r="L899" i="13"/>
  <c r="L904" i="13"/>
  <c r="L914" i="13"/>
  <c r="L929" i="13"/>
  <c r="L930" i="13"/>
  <c r="L931" i="13"/>
  <c r="L932" i="13"/>
  <c r="L933" i="13"/>
  <c r="L934" i="13"/>
  <c r="L935" i="13"/>
  <c r="L936" i="13"/>
  <c r="L937" i="13"/>
  <c r="L938" i="13"/>
  <c r="L939" i="13"/>
  <c r="L940" i="13"/>
  <c r="L941" i="13"/>
  <c r="L942" i="13"/>
  <c r="L943" i="13"/>
  <c r="L944" i="13"/>
  <c r="L945" i="13"/>
  <c r="L946" i="13"/>
  <c r="L947" i="13"/>
  <c r="L948" i="13"/>
  <c r="L949" i="13"/>
  <c r="L956" i="13"/>
  <c r="L968" i="13"/>
  <c r="L957" i="13"/>
  <c r="L969" i="13"/>
  <c r="L958" i="13"/>
  <c r="L970" i="13"/>
  <c r="L743" i="13"/>
  <c r="L752" i="13"/>
  <c r="L753" i="13"/>
  <c r="L830" i="13"/>
  <c r="L641" i="13"/>
  <c r="L664" i="13"/>
  <c r="L623" i="13"/>
  <c r="L665" i="13"/>
  <c r="L642" i="13"/>
  <c r="L643" i="13"/>
  <c r="L644" i="13"/>
  <c r="L698" i="13"/>
  <c r="L699" i="13"/>
  <c r="L645" i="13"/>
  <c r="L621" i="13"/>
  <c r="L622" i="13"/>
  <c r="L666" i="13"/>
  <c r="L667" i="13"/>
  <c r="L663" i="13"/>
  <c r="L668" i="13"/>
  <c r="L669" i="13"/>
  <c r="L670" i="13"/>
  <c r="L740" i="13"/>
  <c r="L671" i="13"/>
  <c r="L672" i="13"/>
  <c r="L673" i="13"/>
  <c r="L674" i="13"/>
  <c r="L675" i="13"/>
  <c r="L700" i="13"/>
  <c r="L701" i="13"/>
  <c r="L702" i="13"/>
  <c r="L703" i="13"/>
  <c r="L676" i="13"/>
  <c r="L704" i="13"/>
  <c r="L705" i="13"/>
  <c r="L706" i="13"/>
  <c r="L707" i="13"/>
  <c r="L677" i="13"/>
  <c r="L708" i="13"/>
  <c r="L709" i="13"/>
  <c r="L710" i="13"/>
  <c r="L711" i="13"/>
  <c r="L678" i="13"/>
  <c r="L712" i="13"/>
  <c r="L713" i="13"/>
  <c r="L714" i="13"/>
  <c r="L715" i="13"/>
  <c r="L716" i="13"/>
  <c r="L717" i="13"/>
  <c r="L718" i="13"/>
  <c r="L679" i="13"/>
  <c r="L719" i="13"/>
  <c r="L720" i="13"/>
  <c r="L721" i="13"/>
  <c r="L624" i="13"/>
  <c r="L680" i="13"/>
  <c r="L722" i="13"/>
  <c r="L625" i="13"/>
  <c r="L646" i="13"/>
  <c r="L647" i="13"/>
  <c r="L648" i="13"/>
  <c r="L626" i="13"/>
  <c r="L627" i="13"/>
  <c r="L628" i="13"/>
  <c r="L629" i="13"/>
  <c r="L649" i="13"/>
  <c r="L681" i="13"/>
  <c r="L682" i="13"/>
  <c r="L661" i="13"/>
  <c r="L723" i="13"/>
  <c r="L683" i="13"/>
  <c r="L684" i="13"/>
  <c r="L685" i="13"/>
  <c r="L724" i="13"/>
  <c r="L725" i="13"/>
  <c r="L686" i="13"/>
  <c r="L726" i="13"/>
  <c r="L727" i="13"/>
  <c r="L728" i="13"/>
  <c r="L729" i="13"/>
  <c r="L730" i="13"/>
  <c r="L630" i="13"/>
  <c r="L631" i="13"/>
  <c r="L632" i="13"/>
  <c r="L633" i="13"/>
  <c r="L634" i="13"/>
  <c r="L650" i="13"/>
  <c r="L651" i="13"/>
  <c r="L687" i="13"/>
  <c r="L688" i="13"/>
  <c r="L731" i="13"/>
  <c r="L635" i="13"/>
  <c r="L689" i="13"/>
  <c r="L652" i="13"/>
  <c r="L653" i="13"/>
  <c r="L732" i="13"/>
  <c r="L654" i="13"/>
  <c r="L690" i="13"/>
  <c r="L691" i="13"/>
  <c r="L741" i="13"/>
  <c r="L692" i="13"/>
  <c r="L733" i="13"/>
  <c r="L655" i="13"/>
  <c r="L693" i="13"/>
  <c r="L694" i="13"/>
  <c r="L734" i="13"/>
  <c r="L662" i="13"/>
  <c r="L735" i="13"/>
  <c r="L636" i="13"/>
  <c r="L637" i="13"/>
  <c r="L638" i="13"/>
  <c r="L639" i="13"/>
  <c r="L695" i="13"/>
  <c r="L640" i="13"/>
  <c r="L829" i="13"/>
  <c r="L812" i="13"/>
  <c r="L821" i="13"/>
  <c r="L822" i="13"/>
  <c r="L806" i="13"/>
  <c r="L807" i="13"/>
  <c r="L775" i="13"/>
  <c r="L826" i="13"/>
  <c r="L788" i="13"/>
  <c r="L808" i="13"/>
  <c r="L789" i="13"/>
  <c r="L790" i="13"/>
  <c r="L791" i="13"/>
  <c r="L832" i="13"/>
  <c r="L809" i="13"/>
  <c r="L827" i="13"/>
  <c r="L833" i="13"/>
  <c r="L834" i="13"/>
  <c r="L760" i="13"/>
  <c r="L792" i="13"/>
  <c r="L810" i="13"/>
  <c r="L793" i="13"/>
  <c r="L794" i="13"/>
  <c r="L795" i="13"/>
  <c r="L761" i="13"/>
  <c r="L835" i="13"/>
  <c r="L818" i="13"/>
  <c r="L796" i="13"/>
  <c r="L762" i="13"/>
  <c r="L763" i="13"/>
  <c r="L836" i="13"/>
  <c r="L764" i="13"/>
  <c r="L837" i="13"/>
  <c r="L765" i="13"/>
  <c r="L797" i="13"/>
  <c r="L798" i="13"/>
  <c r="L799" i="13"/>
  <c r="L828" i="13"/>
  <c r="L800" i="13"/>
  <c r="L776" i="13"/>
  <c r="L777" i="13"/>
  <c r="L801" i="13"/>
  <c r="L802" i="13"/>
  <c r="L803" i="13"/>
  <c r="L804" i="13"/>
  <c r="L819" i="13"/>
  <c r="L820" i="13"/>
  <c r="L805" i="13"/>
  <c r="L766" i="13"/>
  <c r="L774" i="13"/>
  <c r="L736" i="13"/>
  <c r="L656" i="13"/>
  <c r="L745" i="13"/>
  <c r="L778" i="13"/>
  <c r="L657" i="13"/>
  <c r="L746" i="13"/>
  <c r="L779" i="13"/>
  <c r="L658" i="13"/>
  <c r="L747" i="13"/>
  <c r="L780" i="13"/>
  <c r="L617" i="13"/>
  <c r="L659" i="13"/>
  <c r="L781" i="13"/>
  <c r="L616" i="13"/>
  <c r="L660" i="13"/>
  <c r="L737" i="13"/>
  <c r="L782" i="13"/>
  <c r="L618" i="13"/>
  <c r="L613" i="13"/>
  <c r="L614" i="13"/>
  <c r="L615" i="13"/>
  <c r="L619" i="13"/>
  <c r="L748" i="13"/>
  <c r="L738" i="13"/>
  <c r="L742" i="13"/>
  <c r="L811" i="13"/>
  <c r="L783" i="13"/>
  <c r="L749" i="13"/>
  <c r="L784" i="13"/>
  <c r="L750" i="13"/>
  <c r="L785" i="13"/>
  <c r="L620" i="13"/>
  <c r="L786" i="13"/>
  <c r="L758" i="13"/>
  <c r="L759" i="13"/>
  <c r="L751" i="13"/>
  <c r="L787" i="13"/>
  <c r="L838" i="13"/>
  <c r="L696" i="13"/>
  <c r="L813" i="13"/>
  <c r="L754" i="13"/>
  <c r="L755" i="13"/>
  <c r="L756" i="13"/>
  <c r="L739" i="13"/>
  <c r="L757" i="13"/>
  <c r="L831" i="13"/>
  <c r="L769" i="13"/>
  <c r="L823" i="13"/>
  <c r="L770" i="13"/>
  <c r="L824" i="13"/>
  <c r="L771" i="13"/>
  <c r="L772" i="13"/>
  <c r="L773" i="13"/>
  <c r="L825" i="13"/>
  <c r="L767" i="13"/>
  <c r="L744" i="13"/>
  <c r="L768" i="13"/>
  <c r="L814" i="13"/>
  <c r="L815" i="13"/>
  <c r="L816" i="13"/>
  <c r="L817" i="13"/>
  <c r="L839" i="13"/>
  <c r="L840" i="13"/>
  <c r="L842" i="13"/>
  <c r="L697" i="13"/>
  <c r="L841" i="13"/>
  <c r="L928" i="13"/>
  <c r="L1037" i="13"/>
  <c r="L1038" i="13"/>
  <c r="L1039" i="13"/>
  <c r="L1040" i="13"/>
  <c r="L1041" i="13"/>
  <c r="L1042" i="13"/>
  <c r="L1043" i="13"/>
  <c r="L1044" i="13"/>
  <c r="L1045" i="13"/>
  <c r="L1024" i="13"/>
  <c r="L1025" i="13"/>
  <c r="L1016" i="13"/>
  <c r="L1017" i="13"/>
  <c r="L1018" i="13"/>
  <c r="L1019" i="13"/>
  <c r="L1026" i="13"/>
  <c r="L1027" i="13"/>
  <c r="L1020" i="13"/>
  <c r="L1021" i="13"/>
  <c r="L1022" i="13"/>
  <c r="L999" i="13"/>
  <c r="L1000" i="13"/>
  <c r="L1001" i="13"/>
  <c r="L974" i="13"/>
  <c r="L975" i="13"/>
  <c r="L1002" i="13"/>
  <c r="L976" i="13"/>
  <c r="L991" i="13"/>
  <c r="L1003" i="13"/>
  <c r="L1004" i="13"/>
  <c r="L1005" i="13"/>
  <c r="L992" i="13"/>
  <c r="L1070" i="13"/>
  <c r="L1006" i="13"/>
  <c r="L993" i="13"/>
  <c r="L1007" i="13"/>
  <c r="L1008" i="13"/>
  <c r="L1009" i="13"/>
  <c r="L1010" i="13"/>
  <c r="L1011" i="13"/>
  <c r="L972" i="13"/>
  <c r="L1012" i="13"/>
  <c r="L973" i="13"/>
  <c r="L977" i="13"/>
  <c r="L986" i="13"/>
  <c r="L987" i="13"/>
  <c r="L988" i="13"/>
  <c r="L989" i="13"/>
  <c r="L1023" i="13"/>
  <c r="L1061" i="13"/>
  <c r="L1062" i="13"/>
  <c r="L1063" i="13"/>
  <c r="L1064" i="13"/>
  <c r="L1065" i="13"/>
  <c r="L1032" i="13"/>
  <c r="L1033" i="13"/>
  <c r="L1046" i="13"/>
  <c r="L1047" i="13"/>
  <c r="L1034" i="13"/>
  <c r="L996" i="13"/>
  <c r="L997" i="13"/>
  <c r="L998" i="13"/>
  <c r="L1035" i="13"/>
  <c r="L1048" i="13"/>
  <c r="L1049" i="13"/>
  <c r="L1036" i="13"/>
  <c r="L1050" i="13"/>
  <c r="L960" i="13"/>
  <c r="L950" i="13"/>
  <c r="L951" i="13"/>
  <c r="L952" i="13"/>
  <c r="L953" i="13"/>
  <c r="L961" i="13"/>
  <c r="L954" i="13"/>
  <c r="L955" i="13"/>
  <c r="L962" i="13"/>
  <c r="L963" i="13"/>
  <c r="L994" i="13"/>
  <c r="L964" i="13"/>
  <c r="L995" i="13"/>
  <c r="L965" i="13"/>
  <c r="L971" i="13"/>
  <c r="L966" i="13"/>
  <c r="L1051" i="13"/>
  <c r="L1052" i="13"/>
  <c r="L1053" i="13"/>
  <c r="L1054" i="13"/>
  <c r="L1055" i="13"/>
  <c r="L967" i="13"/>
  <c r="L990" i="13"/>
  <c r="L1056" i="13"/>
  <c r="L984" i="13"/>
  <c r="L1057" i="13"/>
  <c r="L959" i="13"/>
  <c r="L978" i="13"/>
  <c r="L1058" i="13"/>
  <c r="L979" i="13"/>
  <c r="L1060" i="13"/>
  <c r="L980" i="13"/>
  <c r="L985" i="13"/>
  <c r="L1013" i="13"/>
  <c r="L1014" i="13"/>
  <c r="L1028" i="13"/>
  <c r="L1066" i="13"/>
  <c r="L1029" i="13"/>
  <c r="L1067" i="13"/>
  <c r="L1015" i="13"/>
  <c r="L1030" i="13"/>
  <c r="L1068" i="13"/>
  <c r="L1059" i="13"/>
  <c r="L1031" i="13"/>
  <c r="L1069" i="13"/>
  <c r="L609" i="13"/>
  <c r="S31" i="13"/>
  <c r="T31" i="13" s="1"/>
  <c r="Q31" i="13"/>
  <c r="L31" i="13"/>
  <c r="D13" i="36"/>
  <c r="D37" i="36"/>
  <c r="D61" i="36"/>
  <c r="D8" i="36"/>
  <c r="D32" i="36"/>
  <c r="D56" i="36"/>
  <c r="D2" i="36"/>
  <c r="D15" i="36"/>
  <c r="D39" i="36"/>
  <c r="D63" i="36"/>
  <c r="D10" i="36"/>
  <c r="D34" i="36"/>
  <c r="D58" i="36"/>
  <c r="D21" i="36"/>
  <c r="D45" i="36"/>
  <c r="D69" i="36"/>
  <c r="D16" i="36"/>
  <c r="D40" i="36"/>
  <c r="D64" i="36"/>
  <c r="D23" i="36"/>
  <c r="D47" i="36"/>
  <c r="D71" i="36"/>
  <c r="D18" i="36"/>
  <c r="D42" i="36"/>
  <c r="D66" i="36"/>
  <c r="D25" i="36"/>
  <c r="D49" i="36"/>
  <c r="D73" i="36"/>
  <c r="D20" i="36"/>
  <c r="D44" i="36"/>
  <c r="D68" i="36"/>
  <c r="D3" i="36"/>
  <c r="D27" i="36"/>
  <c r="D51" i="36"/>
  <c r="D75" i="36"/>
  <c r="D22" i="36"/>
  <c r="D46" i="36"/>
  <c r="D70" i="36"/>
  <c r="D5" i="36"/>
  <c r="D29" i="36"/>
  <c r="D53" i="36"/>
  <c r="D77" i="36"/>
  <c r="D24" i="36"/>
  <c r="D48" i="36"/>
  <c r="D72" i="36"/>
  <c r="D7" i="36"/>
  <c r="D31" i="36"/>
  <c r="D55" i="36"/>
  <c r="D79" i="36"/>
  <c r="D26" i="36"/>
  <c r="D50" i="36"/>
  <c r="D74" i="36"/>
  <c r="D9" i="36"/>
  <c r="D33" i="36"/>
  <c r="D57" i="36"/>
  <c r="D4" i="36"/>
  <c r="D28" i="36"/>
  <c r="D52" i="36"/>
  <c r="D76" i="36"/>
  <c r="D11" i="36"/>
  <c r="D35" i="36"/>
  <c r="D59" i="36"/>
  <c r="D6" i="36"/>
  <c r="D30" i="36"/>
  <c r="D54" i="36"/>
  <c r="D78" i="36"/>
  <c r="D17" i="36"/>
  <c r="D41" i="36"/>
  <c r="D65" i="36"/>
  <c r="D12" i="36"/>
  <c r="D36" i="36"/>
  <c r="D60" i="36"/>
  <c r="D19" i="36"/>
  <c r="D43" i="36"/>
  <c r="D67" i="36"/>
  <c r="D14" i="36"/>
  <c r="D38" i="36"/>
  <c r="D62" i="36"/>
  <c r="V702" i="13" l="1"/>
  <c r="V1057" i="13"/>
  <c r="V1033" i="13"/>
  <c r="V983" i="13"/>
  <c r="V766" i="13"/>
  <c r="V784" i="13"/>
  <c r="V760" i="13"/>
  <c r="V806" i="13"/>
  <c r="V782" i="13"/>
  <c r="V780" i="13"/>
  <c r="V756" i="13"/>
  <c r="V708" i="13"/>
  <c r="V707" i="13"/>
  <c r="V1031" i="13"/>
  <c r="V1019" i="13"/>
  <c r="V947" i="13"/>
  <c r="V935" i="13"/>
  <c r="V706" i="13"/>
  <c r="V834" i="13"/>
  <c r="V786" i="13"/>
  <c r="V774" i="13"/>
  <c r="V738" i="13"/>
  <c r="V726" i="13"/>
  <c r="V820" i="13"/>
  <c r="V772" i="13"/>
  <c r="V748" i="13"/>
  <c r="V736" i="13"/>
  <c r="V712" i="13"/>
  <c r="V700" i="13"/>
  <c r="V1059" i="13"/>
  <c r="V1047" i="13"/>
  <c r="V1035" i="13"/>
  <c r="V999" i="13"/>
  <c r="V951" i="13"/>
  <c r="V615" i="13"/>
  <c r="V824" i="13"/>
  <c r="V1039" i="13"/>
  <c r="V979" i="13"/>
  <c r="V955" i="13"/>
  <c r="V943" i="13"/>
  <c r="V931" i="13"/>
  <c r="V1037" i="13"/>
  <c r="V1001" i="13"/>
  <c r="V989" i="13"/>
  <c r="V953" i="13"/>
  <c r="V941" i="13"/>
  <c r="V1058" i="13"/>
  <c r="V842" i="13"/>
  <c r="V818" i="13"/>
  <c r="V794" i="13"/>
  <c r="V758" i="13"/>
  <c r="V746" i="13"/>
  <c r="V734" i="13"/>
  <c r="V722" i="13"/>
  <c r="V710" i="13"/>
  <c r="V614" i="13"/>
  <c r="V1365" i="13"/>
  <c r="V1359" i="13"/>
  <c r="V1251" i="13"/>
  <c r="V1173" i="13"/>
  <c r="V1167" i="13"/>
  <c r="V1161" i="13"/>
  <c r="V1088" i="13"/>
  <c r="V822" i="13"/>
  <c r="V714" i="13"/>
  <c r="V618" i="13"/>
  <c r="V1015" i="13"/>
  <c r="V1601" i="13"/>
  <c r="V967" i="13"/>
  <c r="V1578" i="13"/>
  <c r="V1392" i="13"/>
  <c r="V1254" i="13"/>
  <c r="V1224" i="13"/>
  <c r="V1164" i="13"/>
  <c r="V1085" i="13"/>
  <c r="V1079" i="13"/>
  <c r="V991" i="13"/>
  <c r="V1814" i="13"/>
  <c r="V1062" i="13"/>
  <c r="V1742" i="13"/>
  <c r="V1061" i="13"/>
  <c r="V1509" i="13"/>
  <c r="V1049" i="13"/>
  <c r="V1616" i="13"/>
  <c r="V1025" i="13"/>
  <c r="V1605" i="13"/>
  <c r="V1013" i="13"/>
  <c r="V1516" i="13"/>
  <c r="V977" i="13"/>
  <c r="V1461" i="13"/>
  <c r="V965" i="13"/>
  <c r="V1576" i="13"/>
  <c r="V617" i="13"/>
  <c r="V1394" i="13"/>
  <c r="V840" i="13"/>
  <c r="V1579" i="13"/>
  <c r="V804" i="13"/>
  <c r="V768" i="13"/>
  <c r="V968" i="13"/>
  <c r="V1473" i="13"/>
  <c r="V1063" i="13"/>
  <c r="V1510" i="13"/>
  <c r="V1051" i="13"/>
  <c r="V1617" i="13"/>
  <c r="V623" i="13"/>
  <c r="V1397" i="13"/>
  <c r="V1361" i="13"/>
  <c r="V1355" i="13"/>
  <c r="V1343" i="13"/>
  <c r="V1253" i="13"/>
  <c r="V1235" i="13"/>
  <c r="V1175" i="13"/>
  <c r="V1163" i="13"/>
  <c r="V1096" i="13"/>
  <c r="V1090" i="13"/>
  <c r="V1078" i="13"/>
  <c r="V832" i="13"/>
  <c r="V796" i="13"/>
  <c r="V1023" i="13"/>
  <c r="V1604" i="13"/>
  <c r="V1011" i="13"/>
  <c r="V1737" i="13"/>
  <c r="V987" i="13"/>
  <c r="V975" i="13"/>
  <c r="V1476" i="13"/>
  <c r="V963" i="13"/>
  <c r="V1574" i="13"/>
  <c r="V939" i="13"/>
  <c r="V831" i="13"/>
  <c r="V1363" i="13"/>
  <c r="V1249" i="13"/>
  <c r="V962" i="13"/>
  <c r="V1573" i="13"/>
  <c r="V926" i="13"/>
  <c r="V770" i="13"/>
  <c r="V1069" i="13"/>
  <c r="V1512" i="13"/>
  <c r="V1045" i="13"/>
  <c r="V1609" i="13"/>
  <c r="V1021" i="13"/>
  <c r="V1519" i="13"/>
  <c r="V1009" i="13"/>
  <c r="V1735" i="13"/>
  <c r="V985" i="13"/>
  <c r="V973" i="13"/>
  <c r="V1459" i="13"/>
  <c r="V961" i="13"/>
  <c r="V1572" i="13"/>
  <c r="V1056" i="13"/>
  <c r="V1674" i="13"/>
  <c r="V1067" i="13"/>
  <c r="V1744" i="13"/>
  <c r="V1043" i="13"/>
  <c r="V1607" i="13"/>
  <c r="V1007" i="13"/>
  <c r="V1463" i="13"/>
  <c r="V995" i="13"/>
  <c r="V971" i="13"/>
  <c r="V1457" i="13"/>
  <c r="V959" i="13"/>
  <c r="V1570" i="13"/>
  <c r="V838" i="13"/>
  <c r="V814" i="13"/>
  <c r="V790" i="13"/>
  <c r="V778" i="13"/>
  <c r="V754" i="13"/>
  <c r="V742" i="13"/>
  <c r="V730" i="13"/>
  <c r="V718" i="13"/>
  <c r="V622" i="13"/>
  <c r="V610" i="13"/>
  <c r="V1017" i="13"/>
  <c r="V1518" i="13"/>
  <c r="V969" i="13"/>
  <c r="V1474" i="13"/>
  <c r="V621" i="13"/>
  <c r="V1390" i="13"/>
  <c r="V1306" i="13"/>
  <c r="V1300" i="13"/>
  <c r="V1174" i="13"/>
  <c r="V1168" i="13"/>
  <c r="V1077" i="13"/>
  <c r="V1071" i="13"/>
  <c r="V836" i="13"/>
  <c r="V812" i="13"/>
  <c r="V800" i="13"/>
  <c r="V788" i="13"/>
  <c r="V776" i="13"/>
  <c r="V752" i="13"/>
  <c r="V740" i="13"/>
  <c r="V728" i="13"/>
  <c r="V716" i="13"/>
  <c r="V620" i="13"/>
  <c r="U610" i="13"/>
  <c r="V606" i="13"/>
  <c r="U606" i="13"/>
  <c r="V607" i="13"/>
  <c r="U607" i="13"/>
  <c r="V608" i="13"/>
  <c r="U608" i="13"/>
  <c r="V609" i="13"/>
  <c r="U605" i="13"/>
  <c r="V611" i="13"/>
  <c r="U612" i="13"/>
  <c r="V612" i="13"/>
  <c r="U743" i="13"/>
  <c r="V613" i="13"/>
  <c r="U830" i="13"/>
  <c r="V616" i="13"/>
  <c r="U623" i="13"/>
  <c r="V619" i="13"/>
  <c r="U698" i="13"/>
  <c r="V624" i="13"/>
  <c r="U699" i="13"/>
  <c r="V625" i="13"/>
  <c r="U645" i="13"/>
  <c r="V626" i="13"/>
  <c r="U621" i="13"/>
  <c r="V627" i="13"/>
  <c r="U622" i="13"/>
  <c r="V628" i="13"/>
  <c r="U666" i="13"/>
  <c r="V629" i="13"/>
  <c r="U667" i="13"/>
  <c r="V630" i="13"/>
  <c r="U663" i="13"/>
  <c r="V631" i="13"/>
  <c r="U668" i="13"/>
  <c r="V632" i="13"/>
  <c r="U669" i="13"/>
  <c r="V633" i="13"/>
  <c r="U670" i="13"/>
  <c r="V634" i="13"/>
  <c r="U740" i="13"/>
  <c r="V635" i="13"/>
  <c r="U671" i="13"/>
  <c r="V636" i="13"/>
  <c r="U672" i="13"/>
  <c r="V637" i="13"/>
  <c r="U673" i="13"/>
  <c r="V638" i="13"/>
  <c r="U674" i="13"/>
  <c r="V639" i="13"/>
  <c r="U675" i="13"/>
  <c r="V640" i="13"/>
  <c r="U700" i="13"/>
  <c r="V641" i="13"/>
  <c r="U701" i="13"/>
  <c r="V642" i="13"/>
  <c r="U702" i="13"/>
  <c r="V643" i="13"/>
  <c r="U703" i="13"/>
  <c r="V644" i="13"/>
  <c r="U676" i="13"/>
  <c r="V645" i="13"/>
  <c r="U704" i="13"/>
  <c r="V646" i="13"/>
  <c r="U705" i="13"/>
  <c r="V647" i="13"/>
  <c r="U706" i="13"/>
  <c r="V648" i="13"/>
  <c r="U707" i="13"/>
  <c r="V649" i="13"/>
  <c r="U677" i="13"/>
  <c r="V650" i="13"/>
  <c r="U708" i="13"/>
  <c r="V651" i="13"/>
  <c r="U709" i="13"/>
  <c r="V652" i="13"/>
  <c r="U710" i="13"/>
  <c r="V653" i="13"/>
  <c r="U711" i="13"/>
  <c r="V654" i="13"/>
  <c r="U678" i="13"/>
  <c r="V655" i="13"/>
  <c r="U712" i="13"/>
  <c r="V656" i="13"/>
  <c r="U713" i="13"/>
  <c r="V657" i="13"/>
  <c r="U714" i="13"/>
  <c r="V658" i="13"/>
  <c r="U715" i="13"/>
  <c r="V659" i="13"/>
  <c r="U716" i="13"/>
  <c r="V660" i="13"/>
  <c r="U717" i="13"/>
  <c r="V661" i="13"/>
  <c r="U718" i="13"/>
  <c r="V662" i="13"/>
  <c r="U679" i="13"/>
  <c r="V663" i="13"/>
  <c r="U719" i="13"/>
  <c r="V664" i="13"/>
  <c r="U720" i="13"/>
  <c r="V665" i="13"/>
  <c r="U721" i="13"/>
  <c r="V666" i="13"/>
  <c r="U624" i="13"/>
  <c r="V667" i="13"/>
  <c r="U680" i="13"/>
  <c r="V668" i="13"/>
  <c r="U722" i="13"/>
  <c r="V669" i="13"/>
  <c r="U625" i="13"/>
  <c r="V670" i="13"/>
  <c r="U646" i="13"/>
  <c r="V671" i="13"/>
  <c r="U647" i="13"/>
  <c r="V672" i="13"/>
  <c r="U648" i="13"/>
  <c r="V673" i="13"/>
  <c r="U626" i="13"/>
  <c r="V674" i="13"/>
  <c r="U627" i="13"/>
  <c r="V675" i="13"/>
  <c r="U628" i="13"/>
  <c r="V676" i="13"/>
  <c r="U629" i="13"/>
  <c r="V677" i="13"/>
  <c r="U649" i="13"/>
  <c r="V678" i="13"/>
  <c r="U681" i="13"/>
  <c r="V679" i="13"/>
  <c r="U682" i="13"/>
  <c r="V680" i="13"/>
  <c r="U661" i="13"/>
  <c r="V681" i="13"/>
  <c r="U723" i="13"/>
  <c r="V682" i="13"/>
  <c r="U683" i="13"/>
  <c r="V683" i="13"/>
  <c r="U684" i="13"/>
  <c r="V684" i="13"/>
  <c r="U685" i="13"/>
  <c r="V685" i="13"/>
  <c r="U724" i="13"/>
  <c r="V686" i="13"/>
  <c r="U725" i="13"/>
  <c r="V687" i="13"/>
  <c r="U686" i="13"/>
  <c r="V688" i="13"/>
  <c r="U726" i="13"/>
  <c r="V689" i="13"/>
  <c r="U727" i="13"/>
  <c r="V690" i="13"/>
  <c r="U728" i="13"/>
  <c r="V691" i="13"/>
  <c r="U729" i="13"/>
  <c r="V692" i="13"/>
  <c r="U730" i="13"/>
  <c r="V693" i="13"/>
  <c r="U630" i="13"/>
  <c r="V694" i="13"/>
  <c r="U631" i="13"/>
  <c r="V695" i="13"/>
  <c r="U632" i="13"/>
  <c r="V696" i="13"/>
  <c r="U633" i="13"/>
  <c r="V697" i="13"/>
  <c r="U634" i="13"/>
  <c r="V698" i="13"/>
  <c r="U687" i="13"/>
  <c r="V701" i="13"/>
  <c r="U731" i="13"/>
  <c r="V703" i="13"/>
  <c r="U689" i="13"/>
  <c r="V705" i="13"/>
  <c r="U654" i="13"/>
  <c r="V709" i="13"/>
  <c r="U691" i="13"/>
  <c r="V711" i="13"/>
  <c r="U692" i="13"/>
  <c r="V713" i="13"/>
  <c r="U655" i="13"/>
  <c r="V715" i="13"/>
  <c r="U694" i="13"/>
  <c r="V717" i="13"/>
  <c r="U662" i="13"/>
  <c r="V719" i="13"/>
  <c r="U636" i="13"/>
  <c r="V721" i="13"/>
  <c r="U638" i="13"/>
  <c r="V723" i="13"/>
  <c r="U695" i="13"/>
  <c r="V725" i="13"/>
  <c r="U829" i="13"/>
  <c r="V727" i="13"/>
  <c r="U821" i="13"/>
  <c r="V729" i="13"/>
  <c r="U806" i="13"/>
  <c r="V731" i="13"/>
  <c r="U775" i="13"/>
  <c r="V733" i="13"/>
  <c r="U788" i="13"/>
  <c r="V735" i="13"/>
  <c r="U789" i="13"/>
  <c r="V737" i="13"/>
  <c r="U791" i="13"/>
  <c r="V739" i="13"/>
  <c r="U809" i="13"/>
  <c r="V741" i="13"/>
  <c r="U833" i="13"/>
  <c r="V743" i="13"/>
  <c r="U760" i="13"/>
  <c r="V745" i="13"/>
  <c r="U810" i="13"/>
  <c r="V747" i="13"/>
  <c r="U794" i="13"/>
  <c r="V749" i="13"/>
  <c r="U761" i="13"/>
  <c r="V751" i="13"/>
  <c r="U818" i="13"/>
  <c r="V753" i="13"/>
  <c r="U762" i="13"/>
  <c r="V755" i="13"/>
  <c r="U836" i="13"/>
  <c r="V757" i="13"/>
  <c r="U837" i="13"/>
  <c r="V759" i="13"/>
  <c r="U797" i="13"/>
  <c r="V761" i="13"/>
  <c r="U799" i="13"/>
  <c r="V763" i="13"/>
  <c r="U800" i="13"/>
  <c r="V765" i="13"/>
  <c r="U777" i="13"/>
  <c r="V767" i="13"/>
  <c r="U802" i="13"/>
  <c r="V769" i="13"/>
  <c r="U804" i="13"/>
  <c r="V771" i="13"/>
  <c r="U820" i="13"/>
  <c r="V773" i="13"/>
  <c r="U766" i="13"/>
  <c r="V775" i="13"/>
  <c r="U736" i="13"/>
  <c r="V777" i="13"/>
  <c r="U745" i="13"/>
  <c r="V779" i="13"/>
  <c r="U657" i="13"/>
  <c r="V781" i="13"/>
  <c r="U779" i="13"/>
  <c r="V783" i="13"/>
  <c r="U747" i="13"/>
  <c r="V785" i="13"/>
  <c r="U617" i="13"/>
  <c r="V787" i="13"/>
  <c r="U781" i="13"/>
  <c r="V789" i="13"/>
  <c r="U660" i="13"/>
  <c r="V791" i="13"/>
  <c r="U782" i="13"/>
  <c r="V793" i="13"/>
  <c r="U613" i="13"/>
  <c r="V795" i="13"/>
  <c r="U615" i="13"/>
  <c r="V797" i="13"/>
  <c r="U748" i="13"/>
  <c r="V799" i="13"/>
  <c r="U742" i="13"/>
  <c r="V801" i="13"/>
  <c r="U783" i="13"/>
  <c r="V803" i="13"/>
  <c r="U784" i="13"/>
  <c r="V805" i="13"/>
  <c r="U785" i="13"/>
  <c r="V807" i="13"/>
  <c r="U786" i="13"/>
  <c r="V809" i="13"/>
  <c r="U759" i="13"/>
  <c r="V811" i="13"/>
  <c r="U787" i="13"/>
  <c r="V813" i="13"/>
  <c r="U696" i="13"/>
  <c r="V815" i="13"/>
  <c r="U754" i="13"/>
  <c r="V817" i="13"/>
  <c r="U756" i="13"/>
  <c r="V819" i="13"/>
  <c r="U757" i="13"/>
  <c r="V821" i="13"/>
  <c r="U769" i="13"/>
  <c r="V823" i="13"/>
  <c r="U770" i="13"/>
  <c r="V825" i="13"/>
  <c r="U771" i="13"/>
  <c r="V827" i="13"/>
  <c r="U773" i="13"/>
  <c r="V829" i="13"/>
  <c r="U768" i="13"/>
  <c r="V833" i="13"/>
  <c r="U815" i="13"/>
  <c r="V835" i="13"/>
  <c r="U817" i="13"/>
  <c r="V837" i="13"/>
  <c r="U840" i="13"/>
  <c r="V839" i="13"/>
  <c r="U697" i="13"/>
  <c r="V841" i="13"/>
  <c r="U844" i="13"/>
  <c r="V843" i="13"/>
  <c r="U845" i="13"/>
  <c r="V844" i="13"/>
  <c r="U846" i="13"/>
  <c r="V845" i="13"/>
  <c r="U847" i="13"/>
  <c r="V846" i="13"/>
  <c r="U848" i="13"/>
  <c r="V847" i="13"/>
  <c r="U849" i="13"/>
  <c r="V848" i="13"/>
  <c r="U850" i="13"/>
  <c r="V849" i="13"/>
  <c r="U851" i="13"/>
  <c r="V850" i="13"/>
  <c r="U875" i="13"/>
  <c r="V851" i="13"/>
  <c r="U876" i="13"/>
  <c r="V852" i="13"/>
  <c r="U877" i="13"/>
  <c r="V853" i="13"/>
  <c r="U878" i="13"/>
  <c r="V854" i="13"/>
  <c r="U879" i="13"/>
  <c r="V855" i="13"/>
  <c r="U880" i="13"/>
  <c r="V856" i="13"/>
  <c r="U881" i="13"/>
  <c r="V857" i="13"/>
  <c r="U882" i="13"/>
  <c r="V858" i="13"/>
  <c r="U855" i="13"/>
  <c r="V859" i="13"/>
  <c r="U856" i="13"/>
  <c r="V860" i="13"/>
  <c r="U857" i="13"/>
  <c r="V861" i="13"/>
  <c r="U852" i="13"/>
  <c r="V862" i="13"/>
  <c r="U853" i="13"/>
  <c r="V863" i="13"/>
  <c r="U858" i="13"/>
  <c r="V864" i="13"/>
  <c r="U915" i="13"/>
  <c r="V865" i="13"/>
  <c r="U916" i="13"/>
  <c r="V866" i="13"/>
  <c r="U917" i="13"/>
  <c r="V867" i="13"/>
  <c r="U918" i="13"/>
  <c r="V868" i="13"/>
  <c r="U919" i="13"/>
  <c r="V869" i="13"/>
  <c r="U920" i="13"/>
  <c r="V870" i="13"/>
  <c r="U921" i="13"/>
  <c r="V871" i="13"/>
  <c r="U922" i="13"/>
  <c r="V872" i="13"/>
  <c r="U923" i="13"/>
  <c r="V873" i="13"/>
  <c r="U905" i="13"/>
  <c r="V874" i="13"/>
  <c r="U906" i="13"/>
  <c r="V875" i="13"/>
  <c r="U907" i="13"/>
  <c r="V876" i="13"/>
  <c r="U908" i="13"/>
  <c r="V877" i="13"/>
  <c r="U895" i="13"/>
  <c r="V878" i="13"/>
  <c r="U900" i="13"/>
  <c r="V879" i="13"/>
  <c r="U901" i="13"/>
  <c r="V880" i="13"/>
  <c r="U896" i="13"/>
  <c r="V881" i="13"/>
  <c r="U897" i="13"/>
  <c r="V882" i="13"/>
  <c r="U902" i="13"/>
  <c r="V883" i="13"/>
  <c r="U924" i="13"/>
  <c r="V884" i="13"/>
  <c r="U909" i="13"/>
  <c r="V885" i="13"/>
  <c r="U910" i="13"/>
  <c r="V886" i="13"/>
  <c r="U911" i="13"/>
  <c r="V887" i="13"/>
  <c r="U912" i="13"/>
  <c r="V888" i="13"/>
  <c r="U884" i="13"/>
  <c r="V889" i="13"/>
  <c r="U885" i="13"/>
  <c r="V890" i="13"/>
  <c r="U886" i="13"/>
  <c r="V891" i="13"/>
  <c r="U887" i="13"/>
  <c r="V892" i="13"/>
  <c r="U888" i="13"/>
  <c r="V893" i="13"/>
  <c r="U889" i="13"/>
  <c r="V894" i="13"/>
  <c r="U890" i="13"/>
  <c r="V895" i="13"/>
  <c r="U891" i="13"/>
  <c r="V896" i="13"/>
  <c r="U892" i="13"/>
  <c r="V897" i="13"/>
  <c r="U893" i="13"/>
  <c r="V898" i="13"/>
  <c r="U925" i="13"/>
  <c r="V899" i="13"/>
  <c r="U926" i="13"/>
  <c r="V900" i="13"/>
  <c r="U927" i="13"/>
  <c r="V901" i="13"/>
  <c r="U843" i="13"/>
  <c r="V902" i="13"/>
  <c r="U883" i="13"/>
  <c r="V903" i="13"/>
  <c r="U859" i="13"/>
  <c r="V904" i="13"/>
  <c r="U860" i="13"/>
  <c r="V905" i="13"/>
  <c r="U861" i="13"/>
  <c r="V906" i="13"/>
  <c r="U862" i="13"/>
  <c r="V907" i="13"/>
  <c r="U863" i="13"/>
  <c r="V908" i="13"/>
  <c r="U864" i="13"/>
  <c r="V909" i="13"/>
  <c r="U865" i="13"/>
  <c r="V910" i="13"/>
  <c r="U866" i="13"/>
  <c r="V911" i="13"/>
  <c r="U867" i="13"/>
  <c r="V912" i="13"/>
  <c r="U868" i="13"/>
  <c r="V913" i="13"/>
  <c r="U869" i="13"/>
  <c r="V914" i="13"/>
  <c r="U870" i="13"/>
  <c r="V915" i="13"/>
  <c r="U871" i="13"/>
  <c r="V916" i="13"/>
  <c r="U872" i="13"/>
  <c r="V917" i="13"/>
  <c r="U873" i="13"/>
  <c r="V918" i="13"/>
  <c r="U854" i="13"/>
  <c r="V919" i="13"/>
  <c r="U874" i="13"/>
  <c r="V920" i="13"/>
  <c r="U903" i="13"/>
  <c r="V923" i="13"/>
  <c r="U899" i="13"/>
  <c r="V925" i="13"/>
  <c r="U914" i="13"/>
  <c r="V927" i="13"/>
  <c r="U981" i="13"/>
  <c r="V928" i="13"/>
  <c r="U982" i="13"/>
  <c r="V929" i="13"/>
  <c r="U983" i="13"/>
  <c r="V930" i="13"/>
  <c r="U930" i="13"/>
  <c r="V932" i="13"/>
  <c r="U932" i="13"/>
  <c r="V934" i="13"/>
  <c r="U934" i="13"/>
  <c r="V936" i="13"/>
  <c r="U936" i="13"/>
  <c r="V938" i="13"/>
  <c r="U938" i="13"/>
  <c r="V940" i="13"/>
  <c r="U940" i="13"/>
  <c r="V942" i="13"/>
  <c r="U942" i="13"/>
  <c r="V944" i="13"/>
  <c r="U944" i="13"/>
  <c r="V946" i="13"/>
  <c r="U946" i="13"/>
  <c r="V948" i="13"/>
  <c r="U948" i="13"/>
  <c r="V950" i="13"/>
  <c r="U956" i="13"/>
  <c r="V952" i="13"/>
  <c r="U957" i="13"/>
  <c r="V954" i="13"/>
  <c r="U958" i="13"/>
  <c r="V956" i="13"/>
  <c r="U928" i="13"/>
  <c r="V958" i="13"/>
  <c r="U1038" i="13"/>
  <c r="V960" i="13"/>
  <c r="U1042" i="13"/>
  <c r="V964" i="13"/>
  <c r="U1044" i="13"/>
  <c r="V966" i="13"/>
  <c r="U1016" i="13"/>
  <c r="V970" i="13"/>
  <c r="U1018" i="13"/>
  <c r="V972" i="13"/>
  <c r="U1026" i="13"/>
  <c r="V974" i="13"/>
  <c r="U1020" i="13"/>
  <c r="V976" i="13"/>
  <c r="U1022" i="13"/>
  <c r="V978" i="13"/>
  <c r="U1000" i="13"/>
  <c r="V980" i="13"/>
  <c r="U974" i="13"/>
  <c r="V982" i="13"/>
  <c r="U1002" i="13"/>
  <c r="V984" i="13"/>
  <c r="U991" i="13"/>
  <c r="V986" i="13"/>
  <c r="U1004" i="13"/>
  <c r="V988" i="13"/>
  <c r="U992" i="13"/>
  <c r="V990" i="13"/>
  <c r="U1006" i="13"/>
  <c r="V992" i="13"/>
  <c r="U1007" i="13"/>
  <c r="V994" i="13"/>
  <c r="U1009" i="13"/>
  <c r="V996" i="13"/>
  <c r="U1011" i="13"/>
  <c r="V998" i="13"/>
  <c r="U1012" i="13"/>
  <c r="V1000" i="13"/>
  <c r="U977" i="13"/>
  <c r="V1002" i="13"/>
  <c r="U987" i="13"/>
  <c r="V1004" i="13"/>
  <c r="U989" i="13"/>
  <c r="V1006" i="13"/>
  <c r="U1061" i="13"/>
  <c r="V1008" i="13"/>
  <c r="U1063" i="13"/>
  <c r="V1010" i="13"/>
  <c r="U1065" i="13"/>
  <c r="V1012" i="13"/>
  <c r="U1033" i="13"/>
  <c r="V1014" i="13"/>
  <c r="U1047" i="13"/>
  <c r="V1016" i="13"/>
  <c r="U996" i="13"/>
  <c r="V1018" i="13"/>
  <c r="U998" i="13"/>
  <c r="V1020" i="13"/>
  <c r="U1048" i="13"/>
  <c r="V1022" i="13"/>
  <c r="U1036" i="13"/>
  <c r="V1024" i="13"/>
  <c r="U960" i="13"/>
  <c r="V1026" i="13"/>
  <c r="U951" i="13"/>
  <c r="V1028" i="13"/>
  <c r="U953" i="13"/>
  <c r="V1030" i="13"/>
  <c r="U954" i="13"/>
  <c r="V1032" i="13"/>
  <c r="U962" i="13"/>
  <c r="V1034" i="13"/>
  <c r="U994" i="13"/>
  <c r="V1036" i="13"/>
  <c r="U995" i="13"/>
  <c r="V1038" i="13"/>
  <c r="U971" i="13"/>
  <c r="V1040" i="13"/>
  <c r="U1051" i="13"/>
  <c r="V1042" i="13"/>
  <c r="U1053" i="13"/>
  <c r="V1044" i="13"/>
  <c r="U1055" i="13"/>
  <c r="V1046" i="13"/>
  <c r="U990" i="13"/>
  <c r="V1048" i="13"/>
  <c r="U984" i="13"/>
  <c r="V1050" i="13"/>
  <c r="U959" i="13"/>
  <c r="V1052" i="13"/>
  <c r="U1058" i="13"/>
  <c r="V1054" i="13"/>
  <c r="U1014" i="13"/>
  <c r="V1060" i="13"/>
  <c r="U1067" i="13"/>
  <c r="V1064" i="13"/>
  <c r="U1030" i="13"/>
  <c r="V1066" i="13"/>
  <c r="U1059" i="13"/>
  <c r="V1068" i="13"/>
  <c r="U1069" i="13"/>
  <c r="V1070" i="13"/>
  <c r="U1066" i="13"/>
  <c r="U985" i="13"/>
  <c r="U1060" i="13"/>
  <c r="U609" i="13"/>
  <c r="U31" i="13"/>
  <c r="U1031" i="13"/>
  <c r="U1068" i="13"/>
  <c r="U1015" i="13"/>
  <c r="U1029" i="13"/>
  <c r="U1028" i="13"/>
  <c r="U1013" i="13"/>
  <c r="U980" i="13"/>
  <c r="U979" i="13"/>
  <c r="U978" i="13"/>
  <c r="U1057" i="13"/>
  <c r="U1056" i="13"/>
  <c r="U967" i="13"/>
  <c r="U1054" i="13"/>
  <c r="U1052" i="13"/>
  <c r="U966" i="13"/>
  <c r="U965" i="13"/>
  <c r="U964" i="13"/>
  <c r="U963" i="13"/>
  <c r="U955" i="13"/>
  <c r="U961" i="13"/>
  <c r="U952" i="13"/>
  <c r="U950" i="13"/>
  <c r="U1050" i="13"/>
  <c r="U1049" i="13"/>
  <c r="U1035" i="13"/>
  <c r="U997" i="13"/>
  <c r="U1034" i="13"/>
  <c r="U1046" i="13"/>
  <c r="U1032" i="13"/>
  <c r="U1064" i="13"/>
  <c r="U1062" i="13"/>
  <c r="U1023" i="13"/>
  <c r="U988" i="13"/>
  <c r="U986" i="13"/>
  <c r="U973" i="13"/>
  <c r="U972" i="13"/>
  <c r="U1010" i="13"/>
  <c r="U1008" i="13"/>
  <c r="U993" i="13"/>
  <c r="U1070" i="13"/>
  <c r="U1005" i="13"/>
  <c r="U1003" i="13"/>
  <c r="U976" i="13"/>
  <c r="U975" i="13"/>
  <c r="U1001" i="13"/>
  <c r="U999" i="13"/>
  <c r="U1021" i="13"/>
  <c r="U1027" i="13"/>
  <c r="U1019" i="13"/>
  <c r="U1017" i="13"/>
  <c r="U1025" i="13"/>
  <c r="U1045" i="13"/>
  <c r="U1043" i="13"/>
  <c r="U1041" i="13"/>
  <c r="U1039" i="13"/>
  <c r="U1037" i="13"/>
  <c r="U841" i="13"/>
  <c r="U842" i="13"/>
  <c r="U839" i="13"/>
  <c r="U816" i="13"/>
  <c r="U814" i="13"/>
  <c r="U744" i="13"/>
  <c r="U825" i="13"/>
  <c r="U824" i="13"/>
  <c r="U823" i="13"/>
  <c r="U831" i="13"/>
  <c r="U739" i="13"/>
  <c r="U755" i="13"/>
  <c r="U813" i="13"/>
  <c r="U838" i="13"/>
  <c r="U751" i="13"/>
  <c r="U758" i="13"/>
  <c r="U620" i="13"/>
  <c r="U750" i="13"/>
  <c r="U749" i="13"/>
  <c r="U738" i="13"/>
  <c r="U619" i="13"/>
  <c r="U737" i="13"/>
  <c r="U616" i="13"/>
  <c r="U780" i="13"/>
  <c r="U658" i="13"/>
  <c r="U746" i="13"/>
  <c r="U778" i="13"/>
  <c r="U656" i="13"/>
  <c r="U774" i="13"/>
  <c r="U796" i="13"/>
  <c r="U835" i="13"/>
  <c r="U795" i="13"/>
  <c r="U793" i="13"/>
  <c r="U792" i="13"/>
  <c r="U834" i="13"/>
  <c r="U827" i="13"/>
  <c r="U832" i="13"/>
  <c r="U790" i="13"/>
  <c r="U808" i="13"/>
  <c r="U826" i="13"/>
  <c r="U807" i="13"/>
  <c r="U822" i="13"/>
  <c r="U812" i="13"/>
  <c r="U640" i="13"/>
  <c r="U639" i="13"/>
  <c r="U637" i="13"/>
  <c r="U735" i="13"/>
  <c r="U734" i="13"/>
  <c r="U693" i="13"/>
  <c r="U733" i="13"/>
  <c r="U741" i="13"/>
  <c r="U690" i="13"/>
  <c r="U732" i="13"/>
  <c r="U635" i="13"/>
  <c r="U752" i="13"/>
  <c r="U970" i="13"/>
  <c r="U969" i="13"/>
  <c r="U968" i="13"/>
  <c r="U949" i="13"/>
  <c r="U947" i="13"/>
  <c r="U945" i="13"/>
  <c r="U943" i="13"/>
  <c r="U941" i="13"/>
  <c r="U939" i="13"/>
  <c r="U937" i="13"/>
  <c r="U935" i="13"/>
  <c r="U933" i="13"/>
  <c r="U931" i="13"/>
  <c r="U929" i="13"/>
  <c r="U904" i="13"/>
  <c r="U913" i="13"/>
  <c r="U898" i="13"/>
  <c r="U1024" i="13"/>
  <c r="U1040" i="13"/>
  <c r="U767" i="13"/>
  <c r="U642" i="13"/>
  <c r="U641" i="13"/>
  <c r="U811" i="13"/>
  <c r="U772" i="13"/>
  <c r="U614" i="13"/>
  <c r="U659" i="13"/>
  <c r="U819" i="13"/>
  <c r="U618" i="13"/>
  <c r="U805" i="13"/>
  <c r="U803" i="13"/>
  <c r="U776" i="13"/>
  <c r="U798" i="13"/>
  <c r="U764" i="13"/>
  <c r="U652" i="13"/>
  <c r="U688" i="13"/>
  <c r="U801" i="13"/>
  <c r="U828" i="13"/>
  <c r="U765" i="13"/>
  <c r="U763" i="13"/>
  <c r="U651" i="13"/>
  <c r="U653" i="13"/>
  <c r="U650" i="13"/>
  <c r="U643" i="13"/>
  <c r="U664" i="13"/>
  <c r="U665" i="13"/>
  <c r="U644" i="13"/>
  <c r="U753" i="13"/>
  <c r="U894" i="13"/>
  <c r="U611" i="13"/>
  <c r="S76" i="13"/>
  <c r="T76" i="13" s="1"/>
  <c r="S92" i="13"/>
  <c r="T92" i="13" s="1"/>
  <c r="S240" i="13"/>
  <c r="T240" i="13" s="1"/>
  <c r="S93" i="13"/>
  <c r="T93" i="13" s="1"/>
  <c r="S133" i="13"/>
  <c r="T133" i="13" s="1"/>
  <c r="S515" i="13"/>
  <c r="T515" i="13" s="1"/>
  <c r="S516" i="13"/>
  <c r="T516" i="13" s="1"/>
  <c r="S517" i="13"/>
  <c r="T517" i="13" s="1"/>
  <c r="S583" i="13"/>
  <c r="T583" i="13" s="1"/>
  <c r="S536" i="13"/>
  <c r="T536" i="13" s="1"/>
  <c r="S479" i="13"/>
  <c r="T479" i="13" s="1"/>
  <c r="S480" i="13"/>
  <c r="T480" i="13" s="1"/>
  <c r="S537" i="13"/>
  <c r="T537" i="13" s="1"/>
  <c r="S451" i="13"/>
  <c r="T451" i="13" s="1"/>
  <c r="S473" i="13"/>
  <c r="T473" i="13" s="1"/>
  <c r="S538" i="13"/>
  <c r="T538" i="13" s="1"/>
  <c r="S481" i="13"/>
  <c r="T481" i="13" s="1"/>
  <c r="S549" i="13"/>
  <c r="T549" i="13" s="1"/>
  <c r="S571" i="13"/>
  <c r="T571" i="13" s="1"/>
  <c r="S550" i="13"/>
  <c r="T550" i="13" s="1"/>
  <c r="S572" i="13"/>
  <c r="T572" i="13" s="1"/>
  <c r="S551" i="13"/>
  <c r="T551" i="13" s="1"/>
  <c r="S552" i="13"/>
  <c r="T552" i="13" s="1"/>
  <c r="S2" i="13"/>
  <c r="T2" i="13" s="1"/>
  <c r="V2" i="13" s="1"/>
  <c r="S8" i="13"/>
  <c r="T8" i="13" s="1"/>
  <c r="S4" i="13"/>
  <c r="T4" i="13" s="1"/>
  <c r="V4" i="13" s="1"/>
  <c r="S5" i="13"/>
  <c r="T5" i="13" s="1"/>
  <c r="V5" i="13" s="1"/>
  <c r="S198" i="13"/>
  <c r="T198" i="13" s="1"/>
  <c r="S199" i="13"/>
  <c r="T199" i="13" s="1"/>
  <c r="S237" i="13"/>
  <c r="T237" i="13" s="1"/>
  <c r="S200" i="13"/>
  <c r="T200" i="13" s="1"/>
  <c r="S293" i="13"/>
  <c r="T293" i="13" s="1"/>
  <c r="S91" i="13"/>
  <c r="T91" i="13" s="1"/>
  <c r="S87" i="13"/>
  <c r="T87" i="13" s="1"/>
  <c r="S343" i="13"/>
  <c r="T343" i="13" s="1"/>
  <c r="S344" i="13"/>
  <c r="T344" i="13" s="1"/>
  <c r="S345" i="13"/>
  <c r="T345" i="13" s="1"/>
  <c r="S346" i="13"/>
  <c r="T346" i="13" s="1"/>
  <c r="S347" i="13"/>
  <c r="T347" i="13" s="1"/>
  <c r="S348" i="13"/>
  <c r="T348" i="13" s="1"/>
  <c r="S349" i="13"/>
  <c r="T349" i="13" s="1"/>
  <c r="S350" i="13"/>
  <c r="T350" i="13" s="1"/>
  <c r="S436" i="13"/>
  <c r="T436" i="13" s="1"/>
  <c r="S453" i="13"/>
  <c r="T453" i="13" s="1"/>
  <c r="S454" i="13"/>
  <c r="T454" i="13" s="1"/>
  <c r="V454" i="13" s="1"/>
  <c r="S437" i="13"/>
  <c r="T437" i="13" s="1"/>
  <c r="S455" i="13"/>
  <c r="T455" i="13" s="1"/>
  <c r="V456" i="13" s="1"/>
  <c r="S438" i="13"/>
  <c r="T438" i="13" s="1"/>
  <c r="S456" i="13"/>
  <c r="T456" i="13" s="1"/>
  <c r="S457" i="13"/>
  <c r="T457" i="13" s="1"/>
  <c r="S458" i="13"/>
  <c r="T458" i="13" s="1"/>
  <c r="S459" i="13"/>
  <c r="T459" i="13" s="1"/>
  <c r="S460" i="13"/>
  <c r="T460" i="13" s="1"/>
  <c r="S461" i="13"/>
  <c r="T461" i="13" s="1"/>
  <c r="S310" i="13"/>
  <c r="T310" i="13" s="1"/>
  <c r="S210" i="13"/>
  <c r="T210" i="13" s="1"/>
  <c r="S418" i="13"/>
  <c r="T418" i="13" s="1"/>
  <c r="V358" i="13" s="1"/>
  <c r="S419" i="13"/>
  <c r="T419" i="13" s="1"/>
  <c r="S378" i="13"/>
  <c r="T378" i="13" s="1"/>
  <c r="S382" i="13"/>
  <c r="T382" i="13" s="1"/>
  <c r="S396" i="13"/>
  <c r="T396" i="13" s="1"/>
  <c r="S383" i="13"/>
  <c r="T383" i="13" s="1"/>
  <c r="S373" i="13"/>
  <c r="T373" i="13" s="1"/>
  <c r="V364" i="13" s="1"/>
  <c r="S384" i="13"/>
  <c r="T384" i="13" s="1"/>
  <c r="S417" i="13"/>
  <c r="T417" i="13" s="1"/>
  <c r="S374" i="13"/>
  <c r="T374" i="13" s="1"/>
  <c r="S362" i="13"/>
  <c r="T362" i="13" s="1"/>
  <c r="S385" i="13"/>
  <c r="T385" i="13" s="1"/>
  <c r="S375" i="13"/>
  <c r="T375" i="13" s="1"/>
  <c r="S376" i="13"/>
  <c r="T376" i="13" s="1"/>
  <c r="S377" i="13"/>
  <c r="T377" i="13" s="1"/>
  <c r="S364" i="13"/>
  <c r="T364" i="13" s="1"/>
  <c r="S365" i="13"/>
  <c r="T365" i="13" s="1"/>
  <c r="S366" i="13"/>
  <c r="T366" i="13" s="1"/>
  <c r="S424" i="13"/>
  <c r="T424" i="13" s="1"/>
  <c r="V376" i="13" s="1"/>
  <c r="S425" i="13"/>
  <c r="T425" i="13" s="1"/>
  <c r="S426" i="13"/>
  <c r="T426" i="13" s="1"/>
  <c r="S427" i="13"/>
  <c r="T427" i="13" s="1"/>
  <c r="S428" i="13"/>
  <c r="T428" i="13" s="1"/>
  <c r="S429" i="13"/>
  <c r="T429" i="13" s="1"/>
  <c r="S399" i="13"/>
  <c r="T399" i="13" s="1"/>
  <c r="S400" i="13"/>
  <c r="T400" i="13" s="1"/>
  <c r="S401" i="13"/>
  <c r="T401" i="13" s="1"/>
  <c r="V384" i="13" s="1"/>
  <c r="S402" i="13"/>
  <c r="T402" i="13" s="1"/>
  <c r="S403" i="13"/>
  <c r="T403" i="13" s="1"/>
  <c r="S404" i="13"/>
  <c r="T404" i="13" s="1"/>
  <c r="S405" i="13"/>
  <c r="T405" i="13" s="1"/>
  <c r="S389" i="13"/>
  <c r="T389" i="13" s="1"/>
  <c r="S416" i="13"/>
  <c r="T416" i="13" s="1"/>
  <c r="S397" i="13"/>
  <c r="T397" i="13" s="1"/>
  <c r="S142" i="13"/>
  <c r="T142" i="13" s="1"/>
  <c r="S143" i="13"/>
  <c r="T143" i="13" s="1"/>
  <c r="S217" i="13"/>
  <c r="T217" i="13" s="1"/>
  <c r="S311" i="13"/>
  <c r="T311" i="13" s="1"/>
  <c r="S211" i="13"/>
  <c r="T211" i="13" s="1"/>
  <c r="S406" i="13"/>
  <c r="T406" i="13" s="1"/>
  <c r="S144" i="13"/>
  <c r="T144" i="13" s="1"/>
  <c r="S407" i="13"/>
  <c r="T407" i="13" s="1"/>
  <c r="S430" i="13"/>
  <c r="T430" i="13" s="1"/>
  <c r="S431" i="13"/>
  <c r="T431" i="13" s="1"/>
  <c r="S3" i="13"/>
  <c r="T3" i="13" s="1"/>
  <c r="S6" i="13"/>
  <c r="T6" i="13" s="1"/>
  <c r="S7" i="13"/>
  <c r="T7" i="13" s="1"/>
  <c r="S351" i="13"/>
  <c r="T351" i="13" s="1"/>
  <c r="S352" i="13"/>
  <c r="T352" i="13" s="1"/>
  <c r="V350" i="13" s="1"/>
  <c r="S341" i="13"/>
  <c r="T341" i="13" s="1"/>
  <c r="S408" i="13"/>
  <c r="T408" i="13" s="1"/>
  <c r="S432" i="13"/>
  <c r="T432" i="13" s="1"/>
  <c r="S433" i="13"/>
  <c r="T433" i="13" s="1"/>
  <c r="S409" i="13"/>
  <c r="T409" i="13" s="1"/>
  <c r="S410" i="13"/>
  <c r="T410" i="13" s="1"/>
  <c r="V400" i="13" s="1"/>
  <c r="S185" i="13"/>
  <c r="T185" i="13" s="1"/>
  <c r="S206" i="13"/>
  <c r="T206" i="13" s="1"/>
  <c r="S411" i="13"/>
  <c r="T411" i="13" s="1"/>
  <c r="S412" i="13"/>
  <c r="T412" i="13" s="1"/>
  <c r="S360" i="13"/>
  <c r="T360" i="13" s="1"/>
  <c r="S367" i="13"/>
  <c r="T367" i="13" s="1"/>
  <c r="V404" i="13" s="1"/>
  <c r="S312" i="13"/>
  <c r="T312" i="13" s="1"/>
  <c r="S212" i="13"/>
  <c r="T212" i="13" s="1"/>
  <c r="S313" i="13"/>
  <c r="T313" i="13" s="1"/>
  <c r="S386" i="13"/>
  <c r="T386" i="13" s="1"/>
  <c r="S358" i="13"/>
  <c r="T358" i="13" s="1"/>
  <c r="S368" i="13"/>
  <c r="T368" i="13" s="1"/>
  <c r="S145" i="13"/>
  <c r="T145" i="13" s="1"/>
  <c r="S218" i="13"/>
  <c r="T218" i="13" s="1"/>
  <c r="S413" i="13"/>
  <c r="T413" i="13" s="1"/>
  <c r="S414" i="13"/>
  <c r="T414" i="13" s="1"/>
  <c r="S474" i="13"/>
  <c r="T474" i="13" s="1"/>
  <c r="S482" i="13"/>
  <c r="T482" i="13" s="1"/>
  <c r="S539" i="13"/>
  <c r="T539" i="13" s="1"/>
  <c r="S483" i="13"/>
  <c r="T483" i="13" s="1"/>
  <c r="S567" i="13"/>
  <c r="T567" i="13" s="1"/>
  <c r="S568" i="13"/>
  <c r="T568" i="13" s="1"/>
  <c r="S496" i="13"/>
  <c r="T496" i="13" s="1"/>
  <c r="S497" i="13"/>
  <c r="T497" i="13" s="1"/>
  <c r="S449" i="13"/>
  <c r="T449" i="13" s="1"/>
  <c r="S450" i="13"/>
  <c r="T450" i="13" s="1"/>
  <c r="V473" i="13" s="1"/>
  <c r="S508" i="13"/>
  <c r="T508" i="13" s="1"/>
  <c r="S524" i="13"/>
  <c r="T524" i="13" s="1"/>
  <c r="S525" i="13"/>
  <c r="T525" i="13" s="1"/>
  <c r="S526" i="13"/>
  <c r="T526" i="13" s="1"/>
  <c r="S527" i="13"/>
  <c r="T527" i="13" s="1"/>
  <c r="S528" i="13"/>
  <c r="T528" i="13" s="1"/>
  <c r="S529" i="13"/>
  <c r="T529" i="13" s="1"/>
  <c r="S530" i="13"/>
  <c r="T530" i="13" s="1"/>
  <c r="V481" i="13" s="1"/>
  <c r="S553" i="13"/>
  <c r="T553" i="13" s="1"/>
  <c r="S146" i="13"/>
  <c r="T146" i="13" s="1"/>
  <c r="S415" i="13"/>
  <c r="T415" i="13" s="1"/>
  <c r="S110" i="13"/>
  <c r="T110" i="13" s="1"/>
  <c r="S215" i="13"/>
  <c r="T215" i="13" s="1"/>
  <c r="S147" i="13"/>
  <c r="T147" i="13" s="1"/>
  <c r="S148" i="13"/>
  <c r="T148" i="13" s="1"/>
  <c r="S111" i="13"/>
  <c r="T111" i="13" s="1"/>
  <c r="S149" i="13"/>
  <c r="T149" i="13" s="1"/>
  <c r="S513" i="13"/>
  <c r="T513" i="13" s="1"/>
  <c r="V483" i="13" s="1"/>
  <c r="S475" i="13"/>
  <c r="T475" i="13" s="1"/>
  <c r="S476" i="13"/>
  <c r="T476" i="13" s="1"/>
  <c r="S514" i="13"/>
  <c r="T514" i="13" s="1"/>
  <c r="S603" i="13"/>
  <c r="T603" i="13" s="1"/>
  <c r="S604" i="13"/>
  <c r="T604" i="13" s="1"/>
  <c r="S599" i="13"/>
  <c r="T599" i="13" s="1"/>
  <c r="S579" i="13"/>
  <c r="T579" i="13" s="1"/>
  <c r="S596" i="13"/>
  <c r="T596" i="13" s="1"/>
  <c r="S586" i="13"/>
  <c r="T586" i="13" s="1"/>
  <c r="S587" i="13"/>
  <c r="T587" i="13" s="1"/>
  <c r="S598" i="13"/>
  <c r="T598" i="13" s="1"/>
  <c r="S597" i="13"/>
  <c r="T597" i="13" s="1"/>
  <c r="S540" i="13"/>
  <c r="T540" i="13" s="1"/>
  <c r="S590" i="13"/>
  <c r="T590" i="13" s="1"/>
  <c r="V497" i="13" s="1"/>
  <c r="S61" i="13"/>
  <c r="T61" i="13" s="1"/>
  <c r="V92" i="13" s="1"/>
  <c r="S315" i="13"/>
  <c r="T315" i="13" s="1"/>
  <c r="V93" i="13" s="1"/>
  <c r="S150" i="13"/>
  <c r="T150" i="13" s="1"/>
  <c r="S151" i="13"/>
  <c r="T151" i="13" s="1"/>
  <c r="S219" i="13"/>
  <c r="T219" i="13" s="1"/>
  <c r="S207" i="13"/>
  <c r="T207" i="13" s="1"/>
  <c r="S152" i="13"/>
  <c r="T152" i="13" s="1"/>
  <c r="S112" i="13"/>
  <c r="T112" i="13" s="1"/>
  <c r="S153" i="13"/>
  <c r="T153" i="13" s="1"/>
  <c r="S208" i="13"/>
  <c r="T208" i="13" s="1"/>
  <c r="S154" i="13"/>
  <c r="T154" i="13" s="1"/>
  <c r="S81" i="13"/>
  <c r="T81" i="13" s="1"/>
  <c r="S353" i="13"/>
  <c r="T353" i="13" s="1"/>
  <c r="S354" i="13"/>
  <c r="T354" i="13" s="1"/>
  <c r="S355" i="13"/>
  <c r="T355" i="13" s="1"/>
  <c r="S98" i="13"/>
  <c r="T98" i="13" s="1"/>
  <c r="S155" i="13"/>
  <c r="T155" i="13" s="1"/>
  <c r="S113" i="13"/>
  <c r="T113" i="13" s="1"/>
  <c r="S114" i="13"/>
  <c r="T114" i="13" s="1"/>
  <c r="S115" i="13"/>
  <c r="T115" i="13" s="1"/>
  <c r="V108" i="13" s="1"/>
  <c r="S99" i="13"/>
  <c r="T99" i="13" s="1"/>
  <c r="S156" i="13"/>
  <c r="T156" i="13" s="1"/>
  <c r="S116" i="13"/>
  <c r="T116" i="13" s="1"/>
  <c r="S157" i="13"/>
  <c r="T157" i="13" s="1"/>
  <c r="S158" i="13"/>
  <c r="T158" i="13" s="1"/>
  <c r="S238" i="13"/>
  <c r="T238" i="13" s="1"/>
  <c r="S239" i="13"/>
  <c r="T239" i="13" s="1"/>
  <c r="S307" i="13"/>
  <c r="T307" i="13" s="1"/>
  <c r="V116" i="13" s="1"/>
  <c r="S233" i="13"/>
  <c r="T233" i="13" s="1"/>
  <c r="S329" i="13"/>
  <c r="T329" i="13" s="1"/>
  <c r="S309" i="13"/>
  <c r="T309" i="13" s="1"/>
  <c r="S325" i="13"/>
  <c r="T325" i="13" s="1"/>
  <c r="V120" i="13" s="1"/>
  <c r="S66" i="13"/>
  <c r="T66" i="13" s="1"/>
  <c r="S67" i="13"/>
  <c r="T67" i="13" s="1"/>
  <c r="S68" i="13"/>
  <c r="T68" i="13" s="1"/>
  <c r="S69" i="13"/>
  <c r="T69" i="13" s="1"/>
  <c r="S70" i="13"/>
  <c r="T70" i="13" s="1"/>
  <c r="S79" i="13"/>
  <c r="T79" i="13" s="1"/>
  <c r="S80" i="13"/>
  <c r="T80" i="13" s="1"/>
  <c r="S86" i="13"/>
  <c r="T86" i="13" s="1"/>
  <c r="S235" i="13"/>
  <c r="T235" i="13" s="1"/>
  <c r="S236" i="13"/>
  <c r="T236" i="13" s="1"/>
  <c r="S104" i="13"/>
  <c r="T104" i="13" s="1"/>
  <c r="S105" i="13"/>
  <c r="T105" i="13" s="1"/>
  <c r="S106" i="13"/>
  <c r="T106" i="13" s="1"/>
  <c r="S201" i="13"/>
  <c r="T201" i="13" s="1"/>
  <c r="S308" i="13"/>
  <c r="T308" i="13" s="1"/>
  <c r="S258" i="13"/>
  <c r="T258" i="13" s="1"/>
  <c r="S269" i="13"/>
  <c r="T269" i="13" s="1"/>
  <c r="S270" i="13"/>
  <c r="T270" i="13" s="1"/>
  <c r="S271" i="13"/>
  <c r="T271" i="13" s="1"/>
  <c r="S272" i="13"/>
  <c r="T272" i="13" s="1"/>
  <c r="S273" i="13"/>
  <c r="T273" i="13" s="1"/>
  <c r="S274" i="13"/>
  <c r="T274" i="13" s="1"/>
  <c r="S275" i="13"/>
  <c r="T275" i="13" s="1"/>
  <c r="S276" i="13"/>
  <c r="T276" i="13" s="1"/>
  <c r="S277" i="13"/>
  <c r="T277" i="13" s="1"/>
  <c r="S278" i="13"/>
  <c r="T278" i="13" s="1"/>
  <c r="V146" i="13" s="1"/>
  <c r="S279" i="13"/>
  <c r="T279" i="13" s="1"/>
  <c r="S280" i="13"/>
  <c r="T280" i="13" s="1"/>
  <c r="S246" i="13"/>
  <c r="T246" i="13" s="1"/>
  <c r="S247" i="13"/>
  <c r="T247" i="13" s="1"/>
  <c r="V150" i="13" s="1"/>
  <c r="S248" i="13"/>
  <c r="T248" i="13" s="1"/>
  <c r="S249" i="13"/>
  <c r="T249" i="13" s="1"/>
  <c r="S250" i="13"/>
  <c r="T250" i="13" s="1"/>
  <c r="S251" i="13"/>
  <c r="T251" i="13" s="1"/>
  <c r="S252" i="13"/>
  <c r="T252" i="13" s="1"/>
  <c r="S253" i="13"/>
  <c r="T253" i="13" s="1"/>
  <c r="V156" i="13" s="1"/>
  <c r="S254" i="13"/>
  <c r="T254" i="13" s="1"/>
  <c r="S255" i="13"/>
  <c r="T255" i="13" s="1"/>
  <c r="S256" i="13"/>
  <c r="T256" i="13" s="1"/>
  <c r="S257" i="13"/>
  <c r="T257" i="13" s="1"/>
  <c r="S281" i="13"/>
  <c r="T281" i="13" s="1"/>
  <c r="S282" i="13"/>
  <c r="T282" i="13" s="1"/>
  <c r="S283" i="13"/>
  <c r="T283" i="13" s="1"/>
  <c r="S284" i="13"/>
  <c r="T284" i="13" s="1"/>
  <c r="S285" i="13"/>
  <c r="T285" i="13" s="1"/>
  <c r="S286" i="13"/>
  <c r="T286" i="13" s="1"/>
  <c r="S287" i="13"/>
  <c r="T287" i="13" s="1"/>
  <c r="S288" i="13"/>
  <c r="T288" i="13" s="1"/>
  <c r="S117" i="13"/>
  <c r="T117" i="13" s="1"/>
  <c r="S58" i="13"/>
  <c r="T58" i="13" s="1"/>
  <c r="S62" i="13"/>
  <c r="T62" i="13" s="1"/>
  <c r="S172" i="13"/>
  <c r="T172" i="13" s="1"/>
  <c r="V172" i="13" s="1"/>
  <c r="S173" i="13"/>
  <c r="T173" i="13" s="1"/>
  <c r="V173" i="13" s="1"/>
  <c r="S174" i="13"/>
  <c r="T174" i="13" s="1"/>
  <c r="V174" i="13" s="1"/>
  <c r="S261" i="13"/>
  <c r="T261" i="13" s="1"/>
  <c r="S262" i="13"/>
  <c r="T262" i="13" s="1"/>
  <c r="S591" i="13"/>
  <c r="T591" i="13" s="1"/>
  <c r="S434" i="13"/>
  <c r="T434" i="13" s="1"/>
  <c r="S448" i="13"/>
  <c r="T448" i="13" s="1"/>
  <c r="S582" i="13"/>
  <c r="T582" i="13" s="1"/>
  <c r="S444" i="13"/>
  <c r="T444" i="13" s="1"/>
  <c r="S521" i="13"/>
  <c r="T521" i="13" s="1"/>
  <c r="S509" i="13"/>
  <c r="T509" i="13" s="1"/>
  <c r="S554" i="13"/>
  <c r="T554" i="13" s="1"/>
  <c r="V505" i="13" s="1"/>
  <c r="S573" i="13"/>
  <c r="T573" i="13" s="1"/>
  <c r="S510" i="13"/>
  <c r="T510" i="13" s="1"/>
  <c r="S511" i="13"/>
  <c r="T511" i="13" s="1"/>
  <c r="S569" i="13"/>
  <c r="T569" i="13" s="1"/>
  <c r="V509" i="13" s="1"/>
  <c r="S21" i="13"/>
  <c r="T21" i="13" s="1"/>
  <c r="S22" i="13"/>
  <c r="T22" i="13" s="1"/>
  <c r="S23" i="13"/>
  <c r="T23" i="13" s="1"/>
  <c r="S24" i="13"/>
  <c r="T24" i="13" s="1"/>
  <c r="S42" i="13"/>
  <c r="T42" i="13" s="1"/>
  <c r="S43" i="13"/>
  <c r="T43" i="13" s="1"/>
  <c r="S32" i="13"/>
  <c r="T32" i="13" s="1"/>
  <c r="S33" i="13"/>
  <c r="T33" i="13" s="1"/>
  <c r="S584" i="13"/>
  <c r="T584" i="13" s="1"/>
  <c r="S580" i="13"/>
  <c r="T580" i="13" s="1"/>
  <c r="V511" i="13" s="1"/>
  <c r="S581" i="13"/>
  <c r="T581" i="13" s="1"/>
  <c r="S484" i="13"/>
  <c r="T484" i="13" s="1"/>
  <c r="V513" i="13" s="1"/>
  <c r="S541" i="13"/>
  <c r="T541" i="13" s="1"/>
  <c r="S452" i="13"/>
  <c r="T452" i="13" s="1"/>
  <c r="S485" i="13"/>
  <c r="T485" i="13" s="1"/>
  <c r="S542" i="13"/>
  <c r="T542" i="13" s="1"/>
  <c r="S486" i="13"/>
  <c r="T486" i="13" s="1"/>
  <c r="S543" i="13"/>
  <c r="T543" i="13" s="1"/>
  <c r="S94" i="13"/>
  <c r="T94" i="13" s="1"/>
  <c r="S442" i="13"/>
  <c r="T442" i="13" s="1"/>
  <c r="V520" i="13" s="1"/>
  <c r="S220" i="13"/>
  <c r="T220" i="13" s="1"/>
  <c r="S118" i="13"/>
  <c r="T118" i="13" s="1"/>
  <c r="S119" i="13"/>
  <c r="T119" i="13" s="1"/>
  <c r="S120" i="13"/>
  <c r="T120" i="13" s="1"/>
  <c r="S232" i="13"/>
  <c r="T232" i="13" s="1"/>
  <c r="S121" i="13"/>
  <c r="T121" i="13" s="1"/>
  <c r="S563" i="13"/>
  <c r="T563" i="13" s="1"/>
  <c r="S588" i="13"/>
  <c r="T588" i="13" s="1"/>
  <c r="S574" i="13"/>
  <c r="T574" i="13" s="1"/>
  <c r="S575" i="13"/>
  <c r="T575" i="13" s="1"/>
  <c r="S576" i="13"/>
  <c r="T576" i="13" s="1"/>
  <c r="S577" i="13"/>
  <c r="T577" i="13" s="1"/>
  <c r="S585" i="13"/>
  <c r="T585" i="13" s="1"/>
  <c r="V527" i="13" s="1"/>
  <c r="S221" i="13"/>
  <c r="T221" i="13" s="1"/>
  <c r="S122" i="13"/>
  <c r="T122" i="13" s="1"/>
  <c r="S468" i="13"/>
  <c r="T468" i="13" s="1"/>
  <c r="V528" i="13" s="1"/>
  <c r="S533" i="13"/>
  <c r="T533" i="13" s="1"/>
  <c r="S507" i="13"/>
  <c r="T507" i="13" s="1"/>
  <c r="V530" i="13" s="1"/>
  <c r="S534" i="13"/>
  <c r="T534" i="13" s="1"/>
  <c r="S435" i="13"/>
  <c r="T435" i="13" s="1"/>
  <c r="S439" i="13"/>
  <c r="T439" i="13" s="1"/>
  <c r="S440" i="13"/>
  <c r="T440" i="13" s="1"/>
  <c r="S441" i="13"/>
  <c r="T441" i="13" s="1"/>
  <c r="S54" i="13"/>
  <c r="T54" i="13" s="1"/>
  <c r="V54" i="13" s="1"/>
  <c r="S55" i="13"/>
  <c r="T55" i="13" s="1"/>
  <c r="V55" i="13" s="1"/>
  <c r="S56" i="13"/>
  <c r="T56" i="13" s="1"/>
  <c r="V56" i="13" s="1"/>
  <c r="S25" i="13"/>
  <c r="T25" i="13" s="1"/>
  <c r="S26" i="13"/>
  <c r="T26" i="13" s="1"/>
  <c r="S544" i="13"/>
  <c r="T544" i="13" s="1"/>
  <c r="S487" i="13"/>
  <c r="T487" i="13" s="1"/>
  <c r="S63" i="13"/>
  <c r="T63" i="13" s="1"/>
  <c r="S356" i="13"/>
  <c r="T356" i="13" s="1"/>
  <c r="V355" i="13" s="1"/>
  <c r="S357" i="13"/>
  <c r="T357" i="13" s="1"/>
  <c r="S134" i="13"/>
  <c r="T134" i="13" s="1"/>
  <c r="S135" i="13"/>
  <c r="T135" i="13" s="1"/>
  <c r="S136" i="13"/>
  <c r="T136" i="13" s="1"/>
  <c r="S137" i="13"/>
  <c r="T137" i="13" s="1"/>
  <c r="S138" i="13"/>
  <c r="T138" i="13" s="1"/>
  <c r="S139" i="13"/>
  <c r="T139" i="13" s="1"/>
  <c r="S140" i="13"/>
  <c r="T140" i="13" s="1"/>
  <c r="V193" i="13" s="1"/>
  <c r="S190" i="13"/>
  <c r="T190" i="13" s="1"/>
  <c r="S191" i="13"/>
  <c r="T191" i="13" s="1"/>
  <c r="S195" i="13"/>
  <c r="T195" i="13" s="1"/>
  <c r="S196" i="13"/>
  <c r="T196" i="13" s="1"/>
  <c r="V197" i="13" s="1"/>
  <c r="S107" i="13"/>
  <c r="T107" i="13" s="1"/>
  <c r="V198" i="13" s="1"/>
  <c r="S305" i="13"/>
  <c r="T305" i="13" s="1"/>
  <c r="V199" i="13" s="1"/>
  <c r="S306" i="13"/>
  <c r="T306" i="13" s="1"/>
  <c r="S234" i="13"/>
  <c r="T234" i="13" s="1"/>
  <c r="V201" i="13" s="1"/>
  <c r="S192" i="13"/>
  <c r="T192" i="13" s="1"/>
  <c r="S193" i="13"/>
  <c r="T193" i="13" s="1"/>
  <c r="S194" i="13"/>
  <c r="T194" i="13" s="1"/>
  <c r="S97" i="13"/>
  <c r="T97" i="13" s="1"/>
  <c r="V205" i="13" s="1"/>
  <c r="S295" i="13"/>
  <c r="T295" i="13" s="1"/>
  <c r="S296" i="13"/>
  <c r="T296" i="13" s="1"/>
  <c r="S289" i="13"/>
  <c r="T289" i="13" s="1"/>
  <c r="S297" i="13"/>
  <c r="T297" i="13" s="1"/>
  <c r="S298" i="13"/>
  <c r="T298" i="13" s="1"/>
  <c r="S299" i="13"/>
  <c r="T299" i="13" s="1"/>
  <c r="V211" i="13" s="1"/>
  <c r="S300" i="13"/>
  <c r="T300" i="13" s="1"/>
  <c r="S301" i="13"/>
  <c r="T301" i="13" s="1"/>
  <c r="S302" i="13"/>
  <c r="T302" i="13" s="1"/>
  <c r="S303" i="13"/>
  <c r="T303" i="13" s="1"/>
  <c r="S304" i="13"/>
  <c r="T304" i="13" s="1"/>
  <c r="S197" i="13"/>
  <c r="T197" i="13" s="1"/>
  <c r="S290" i="13"/>
  <c r="T290" i="13" s="1"/>
  <c r="S222" i="13"/>
  <c r="T222" i="13" s="1"/>
  <c r="S319" i="13"/>
  <c r="T319" i="13" s="1"/>
  <c r="S266" i="13"/>
  <c r="T266" i="13" s="1"/>
  <c r="V221" i="13" s="1"/>
  <c r="S267" i="13"/>
  <c r="T267" i="13" s="1"/>
  <c r="S175" i="13"/>
  <c r="T175" i="13" s="1"/>
  <c r="S176" i="13"/>
  <c r="T176" i="13" s="1"/>
  <c r="S177" i="13"/>
  <c r="T177" i="13" s="1"/>
  <c r="V225" i="13" s="1"/>
  <c r="S178" i="13"/>
  <c r="T178" i="13" s="1"/>
  <c r="S179" i="13"/>
  <c r="T179" i="13" s="1"/>
  <c r="S180" i="13"/>
  <c r="T180" i="13" s="1"/>
  <c r="S181" i="13"/>
  <c r="T181" i="13" s="1"/>
  <c r="V229" i="13" s="1"/>
  <c r="S263" i="13"/>
  <c r="T263" i="13" s="1"/>
  <c r="S332" i="13"/>
  <c r="T332" i="13" s="1"/>
  <c r="S264" i="13"/>
  <c r="T264" i="13" s="1"/>
  <c r="S333" i="13"/>
  <c r="T333" i="13" s="1"/>
  <c r="S518" i="13"/>
  <c r="T518" i="13" s="1"/>
  <c r="S555" i="13"/>
  <c r="T555" i="13" s="1"/>
  <c r="V539" i="13" s="1"/>
  <c r="S556" i="13"/>
  <c r="T556" i="13" s="1"/>
  <c r="S557" i="13"/>
  <c r="T557" i="13" s="1"/>
  <c r="S558" i="13"/>
  <c r="T558" i="13" s="1"/>
  <c r="S559" i="13"/>
  <c r="T559" i="13" s="1"/>
  <c r="S522" i="13"/>
  <c r="T522" i="13" s="1"/>
  <c r="S560" i="13"/>
  <c r="T560" i="13" s="1"/>
  <c r="V545" i="13" s="1"/>
  <c r="S523" i="13"/>
  <c r="T523" i="13" s="1"/>
  <c r="S561" i="13"/>
  <c r="T561" i="13" s="1"/>
  <c r="S213" i="13"/>
  <c r="T213" i="13" s="1"/>
  <c r="S314" i="13"/>
  <c r="T314" i="13" s="1"/>
  <c r="S241" i="13"/>
  <c r="T241" i="13" s="1"/>
  <c r="S398" i="13"/>
  <c r="T398" i="13" s="1"/>
  <c r="S159" i="13"/>
  <c r="T159" i="13" s="1"/>
  <c r="S141" i="13"/>
  <c r="T141" i="13" s="1"/>
  <c r="V238" i="13" s="1"/>
  <c r="S242" i="13"/>
  <c r="T242" i="13" s="1"/>
  <c r="V239" i="13" s="1"/>
  <c r="S316" i="13"/>
  <c r="T316" i="13" s="1"/>
  <c r="V240" i="13" s="1"/>
  <c r="S186" i="13"/>
  <c r="T186" i="13" s="1"/>
  <c r="S109" i="13"/>
  <c r="T109" i="13" s="1"/>
  <c r="S57" i="13"/>
  <c r="T57" i="13" s="1"/>
  <c r="S216" i="13"/>
  <c r="T216" i="13" s="1"/>
  <c r="S103" i="13"/>
  <c r="T103" i="13" s="1"/>
  <c r="S187" i="13"/>
  <c r="T187" i="13" s="1"/>
  <c r="V246" i="13" s="1"/>
  <c r="S59" i="13"/>
  <c r="T59" i="13" s="1"/>
  <c r="V247" i="13" s="1"/>
  <c r="S390" i="13"/>
  <c r="T390" i="13" s="1"/>
  <c r="S391" i="13"/>
  <c r="T391" i="13" s="1"/>
  <c r="S392" i="13"/>
  <c r="T392" i="13" s="1"/>
  <c r="S393" i="13"/>
  <c r="T393" i="13" s="1"/>
  <c r="V415" i="13" s="1"/>
  <c r="S394" i="13"/>
  <c r="T394" i="13" s="1"/>
  <c r="V416" i="13" s="1"/>
  <c r="S395" i="13"/>
  <c r="T395" i="13" s="1"/>
  <c r="S420" i="13"/>
  <c r="T420" i="13" s="1"/>
  <c r="S421" i="13"/>
  <c r="T421" i="13" s="1"/>
  <c r="S422" i="13"/>
  <c r="T422" i="13" s="1"/>
  <c r="V420" i="13" s="1"/>
  <c r="S423" i="13"/>
  <c r="T423" i="13" s="1"/>
  <c r="S369" i="13"/>
  <c r="T369" i="13" s="1"/>
  <c r="S123" i="13"/>
  <c r="T123" i="13" s="1"/>
  <c r="S100" i="13"/>
  <c r="T100" i="13" s="1"/>
  <c r="S578" i="13"/>
  <c r="T578" i="13" s="1"/>
  <c r="S535" i="13"/>
  <c r="T535" i="13" s="1"/>
  <c r="V549" i="13" s="1"/>
  <c r="S566" i="13"/>
  <c r="T566" i="13" s="1"/>
  <c r="S44" i="13"/>
  <c r="T44" i="13" s="1"/>
  <c r="S34" i="13"/>
  <c r="T34" i="13" s="1"/>
  <c r="S45" i="13"/>
  <c r="T45" i="13" s="1"/>
  <c r="S35" i="13"/>
  <c r="T35" i="13" s="1"/>
  <c r="V22" i="13" s="1"/>
  <c r="S46" i="13"/>
  <c r="T46" i="13" s="1"/>
  <c r="S36" i="13"/>
  <c r="T36" i="13" s="1"/>
  <c r="S47" i="13"/>
  <c r="T47" i="13" s="1"/>
  <c r="V25" i="13" s="1"/>
  <c r="S37" i="13"/>
  <c r="T37" i="13" s="1"/>
  <c r="V26" i="13" s="1"/>
  <c r="S48" i="13"/>
  <c r="T48" i="13" s="1"/>
  <c r="S49" i="13"/>
  <c r="T49" i="13" s="1"/>
  <c r="S38" i="13"/>
  <c r="T38" i="13" s="1"/>
  <c r="V29" i="13" s="1"/>
  <c r="S39" i="13"/>
  <c r="T39" i="13" s="1"/>
  <c r="S50" i="13"/>
  <c r="T50" i="13" s="1"/>
  <c r="V31" i="13" s="1"/>
  <c r="S51" i="13"/>
  <c r="T51" i="13" s="1"/>
  <c r="V32" i="13" s="1"/>
  <c r="S40" i="13"/>
  <c r="T40" i="13" s="1"/>
  <c r="V33" i="13" s="1"/>
  <c r="S52" i="13"/>
  <c r="T52" i="13" s="1"/>
  <c r="V34" i="13" s="1"/>
  <c r="S53" i="13"/>
  <c r="T53" i="13" s="1"/>
  <c r="S41" i="13"/>
  <c r="T41" i="13" s="1"/>
  <c r="S259" i="13"/>
  <c r="T259" i="13" s="1"/>
  <c r="S340" i="13"/>
  <c r="T340" i="13" s="1"/>
  <c r="S260" i="13"/>
  <c r="T260" i="13" s="1"/>
  <c r="S188" i="13"/>
  <c r="T188" i="13" s="1"/>
  <c r="S244" i="13"/>
  <c r="T244" i="13" s="1"/>
  <c r="S189" i="13"/>
  <c r="T189" i="13" s="1"/>
  <c r="S245" i="13"/>
  <c r="T245" i="13" s="1"/>
  <c r="V256" i="13" s="1"/>
  <c r="S77" i="13"/>
  <c r="T77" i="13" s="1"/>
  <c r="S498" i="13"/>
  <c r="T498" i="13" s="1"/>
  <c r="V551" i="13" s="1"/>
  <c r="S499" i="13"/>
  <c r="T499" i="13" s="1"/>
  <c r="V552" i="13" s="1"/>
  <c r="S500" i="13"/>
  <c r="T500" i="13" s="1"/>
  <c r="S501" i="13"/>
  <c r="T501" i="13" s="1"/>
  <c r="V554" i="13" s="1"/>
  <c r="S502" i="13"/>
  <c r="T502" i="13" s="1"/>
  <c r="S503" i="13"/>
  <c r="T503" i="13" s="1"/>
  <c r="S504" i="13"/>
  <c r="T504" i="13" s="1"/>
  <c r="V557" i="13" s="1"/>
  <c r="S505" i="13"/>
  <c r="T505" i="13" s="1"/>
  <c r="S506" i="13"/>
  <c r="T506" i="13" s="1"/>
  <c r="V559" i="13" s="1"/>
  <c r="S489" i="13"/>
  <c r="T489" i="13" s="1"/>
  <c r="S462" i="13"/>
  <c r="T462" i="13" s="1"/>
  <c r="S490" i="13"/>
  <c r="T490" i="13" s="1"/>
  <c r="S463" i="13"/>
  <c r="T463" i="13" s="1"/>
  <c r="S491" i="13"/>
  <c r="T491" i="13" s="1"/>
  <c r="S492" i="13"/>
  <c r="T492" i="13" s="1"/>
  <c r="S464" i="13"/>
  <c r="T464" i="13" s="1"/>
  <c r="S95" i="13"/>
  <c r="T95" i="13" s="1"/>
  <c r="V258" i="13" s="1"/>
  <c r="S78" i="13"/>
  <c r="T78" i="13" s="1"/>
  <c r="S96" i="13"/>
  <c r="T96" i="13" s="1"/>
  <c r="V260" i="13" s="1"/>
  <c r="S545" i="13"/>
  <c r="T545" i="13" s="1"/>
  <c r="V567" i="13" s="1"/>
  <c r="S546" i="13"/>
  <c r="T546" i="13" s="1"/>
  <c r="V568" i="13" s="1"/>
  <c r="S488" i="13"/>
  <c r="T488" i="13" s="1"/>
  <c r="S547" i="13"/>
  <c r="T547" i="13" s="1"/>
  <c r="S446" i="13"/>
  <c r="T446" i="13" s="1"/>
  <c r="S447" i="13"/>
  <c r="T447" i="13" s="1"/>
  <c r="S445" i="13"/>
  <c r="T445" i="13" s="1"/>
  <c r="S465" i="13"/>
  <c r="T465" i="13" s="1"/>
  <c r="S531" i="13"/>
  <c r="T531" i="13" s="1"/>
  <c r="S532" i="13"/>
  <c r="T532" i="13" s="1"/>
  <c r="S466" i="13"/>
  <c r="T466" i="13" s="1"/>
  <c r="V577" i="13" s="1"/>
  <c r="S493" i="13"/>
  <c r="T493" i="13" s="1"/>
  <c r="V578" i="13" s="1"/>
  <c r="S467" i="13"/>
  <c r="T467" i="13" s="1"/>
  <c r="S494" i="13"/>
  <c r="T494" i="13" s="1"/>
  <c r="V580" i="13" s="1"/>
  <c r="S495" i="13"/>
  <c r="T495" i="13" s="1"/>
  <c r="V581" i="13" s="1"/>
  <c r="S519" i="13"/>
  <c r="T519" i="13" s="1"/>
  <c r="S520" i="13"/>
  <c r="T520" i="13" s="1"/>
  <c r="S443" i="13"/>
  <c r="T443" i="13" s="1"/>
  <c r="S370" i="13"/>
  <c r="T370" i="13" s="1"/>
  <c r="S387" i="13"/>
  <c r="T387" i="13" s="1"/>
  <c r="S64" i="13"/>
  <c r="T64" i="13" s="1"/>
  <c r="S65" i="13"/>
  <c r="T65" i="13" s="1"/>
  <c r="V262" i="13" s="1"/>
  <c r="S342" i="13"/>
  <c r="T342" i="13" s="1"/>
  <c r="S202" i="13"/>
  <c r="T202" i="13" s="1"/>
  <c r="S170" i="13"/>
  <c r="T170" i="13" s="1"/>
  <c r="S160" i="13"/>
  <c r="T160" i="13" s="1"/>
  <c r="S161" i="13"/>
  <c r="T161" i="13" s="1"/>
  <c r="S88" i="13"/>
  <c r="T88" i="13" s="1"/>
  <c r="S89" i="13"/>
  <c r="T89" i="13" s="1"/>
  <c r="S223" i="13"/>
  <c r="T223" i="13" s="1"/>
  <c r="S101" i="13"/>
  <c r="T101" i="13" s="1"/>
  <c r="S162" i="13"/>
  <c r="T162" i="13" s="1"/>
  <c r="V271" i="13" s="1"/>
  <c r="S163" i="13"/>
  <c r="T163" i="13" s="1"/>
  <c r="V272" i="13" s="1"/>
  <c r="S90" i="13"/>
  <c r="T90" i="13" s="1"/>
  <c r="S164" i="13"/>
  <c r="T164" i="13" s="1"/>
  <c r="S224" i="13"/>
  <c r="T224" i="13" s="1"/>
  <c r="S225" i="13"/>
  <c r="T225" i="13" s="1"/>
  <c r="S226" i="13"/>
  <c r="T226" i="13" s="1"/>
  <c r="S227" i="13"/>
  <c r="T227" i="13" s="1"/>
  <c r="V278" i="13" s="1"/>
  <c r="S228" i="13"/>
  <c r="T228" i="13" s="1"/>
  <c r="V279" i="13" s="1"/>
  <c r="S229" i="13"/>
  <c r="T229" i="13" s="1"/>
  <c r="V280" i="13" s="1"/>
  <c r="S268" i="13"/>
  <c r="T268" i="13" s="1"/>
  <c r="S165" i="13"/>
  <c r="T165" i="13" s="1"/>
  <c r="V282" i="13" s="1"/>
  <c r="S166" i="13"/>
  <c r="T166" i="13" s="1"/>
  <c r="S83" i="13"/>
  <c r="T83" i="13" s="1"/>
  <c r="S328" i="13"/>
  <c r="T328" i="13" s="1"/>
  <c r="S243" i="13"/>
  <c r="T243" i="13" s="1"/>
  <c r="S82" i="13"/>
  <c r="T82" i="13" s="1"/>
  <c r="S108" i="13"/>
  <c r="T108" i="13" s="1"/>
  <c r="S71" i="13"/>
  <c r="T71" i="13" s="1"/>
  <c r="S72" i="13"/>
  <c r="T72" i="13" s="1"/>
  <c r="S73" i="13"/>
  <c r="T73" i="13" s="1"/>
  <c r="S294" i="13"/>
  <c r="T294" i="13" s="1"/>
  <c r="S321" i="13"/>
  <c r="T321" i="13" s="1"/>
  <c r="S322" i="13"/>
  <c r="T322" i="13" s="1"/>
  <c r="V294" i="13" s="1"/>
  <c r="S323" i="13"/>
  <c r="T323" i="13" s="1"/>
  <c r="V295" i="13" s="1"/>
  <c r="S324" i="13"/>
  <c r="T324" i="13" s="1"/>
  <c r="S291" i="13"/>
  <c r="T291" i="13" s="1"/>
  <c r="V297" i="13" s="1"/>
  <c r="S292" i="13"/>
  <c r="T292" i="13" s="1"/>
  <c r="V298" i="13" s="1"/>
  <c r="S334" i="13"/>
  <c r="T334" i="13" s="1"/>
  <c r="V299" i="13" s="1"/>
  <c r="S335" i="13"/>
  <c r="T335" i="13" s="1"/>
  <c r="V300" i="13" s="1"/>
  <c r="S336" i="13"/>
  <c r="T336" i="13" s="1"/>
  <c r="V301" i="13" s="1"/>
  <c r="S337" i="13"/>
  <c r="T337" i="13" s="1"/>
  <c r="S338" i="13"/>
  <c r="T338" i="13" s="1"/>
  <c r="V303" i="13" s="1"/>
  <c r="S339" i="13"/>
  <c r="T339" i="13" s="1"/>
  <c r="S74" i="13"/>
  <c r="T74" i="13" s="1"/>
  <c r="S84" i="13"/>
  <c r="T84" i="13" s="1"/>
  <c r="V306" i="13" s="1"/>
  <c r="S85" i="13"/>
  <c r="T85" i="13" s="1"/>
  <c r="V307" i="13" s="1"/>
  <c r="S326" i="13"/>
  <c r="T326" i="13" s="1"/>
  <c r="S330" i="13"/>
  <c r="T330" i="13" s="1"/>
  <c r="S327" i="13"/>
  <c r="T327" i="13" s="1"/>
  <c r="S331" i="13"/>
  <c r="T331" i="13" s="1"/>
  <c r="S317" i="13"/>
  <c r="T317" i="13" s="1"/>
  <c r="V312" i="13" s="1"/>
  <c r="S318" i="13"/>
  <c r="T318" i="13" s="1"/>
  <c r="V313" i="13" s="1"/>
  <c r="S265" i="13"/>
  <c r="T265" i="13" s="1"/>
  <c r="S320" i="13"/>
  <c r="T320" i="13" s="1"/>
  <c r="V315" i="13" s="1"/>
  <c r="S167" i="13"/>
  <c r="T167" i="13" s="1"/>
  <c r="S182" i="13"/>
  <c r="T182" i="13" s="1"/>
  <c r="V317" i="13" s="1"/>
  <c r="S469" i="13"/>
  <c r="T469" i="13" s="1"/>
  <c r="S562" i="13"/>
  <c r="T562" i="13" s="1"/>
  <c r="V586" i="13" s="1"/>
  <c r="S477" i="13"/>
  <c r="T477" i="13" s="1"/>
  <c r="S60" i="13"/>
  <c r="T60" i="13" s="1"/>
  <c r="V318" i="13" s="1"/>
  <c r="S379" i="13"/>
  <c r="T379" i="13" s="1"/>
  <c r="V425" i="13" s="1"/>
  <c r="S371" i="13"/>
  <c r="T371" i="13" s="1"/>
  <c r="S380" i="13"/>
  <c r="T380" i="13" s="1"/>
  <c r="V427" i="13" s="1"/>
  <c r="S359" i="13"/>
  <c r="T359" i="13" s="1"/>
  <c r="V428" i="13" s="1"/>
  <c r="S592" i="13"/>
  <c r="T592" i="13" s="1"/>
  <c r="S589" i="13"/>
  <c r="T589" i="13" s="1"/>
  <c r="V589" i="13" s="1"/>
  <c r="S564" i="13"/>
  <c r="T564" i="13" s="1"/>
  <c r="S565" i="13"/>
  <c r="T565" i="13" s="1"/>
  <c r="S124" i="13"/>
  <c r="T124" i="13" s="1"/>
  <c r="S361" i="13"/>
  <c r="T361" i="13" s="1"/>
  <c r="S570" i="13"/>
  <c r="T570" i="13" s="1"/>
  <c r="S512" i="13"/>
  <c r="T512" i="13" s="1"/>
  <c r="S471" i="13"/>
  <c r="T471" i="13" s="1"/>
  <c r="V594" i="13" s="1"/>
  <c r="S472" i="13"/>
  <c r="T472" i="13" s="1"/>
  <c r="S372" i="13"/>
  <c r="T372" i="13" s="1"/>
  <c r="S132" i="13"/>
  <c r="T132" i="13" s="1"/>
  <c r="S600" i="13"/>
  <c r="T600" i="13" s="1"/>
  <c r="S601" i="13"/>
  <c r="T601" i="13" s="1"/>
  <c r="V597" i="13" s="1"/>
  <c r="S593" i="13"/>
  <c r="T593" i="13" s="1"/>
  <c r="S594" i="13"/>
  <c r="T594" i="13" s="1"/>
  <c r="V599" i="13" s="1"/>
  <c r="S548" i="13"/>
  <c r="T548" i="13" s="1"/>
  <c r="S595" i="13"/>
  <c r="T595" i="13" s="1"/>
  <c r="V601" i="13" s="1"/>
  <c r="S602" i="13"/>
  <c r="T602" i="13" s="1"/>
  <c r="V602" i="13" s="1"/>
  <c r="S168" i="13"/>
  <c r="T168" i="13" s="1"/>
  <c r="V321" i="13" s="1"/>
  <c r="S125" i="13"/>
  <c r="T125" i="13" s="1"/>
  <c r="V322" i="13" s="1"/>
  <c r="S126" i="13"/>
  <c r="T126" i="13" s="1"/>
  <c r="S183" i="13"/>
  <c r="T183" i="13" s="1"/>
  <c r="S209" i="13"/>
  <c r="T209" i="13" s="1"/>
  <c r="S230" i="13"/>
  <c r="T230" i="13" s="1"/>
  <c r="S184" i="13"/>
  <c r="T184" i="13" s="1"/>
  <c r="S127" i="13"/>
  <c r="T127" i="13" s="1"/>
  <c r="S203" i="13"/>
  <c r="T203" i="13" s="1"/>
  <c r="V329" i="13" s="1"/>
  <c r="S128" i="13"/>
  <c r="T128" i="13" s="1"/>
  <c r="S231" i="13"/>
  <c r="T231" i="13" s="1"/>
  <c r="S129" i="13"/>
  <c r="T129" i="13" s="1"/>
  <c r="S102" i="13"/>
  <c r="T102" i="13" s="1"/>
  <c r="V333" i="13" s="1"/>
  <c r="S204" i="13"/>
  <c r="T204" i="13" s="1"/>
  <c r="V334" i="13" s="1"/>
  <c r="S171" i="13"/>
  <c r="T171" i="13" s="1"/>
  <c r="V335" i="13" s="1"/>
  <c r="S214" i="13"/>
  <c r="T214" i="13" s="1"/>
  <c r="S130" i="13"/>
  <c r="T130" i="13" s="1"/>
  <c r="S131" i="13"/>
  <c r="T131" i="13" s="1"/>
  <c r="S169" i="13"/>
  <c r="T169" i="13" s="1"/>
  <c r="V339" i="13" s="1"/>
  <c r="S205" i="13"/>
  <c r="T205" i="13" s="1"/>
  <c r="S381" i="13"/>
  <c r="T381" i="13" s="1"/>
  <c r="V431" i="13" s="1"/>
  <c r="S388" i="13"/>
  <c r="T388" i="13" s="1"/>
  <c r="S363" i="13"/>
  <c r="T363" i="13" s="1"/>
  <c r="V433" i="13" s="1"/>
  <c r="S470" i="13"/>
  <c r="T470" i="13" s="1"/>
  <c r="V603" i="13" s="1"/>
  <c r="S478" i="13"/>
  <c r="T478" i="13" s="1"/>
  <c r="V604" i="13" s="1"/>
  <c r="S9" i="13"/>
  <c r="T9" i="13" s="1"/>
  <c r="S10" i="13"/>
  <c r="T10" i="13" s="1"/>
  <c r="S11" i="13"/>
  <c r="T11" i="13" s="1"/>
  <c r="S12" i="13"/>
  <c r="T12" i="13" s="1"/>
  <c r="S13" i="13"/>
  <c r="T13" i="13" s="1"/>
  <c r="S14" i="13"/>
  <c r="T14" i="13" s="1"/>
  <c r="S15" i="13"/>
  <c r="T15" i="13" s="1"/>
  <c r="S16" i="13"/>
  <c r="T16" i="13" s="1"/>
  <c r="S17" i="13"/>
  <c r="T17" i="13" s="1"/>
  <c r="S18" i="13"/>
  <c r="T18" i="13" s="1"/>
  <c r="V46" i="13" s="1"/>
  <c r="S19" i="13"/>
  <c r="T19" i="13" s="1"/>
  <c r="S20" i="13"/>
  <c r="T20" i="13" s="1"/>
  <c r="V48" i="13" s="1"/>
  <c r="S27" i="13"/>
  <c r="T27" i="13" s="1"/>
  <c r="V49" i="13" s="1"/>
  <c r="S28" i="13"/>
  <c r="T28" i="13" s="1"/>
  <c r="S29" i="13"/>
  <c r="T29" i="13" s="1"/>
  <c r="V51" i="13" s="1"/>
  <c r="S30" i="13"/>
  <c r="T30" i="13" s="1"/>
  <c r="S75" i="13"/>
  <c r="T75" i="13" s="1"/>
  <c r="L76" i="13"/>
  <c r="L92" i="13"/>
  <c r="L240" i="13"/>
  <c r="L93" i="13"/>
  <c r="L133" i="13"/>
  <c r="L515" i="13"/>
  <c r="L516" i="13"/>
  <c r="L517" i="13"/>
  <c r="L583" i="13"/>
  <c r="L536" i="13"/>
  <c r="L479" i="13"/>
  <c r="L480" i="13"/>
  <c r="L537" i="13"/>
  <c r="L451" i="13"/>
  <c r="L473" i="13"/>
  <c r="L538" i="13"/>
  <c r="L481" i="13"/>
  <c r="L549" i="13"/>
  <c r="L571" i="13"/>
  <c r="L550" i="13"/>
  <c r="L572" i="13"/>
  <c r="L551" i="13"/>
  <c r="L552" i="13"/>
  <c r="L2" i="13"/>
  <c r="L8" i="13"/>
  <c r="L4" i="13"/>
  <c r="L5" i="13"/>
  <c r="L198" i="13"/>
  <c r="L199" i="13"/>
  <c r="L237" i="13"/>
  <c r="L200" i="13"/>
  <c r="L293" i="13"/>
  <c r="L91" i="13"/>
  <c r="L87" i="13"/>
  <c r="L343" i="13"/>
  <c r="L344" i="13"/>
  <c r="L345" i="13"/>
  <c r="L346" i="13"/>
  <c r="L347" i="13"/>
  <c r="L348" i="13"/>
  <c r="L349" i="13"/>
  <c r="L350" i="13"/>
  <c r="L436" i="13"/>
  <c r="L453" i="13"/>
  <c r="L454" i="13"/>
  <c r="L437" i="13"/>
  <c r="L455" i="13"/>
  <c r="L438" i="13"/>
  <c r="L456" i="13"/>
  <c r="L457" i="13"/>
  <c r="L458" i="13"/>
  <c r="L459" i="13"/>
  <c r="L460" i="13"/>
  <c r="L461" i="13"/>
  <c r="L310" i="13"/>
  <c r="L210" i="13"/>
  <c r="L418" i="13"/>
  <c r="L419" i="13"/>
  <c r="L378" i="13"/>
  <c r="L382" i="13"/>
  <c r="L396" i="13"/>
  <c r="L383" i="13"/>
  <c r="L373" i="13"/>
  <c r="L384" i="13"/>
  <c r="L417" i="13"/>
  <c r="L374" i="13"/>
  <c r="L362" i="13"/>
  <c r="L385" i="13"/>
  <c r="L375" i="13"/>
  <c r="L376" i="13"/>
  <c r="L377" i="13"/>
  <c r="L364" i="13"/>
  <c r="L365" i="13"/>
  <c r="L366" i="13"/>
  <c r="L424" i="13"/>
  <c r="L425" i="13"/>
  <c r="L426" i="13"/>
  <c r="L427" i="13"/>
  <c r="L428" i="13"/>
  <c r="L429" i="13"/>
  <c r="L399" i="13"/>
  <c r="L400" i="13"/>
  <c r="L401" i="13"/>
  <c r="L402" i="13"/>
  <c r="L403" i="13"/>
  <c r="L404" i="13"/>
  <c r="L405" i="13"/>
  <c r="L389" i="13"/>
  <c r="L416" i="13"/>
  <c r="L397" i="13"/>
  <c r="L142" i="13"/>
  <c r="L143" i="13"/>
  <c r="L217" i="13"/>
  <c r="L311" i="13"/>
  <c r="L211" i="13"/>
  <c r="L406" i="13"/>
  <c r="L144" i="13"/>
  <c r="L407" i="13"/>
  <c r="L430" i="13"/>
  <c r="L431" i="13"/>
  <c r="L3" i="13"/>
  <c r="L6" i="13"/>
  <c r="L7" i="13"/>
  <c r="L351" i="13"/>
  <c r="L352" i="13"/>
  <c r="L341" i="13"/>
  <c r="L408" i="13"/>
  <c r="L432" i="13"/>
  <c r="L433" i="13"/>
  <c r="L409" i="13"/>
  <c r="L410" i="13"/>
  <c r="L185" i="13"/>
  <c r="L206" i="13"/>
  <c r="L411" i="13"/>
  <c r="L412" i="13"/>
  <c r="L360" i="13"/>
  <c r="L367" i="13"/>
  <c r="L312" i="13"/>
  <c r="L212" i="13"/>
  <c r="L313" i="13"/>
  <c r="L386" i="13"/>
  <c r="L358" i="13"/>
  <c r="L368" i="13"/>
  <c r="L145" i="13"/>
  <c r="L218" i="13"/>
  <c r="L413" i="13"/>
  <c r="L414" i="13"/>
  <c r="L474" i="13"/>
  <c r="L482" i="13"/>
  <c r="L539" i="13"/>
  <c r="L483" i="13"/>
  <c r="L567" i="13"/>
  <c r="L568" i="13"/>
  <c r="L496" i="13"/>
  <c r="L497" i="13"/>
  <c r="L449" i="13"/>
  <c r="L450" i="13"/>
  <c r="L508" i="13"/>
  <c r="L524" i="13"/>
  <c r="L525" i="13"/>
  <c r="L526" i="13"/>
  <c r="L527" i="13"/>
  <c r="L528" i="13"/>
  <c r="L529" i="13"/>
  <c r="L530" i="13"/>
  <c r="L553" i="13"/>
  <c r="L146" i="13"/>
  <c r="L415" i="13"/>
  <c r="L110" i="13"/>
  <c r="L215" i="13"/>
  <c r="L147" i="13"/>
  <c r="L148" i="13"/>
  <c r="L111" i="13"/>
  <c r="L149" i="13"/>
  <c r="L513" i="13"/>
  <c r="L475" i="13"/>
  <c r="L476" i="13"/>
  <c r="L514" i="13"/>
  <c r="L603" i="13"/>
  <c r="L604" i="13"/>
  <c r="L599" i="13"/>
  <c r="L579" i="13"/>
  <c r="L596" i="13"/>
  <c r="L586" i="13"/>
  <c r="L587" i="13"/>
  <c r="L598" i="13"/>
  <c r="L597" i="13"/>
  <c r="L540" i="13"/>
  <c r="L590" i="13"/>
  <c r="L61" i="13"/>
  <c r="L315" i="13"/>
  <c r="L150" i="13"/>
  <c r="L151" i="13"/>
  <c r="L219" i="13"/>
  <c r="L207" i="13"/>
  <c r="L152" i="13"/>
  <c r="L112" i="13"/>
  <c r="L153" i="13"/>
  <c r="L208" i="13"/>
  <c r="L154" i="13"/>
  <c r="L81" i="13"/>
  <c r="L353" i="13"/>
  <c r="L354" i="13"/>
  <c r="L355" i="13"/>
  <c r="L98" i="13"/>
  <c r="L155" i="13"/>
  <c r="L113" i="13"/>
  <c r="L114" i="13"/>
  <c r="L115" i="13"/>
  <c r="L99" i="13"/>
  <c r="L156" i="13"/>
  <c r="L116" i="13"/>
  <c r="L157" i="13"/>
  <c r="L158" i="13"/>
  <c r="L238" i="13"/>
  <c r="L239" i="13"/>
  <c r="L307" i="13"/>
  <c r="L233" i="13"/>
  <c r="L329" i="13"/>
  <c r="L309" i="13"/>
  <c r="L325" i="13"/>
  <c r="L66" i="13"/>
  <c r="L67" i="13"/>
  <c r="L68" i="13"/>
  <c r="L69" i="13"/>
  <c r="L70" i="13"/>
  <c r="L79" i="13"/>
  <c r="L80" i="13"/>
  <c r="L86" i="13"/>
  <c r="L235" i="13"/>
  <c r="L236" i="13"/>
  <c r="L104" i="13"/>
  <c r="L105" i="13"/>
  <c r="L106" i="13"/>
  <c r="L201" i="13"/>
  <c r="L308" i="13"/>
  <c r="L25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81" i="13"/>
  <c r="L282" i="13"/>
  <c r="L283" i="13"/>
  <c r="L284" i="13"/>
  <c r="L285" i="13"/>
  <c r="L286" i="13"/>
  <c r="L287" i="13"/>
  <c r="L288" i="13"/>
  <c r="L117" i="13"/>
  <c r="L58" i="13"/>
  <c r="L62" i="13"/>
  <c r="L172" i="13"/>
  <c r="L173" i="13"/>
  <c r="L174" i="13"/>
  <c r="L261" i="13"/>
  <c r="L262" i="13"/>
  <c r="L591" i="13"/>
  <c r="L434" i="13"/>
  <c r="L448" i="13"/>
  <c r="L582" i="13"/>
  <c r="L444" i="13"/>
  <c r="L521" i="13"/>
  <c r="L509" i="13"/>
  <c r="L554" i="13"/>
  <c r="L573" i="13"/>
  <c r="L510" i="13"/>
  <c r="L511" i="13"/>
  <c r="L569" i="13"/>
  <c r="L21" i="13"/>
  <c r="L22" i="13"/>
  <c r="L23" i="13"/>
  <c r="L24" i="13"/>
  <c r="L42" i="13"/>
  <c r="L43" i="13"/>
  <c r="L32" i="13"/>
  <c r="L33" i="13"/>
  <c r="L584" i="13"/>
  <c r="L580" i="13"/>
  <c r="L581" i="13"/>
  <c r="L484" i="13"/>
  <c r="L541" i="13"/>
  <c r="L452" i="13"/>
  <c r="L485" i="13"/>
  <c r="L542" i="13"/>
  <c r="L486" i="13"/>
  <c r="L543" i="13"/>
  <c r="L94" i="13"/>
  <c r="L442" i="13"/>
  <c r="L220" i="13"/>
  <c r="L118" i="13"/>
  <c r="L119" i="13"/>
  <c r="L120" i="13"/>
  <c r="L232" i="13"/>
  <c r="L121" i="13"/>
  <c r="L563" i="13"/>
  <c r="L588" i="13"/>
  <c r="L574" i="13"/>
  <c r="L575" i="13"/>
  <c r="L576" i="13"/>
  <c r="L577" i="13"/>
  <c r="L585" i="13"/>
  <c r="L221" i="13"/>
  <c r="L122" i="13"/>
  <c r="L468" i="13"/>
  <c r="L533" i="13"/>
  <c r="L507" i="13"/>
  <c r="L534" i="13"/>
  <c r="L435" i="13"/>
  <c r="L439" i="13"/>
  <c r="L440" i="13"/>
  <c r="L441" i="13"/>
  <c r="L54" i="13"/>
  <c r="L55" i="13"/>
  <c r="L56" i="13"/>
  <c r="L25" i="13"/>
  <c r="L26" i="13"/>
  <c r="L544" i="13"/>
  <c r="L487" i="13"/>
  <c r="L63" i="13"/>
  <c r="L356" i="13"/>
  <c r="L357" i="13"/>
  <c r="L134" i="13"/>
  <c r="L135" i="13"/>
  <c r="L136" i="13"/>
  <c r="L137" i="13"/>
  <c r="L138" i="13"/>
  <c r="L139" i="13"/>
  <c r="L140" i="13"/>
  <c r="L190" i="13"/>
  <c r="L191" i="13"/>
  <c r="L195" i="13"/>
  <c r="L196" i="13"/>
  <c r="L107" i="13"/>
  <c r="L305" i="13"/>
  <c r="L306" i="13"/>
  <c r="L234" i="13"/>
  <c r="L192" i="13"/>
  <c r="L193" i="13"/>
  <c r="L194" i="13"/>
  <c r="L97" i="13"/>
  <c r="L295" i="13"/>
  <c r="L296" i="13"/>
  <c r="L289" i="13"/>
  <c r="L297" i="13"/>
  <c r="L298" i="13"/>
  <c r="L299" i="13"/>
  <c r="L300" i="13"/>
  <c r="L301" i="13"/>
  <c r="L302" i="13"/>
  <c r="L303" i="13"/>
  <c r="L304" i="13"/>
  <c r="L197" i="13"/>
  <c r="L290" i="13"/>
  <c r="L222" i="13"/>
  <c r="L319" i="13"/>
  <c r="L266" i="13"/>
  <c r="L267" i="13"/>
  <c r="L175" i="13"/>
  <c r="L176" i="13"/>
  <c r="L177" i="13"/>
  <c r="L178" i="13"/>
  <c r="L179" i="13"/>
  <c r="L180" i="13"/>
  <c r="L181" i="13"/>
  <c r="L263" i="13"/>
  <c r="L332" i="13"/>
  <c r="L264" i="13"/>
  <c r="L333" i="13"/>
  <c r="L518" i="13"/>
  <c r="L555" i="13"/>
  <c r="L556" i="13"/>
  <c r="L557" i="13"/>
  <c r="L558" i="13"/>
  <c r="L559" i="13"/>
  <c r="L522" i="13"/>
  <c r="L560" i="13"/>
  <c r="L523" i="13"/>
  <c r="L561" i="13"/>
  <c r="L213" i="13"/>
  <c r="L314" i="13"/>
  <c r="L241" i="13"/>
  <c r="L398" i="13"/>
  <c r="L159" i="13"/>
  <c r="L141" i="13"/>
  <c r="L242" i="13"/>
  <c r="L316" i="13"/>
  <c r="L186" i="13"/>
  <c r="L109" i="13"/>
  <c r="L57" i="13"/>
  <c r="L216" i="13"/>
  <c r="L103" i="13"/>
  <c r="L187" i="13"/>
  <c r="L59" i="13"/>
  <c r="L390" i="13"/>
  <c r="L391" i="13"/>
  <c r="L392" i="13"/>
  <c r="L393" i="13"/>
  <c r="L394" i="13"/>
  <c r="L395" i="13"/>
  <c r="L420" i="13"/>
  <c r="L421" i="13"/>
  <c r="L422" i="13"/>
  <c r="L423" i="13"/>
  <c r="L369" i="13"/>
  <c r="L123" i="13"/>
  <c r="L100" i="13"/>
  <c r="L578" i="13"/>
  <c r="L535" i="13"/>
  <c r="L566" i="13"/>
  <c r="L44" i="13"/>
  <c r="L34" i="13"/>
  <c r="L45" i="13"/>
  <c r="L35" i="13"/>
  <c r="L46" i="13"/>
  <c r="L36" i="13"/>
  <c r="L47" i="13"/>
  <c r="L37" i="13"/>
  <c r="L48" i="13"/>
  <c r="L49" i="13"/>
  <c r="L38" i="13"/>
  <c r="L39" i="13"/>
  <c r="L50" i="13"/>
  <c r="L51" i="13"/>
  <c r="L40" i="13"/>
  <c r="L52" i="13"/>
  <c r="L53" i="13"/>
  <c r="L41" i="13"/>
  <c r="L259" i="13"/>
  <c r="L340" i="13"/>
  <c r="L260" i="13"/>
  <c r="L188" i="13"/>
  <c r="L244" i="13"/>
  <c r="L189" i="13"/>
  <c r="L245" i="13"/>
  <c r="L77" i="13"/>
  <c r="L498" i="13"/>
  <c r="L499" i="13"/>
  <c r="L500" i="13"/>
  <c r="L501" i="13"/>
  <c r="L502" i="13"/>
  <c r="L503" i="13"/>
  <c r="L504" i="13"/>
  <c r="L505" i="13"/>
  <c r="L506" i="13"/>
  <c r="L489" i="13"/>
  <c r="L462" i="13"/>
  <c r="L490" i="13"/>
  <c r="L463" i="13"/>
  <c r="L491" i="13"/>
  <c r="L492" i="13"/>
  <c r="L464" i="13"/>
  <c r="L95" i="13"/>
  <c r="L78" i="13"/>
  <c r="L96" i="13"/>
  <c r="L545" i="13"/>
  <c r="L546" i="13"/>
  <c r="L488" i="13"/>
  <c r="L547" i="13"/>
  <c r="L446" i="13"/>
  <c r="L447" i="13"/>
  <c r="L445" i="13"/>
  <c r="L465" i="13"/>
  <c r="L531" i="13"/>
  <c r="L532" i="13"/>
  <c r="L466" i="13"/>
  <c r="L493" i="13"/>
  <c r="L467" i="13"/>
  <c r="L494" i="13"/>
  <c r="L495" i="13"/>
  <c r="L519" i="13"/>
  <c r="L520" i="13"/>
  <c r="L443" i="13"/>
  <c r="L370" i="13"/>
  <c r="L387" i="13"/>
  <c r="L64" i="13"/>
  <c r="L65" i="13"/>
  <c r="L342" i="13"/>
  <c r="L202" i="13"/>
  <c r="L170" i="13"/>
  <c r="L160" i="13"/>
  <c r="L161" i="13"/>
  <c r="L88" i="13"/>
  <c r="L89" i="13"/>
  <c r="L223" i="13"/>
  <c r="L101" i="13"/>
  <c r="L162" i="13"/>
  <c r="L163" i="13"/>
  <c r="L90" i="13"/>
  <c r="L164" i="13"/>
  <c r="L224" i="13"/>
  <c r="L225" i="13"/>
  <c r="L226" i="13"/>
  <c r="L227" i="13"/>
  <c r="L228" i="13"/>
  <c r="L229" i="13"/>
  <c r="L268" i="13"/>
  <c r="L165" i="13"/>
  <c r="L166" i="13"/>
  <c r="L83" i="13"/>
  <c r="L328" i="13"/>
  <c r="L243" i="13"/>
  <c r="L82" i="13"/>
  <c r="L108" i="13"/>
  <c r="L71" i="13"/>
  <c r="L72" i="13"/>
  <c r="L73" i="13"/>
  <c r="L294" i="13"/>
  <c r="L321" i="13"/>
  <c r="L322" i="13"/>
  <c r="L323" i="13"/>
  <c r="L324" i="13"/>
  <c r="L291" i="13"/>
  <c r="L292" i="13"/>
  <c r="L334" i="13"/>
  <c r="L335" i="13"/>
  <c r="L336" i="13"/>
  <c r="L337" i="13"/>
  <c r="L338" i="13"/>
  <c r="L339" i="13"/>
  <c r="L74" i="13"/>
  <c r="L84" i="13"/>
  <c r="L85" i="13"/>
  <c r="L326" i="13"/>
  <c r="L330" i="13"/>
  <c r="L327" i="13"/>
  <c r="L331" i="13"/>
  <c r="L317" i="13"/>
  <c r="L318" i="13"/>
  <c r="L265" i="13"/>
  <c r="L320" i="13"/>
  <c r="L167" i="13"/>
  <c r="L182" i="13"/>
  <c r="L469" i="13"/>
  <c r="L562" i="13"/>
  <c r="L477" i="13"/>
  <c r="L60" i="13"/>
  <c r="L379" i="13"/>
  <c r="L371" i="13"/>
  <c r="L380" i="13"/>
  <c r="L359" i="13"/>
  <c r="L592" i="13"/>
  <c r="L589" i="13"/>
  <c r="L564" i="13"/>
  <c r="L565" i="13"/>
  <c r="L124" i="13"/>
  <c r="L361" i="13"/>
  <c r="L570" i="13"/>
  <c r="L512" i="13"/>
  <c r="L471" i="13"/>
  <c r="L472" i="13"/>
  <c r="L372" i="13"/>
  <c r="L132" i="13"/>
  <c r="L600" i="13"/>
  <c r="L601" i="13"/>
  <c r="L593" i="13"/>
  <c r="L594" i="13"/>
  <c r="L548" i="13"/>
  <c r="L595" i="13"/>
  <c r="L602" i="13"/>
  <c r="L168" i="13"/>
  <c r="L125" i="13"/>
  <c r="L126" i="13"/>
  <c r="L183" i="13"/>
  <c r="L209" i="13"/>
  <c r="L230" i="13"/>
  <c r="L184" i="13"/>
  <c r="L127" i="13"/>
  <c r="L203" i="13"/>
  <c r="L128" i="13"/>
  <c r="L231" i="13"/>
  <c r="L129" i="13"/>
  <c r="L102" i="13"/>
  <c r="L204" i="13"/>
  <c r="L171" i="13"/>
  <c r="L214" i="13"/>
  <c r="L130" i="13"/>
  <c r="L131" i="13"/>
  <c r="L169" i="13"/>
  <c r="L205" i="13"/>
  <c r="L381" i="13"/>
  <c r="L388" i="13"/>
  <c r="L363" i="13"/>
  <c r="L470" i="13"/>
  <c r="L47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7" i="13"/>
  <c r="L28" i="13"/>
  <c r="L29" i="13"/>
  <c r="L30" i="13"/>
  <c r="L75" i="13"/>
  <c r="E2587" i="18"/>
  <c r="E2588" i="18"/>
  <c r="E2589" i="18"/>
  <c r="E2590" i="18"/>
  <c r="E2591" i="18"/>
  <c r="E2592" i="18"/>
  <c r="E2593" i="18"/>
  <c r="E2594" i="18"/>
  <c r="E2595" i="18"/>
  <c r="E2596" i="18"/>
  <c r="E2597" i="18"/>
  <c r="E2598" i="18"/>
  <c r="E2599" i="18"/>
  <c r="E2600" i="18"/>
  <c r="E2601" i="18"/>
  <c r="E2602" i="18"/>
  <c r="E2603" i="18"/>
  <c r="E2604" i="18"/>
  <c r="E2605" i="18"/>
  <c r="E2606" i="18"/>
  <c r="E2607" i="18"/>
  <c r="E2608" i="18"/>
  <c r="E2609" i="18"/>
  <c r="E2610" i="18"/>
  <c r="E2611" i="18"/>
  <c r="E2612" i="18"/>
  <c r="E2613" i="18"/>
  <c r="E2614" i="18"/>
  <c r="E2615" i="18"/>
  <c r="E2616" i="18"/>
  <c r="E2617" i="18"/>
  <c r="E2618" i="18"/>
  <c r="E2619" i="18"/>
  <c r="E2620" i="18"/>
  <c r="E2621" i="18"/>
  <c r="E2622" i="18"/>
  <c r="E2623" i="18"/>
  <c r="E2624" i="18"/>
  <c r="E2625" i="18"/>
  <c r="E2626" i="18"/>
  <c r="E2627" i="18"/>
  <c r="E2628" i="18"/>
  <c r="E2629" i="18"/>
  <c r="E2630" i="18"/>
  <c r="E2631" i="18"/>
  <c r="E2632" i="18"/>
  <c r="E2633" i="18"/>
  <c r="E2634" i="18"/>
  <c r="E2635" i="18"/>
  <c r="E2636" i="18"/>
  <c r="E2637" i="18"/>
  <c r="E2638" i="18"/>
  <c r="E2639" i="18"/>
  <c r="E2640" i="18"/>
  <c r="E2641" i="18"/>
  <c r="E2642" i="18"/>
  <c r="E2643" i="18"/>
  <c r="E2644" i="18"/>
  <c r="E2645" i="18"/>
  <c r="E2646" i="18"/>
  <c r="E2647" i="18"/>
  <c r="E2648" i="18"/>
  <c r="E2649" i="18"/>
  <c r="E2650" i="18"/>
  <c r="E2651" i="18"/>
  <c r="E2652" i="18"/>
  <c r="E2653" i="18"/>
  <c r="E2654" i="18"/>
  <c r="E2655" i="18"/>
  <c r="E2656" i="18"/>
  <c r="E2657" i="18"/>
  <c r="E2658" i="18"/>
  <c r="E2659" i="18"/>
  <c r="E2660" i="18"/>
  <c r="E2661" i="18"/>
  <c r="E2662" i="18"/>
  <c r="E2663" i="18"/>
  <c r="E2664" i="18"/>
  <c r="E2665" i="18"/>
  <c r="E2666" i="18"/>
  <c r="E2667" i="18"/>
  <c r="E2668" i="18"/>
  <c r="E2669" i="18"/>
  <c r="E2670" i="18"/>
  <c r="E2671" i="18"/>
  <c r="E2672" i="18"/>
  <c r="E2673" i="18"/>
  <c r="E2674" i="18"/>
  <c r="E2675" i="18"/>
  <c r="E2676" i="18"/>
  <c r="E2677" i="18"/>
  <c r="E2678" i="18"/>
  <c r="E2679" i="18"/>
  <c r="E2680" i="18"/>
  <c r="E2681" i="18"/>
  <c r="E2682" i="18"/>
  <c r="E2683" i="18"/>
  <c r="E2684" i="18"/>
  <c r="E2685" i="18"/>
  <c r="E2686" i="18"/>
  <c r="E2687" i="18"/>
  <c r="E2688" i="18"/>
  <c r="E2689" i="18"/>
  <c r="E2690" i="18"/>
  <c r="E2691" i="18"/>
  <c r="E2692" i="18"/>
  <c r="E2693" i="18"/>
  <c r="E2694" i="18"/>
  <c r="E2695" i="18"/>
  <c r="E2696" i="18"/>
  <c r="E2697" i="18"/>
  <c r="E2698" i="18"/>
  <c r="E2699" i="18"/>
  <c r="E2700" i="18"/>
  <c r="E2701" i="18"/>
  <c r="E2702" i="18"/>
  <c r="E2703" i="18"/>
  <c r="E2704" i="18"/>
  <c r="E2705" i="18"/>
  <c r="E2706" i="18"/>
  <c r="E2707" i="18"/>
  <c r="E2708" i="18"/>
  <c r="E2709" i="18"/>
  <c r="E2710" i="18"/>
  <c r="E2711" i="18"/>
  <c r="E2712" i="18"/>
  <c r="E2713" i="18"/>
  <c r="E2714" i="18"/>
  <c r="E2715" i="18"/>
  <c r="E2716" i="18"/>
  <c r="E2717" i="18"/>
  <c r="E2718" i="18"/>
  <c r="E2719" i="18"/>
  <c r="E2720" i="18"/>
  <c r="E2721" i="18"/>
  <c r="E2722" i="18"/>
  <c r="E2723" i="18"/>
  <c r="E2724" i="18"/>
  <c r="E2725" i="18"/>
  <c r="E2726" i="18"/>
  <c r="E2727" i="18"/>
  <c r="E2728" i="18"/>
  <c r="E2729" i="18"/>
  <c r="E2730" i="18"/>
  <c r="E2731" i="18"/>
  <c r="E2732" i="18"/>
  <c r="E2733" i="18"/>
  <c r="E2734" i="18"/>
  <c r="E2735" i="18"/>
  <c r="E2736" i="18"/>
  <c r="E2737" i="18"/>
  <c r="E2738" i="18"/>
  <c r="E2739" i="18"/>
  <c r="E2740" i="18"/>
  <c r="E2741" i="18"/>
  <c r="E2742" i="18"/>
  <c r="E2743" i="18"/>
  <c r="E2744" i="18"/>
  <c r="E2745" i="18"/>
  <c r="E2746" i="18"/>
  <c r="E2747" i="18"/>
  <c r="E2748" i="18"/>
  <c r="E2749" i="18"/>
  <c r="E2750" i="18"/>
  <c r="E2751" i="18"/>
  <c r="E2752" i="18"/>
  <c r="E2753" i="18"/>
  <c r="E2754" i="18"/>
  <c r="E2755" i="18"/>
  <c r="E2756" i="18"/>
  <c r="E2757" i="18"/>
  <c r="E2758" i="18"/>
  <c r="E2759" i="18"/>
  <c r="E2760" i="18"/>
  <c r="E2761" i="18"/>
  <c r="E2762" i="18"/>
  <c r="E2763" i="18"/>
  <c r="E2764" i="18"/>
  <c r="E2765" i="18"/>
  <c r="E2766" i="18"/>
  <c r="E2767" i="18"/>
  <c r="E2768" i="18"/>
  <c r="E2769" i="18"/>
  <c r="E2770" i="18"/>
  <c r="E2771" i="18"/>
  <c r="E2772" i="18"/>
  <c r="E2773" i="18"/>
  <c r="E2774" i="18"/>
  <c r="E2775" i="18"/>
  <c r="E2776" i="18"/>
  <c r="F870" i="18"/>
  <c r="F12" i="18"/>
  <c r="F13" i="18"/>
  <c r="F15" i="18"/>
  <c r="F16" i="18"/>
  <c r="F14" i="18"/>
  <c r="F17" i="18"/>
  <c r="F18" i="18"/>
  <c r="F5" i="18"/>
  <c r="F6" i="18"/>
  <c r="F8" i="18"/>
  <c r="F9" i="18"/>
  <c r="F7" i="18"/>
  <c r="F10" i="18"/>
  <c r="F11" i="18"/>
  <c r="F19" i="18"/>
  <c r="F20" i="18"/>
  <c r="F1852" i="18"/>
  <c r="F890" i="18"/>
  <c r="E890" i="18"/>
  <c r="E1852" i="18"/>
  <c r="E73" i="18"/>
  <c r="E56" i="18"/>
  <c r="E2238" i="18"/>
  <c r="E1185" i="18"/>
  <c r="E1176" i="18"/>
  <c r="E1181" i="18"/>
  <c r="E1856" i="18"/>
  <c r="E1851" i="18"/>
  <c r="E1855" i="18"/>
  <c r="E1854" i="18"/>
  <c r="E1853" i="18"/>
  <c r="E1936" i="18"/>
  <c r="E1927" i="18"/>
  <c r="E1922" i="18"/>
  <c r="E1926" i="18"/>
  <c r="E20" i="18"/>
  <c r="E19" i="18"/>
  <c r="E11" i="18"/>
  <c r="E10" i="18"/>
  <c r="E7" i="18"/>
  <c r="E9" i="18"/>
  <c r="E8" i="18"/>
  <c r="E6" i="18"/>
  <c r="E5" i="18"/>
  <c r="E18" i="18"/>
  <c r="E17" i="18"/>
  <c r="E14" i="18"/>
  <c r="E16" i="18"/>
  <c r="E15" i="18"/>
  <c r="E13" i="18"/>
  <c r="E12" i="18"/>
  <c r="E870" i="18"/>
  <c r="V502" i="13" l="1"/>
  <c r="V309" i="13"/>
  <c r="V285" i="13"/>
  <c r="V422" i="13"/>
  <c r="V233" i="13"/>
  <c r="V517" i="13"/>
  <c r="V477" i="13"/>
  <c r="V465" i="13"/>
  <c r="V74" i="13"/>
  <c r="V332" i="13"/>
  <c r="V44" i="13"/>
  <c r="V293" i="13"/>
  <c r="V563" i="13"/>
  <c r="V21" i="13"/>
  <c r="V152" i="13"/>
  <c r="V316" i="13"/>
  <c r="V215" i="13"/>
  <c r="V507" i="13"/>
  <c r="V345" i="13"/>
  <c r="V41" i="13"/>
  <c r="V338" i="13"/>
  <c r="V326" i="13"/>
  <c r="V596" i="13"/>
  <c r="V314" i="13"/>
  <c r="V290" i="13"/>
  <c r="V266" i="13"/>
  <c r="V569" i="13"/>
  <c r="V560" i="13"/>
  <c r="V30" i="13"/>
  <c r="V550" i="13"/>
  <c r="V214" i="13"/>
  <c r="V190" i="13"/>
  <c r="V510" i="13"/>
  <c r="V506" i="13"/>
  <c r="V113" i="13"/>
  <c r="V52" i="13"/>
  <c r="V325" i="13"/>
  <c r="V320" i="13"/>
  <c r="V414" i="13"/>
  <c r="V541" i="13"/>
  <c r="V213" i="13"/>
  <c r="V148" i="13"/>
  <c r="V362" i="13"/>
  <c r="V579" i="13"/>
  <c r="V50" i="13"/>
  <c r="V287" i="13"/>
  <c r="V275" i="13"/>
  <c r="V263" i="13"/>
  <c r="V412" i="13"/>
  <c r="V223" i="13"/>
  <c r="V14" i="13"/>
  <c r="V27" i="13"/>
  <c r="V495" i="13"/>
  <c r="V168" i="13"/>
  <c r="V370" i="13"/>
  <c r="V532" i="13"/>
  <c r="V12" i="13"/>
  <c r="V493" i="13"/>
  <c r="V90" i="13"/>
  <c r="V296" i="13"/>
  <c r="V196" i="13"/>
  <c r="V521" i="13"/>
  <c r="V231" i="13"/>
  <c r="V10" i="13"/>
  <c r="V106" i="13"/>
  <c r="V380" i="13"/>
  <c r="V66" i="13"/>
  <c r="V435" i="13"/>
  <c r="V546" i="13"/>
  <c r="V194" i="13"/>
  <c r="V9" i="13"/>
  <c r="V165" i="13"/>
  <c r="V153" i="13"/>
  <c r="V129" i="13"/>
  <c r="V367" i="13"/>
  <c r="V434" i="13"/>
  <c r="V305" i="13"/>
  <c r="V281" i="13"/>
  <c r="V269" i="13"/>
  <c r="V584" i="13"/>
  <c r="V572" i="13"/>
  <c r="V418" i="13"/>
  <c r="V242" i="13"/>
  <c r="V217" i="13"/>
  <c r="V18" i="13"/>
  <c r="V181" i="13"/>
  <c r="V140" i="13"/>
  <c r="V128" i="13"/>
  <c r="V104" i="13"/>
  <c r="V95" i="13"/>
  <c r="V489" i="13"/>
  <c r="V86" i="13"/>
  <c r="V366" i="13"/>
  <c r="V600" i="13"/>
  <c r="V585" i="13"/>
  <c r="V43" i="13"/>
  <c r="V340" i="13"/>
  <c r="V328" i="13"/>
  <c r="V598" i="13"/>
  <c r="V257" i="13"/>
  <c r="V20" i="13"/>
  <c r="V204" i="13"/>
  <c r="V192" i="13"/>
  <c r="V17" i="13"/>
  <c r="V163" i="13"/>
  <c r="V139" i="13"/>
  <c r="V78" i="13"/>
  <c r="V42" i="13"/>
  <c r="V327" i="13"/>
  <c r="V291" i="13"/>
  <c r="V267" i="13"/>
  <c r="V582" i="13"/>
  <c r="V570" i="13"/>
  <c r="V561" i="13"/>
  <c r="V19" i="13"/>
  <c r="V543" i="13"/>
  <c r="V227" i="13"/>
  <c r="V203" i="13"/>
  <c r="V191" i="13"/>
  <c r="V184" i="13"/>
  <c r="V179" i="13"/>
  <c r="V162" i="13"/>
  <c r="V138" i="13"/>
  <c r="V126" i="13"/>
  <c r="V114" i="13"/>
  <c r="V353" i="13"/>
  <c r="V487" i="13"/>
  <c r="V85" i="13"/>
  <c r="V407" i="13"/>
  <c r="V388" i="13"/>
  <c r="V60" i="13"/>
  <c r="V226" i="13"/>
  <c r="V202" i="13"/>
  <c r="V178" i="13"/>
  <c r="V161" i="13"/>
  <c r="V149" i="13"/>
  <c r="V137" i="13"/>
  <c r="V125" i="13"/>
  <c r="V486" i="13"/>
  <c r="V482" i="13"/>
  <c r="V399" i="13"/>
  <c r="V393" i="13"/>
  <c r="V387" i="13"/>
  <c r="V375" i="13"/>
  <c r="V363" i="13"/>
  <c r="V277" i="13"/>
  <c r="V254" i="13"/>
  <c r="V189" i="13"/>
  <c r="V526" i="13"/>
  <c r="V16" i="13"/>
  <c r="V160" i="13"/>
  <c r="V124" i="13"/>
  <c r="V112" i="13"/>
  <c r="V103" i="13"/>
  <c r="V485" i="13"/>
  <c r="V458" i="13"/>
  <c r="V3" i="13"/>
  <c r="V58" i="13"/>
  <c r="V276" i="13"/>
  <c r="V264" i="13"/>
  <c r="V558" i="13"/>
  <c r="V28" i="13"/>
  <c r="V224" i="13"/>
  <c r="V15" i="13"/>
  <c r="V504" i="13"/>
  <c r="V102" i="13"/>
  <c r="V591" i="13"/>
  <c r="V84" i="13"/>
  <c r="V79" i="13"/>
  <c r="V6" i="13"/>
  <c r="V390" i="13"/>
  <c r="V378" i="13"/>
  <c r="V462" i="13"/>
  <c r="V347" i="13"/>
  <c r="V64" i="13"/>
  <c r="V445" i="13"/>
  <c r="V62" i="13"/>
  <c r="V176" i="13"/>
  <c r="V164" i="13"/>
  <c r="V590" i="13"/>
  <c r="V304" i="13"/>
  <c r="V292" i="13"/>
  <c r="V268" i="13"/>
  <c r="V583" i="13"/>
  <c r="V571" i="13"/>
  <c r="V562" i="13"/>
  <c r="V417" i="13"/>
  <c r="V241" i="13"/>
  <c r="V544" i="13"/>
  <c r="V228" i="13"/>
  <c r="V216" i="13"/>
  <c r="V185" i="13"/>
  <c r="V180" i="13"/>
  <c r="V512" i="13"/>
  <c r="V508" i="13"/>
  <c r="V175" i="13"/>
  <c r="V151" i="13"/>
  <c r="V127" i="13"/>
  <c r="V115" i="13"/>
  <c r="V354" i="13"/>
  <c r="V94" i="13"/>
  <c r="V488" i="13"/>
  <c r="V410" i="13"/>
  <c r="V472" i="13"/>
  <c r="V83" i="13"/>
  <c r="V395" i="13"/>
  <c r="V2198" i="13"/>
  <c r="V389" i="13"/>
  <c r="V377" i="13"/>
  <c r="V365" i="13"/>
  <c r="V461" i="13"/>
  <c r="V346" i="13"/>
  <c r="V63" i="13"/>
  <c r="V444" i="13"/>
  <c r="V61" i="13"/>
  <c r="V469" i="13"/>
  <c r="V405" i="13"/>
  <c r="V398" i="13"/>
  <c r="V2200" i="13"/>
  <c r="V77" i="13"/>
  <c r="V386" i="13"/>
  <c r="V374" i="13"/>
  <c r="V343" i="13"/>
  <c r="V441" i="13"/>
  <c r="V548" i="13"/>
  <c r="V413" i="13"/>
  <c r="V237" i="13"/>
  <c r="V540" i="13"/>
  <c r="V212" i="13"/>
  <c r="V200" i="13"/>
  <c r="V188" i="13"/>
  <c r="V535" i="13"/>
  <c r="V525" i="13"/>
  <c r="V177" i="13"/>
  <c r="V171" i="13"/>
  <c r="V159" i="13"/>
  <c r="V147" i="13"/>
  <c r="V135" i="13"/>
  <c r="V123" i="13"/>
  <c r="V111" i="13"/>
  <c r="V496" i="13"/>
  <c r="V484" i="13"/>
  <c r="V480" i="13"/>
  <c r="V468" i="13"/>
  <c r="V82" i="13"/>
  <c r="V397" i="13"/>
  <c r="V2199" i="13"/>
  <c r="V392" i="13"/>
  <c r="V385" i="13"/>
  <c r="V373" i="13"/>
  <c r="V361" i="13"/>
  <c r="V457" i="13"/>
  <c r="V342" i="13"/>
  <c r="V440" i="13"/>
  <c r="V471" i="13"/>
  <c r="V443" i="13"/>
  <c r="V352" i="13"/>
  <c r="V337" i="13"/>
  <c r="V136" i="13"/>
  <c r="V39" i="13"/>
  <c r="V324" i="13"/>
  <c r="V288" i="13"/>
  <c r="V595" i="13"/>
  <c r="V311" i="13"/>
  <c r="V252" i="13"/>
  <c r="V249" i="13"/>
  <c r="V411" i="13"/>
  <c r="V187" i="13"/>
  <c r="V534" i="13"/>
  <c r="V524" i="13"/>
  <c r="V519" i="13"/>
  <c r="V503" i="13"/>
  <c r="V170" i="13"/>
  <c r="V158" i="13"/>
  <c r="V134" i="13"/>
  <c r="V122" i="13"/>
  <c r="V110" i="13"/>
  <c r="V101" i="13"/>
  <c r="V479" i="13"/>
  <c r="V467" i="13"/>
  <c r="V81" i="13"/>
  <c r="V396" i="13"/>
  <c r="V76" i="13"/>
  <c r="V372" i="13"/>
  <c r="V360" i="13"/>
  <c r="V341" i="13"/>
  <c r="V451" i="13"/>
  <c r="V439" i="13"/>
  <c r="V394" i="13"/>
  <c r="V2197" i="13"/>
  <c r="V302" i="13"/>
  <c r="V406" i="13"/>
  <c r="V59" i="13"/>
  <c r="V289" i="13"/>
  <c r="V265" i="13"/>
  <c r="V336" i="13"/>
  <c r="V430" i="13"/>
  <c r="V253" i="13"/>
  <c r="V38" i="13"/>
  <c r="V323" i="13"/>
  <c r="V426" i="13"/>
  <c r="V37" i="13"/>
  <c r="V310" i="13"/>
  <c r="V286" i="13"/>
  <c r="V274" i="13"/>
  <c r="V357" i="13"/>
  <c r="V259" i="13"/>
  <c r="V556" i="13"/>
  <c r="V251" i="13"/>
  <c r="V2196" i="13"/>
  <c r="V248" i="13"/>
  <c r="V236" i="13"/>
  <c r="V538" i="13"/>
  <c r="V222" i="13"/>
  <c r="V210" i="13"/>
  <c r="V356" i="13"/>
  <c r="V533" i="13"/>
  <c r="V523" i="13"/>
  <c r="V518" i="13"/>
  <c r="V13" i="13"/>
  <c r="V169" i="13"/>
  <c r="V157" i="13"/>
  <c r="V145" i="13"/>
  <c r="V133" i="13"/>
  <c r="V121" i="13"/>
  <c r="V109" i="13"/>
  <c r="V100" i="13"/>
  <c r="V494" i="13"/>
  <c r="V91" i="13"/>
  <c r="V478" i="13"/>
  <c r="V466" i="13"/>
  <c r="V80" i="13"/>
  <c r="V351" i="13"/>
  <c r="V75" i="13"/>
  <c r="V383" i="13"/>
  <c r="V371" i="13"/>
  <c r="V359" i="13"/>
  <c r="V455" i="13"/>
  <c r="V69" i="13"/>
  <c r="V450" i="13"/>
  <c r="V438" i="13"/>
  <c r="V53" i="13"/>
  <c r="V255" i="13"/>
  <c r="V459" i="13"/>
  <c r="V593" i="13"/>
  <c r="V555" i="13"/>
  <c r="V99" i="13"/>
  <c r="V68" i="13"/>
  <c r="V437" i="13"/>
  <c r="V47" i="13"/>
  <c r="V592" i="13"/>
  <c r="V587" i="13"/>
  <c r="V308" i="13"/>
  <c r="V284" i="13"/>
  <c r="V261" i="13"/>
  <c r="V575" i="13"/>
  <c r="V566" i="13"/>
  <c r="V36" i="13"/>
  <c r="V24" i="13"/>
  <c r="V421" i="13"/>
  <c r="V245" i="13"/>
  <c r="V234" i="13"/>
  <c r="V232" i="13"/>
  <c r="V220" i="13"/>
  <c r="V208" i="13"/>
  <c r="V186" i="13"/>
  <c r="V531" i="13"/>
  <c r="V516" i="13"/>
  <c r="V11" i="13"/>
  <c r="V500" i="13"/>
  <c r="V167" i="13"/>
  <c r="V155" i="13"/>
  <c r="V143" i="13"/>
  <c r="V131" i="13"/>
  <c r="V119" i="13"/>
  <c r="V107" i="13"/>
  <c r="V98" i="13"/>
  <c r="V492" i="13"/>
  <c r="V89" i="13"/>
  <c r="V476" i="13"/>
  <c r="V464" i="13"/>
  <c r="V403" i="13"/>
  <c r="V349" i="13"/>
  <c r="V73" i="13"/>
  <c r="V381" i="13"/>
  <c r="V369" i="13"/>
  <c r="V71" i="13"/>
  <c r="V453" i="13"/>
  <c r="V67" i="13"/>
  <c r="V448" i="13"/>
  <c r="V436" i="13"/>
  <c r="V460" i="13"/>
  <c r="V588" i="13"/>
  <c r="V470" i="13"/>
  <c r="V442" i="13"/>
  <c r="V40" i="13"/>
  <c r="V273" i="13"/>
  <c r="V250" i="13"/>
  <c r="V235" i="13"/>
  <c r="V209" i="13"/>
  <c r="V522" i="13"/>
  <c r="V132" i="13"/>
  <c r="V382" i="13"/>
  <c r="V449" i="13"/>
  <c r="V331" i="13"/>
  <c r="V429" i="13"/>
  <c r="V283" i="13"/>
  <c r="V424" i="13"/>
  <c r="V574" i="13"/>
  <c r="V565" i="13"/>
  <c r="V553" i="13"/>
  <c r="V35" i="13"/>
  <c r="V23" i="13"/>
  <c r="V244" i="13"/>
  <c r="V547" i="13"/>
  <c r="V219" i="13"/>
  <c r="V207" i="13"/>
  <c r="V195" i="13"/>
  <c r="V537" i="13"/>
  <c r="V183" i="13"/>
  <c r="V515" i="13"/>
  <c r="V499" i="13"/>
  <c r="V166" i="13"/>
  <c r="V154" i="13"/>
  <c r="V142" i="13"/>
  <c r="V130" i="13"/>
  <c r="V118" i="13"/>
  <c r="V97" i="13"/>
  <c r="V491" i="13"/>
  <c r="V88" i="13"/>
  <c r="V475" i="13"/>
  <c r="V409" i="13"/>
  <c r="V402" i="13"/>
  <c r="V8" i="13"/>
  <c r="V72" i="13"/>
  <c r="V368" i="13"/>
  <c r="V70" i="13"/>
  <c r="V452" i="13"/>
  <c r="V447" i="13"/>
  <c r="V542" i="13"/>
  <c r="V344" i="13"/>
  <c r="V576" i="13"/>
  <c r="V501" i="13"/>
  <c r="V144" i="13"/>
  <c r="V45" i="13"/>
  <c r="V432" i="13"/>
  <c r="V330" i="13"/>
  <c r="V319" i="13"/>
  <c r="V270" i="13"/>
  <c r="V423" i="13"/>
  <c r="V573" i="13"/>
  <c r="V564" i="13"/>
  <c r="V419" i="13"/>
  <c r="V243" i="13"/>
  <c r="V230" i="13"/>
  <c r="V218" i="13"/>
  <c r="V206" i="13"/>
  <c r="V536" i="13"/>
  <c r="V529" i="13"/>
  <c r="V182" i="13"/>
  <c r="V514" i="13"/>
  <c r="V498" i="13"/>
  <c r="V141" i="13"/>
  <c r="V117" i="13"/>
  <c r="V105" i="13"/>
  <c r="V96" i="13"/>
  <c r="V490" i="13"/>
  <c r="V87" i="13"/>
  <c r="V474" i="13"/>
  <c r="V408" i="13"/>
  <c r="V401" i="13"/>
  <c r="V7" i="13"/>
  <c r="V391" i="13"/>
  <c r="V379" i="13"/>
  <c r="V463" i="13"/>
  <c r="V348" i="13"/>
  <c r="V65" i="13"/>
  <c r="V446" i="13"/>
  <c r="U75" i="13"/>
  <c r="V57" i="13"/>
  <c r="U30" i="13"/>
  <c r="U28" i="13"/>
  <c r="U20" i="13"/>
  <c r="U18" i="13"/>
  <c r="U16" i="13"/>
  <c r="U14" i="13"/>
  <c r="U12" i="13"/>
  <c r="U10" i="13"/>
  <c r="U478" i="13"/>
  <c r="U363" i="13"/>
  <c r="U381" i="13"/>
  <c r="U169" i="13"/>
  <c r="U130" i="13"/>
  <c r="U171" i="13"/>
  <c r="U102" i="13"/>
  <c r="U231" i="13"/>
  <c r="U203" i="13"/>
  <c r="U184" i="13"/>
  <c r="U209" i="13"/>
  <c r="U126" i="13"/>
  <c r="U168" i="13"/>
  <c r="U595" i="13"/>
  <c r="U594" i="13"/>
  <c r="U601" i="13"/>
  <c r="U132" i="13"/>
  <c r="U472" i="13"/>
  <c r="U512" i="13"/>
  <c r="U361" i="13"/>
  <c r="U565" i="13"/>
  <c r="U589" i="13"/>
  <c r="U359" i="13"/>
  <c r="U371" i="13"/>
  <c r="U60" i="13"/>
  <c r="U562" i="13"/>
  <c r="U182" i="13"/>
  <c r="U320" i="13"/>
  <c r="U318" i="13"/>
  <c r="U331" i="13"/>
  <c r="U330" i="13"/>
  <c r="U85" i="13"/>
  <c r="U74" i="13"/>
  <c r="U338" i="13"/>
  <c r="U336" i="13"/>
  <c r="U334" i="13"/>
  <c r="U291" i="13"/>
  <c r="U323" i="13"/>
  <c r="U321" i="13"/>
  <c r="U73" i="13"/>
  <c r="U71" i="13"/>
  <c r="U82" i="13"/>
  <c r="U328" i="13"/>
  <c r="U166" i="13"/>
  <c r="U268" i="13"/>
  <c r="U228" i="13"/>
  <c r="U226" i="13"/>
  <c r="U224" i="13"/>
  <c r="U90" i="13"/>
  <c r="U162" i="13"/>
  <c r="U223" i="13"/>
  <c r="U88" i="13"/>
  <c r="U160" i="13"/>
  <c r="U202" i="13"/>
  <c r="U65" i="13"/>
  <c r="U387" i="13"/>
  <c r="U443" i="13"/>
  <c r="U519" i="13"/>
  <c r="U494" i="13"/>
  <c r="U493" i="13"/>
  <c r="U532" i="13"/>
  <c r="U465" i="13"/>
  <c r="U447" i="13"/>
  <c r="U547" i="13"/>
  <c r="U546" i="13"/>
  <c r="U96" i="13"/>
  <c r="U95" i="13"/>
  <c r="U492" i="13"/>
  <c r="U463" i="13"/>
  <c r="U462" i="13"/>
  <c r="U506" i="13"/>
  <c r="U504" i="13"/>
  <c r="U502" i="13"/>
  <c r="U500" i="13"/>
  <c r="U498" i="13"/>
  <c r="U245" i="13"/>
  <c r="U244" i="13"/>
  <c r="U260" i="13"/>
  <c r="U259" i="13"/>
  <c r="U53" i="13"/>
  <c r="U40" i="13"/>
  <c r="U50" i="13"/>
  <c r="U38" i="13"/>
  <c r="U48" i="13"/>
  <c r="U47" i="13"/>
  <c r="U46" i="13"/>
  <c r="U45" i="13"/>
  <c r="U44" i="13"/>
  <c r="U535" i="13"/>
  <c r="U100" i="13"/>
  <c r="U369" i="13"/>
  <c r="U422" i="13"/>
  <c r="U420" i="13"/>
  <c r="U394" i="13"/>
  <c r="U392" i="13"/>
  <c r="U390" i="13"/>
  <c r="U187" i="13"/>
  <c r="U216" i="13"/>
  <c r="U109" i="13"/>
  <c r="U316" i="13"/>
  <c r="U141" i="13"/>
  <c r="U398" i="13"/>
  <c r="U314" i="13"/>
  <c r="U561" i="13"/>
  <c r="U560" i="13"/>
  <c r="U559" i="13"/>
  <c r="U557" i="13"/>
  <c r="U555" i="13"/>
  <c r="U333" i="13"/>
  <c r="U332" i="13"/>
  <c r="U181" i="13"/>
  <c r="U179" i="13"/>
  <c r="U177" i="13"/>
  <c r="U175" i="13"/>
  <c r="U266" i="13"/>
  <c r="U222" i="13"/>
  <c r="U197" i="13"/>
  <c r="U303" i="13"/>
  <c r="U301" i="13"/>
  <c r="U299" i="13"/>
  <c r="U297" i="13"/>
  <c r="U296" i="13"/>
  <c r="U97" i="13"/>
  <c r="U193" i="13"/>
  <c r="U234" i="13"/>
  <c r="U305" i="13"/>
  <c r="U196" i="13"/>
  <c r="U191" i="13"/>
  <c r="U140" i="13"/>
  <c r="U138" i="13"/>
  <c r="U136" i="13"/>
  <c r="U134" i="13"/>
  <c r="U356" i="13"/>
  <c r="U487" i="13"/>
  <c r="U26" i="13"/>
  <c r="U56" i="13"/>
  <c r="U54" i="13"/>
  <c r="U440" i="13"/>
  <c r="U435" i="13"/>
  <c r="U507" i="13"/>
  <c r="U468" i="13"/>
  <c r="U221" i="13"/>
  <c r="U577" i="13"/>
  <c r="U575" i="13"/>
  <c r="U588" i="13"/>
  <c r="U121" i="13"/>
  <c r="U120" i="13"/>
  <c r="U118" i="13"/>
  <c r="U442" i="13"/>
  <c r="U543" i="13"/>
  <c r="U542" i="13"/>
  <c r="U452" i="13"/>
  <c r="U484" i="13"/>
  <c r="U580" i="13"/>
  <c r="U33" i="13"/>
  <c r="U43" i="13"/>
  <c r="U24" i="13"/>
  <c r="U22" i="13"/>
  <c r="U569" i="13"/>
  <c r="U510" i="13"/>
  <c r="U554" i="13"/>
  <c r="U521" i="13"/>
  <c r="U582" i="13"/>
  <c r="U434" i="13"/>
  <c r="U262" i="13"/>
  <c r="U174" i="13"/>
  <c r="U172" i="13"/>
  <c r="U58" i="13"/>
  <c r="U288" i="13"/>
  <c r="U286" i="13"/>
  <c r="U284" i="13"/>
  <c r="U282" i="13"/>
  <c r="U257" i="13"/>
  <c r="U255" i="13"/>
  <c r="U253" i="13"/>
  <c r="U251" i="13"/>
  <c r="U249" i="13"/>
  <c r="U247" i="13"/>
  <c r="U280" i="13"/>
  <c r="U278" i="13"/>
  <c r="U276" i="13"/>
  <c r="U274" i="13"/>
  <c r="U272" i="13"/>
  <c r="U270" i="13"/>
  <c r="U258" i="13"/>
  <c r="U201" i="13"/>
  <c r="U105" i="13"/>
  <c r="U236" i="13"/>
  <c r="U86" i="13"/>
  <c r="U79" i="13"/>
  <c r="U69" i="13"/>
  <c r="U67" i="13"/>
  <c r="U325" i="13"/>
  <c r="U329" i="13"/>
  <c r="U307" i="13"/>
  <c r="U238" i="13"/>
  <c r="U157" i="13"/>
  <c r="U156" i="13"/>
  <c r="U115" i="13"/>
  <c r="U113" i="13"/>
  <c r="U98" i="13"/>
  <c r="U354" i="13"/>
  <c r="U81" i="13"/>
  <c r="U208" i="13"/>
  <c r="U112" i="13"/>
  <c r="U207" i="13"/>
  <c r="U151" i="13"/>
  <c r="U315" i="13"/>
  <c r="U590" i="13"/>
  <c r="U597" i="13"/>
  <c r="U587" i="13"/>
  <c r="U596" i="13"/>
  <c r="U599" i="13"/>
  <c r="U603" i="13"/>
  <c r="U476" i="13"/>
  <c r="U513" i="13"/>
  <c r="U111" i="13"/>
  <c r="U147" i="13"/>
  <c r="U110" i="13"/>
  <c r="U146" i="13"/>
  <c r="U530" i="13"/>
  <c r="U528" i="13"/>
  <c r="U526" i="13"/>
  <c r="U524" i="13"/>
  <c r="U450" i="13"/>
  <c r="U497" i="13"/>
  <c r="U568" i="13"/>
  <c r="U483" i="13"/>
  <c r="U482" i="13"/>
  <c r="U414" i="13"/>
  <c r="U218" i="13"/>
  <c r="U368" i="13"/>
  <c r="U386" i="13"/>
  <c r="U212" i="13"/>
  <c r="U367" i="13"/>
  <c r="U412" i="13"/>
  <c r="U206" i="13"/>
  <c r="U410" i="13"/>
  <c r="U433" i="13"/>
  <c r="U408" i="13"/>
  <c r="U352" i="13"/>
  <c r="U7" i="13"/>
  <c r="U3" i="13"/>
  <c r="U430" i="13"/>
  <c r="U144" i="13"/>
  <c r="U211" i="13"/>
  <c r="U217" i="13"/>
  <c r="U142" i="13"/>
  <c r="U416" i="13"/>
  <c r="U405" i="13"/>
  <c r="U403" i="13"/>
  <c r="U401" i="13"/>
  <c r="U399" i="13"/>
  <c r="U428" i="13"/>
  <c r="U426" i="13"/>
  <c r="U424" i="13"/>
  <c r="U365" i="13"/>
  <c r="U377" i="13"/>
  <c r="U375" i="13"/>
  <c r="U362" i="13"/>
  <c r="U417" i="13"/>
  <c r="U373" i="13"/>
  <c r="U396" i="13"/>
  <c r="U378" i="13"/>
  <c r="U418" i="13"/>
  <c r="U310" i="13"/>
  <c r="U460" i="13"/>
  <c r="U458" i="13"/>
  <c r="U456" i="13"/>
  <c r="U455" i="13"/>
  <c r="U454" i="13"/>
  <c r="U436" i="13"/>
  <c r="U349" i="13"/>
  <c r="U347" i="13"/>
  <c r="U345" i="13"/>
  <c r="U343" i="13"/>
  <c r="U91" i="13"/>
  <c r="U200" i="13"/>
  <c r="U199" i="13"/>
  <c r="U5" i="13"/>
  <c r="U8" i="13"/>
  <c r="U552" i="13"/>
  <c r="U572" i="13"/>
  <c r="U571" i="13"/>
  <c r="U481" i="13"/>
  <c r="U473" i="13"/>
  <c r="U537" i="13"/>
  <c r="U479" i="13"/>
  <c r="U583" i="13"/>
  <c r="U516" i="13"/>
  <c r="U133" i="13"/>
  <c r="U240" i="13"/>
  <c r="U76" i="13"/>
  <c r="U29" i="13"/>
  <c r="U27" i="13"/>
  <c r="U19" i="13"/>
  <c r="U17" i="13"/>
  <c r="U15" i="13"/>
  <c r="U13" i="13"/>
  <c r="U11" i="13"/>
  <c r="U9" i="13"/>
  <c r="U470" i="13"/>
  <c r="U388" i="13"/>
  <c r="U205" i="13"/>
  <c r="U131" i="13"/>
  <c r="U214" i="13"/>
  <c r="U204" i="13"/>
  <c r="U129" i="13"/>
  <c r="U128" i="13"/>
  <c r="U127" i="13"/>
  <c r="U230" i="13"/>
  <c r="U183" i="13"/>
  <c r="U125" i="13"/>
  <c r="U602" i="13"/>
  <c r="U548" i="13"/>
  <c r="U593" i="13"/>
  <c r="U600" i="13"/>
  <c r="U372" i="13"/>
  <c r="U471" i="13"/>
  <c r="U570" i="13"/>
  <c r="U124" i="13"/>
  <c r="U564" i="13"/>
  <c r="U592" i="13"/>
  <c r="U380" i="13"/>
  <c r="U379" i="13"/>
  <c r="U477" i="13"/>
  <c r="U469" i="13"/>
  <c r="U167" i="13"/>
  <c r="U265" i="13"/>
  <c r="U317" i="13"/>
  <c r="U327" i="13"/>
  <c r="U326" i="13"/>
  <c r="U84" i="13"/>
  <c r="U339" i="13"/>
  <c r="U337" i="13"/>
  <c r="U335" i="13"/>
  <c r="U292" i="13"/>
  <c r="U324" i="13"/>
  <c r="U322" i="13"/>
  <c r="U294" i="13"/>
  <c r="U72" i="13"/>
  <c r="U108" i="13"/>
  <c r="U243" i="13"/>
  <c r="U83" i="13"/>
  <c r="U165" i="13"/>
  <c r="U229" i="13"/>
  <c r="U227" i="13"/>
  <c r="U225" i="13"/>
  <c r="U164" i="13"/>
  <c r="U163" i="13"/>
  <c r="U101" i="13"/>
  <c r="U89" i="13"/>
  <c r="U161" i="13"/>
  <c r="U170" i="13"/>
  <c r="U342" i="13"/>
  <c r="U64" i="13"/>
  <c r="U370" i="13"/>
  <c r="U520" i="13"/>
  <c r="U495" i="13"/>
  <c r="U467" i="13"/>
  <c r="U466" i="13"/>
  <c r="U531" i="13"/>
  <c r="U445" i="13"/>
  <c r="U446" i="13"/>
  <c r="U488" i="13"/>
  <c r="U545" i="13"/>
  <c r="U78" i="13"/>
  <c r="U464" i="13"/>
  <c r="U491" i="13"/>
  <c r="U490" i="13"/>
  <c r="U489" i="13"/>
  <c r="U505" i="13"/>
  <c r="U503" i="13"/>
  <c r="U501" i="13"/>
  <c r="U499" i="13"/>
  <c r="U77" i="13"/>
  <c r="U189" i="13"/>
  <c r="U188" i="13"/>
  <c r="U340" i="13"/>
  <c r="U41" i="13"/>
  <c r="U52" i="13"/>
  <c r="U51" i="13"/>
  <c r="U39" i="13"/>
  <c r="U49" i="13"/>
  <c r="U37" i="13"/>
  <c r="U36" i="13"/>
  <c r="U35" i="13"/>
  <c r="U34" i="13"/>
  <c r="U566" i="13"/>
  <c r="U578" i="13"/>
  <c r="U123" i="13"/>
  <c r="U423" i="13"/>
  <c r="U421" i="13"/>
  <c r="U395" i="13"/>
  <c r="U393" i="13"/>
  <c r="U391" i="13"/>
  <c r="U59" i="13"/>
  <c r="U103" i="13"/>
  <c r="U57" i="13"/>
  <c r="U186" i="13"/>
  <c r="U242" i="13"/>
  <c r="U159" i="13"/>
  <c r="U241" i="13"/>
  <c r="U213" i="13"/>
  <c r="U523" i="13"/>
  <c r="U522" i="13"/>
  <c r="U558" i="13"/>
  <c r="U556" i="13"/>
  <c r="U518" i="13"/>
  <c r="U264" i="13"/>
  <c r="U263" i="13"/>
  <c r="U180" i="13"/>
  <c r="U178" i="13"/>
  <c r="U176" i="13"/>
  <c r="U267" i="13"/>
  <c r="U319" i="13"/>
  <c r="U290" i="13"/>
  <c r="U304" i="13"/>
  <c r="U302" i="13"/>
  <c r="U300" i="13"/>
  <c r="U298" i="13"/>
  <c r="U289" i="13"/>
  <c r="U295" i="13"/>
  <c r="U194" i="13"/>
  <c r="U192" i="13"/>
  <c r="U306" i="13"/>
  <c r="U107" i="13"/>
  <c r="U195" i="13"/>
  <c r="U190" i="13"/>
  <c r="U139" i="13"/>
  <c r="U137" i="13"/>
  <c r="U135" i="13"/>
  <c r="U357" i="13"/>
  <c r="U63" i="13"/>
  <c r="U544" i="13"/>
  <c r="U25" i="13"/>
  <c r="U55" i="13"/>
  <c r="U441" i="13"/>
  <c r="U439" i="13"/>
  <c r="U534" i="13"/>
  <c r="U533" i="13"/>
  <c r="U122" i="13"/>
  <c r="U585" i="13"/>
  <c r="U576" i="13"/>
  <c r="U574" i="13"/>
  <c r="U563" i="13"/>
  <c r="U232" i="13"/>
  <c r="U119" i="13"/>
  <c r="U220" i="13"/>
  <c r="U94" i="13"/>
  <c r="U486" i="13"/>
  <c r="U485" i="13"/>
  <c r="U541" i="13"/>
  <c r="U581" i="13"/>
  <c r="U584" i="13"/>
  <c r="U32" i="13"/>
  <c r="U42" i="13"/>
  <c r="U23" i="13"/>
  <c r="U21" i="13"/>
  <c r="U511" i="13"/>
  <c r="U573" i="13"/>
  <c r="U509" i="13"/>
  <c r="U444" i="13"/>
  <c r="U448" i="13"/>
  <c r="U591" i="13"/>
  <c r="U261" i="13"/>
  <c r="U173" i="13"/>
  <c r="U62" i="13"/>
  <c r="U117" i="13"/>
  <c r="U287" i="13"/>
  <c r="U285" i="13"/>
  <c r="U283" i="13"/>
  <c r="U281" i="13"/>
  <c r="U256" i="13"/>
  <c r="U254" i="13"/>
  <c r="U252" i="13"/>
  <c r="U250" i="13"/>
  <c r="U248" i="13"/>
  <c r="U246" i="13"/>
  <c r="U279" i="13"/>
  <c r="U277" i="13"/>
  <c r="U275" i="13"/>
  <c r="U273" i="13"/>
  <c r="U271" i="13"/>
  <c r="U269" i="13"/>
  <c r="U308" i="13"/>
  <c r="U106" i="13"/>
  <c r="U104" i="13"/>
  <c r="U235" i="13"/>
  <c r="U80" i="13"/>
  <c r="U70" i="13"/>
  <c r="U68" i="13"/>
  <c r="U66" i="13"/>
  <c r="U309" i="13"/>
  <c r="U233" i="13"/>
  <c r="U239" i="13"/>
  <c r="U158" i="13"/>
  <c r="U116" i="13"/>
  <c r="U99" i="13"/>
  <c r="U114" i="13"/>
  <c r="U155" i="13"/>
  <c r="U355" i="13"/>
  <c r="U353" i="13"/>
  <c r="U154" i="13"/>
  <c r="U153" i="13"/>
  <c r="U152" i="13"/>
  <c r="U219" i="13"/>
  <c r="U150" i="13"/>
  <c r="U61" i="13"/>
  <c r="U598" i="13"/>
  <c r="U586" i="13"/>
  <c r="U579" i="13"/>
  <c r="U604" i="13"/>
  <c r="U514" i="13"/>
  <c r="U475" i="13"/>
  <c r="U149" i="13"/>
  <c r="U148" i="13"/>
  <c r="U215" i="13"/>
  <c r="U415" i="13"/>
  <c r="U553" i="13"/>
  <c r="U529" i="13"/>
  <c r="U527" i="13"/>
  <c r="U525" i="13"/>
  <c r="U508" i="13"/>
  <c r="U449" i="13"/>
  <c r="U496" i="13"/>
  <c r="U567" i="13"/>
  <c r="U539" i="13"/>
  <c r="U474" i="13"/>
  <c r="U413" i="13"/>
  <c r="U145" i="13"/>
  <c r="U358" i="13"/>
  <c r="U313" i="13"/>
  <c r="U312" i="13"/>
  <c r="U360" i="13"/>
  <c r="U411" i="13"/>
  <c r="U185" i="13"/>
  <c r="U409" i="13"/>
  <c r="U432" i="13"/>
  <c r="U341" i="13"/>
  <c r="U351" i="13"/>
  <c r="U6" i="13"/>
  <c r="U431" i="13"/>
  <c r="U407" i="13"/>
  <c r="U406" i="13"/>
  <c r="U311" i="13"/>
  <c r="U143" i="13"/>
  <c r="U397" i="13"/>
  <c r="U389" i="13"/>
  <c r="U404" i="13"/>
  <c r="U402" i="13"/>
  <c r="U400" i="13"/>
  <c r="U429" i="13"/>
  <c r="U427" i="13"/>
  <c r="U425" i="13"/>
  <c r="U366" i="13"/>
  <c r="U364" i="13"/>
  <c r="U376" i="13"/>
  <c r="U385" i="13"/>
  <c r="U374" i="13"/>
  <c r="U384" i="13"/>
  <c r="U383" i="13"/>
  <c r="U382" i="13"/>
  <c r="U419" i="13"/>
  <c r="U210" i="13"/>
  <c r="U461" i="13"/>
  <c r="U459" i="13"/>
  <c r="U457" i="13"/>
  <c r="U438" i="13"/>
  <c r="U437" i="13"/>
  <c r="U453" i="13"/>
  <c r="U350" i="13"/>
  <c r="U348" i="13"/>
  <c r="U346" i="13"/>
  <c r="U344" i="13"/>
  <c r="U87" i="13"/>
  <c r="U293" i="13"/>
  <c r="U237" i="13"/>
  <c r="U198" i="13"/>
  <c r="U4" i="13"/>
  <c r="U2" i="13"/>
  <c r="U551" i="13"/>
  <c r="U550" i="13"/>
  <c r="U549" i="13"/>
  <c r="U538" i="13"/>
  <c r="U451" i="13"/>
  <c r="U480" i="13"/>
  <c r="U536" i="13"/>
  <c r="U517" i="13"/>
  <c r="U515" i="13"/>
  <c r="U93" i="13"/>
  <c r="U92" i="13"/>
  <c r="U540" i="13"/>
  <c r="Q6" i="13"/>
  <c r="Q7" i="13"/>
  <c r="Q2" i="13"/>
  <c r="Q8" i="13"/>
  <c r="Q4" i="13"/>
  <c r="Q5" i="13"/>
  <c r="Q81" i="13"/>
  <c r="Q198" i="13"/>
  <c r="Q199" i="13"/>
  <c r="Q237" i="13"/>
  <c r="Q200" i="13"/>
  <c r="Q293" i="13"/>
  <c r="Q91" i="13"/>
  <c r="Q87" i="13"/>
  <c r="Q64" i="13"/>
  <c r="Q65" i="13"/>
  <c r="Q63" i="13"/>
  <c r="Q61" i="13"/>
  <c r="Q58" i="13"/>
  <c r="Q62" i="13"/>
  <c r="Q342" i="13"/>
  <c r="Q353" i="13"/>
  <c r="Q354" i="13"/>
  <c r="Q355" i="13"/>
  <c r="Q343" i="13"/>
  <c r="Q344" i="13"/>
  <c r="Q345" i="13"/>
  <c r="Q346" i="13"/>
  <c r="Q347" i="13"/>
  <c r="Q348" i="13"/>
  <c r="Q349" i="13"/>
  <c r="Q350" i="13"/>
  <c r="Q356" i="13"/>
  <c r="Q357" i="13"/>
  <c r="Q351" i="13"/>
  <c r="Q352" i="13"/>
  <c r="Q341" i="13"/>
  <c r="Q439" i="13"/>
  <c r="Q440" i="13"/>
  <c r="Q441" i="13"/>
  <c r="Q436" i="13"/>
  <c r="Q453" i="13"/>
  <c r="Q454" i="13"/>
  <c r="Q437" i="13"/>
  <c r="Q455" i="13"/>
  <c r="Q438" i="13"/>
  <c r="Q456" i="13"/>
  <c r="Q457" i="13"/>
  <c r="Q458" i="13"/>
  <c r="Q459" i="13"/>
  <c r="Q460" i="13"/>
  <c r="Q461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7" i="13"/>
  <c r="Q28" i="13"/>
  <c r="Q29" i="13"/>
  <c r="Q30" i="13"/>
  <c r="Q25" i="13"/>
  <c r="Q26" i="13"/>
  <c r="Q21" i="13"/>
  <c r="Q22" i="13"/>
  <c r="Q23" i="13"/>
  <c r="Q24" i="13"/>
  <c r="Q42" i="13"/>
  <c r="Q43" i="13"/>
  <c r="Q32" i="13"/>
  <c r="Q33" i="13"/>
  <c r="Q44" i="13"/>
  <c r="Q34" i="13"/>
  <c r="Q45" i="13"/>
  <c r="Q35" i="13"/>
  <c r="Q46" i="13"/>
  <c r="Q36" i="13"/>
  <c r="Q47" i="13"/>
  <c r="Q37" i="13"/>
  <c r="Q48" i="13"/>
  <c r="Q49" i="13"/>
  <c r="Q38" i="13"/>
  <c r="Q39" i="13"/>
  <c r="Q50" i="13"/>
  <c r="Q51" i="13"/>
  <c r="Q40" i="13"/>
  <c r="Q52" i="13"/>
  <c r="Q53" i="13"/>
  <c r="Q41" i="13"/>
  <c r="Q54" i="13"/>
  <c r="Q55" i="13"/>
  <c r="Q56" i="13"/>
  <c r="Q259" i="13"/>
  <c r="Q340" i="13"/>
  <c r="Q260" i="13"/>
  <c r="Q188" i="13"/>
  <c r="Q244" i="13"/>
  <c r="Q189" i="13"/>
  <c r="Q245" i="13"/>
  <c r="Q77" i="13"/>
  <c r="Q95" i="13"/>
  <c r="Q78" i="13"/>
  <c r="Q96" i="13"/>
  <c r="Q94" i="13"/>
  <c r="Q75" i="13"/>
  <c r="Q76" i="13"/>
  <c r="Q92" i="13"/>
  <c r="Q240" i="13"/>
  <c r="Q93" i="13"/>
  <c r="Q133" i="13"/>
  <c r="Q134" i="13"/>
  <c r="Q135" i="13"/>
  <c r="Q136" i="13"/>
  <c r="Q137" i="13"/>
  <c r="Q138" i="13"/>
  <c r="Q139" i="13"/>
  <c r="Q140" i="13"/>
  <c r="Q190" i="13"/>
  <c r="Q191" i="13"/>
  <c r="Q195" i="13"/>
  <c r="Q196" i="13"/>
  <c r="Q107" i="13"/>
  <c r="Q305" i="13"/>
  <c r="Q306" i="13"/>
  <c r="Q234" i="13"/>
  <c r="Q192" i="13"/>
  <c r="Q193" i="13"/>
  <c r="Q194" i="13"/>
  <c r="Q97" i="13"/>
  <c r="Q295" i="13"/>
  <c r="Q296" i="13"/>
  <c r="Q289" i="13"/>
  <c r="Q297" i="13"/>
  <c r="Q298" i="13"/>
  <c r="Q299" i="13"/>
  <c r="Q300" i="13"/>
  <c r="Q301" i="13"/>
  <c r="Q302" i="13"/>
  <c r="Q303" i="13"/>
  <c r="Q304" i="13"/>
  <c r="Q197" i="13"/>
  <c r="Q290" i="13"/>
  <c r="Q222" i="13"/>
  <c r="Q319" i="13"/>
  <c r="Q266" i="13"/>
  <c r="Q267" i="13"/>
  <c r="Q175" i="13"/>
  <c r="Q176" i="13"/>
  <c r="Q177" i="13"/>
  <c r="Q178" i="13"/>
  <c r="Q179" i="13"/>
  <c r="Q180" i="13"/>
  <c r="Q181" i="13"/>
  <c r="Q172" i="13"/>
  <c r="Q173" i="13"/>
  <c r="Q174" i="13"/>
  <c r="Q261" i="13"/>
  <c r="Q262" i="13"/>
  <c r="Q263" i="13"/>
  <c r="Q332" i="13"/>
  <c r="Q264" i="13"/>
  <c r="Q333" i="13"/>
  <c r="Q584" i="13"/>
  <c r="Q580" i="13"/>
  <c r="Q581" i="13"/>
  <c r="Q484" i="13"/>
  <c r="Q541" i="13"/>
  <c r="Q452" i="13"/>
  <c r="Q485" i="13"/>
  <c r="Q542" i="13"/>
  <c r="Q486" i="13"/>
  <c r="Q543" i="13"/>
  <c r="Q544" i="13"/>
  <c r="Q487" i="13"/>
  <c r="Q474" i="13"/>
  <c r="Q482" i="13"/>
  <c r="Q539" i="13"/>
  <c r="Q483" i="13"/>
  <c r="Q567" i="13"/>
  <c r="Q568" i="13"/>
  <c r="Q496" i="13"/>
  <c r="Q497" i="13"/>
  <c r="Q449" i="13"/>
  <c r="Q450" i="13"/>
  <c r="Q508" i="13"/>
  <c r="Q498" i="13"/>
  <c r="Q499" i="13"/>
  <c r="Q500" i="13"/>
  <c r="Q501" i="13"/>
  <c r="Q502" i="13"/>
  <c r="Q503" i="13"/>
  <c r="Q504" i="13"/>
  <c r="Q505" i="13"/>
  <c r="Q506" i="13"/>
  <c r="Q489" i="13"/>
  <c r="Q462" i="13"/>
  <c r="Q490" i="13"/>
  <c r="Q463" i="13"/>
  <c r="Q491" i="13"/>
  <c r="Q492" i="13"/>
  <c r="Q464" i="13"/>
  <c r="Q466" i="13"/>
  <c r="Q493" i="13"/>
  <c r="Q467" i="13"/>
  <c r="Q494" i="13"/>
  <c r="Q495" i="13"/>
  <c r="Q519" i="13"/>
  <c r="Q520" i="13"/>
  <c r="Q443" i="13"/>
  <c r="Q518" i="13"/>
  <c r="Q515" i="13"/>
  <c r="Q516" i="13"/>
  <c r="Q517" i="13"/>
  <c r="Q583" i="13"/>
  <c r="Q536" i="13"/>
  <c r="Q479" i="13"/>
  <c r="Q480" i="13"/>
  <c r="Q537" i="13"/>
  <c r="Q451" i="13"/>
  <c r="Q473" i="13"/>
  <c r="Q538" i="13"/>
  <c r="Q481" i="13"/>
  <c r="Q545" i="13"/>
  <c r="Q546" i="13"/>
  <c r="Q488" i="13"/>
  <c r="Q547" i="13"/>
  <c r="Q591" i="13"/>
  <c r="Q434" i="13"/>
  <c r="Q448" i="13"/>
  <c r="Q555" i="13"/>
  <c r="Q556" i="13"/>
  <c r="Q557" i="13"/>
  <c r="Q558" i="13"/>
  <c r="Q559" i="13"/>
  <c r="Q522" i="13"/>
  <c r="Q560" i="13"/>
  <c r="Q523" i="13"/>
  <c r="Q561" i="13"/>
  <c r="Q582" i="13"/>
  <c r="Q444" i="13"/>
  <c r="Q521" i="13"/>
  <c r="Q442" i="13"/>
  <c r="Q471" i="13"/>
  <c r="Q472" i="13"/>
  <c r="Q446" i="13"/>
  <c r="Q447" i="13"/>
  <c r="Q445" i="13"/>
  <c r="Q465" i="13"/>
  <c r="Q531" i="13"/>
  <c r="Q532" i="13"/>
  <c r="Q524" i="13"/>
  <c r="Q525" i="13"/>
  <c r="Q526" i="13"/>
  <c r="Q527" i="13"/>
  <c r="Q528" i="13"/>
  <c r="Q529" i="13"/>
  <c r="Q530" i="13"/>
  <c r="Q553" i="13"/>
  <c r="Q549" i="13"/>
  <c r="Q571" i="13"/>
  <c r="Q550" i="13"/>
  <c r="Q572" i="13"/>
  <c r="Q551" i="13"/>
  <c r="Q552" i="13"/>
  <c r="Q509" i="13"/>
  <c r="Q554" i="13"/>
  <c r="Q573" i="13"/>
  <c r="Q510" i="13"/>
  <c r="Q511" i="13"/>
  <c r="Q569" i="13"/>
  <c r="Q570" i="13"/>
  <c r="Q512" i="13"/>
  <c r="Q310" i="13"/>
  <c r="Q210" i="13"/>
  <c r="Q311" i="13"/>
  <c r="Q211" i="13"/>
  <c r="Q312" i="13"/>
  <c r="Q212" i="13"/>
  <c r="Q313" i="13"/>
  <c r="Q213" i="13"/>
  <c r="Q314" i="13"/>
  <c r="Q241" i="13"/>
  <c r="Q141" i="13"/>
  <c r="Q242" i="13"/>
  <c r="Q316" i="13"/>
  <c r="Q186" i="13"/>
  <c r="Q109" i="13"/>
  <c r="Q57" i="13"/>
  <c r="Q216" i="13"/>
  <c r="Q103" i="13"/>
  <c r="Q187" i="13"/>
  <c r="Q59" i="13"/>
  <c r="Q60" i="13"/>
  <c r="Q132" i="13"/>
  <c r="Q144" i="13"/>
  <c r="Q110" i="13"/>
  <c r="Q215" i="13"/>
  <c r="Q147" i="13"/>
  <c r="Q148" i="13"/>
  <c r="Q111" i="13"/>
  <c r="Q149" i="13"/>
  <c r="Q150" i="13"/>
  <c r="Q151" i="13"/>
  <c r="Q219" i="13"/>
  <c r="Q207" i="13"/>
  <c r="Q152" i="13"/>
  <c r="Q112" i="13"/>
  <c r="Q153" i="13"/>
  <c r="Q208" i="13"/>
  <c r="Q154" i="13"/>
  <c r="Q98" i="13"/>
  <c r="Q155" i="13"/>
  <c r="Q113" i="13"/>
  <c r="Q114" i="13"/>
  <c r="Q115" i="13"/>
  <c r="Q99" i="13"/>
  <c r="Q156" i="13"/>
  <c r="Q116" i="13"/>
  <c r="Q157" i="13"/>
  <c r="Q158" i="13"/>
  <c r="Q117" i="13"/>
  <c r="Q220" i="13"/>
  <c r="Q118" i="13"/>
  <c r="Q119" i="13"/>
  <c r="Q120" i="13"/>
  <c r="Q232" i="13"/>
  <c r="Q121" i="13"/>
  <c r="Q168" i="13"/>
  <c r="Q125" i="13"/>
  <c r="Q126" i="13"/>
  <c r="Q183" i="13"/>
  <c r="Q209" i="13"/>
  <c r="Q230" i="13"/>
  <c r="Q184" i="13"/>
  <c r="Q127" i="13"/>
  <c r="Q203" i="13"/>
  <c r="Q128" i="13"/>
  <c r="Q231" i="13"/>
  <c r="Q129" i="13"/>
  <c r="Q185" i="13"/>
  <c r="Q206" i="13"/>
  <c r="Q146" i="13"/>
  <c r="Q167" i="13"/>
  <c r="Q182" i="13"/>
  <c r="Q102" i="13"/>
  <c r="Q204" i="13"/>
  <c r="Q171" i="13"/>
  <c r="Q214" i="13"/>
  <c r="Q130" i="13"/>
  <c r="Q131" i="13"/>
  <c r="Q159" i="13"/>
  <c r="Q124" i="13"/>
  <c r="Q145" i="13"/>
  <c r="Q218" i="13"/>
  <c r="Q221" i="13"/>
  <c r="Q122" i="13"/>
  <c r="Q123" i="13"/>
  <c r="Q100" i="13"/>
  <c r="Q169" i="13"/>
  <c r="Q205" i="13"/>
  <c r="Q142" i="13"/>
  <c r="Q143" i="13"/>
  <c r="Q217" i="13"/>
  <c r="Q202" i="13"/>
  <c r="Q170" i="13"/>
  <c r="Q160" i="13"/>
  <c r="Q161" i="13"/>
  <c r="Q88" i="13"/>
  <c r="Q89" i="13"/>
  <c r="Q223" i="13"/>
  <c r="Q101" i="13"/>
  <c r="Q162" i="13"/>
  <c r="Q163" i="13"/>
  <c r="Q90" i="13"/>
  <c r="Q164" i="13"/>
  <c r="Q224" i="13"/>
  <c r="Q225" i="13"/>
  <c r="Q226" i="13"/>
  <c r="Q227" i="13"/>
  <c r="Q228" i="13"/>
  <c r="Q229" i="13"/>
  <c r="Q268" i="13"/>
  <c r="Q165" i="13"/>
  <c r="Q166" i="13"/>
  <c r="Q83" i="13"/>
  <c r="Q328" i="13"/>
  <c r="Q243" i="13"/>
  <c r="Q82" i="13"/>
  <c r="Q108" i="13"/>
  <c r="Q71" i="13"/>
  <c r="Q72" i="13"/>
  <c r="Q73" i="13"/>
  <c r="Q294" i="13"/>
  <c r="Q321" i="13"/>
  <c r="Q322" i="13"/>
  <c r="Q323" i="13"/>
  <c r="Q324" i="13"/>
  <c r="Q291" i="13"/>
  <c r="Q292" i="13"/>
  <c r="Q334" i="13"/>
  <c r="Q335" i="13"/>
  <c r="Q336" i="13"/>
  <c r="Q337" i="13"/>
  <c r="Q338" i="13"/>
  <c r="Q339" i="13"/>
  <c r="Q74" i="13"/>
  <c r="Q84" i="13"/>
  <c r="Q85" i="13"/>
  <c r="Q326" i="13"/>
  <c r="Q330" i="13"/>
  <c r="Q327" i="13"/>
  <c r="Q331" i="13"/>
  <c r="Q317" i="13"/>
  <c r="Q318" i="13"/>
  <c r="Q265" i="13"/>
  <c r="Q320" i="13"/>
  <c r="Q238" i="13"/>
  <c r="Q239" i="13"/>
  <c r="Q307" i="13"/>
  <c r="Q233" i="13"/>
  <c r="Q329" i="13"/>
  <c r="Q309" i="13"/>
  <c r="Q325" i="13"/>
  <c r="Q66" i="13"/>
  <c r="Q67" i="13"/>
  <c r="Q68" i="13"/>
  <c r="Q69" i="13"/>
  <c r="Q70" i="13"/>
  <c r="Q79" i="13"/>
  <c r="Q80" i="13"/>
  <c r="Q86" i="13"/>
  <c r="Q235" i="13"/>
  <c r="Q236" i="13"/>
  <c r="Q104" i="13"/>
  <c r="Q105" i="13"/>
  <c r="Q106" i="13"/>
  <c r="Q201" i="13"/>
  <c r="Q308" i="13"/>
  <c r="Q25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81" i="13"/>
  <c r="Q282" i="13"/>
  <c r="Q283" i="13"/>
  <c r="Q284" i="13"/>
  <c r="Q285" i="13"/>
  <c r="Q286" i="13"/>
  <c r="Q287" i="13"/>
  <c r="Q288" i="13"/>
  <c r="Q390" i="13"/>
  <c r="Q391" i="13"/>
  <c r="Q392" i="13"/>
  <c r="Q393" i="13"/>
  <c r="Q394" i="13"/>
  <c r="Q395" i="13"/>
  <c r="Q420" i="13"/>
  <c r="Q421" i="13"/>
  <c r="Q422" i="13"/>
  <c r="Q423" i="13"/>
  <c r="Q418" i="13"/>
  <c r="Q419" i="13"/>
  <c r="Q378" i="13"/>
  <c r="Q382" i="13"/>
  <c r="Q396" i="13"/>
  <c r="Q383" i="13"/>
  <c r="Q373" i="13"/>
  <c r="Q384" i="13"/>
  <c r="Q417" i="13"/>
  <c r="Q374" i="13"/>
  <c r="Q362" i="13"/>
  <c r="Q385" i="13"/>
  <c r="Q375" i="13"/>
  <c r="Q376" i="13"/>
  <c r="Q377" i="13"/>
  <c r="Q364" i="13"/>
  <c r="Q365" i="13"/>
  <c r="Q366" i="13"/>
  <c r="Q424" i="13"/>
  <c r="Q425" i="13"/>
  <c r="Q426" i="13"/>
  <c r="Q427" i="13"/>
  <c r="Q428" i="13"/>
  <c r="Q429" i="13"/>
  <c r="Q399" i="13"/>
  <c r="Q400" i="13"/>
  <c r="Q401" i="13"/>
  <c r="Q402" i="13"/>
  <c r="Q403" i="13"/>
  <c r="Q404" i="13"/>
  <c r="Q405" i="13"/>
  <c r="Q389" i="13"/>
  <c r="Q416" i="13"/>
  <c r="Q397" i="13"/>
  <c r="Q406" i="13"/>
  <c r="Q407" i="13"/>
  <c r="Q430" i="13"/>
  <c r="Q431" i="13"/>
  <c r="Q408" i="13"/>
  <c r="Q432" i="13"/>
  <c r="Q433" i="13"/>
  <c r="Q409" i="13"/>
  <c r="Q410" i="13"/>
  <c r="Q411" i="13"/>
  <c r="Q412" i="13"/>
  <c r="Q413" i="13"/>
  <c r="Q414" i="13"/>
  <c r="Q415" i="13"/>
  <c r="Q360" i="13"/>
  <c r="Q367" i="13"/>
  <c r="Q386" i="13"/>
  <c r="Q358" i="13"/>
  <c r="Q368" i="13"/>
  <c r="Q398" i="13"/>
  <c r="Q370" i="13"/>
  <c r="Q387" i="13"/>
  <c r="Q369" i="13"/>
  <c r="Q379" i="13"/>
  <c r="Q371" i="13"/>
  <c r="Q380" i="13"/>
  <c r="Q359" i="13"/>
  <c r="Q361" i="13"/>
  <c r="Q372" i="13"/>
  <c r="Q381" i="13"/>
  <c r="Q388" i="13"/>
  <c r="Q363" i="13"/>
  <c r="Q470" i="13"/>
  <c r="Q468" i="13"/>
  <c r="Q533" i="13"/>
  <c r="Q507" i="13"/>
  <c r="Q534" i="13"/>
  <c r="Q435" i="13"/>
  <c r="Q578" i="13"/>
  <c r="Q535" i="13"/>
  <c r="Q566" i="13"/>
  <c r="Q469" i="13"/>
  <c r="Q562" i="13"/>
  <c r="Q477" i="13"/>
  <c r="Q478" i="13"/>
  <c r="Q513" i="13"/>
  <c r="Q475" i="13"/>
  <c r="Q476" i="13"/>
  <c r="Q514" i="13"/>
  <c r="Q603" i="13"/>
  <c r="Q604" i="13"/>
  <c r="Q599" i="13"/>
  <c r="Q579" i="13"/>
  <c r="Q596" i="13"/>
  <c r="Q586" i="13"/>
  <c r="Q587" i="13"/>
  <c r="Q598" i="13"/>
  <c r="Q597" i="13"/>
  <c r="Q540" i="13"/>
  <c r="Q590" i="13"/>
  <c r="Q548" i="13"/>
  <c r="Q595" i="13"/>
  <c r="Q602" i="13"/>
  <c r="Q600" i="13"/>
  <c r="Q601" i="13"/>
  <c r="Q593" i="13"/>
  <c r="Q594" i="13"/>
  <c r="Q592" i="13"/>
  <c r="Q589" i="13"/>
  <c r="Q564" i="13"/>
  <c r="Q565" i="13"/>
  <c r="Q563" i="13"/>
  <c r="Q588" i="13"/>
  <c r="Q574" i="13"/>
  <c r="Q575" i="13"/>
  <c r="Q576" i="13"/>
  <c r="Q577" i="13"/>
  <c r="Q585" i="13"/>
  <c r="Q315" i="13"/>
  <c r="Q3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2" xr16:uid="{00000000-0015-0000-FFFF-FFFF01000000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3" xr16:uid="{00000000-0015-0000-FFFF-FFFF02000000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4" xr16:uid="{00000000-0015-0000-FFFF-FFFF03000000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00000000-0015-0000-FFFF-FFFF0400000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6" xr16:uid="{00000000-0015-0000-FFFF-FFFF05000000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7" xr16:uid="{00000000-0015-0000-FFFF-FFFF06000000}" keepAlive="1" name="ThisWorkbookDataModel" description="Modello di dati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<sst xmlns="http://schemas.openxmlformats.org/spreadsheetml/2006/main" count="43630" uniqueCount="10221">
  <si>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</si>
  <si>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</si>
  <si>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</si>
  <si>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</si>
  <si>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</si>
  <si>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</si>
  <si>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</si>
  <si>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</si>
  <si>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</si>
  <si>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</si>
  <si>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</si>
  <si>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</si>
  <si>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</si>
  <si>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</si>
  <si>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OF0035853</t>
  </si>
  <si>
    <t>OF0036290</t>
  </si>
  <si>
    <t>OF0037001</t>
  </si>
  <si>
    <t>OF0037622</t>
  </si>
  <si>
    <t>OF0037298</t>
  </si>
  <si>
    <t>Totale complessivo</t>
  </si>
  <si>
    <t>BAUMGARTEN HANDLE SYSTEM KG</t>
  </si>
  <si>
    <t>F505839</t>
  </si>
  <si>
    <t>CHEMOURS BELGIUM BVBA</t>
  </si>
  <si>
    <t>F600364</t>
  </si>
  <si>
    <t>KAVALIERGLASS A.S.</t>
  </si>
  <si>
    <t>F600361</t>
  </si>
  <si>
    <t>ARCONIC- KOFEM MILL PRODUCTS HUNGARY KFT.</t>
  </si>
  <si>
    <t>F600385</t>
  </si>
  <si>
    <t>EVONIK OPERATIONS GMBH</t>
  </si>
  <si>
    <t>F502625</t>
  </si>
  <si>
    <t>INTERNATIONAL COOKWARE S.A.S.</t>
  </si>
  <si>
    <t>F600452</t>
  </si>
  <si>
    <t>ELANTAS EUROPE GMBH</t>
  </si>
  <si>
    <t>F505532</t>
  </si>
  <si>
    <t>PEMCO BELGIUM BV</t>
  </si>
  <si>
    <t>F600113</t>
  </si>
  <si>
    <t>GUJARAT FLUOROCHEMICALS GMBH</t>
  </si>
  <si>
    <t>EKS - LABEL GMBH</t>
  </si>
  <si>
    <t>SLEEVER INTERNATIONAL</t>
  </si>
  <si>
    <t>F600422</t>
  </si>
  <si>
    <t>ZHEJIANG LANGYUE TECHNOLOGY CO.,LTD</t>
  </si>
  <si>
    <t>ZHONG TAI INDUSTRY CO.LIMITED</t>
  </si>
  <si>
    <t>F505466</t>
  </si>
  <si>
    <t>YUHUAN SUNNAR RUBBER&amp;PLASTIC PRODUCTS CO.LTD</t>
  </si>
  <si>
    <t>F504561</t>
  </si>
  <si>
    <t>KOREA FINE CERAMIC CO., LTD</t>
  </si>
  <si>
    <t>F600732</t>
  </si>
  <si>
    <t>MUTLU METAL DIS TICARET LTD.STI</t>
  </si>
  <si>
    <t>F600456</t>
  </si>
  <si>
    <t>ALMESAN ALUMINYUM SAN.VE TIC. A.S</t>
  </si>
  <si>
    <t>F505275</t>
  </si>
  <si>
    <t>TVS MED S.A.R.L.</t>
  </si>
  <si>
    <t>F600850</t>
  </si>
  <si>
    <t>TEKNIKEL MAKINA KALIP IMALAT SAN. VE TIC. LTD STI.</t>
  </si>
  <si>
    <t>F506075</t>
  </si>
  <si>
    <t>HEBEI BOZHENG GLASSWORK CO.LTD.</t>
  </si>
  <si>
    <t>F502408</t>
  </si>
  <si>
    <t>ILAG INDUSTRIELACK AG</t>
  </si>
  <si>
    <t>XIANGSHAN JIUHUI MOULD CO.LTD.</t>
  </si>
  <si>
    <t>ITL ISTANBUL ETIKET SANAYI ve TICARET AS</t>
  </si>
  <si>
    <t>NINGBO KU KE IMPORT&amp;EXPORT CO.,LTD</t>
  </si>
  <si>
    <t>F600043</t>
  </si>
  <si>
    <t>MEYER MANUFACTURING COMPANY LIMITED</t>
  </si>
  <si>
    <t>FO SHAN MINGSHENGJIN BUSINESS TRADE CO.,LTD.</t>
  </si>
  <si>
    <t>NINGBO HUATIAN I/E CO.LTD.</t>
  </si>
  <si>
    <t>F506013</t>
  </si>
  <si>
    <t>NINGBO CITY BEILUN HECHENG METAL   PRODUCTS CO.LTD</t>
  </si>
  <si>
    <t>ZHEJIANG CHICHENG iNDUSTRY &amp; TRADE CO.LTD.</t>
  </si>
  <si>
    <t>F011074</t>
  </si>
  <si>
    <t>IPAC SPA</t>
  </si>
  <si>
    <t>F600074</t>
  </si>
  <si>
    <t>JOYWIN ASIA PACIFIC LIMITED</t>
  </si>
  <si>
    <t>F600261</t>
  </si>
  <si>
    <t>ZHEJIANG NANLONG INDUSTRY AND TRADE CO,LTD</t>
  </si>
  <si>
    <t>F600958</t>
  </si>
  <si>
    <t>EDENTECH CO.LTD.</t>
  </si>
  <si>
    <t>METALWELL ENTERPRISE CO.LTD.</t>
  </si>
  <si>
    <t>F600780</t>
  </si>
  <si>
    <t>GULBAK BAKALIT METAL VE TEKSTIL SAN. ve TIC. LTD. STI</t>
  </si>
  <si>
    <t>F600081</t>
  </si>
  <si>
    <t>DN CHEMICALS SRL</t>
  </si>
  <si>
    <t>F014073</t>
  </si>
  <si>
    <t>DOTT.ALESSANDRO VIVALDA SRL</t>
  </si>
  <si>
    <t>F010134</t>
  </si>
  <si>
    <t>EIGENMANN &amp; VERONELLI SPA</t>
  </si>
  <si>
    <t>F013397</t>
  </si>
  <si>
    <t>MERCK SRL</t>
  </si>
  <si>
    <t>F600481</t>
  </si>
  <si>
    <t>KRAHN ITALIA SPA</t>
  </si>
  <si>
    <t>PACART srl</t>
  </si>
  <si>
    <t>F013851</t>
  </si>
  <si>
    <t>LINK GRUPPO SPA</t>
  </si>
  <si>
    <t>F015068</t>
  </si>
  <si>
    <t>ECOPROJECT TECHNOLOGIES SRL</t>
  </si>
  <si>
    <t>BOX MARCHE SPA</t>
  </si>
  <si>
    <t>F015558</t>
  </si>
  <si>
    <t>Q.S.ABRASIVI MARENGO SRL</t>
  </si>
  <si>
    <t>F015428</t>
  </si>
  <si>
    <t>WÜRTH SRL</t>
  </si>
  <si>
    <t>F600467</t>
  </si>
  <si>
    <t>IMF INDUSTRIE MARCHIGIANE FILTRI SRL</t>
  </si>
  <si>
    <t>F013930</t>
  </si>
  <si>
    <t>BONTEMPI S.R.L.</t>
  </si>
  <si>
    <t>F010233</t>
  </si>
  <si>
    <t>LA TERMOPLASTIC-F.B.M. SRL</t>
  </si>
  <si>
    <t>F012713</t>
  </si>
  <si>
    <t>WHITFORD SRL</t>
  </si>
  <si>
    <t>F015520</t>
  </si>
  <si>
    <t>EUROACCIAI SPA</t>
  </si>
  <si>
    <t>F014515</t>
  </si>
  <si>
    <t>SANMIRO SRL</t>
  </si>
  <si>
    <t>SIPEX CAVAGNA S.P.A.</t>
  </si>
  <si>
    <t>F010037</t>
  </si>
  <si>
    <t>F.LLI BERNABE'S.N.C.DI BERNABE'    MARCO,MONICA E DANIELA</t>
  </si>
  <si>
    <t>LAMP SRL</t>
  </si>
  <si>
    <t>SAICO S.r.l.</t>
  </si>
  <si>
    <t>SCATOLIFICIO I.S.A. SRL</t>
  </si>
  <si>
    <t>F012098</t>
  </si>
  <si>
    <t>S.I.R.I.SPA</t>
  </si>
  <si>
    <t>F012680</t>
  </si>
  <si>
    <t>PROFILGLASS SPA</t>
  </si>
  <si>
    <t>SCATOLIFICIO VEC SRL</t>
  </si>
  <si>
    <t>TECNORESIN SRL</t>
  </si>
  <si>
    <t>F014980</t>
  </si>
  <si>
    <t>INDUSTRIAL SERVICE Srl</t>
  </si>
  <si>
    <t>F600389</t>
  </si>
  <si>
    <t>VIBRANTZ ITALY SRL</t>
  </si>
  <si>
    <t>F010036</t>
  </si>
  <si>
    <t>BBC PLASTIK SRL</t>
  </si>
  <si>
    <t>F012539</t>
  </si>
  <si>
    <t>BRENNTAG SPA</t>
  </si>
  <si>
    <t>F600439</t>
  </si>
  <si>
    <t>CARTON SRL</t>
  </si>
  <si>
    <t>CHEMITECH S.r.l.</t>
  </si>
  <si>
    <t>F010795</t>
  </si>
  <si>
    <t>UNITEK SRL</t>
  </si>
  <si>
    <t>ONDULATI ED IMBALLAGGI DEL FRIULI</t>
  </si>
  <si>
    <t>F600776</t>
  </si>
  <si>
    <t>OQEMA SPA</t>
  </si>
  <si>
    <t>F010641</t>
  </si>
  <si>
    <t>UNIVAR SPA</t>
  </si>
  <si>
    <t>SABER SRL</t>
  </si>
  <si>
    <t>F012910</t>
  </si>
  <si>
    <t>SAMAPLAST SRL</t>
  </si>
  <si>
    <t>LAMPA PACKAGING S.R.L.</t>
  </si>
  <si>
    <t>TECNOSTAMPA SRL</t>
  </si>
  <si>
    <t>ITALVITINOX SRL</t>
  </si>
  <si>
    <t>A&amp;C SRL</t>
  </si>
  <si>
    <t>F014441</t>
  </si>
  <si>
    <t>COOPERATIVA ALBANESI SCRL</t>
  </si>
  <si>
    <t>F015859</t>
  </si>
  <si>
    <t>F.LLI GIOVANNINI SRL</t>
  </si>
  <si>
    <t>TIPOLITOGRAFIA ROTOGRAF SRL</t>
  </si>
  <si>
    <t>F011440</t>
  </si>
  <si>
    <t>TALLEGNO SNC</t>
  </si>
  <si>
    <t>PAOLO MURATORI DI A.FERRARI SRL</t>
  </si>
  <si>
    <t>F014557</t>
  </si>
  <si>
    <t>LINEA ERRE UFFICIO SRL</t>
  </si>
  <si>
    <t>F600882</t>
  </si>
  <si>
    <t>GENERAL ABRASIVI SRL</t>
  </si>
  <si>
    <t>F013521</t>
  </si>
  <si>
    <t>AZELIS ITALIA SRL</t>
  </si>
  <si>
    <t>2T SRL</t>
  </si>
  <si>
    <t>SACS SPA</t>
  </si>
  <si>
    <t>DLG SRLS</t>
  </si>
  <si>
    <t>F014890</t>
  </si>
  <si>
    <t>L.C.E. SRL ENGINEERING AND ROBOTIC</t>
  </si>
  <si>
    <t>P.R.P. DI PIEVANI S.&amp; C. SNC</t>
  </si>
  <si>
    <t>IMCD ITALIA S.P.A.</t>
  </si>
  <si>
    <t>FULVI LILIO EREDI  FULVI LILIO EREDI &amp; FAPI S.R.L.</t>
  </si>
  <si>
    <t>SURFACE COATING SOLUTIONS SRL</t>
  </si>
  <si>
    <t>NALCO ITALIANA SRL</t>
  </si>
  <si>
    <t>B.GROUP SRL</t>
  </si>
  <si>
    <t>F.C.F. SRL</t>
  </si>
  <si>
    <t>F010077</t>
  </si>
  <si>
    <t>CARBOCROM SRL CON UNICO SOCIO</t>
  </si>
  <si>
    <t>R&amp;D SRL</t>
  </si>
  <si>
    <t>ZENTEK SRL</t>
  </si>
  <si>
    <t>F015008</t>
  </si>
  <si>
    <t>CALDER SNC DI LEGNAZZI MARCO &amp; C.</t>
  </si>
  <si>
    <t>MERCK LIFE SCIENCE SRL</t>
  </si>
  <si>
    <t>DOLCI EGIDIO SNC DI DOLCI MATTIA E PAOLA</t>
  </si>
  <si>
    <t>SICAD S.p.A.</t>
  </si>
  <si>
    <t>MEYER EUROPE SRL</t>
  </si>
  <si>
    <t>INOX HOUSE SRL</t>
  </si>
  <si>
    <t>BURIONI TRADE S.r.l.</t>
  </si>
  <si>
    <t>F012619</t>
  </si>
  <si>
    <t>ESSELUNGA SPA</t>
  </si>
  <si>
    <t>TECHMA SRL</t>
  </si>
  <si>
    <t>000110212001</t>
  </si>
  <si>
    <t>GHIERA GEDIA 25/37 C/CENTRATORE</t>
  </si>
  <si>
    <t>003040090024</t>
  </si>
  <si>
    <t>479G-81190 PRIMER BLACK PROFES (ex 81197)</t>
  </si>
  <si>
    <t>003100090006</t>
  </si>
  <si>
    <t>456G.42212 INTERMEDIO WHITE MC</t>
  </si>
  <si>
    <t>000700006001</t>
  </si>
  <si>
    <t>COPERCHIO VETRO BOROSILICATO BASSO 24 CM</t>
  </si>
  <si>
    <t>000050265032R</t>
  </si>
  <si>
    <t>DISCO AL.L.GREEN 265/32 RIC</t>
  </si>
  <si>
    <t>000050315032R</t>
  </si>
  <si>
    <t>DISCO AL.L.GREEN 315/32 RIC</t>
  </si>
  <si>
    <t>000050365032R</t>
  </si>
  <si>
    <t>DISCO AL.L.GREEN 365/32 RIC</t>
  </si>
  <si>
    <t>003010503004</t>
  </si>
  <si>
    <t>459G-R0185 ROLLER PRIMER GRAY</t>
  </si>
  <si>
    <t>003010505005</t>
  </si>
  <si>
    <t>478G-R1090 ROLLER SEALER</t>
  </si>
  <si>
    <t>003130002004</t>
  </si>
  <si>
    <t>455G-R0385 ROLLER TOPCOAT PEWTER</t>
  </si>
  <si>
    <t>002430002001</t>
  </si>
  <si>
    <t>SILIKOFTAL HTL 2</t>
  </si>
  <si>
    <t>000750000003</t>
  </si>
  <si>
    <t>OVALE VET.BORO.26X18 REF.6/360</t>
  </si>
  <si>
    <t>000250467001</t>
  </si>
  <si>
    <t>MANICO GEDIA P.8088KYM 109011 BLACK</t>
  </si>
  <si>
    <t>002340035002</t>
  </si>
  <si>
    <t>TEGO DISPERS 710</t>
  </si>
  <si>
    <t>000150800001</t>
  </si>
  <si>
    <t>ATTACCO AC.X MNC GEDIA COD.2/1910
(EX 210191023)</t>
  </si>
  <si>
    <t>000250467002</t>
  </si>
  <si>
    <t>MANICO GEDIA P.8088KYM 109011 BROWN</t>
  </si>
  <si>
    <t>002430002005</t>
  </si>
  <si>
    <t>Elan-CoatSP96V1-60 - tipo HTL-2</t>
  </si>
  <si>
    <t>002490189001</t>
  </si>
  <si>
    <t>FB 280 ROSSO FERRO</t>
  </si>
  <si>
    <t>003160089001</t>
  </si>
  <si>
    <t>455G.42300 TOPCOAT TEFLON SELECT</t>
  </si>
  <si>
    <t>002370001007</t>
  </si>
  <si>
    <t>INOFLON AD9400EX PTFE DISP. (T. TF 5135)</t>
  </si>
  <si>
    <t>002370064004</t>
  </si>
  <si>
    <t>INOFLON PFA 8900EX (T. PFA 6900GZ)</t>
  </si>
  <si>
    <t>000750000002</t>
  </si>
  <si>
    <t>OVALE VET.BORO.30X21 REF.4/256</t>
  </si>
  <si>
    <t>000750000004</t>
  </si>
  <si>
    <t>TEGLIA ROTONDA V.BORO.26 REF.6/270</t>
  </si>
  <si>
    <t>000750000005</t>
  </si>
  <si>
    <t>TEGLIA RET.VET.BORO.39X24 REF.6/216</t>
  </si>
  <si>
    <t>000750000006</t>
  </si>
  <si>
    <t>TEGLIA RET.VET.BORO.32X20 REF.7/308</t>
  </si>
  <si>
    <t>000750000007</t>
  </si>
  <si>
    <t>TEGLIA RET.VET.BORO 35X22 REF.6/240</t>
  </si>
  <si>
    <t>INOFLON PFA 8900 (T. PFA 6900GZ)</t>
  </si>
  <si>
    <t>000050235032R</t>
  </si>
  <si>
    <t>DISCO AL.L.GREEN 235/32 RIC</t>
  </si>
  <si>
    <t>000050260032r</t>
  </si>
  <si>
    <t>DISCO AL.L.GREEN 260/32 RIC</t>
  </si>
  <si>
    <t>000050330032R</t>
  </si>
  <si>
    <t>DISCO AL.L.GREEN 330/32 RIC</t>
  </si>
  <si>
    <t>000700004001</t>
  </si>
  <si>
    <t>COPERCHIO VETRO BOROSILICATO BASSO 20 CM</t>
  </si>
  <si>
    <t>000050225032R</t>
  </si>
  <si>
    <t>DISCO AL.L.GREEN 225/32 RIC</t>
  </si>
  <si>
    <t>000050270032R</t>
  </si>
  <si>
    <t>DISCO AL.GREEN 270/32 RIC</t>
  </si>
  <si>
    <t>000050285029R</t>
  </si>
  <si>
    <t>DISCO AL.GREEN 285/29 RIC</t>
  </si>
  <si>
    <t>000050320032R</t>
  </si>
  <si>
    <t>DISCO AL.L.GREEN 320/32 RIC</t>
  </si>
  <si>
    <t>000050355032R</t>
  </si>
  <si>
    <t>DISCO AL.L.GREEN 355/32 RIC</t>
  </si>
  <si>
    <t>000050365029R</t>
  </si>
  <si>
    <t>DISCO AL.L.GREEN 365/29 RIC</t>
  </si>
  <si>
    <t>002340031002</t>
  </si>
  <si>
    <t>TEGO GLIDE 407</t>
  </si>
  <si>
    <t>002430002006</t>
  </si>
  <si>
    <t>SILIKOFTAL NON-STICK 60</t>
  </si>
  <si>
    <t>002430018002</t>
  </si>
  <si>
    <t>SILIKOPHEN P 80 IN XILOLO</t>
  </si>
  <si>
    <t>000700780001</t>
  </si>
  <si>
    <t>COPERCHIO VET.32X20,5 OVALE</t>
  </si>
  <si>
    <t>002490292001</t>
  </si>
  <si>
    <t>FA 4292 pigmento inorganico verde</t>
  </si>
  <si>
    <t>000110213001</t>
  </si>
  <si>
    <t>GHIERA GEDIA 26,5/33 C/CENTRATORE</t>
  </si>
  <si>
    <t>000050230032R</t>
  </si>
  <si>
    <t>DISCO AL.L.GREEN 230/32 RIC</t>
  </si>
  <si>
    <t>000050265029R</t>
  </si>
  <si>
    <t>DISCO AL.L.GREEN 265/29 RIC</t>
  </si>
  <si>
    <t>000050225029R</t>
  </si>
  <si>
    <t>DISCO AL.L.GREEN 225/29 RIC</t>
  </si>
  <si>
    <t>000050305029R</t>
  </si>
  <si>
    <t>DISCO AL.L.GREEN 305/29 RIC</t>
  </si>
  <si>
    <t>000050330029R</t>
  </si>
  <si>
    <t>DISCO AL.L.GREEN 330/29 RIC</t>
  </si>
  <si>
    <t>000050290029R</t>
  </si>
  <si>
    <t>DISCO AL.L.GREEN 290/29 RIC</t>
  </si>
  <si>
    <t>000050335032R</t>
  </si>
  <si>
    <t>DISCO AL.L.GREEN 335/32 RIC</t>
  </si>
  <si>
    <t>000800004001</t>
  </si>
  <si>
    <t>ETICHETTA ADESIVA Ø 40 MM ANTITACCHEGGIO DEL CLIENTE (TCM)</t>
  </si>
  <si>
    <t>000660265001</t>
  </si>
  <si>
    <t>CESTELLO VETRO 20 X COTTURA VAPORE</t>
  </si>
  <si>
    <t>000050220032R</t>
  </si>
  <si>
    <t>DISCO AL.L.GREEN 220/32 RIC</t>
  </si>
  <si>
    <t>000050305036R</t>
  </si>
  <si>
    <t>DISCO AL.L.GREEN 305/36 RIC</t>
  </si>
  <si>
    <t>000050240032R</t>
  </si>
  <si>
    <t>DISCO AL.L.GREEN 240/32 RIC</t>
  </si>
  <si>
    <t>000050325036R</t>
  </si>
  <si>
    <t>DISCO AL.L.GREEN 325/36 RIC</t>
  </si>
  <si>
    <t>000050355036R</t>
  </si>
  <si>
    <t>DISCO AL.L.GREEN 355/36 RIC</t>
  </si>
  <si>
    <t>000050385036R</t>
  </si>
  <si>
    <t>DISCO AL.L.GREEN 385/36 RIC</t>
  </si>
  <si>
    <t>000050265036R</t>
  </si>
  <si>
    <t>DISCO AL.L.GREEN 265/36 RIC</t>
  </si>
  <si>
    <t>000050285032R</t>
  </si>
  <si>
    <t>DISCO AL.L.GREEN 285/32 RIC</t>
  </si>
  <si>
    <t>000050365036R</t>
  </si>
  <si>
    <t>DISCO AL.GREEN 365/36 RIC</t>
  </si>
  <si>
    <t>000050300032R</t>
  </si>
  <si>
    <t>DISCO AL.GREEN 300/32 RIC</t>
  </si>
  <si>
    <t>000050310036R</t>
  </si>
  <si>
    <t>DISCO AL.GREEN 310/36 RIC</t>
  </si>
  <si>
    <t>000050345032R</t>
  </si>
  <si>
    <t>DISCO AL.L.GREEN 345/32 RIC</t>
  </si>
  <si>
    <t>000050350032R</t>
  </si>
  <si>
    <t>DISCO AL.GREEN 350/32 RIC</t>
  </si>
  <si>
    <t>001330041020</t>
  </si>
  <si>
    <t>FASCIA PET 41X20 TERM.WOK+COP 34</t>
  </si>
  <si>
    <t>000050330036R</t>
  </si>
  <si>
    <t>DISCO AL.L.GREEN 330/36 RIC</t>
  </si>
  <si>
    <t>000050370036R</t>
  </si>
  <si>
    <t>DISCO AL.L.GREEN 370/36 RIC</t>
  </si>
  <si>
    <t>000700008001</t>
  </si>
  <si>
    <t>COPERCHIO VETRO BOROSILICATO BASSO 28 CM</t>
  </si>
  <si>
    <t>000050260029R</t>
  </si>
  <si>
    <t>DISCO AL.L.GREEN 260/29 RIC</t>
  </si>
  <si>
    <t>000050280029R</t>
  </si>
  <si>
    <t>DISCO AL.GREEN 280/29 RIC</t>
  </si>
  <si>
    <t>000050335029R</t>
  </si>
  <si>
    <t>DISCO AL.L.GREEN 335/29 RIC</t>
  </si>
  <si>
    <t>000050290032R</t>
  </si>
  <si>
    <t>DISCO AL.L.GREEN 290/32 RIC</t>
  </si>
  <si>
    <t>000660202004</t>
  </si>
  <si>
    <t>BISTECCHIERA PRE.C/MANIGLIE V.PTFE BLACK PUN.BIA.ES/IN.26X17</t>
  </si>
  <si>
    <t>000660202005</t>
  </si>
  <si>
    <t>BISTECCHIERA PRE.C/MANIGLIE V.PTFE BLACK PUN.BIA.ES/IN.42X27</t>
  </si>
  <si>
    <t>000660037001</t>
  </si>
  <si>
    <t>INDICATORE CROMATICO X MNC ODINO</t>
  </si>
  <si>
    <t>000660038001</t>
  </si>
  <si>
    <t>INDICATORE CROMATICO X MNC SIDNEY</t>
  </si>
  <si>
    <t>000660201002</t>
  </si>
  <si>
    <t>BIST.FUSA C/INDUZIONE 36X26 (LEGA RICICLATA)</t>
  </si>
  <si>
    <t>000250045001</t>
  </si>
  <si>
    <t>MANICO CIGNO/2 NERO SATINATO</t>
  </si>
  <si>
    <t>000250562001</t>
  </si>
  <si>
    <t>MANICO GERM/2 NER.SAT.S/TVS MOD.DEP</t>
  </si>
  <si>
    <t>003090006006</t>
  </si>
  <si>
    <t>AP-7000 BS SEMI-TRANSLUCENT FC-30572 B+</t>
  </si>
  <si>
    <t>003090006016</t>
  </si>
  <si>
    <t>G7 BS BLACK FC-8000 B+</t>
  </si>
  <si>
    <t>003091001006</t>
  </si>
  <si>
    <t>AP-7000 BS SEMI-TRANSLUCENT FC-30572 A</t>
  </si>
  <si>
    <t>003091001016</t>
  </si>
  <si>
    <t>G7 BS BLACK FC-8000 A</t>
  </si>
  <si>
    <t>003091002006</t>
  </si>
  <si>
    <t>AP-7000 BS SEMI-TRANSLUCENT FC-30572 B</t>
  </si>
  <si>
    <t>003091002016</t>
  </si>
  <si>
    <t>G7 BS BLACK FC-8000 B</t>
  </si>
  <si>
    <t>003191001008</t>
  </si>
  <si>
    <t>AP-7 TC SEMI-TRANSLUCENT FC-20087M A</t>
  </si>
  <si>
    <t>003191001012</t>
  </si>
  <si>
    <t>G7 TC SILVER FC-2320M A</t>
  </si>
  <si>
    <t>003191001018</t>
  </si>
  <si>
    <t>G7 TC CLEAR COMP A</t>
  </si>
  <si>
    <t>003191002008</t>
  </si>
  <si>
    <t>AP-7 TC SEMI-TRANSLUCENT FC-20087M B</t>
  </si>
  <si>
    <t>003191002012</t>
  </si>
  <si>
    <t>G7 TC SILVER FC-2320M B</t>
  </si>
  <si>
    <t>003191002018</t>
  </si>
  <si>
    <t>G7 TC CLEAR COMP B</t>
  </si>
  <si>
    <t>003191003008</t>
  </si>
  <si>
    <t>AP-7 TC SEMI-TRANSLUCENT FC-20087M B+</t>
  </si>
  <si>
    <t>003191003012</t>
  </si>
  <si>
    <t>G7 TC SILVER FC-2320M B+</t>
  </si>
  <si>
    <t>003191003018</t>
  </si>
  <si>
    <t>G7 TC CLEAR COMP B+</t>
  </si>
  <si>
    <t>000281710001</t>
  </si>
  <si>
    <t>MANICO AC.SOLE CORTO C/LOGO MC AISI 430 SABBIATO PAD.279 20</t>
  </si>
  <si>
    <t>000281710002</t>
  </si>
  <si>
    <t>MANICO AC.SOLE CORTO C/LOGO MC AISI 430 SABBIATO PAD.279 24</t>
  </si>
  <si>
    <t>000281710003</t>
  </si>
  <si>
    <t>MANICO AC.SOLE CORTO C/LOGO MC AISI 430 SABBIATO CAS.433 16</t>
  </si>
  <si>
    <t>000281710004</t>
  </si>
  <si>
    <t>MANICO AC.SOLE CORTO C/LOGO MC AISI 430 SABBIATO WOK 793 20</t>
  </si>
  <si>
    <t>000281710005</t>
  </si>
  <si>
    <t>MANICO AC.SOLE LUNGO C/LOGO MC AISI 430 SABBIATO PAD.279 30</t>
  </si>
  <si>
    <t>000281710006</t>
  </si>
  <si>
    <t>MANICO AC.SOLE LUNGO C/LOGO MC AISI 430 SABBIATO TEG.379 26</t>
  </si>
  <si>
    <t>000281710007</t>
  </si>
  <si>
    <t>MANIGLIA AC.SOLE C/LOGO MC AISI 430 SABBIATA CAS.480 20</t>
  </si>
  <si>
    <t>000320380001</t>
  </si>
  <si>
    <t>POMOLO AC.SOLE C/LOGO MC AISI 430 SABBIATO</t>
  </si>
  <si>
    <t>000040215036R</t>
  </si>
  <si>
    <t>DISCO AL.4006 215/36 RIC</t>
  </si>
  <si>
    <t>000040220032R</t>
  </si>
  <si>
    <t>DISCO AL.4006 220/32 RIC</t>
  </si>
  <si>
    <t>000040260032R</t>
  </si>
  <si>
    <t>DISCO AL.4006 260/32 RIC</t>
  </si>
  <si>
    <t>000040260036R</t>
  </si>
  <si>
    <t>DISCO AL.4006 260/36 RIC</t>
  </si>
  <si>
    <t>000040265036R</t>
  </si>
  <si>
    <t>DISCO AL.4006 265/36 RIC</t>
  </si>
  <si>
    <t>000040285032R</t>
  </si>
  <si>
    <t>DISCO AL.4006 285/32 RIC</t>
  </si>
  <si>
    <t>000040290029R</t>
  </si>
  <si>
    <t>DISCO AL.4006 290/29 RIC</t>
  </si>
  <si>
    <t>000040290032R</t>
  </si>
  <si>
    <t>DISCO AL.4006 290/32 RIC</t>
  </si>
  <si>
    <t>000040305032R</t>
  </si>
  <si>
    <t>DISCO AL.4006 305/32 RIC</t>
  </si>
  <si>
    <t>000040305036R</t>
  </si>
  <si>
    <t>DISCO AL.4006 305/36 RIC</t>
  </si>
  <si>
    <t>000040310029R</t>
  </si>
  <si>
    <t>DISCO AL.4006 310/29 RIC</t>
  </si>
  <si>
    <t>000040325032R</t>
  </si>
  <si>
    <t>DISCO AL.4006 325/32 RIC</t>
  </si>
  <si>
    <t>000040330029R</t>
  </si>
  <si>
    <t>DISCO AL.4006 330/29 RIC</t>
  </si>
  <si>
    <t>000040330032R</t>
  </si>
  <si>
    <t>DISCO AL.4006 330/32 RIC</t>
  </si>
  <si>
    <t>000040335032R</t>
  </si>
  <si>
    <t>DISCO AL.4006 335/32 RIC</t>
  </si>
  <si>
    <t>000040345032R</t>
  </si>
  <si>
    <t>DISCO AL.4006 345/32 RIC</t>
  </si>
  <si>
    <t>000040365029R</t>
  </si>
  <si>
    <t>DISCO AL.4006 365/29 RIC</t>
  </si>
  <si>
    <t>000050235029R</t>
  </si>
  <si>
    <t>DISCO AL.L.GREEN 235/29 RIC</t>
  </si>
  <si>
    <t>000040235032R</t>
  </si>
  <si>
    <t>DISCO AL.4006 235/32 RIC</t>
  </si>
  <si>
    <t>000040240036R</t>
  </si>
  <si>
    <t>DISCO AL.4006 240/36 RIC</t>
  </si>
  <si>
    <t>000040265029R</t>
  </si>
  <si>
    <t>DISCO AL.4006 265/29 RIC</t>
  </si>
  <si>
    <t>000040265032R</t>
  </si>
  <si>
    <t>DISCO AL.4006 265/32 RIC</t>
  </si>
  <si>
    <t>000040275029R</t>
  </si>
  <si>
    <t>DISCO AL.4006 275/29 RIC</t>
  </si>
  <si>
    <t>000040305029R</t>
  </si>
  <si>
    <t>DISCO AL.4006 305/29 RIC</t>
  </si>
  <si>
    <t>000040325036R</t>
  </si>
  <si>
    <t>DISCO AL.4006 325/36 RIC</t>
  </si>
  <si>
    <t>000040335029R</t>
  </si>
  <si>
    <t>DISCO AL.4006 335/29 RIC</t>
  </si>
  <si>
    <t>000040350029R</t>
  </si>
  <si>
    <t>DISCO AL.4006 350/29 RIC</t>
  </si>
  <si>
    <t>000040355036R</t>
  </si>
  <si>
    <t>DISCO AL.4006 355/36 RIC</t>
  </si>
  <si>
    <t>000040365032R</t>
  </si>
  <si>
    <t>DISCO AL.4006 365/32 RIC</t>
  </si>
  <si>
    <t>000040420039R</t>
  </si>
  <si>
    <t>DISCO AL.4006 420/39 RIC</t>
  </si>
  <si>
    <t>000250571001</t>
  </si>
  <si>
    <t>MANICO BIG SANO/2 NERO SATINATO</t>
  </si>
  <si>
    <t>000250588001</t>
  </si>
  <si>
    <t>MANICO ODINO/2 C/SEDE X TERM.NE.SAT</t>
  </si>
  <si>
    <t>000250027001</t>
  </si>
  <si>
    <t>MANICO L890/1 ODINO NERO SAT.</t>
  </si>
  <si>
    <t>000250028001</t>
  </si>
  <si>
    <t>MANICO L890/2 ODINO NERO SAT.</t>
  </si>
  <si>
    <t>000040235036R</t>
  </si>
  <si>
    <t>DISCO AL.4006 235/36 RIC</t>
  </si>
  <si>
    <t>000040285036R</t>
  </si>
  <si>
    <t>DISCO AL.4006 285/36 RIC</t>
  </si>
  <si>
    <t>000040310036R</t>
  </si>
  <si>
    <t>DISCO AL.4006 310/36 RIC</t>
  </si>
  <si>
    <t>000040350036R</t>
  </si>
  <si>
    <t>DISCO AL.4006 350/36 RIC</t>
  </si>
  <si>
    <t>000040370036R</t>
  </si>
  <si>
    <t>DISCO AL.4006 370/36 RIC</t>
  </si>
  <si>
    <t>000700042002</t>
  </si>
  <si>
    <t>COP.VET.20 PIAT.BOR./SF.VAP.SIL.STD</t>
  </si>
  <si>
    <t>000700044002</t>
  </si>
  <si>
    <t>COP.VET.24 PIAT.BOR./SF.VAP.SIL.STD</t>
  </si>
  <si>
    <t>000700707006</t>
  </si>
  <si>
    <t>COP.VET 24 C/BORDO AC.304 C/F.VAP.A</t>
  </si>
  <si>
    <t>000700709005</t>
  </si>
  <si>
    <t>COP.VET.28 C/BORDO AC.304.C/F.VAP.A</t>
  </si>
  <si>
    <t>000420112001</t>
  </si>
  <si>
    <t>RONDELLA ACCIAIO 6x24 C/BORDO</t>
  </si>
  <si>
    <t>000700710005</t>
  </si>
  <si>
    <t>COP.VET.30 C/BORDO AC.304.C/F.VAP.A</t>
  </si>
  <si>
    <t>000700805001</t>
  </si>
  <si>
    <t>COPERCHIO VET.24 B.INOX SATIN.14MM F-type</t>
  </si>
  <si>
    <t>000660029001</t>
  </si>
  <si>
    <t>MANICO ESTRAIBILE TVS VERSIONE 2</t>
  </si>
  <si>
    <t>003040104002</t>
  </si>
  <si>
    <t>PRIMER 1213-009 DURIT PROTECT PRO BLACK</t>
  </si>
  <si>
    <t>003040104008</t>
  </si>
  <si>
    <t>1814-001 (LB31885) DURIT Profes. Peek BC</t>
  </si>
  <si>
    <t>003040104009</t>
  </si>
  <si>
    <t>1224-002 DURIT Professional P Primer Black</t>
  </si>
  <si>
    <t>000040225032R</t>
  </si>
  <si>
    <t>DISCO AL.4006 225/32 RIC</t>
  </si>
  <si>
    <t>000040235029R</t>
  </si>
  <si>
    <t>DISCO AL.4006 235/29 RIC</t>
  </si>
  <si>
    <t>000040285029R</t>
  </si>
  <si>
    <t>DISCO AL.4006 285/29 RIC</t>
  </si>
  <si>
    <t>000050435036R</t>
  </si>
  <si>
    <t>DISCO AL.L.GREEN 435/36 RIC</t>
  </si>
  <si>
    <t>000040300036R</t>
  </si>
  <si>
    <t>DISCO AL.4006 300/36 RIC</t>
  </si>
  <si>
    <t>000040310032R</t>
  </si>
  <si>
    <t>DISCO AL.4006 310/32 RIC</t>
  </si>
  <si>
    <t>000040325039R</t>
  </si>
  <si>
    <t>DISCO AL.4006 325/39 RIC</t>
  </si>
  <si>
    <t>000040335036R</t>
  </si>
  <si>
    <t>DISCO AL.4006 335/36 RIC</t>
  </si>
  <si>
    <t>000040340036R</t>
  </si>
  <si>
    <t>DISCO AL.4006 340/36 RIC</t>
  </si>
  <si>
    <t>000040355047R</t>
  </si>
  <si>
    <t>DISCO AL.4006 355/47 RIC</t>
  </si>
  <si>
    <t>000040370032R</t>
  </si>
  <si>
    <t>DISCO AL.4006 370/32 RIC</t>
  </si>
  <si>
    <t>000040370039R</t>
  </si>
  <si>
    <t>DISCO AL.4006 370/39 RIC</t>
  </si>
  <si>
    <t>000040375039R</t>
  </si>
  <si>
    <t>DISCO AL.4006 375/39 RIC</t>
  </si>
  <si>
    <t>000040295024R</t>
  </si>
  <si>
    <t>DISCO AL.4006 295/24 RIC</t>
  </si>
  <si>
    <t>000040295032R</t>
  </si>
  <si>
    <t>DISCO AL.4006 295/32 RIC</t>
  </si>
  <si>
    <t>000040315029R</t>
  </si>
  <si>
    <t>DISCO AL.4006 315/29 RIC</t>
  </si>
  <si>
    <t>000040335024R</t>
  </si>
  <si>
    <t>DISCO AL.4006 335/24 RIC</t>
  </si>
  <si>
    <t>000040355032R</t>
  </si>
  <si>
    <t>DISCO AL.4006 355/32 RIC</t>
  </si>
  <si>
    <t>000250242001</t>
  </si>
  <si>
    <t>MANICO BUBBLE NERO SATINATO</t>
  </si>
  <si>
    <t>000250244001</t>
  </si>
  <si>
    <t>POMELLO MNC/MGL BUBBLE NE.SAT.</t>
  </si>
  <si>
    <t>000320213001</t>
  </si>
  <si>
    <t>POMOLO BUBBLE NERO SATINATO</t>
  </si>
  <si>
    <t>000820350100</t>
  </si>
  <si>
    <t>ETICHETTA 507318320 WOOLWORTH R.699.00</t>
  </si>
  <si>
    <t>000820350101</t>
  </si>
  <si>
    <t>ETICHETTA 507320176 WOOLWORTH R.799.00</t>
  </si>
  <si>
    <t>000820350102</t>
  </si>
  <si>
    <t>ETICHETTA 507315286 WOOLWORTH R.499.00</t>
  </si>
  <si>
    <t>000820350103</t>
  </si>
  <si>
    <t>ETICHETTA 507317150 WOOLWORTH R.549.00</t>
  </si>
  <si>
    <t>000820350104</t>
  </si>
  <si>
    <t>ETICHETTA 507318338 WOOLWORTH R.799.00</t>
  </si>
  <si>
    <t>000820350105</t>
  </si>
  <si>
    <t>ETICHETTA 509054674 WOOLWORTHS R.499.00</t>
  </si>
  <si>
    <t>8205532103M301</t>
  </si>
  <si>
    <t>PIZZIERA 32 DOLCI IDEE RESTYLING</t>
  </si>
  <si>
    <t>000320232001</t>
  </si>
  <si>
    <t>POMOLO TEOREMA NERO SATINATO</t>
  </si>
  <si>
    <t>000700081001</t>
  </si>
  <si>
    <t>COP.VET.26 PIATTO BORDO ACCIAIO C/F.VAPORE ACCIAIO</t>
  </si>
  <si>
    <t>000700046002</t>
  </si>
  <si>
    <t>COP.VET.28 PIAT.BOR./SF.VAP.SIL.STD</t>
  </si>
  <si>
    <t>000700705005</t>
  </si>
  <si>
    <t>COP.VET 20 C/BORDO AC.304 C/F.VAP.A</t>
  </si>
  <si>
    <t>000040270019R</t>
  </si>
  <si>
    <t>DISCO AL.4006 270/19 RIC</t>
  </si>
  <si>
    <t>000040280029R</t>
  </si>
  <si>
    <t>DISCO AL.4006 280/29 RIC</t>
  </si>
  <si>
    <t>000040355019R</t>
  </si>
  <si>
    <t>DISCO AL.4006 355/19 RIC</t>
  </si>
  <si>
    <t>000040355029R</t>
  </si>
  <si>
    <t>DISCO AL.4006 355/29 RIC</t>
  </si>
  <si>
    <t>000040405019R</t>
  </si>
  <si>
    <t>DISCO AL.4006 405/19 RIC</t>
  </si>
  <si>
    <t>000040240032R</t>
  </si>
  <si>
    <t>DISCO AL.4006 240/32 RIC</t>
  </si>
  <si>
    <t>000040255029R</t>
  </si>
  <si>
    <t>DISCO AL.4006 255/29 RIC</t>
  </si>
  <si>
    <t>000040280032R</t>
  </si>
  <si>
    <t>DISCO AL.4006 280/32 RIC</t>
  </si>
  <si>
    <t>000040385036R</t>
  </si>
  <si>
    <t>DISCO AL.4006 385/36 RIC</t>
  </si>
  <si>
    <t>000040435036R</t>
  </si>
  <si>
    <t>DISCO AL.4006 435/36 RIC</t>
  </si>
  <si>
    <t>000250607001</t>
  </si>
  <si>
    <t>MANICO ELLE/1 NERO SATINATO</t>
  </si>
  <si>
    <t>000250608001</t>
  </si>
  <si>
    <t>MANICO ELLE/2 NERO SATINATO</t>
  </si>
  <si>
    <t>000040280036R</t>
  </si>
  <si>
    <t>DISCO AL.4006 280/36 RIC</t>
  </si>
  <si>
    <t>003090001001</t>
  </si>
  <si>
    <t>G7 BS WHITE FC-1462 A</t>
  </si>
  <si>
    <t>003090002001</t>
  </si>
  <si>
    <t>G7 BS WHITE FC-1462 B</t>
  </si>
  <si>
    <t>003090003002</t>
  </si>
  <si>
    <t>G7 BS WHITE FC-1462 B+</t>
  </si>
  <si>
    <t>000700050002</t>
  </si>
  <si>
    <t>COP.VET.32 PIAT.BOR./SF.VAP.SIL.STD</t>
  </si>
  <si>
    <t>000700708005</t>
  </si>
  <si>
    <t>COP.VET 26 C/BORDO AC.304 C/F.VAP.A</t>
  </si>
  <si>
    <t>000250044001</t>
  </si>
  <si>
    <t>MANICO CIGNO/1 NERO SATINATO</t>
  </si>
  <si>
    <t>000250516001</t>
  </si>
  <si>
    <t>MANICO TITANO/1 NERO SATINATO</t>
  </si>
  <si>
    <t>000250517001</t>
  </si>
  <si>
    <t>MANICO TITANO/2 NERO SATINATO</t>
  </si>
  <si>
    <t>000250518001</t>
  </si>
  <si>
    <t>MANICO TITANO/0 PICCOLISSIMO NERO SATINATO</t>
  </si>
  <si>
    <t>000250522001</t>
  </si>
  <si>
    <t>MANICO MAREA/2 NERO SATINATO</t>
  </si>
  <si>
    <t>000250616001</t>
  </si>
  <si>
    <t>MANICO TEOREMA/1 NERO SATINATO</t>
  </si>
  <si>
    <t>000250617001</t>
  </si>
  <si>
    <t>MANICO TEOREMA/2 NERO SATINATO</t>
  </si>
  <si>
    <t>000251518001</t>
  </si>
  <si>
    <t>MANIGLIA GERMANIA NERA SATINATA</t>
  </si>
  <si>
    <t>000251531001</t>
  </si>
  <si>
    <t>MANIGLIA TEOREMA NERA SATINATA</t>
  </si>
  <si>
    <t>000250587001</t>
  </si>
  <si>
    <t>MANICO ODINO/1 C/SEDE X TERM.NE.SAT</t>
  </si>
  <si>
    <t>8205528103M401</t>
  </si>
  <si>
    <t>PIZZIERA 28 DOLCI IDEE RESTYLING</t>
  </si>
  <si>
    <t>8207527103M001</t>
  </si>
  <si>
    <t>STAMPO PLUM CAKE 27x10 DOLCI IDEE R</t>
  </si>
  <si>
    <t>8276938103M101</t>
  </si>
  <si>
    <t>PIZZIERA RET.38X28 DOLCI IDEE RESTY</t>
  </si>
  <si>
    <t>000250243001</t>
  </si>
  <si>
    <t>MANICO AMWAY 7-5-HEM04</t>
  </si>
  <si>
    <t>000251532001</t>
  </si>
  <si>
    <t>MANIGLIA AMWAY 7-5-SEM 04</t>
  </si>
  <si>
    <t>000700800007</t>
  </si>
  <si>
    <t>COP.V/AC.20 C/COLAN.SIL.ROSSO C/FORO CEN.</t>
  </si>
  <si>
    <t>000040260029R</t>
  </si>
  <si>
    <t>DISCO AL.4006 260/29 RIC</t>
  </si>
  <si>
    <t>000040270029R</t>
  </si>
  <si>
    <t>DISCO AL.4006 270/29 RIC</t>
  </si>
  <si>
    <t>000040375036R</t>
  </si>
  <si>
    <t>DISCO AL.4006 375/36 RIC</t>
  </si>
  <si>
    <t>000040300032R</t>
  </si>
  <si>
    <t>DISCO AL.4006 300/32 RIC</t>
  </si>
  <si>
    <t>000040425032R</t>
  </si>
  <si>
    <t>DISCO AL.4006 425/32 RIC</t>
  </si>
  <si>
    <t>003090006007</t>
  </si>
  <si>
    <t>G7 BS GREEN FC-40322 B+</t>
  </si>
  <si>
    <t>003091001007</t>
  </si>
  <si>
    <t>G7 BS GREEN FC-40322 A</t>
  </si>
  <si>
    <t>003091002007</t>
  </si>
  <si>
    <t>G7 BS GREEN FC-40322 B</t>
  </si>
  <si>
    <t>000320270001</t>
  </si>
  <si>
    <t>POMOLO AMWAY 7-5-X005 KIT 3 PCS CON TRACCIABILITA'</t>
  </si>
  <si>
    <t>000320270002</t>
  </si>
  <si>
    <t>POMOLO AMWAY 7-5-X006 KIT 3 PCS</t>
  </si>
  <si>
    <t>000700800008</t>
  </si>
  <si>
    <t>COP.V/AC.24 C/COLANDER AC.+FORI LATERALI+FORO AC.</t>
  </si>
  <si>
    <t>000250042001</t>
  </si>
  <si>
    <t>MANICO BIS/1 NERO SATINATO</t>
  </si>
  <si>
    <t>000250043001</t>
  </si>
  <si>
    <t>MANICO BIS/2 NERO SATINATO</t>
  </si>
  <si>
    <t>000250516105</t>
  </si>
  <si>
    <t>MANICO TITANO/1 EFFET.LEGNO V.0013</t>
  </si>
  <si>
    <t>000250561001</t>
  </si>
  <si>
    <t>MANICO GERM/1 NER.SAT.S/TVS MOD.DEP</t>
  </si>
  <si>
    <t>000251618001</t>
  </si>
  <si>
    <t>MANIGLIA TITANO NERA SATINATA</t>
  </si>
  <si>
    <t>000251618105</t>
  </si>
  <si>
    <t>MANIGLIA TITANO EFFET.LEGNO V.0013</t>
  </si>
  <si>
    <t>000320260108</t>
  </si>
  <si>
    <t>POMOLO DECO EFFET.LEGNO V.0013</t>
  </si>
  <si>
    <t>000250578100</t>
  </si>
  <si>
    <t>MANICO HIDDEN/2 MASTERCHEF  V.3360 SOFT 410U</t>
  </si>
  <si>
    <t>000283464001</t>
  </si>
  <si>
    <t>MANIGLIA AC.SAB. VIOLET D35R 729 35</t>
  </si>
  <si>
    <t>003090006013</t>
  </si>
  <si>
    <t>G7 BS DARK GREY FC-30159A</t>
  </si>
  <si>
    <t>003091001013</t>
  </si>
  <si>
    <t>G7 BS DARK GREY FC-30159B</t>
  </si>
  <si>
    <t>003091002013</t>
  </si>
  <si>
    <t>G7 BS DARK GREY FC-30159B+</t>
  </si>
  <si>
    <t>000250512001</t>
  </si>
  <si>
    <t>MANICO MAREA/1 NERO SATINATO</t>
  </si>
  <si>
    <t>000250616150</t>
  </si>
  <si>
    <t>MANICO TEOREMA/1 VERNICIATO NERO SOFT YD-001</t>
  </si>
  <si>
    <t>000250617150</t>
  </si>
  <si>
    <t>MANICO TEOREMA/2 VERNICIATO NERO SOFT YD-001</t>
  </si>
  <si>
    <t>000251531150</t>
  </si>
  <si>
    <t>MANIGLIA TEOREMA VERNICIATA NERO SOFT YD-001</t>
  </si>
  <si>
    <t>000250570001</t>
  </si>
  <si>
    <t>MANICO BIG SANO/1 NERO SATINATO</t>
  </si>
  <si>
    <t>000251524001</t>
  </si>
  <si>
    <t>MANIGLIA DUO NERO SATINATO</t>
  </si>
  <si>
    <t>0002A0125TS5</t>
  </si>
  <si>
    <t>DISCO AC.125/040 C/F 2,5 MM+TAGLI STRETTI+FORO CENTRALE 38mm</t>
  </si>
  <si>
    <t>0002A0135TS5</t>
  </si>
  <si>
    <t>DISCO AC.135/040 C/F 2,5 MM+TAGLI STRETTI+FORO CENTRALE 38mm</t>
  </si>
  <si>
    <t>0002A0145TS5</t>
  </si>
  <si>
    <t>DISCO AC.145/040 C/F 2,5 MM+TAGLI STRETTI+FORO CENTRALE 38mm</t>
  </si>
  <si>
    <t>0002A0155TS5</t>
  </si>
  <si>
    <t>DISCO AC.155/040 C/F 2,5 MM+TAGLI STRETTI+FORO CENTRALE 51mm</t>
  </si>
  <si>
    <t>0002A0165TS5</t>
  </si>
  <si>
    <t>DISCO AC.165/040 C/F 2,5 MM+TAGLI STRETTI+FORO CENTRALE 51mm</t>
  </si>
  <si>
    <t>0002A0175TS5</t>
  </si>
  <si>
    <t>DISCO AC.175/040 C/F 2,5 MM+TAGLI STRETTI+FORO CENTRALE 51mm</t>
  </si>
  <si>
    <t>0002A0185TS5</t>
  </si>
  <si>
    <t>DISCO AC.185/040 C/F 2,5 MM+TAGLI STRETTI+FORO CENTRALE 51mm</t>
  </si>
  <si>
    <t>0002A0195TS5</t>
  </si>
  <si>
    <t>DISCO AC.195/040 C/F 2,5 MM+TAGLI STRETTI+FORO CENTRALE 51mm</t>
  </si>
  <si>
    <t>0002A0205TS5</t>
  </si>
  <si>
    <t>DISCO AC.205/040 C/F 2,5 MM+TAGLI STRETTI+FORO CENTRALE 51mm</t>
  </si>
  <si>
    <t>000250274001</t>
  </si>
  <si>
    <t>MANICO ACCIAIO AISI 201 SATINATO FONDUE GRANDE</t>
  </si>
  <si>
    <t>000040205036R</t>
  </si>
  <si>
    <t>DISCO AL.4006 205/36 RIC</t>
  </si>
  <si>
    <t>000700704005</t>
  </si>
  <si>
    <t>COP.VET 18 C/BORDO AC.304 C/F.VAP.A</t>
  </si>
  <si>
    <t>0002A0120038</t>
  </si>
  <si>
    <t>DISCO AC.120/040 C/F 2,5MM X DISCO INCLUSO PIENO</t>
  </si>
  <si>
    <t>0002A0140038</t>
  </si>
  <si>
    <t>DISCO AC.140/040 C/F.2,5MM X DISCO INCLUSO PIENO</t>
  </si>
  <si>
    <t>0002A0160038</t>
  </si>
  <si>
    <t>DISCO AC.160/040 C/F 2,5MM X DISCO INCLUSO PIENO</t>
  </si>
  <si>
    <t>0002A0180038</t>
  </si>
  <si>
    <t>DISCO AC.180/040 C/F 2,5MM X DISCO INCLUSO PIENO</t>
  </si>
  <si>
    <t>0002A0200038</t>
  </si>
  <si>
    <t>DISCO AC.200/040 C/F 2,5MM X DISCO INCLUSO PIENO</t>
  </si>
  <si>
    <t>000030260025</t>
  </si>
  <si>
    <t>DISCO BILAYER 260/25 0,4 mm SS304+2,1 mm ALL.</t>
  </si>
  <si>
    <t>000030380025</t>
  </si>
  <si>
    <t>DISCO BILAYER 380/25 0,4 mm SS304+2,1 mm ALL.</t>
  </si>
  <si>
    <t>000700040002</t>
  </si>
  <si>
    <t>COP.VET.16 PIAT.BOR./SF.VAP.SIL.STD</t>
  </si>
  <si>
    <t>000700720005</t>
  </si>
  <si>
    <t>COP.VET.32 C/BORDO AC.304.C/F.VAP.A</t>
  </si>
  <si>
    <t>000660202006</t>
  </si>
  <si>
    <t>BISTE.PRE.C/MGL+ALLOGGIAMENTI V.PTFE BLACK P.BIA.ES/IN.35X22</t>
  </si>
  <si>
    <t>000040345036R</t>
  </si>
  <si>
    <t>DISCO AL.4006 345/36 RIC</t>
  </si>
  <si>
    <t>000661480001</t>
  </si>
  <si>
    <t>CIOTOLA WOK FERRO CM 24 H=68</t>
  </si>
  <si>
    <t>000661480002</t>
  </si>
  <si>
    <t>CIOTOLA WOK FERRO CM 28 H=70</t>
  </si>
  <si>
    <t>000282002002</t>
  </si>
  <si>
    <t>MANICO ACC.SAT.MED.ARTUSI PAD.24 WOK 28 NEW</t>
  </si>
  <si>
    <t>8207426103M501</t>
  </si>
  <si>
    <t>TORTIERA 26 DOLCI IDEE RESTYLING</t>
  </si>
  <si>
    <t>8270625103M801</t>
  </si>
  <si>
    <t>RETTANGOLARE 25X18 DOLCI IDEE RESTY</t>
  </si>
  <si>
    <t>000180006001</t>
  </si>
  <si>
    <t>CENTRAT.GJ 10X10 X GH.BUBBLE</t>
  </si>
  <si>
    <t>000250622001</t>
  </si>
  <si>
    <t>MANICO STYLE/1 NERO SATINATO</t>
  </si>
  <si>
    <t>000250623001</t>
  </si>
  <si>
    <t>MANICO STYLE/2 NERO SATINATO</t>
  </si>
  <si>
    <t>000320232150</t>
  </si>
  <si>
    <t>POMOLO TEOREMA VERNICIATO NERO SOFT YD-001</t>
  </si>
  <si>
    <t>000660217022</t>
  </si>
  <si>
    <t>CAS.OVALE FUSA 32,5X21 VERN.PTFE NERO/PTFE NERO INDUZIONE</t>
  </si>
  <si>
    <t>000700703005</t>
  </si>
  <si>
    <t>COP.VET 16 C/BORDO AC.304 C/F.VAP.A</t>
  </si>
  <si>
    <t>000030300023</t>
  </si>
  <si>
    <t>DISCO 5PLY 300/23  SS304 0,4 + Al1,4 + SS439 0,5 TOT 23/10</t>
  </si>
  <si>
    <t>000030335027</t>
  </si>
  <si>
    <t>DISCO 5PLY 335/27 SS304 0,4 + Al1,8 + SS439 0,5 TOT 27/10</t>
  </si>
  <si>
    <t>000030375023</t>
  </si>
  <si>
    <t>DISCO 5PLY 375/23  SS304 0,4 + Al1,4 + SS439 0,5 TOT 23/10</t>
  </si>
  <si>
    <t>000030470023</t>
  </si>
  <si>
    <t>DISCO 5PLY 470/23  SS304 0,4 + Al1,4 + SS439 0,5 TOT 23/10</t>
  </si>
  <si>
    <t>000660373001</t>
  </si>
  <si>
    <t>ACCESS.FONDUTA 22 (6 FORCH.+BASAM.+FORNEL.)
BLACK RECHAUD SET FOR 22CM POT 1PC METAL BLACK RECHAUD-POWDER COATED: BLACK UPPER PLATE+3 BALCK TUBE+METAL BALCK BASE SIZE 22X11,4 CM(H), T: 0,8MM
1PC BURNER W/LONG HANDLE W/O PASTE INSIDE
6PCS 5MM. S/S -18/0 FONDUE FORKS (3 PRONGS) W/BLACK PLASTIC HANDLE, W/O COLOR POINT, TOTAL L: 26CM
PACKING: BULK PACKING(EACH PART IS PACKED INDIVIDUALLY)</t>
  </si>
  <si>
    <t>000660374001</t>
  </si>
  <si>
    <t>ACCESS.FONDUTA 16 (4 FORCH.+BASAM.+FORNEL.)
BLACK RECHAUD SET FOR 16CM POT 1PC METAL BLACK RECHAUD-POWDER COATED: 
DIA. 14CM X 11,2CM (H)
1PC METAL BLACK UNDER PLATE
1PC BURNER W/LONG HANDLE W/O PASTE INSIDE
4PCS 5MM. S/S -18/0 FONDUE FORKS (3 PRONGS) W/BLACK PLASTIC HANDLE, W/O COLOR POINT, TOTAL L: 26CM
PACKING: BULK PACKING(EACH PART IS PACKED INDIVIDUALLY)</t>
  </si>
  <si>
    <t>003091001015</t>
  </si>
  <si>
    <t>G8 BS WHITE FC-1462 A</t>
  </si>
  <si>
    <t>003091002018</t>
  </si>
  <si>
    <t>G8 BS GHOST GREY FC-20917A</t>
  </si>
  <si>
    <t>0003A0120004</t>
  </si>
  <si>
    <t>DISCO AC.120/05 AISI410 LISCIO/LISCIO</t>
  </si>
  <si>
    <t>0003A0140004</t>
  </si>
  <si>
    <t>DISCO AC.140/05 AISI410 LISCIO/LISCIO</t>
  </si>
  <si>
    <t>0003A0160004</t>
  </si>
  <si>
    <t>DISCO AC.160/05 AISI410 LISCIO/LISCIO</t>
  </si>
  <si>
    <t>0003A0200004</t>
  </si>
  <si>
    <t>DISCO AC.200/05 AISI410 LISCIO/LISCIO</t>
  </si>
  <si>
    <t>000286000001</t>
  </si>
  <si>
    <t>MANICO AC.SH 223 HESTAN P.125D20 C/C50 H6.5CSK 1-5-HHT223A-X</t>
  </si>
  <si>
    <t>000286000002</t>
  </si>
  <si>
    <t>MANICO A.LG225 HESTAN P.125D24 C/C59.25 H6.5CSK 1-5-HHT225AX</t>
  </si>
  <si>
    <t>000286000003</t>
  </si>
  <si>
    <t>MANICO A.XL227 HESTAN P.125D28 C/C59.25 H6.5CSK 1-5-HHT227AX</t>
  </si>
  <si>
    <t>000286000004</t>
  </si>
  <si>
    <t>MANICO A.XL228 HESTAN P.125D30 C/C59.25 H6.5CSK 1-5-HHT228AX</t>
  </si>
  <si>
    <t>000286000005</t>
  </si>
  <si>
    <t>MANICO A.XL237 HESTAN P.430D28 C/C59.25 H6.5CSK 1-5-HHT237AX</t>
  </si>
  <si>
    <t>000286000006</t>
  </si>
  <si>
    <t>MANICO AC.SH 604 HESTAN P.473D18 C/C50 H6.5CSK 1-5-HHT604A-X</t>
  </si>
  <si>
    <t>000286000007</t>
  </si>
  <si>
    <t>MANICO AC.SH 605 HESTAN P.471D20 C/C50 H6.5CSK 1-5-HHT605A-X</t>
  </si>
  <si>
    <t>000287000002</t>
  </si>
  <si>
    <t>MANIGLIA A.STD110 HESTAN P.142.3 C/C93 H6.5CSK 1-5-SHT110A-X</t>
  </si>
  <si>
    <t>000661470001</t>
  </si>
  <si>
    <t>CIOTOLA PADELLA FERRO CM 24 H=45</t>
  </si>
  <si>
    <t>002460033001</t>
  </si>
  <si>
    <t>DILUENTE NITRO CISTERNA</t>
  </si>
  <si>
    <t>009290028001</t>
  </si>
  <si>
    <t>DILUENTE NITRO X PULIZIA LATTA</t>
  </si>
  <si>
    <t>002490143001</t>
  </si>
  <si>
    <t>OSSIDO DI CROMO VERDE GN</t>
  </si>
  <si>
    <t>002490171001</t>
  </si>
  <si>
    <t>BIOSSIDO DI TITANIO RC 833 (ex TR92)</t>
  </si>
  <si>
    <t>002490213002</t>
  </si>
  <si>
    <t>STAPA METALLUX R 214</t>
  </si>
  <si>
    <t>002340514002</t>
  </si>
  <si>
    <t>ACEMATT 3300 OPACIZ. SOFT-TOUCH LAC</t>
  </si>
  <si>
    <t>002490105001</t>
  </si>
  <si>
    <t>IRIODIN 100</t>
  </si>
  <si>
    <t>002490109001</t>
  </si>
  <si>
    <t>IRIODIN 153 / MEARLIN SPARKLE</t>
  </si>
  <si>
    <t>002490119001</t>
  </si>
  <si>
    <t>IRIODIN 111</t>
  </si>
  <si>
    <t>002460073001</t>
  </si>
  <si>
    <t>DILUENTE X-AB 9010/ SOLV. XAE 91 x lavaggi rullo</t>
  </si>
  <si>
    <t>002490018001</t>
  </si>
  <si>
    <t>MEARLIN SPARKLE GOLD 9212P</t>
  </si>
  <si>
    <t>002490037001</t>
  </si>
  <si>
    <t>MEARLIN BRILLANT GOLD 9212G+</t>
  </si>
  <si>
    <t>002490106002</t>
  </si>
  <si>
    <t>IRIODIN 7235 ULTRA GREEN 10-60 SIZE</t>
  </si>
  <si>
    <t>002490109002</t>
  </si>
  <si>
    <t>IRIODIN 6163 Icy WHITE Shimmer Diamond</t>
  </si>
  <si>
    <t>002490114001</t>
  </si>
  <si>
    <t>IRIODIN 205 ART. 4285</t>
  </si>
  <si>
    <t>002490195004</t>
  </si>
  <si>
    <t>PIGMENTO TERMOCROMICO NERO 38°C</t>
  </si>
  <si>
    <t>002340534002</t>
  </si>
  <si>
    <t>TEGO CURE 100 catalizzatore</t>
  </si>
  <si>
    <t>002043100035</t>
  </si>
  <si>
    <t>ANELLO CARTONE D.100 H.35 SP.3 MM</t>
  </si>
  <si>
    <t>009430059001</t>
  </si>
  <si>
    <t>406 ADESIVO LOCT0040630 GR.20</t>
  </si>
  <si>
    <t>009430043002</t>
  </si>
  <si>
    <t>CARBONE PROWASTE 7119/S 20KG</t>
  </si>
  <si>
    <t>009430043006</t>
  </si>
  <si>
    <t>COAGULANTE PROWASTE 9124 ECOPROJ.</t>
  </si>
  <si>
    <t>001761047200</t>
  </si>
  <si>
    <t>FASCIA LIT.LUCE MARINA 433 Ø16 8000807075241</t>
  </si>
  <si>
    <t>001761047201</t>
  </si>
  <si>
    <t>FASCIA LIT.LUCE MARINA 480 Ø24 8000807075258</t>
  </si>
  <si>
    <t>001761047202</t>
  </si>
  <si>
    <t>FASCIA LIT.LUCE MARINA 179 Ø28 8000807075265</t>
  </si>
  <si>
    <t>001761047203</t>
  </si>
  <si>
    <t>FASCIA LIT.LUCE MARINA 070 Ø20 8000807075272</t>
  </si>
  <si>
    <t>001761047204</t>
  </si>
  <si>
    <t>FASCIA LIT.LUCE MARINA 517 Ø30 8000807075289</t>
  </si>
  <si>
    <t>001761047205</t>
  </si>
  <si>
    <t>FASCIA LIT.LUCE MARINA 279 Ø20 8000807075296</t>
  </si>
  <si>
    <t>001761047206</t>
  </si>
  <si>
    <t>FASCIA LIT.LUCE MARINA 279 Ø24 8000807075302</t>
  </si>
  <si>
    <t>001761047207</t>
  </si>
  <si>
    <t>FASCIA LIT.LUCE MARINA 279 Ø28 8000807075319</t>
  </si>
  <si>
    <t>001761047208</t>
  </si>
  <si>
    <t>FASCIA LIT.LUCE MARINA 103 Ø26 8000807075326</t>
  </si>
  <si>
    <t>001761047209</t>
  </si>
  <si>
    <t>FASCIA LIT.LUCE MARINA 380 Ø28 8000807075333</t>
  </si>
  <si>
    <t>009430000001</t>
  </si>
  <si>
    <t>CORINDONE GRANA 40 DARK</t>
  </si>
  <si>
    <t>009430002001</t>
  </si>
  <si>
    <t>CORINDONE GRANA 50</t>
  </si>
  <si>
    <t>009430005001</t>
  </si>
  <si>
    <t>CORINDONE GRANA 80</t>
  </si>
  <si>
    <t>009000013001</t>
  </si>
  <si>
    <t>GUANTI NITRILE CLORINATO PZ.100 #</t>
  </si>
  <si>
    <t>009000010054</t>
  </si>
  <si>
    <t>GUANTO SPANDEXBLACK 11939 TAG. L</t>
  </si>
  <si>
    <t>009000010053</t>
  </si>
  <si>
    <t>GUANTO SPANDEXBLACK 11939 TAG. S</t>
  </si>
  <si>
    <t>0002A0127TS4</t>
  </si>
  <si>
    <t>DISCO AC.127/040 C/F 3MM+TAGLI STRETTI+FORO CENTRALE 38mm</t>
  </si>
  <si>
    <t>0002A0137TS4</t>
  </si>
  <si>
    <t>DISCO AC.137/040 C/F 3MM+TAGLI STRETTI+FORO CENTRALE 38mm</t>
  </si>
  <si>
    <t>0002A0147TS4</t>
  </si>
  <si>
    <t>DISCO AC.147/040 C/F 3MM+TAGLI STRETTI+FORO CENTRALE 38mm</t>
  </si>
  <si>
    <t>0002A0157TS4</t>
  </si>
  <si>
    <t>DISCO AC.157/040 C/F 3MM+TAGLI STRETTI+FORO CENTRALE 51mm</t>
  </si>
  <si>
    <t>0002A0162TS4</t>
  </si>
  <si>
    <t>DISCO AC.162/040 C/F 3MM+TAGLI STRETTI+FORO CENTRALE 51mm</t>
  </si>
  <si>
    <t>0002A0187TS4</t>
  </si>
  <si>
    <t>DISCO AC.187/040 C/F 3MM+TAGLI STRETTI+FORO CENTRALE 51mm</t>
  </si>
  <si>
    <t>0002A0197TS4</t>
  </si>
  <si>
    <t>DISCO AC.197/040 C/F 3MM+TAGLI STRETTI+FORO CENTRALE 51mm</t>
  </si>
  <si>
    <t>0002A0207TS4</t>
  </si>
  <si>
    <t>DISCO AC.207/040 C/F 3MM+TAGLI STRETTI+FORO CENTRALE 51mm</t>
  </si>
  <si>
    <t>000450218001</t>
  </si>
  <si>
    <t>RIBATTINO 3,5X9 AG2</t>
  </si>
  <si>
    <t>000450286001</t>
  </si>
  <si>
    <t>RIBATTINO 5X13 AG5</t>
  </si>
  <si>
    <t>000110537001</t>
  </si>
  <si>
    <t>GHIERA P15 16/27 R15/546 FR90 207 20-24-28</t>
  </si>
  <si>
    <t>000110544001</t>
  </si>
  <si>
    <t>GHIERA P15 17/18,5 C15/487 FR75</t>
  </si>
  <si>
    <t>000250530001</t>
  </si>
  <si>
    <t>MANICO CHICAGO/1 NERO SATINATO</t>
  </si>
  <si>
    <t>000250531001</t>
  </si>
  <si>
    <t>MANICO CHICAGO/2 NERO SATINATO</t>
  </si>
  <si>
    <t>000280254002</t>
  </si>
  <si>
    <t>MANICO 290/0 NE.AT.CASS.2R.C/RIP.R.</t>
  </si>
  <si>
    <t>000110534001</t>
  </si>
  <si>
    <t>GHIERA P15  15,5/28 R15/827 FR100</t>
  </si>
  <si>
    <t>000110546001</t>
  </si>
  <si>
    <t>GHIERA P15 16/24,5 B15 /900 FR 100 175 26</t>
  </si>
  <si>
    <t>000110610001</t>
  </si>
  <si>
    <t>GHIERA P15 17/20,5 B15/190 FR120</t>
  </si>
  <si>
    <t>000110611001</t>
  </si>
  <si>
    <t>GHIERA P15 15,5/33 R15/295 FR100</t>
  </si>
  <si>
    <t>000112165001</t>
  </si>
  <si>
    <t>GHIERA P2800 15/20 C28/989 F100 X FORMA 472 Ø20</t>
  </si>
  <si>
    <t>000320212001</t>
  </si>
  <si>
    <t>POMOLO 810 STUDIO NERO SATINATO</t>
  </si>
  <si>
    <t>003040082004</t>
  </si>
  <si>
    <t>QUANTANIUM 7141/V4625Z GREY PRIMER</t>
  </si>
  <si>
    <t>003040082005</t>
  </si>
  <si>
    <t>ECLIPSE HB V6849 PRIMER BLACK DIAMOND</t>
  </si>
  <si>
    <t>003100082006</t>
  </si>
  <si>
    <t>ECLIPSE HB V6850Z BLACK MIDCOAT DIAMOND</t>
  </si>
  <si>
    <t>003100082016</t>
  </si>
  <si>
    <t>ECLIPSE HB V5876Z BLACK MIDCOAT</t>
  </si>
  <si>
    <t>003160081013</t>
  </si>
  <si>
    <t>QUANT.7343/V5665Z CLEAR ALTO SPESS.</t>
  </si>
  <si>
    <t>003160081021</t>
  </si>
  <si>
    <t>QUANTANIUM 7343/V3380Z BIANCO DOT</t>
  </si>
  <si>
    <t>003160081026</t>
  </si>
  <si>
    <t>Eclipse HB V7710Z silver diamond TC</t>
  </si>
  <si>
    <t>003160081031</t>
  </si>
  <si>
    <t>QUANTANIUM 7343/V9044Z clear topcoat</t>
  </si>
  <si>
    <t>003360001002</t>
  </si>
  <si>
    <t>ECM/V9338 BLACK INK PAD PRINTING</t>
  </si>
  <si>
    <t>0001A0150005</t>
  </si>
  <si>
    <t>DISCO AC.150/05 AISI430 LISCIO/SAT.</t>
  </si>
  <si>
    <t>0001A0165005</t>
  </si>
  <si>
    <t>DISCO AC.165/05 AISI430 LISCIO/SAT.</t>
  </si>
  <si>
    <t>0001A0175005</t>
  </si>
  <si>
    <t>DISCO AC.175/05 AISI430 LISCIO/SAT.</t>
  </si>
  <si>
    <t>0001A0195005</t>
  </si>
  <si>
    <t>DISCO AC.195/05 AISI430 LISCIO/SAT.</t>
  </si>
  <si>
    <t>0001A0205005</t>
  </si>
  <si>
    <t>DISCO AC.205/05 AISI430 LISCIO/SAT.</t>
  </si>
  <si>
    <t>0001A0210005</t>
  </si>
  <si>
    <t>DISCO AC.210/05 AISI430 LISCIO/SAT.</t>
  </si>
  <si>
    <t>0002A0167TS4</t>
  </si>
  <si>
    <t>DISCO AC.167/040 C/F 3MM+TAGLI STRETTI+FORO CENTRALE 51mm</t>
  </si>
  <si>
    <t>0002A0177TS4</t>
  </si>
  <si>
    <t>DISCO AC.177/040 C/F 3MM+TAGLI STRETTI+FORO CENTRALE 51mm</t>
  </si>
  <si>
    <t>000660202001</t>
  </si>
  <si>
    <t>BISTECCHIERA PRESSOFUSA CON MANIGLIE CM 35X22 (migros)</t>
  </si>
  <si>
    <t>000250537001</t>
  </si>
  <si>
    <t>MANICO POP/1 NERO SATINATO</t>
  </si>
  <si>
    <t>000250538001</t>
  </si>
  <si>
    <t>MANICO POP/2 NERO SATINATO</t>
  </si>
  <si>
    <t>000250540001</t>
  </si>
  <si>
    <t>MANICO S100/1 MIRO NERO SATINATO</t>
  </si>
  <si>
    <t>000250541001</t>
  </si>
  <si>
    <t>MANICO S100/2 MIRO NERO SATINATO</t>
  </si>
  <si>
    <t>000250543001</t>
  </si>
  <si>
    <t>MANICO RINGO/1 NERO SATINATO</t>
  </si>
  <si>
    <t>000250546001</t>
  </si>
  <si>
    <t>MANICO RINGO/2 NERO SATINATO</t>
  </si>
  <si>
    <t>000251624001</t>
  </si>
  <si>
    <t>MANIGLIA S125 CLASS NERO SAT.</t>
  </si>
  <si>
    <t>000251627001</t>
  </si>
  <si>
    <t>MANIGLIA VANITY NERO SATINATO</t>
  </si>
  <si>
    <t>000281571018</t>
  </si>
  <si>
    <t>MANICO AC.PARIGI L220 P./W.28 LU+SIL.VERDE C/MADE IN ITALY</t>
  </si>
  <si>
    <t>000281571023</t>
  </si>
  <si>
    <t>MANICO AC.PARIGI L220 BIS.517 30 LUC+SIL.VER.C/MADE IN ITALY</t>
  </si>
  <si>
    <t>000281582001</t>
  </si>
  <si>
    <t>MANICO AC.K MED.F.6 PAD.24 SAB.</t>
  </si>
  <si>
    <t>000281588001</t>
  </si>
  <si>
    <t>MANICO AC.K GR.2F.6 PAD.28-30 SABBIATO</t>
  </si>
  <si>
    <t>000281690002</t>
  </si>
  <si>
    <t>MANICO AC.OV.25X1,25 230MM 3F P.100 Ø24 H=47 FORI 4,5 LUCIDO</t>
  </si>
  <si>
    <t>000281690003</t>
  </si>
  <si>
    <t>MANICO AC.OV.25X1,25 250MM 3F P.100 Ø28 H=55 FORI 4,5 LUCIDO</t>
  </si>
  <si>
    <t>000283441002</t>
  </si>
  <si>
    <t>MANIGLIA AC.PARIGI SENZA SILICONE SABBIATA CAS.474 20</t>
  </si>
  <si>
    <t>000283448011</t>
  </si>
  <si>
    <t>MANIGLIA AC.PARIGI TEG+CAS 24 LU+SIL.VERDE</t>
  </si>
  <si>
    <t>003040082006</t>
  </si>
  <si>
    <t>ECLIPSE® HB 70-750/V6871 BLACK BASECOAT</t>
  </si>
  <si>
    <t>000250566001</t>
  </si>
  <si>
    <t>MANICO MOD.PRO/2 NERO SATINATO</t>
  </si>
  <si>
    <t>000251529001</t>
  </si>
  <si>
    <t>MANIGLIA MAJOLLY NERA SATINATA</t>
  </si>
  <si>
    <t>000280256003</t>
  </si>
  <si>
    <t>MANICO 290/2 NE.AT.PAD/CREP.2R</t>
  </si>
  <si>
    <t>000280477001</t>
  </si>
  <si>
    <t>MANICO CREPIERE MO210/2 PA125 F.5,8</t>
  </si>
  <si>
    <t>000280477103</t>
  </si>
  <si>
    <t>MANICO CREPIERE MO210/2 PA125 F.5,8 V.2678 GRIGIO OPACO</t>
  </si>
  <si>
    <t>000210012002</t>
  </si>
  <si>
    <t>GOUJON 10X10X15 86° NON FIL.4,5</t>
  </si>
  <si>
    <t>000210013003</t>
  </si>
  <si>
    <t>GOUJON 10X10X16 DIR.NON FIL.4,5</t>
  </si>
  <si>
    <t>000210014012</t>
  </si>
  <si>
    <t>GOUJON 10X10X13,5 DIR.NON FIL.4,5</t>
  </si>
  <si>
    <t>000210014014</t>
  </si>
  <si>
    <t>GOUJON 10X10X13,5 86° NON FIL.4,5</t>
  </si>
  <si>
    <t>000210016011</t>
  </si>
  <si>
    <t>GOUJON 10X10X18 55° NON FIL.4,5</t>
  </si>
  <si>
    <t>000210016012</t>
  </si>
  <si>
    <t>GOUJON 10X10X18 63° NON FIL.4,5</t>
  </si>
  <si>
    <t>000210016013</t>
  </si>
  <si>
    <t>GOUJON 10X10X18 70° NON FIL.4,5</t>
  </si>
  <si>
    <t>000210016014</t>
  </si>
  <si>
    <t>GOUJON 10X10X17 80° NON FIL.4,5</t>
  </si>
  <si>
    <t>000250052001</t>
  </si>
  <si>
    <t>MANICO L620/2 OCCHIELLO NERO SAT.</t>
  </si>
  <si>
    <t>000251510001</t>
  </si>
  <si>
    <t>MANIGLIA L665 ELEGANCE NERA SAT.</t>
  </si>
  <si>
    <t>001511235097</t>
  </si>
  <si>
    <t>BOX 1235/097*CM39X22,5X24</t>
  </si>
  <si>
    <t>BOX 1235/097*CM39X22X24</t>
  </si>
  <si>
    <t>001513742000</t>
  </si>
  <si>
    <t>BOX 3742/000 CM39X38,5X15</t>
  </si>
  <si>
    <t>001514684188</t>
  </si>
  <si>
    <t>BOX 4684/188 CM59X38,5X24</t>
  </si>
  <si>
    <t>001515883506</t>
  </si>
  <si>
    <t>BOX 5883/506*CM59X38,5X15</t>
  </si>
  <si>
    <t>001516076000</t>
  </si>
  <si>
    <t>BOX 6076/000 CM59X38,5X13</t>
  </si>
  <si>
    <t>001545883000</t>
  </si>
  <si>
    <t>BOX 5883/000 CM59X38,5X15 MICRO EB</t>
  </si>
  <si>
    <t>001480007003</t>
  </si>
  <si>
    <t>BOX 0007/003 CM70X40X31,5 T.HIGRADE</t>
  </si>
  <si>
    <t>001510082144</t>
  </si>
  <si>
    <t>BOX 0082/144*CM47X31X19 \\</t>
  </si>
  <si>
    <t>001510270000</t>
  </si>
  <si>
    <t>BOX 0270/000 CM49X34,5X23</t>
  </si>
  <si>
    <t>001510433000</t>
  </si>
  <si>
    <t>BOX 0433/000 CM33X22X24</t>
  </si>
  <si>
    <t>001510434000</t>
  </si>
  <si>
    <t>BOX 0434/000 CM33X26X28</t>
  </si>
  <si>
    <t>001510438000</t>
  </si>
  <si>
    <t>BOX 0438/000 CM33X30X32</t>
  </si>
  <si>
    <t>001510696031</t>
  </si>
  <si>
    <t>BOX 0696/031 CM38X22,5X10</t>
  </si>
  <si>
    <t>001510701000</t>
  </si>
  <si>
    <t>BOX 0701/000 CM39X24,5X15</t>
  </si>
  <si>
    <t>001510867094</t>
  </si>
  <si>
    <t>BOX 0867/094* CM45X28,5X15 \\</t>
  </si>
  <si>
    <t>001511794000</t>
  </si>
  <si>
    <t>BOX 1794/000 CM32X32,5X33</t>
  </si>
  <si>
    <t>001512168000</t>
  </si>
  <si>
    <t>BOX 2168/000 CM48X33,5X21</t>
  </si>
  <si>
    <t>001513027000</t>
  </si>
  <si>
    <t>BOX 3027/000 CM47X31X21</t>
  </si>
  <si>
    <t>001513099000</t>
  </si>
  <si>
    <t>BOX 3099/000 CM59X25X19</t>
  </si>
  <si>
    <t>001513206000</t>
  </si>
  <si>
    <t>BOX 3206/000 CM54X27X21 T.GIAPP.</t>
  </si>
  <si>
    <t>001513484561</t>
  </si>
  <si>
    <t>BOX 3484/561*CM39X22,5X15,5 \\</t>
  </si>
  <si>
    <t>001513486000</t>
  </si>
  <si>
    <t>BOX 3486/000 CM47X30,5X15</t>
  </si>
  <si>
    <t>001513486156</t>
  </si>
  <si>
    <t>BOX 3486/156*CM47X30,5X15 \\</t>
  </si>
  <si>
    <t>001513683000</t>
  </si>
  <si>
    <t>BOX 3683/000 CM38X22,5X13</t>
  </si>
  <si>
    <t>001513742244</t>
  </si>
  <si>
    <t>BOX 3742/244*CM39X38,5X15 \\</t>
  </si>
  <si>
    <t>001513857000</t>
  </si>
  <si>
    <t>BOX 3857/000 CM45X28,5X23</t>
  </si>
  <si>
    <t>001513884000</t>
  </si>
  <si>
    <t>BOX 3884/000 CM43X26,5X23</t>
  </si>
  <si>
    <t>001513912000</t>
  </si>
  <si>
    <t>BOX 3912/000 CM45X27,5X18</t>
  </si>
  <si>
    <t>001513977000</t>
  </si>
  <si>
    <t>BOX 3977/000 CM31X21X19,5</t>
  </si>
  <si>
    <t>001514017000</t>
  </si>
  <si>
    <t>BOX 4017/000 CM42,5X31,0X32,0</t>
  </si>
  <si>
    <t>001514356000</t>
  </si>
  <si>
    <t>BOX 4356/000 CM64X31,5X18,5</t>
  </si>
  <si>
    <t>001514559040</t>
  </si>
  <si>
    <t>BOX 4559/040*CM58X33,5X28,5 \\</t>
  </si>
  <si>
    <t>001514582000</t>
  </si>
  <si>
    <t>BOX 4582/000 CM61X30X23 T.GIAPP.</t>
  </si>
  <si>
    <t>001514684000</t>
  </si>
  <si>
    <t>BOX 4684/000 CM59X38,5X24</t>
  </si>
  <si>
    <t>001514731000</t>
  </si>
  <si>
    <t>BOX 4731/000 CM38,5X22,5X23 T.GIAP.</t>
  </si>
  <si>
    <t>001514760000</t>
  </si>
  <si>
    <t>BOX 4760/000 CM39X24,5X18,5</t>
  </si>
  <si>
    <t>001515001000</t>
  </si>
  <si>
    <t>BOX 5001/000 CM28X28X26</t>
  </si>
  <si>
    <t>001515009000</t>
  </si>
  <si>
    <t>BOX 5009/000 CM39X28,5X19</t>
  </si>
  <si>
    <t>001515105028</t>
  </si>
  <si>
    <t>BOX 5105/028*CM59X25,5X24</t>
  </si>
  <si>
    <t>001515565000</t>
  </si>
  <si>
    <t>BOX 5565/000 CM32X18,5X15</t>
  </si>
  <si>
    <t>001515708000</t>
  </si>
  <si>
    <t>BOX 5708/000 CM59X38,5X20</t>
  </si>
  <si>
    <t>001515709000</t>
  </si>
  <si>
    <t>BOX 5709/000 CM38X27X11</t>
  </si>
  <si>
    <t>001515716000</t>
  </si>
  <si>
    <t>BOX 5716/000 CM48X28,5X15</t>
  </si>
  <si>
    <t>001515766000</t>
  </si>
  <si>
    <t>BOX 5766/000 CM28X27,5X19</t>
  </si>
  <si>
    <t>001515776000</t>
  </si>
  <si>
    <t>BOX 5776/000 CM39X38,5X26</t>
  </si>
  <si>
    <t>001515826000</t>
  </si>
  <si>
    <t>BOX 5826/000 CM39X38,5X13</t>
  </si>
  <si>
    <t>001515900000</t>
  </si>
  <si>
    <t>BOX 5900/000 CM59X38,5X18,5</t>
  </si>
  <si>
    <t>001515900551</t>
  </si>
  <si>
    <t>BOX 5900/551*CM59X38,5X18,5</t>
  </si>
  <si>
    <t>001515954000</t>
  </si>
  <si>
    <t>BOX 5954/000 CM39X28,5X24</t>
  </si>
  <si>
    <t>001516078000</t>
  </si>
  <si>
    <t>BOX 6078/000 CM39X38,5X24</t>
  </si>
  <si>
    <t>001516504000</t>
  </si>
  <si>
    <t>BOX 6504/000 CM25X16X13</t>
  </si>
  <si>
    <t>001516675000</t>
  </si>
  <si>
    <t>BOX 6675/000 CM33X31X19</t>
  </si>
  <si>
    <t>001516885003</t>
  </si>
  <si>
    <t>BOX 6885/003*CM25X21X15,5</t>
  </si>
  <si>
    <t>001516966000</t>
  </si>
  <si>
    <t>BOX 6966/000 CM25,5X22,5X19</t>
  </si>
  <si>
    <t>001544684141</t>
  </si>
  <si>
    <t>BOX 4684/141 CM59X38,5X24 \\</t>
  </si>
  <si>
    <t>001544766000</t>
  </si>
  <si>
    <t>BOX 4766/000 CM36X31X14</t>
  </si>
  <si>
    <t>001546791003</t>
  </si>
  <si>
    <t>BOX 6791/003 CM39,5X23X16,5 \\</t>
  </si>
  <si>
    <t>001546799002</t>
  </si>
  <si>
    <t>BOX 6799/002 CM45X27X17 \\</t>
  </si>
  <si>
    <t>001810010068</t>
  </si>
  <si>
    <t>DIVISORIO CART.CM 10X68 T.1 C/2 CORD.26/42/68</t>
  </si>
  <si>
    <t>001810015045</t>
  </si>
  <si>
    <t>DIVISORIO CART.CM15X45 T.1 C/4 CORD. 3/20/25/42/45</t>
  </si>
  <si>
    <t>001810017055</t>
  </si>
  <si>
    <t>DIVISORIO CART.CM17X55 T.1 C/4 CORD. 4/24/31/51/55</t>
  </si>
  <si>
    <t>001810059018</t>
  </si>
  <si>
    <t>DIVISORIO CART.CM59X18 T.1</t>
  </si>
  <si>
    <t>001810120080</t>
  </si>
  <si>
    <t>DIVISORIO CART.CM120X80 T.1</t>
  </si>
  <si>
    <t>001880017022</t>
  </si>
  <si>
    <t>DIVISORIO CART.CM17X22 T.5</t>
  </si>
  <si>
    <t>001880020021</t>
  </si>
  <si>
    <t>DIVISORIO CART.CM20X21 T.5</t>
  </si>
  <si>
    <t>001880026026</t>
  </si>
  <si>
    <t>DIVISORIO CART.CM26x26 T.5</t>
  </si>
  <si>
    <t>001880028022</t>
  </si>
  <si>
    <t>DIVISORIO CART.CM28X22 T.5</t>
  </si>
  <si>
    <t>001880036028</t>
  </si>
  <si>
    <t>DIVISORIO CART.CM36X28 T.5</t>
  </si>
  <si>
    <t>001880040018</t>
  </si>
  <si>
    <t>DIVISORIO CART.CM40x18 T.5</t>
  </si>
  <si>
    <t>001880040023</t>
  </si>
  <si>
    <t>DIVISORIO CART.CM40x23 T.5</t>
  </si>
  <si>
    <t>001880050029</t>
  </si>
  <si>
    <t>DIVISORIO CART.CM50x29 T.5</t>
  </si>
  <si>
    <t>001880056018</t>
  </si>
  <si>
    <t>DIVISORIO CART.CM56x18 T.5</t>
  </si>
  <si>
    <t>001880060012</t>
  </si>
  <si>
    <t>DIVISORIO CART.CM60x12 T.5</t>
  </si>
  <si>
    <t>001880060014</t>
  </si>
  <si>
    <t>DIVISORIO CART.CM60x14 T.5</t>
  </si>
  <si>
    <t>001880060017</t>
  </si>
  <si>
    <t>DIVISORIO CART.CM60x17 T.5</t>
  </si>
  <si>
    <t>001880060018</t>
  </si>
  <si>
    <t>DIVISORIO CART.CM60x18 T.5</t>
  </si>
  <si>
    <t>001880060023</t>
  </si>
  <si>
    <t>DIVISORIO CART.CM60x23 T.5</t>
  </si>
  <si>
    <t>001880060027</t>
  </si>
  <si>
    <t>DIVISORIO CART.CM60x27 T.5</t>
  </si>
  <si>
    <t>001511235000</t>
  </si>
  <si>
    <t>BOX 1235/000 CM39X22X24</t>
  </si>
  <si>
    <t>001512433000</t>
  </si>
  <si>
    <t>BOX 2433/000 CM29,0X27,5X21,0</t>
  </si>
  <si>
    <t>001512783021</t>
  </si>
  <si>
    <t>BOX 2783/021*CM59X25X20 \\</t>
  </si>
  <si>
    <t>001513742164</t>
  </si>
  <si>
    <t>BOX 3742/164*CM39X38,5X15 \\</t>
  </si>
  <si>
    <t>001513742254</t>
  </si>
  <si>
    <t>BOX 3742/254*CM39X38,5X15</t>
  </si>
  <si>
    <t>001514696032</t>
  </si>
  <si>
    <t>BOX 4696/032*CM59X25,5X28,5 \\</t>
  </si>
  <si>
    <t>001515202013</t>
  </si>
  <si>
    <t>BOX 5202/013 *CM62X34X21 \\</t>
  </si>
  <si>
    <t>001770118101</t>
  </si>
  <si>
    <t>DIV.CART.CM118X100 FUSTELLATO</t>
  </si>
  <si>
    <t>001880040022</t>
  </si>
  <si>
    <t>DIVISORIO CART.CM40x22 T.5</t>
  </si>
  <si>
    <t>002430061003</t>
  </si>
  <si>
    <t>MAINCOTE AF-400</t>
  </si>
  <si>
    <t>000041617519R</t>
  </si>
  <si>
    <t>RETT. AL.4006 390X300X19 T/A RIC</t>
  </si>
  <si>
    <t>009430003001</t>
  </si>
  <si>
    <t>CORINDONE GRANA 60</t>
  </si>
  <si>
    <t>002301003106</t>
  </si>
  <si>
    <t>ESPOSITORE MONTATO MOD. 3 CASSET.FLEXO AVANA TVS RESTY.2024</t>
  </si>
  <si>
    <t>000250596001</t>
  </si>
  <si>
    <t>MANICO FENICE PIENO/2 SATINATO</t>
  </si>
  <si>
    <t>000250596202</t>
  </si>
  <si>
    <t>MANICO FENICE PIENO/2 SATINATO+TAMP. LOGO TVS+MADE IN ITALY</t>
  </si>
  <si>
    <t>000250605001</t>
  </si>
  <si>
    <t>MANICO MINERVA/1 NERO SATINATO</t>
  </si>
  <si>
    <t>000250606001</t>
  </si>
  <si>
    <t>MANICO MINERVA/2 NERO SATINATO</t>
  </si>
  <si>
    <t>009000004002</t>
  </si>
  <si>
    <t>GUANTO NITRILE VERDE CM45 TG.10/10½</t>
  </si>
  <si>
    <t>009000005001</t>
  </si>
  <si>
    <t>GUANTO NITRILE VERDE 492 TG.7/7½</t>
  </si>
  <si>
    <t>009100002001</t>
  </si>
  <si>
    <t>BOBINA POMERCART GR 40 (KG 4)</t>
  </si>
  <si>
    <t>002490148003</t>
  </si>
  <si>
    <t>OSSIDO BLU FK-9250 FERRO (T.FA6210)</t>
  </si>
  <si>
    <t>002490148004</t>
  </si>
  <si>
    <t>OSSIDO VERDE 21-5901 (SOST. 4045)</t>
  </si>
  <si>
    <t>002490304002</t>
  </si>
  <si>
    <t>OSSIDO VERDE FK 8497 (EX FA 6290)</t>
  </si>
  <si>
    <t>003090005001</t>
  </si>
  <si>
    <t>FUSION PRO 80-288/J1513-C BLACK BASECOAT</t>
  </si>
  <si>
    <t>003160081019</t>
  </si>
  <si>
    <t>7343/V5949Z SILVER Q. CONSTEL. 1P</t>
  </si>
  <si>
    <t>003090005004</t>
  </si>
  <si>
    <t>FUSION PRO 80-288/J4415-C CREAM BASECOAT</t>
  </si>
  <si>
    <t>003090005007</t>
  </si>
  <si>
    <t>FUSION PRO 80-288/J1535-A GENERAL BASECOAT</t>
  </si>
  <si>
    <t>003090005008</t>
  </si>
  <si>
    <t>FUSION PRO 80-288/J1536-B GENERAL BASECOAT</t>
  </si>
  <si>
    <t>003090005009</t>
  </si>
  <si>
    <t>FUSION PRO 80-288/J1522-C DARK GREY BASECOAT</t>
  </si>
  <si>
    <t>003190001003</t>
  </si>
  <si>
    <t>FUSION PRO 80-289/J3585-A GENERAL TOPCOAT</t>
  </si>
  <si>
    <t>003190001009</t>
  </si>
  <si>
    <t>FUSION PRO 80-289/V11294A GENERAL CLEAR TOPCOAT</t>
  </si>
  <si>
    <t>003190001010</t>
  </si>
  <si>
    <t>FUSION PRO 80-289/V11294B GENERAL CLEAR TOPCOAT</t>
  </si>
  <si>
    <t>003190001011</t>
  </si>
  <si>
    <t>FUSION PRO 80-289/V11294C CLEAR TOPCOAT</t>
  </si>
  <si>
    <t>003190002003</t>
  </si>
  <si>
    <t>FUSION PRO 80-289/J3583-B GENERAL TOPCOAT</t>
  </si>
  <si>
    <t>003190003002</t>
  </si>
  <si>
    <t>FUSION PRO 80-289/J3568-C GOLD MET TOPCOAT</t>
  </si>
  <si>
    <t>001110033002</t>
  </si>
  <si>
    <t>BUSTA BOCC.27X30 SU ENTRAMBI I LATI</t>
  </si>
  <si>
    <t>001110077002</t>
  </si>
  <si>
    <t>BUSTA BOCC.35X35 SU ENTRAMBI I LATI</t>
  </si>
  <si>
    <t>001110077003</t>
  </si>
  <si>
    <t>BUSTA BOCC.35X35 SU ENTRAMBI I LATI SENZA MARCATURA</t>
  </si>
  <si>
    <t>001110077004</t>
  </si>
  <si>
    <t>BUSTA BOCC.35X40 DOPPIA C/WARNING 35 LINGUE</t>
  </si>
  <si>
    <t>001110100002</t>
  </si>
  <si>
    <t>BUSTA BOCC.40X40 SU ENTRAMBI I LATI
VERSIONE GR55+HD</t>
  </si>
  <si>
    <t>001110100004</t>
  </si>
  <si>
    <t>BUSTA BOCC.40X40 C/WARNING 35 LINGUE</t>
  </si>
  <si>
    <t>001110106002</t>
  </si>
  <si>
    <t>BUSTA BOCC.40X55 SU ENTRAMBI I LATI</t>
  </si>
  <si>
    <t>001110106004</t>
  </si>
  <si>
    <t>BUSTA BOCC.40X55 SU ENTRAMBI I LATI SENZA MARCATURA</t>
  </si>
  <si>
    <t>001110115002</t>
  </si>
  <si>
    <t>BUSTA BOCC.45X45 SU ENTRAMBI I LATI</t>
  </si>
  <si>
    <t>001110115003</t>
  </si>
  <si>
    <t>BUSTA BOCC.45X45 C/WARNING 35 LING.</t>
  </si>
  <si>
    <t>001110115004</t>
  </si>
  <si>
    <t>BUSTA BOCC.45X45 DOPPIA C/WARNING 35 LINGUE</t>
  </si>
  <si>
    <t>001150052001</t>
  </si>
  <si>
    <t>BUSTA POL.26x30 FORATA</t>
  </si>
  <si>
    <t>001150207001</t>
  </si>
  <si>
    <t>BUSTA POL.45x55 FORATA</t>
  </si>
  <si>
    <t>001300202001</t>
  </si>
  <si>
    <t>BOBINA FILM ESTENS.H.50 PRESTIRO</t>
  </si>
  <si>
    <t>002010237001</t>
  </si>
  <si>
    <t>STRISCIA BOCC. 75x60 BOLLA MAXI D.25</t>
  </si>
  <si>
    <t>002019001001</t>
  </si>
  <si>
    <t>STRISCIA BOCC.120x80</t>
  </si>
  <si>
    <t>002060026026</t>
  </si>
  <si>
    <t>STRISCIA POLIESPANSO 26X26 SP.1MM</t>
  </si>
  <si>
    <t>009000128001</t>
  </si>
  <si>
    <t>BUSTA POL.98x170 150 MICRON NON FOR</t>
  </si>
  <si>
    <t>002460140001</t>
  </si>
  <si>
    <t>DOWANOL PMA ACETATO DI METOSSIPROP. CISTERNA</t>
  </si>
  <si>
    <t>002030160001</t>
  </si>
  <si>
    <t>STRISCIA CARTA BUL.52X27,5 GR90 STD FSC+LOGHI</t>
  </si>
  <si>
    <t>002030161001</t>
  </si>
  <si>
    <t>STRISCIA CARTA BUL.60X36,5 GR90 STD FSC+LOGHI</t>
  </si>
  <si>
    <t>002030170001</t>
  </si>
  <si>
    <t>STRISCIA CARTA BUL.52X27,5 GR90 FSC + LOGHI IKEA</t>
  </si>
  <si>
    <t>002030171001</t>
  </si>
  <si>
    <t>STRISCIA CARTA BUL.60X36,5 GR90 FSC + LOGHI IKEA</t>
  </si>
  <si>
    <t>009230008102</t>
  </si>
  <si>
    <t>ECOTECH 30S Sgrassante (ex 89)</t>
  </si>
  <si>
    <t>009230008002</t>
  </si>
  <si>
    <t>UNISPRAY LWC</t>
  </si>
  <si>
    <t>009000001001</t>
  </si>
  <si>
    <t>GUANTO COT.FILO CONTINUO PZ.12 D/U 1997611736</t>
  </si>
  <si>
    <t>002490043001</t>
  </si>
  <si>
    <t>MEARLIN GOLDEN BRONZE 9240A</t>
  </si>
  <si>
    <t>002490057001</t>
  </si>
  <si>
    <t>MEARLIN HILITE SPARKLE GREEN 9820J</t>
  </si>
  <si>
    <t>002490180001</t>
  </si>
  <si>
    <t>SICOPAL GIALLO L 1100</t>
  </si>
  <si>
    <t>002490187001</t>
  </si>
  <si>
    <t>SICOTAN GIALLO K 2011</t>
  </si>
  <si>
    <t>000110197001</t>
  </si>
  <si>
    <t>GHIERA P2800 17/26 B28/A69</t>
  </si>
  <si>
    <t>000110211001</t>
  </si>
  <si>
    <t>GHIERA P2800 15/25 C28/B47 F140 X FORMA 125 Ø30</t>
  </si>
  <si>
    <t>000110236001</t>
  </si>
  <si>
    <t>GHIERA P2800 16,5/26,5 R28/651</t>
  </si>
  <si>
    <t>000110863001</t>
  </si>
  <si>
    <t>GHIERA P3600 13/32 R36/805 FR100</t>
  </si>
  <si>
    <t>000250903001</t>
  </si>
  <si>
    <t>MANICO KELOMAT NEW MONKENNRSKX</t>
  </si>
  <si>
    <t>000251205001</t>
  </si>
  <si>
    <t>MANICO QUATTRO/2 NERO SATINATO</t>
  </si>
  <si>
    <t>000251533001</t>
  </si>
  <si>
    <t>MANIGLIA MOD.PRO NERA SATINATA</t>
  </si>
  <si>
    <t>000280477104</t>
  </si>
  <si>
    <t>MANICO CREPIERE MO210/2 PA125 F.5,8 V.3912 TORTORA SOFT</t>
  </si>
  <si>
    <t>002490123001</t>
  </si>
  <si>
    <t>IRIODIN 215 RED PEARL (ex RK215)</t>
  </si>
  <si>
    <t>001970006001</t>
  </si>
  <si>
    <t>PAPER PALLET CART.CM120X80 IKEA LB20 FSC</t>
  </si>
  <si>
    <t>001970007001</t>
  </si>
  <si>
    <t>PAPER PALLET CART.CM79X59 IKEA LB10 FSC</t>
  </si>
  <si>
    <t>002741001001</t>
  </si>
  <si>
    <t>PASTA LEVANOX BIANCA R-LF</t>
  </si>
  <si>
    <t>002741004001</t>
  </si>
  <si>
    <t>PASTA LEVAN. BLACK N-LF 02</t>
  </si>
  <si>
    <t>002340020001</t>
  </si>
  <si>
    <t>TERGITOL TMN-6 (TRITON X 114)</t>
  </si>
  <si>
    <t>003481002001</t>
  </si>
  <si>
    <t>LACCA R.TERMOTERM TRASP.2970010197</t>
  </si>
  <si>
    <t>001110077001</t>
  </si>
  <si>
    <t>BUSTA BOCC.35X35</t>
  </si>
  <si>
    <t>001110100001</t>
  </si>
  <si>
    <t>BUSTA BOCC.40X40</t>
  </si>
  <si>
    <t>001110115001</t>
  </si>
  <si>
    <t>BUSTA BOCC.45X45</t>
  </si>
  <si>
    <t>001760000223</t>
  </si>
  <si>
    <t>FASCIA LIT.ROSSO SFERA FANTASIA 105 28 8000807074015</t>
  </si>
  <si>
    <t>001761046001</t>
  </si>
  <si>
    <t>FASCIA LIT.TVS TEOREMA F.502 28X28 8000807059371</t>
  </si>
  <si>
    <t>001761046003</t>
  </si>
  <si>
    <t>FASCIA LIT.TVS TEOREMA F.207 24 8000807059395</t>
  </si>
  <si>
    <t>001761046005</t>
  </si>
  <si>
    <t>FASCIA LIT.TVS TEOREMA F.582 28 8000807059418</t>
  </si>
  <si>
    <t>001761046006</t>
  </si>
  <si>
    <t>FASCIA LIT.TVS TEOREMA F.761 28 8000807059425</t>
  </si>
  <si>
    <t>001761046007</t>
  </si>
  <si>
    <t>FASCIA LIT.TVS TEOREMA F.207 20 8000807064023</t>
  </si>
  <si>
    <t>001761046008</t>
  </si>
  <si>
    <t>FASCIA LIT.TVS TEOREMA F.482 24 8000807064030</t>
  </si>
  <si>
    <t>001761046053</t>
  </si>
  <si>
    <t>FASCIA LIT.TVS PREZIOSA ITALIA IND.279 Ø 28 8000807063156</t>
  </si>
  <si>
    <t>001761046058</t>
  </si>
  <si>
    <t>FASCIA LIT.TVS PREZIOSA ITALIA IND.502 Ø 28X28 8000807063972</t>
  </si>
  <si>
    <t>001761054001</t>
  </si>
  <si>
    <t>FASCIA LIT.TVS TITAN ELITE INDUCTION 433Ø16 8000807074169</t>
  </si>
  <si>
    <t>001761054002</t>
  </si>
  <si>
    <t>FASCIA LIT.TVS TITAN ELITE INDUCTION 474Ø24 8000807074176</t>
  </si>
  <si>
    <t>001761054009</t>
  </si>
  <si>
    <t>FASCIA LIT.TVS TITAN ELITE INDUCTION 474Ø20 8000807074633</t>
  </si>
  <si>
    <t>001761113986</t>
  </si>
  <si>
    <t>FASCIA LIT.MINERALIA INDUCT.REST.C.480 2M 20 8000807059517</t>
  </si>
  <si>
    <t>001761114003</t>
  </si>
  <si>
    <t>FASCIA LIT.MINERALIA IND.REST.2025 279 32 8000807077191</t>
  </si>
  <si>
    <t>001761114004</t>
  </si>
  <si>
    <t>FASCIA LIT.MINERALIA IND.REST.2025 480 24 8000807077207</t>
  </si>
  <si>
    <t>001761114007</t>
  </si>
  <si>
    <t>FASCIA LIT.MINERALIA IND REST.2025 279 24 8000807036594</t>
  </si>
  <si>
    <t>001761114008</t>
  </si>
  <si>
    <t>FASCIA LIT.MINERALIA IND.REST.2025 279 28 8000807036600</t>
  </si>
  <si>
    <t>001761114012</t>
  </si>
  <si>
    <t>FASCIA LIT.MINERALIA IND.REST.2025 479 16 8000807036655</t>
  </si>
  <si>
    <t>001761114015</t>
  </si>
  <si>
    <t>FASCIA LIT.MINERALIA IND..REST.2025 730 28X28 8000807786895</t>
  </si>
  <si>
    <t>001761114016</t>
  </si>
  <si>
    <t>FASCIA LIT.MINERALIA IND.REST.2025 793 28 8000807036693</t>
  </si>
  <si>
    <t>001761114017</t>
  </si>
  <si>
    <t>FASCIA LIT.MINERALIA IND.REST.2025 279 26 8000807049655</t>
  </si>
  <si>
    <t>001761155051</t>
  </si>
  <si>
    <t>FASCIA LIT.SAMBONET TITAN PRO COP.V.Ø 28 8014808401848</t>
  </si>
  <si>
    <t>001765500031</t>
  </si>
  <si>
    <t>FASCIA LIT. ARMONIOSA ITALIA IND. MT-RU 379Ø26 8000807071274</t>
  </si>
  <si>
    <t>001765500032</t>
  </si>
  <si>
    <t>FASCIA LIT. ARMONIOSA ITALIA IND. MT-RU 379Ø28 8000807071281</t>
  </si>
  <si>
    <t>001510346016</t>
  </si>
  <si>
    <t>BOX 0346/016*CM47X30,5X18</t>
  </si>
  <si>
    <t>001510371017</t>
  </si>
  <si>
    <t>BOX 0371/017*CM37X25,5X21</t>
  </si>
  <si>
    <t>001511235162</t>
  </si>
  <si>
    <t>BOX 1235/162 CM39X22,5X24</t>
  </si>
  <si>
    <t>001512745010</t>
  </si>
  <si>
    <t>BOX 2745/010*CM26X26X11</t>
  </si>
  <si>
    <t>001514300105</t>
  </si>
  <si>
    <t>BOX 4300/105 CM59X38,5X28 T.GIAPP.</t>
  </si>
  <si>
    <t>001515009169</t>
  </si>
  <si>
    <t>BOX 5009/169*CM39X28,5X19</t>
  </si>
  <si>
    <t>001515066220</t>
  </si>
  <si>
    <t>BOX 5066/220* CM39X22,5X19</t>
  </si>
  <si>
    <t>001515883000</t>
  </si>
  <si>
    <t>BOX 5883/000 CM59X38,5X15</t>
  </si>
  <si>
    <t>009430060001</t>
  </si>
  <si>
    <t>770 PRIMER LOCT0016777 GR.10</t>
  </si>
  <si>
    <t>0001A0130005</t>
  </si>
  <si>
    <t>DISCO AC.130/05 AISI430 LISCIO/SAT.</t>
  </si>
  <si>
    <t>0001A0135005</t>
  </si>
  <si>
    <t>DISCO AC.135/05 AISI430 LISCIO/SAT.</t>
  </si>
  <si>
    <t>0001A0190005</t>
  </si>
  <si>
    <t>DISCO AC.190/05 AISI430 LISCIO/SAT.</t>
  </si>
  <si>
    <t>000210014013</t>
  </si>
  <si>
    <t>GOUJON 10X10X13,5 80° NON FIL.4,5</t>
  </si>
  <si>
    <t>002490127001</t>
  </si>
  <si>
    <t>PALEOGEN ROSSO K 3911 HD</t>
  </si>
  <si>
    <t>000250050001</t>
  </si>
  <si>
    <t>MANICO L430 X BOLL.NERO SATINATO</t>
  </si>
  <si>
    <t>000250054001</t>
  </si>
  <si>
    <t>MANICO L350/2 SMART NERO SAT.</t>
  </si>
  <si>
    <t>000280010001</t>
  </si>
  <si>
    <t>MANICO L410/FE NERO X BOLLILATTE</t>
  </si>
  <si>
    <t>002309200011</t>
  </si>
  <si>
    <t>ANGOLARE CARTONE PRESSATO 45x45MM 102CM SP.3MM AVANA</t>
  </si>
  <si>
    <t>002309200014</t>
  </si>
  <si>
    <t>ANGOLARE 50X50X820 SP.5MM CARTA PRESSATA NO FSC AVANA IKEA</t>
  </si>
  <si>
    <t>000010235022R</t>
  </si>
  <si>
    <t>DISCO AL.99,5 235/22 RIC</t>
  </si>
  <si>
    <t>000010265022R</t>
  </si>
  <si>
    <t>DISCO AL.99,5 265/22 RIC</t>
  </si>
  <si>
    <t>000010280022R</t>
  </si>
  <si>
    <t>DISCO AL.99,5 280/22 RIC</t>
  </si>
  <si>
    <t>000010300019R</t>
  </si>
  <si>
    <t>DISCO AL.99,5 300/19 RIC</t>
  </si>
  <si>
    <t>000010315017R</t>
  </si>
  <si>
    <t>DISCO AL.99,5 315/17 RIC</t>
  </si>
  <si>
    <t>000010315028R</t>
  </si>
  <si>
    <t>DISCO AL.99,5 315/28 RIC</t>
  </si>
  <si>
    <t>000010325019R</t>
  </si>
  <si>
    <t>DISCO AL.99,5 325/19 RIC</t>
  </si>
  <si>
    <t>000010330026R</t>
  </si>
  <si>
    <t>DISCO AL.99,5 330/26 RIC</t>
  </si>
  <si>
    <t>000010335026R</t>
  </si>
  <si>
    <t>DISCO AL.99,5 335/26 RIC</t>
  </si>
  <si>
    <t>000010335028R</t>
  </si>
  <si>
    <t>DISCO AL.99,5 335/28 RIC</t>
  </si>
  <si>
    <t>000010345019R</t>
  </si>
  <si>
    <t>DISCO AL.99,5 345/19 RIC</t>
  </si>
  <si>
    <t>000010345026R</t>
  </si>
  <si>
    <t>DISCO AL.99,5 345/26 RIC</t>
  </si>
  <si>
    <t>000010355022R</t>
  </si>
  <si>
    <t>DISCO AL.99,5 355/22 RIC</t>
  </si>
  <si>
    <t>000010355028R</t>
  </si>
  <si>
    <t>DISCO AL.99,5 355/28 RIC</t>
  </si>
  <si>
    <t>000010365019R</t>
  </si>
  <si>
    <t>DISCO AL.99,5 365/19 RIC</t>
  </si>
  <si>
    <t>000010365022R</t>
  </si>
  <si>
    <t>DISCO AL.99,5 365/22 RIC</t>
  </si>
  <si>
    <t>000010365026R</t>
  </si>
  <si>
    <t>DISCO AL.99,5 365/26 RIC</t>
  </si>
  <si>
    <t>000010380028R</t>
  </si>
  <si>
    <t>DISCO AL.99,5 380/28 RIC</t>
  </si>
  <si>
    <t>000010385019R</t>
  </si>
  <si>
    <t>DISCO AL.99,5 385/19 RIC</t>
  </si>
  <si>
    <t>000010445022R</t>
  </si>
  <si>
    <t>DISCO AL.99,5 445/22 RIC</t>
  </si>
  <si>
    <t>000011678010R</t>
  </si>
  <si>
    <t>RETT. AL.99,5 365x235x10 RIC</t>
  </si>
  <si>
    <t>000040315036R</t>
  </si>
  <si>
    <t>DISCO AL.4006 315/36 RIC</t>
  </si>
  <si>
    <t>000040355039R</t>
  </si>
  <si>
    <t>DISCO AL.4006 355/39 RIC</t>
  </si>
  <si>
    <t>000040415039R</t>
  </si>
  <si>
    <t>DISCO AL.4006 415/39 RIC</t>
  </si>
  <si>
    <t>000041608032R</t>
  </si>
  <si>
    <t>SAGOMATO AL.4006 324X324X32 RIC</t>
  </si>
  <si>
    <t>000041617619R</t>
  </si>
  <si>
    <t>RETT.AL.4006 310X225X19 CON BORDI TAGLIATI RIC</t>
  </si>
  <si>
    <t>000041640519R</t>
  </si>
  <si>
    <t>RETT.A.4006 460x360x19 ANG.TAGL.T/B RIC</t>
  </si>
  <si>
    <t>000041750019R</t>
  </si>
  <si>
    <t>RETTANGOLO AL.4006 520x410x19 RIC ANGOLI TAGLIATI</t>
  </si>
  <si>
    <t>000050280032R</t>
  </si>
  <si>
    <t>DISCO AL.L.GREEN 280/32 RIC</t>
  </si>
  <si>
    <t>000050305032R</t>
  </si>
  <si>
    <t>DISCO AL.L.GREEN 305/32 RIC</t>
  </si>
  <si>
    <t>000050325032R</t>
  </si>
  <si>
    <t>DISCO AL.L.GREEN 325/32 RIC</t>
  </si>
  <si>
    <t>000050370032R</t>
  </si>
  <si>
    <t>DISCO AL.L.GREEN 370/32 RIC</t>
  </si>
  <si>
    <t>000060290022R</t>
  </si>
  <si>
    <t>DISCO AL.GREEN 290/22 RIC DOPPIA RICOTTURA</t>
  </si>
  <si>
    <t>000060315022R</t>
  </si>
  <si>
    <t>DISCO AL.GREEN 315/22 RIC DOPPIA RICOTTURA</t>
  </si>
  <si>
    <t>000060325022R</t>
  </si>
  <si>
    <t>DISCO AL.L.GREEN 325/22 RIC DOPPIA RICOTTURA</t>
  </si>
  <si>
    <t>000060335022R</t>
  </si>
  <si>
    <t>DISCO AL.GREEN 335/22 RIC DOPPIA RICOTTURA</t>
  </si>
  <si>
    <t>000060355022R</t>
  </si>
  <si>
    <t>DISCO AL.GREEN 355/22 RIC DOPPIA RICOTTURA</t>
  </si>
  <si>
    <t>000070205014R</t>
  </si>
  <si>
    <t>DISCO AL.1200 205/14 RIC</t>
  </si>
  <si>
    <t>000070265022R</t>
  </si>
  <si>
    <t>DISCO AL.1200 265/22 RIC</t>
  </si>
  <si>
    <t>000070340010R</t>
  </si>
  <si>
    <t>DISCO AL.1200 340/10 RIC</t>
  </si>
  <si>
    <t>000010235019R</t>
  </si>
  <si>
    <t>DISCO AL.99,5 235/19 RIC</t>
  </si>
  <si>
    <t>000010270022R</t>
  </si>
  <si>
    <t>DISCO AL.99,5 270/22 RIC</t>
  </si>
  <si>
    <t>000010280014R</t>
  </si>
  <si>
    <t>DISCO AL.99,5 280/14 RIC</t>
  </si>
  <si>
    <t>000010280019R</t>
  </si>
  <si>
    <t>DISCO AL.99,5 280/19 RIC</t>
  </si>
  <si>
    <t>000010280031R</t>
  </si>
  <si>
    <t>DISCO AL.99,5 280/31 RIC</t>
  </si>
  <si>
    <t>000010285026R</t>
  </si>
  <si>
    <t>DISCO AL.99,5 285/26 RIC</t>
  </si>
  <si>
    <t>000010310022R</t>
  </si>
  <si>
    <t>DISCO AL.99,5 310/22 RIC</t>
  </si>
  <si>
    <t>000010315022R</t>
  </si>
  <si>
    <t>DISCO AL.99,5 315/22 RIC</t>
  </si>
  <si>
    <t>000010315026R</t>
  </si>
  <si>
    <t>DISCO AL.99,5 315/26 RIC</t>
  </si>
  <si>
    <t>000010350026R</t>
  </si>
  <si>
    <t>DISCO AL.99,5 350/26 RIC</t>
  </si>
  <si>
    <t>000010360022R</t>
  </si>
  <si>
    <t>DISCO AL.99,5 360/22 RIC</t>
  </si>
  <si>
    <t>000010365031R</t>
  </si>
  <si>
    <t>DISCO AL.99,5 365/31 RIC</t>
  </si>
  <si>
    <t>000010375022R</t>
  </si>
  <si>
    <t>DISCO AL.99,5 375/22 RIC</t>
  </si>
  <si>
    <t>000010385022R</t>
  </si>
  <si>
    <t>DISCO AL.99,5 385/22 RIC</t>
  </si>
  <si>
    <t>000010410031R</t>
  </si>
  <si>
    <t>DISCO AL.99,5 410/31 RIC</t>
  </si>
  <si>
    <t>000010425022R</t>
  </si>
  <si>
    <t>DISCO AL.99,5 425/22 RIC</t>
  </si>
  <si>
    <t>000011684514R</t>
  </si>
  <si>
    <t>RETT.AL.99,5 370x295x14 T/A RIC</t>
  </si>
  <si>
    <t>000011844014R</t>
  </si>
  <si>
    <t>RETTANGOLO AL.99,5 505x400x14 RIC</t>
  </si>
  <si>
    <t>000040155019R</t>
  </si>
  <si>
    <t>DISCO AL.4006 155/19 RIC</t>
  </si>
  <si>
    <t>000040225029R</t>
  </si>
  <si>
    <t>DISCO AL.4006 225/29 RIC</t>
  </si>
  <si>
    <t>000040305019R</t>
  </si>
  <si>
    <t>DISCO AL.4006 305/19 RIC</t>
  </si>
  <si>
    <t>000040315032R</t>
  </si>
  <si>
    <t>DISCO AL.4006 315/32 RIC</t>
  </si>
  <si>
    <t>000041605039R</t>
  </si>
  <si>
    <t>SAGOMATO AL.4006 313,7X322X39 RIC</t>
  </si>
  <si>
    <t>000041901047R</t>
  </si>
  <si>
    <t>SAGOMATO AL.4006 318X318X47 R.98,5 RIC</t>
  </si>
  <si>
    <t>000050300010R</t>
  </si>
  <si>
    <t>DISCO AL.GREEN 300/10 RIC</t>
  </si>
  <si>
    <t>000050310010R</t>
  </si>
  <si>
    <t>DISCO AL.GREEN 310/10 RIC</t>
  </si>
  <si>
    <t>000050325010R</t>
  </si>
  <si>
    <t>DISCO AL.GREEN 325/10 RIC</t>
  </si>
  <si>
    <t>000050340010R</t>
  </si>
  <si>
    <t>DISCO AL.GREEN 340/10 RIC</t>
  </si>
  <si>
    <t>000051620032R</t>
  </si>
  <si>
    <t>SAG.AL.GRE 306X276,4X32 RIC</t>
  </si>
  <si>
    <t>000051666529R</t>
  </si>
  <si>
    <t>RET.AL.GREEN 495x395x29 ANG.TAGL.T/B RIC</t>
  </si>
  <si>
    <t>000051684510R</t>
  </si>
  <si>
    <t>RETT.AL.GREEN 370x295x10 T/A RIC</t>
  </si>
  <si>
    <t>000051780510R</t>
  </si>
  <si>
    <t>RETT.AL.GREEN 460x360x10 T/B RIC</t>
  </si>
  <si>
    <t>000070230014R</t>
  </si>
  <si>
    <t>DISCO AL.1200 230/14 RIC</t>
  </si>
  <si>
    <t>001515066000</t>
  </si>
  <si>
    <t>BOX 5066/000 CM39X22,5X19</t>
  </si>
  <si>
    <t>001515826127</t>
  </si>
  <si>
    <t>BOX 5826/127 CM39X38,5X13</t>
  </si>
  <si>
    <t>001515900583</t>
  </si>
  <si>
    <t>BOX 5900/583 CM59X38,5X18,5</t>
  </si>
  <si>
    <t>BOX 5900/583 CM59X38,5X19</t>
  </si>
  <si>
    <t>000250591001</t>
  </si>
  <si>
    <t>MANICO S600/2 GRISO NERO SATINATO</t>
  </si>
  <si>
    <t>003130060004</t>
  </si>
  <si>
    <t>SKANDIA XT V7740Z BLACK TC DIAMOND</t>
  </si>
  <si>
    <t>000110192001</t>
  </si>
  <si>
    <t>GHIERA P2800 16/23,5 C28/591 F130 X FORMA 319 Ø28</t>
  </si>
  <si>
    <t>000110198001</t>
  </si>
  <si>
    <t>GHIERA P2800 15/26 B28/594 F130 X FORMA 794 Ø30</t>
  </si>
  <si>
    <t>000110209001</t>
  </si>
  <si>
    <t>GHIERA P2800 16/21 C28/B48 F130 X FORMA 472 Ø28</t>
  </si>
  <si>
    <t>000110210001</t>
  </si>
  <si>
    <t>GHIERA P2800 15/22,5 C28/B50 F100 X FORMA 319 Ø24</t>
  </si>
  <si>
    <t>000110372001</t>
  </si>
  <si>
    <t>GHIERA P2605 18,5/19 C25/577 FR.120</t>
  </si>
  <si>
    <t>000250048001</t>
  </si>
  <si>
    <t>MANICO S210 MIRO BOLLILATTE NERO SA</t>
  </si>
  <si>
    <t>000281571015</t>
  </si>
  <si>
    <t>MANICO AC.PARIGI L190 P.20 LUC.+SIL.VERDE C/MADE IN ITALY</t>
  </si>
  <si>
    <t>000281571024</t>
  </si>
  <si>
    <t>MANICO AC.PARIGI L??? CRE.179 25 LUC+SIL.VER.C/MADE IN ITALY</t>
  </si>
  <si>
    <t>003070060002</t>
  </si>
  <si>
    <t>SKANDIA 7621/V3164Z WHITE MID COAT</t>
  </si>
  <si>
    <t>003130104002</t>
  </si>
  <si>
    <t>SKANDIA 3222/V3561Z WHITE PEARL TC</t>
  </si>
  <si>
    <t>003160081034</t>
  </si>
  <si>
    <t>ECLIPSE® HB 73-753/V6873 SILVER DIAMOND TOPCOAT</t>
  </si>
  <si>
    <t>000841627250</t>
  </si>
  <si>
    <t>DISCO PUBB.HOMESIDE REST.PLAQUE A PIZZA Ø30 CM 834569 FSC</t>
  </si>
  <si>
    <t>000841721120</t>
  </si>
  <si>
    <t>DISCO PUBB.M BUDGET 2023 CASS.20 7035.092-7613194579639</t>
  </si>
  <si>
    <t>000844147008</t>
  </si>
  <si>
    <t>PIEGHEVOLE ESSTEELE PER BENESSERE 200x100 MM 1-8-PU569</t>
  </si>
  <si>
    <t>000844147302</t>
  </si>
  <si>
    <t>PIEGHEVOLE AMWAY QUEEN 140X215 MM USE&amp;CARE TEG24 1M A2400469</t>
  </si>
  <si>
    <t>000844147403</t>
  </si>
  <si>
    <t>PIEGHEVOLE AMWAY ICOOK 280X215 MM USE&amp;CARE A2300189</t>
  </si>
  <si>
    <t>000844900098</t>
  </si>
  <si>
    <t>PENDAGLIO SAMBONET C/FILO ELASTICO PADERNO 1600</t>
  </si>
  <si>
    <t>000844900131</t>
  </si>
  <si>
    <t>PIEGHEVOLE IKEA HUSKNUT CERA 70X148,5 NA RI.AA-2413976-1 FSC</t>
  </si>
  <si>
    <t>000844900132</t>
  </si>
  <si>
    <t>PIEGHEVOLE IKEA HUSKNUT CERA 70X148,5 RIF. AA-2413977-2 FSC</t>
  </si>
  <si>
    <t>000844900151</t>
  </si>
  <si>
    <t>PENDAGLIO CAMPIONE ESPOS.C/FILO AVAILABLE ON REQUEST</t>
  </si>
  <si>
    <t>000850089030</t>
  </si>
  <si>
    <t>DISCO BAV.M BUDGET 2023 PAD.28 7035.055-7613162565411</t>
  </si>
  <si>
    <t>000110532001</t>
  </si>
  <si>
    <t>GHIERA P15  15,5/30,5 R15/824 FR75</t>
  </si>
  <si>
    <t>000390210005</t>
  </si>
  <si>
    <t>VITE 5MAX146 TC COMBI TORX AC.INOX AISI 304</t>
  </si>
  <si>
    <t>000390220002</t>
  </si>
  <si>
    <t>VITE 5MAX155 TC COMBI TORX AC.INOX AISI 304</t>
  </si>
  <si>
    <t>001510082196</t>
  </si>
  <si>
    <t>BOX 0082/196 CM47X31X19</t>
  </si>
  <si>
    <t>001510350000</t>
  </si>
  <si>
    <t>BOX 0350/000 CM48X28,5X24</t>
  </si>
  <si>
    <t>001510360000</t>
  </si>
  <si>
    <t>BOX 0360/000 CM57X23X23</t>
  </si>
  <si>
    <t>001510414000</t>
  </si>
  <si>
    <t>BOX 0414/000 CM58X28,5X18,5</t>
  </si>
  <si>
    <t>001510567000</t>
  </si>
  <si>
    <t>BOX 0567/000 CM39X38,5X19</t>
  </si>
  <si>
    <t>001510696033</t>
  </si>
  <si>
    <t>BOX 0696/033 CM38X22,5X10</t>
  </si>
  <si>
    <t>001510709000</t>
  </si>
  <si>
    <t>BOX 0709/000 CM45X28,5X12</t>
  </si>
  <si>
    <t>001510711000</t>
  </si>
  <si>
    <t>BOX 0711/000 CM29X18,5X12,5</t>
  </si>
  <si>
    <t>001510724000</t>
  </si>
  <si>
    <t>BOX 0724/000 CM59X38,5X31</t>
  </si>
  <si>
    <t>001510768005</t>
  </si>
  <si>
    <t>BOX 0768/005*CM50X31,5X30</t>
  </si>
  <si>
    <t>001510785000</t>
  </si>
  <si>
    <t>BOX 0785/000 CM30,5X30,5X25,5</t>
  </si>
  <si>
    <t>001510867000</t>
  </si>
  <si>
    <t>BOX 0867/000 CM45X28,5X15</t>
  </si>
  <si>
    <t>001511722000</t>
  </si>
  <si>
    <t>BOX 1722/000 CM37x26x31</t>
  </si>
  <si>
    <t>001511817000</t>
  </si>
  <si>
    <t>BOX 1817/000 CM66X27,5X27</t>
  </si>
  <si>
    <t>001511971217</t>
  </si>
  <si>
    <t>BOX 1971/217 CM47X31X24</t>
  </si>
  <si>
    <t>001512458000</t>
  </si>
  <si>
    <t>BOX 2458/000 CM29,0X29,0X30,0</t>
  </si>
  <si>
    <t>001512578005</t>
  </si>
  <si>
    <t>BOX 2578/005*CM45,5X27X26,5 //</t>
  </si>
  <si>
    <t>001512668016</t>
  </si>
  <si>
    <t>BOX 2668/016 CM27X27X10 \\</t>
  </si>
  <si>
    <t>001513440000</t>
  </si>
  <si>
    <t>BOX 3440/000 CM37X25,5X31</t>
  </si>
  <si>
    <t>001513484455</t>
  </si>
  <si>
    <t>BOX 3484/455* CM39X22,5X15,5 \\</t>
  </si>
  <si>
    <t>001513486096</t>
  </si>
  <si>
    <t>BOX 3486/096*CM47X30,5X15 \\</t>
  </si>
  <si>
    <t>001513486127</t>
  </si>
  <si>
    <t>BOX 3486/127*CM47X30,5X15 \\</t>
  </si>
  <si>
    <t>001513683016</t>
  </si>
  <si>
    <t>BOX 3683/016*CM39X22,5X13</t>
  </si>
  <si>
    <t>001513690006</t>
  </si>
  <si>
    <t>BOX 3690/006* CM52X30,5X28</t>
  </si>
  <si>
    <t>001513883000</t>
  </si>
  <si>
    <t>BOX 3883/000 CM36X22,5X22</t>
  </si>
  <si>
    <t>001513929000</t>
  </si>
  <si>
    <t>BOX 3929/000 CM44X27X23</t>
  </si>
  <si>
    <t>001513956000</t>
  </si>
  <si>
    <t>BOX 3956/000 CM39X25X21,5</t>
  </si>
  <si>
    <t>001514043006</t>
  </si>
  <si>
    <t>BOX 4043/006*CM34X23X27</t>
  </si>
  <si>
    <t>001514300000</t>
  </si>
  <si>
    <t>BOX 4300/000 CM59X38,5X28 T.GIAPP.</t>
  </si>
  <si>
    <t>001514783000</t>
  </si>
  <si>
    <t>BOX 4783/000 CM43X26,5X18</t>
  </si>
  <si>
    <t>001514827000</t>
  </si>
  <si>
    <t>BOX 4827/000 CM45X28,5X18</t>
  </si>
  <si>
    <t>001514827330</t>
  </si>
  <si>
    <t>BOX 4827/330*CM45X28,5X18</t>
  </si>
  <si>
    <t>001514972038</t>
  </si>
  <si>
    <t>BOX 4972/038*CM59,0X28,5X29,0 \\</t>
  </si>
  <si>
    <t>001515047000</t>
  </si>
  <si>
    <t>BOX 5047/000 CM31X30,5X19</t>
  </si>
  <si>
    <t>001515066240</t>
  </si>
  <si>
    <t>BOX 5066/240*CM39X22,5X19</t>
  </si>
  <si>
    <t>001515066241</t>
  </si>
  <si>
    <t>BOX 5066/241*CM39X22,5X19</t>
  </si>
  <si>
    <t>001515105000</t>
  </si>
  <si>
    <t>BOX 5105/000 CM59X25,5X24</t>
  </si>
  <si>
    <t>001515170000</t>
  </si>
  <si>
    <t>BOX 5170/000 CM51X35X18,5</t>
  </si>
  <si>
    <t>001515611000</t>
  </si>
  <si>
    <t>BOX 5611/000 CM39X31X19</t>
  </si>
  <si>
    <t>001515626000</t>
  </si>
  <si>
    <t>BOX 5626/000 CM52X35,5X15,5</t>
  </si>
  <si>
    <t>001515826126</t>
  </si>
  <si>
    <t>BOX 5826/126* CM39X38,5X13</t>
  </si>
  <si>
    <t>001515900603</t>
  </si>
  <si>
    <t>BOX 5900/603 CM59X38,5X19</t>
  </si>
  <si>
    <t>001516080000</t>
  </si>
  <si>
    <t>BOX 6080/000 CM39X28,5X33</t>
  </si>
  <si>
    <t>001516081061</t>
  </si>
  <si>
    <t>BOX 6081/061* CM79X38,5X15,5</t>
  </si>
  <si>
    <t>001516099000</t>
  </si>
  <si>
    <t>BOX 6099/000 CM29X25X13</t>
  </si>
  <si>
    <t>001516137000</t>
  </si>
  <si>
    <t>BOX 6137/000 CM39X28,5X15,5CM</t>
  </si>
  <si>
    <t>001516358015</t>
  </si>
  <si>
    <t>BOX 6358/015*CM39X38,5X10,5 \\</t>
  </si>
  <si>
    <t>001516379011</t>
  </si>
  <si>
    <t>BOX 6379/011* CM39X29X27 \\</t>
  </si>
  <si>
    <t>001516562000</t>
  </si>
  <si>
    <t>BOX 6562/000 CM39X28,5X35</t>
  </si>
  <si>
    <t>001516588000</t>
  </si>
  <si>
    <t>BOX 6588/000 CM59X38,5X16</t>
  </si>
  <si>
    <t>001516671000</t>
  </si>
  <si>
    <t>BOX 6671/000 CM63X48X22</t>
  </si>
  <si>
    <t>001516927000</t>
  </si>
  <si>
    <t>BOX 6927/000 CM49X28,5X24</t>
  </si>
  <si>
    <t>001545830002</t>
  </si>
  <si>
    <t>BOX 5830/002*CM47X39X31,5</t>
  </si>
  <si>
    <t>001545883509</t>
  </si>
  <si>
    <t>BOX 5883/509*CM59X38,5X15</t>
  </si>
  <si>
    <t>001546979002</t>
  </si>
  <si>
    <t>BOX 6979/002*CM45X26,5X15,5</t>
  </si>
  <si>
    <t>001546981002</t>
  </si>
  <si>
    <t>BOX 6981/002*CM49X30,5X15,5</t>
  </si>
  <si>
    <t>001810010060</t>
  </si>
  <si>
    <t>DIVISORIO CART.CM10X60 T.1 C/2 CORD. 11/38/11</t>
  </si>
  <si>
    <t>001810012022</t>
  </si>
  <si>
    <t>DIV.CART.CM12X22 T.1 C/1 CORDONE 9/22</t>
  </si>
  <si>
    <t>001810014029</t>
  </si>
  <si>
    <t>DIV.CART.CM14X29 T.1 C/1 CORDONE 11/29</t>
  </si>
  <si>
    <t>001810014031</t>
  </si>
  <si>
    <t>DIV.CART.CM14X31 T.1 C/1 CORDONE 13/31</t>
  </si>
  <si>
    <t>001810022031</t>
  </si>
  <si>
    <t>DIVISORIO CARTONE T.1 CM22X31  C/1 CORDONE 19/31</t>
  </si>
  <si>
    <t>001810029032</t>
  </si>
  <si>
    <t>DIV.CART.CM29X32 T.1 C/1 CORDONE 12/32</t>
  </si>
  <si>
    <t>001810030030</t>
  </si>
  <si>
    <t>DIVISORIO CART.CM 30X30 T.1</t>
  </si>
  <si>
    <t>001810080014</t>
  </si>
  <si>
    <t>DIVISORIO CARTONE CM80X14 T.1</t>
  </si>
  <si>
    <t>001880022022</t>
  </si>
  <si>
    <t>DIVISORIO CART.CM22x22 T.5</t>
  </si>
  <si>
    <t>001880028028</t>
  </si>
  <si>
    <t>DIVISORIO CART.CM28x28 T.5</t>
  </si>
  <si>
    <t>001880035018</t>
  </si>
  <si>
    <t>DIVISORIO CART.CM35x18 T.5</t>
  </si>
  <si>
    <t>001880040014</t>
  </si>
  <si>
    <t>DIVISORIO CART.CM40X14 T.5</t>
  </si>
  <si>
    <t>001880055038</t>
  </si>
  <si>
    <t>DIVISORIO CART.CM55x38 T.5</t>
  </si>
  <si>
    <t>001880060019</t>
  </si>
  <si>
    <t>DIVISORIO CART.CM60X19 T.5</t>
  </si>
  <si>
    <t>001880060020</t>
  </si>
  <si>
    <t>DIVISORIO CART.CM60X20 T.5</t>
  </si>
  <si>
    <t>001880060022</t>
  </si>
  <si>
    <t>DIVISORIO CART.CM60x22 T.5</t>
  </si>
  <si>
    <t>001880060026</t>
  </si>
  <si>
    <t>DIVISORIO CART.CM60x26 T.5</t>
  </si>
  <si>
    <t>001880060030</t>
  </si>
  <si>
    <t>DIVISORIO CART.CM60x30 T.5</t>
  </si>
  <si>
    <t>001880065022</t>
  </si>
  <si>
    <t>DIVISORIO CART.CM65X22 T.5</t>
  </si>
  <si>
    <t>000110237001</t>
  </si>
  <si>
    <t>GHIERA L1500 13,5/26 R40 F90 A-8°</t>
  </si>
  <si>
    <t>000110254001</t>
  </si>
  <si>
    <t>GHIERA L1500 17/17 R=F120</t>
  </si>
  <si>
    <t>000110265001</t>
  </si>
  <si>
    <t>GHIERA L1500 14,5/15,5 R200 F90 0°</t>
  </si>
  <si>
    <t>000110301001</t>
  </si>
  <si>
    <t>GHIERA P091 16,5/21,5 R120 F140 A-0°x FORMA 320 Ø28</t>
  </si>
  <si>
    <t>000110302001</t>
  </si>
  <si>
    <t>GHIERA P090 16/20,5 R140 F140 A-0°x FORMA 320 Ø28</t>
  </si>
  <si>
    <t>000110321001</t>
  </si>
  <si>
    <t>GHIERA L1500 15/23 R50 F75 A-8°</t>
  </si>
  <si>
    <t>000110326001</t>
  </si>
  <si>
    <t>GHIERA L1500 13/27 R45 F80 A-8°</t>
  </si>
  <si>
    <t>000110366001</t>
  </si>
  <si>
    <t>GHIERA L1500 15,5/17,5 R999 F100A0°</t>
  </si>
  <si>
    <t>000110405001</t>
  </si>
  <si>
    <t>GHIERA P1500 22/29 R50 F 90 A+12 X FORMA 279 Ø 28</t>
  </si>
  <si>
    <t>000110406001</t>
  </si>
  <si>
    <t>GHIERA P1500 22/31 R60 F90 A+12 X FORMA 279 Ø 24</t>
  </si>
  <si>
    <t>000110407001</t>
  </si>
  <si>
    <t>GHIERA L2500 13/25 R35 F90</t>
  </si>
  <si>
    <t>000110413001</t>
  </si>
  <si>
    <t>GHIERA L1500 15,5/23,5 R53 F120 A-8</t>
  </si>
  <si>
    <t>000110416001</t>
  </si>
  <si>
    <t>GHIERA L2500 14/23 R56 F90</t>
  </si>
  <si>
    <t>000110472001</t>
  </si>
  <si>
    <t>GHIERA L1500 13/29 R13 F60 A-8°</t>
  </si>
  <si>
    <t>000110496001</t>
  </si>
  <si>
    <t>GHIERA AR 0400 17/20,5</t>
  </si>
  <si>
    <t>000110588001</t>
  </si>
  <si>
    <t>GHIERA P075 13/30 R110 F140 A-8°</t>
  </si>
  <si>
    <t>000110593001</t>
  </si>
  <si>
    <t>GHIERA P075 11,5/28 R70 F90 A-8°</t>
  </si>
  <si>
    <t>000110594001</t>
  </si>
  <si>
    <t>GHIERA P075 11,5/26 R55 F100 A-8°</t>
  </si>
  <si>
    <t>000110595001</t>
  </si>
  <si>
    <t>GHIERA P075 11,5/25 R55 F120 A-8°</t>
  </si>
  <si>
    <t>000110633001</t>
  </si>
  <si>
    <t>GHIERA AR 0400 16/18,5 R150 F90 0°</t>
  </si>
  <si>
    <t>000110635001</t>
  </si>
  <si>
    <t>GHIERA AR 0400 17,5/20,5 R100 F140</t>
  </si>
  <si>
    <t>000110636001</t>
  </si>
  <si>
    <t>GHIERA AR 0400 18/20,5 R90 F140</t>
  </si>
  <si>
    <t>000110646001</t>
  </si>
  <si>
    <t>GHIERA AR 0400 19/24 R55 F140 A-0°</t>
  </si>
  <si>
    <t>000110650001</t>
  </si>
  <si>
    <t>GHIERA L2500 14/20 R200 F90 A-8°</t>
  </si>
  <si>
    <t>000110651001</t>
  </si>
  <si>
    <t>GHIERA L2500 11,5/28 R35 F75 A-8°</t>
  </si>
  <si>
    <t>000110668000</t>
  </si>
  <si>
    <t>GHIERA AR 0400 16,5/22 R65 F140 0° X FORMA 794Ø32</t>
  </si>
  <si>
    <t>000110674001</t>
  </si>
  <si>
    <t>GHIERA P085 12,5/31 R70 F100 A-8°</t>
  </si>
  <si>
    <t>000110678001</t>
  </si>
  <si>
    <t>GHIERA P085 14/24 R110 F120 A-8°</t>
  </si>
  <si>
    <t>000110723001</t>
  </si>
  <si>
    <t>GHIERA P075 13,5/26,5 R95 F120 A-8°</t>
  </si>
  <si>
    <t>000110729001</t>
  </si>
  <si>
    <t>GHIERA P075 13/26 R46 F120 A-8°</t>
  </si>
  <si>
    <t>000110730001</t>
  </si>
  <si>
    <t>GHIERA P075 14/24 R60 F140 A-8°</t>
  </si>
  <si>
    <t>000110732001</t>
  </si>
  <si>
    <t>GHIERA P075 15/21 R60 F60 A-8°</t>
  </si>
  <si>
    <t>000110802001</t>
  </si>
  <si>
    <t>GHIERA P075 13/27,5 R80 F90 A-8° X FORMA 104 Ø16</t>
  </si>
  <si>
    <t>000110848003</t>
  </si>
  <si>
    <t>GHIERA L1500 15/19 R150 F140 A-0°*</t>
  </si>
  <si>
    <t>000110855001</t>
  </si>
  <si>
    <t>GHIERA L1500 11,5/28 R48 F90 A-8°</t>
  </si>
  <si>
    <t>000110896001</t>
  </si>
  <si>
    <t>GHIERA L1500 13/28 R41 F70 A-8°</t>
  </si>
  <si>
    <t>000110911001</t>
  </si>
  <si>
    <t>GHIERA L1500 16/18 R200 F90 A-0°</t>
  </si>
  <si>
    <t>000110923001</t>
  </si>
  <si>
    <t>GHIERA L1500 12/18,5 R100 F70 A-8°</t>
  </si>
  <si>
    <t>000110937001</t>
  </si>
  <si>
    <t>GHIERA L1500 13,5/22,5 R45 F90 A-0°</t>
  </si>
  <si>
    <t>000110948001</t>
  </si>
  <si>
    <t>GHIERA L1500 13/26,5 R28 F80 A-8°</t>
  </si>
  <si>
    <t>000110949001</t>
  </si>
  <si>
    <t>GHIERA L1500 13,5/23 R150 F140 A-8°</t>
  </si>
  <si>
    <t>000110985001</t>
  </si>
  <si>
    <t>GHIERA L1500 14,5/22 R65 F120 A 0°</t>
  </si>
  <si>
    <t>000110993001</t>
  </si>
  <si>
    <t>GHIERA L1500 13,5/15 R73 F90 A-0°</t>
  </si>
  <si>
    <t>000111016001</t>
  </si>
  <si>
    <t>GHIERA L1500 15/22 R80 F70 A-8°</t>
  </si>
  <si>
    <t>000111032001</t>
  </si>
  <si>
    <t>GHIERA L1500 22,5/29 R60 F100 A+12°</t>
  </si>
  <si>
    <t>000111033001</t>
  </si>
  <si>
    <t>GHIERA L1500 22,5/28 R50 F120 A+12°</t>
  </si>
  <si>
    <t>000111037001</t>
  </si>
  <si>
    <t>GHIERA L1500 22/21,5 R100 F110 A+12° X FORMA 126 Ø24-26-28</t>
  </si>
  <si>
    <t>000111066001</t>
  </si>
  <si>
    <t>GHIERA L2500 13,5/26,5 R30 F110 A8°</t>
  </si>
  <si>
    <t>000111076001</t>
  </si>
  <si>
    <t>GHIERA L2500 14/20,5 R50 F120 A-8°</t>
  </si>
  <si>
    <t>000111078001</t>
  </si>
  <si>
    <t>GHIERA L2500 12,5/30 R32 F70 A-8°</t>
  </si>
  <si>
    <t>000111404001</t>
  </si>
  <si>
    <t>GHIERA P093 13,5/26 R60 F120 A-8°</t>
  </si>
  <si>
    <t>000111405001</t>
  </si>
  <si>
    <t>GHIERA P093 13,5/25 R60 F140 A-8°</t>
  </si>
  <si>
    <t>000111408001</t>
  </si>
  <si>
    <t>GHIERA P093 14/18,6 R200 F140 A-8°</t>
  </si>
  <si>
    <t>000112050001</t>
  </si>
  <si>
    <t>GHIERA P078 25/34 R45 F60 A 0°</t>
  </si>
  <si>
    <t>000112051001</t>
  </si>
  <si>
    <t>GHIERA P078 18/19 R110 F60 A 0°</t>
  </si>
  <si>
    <t>000112122001</t>
  </si>
  <si>
    <t>GHIERA P1501 13/28,5 R43 F110 A-8°</t>
  </si>
  <si>
    <t>000112125001</t>
  </si>
  <si>
    <t>GHIERA P1501 13/29 R50 F100 A-8°</t>
  </si>
  <si>
    <t>000112251001</t>
  </si>
  <si>
    <t>GHIERA P087 13,5/22 R80 F90 A-0° X FORMA 207 Ø20-24 CM</t>
  </si>
  <si>
    <t>000112257001</t>
  </si>
  <si>
    <t>GHIERA P087 15/17 R999 F110 A-0° X FORMA 481-2 Ø20-24 CM</t>
  </si>
  <si>
    <t>000112258001</t>
  </si>
  <si>
    <t>GHIERA P087 13/18 R120 F120 A-0° X FORMA 581-2 Ø24-28 CM</t>
  </si>
  <si>
    <t>003130060006</t>
  </si>
  <si>
    <t>SKANDIA V5621Z TOPCOAT RULLO TRASPARENTE</t>
  </si>
  <si>
    <t>000390111001</t>
  </si>
  <si>
    <t>VITE 5MAX16 AC TCB T9,5 C./TORX T25</t>
  </si>
  <si>
    <t>000390111006</t>
  </si>
  <si>
    <t>VITE 5MAX16 AC.AUTOM.ZIG.C/TORX T25</t>
  </si>
  <si>
    <t>000390111023</t>
  </si>
  <si>
    <t>VITE 5MAX16 ZN B.T.TR.TORX COMB T25</t>
  </si>
  <si>
    <t>000390115002</t>
  </si>
  <si>
    <t>VITE 5MAX18 AC TCB T9,5 C./TORX T25</t>
  </si>
  <si>
    <t>000390115006</t>
  </si>
  <si>
    <t>VITE 5MAX18 AC.AUTOM.ZIG.C/TORX T25</t>
  </si>
  <si>
    <t>000390115023</t>
  </si>
  <si>
    <t>VITE 5MAX18 ZN B.T.TR.TORX COMB T25</t>
  </si>
  <si>
    <t>000390115024</t>
  </si>
  <si>
    <t>VITE 5MAX18 ZN B.AUTOM.ZIG.C/TO.T25</t>
  </si>
  <si>
    <t>000390119006</t>
  </si>
  <si>
    <t>VITE 5MAX20 AC.AUTOM.ZIG.C/TORX T25</t>
  </si>
  <si>
    <t>000390119023</t>
  </si>
  <si>
    <t>VITE 5MAX20 ZN B.T.TR.TORX COMB T25</t>
  </si>
  <si>
    <t>001716836004</t>
  </si>
  <si>
    <t>BOX LIT.6836 C.2M.F.480 C/C. Ø20 EXP SILVER COLOUR FOXHOME</t>
  </si>
  <si>
    <t>001716926002</t>
  </si>
  <si>
    <t>BOX LIT.6926 WPRO INTERF.REST DISC FOR IND.Ø22 8015250475944</t>
  </si>
  <si>
    <t>001736384006</t>
  </si>
  <si>
    <t>CARTONET 6384 100 20+26 SAUF.IND.ARD.R.2022 3601020461627</t>
  </si>
  <si>
    <t>001736385006</t>
  </si>
  <si>
    <t>CARTONET 6385 403 16+18+20 SAUF.IND.ARD.R.2022 3601020461825</t>
  </si>
  <si>
    <t>001736386006</t>
  </si>
  <si>
    <t>CARTONET 6386 100 24+COP.V.SAUF IND.ARD.R.2022 3601020461863</t>
  </si>
  <si>
    <t>001736831002</t>
  </si>
  <si>
    <t>CARTONET 6831 PAD.163 Ø24CM MATERIA IND.FOX ISRAEL/CANADA</t>
  </si>
  <si>
    <t>001736832002</t>
  </si>
  <si>
    <t>CARTONET 6832 PAD.163 Ø28CM MATERIA IND.FOX ISRAEL/CANADA</t>
  </si>
  <si>
    <t>001737721001</t>
  </si>
  <si>
    <t>CARTONET 7721 ESSTEELE PER BENESSERE 163 20 051153161384</t>
  </si>
  <si>
    <t>001737722001</t>
  </si>
  <si>
    <t>CARTONET 7722 ESSTEELE PER BENESSERE 163 24 051153161391</t>
  </si>
  <si>
    <t>001737726001</t>
  </si>
  <si>
    <t>CARTONET 7726 FRYPAN 20+26 CM PER BENESSERE 051153161339</t>
  </si>
  <si>
    <t>001737727001</t>
  </si>
  <si>
    <t>CARTONET 7727 FRYPAN 20+26+30 CM PER BENESSERE 051153161322</t>
  </si>
  <si>
    <t>001760000140</t>
  </si>
  <si>
    <t>FASCIA LIT.NATURA KENTY ADRIA BIST.502 28X28 3856029717262</t>
  </si>
  <si>
    <t>001760000141</t>
  </si>
  <si>
    <t>FASCIA LIT.NATURA KENTY ADRIA CAS.482 20 3856029717323</t>
  </si>
  <si>
    <t>001760000142</t>
  </si>
  <si>
    <t>FASCIA LIT.NATURA KENTY ADRIA CAS.482 24 3856029717347</t>
  </si>
  <si>
    <t>001760000143</t>
  </si>
  <si>
    <t>FASCIA LIT.NATURA KENTY ADRIA COP.651 20 3856029717422</t>
  </si>
  <si>
    <t>001760000144</t>
  </si>
  <si>
    <t>FASCIA LIT.NATURA KENTY ADRIA COP.651 24 3856029717446</t>
  </si>
  <si>
    <t>001760000145</t>
  </si>
  <si>
    <t>FASCIA LIT.NATURA KENTY ADRIA COP.651 28 3856029717460</t>
  </si>
  <si>
    <t>001760000146</t>
  </si>
  <si>
    <t>FASCIA LIT.NATURA KENY ADRIA CREP.179 25 3856029717361</t>
  </si>
  <si>
    <t>001760000147</t>
  </si>
  <si>
    <t>FASCIA LIT.NATURA KENTY ADRIA PAD.207 20 3856029717187</t>
  </si>
  <si>
    <t>001760000148</t>
  </si>
  <si>
    <t>FASCIA LIT.NATURA KENY ADRIA PAD.207 24 3856029717200</t>
  </si>
  <si>
    <t>001760000149</t>
  </si>
  <si>
    <t>FASCIA LIT.NATURA KENTY ADRIA PAD.207 28 3856029717224</t>
  </si>
  <si>
    <t>001760000150</t>
  </si>
  <si>
    <t>FASCIA LIT.NATURA KENTY ADRIA RET.039 31X23 3856029717385</t>
  </si>
  <si>
    <t>001760000151</t>
  </si>
  <si>
    <t>FASCIA LIT.NATURA KENTY ADRIA RET.039 35X27 3856029717408</t>
  </si>
  <si>
    <t>001760000152</t>
  </si>
  <si>
    <t>FASCIA LIT.NATURA KENTY ADRIA TEG.1M 581 28 3856029717286</t>
  </si>
  <si>
    <t>001760000153</t>
  </si>
  <si>
    <t>FASCIA LIT.NATURA KENTY ADRIA TEG.2M 582 28 3856029717309</t>
  </si>
  <si>
    <t>001760000154</t>
  </si>
  <si>
    <t>FASCIA LIT.NATURA KENTY ADRIA WOK 1M 761 28 3856029717248</t>
  </si>
  <si>
    <t>001760000155</t>
  </si>
  <si>
    <t>FASCIA LIT.NATURA KENTY ADRIA CAS 481 CM 18 3856029719877</t>
  </si>
  <si>
    <t>001760057303</t>
  </si>
  <si>
    <t>FASCIA LIT.PRESTIGE DIAMOND MEDIUM FRYPAN F.163Ø24-108821</t>
  </si>
  <si>
    <t>001760057306</t>
  </si>
  <si>
    <t>FASCIA LIT.PRESTIGE DIAMOND LARGE FRYPAN  F.163Ø30-108838</t>
  </si>
  <si>
    <t>001761028903</t>
  </si>
  <si>
    <t>FASCIA LIT.MIGROS GRATIN DISCH GLASS OVALE 26X18 7035.796</t>
  </si>
  <si>
    <t>001761029104</t>
  </si>
  <si>
    <t>FASCIA LIT.MIGROS STAR 2023 PAD.207 Ø24 7035.832-899473</t>
  </si>
  <si>
    <t>001761029109</t>
  </si>
  <si>
    <t>FASCIA LIT.MIGROS STAR 2023 TEG.311 Ø28 7035.842-899619</t>
  </si>
  <si>
    <t>001761029202</t>
  </si>
  <si>
    <t>FASCIA LIT.MIGROS PRO 2023 IND.PAD.125Ø20 7035.464-103391</t>
  </si>
  <si>
    <t>001761029205</t>
  </si>
  <si>
    <t>FASCIA LIT.MIGROS PRO 2023 IND.PAD.125Ø30 7035,809-895185</t>
  </si>
  <si>
    <t>001761029206</t>
  </si>
  <si>
    <t>FASCIA LIT.MIGROS PRO 2023 IND.PAD.126Ø20 7035.808-895178</t>
  </si>
  <si>
    <t>001761029208</t>
  </si>
  <si>
    <t>FASCIA LIT.MIGROS PRO 2023 IND.PAD.126Ø28 7035.470-104275</t>
  </si>
  <si>
    <t>001761029420</t>
  </si>
  <si>
    <t>FASCIA LIT.MIGROS MADELEINES 712 35 7058.260 - 328561</t>
  </si>
  <si>
    <t>001761038329</t>
  </si>
  <si>
    <t>FASCIA LIT.PRIMECOOK SMERALDA TEG. 1M F101 Ø24 8058697169625</t>
  </si>
  <si>
    <t>001761046015</t>
  </si>
  <si>
    <t>FASCIA LIT.TVS TEOREMA F.651Ø 28 8000807064443</t>
  </si>
  <si>
    <t>001761047010</t>
  </si>
  <si>
    <t>FASCIA LIT.TVS ECO OK IND. F.793 Ø28 8000807064665</t>
  </si>
  <si>
    <t>001761047082</t>
  </si>
  <si>
    <t>FASCIA LIT.EASY ECO IN.REST.2024 AVANA 433 Ø16 8000807068915</t>
  </si>
  <si>
    <t>001761047085</t>
  </si>
  <si>
    <t>FASCIA LIT.EASY ECO IN.REST.2024 AVANA 279 Ø20 8000807068946</t>
  </si>
  <si>
    <t>001761047086</t>
  </si>
  <si>
    <t>FASCIA LIT.EASY ECO IN.REST.2024 AVANA 279 Ø24 8000807068953</t>
  </si>
  <si>
    <t>001761047300</t>
  </si>
  <si>
    <t>FASCIA LIT.COOKING DELUXE IND. 480Ø24 8000807077214</t>
  </si>
  <si>
    <t>001761047301</t>
  </si>
  <si>
    <t>FASCIA LIT.COOKING DELUXE IND. 651Ø28 8000807077221</t>
  </si>
  <si>
    <t>001761047303</t>
  </si>
  <si>
    <t>FASCIA LIT.502Ø28X28 8000807077245</t>
  </si>
  <si>
    <t>001761047304</t>
  </si>
  <si>
    <t>FASCIA LIT.COOKING DELUXE IND. 103Ø26 8000807077252</t>
  </si>
  <si>
    <t>001761047305</t>
  </si>
  <si>
    <t>FASCIA LIT.COOKING DELUXE IND. 279Ø28 8000807077269</t>
  </si>
  <si>
    <t>001761047306</t>
  </si>
  <si>
    <t>FASCIA LIT.COOKING DELUXE IND. 279Ø24 8000807077276</t>
  </si>
  <si>
    <t>001761047307</t>
  </si>
  <si>
    <t>FASCIA LIT.COOKING DELUXE IND. 163Ø20 8000807077283</t>
  </si>
  <si>
    <t>001761047308</t>
  </si>
  <si>
    <t>FASCIA LIT.COOKING DELUXE IND. 729Ø35X24 8000807077290</t>
  </si>
  <si>
    <t>001761047309</t>
  </si>
  <si>
    <t>FASCIA LIT.COOKING DELUXE IND. 380Ø28 8000807077306</t>
  </si>
  <si>
    <t>001761078180</t>
  </si>
  <si>
    <t>FASCIA LIT.HOMESIDE REST. MOULE A MANQUE Ø26 CM 007139 FSC</t>
  </si>
  <si>
    <t>001761078181</t>
  </si>
  <si>
    <t>FASCIA LIT.HOMESIDE REST.MOULE A CAKE 27 CM 007146 FSC</t>
  </si>
  <si>
    <t>001761078182</t>
  </si>
  <si>
    <t>FASCIA LIT.HOMESIDE REST.MOULE A SAVARIN Ø24 CM 007153 FSC</t>
  </si>
  <si>
    <t>001761078183</t>
  </si>
  <si>
    <t>FASCIA LIT.HOMESIDE REST.MOULE A TARTE Ø27 CM 007160 FSC</t>
  </si>
  <si>
    <t>001761078184</t>
  </si>
  <si>
    <t>FASCIA LIT.HOMESIDE REST.MOULE A TARTE Ø30 CM 007177 FSC</t>
  </si>
  <si>
    <t>001761078186</t>
  </si>
  <si>
    <t>FASCIA LIT.HOMESIDE RES MOU.QUATRE-QUARTS Ø26 CM  007191 FSC</t>
  </si>
  <si>
    <t>001761078187</t>
  </si>
  <si>
    <t>FASCIA LIT.HOMESIDE REST.MOULES A TART.X4 Ø11CM 832893 FSC</t>
  </si>
  <si>
    <t>001761078188</t>
  </si>
  <si>
    <t>FASCIA LIT.HOMESIDE REST.PLAT A FOUR 25X18 CM 007221 FSC</t>
  </si>
  <si>
    <t>001761078189</t>
  </si>
  <si>
    <t>FASCIA LIT.PLAQUE A PATISSERIE HOMESIDE RES 38X28 386807 FSC</t>
  </si>
  <si>
    <t>001761078190</t>
  </si>
  <si>
    <t>FASCIA LIT.HOMESIDE REST MOULE A CHARLOTTE Ø18 CM 007207 FSC</t>
  </si>
  <si>
    <t>001761115314</t>
  </si>
  <si>
    <t>FASCIA LIT.TVS ITALIANA VIRTU IND.TEG1MØ28 379 8000807061497</t>
  </si>
  <si>
    <t>001761124352</t>
  </si>
  <si>
    <t>FASCIA LIT.TVS NATURA IN.P24 042717</t>
  </si>
  <si>
    <t>001761124353</t>
  </si>
  <si>
    <t>FASCIA LIT.TVS NATURA IN.P28 042724</t>
  </si>
  <si>
    <t>001761124354</t>
  </si>
  <si>
    <t>FASCIA LIT.TVS NATURA IN.P30 042731</t>
  </si>
  <si>
    <t>001761124355</t>
  </si>
  <si>
    <t>FASCIA LIT.TVS NATURA IN.W28 042748</t>
  </si>
  <si>
    <t>001761124361</t>
  </si>
  <si>
    <t>FASCIA LIT.TVS NATURA IN.T24 044926</t>
  </si>
  <si>
    <t>001761124374</t>
  </si>
  <si>
    <t>FASCIA LIT.TVS NAT.INDUC.FRIGGIUOVO 070Ø20 8000807074879</t>
  </si>
  <si>
    <t>001761150252</t>
  </si>
  <si>
    <t>FASCIA LIT.IND.CLAS OHLSON F.PAN Ø28 F.279 EAN 7393173362246</t>
  </si>
  <si>
    <t>001761150253</t>
  </si>
  <si>
    <t>FASCIA LIT.IND.CLAS OHLSON SAUCEP.1.3 L F.479  7393173362215</t>
  </si>
  <si>
    <t>001761150300</t>
  </si>
  <si>
    <t>FASCIA LIT.CO CLAS OHLSON FRYPAN 125 Ø24 EAN 7393173398078</t>
  </si>
  <si>
    <t>001761150301</t>
  </si>
  <si>
    <t>FASCIA LIT.CO CLAS OHLSON FRYPAN 125 Ø28 EAN 7393173398061</t>
  </si>
  <si>
    <t>001761155013</t>
  </si>
  <si>
    <t>FASCIA LIT.SAMBONET ROCK'N'ROSE PAD.BLACK 28 128363</t>
  </si>
  <si>
    <t>001761260002</t>
  </si>
  <si>
    <t>FASCIA LIT.VANHOPPER 1 NEW .F125 Ø24 8000807069004</t>
  </si>
  <si>
    <t>001761260003</t>
  </si>
  <si>
    <t>FASCIA LIT.VANHOPPER 1 NEW .F125 Ø28 8000807069011</t>
  </si>
  <si>
    <t>001761260004</t>
  </si>
  <si>
    <t>FASCIA LIT.VANHOPPER 1 NEW .F.319+COP.V.Ø28 8000807069028</t>
  </si>
  <si>
    <t>001761823100</t>
  </si>
  <si>
    <t>FASCIA LIT.FOXHOME EXP SILVER COLOUR F.433 Ø16</t>
  </si>
  <si>
    <t>001761823101</t>
  </si>
  <si>
    <t>FASCIA LIT.FOXHOME EXP SILVER COLOUR F.179 Ø25</t>
  </si>
  <si>
    <t>001761823102</t>
  </si>
  <si>
    <t>FASCIA LIT.FOXHOME EXP SILVER COLOUR F.279 Ø20</t>
  </si>
  <si>
    <t>001761823103</t>
  </si>
  <si>
    <t>FASCIA LIT.FOXHOME EXP SILVER COLOUR F.279 Ø26</t>
  </si>
  <si>
    <t>001761823104</t>
  </si>
  <si>
    <t>FASCIA LIT.FOXHOME EXP SILVER COLOUR F.279 Ø32</t>
  </si>
  <si>
    <t>001761857303</t>
  </si>
  <si>
    <t>FASCIA LIT.CERAMICO IND.CASS.2M 642 24+COP.V. L 4.5 E 058495</t>
  </si>
  <si>
    <t>001761857308</t>
  </si>
  <si>
    <t>FASCIA LIT.CERAMICO IND.PAD.148 32 EAN 3256225058303</t>
  </si>
  <si>
    <t>001761870201</t>
  </si>
  <si>
    <t>FASCIA LIT.MASTERCHEF ONYX INDUCTION 480 Ø20 5054903911289</t>
  </si>
  <si>
    <t>001761870204</t>
  </si>
  <si>
    <t>FASCIA LIT.MASTERCHEF ONYX INDUCTION 287 Ø30 5054903922247</t>
  </si>
  <si>
    <t>001761870208</t>
  </si>
  <si>
    <t>FASCIA LIT.MASTERCHEF ONYX INDUCTION 651 Ø26 5054903922360</t>
  </si>
  <si>
    <t>001761870350</t>
  </si>
  <si>
    <t>FASCIA LIT.CHEF CLUB CASS.1M 410Ø18 5054903953043</t>
  </si>
  <si>
    <t>001761870351</t>
  </si>
  <si>
    <t>FASCIA LIT.CHEF CLUB CREPIERE 175Ø26 5054903953128</t>
  </si>
  <si>
    <t>001761870352</t>
  </si>
  <si>
    <t>FASCIA LIT.CHEF CLUB FRYPAN 207Ø20 5054903952961</t>
  </si>
  <si>
    <t>001761870353</t>
  </si>
  <si>
    <t>FASCIA LIT.CHEF CLUB FRYPAN 207Ø28 5054903953005</t>
  </si>
  <si>
    <t>001761870720</t>
  </si>
  <si>
    <t>FASCIA LIT.ICA STEKPANNA 24-279-245900 AR.654927 FSC REST.24</t>
  </si>
  <si>
    <t>001765412907</t>
  </si>
  <si>
    <t>FASCIA LIT.IKEA HUSKNUT CE.GB/FR/IT/CL/ES P24 105.835.49 FSC</t>
  </si>
  <si>
    <t>001765412908</t>
  </si>
  <si>
    <t>FASCIA LIT.IKEA HUSKNUT CE,GB/FR/IT/CL/ES P28 705.835.51 FSC</t>
  </si>
  <si>
    <t>001765412909</t>
  </si>
  <si>
    <t>FASCIA LIT.IKEA HUSKNUT CE.GB/FR/IT/CL/ES C18 605-835-56 FSC</t>
  </si>
  <si>
    <t>001765412912</t>
  </si>
  <si>
    <t>FASCIA LIT.IKEA HUSKNUT CERAMICO NA/24 P.28 105-766-00 FSC</t>
  </si>
  <si>
    <t>001765414231</t>
  </si>
  <si>
    <t>FASCIA LIT.ORIGINE IND.RESTYLING 279 Ø26 8000807068670</t>
  </si>
  <si>
    <t>001765414232</t>
  </si>
  <si>
    <t>FASCIA LIT.ORIGINE IND.RESTYLING 279 Ø30 8000807068687</t>
  </si>
  <si>
    <t>001765414234</t>
  </si>
  <si>
    <t>FASCIA LIT.ORIGINE IND.RESTYLING 480 Ø20 8000807068700</t>
  </si>
  <si>
    <t>001765414238</t>
  </si>
  <si>
    <t>FASCIA LIT.ORIGINE IND.RESTYLING 433 Ø16 8000807068694</t>
  </si>
  <si>
    <t>001769000702</t>
  </si>
  <si>
    <t>FASCIA L.MIGROS OU.COOK. 25 26X17 798 7033.263 233109 (cina)</t>
  </si>
  <si>
    <t>001769000703</t>
  </si>
  <si>
    <t>FASCIA L.MIGROS OU.COOK. 25 35X22 798 7037.609 671360 (Ita)</t>
  </si>
  <si>
    <t>001769000704</t>
  </si>
  <si>
    <t>FASCIA L.MIGROS OU.COOK. 25 42X27 798 7037.610 671377 (cina)</t>
  </si>
  <si>
    <t>002300020052</t>
  </si>
  <si>
    <t>"DIVISORIO FUST.""B""SEPAR.PAD.20+26"</t>
  </si>
  <si>
    <t>002300020072</t>
  </si>
  <si>
    <t>DIVISORIO FUST.X CAS.20CM</t>
  </si>
  <si>
    <t>002300020073</t>
  </si>
  <si>
    <t>DIVISORIO FUST.X CAS.18CM</t>
  </si>
  <si>
    <t>002300020120</t>
  </si>
  <si>
    <t>DIVISORIO FUST.X MNC.INT.CIOT.20/26</t>
  </si>
  <si>
    <t>002300020121</t>
  </si>
  <si>
    <t>DIVISORIO FUST.X MNC.INT.C.16/18/20</t>
  </si>
  <si>
    <t>002300020124</t>
  </si>
  <si>
    <t>DIVISORIO FUST.SEP.F006 24/28 X MNC</t>
  </si>
  <si>
    <t>002300049101</t>
  </si>
  <si>
    <t>STRISCIA FUST.COP.VETRO TVS ISP.IS</t>
  </si>
  <si>
    <t>002300081090</t>
  </si>
  <si>
    <t>DIVISORIO FUST.SEDE DISCO IND.Ø22 C/BOX LIT.6926 WPRO</t>
  </si>
  <si>
    <t>002300081172</t>
  </si>
  <si>
    <t>DIVISORIO FUST.UNICO SEDE SEP.T.2M/CO.32 ALTO C/BOX LIT.7724</t>
  </si>
  <si>
    <t>002300081174</t>
  </si>
  <si>
    <t>DIVISORIO FUST.UNICO PER FORMARE CROCE SEP.F.163 Ø 20/26</t>
  </si>
  <si>
    <t>002300081175</t>
  </si>
  <si>
    <t>DIVISORIO FUST.UNICO PER FORMARE CROCE SEP.163 26/30</t>
  </si>
  <si>
    <t>002300081176</t>
  </si>
  <si>
    <t>DIVISORIO FUST.UNICO PER FORMARE CROCE SEP.163 20/26</t>
  </si>
  <si>
    <t>002300090001</t>
  </si>
  <si>
    <t>COPRIMANICO LITO PER LINEA PRESTIGE THERMOSMART.</t>
  </si>
  <si>
    <t>000840102130</t>
  </si>
  <si>
    <t>DISCO PUBB.HOMESIDE REST MOULE A MADELEINES 35X16 007214 FSC</t>
  </si>
  <si>
    <t>001510082195</t>
  </si>
  <si>
    <t>BOX 0082/195 CM47X31X19</t>
  </si>
  <si>
    <t>001510168000</t>
  </si>
  <si>
    <t>BOX 0168/000 CM33X31,5X30</t>
  </si>
  <si>
    <t>001510171000</t>
  </si>
  <si>
    <t>BOX 0171/000 CM31,5X31,5X24</t>
  </si>
  <si>
    <t>001510238000</t>
  </si>
  <si>
    <t>BOX 0238/000 CM48X33,5X18</t>
  </si>
  <si>
    <t>001510318000</t>
  </si>
  <si>
    <t>BOX 0318/000 CM42X31X13</t>
  </si>
  <si>
    <t>001510339000</t>
  </si>
  <si>
    <t>BOX 0339/000 CM49X33X23</t>
  </si>
  <si>
    <t>001510555018</t>
  </si>
  <si>
    <t>BOX 0555/018* CM38X23X23</t>
  </si>
  <si>
    <t>001510694014</t>
  </si>
  <si>
    <t>BOX 0694/014* CM62X32X15 \\</t>
  </si>
  <si>
    <t>001511172000</t>
  </si>
  <si>
    <t>BOX 1172/000 CM46X25X17</t>
  </si>
  <si>
    <t>001511442000</t>
  </si>
  <si>
    <t>BOX 1442/000 CM41,5X30X32</t>
  </si>
  <si>
    <t>001511723000</t>
  </si>
  <si>
    <t>BOX 1723/000 CM31X21X29</t>
  </si>
  <si>
    <t>001512715000</t>
  </si>
  <si>
    <t>BOX 2715/000 CM35X35X32</t>
  </si>
  <si>
    <t>001512745005</t>
  </si>
  <si>
    <t>BOX 2745/005*CM26X26X11</t>
  </si>
  <si>
    <t>001512982000</t>
  </si>
  <si>
    <t>BOX 2982/000 CM67X38,5X19</t>
  </si>
  <si>
    <t>001513360000</t>
  </si>
  <si>
    <t>BOX 3360/000 CM60X38X19</t>
  </si>
  <si>
    <t>001513388000</t>
  </si>
  <si>
    <t>BOX 3388/000 CM27X27X24</t>
  </si>
  <si>
    <t>001513495000</t>
  </si>
  <si>
    <t>BOX 3495/000 CM48X28,5X19 T.GIAPP.</t>
  </si>
  <si>
    <t>BOX 3683/000 CM39X22,5X13</t>
  </si>
  <si>
    <t>001513960000</t>
  </si>
  <si>
    <t>BOX 3960/000 CM48X33X21,5</t>
  </si>
  <si>
    <t>001514036027</t>
  </si>
  <si>
    <t>BOX 4036/027 CM59X25X21,5 T.GIAP.</t>
  </si>
  <si>
    <t>001514150000</t>
  </si>
  <si>
    <t>BOX 4150/000 CM32X32X26</t>
  </si>
  <si>
    <t>001514206000</t>
  </si>
  <si>
    <t>BOX 4206/000 CM22X22X10</t>
  </si>
  <si>
    <t>001514300109</t>
  </si>
  <si>
    <t>BOX 4300/109 CM59X38,5X28 T.GIAPP.</t>
  </si>
  <si>
    <t>001514322000</t>
  </si>
  <si>
    <t>BOX 4322/000 CM31X17X19</t>
  </si>
  <si>
    <t>001514326000</t>
  </si>
  <si>
    <t>BOX 4326/000 CM59X25,5X15</t>
  </si>
  <si>
    <t>001514559000</t>
  </si>
  <si>
    <t>BOX 4559/000 CM58X33,5X28,5</t>
  </si>
  <si>
    <t>001515295000</t>
  </si>
  <si>
    <t>BOX 5295/000 CM37X28,5X18</t>
  </si>
  <si>
    <t>001515329000</t>
  </si>
  <si>
    <t>BOX 5329/000 CM39X25X33</t>
  </si>
  <si>
    <t>001515350000</t>
  </si>
  <si>
    <t>BOX 5350/000 CM22,5X22,5X25,5</t>
  </si>
  <si>
    <t>BOX 5716/000 CM49X28,5X15</t>
  </si>
  <si>
    <t>001515785000</t>
  </si>
  <si>
    <t>BOX 5785/000 CM79X38X29,5</t>
  </si>
  <si>
    <t>BOX 5900/551*CM59X38,5X19</t>
  </si>
  <si>
    <t>001516106009</t>
  </si>
  <si>
    <t>BOX 6106/009*CM39X25,5X11 \\</t>
  </si>
  <si>
    <t>001516360028</t>
  </si>
  <si>
    <t>BOX 6360/028*CM39X38,5X8,5 \\</t>
  </si>
  <si>
    <t>001516373000</t>
  </si>
  <si>
    <t>BOX 6373/000 CM39X38,5X29 CM</t>
  </si>
  <si>
    <t>001516445000</t>
  </si>
  <si>
    <t>BOX 6445/000 CM39X38,5X33,5</t>
  </si>
  <si>
    <t>BOX 6588/000 CM59X38,5X17</t>
  </si>
  <si>
    <t>001516615000</t>
  </si>
  <si>
    <t>BOX 6615/000 CM50X38X27</t>
  </si>
  <si>
    <t>001516955000</t>
  </si>
  <si>
    <t>BOX 6955/000 CM29X25X15</t>
  </si>
  <si>
    <t>001517064000</t>
  </si>
  <si>
    <t>BOX 7064/000 CM39X18,5X19</t>
  </si>
  <si>
    <t>001546550002</t>
  </si>
  <si>
    <t>BOX 6550/002 CM56X33,5X27 \\</t>
  </si>
  <si>
    <t>001546794003</t>
  </si>
  <si>
    <t>BOX 6794/003*CM52X33X19 \\</t>
  </si>
  <si>
    <t>001546798002</t>
  </si>
  <si>
    <t>BOX 6798/002 CM42,5X34X35 \\</t>
  </si>
  <si>
    <t>001546842000</t>
  </si>
  <si>
    <t>BOX 6842/000 CM27X27X26</t>
  </si>
  <si>
    <t>001546913002</t>
  </si>
  <si>
    <t>BOX 6913/002*CM42,5X33X22 \\</t>
  </si>
  <si>
    <t>001810018065</t>
  </si>
  <si>
    <t>DIVISORIO CART.CM18X65 T.1 C/4 CORD. 8/27/38/57/65</t>
  </si>
  <si>
    <t>001810019067</t>
  </si>
  <si>
    <t>DIVISORIO CART.CM19X67 T.1 C/4 CORD. 7/28/39/60/67</t>
  </si>
  <si>
    <t>001880016016</t>
  </si>
  <si>
    <t>DIVISORIO CART.CM16X16 T.5</t>
  </si>
  <si>
    <t>001880023018</t>
  </si>
  <si>
    <t>DIVISORIO CART.CM23x18 T.5</t>
  </si>
  <si>
    <t>001880024014</t>
  </si>
  <si>
    <t>DIVISORIO CART.CM24x14 T.5</t>
  </si>
  <si>
    <t>001880024024</t>
  </si>
  <si>
    <t>DIVISORIO CART.CM24x24 T.5</t>
  </si>
  <si>
    <t>001880035029</t>
  </si>
  <si>
    <t>DIVISORIO CART.CM35x29 T.5</t>
  </si>
  <si>
    <t>001880038038</t>
  </si>
  <si>
    <t>DIVISORIO CARTONE CM 38x38 TIPO 5</t>
  </si>
  <si>
    <t>001880060015</t>
  </si>
  <si>
    <t>DIVISORIO CART.CM60x15 T.5</t>
  </si>
  <si>
    <t>001880065024</t>
  </si>
  <si>
    <t>DIVISORIO CART.CM65X24 T.5</t>
  </si>
  <si>
    <t>001880070018</t>
  </si>
  <si>
    <t>DIVISORIO CART.CM70x18 T.5</t>
  </si>
  <si>
    <t>001880080018</t>
  </si>
  <si>
    <t>DIVISORIO CART.CM80x18 T.5</t>
  </si>
  <si>
    <t>001516106006</t>
  </si>
  <si>
    <t>BOX 6106/006*CM39X25,5X11 \\</t>
  </si>
  <si>
    <t>001516936001</t>
  </si>
  <si>
    <t>BOX 6936/001* CM47X36X31</t>
  </si>
  <si>
    <t>001717720001</t>
  </si>
  <si>
    <t>BOX LIT.7720 HOMESIDE MANCHE AMOVIBLE 2023 3601029849624</t>
  </si>
  <si>
    <t>001736381011</t>
  </si>
  <si>
    <t>CARTONET 6381 100 24+28 IND.ARD.RESTYLING 2022 3601020490924</t>
  </si>
  <si>
    <t>001736381012</t>
  </si>
  <si>
    <t>CARTONET 6381 100 24+28 SAUF.IND.ARD.R.2022 3601020461740</t>
  </si>
  <si>
    <t>001737762001</t>
  </si>
  <si>
    <t>CARTONET 7762 TEM RESISTEK 480Ø20+COP.V. 8000807076989</t>
  </si>
  <si>
    <t>001737763001</t>
  </si>
  <si>
    <t>CARTONET 7763 TEM RESISTEK 480Ø24+COP.V. 8000807077009</t>
  </si>
  <si>
    <t>001737764001</t>
  </si>
  <si>
    <t>CARTONET 7764 TEM RESISTEK 379Ø24+COP.V. 8000807077047</t>
  </si>
  <si>
    <t>001761029103</t>
  </si>
  <si>
    <t>FASCIA LIT.MIGROS STAR 2023 PAD.207 Ø20 7035.831-899466</t>
  </si>
  <si>
    <t>001761029200</t>
  </si>
  <si>
    <t>FASCIA LIT.MIGROS PRO 2023 IND.BI.520Ø28X28 7035.478-106200</t>
  </si>
  <si>
    <t>001761029209</t>
  </si>
  <si>
    <t>FASCIA LIT.MIGROS PRO 2023 IND.PAD.006Ø16 7035.627-584783</t>
  </si>
  <si>
    <t>001761029219</t>
  </si>
  <si>
    <t>FASCIA LIT.MIGROS REST.PRO 2024 641Ø20 2,5 L 7038.259-139746</t>
  </si>
  <si>
    <t>001761047100</t>
  </si>
  <si>
    <t>FASCIA LIT.SOFIA 107 Ø20 VERDE 8000807071304</t>
  </si>
  <si>
    <t>001761047101</t>
  </si>
  <si>
    <t>FASCIA LIT.SOFIA 107 Ø20 OCRA 8000807071304</t>
  </si>
  <si>
    <t>001761047112</t>
  </si>
  <si>
    <t>FASCIA LIT.SOFIA 404 Ø20 VERDE 8000807072615</t>
  </si>
  <si>
    <t>001761047113</t>
  </si>
  <si>
    <t>FASCIA LIT.SOFIA 404 Ø20 OCRA 8000807072615</t>
  </si>
  <si>
    <t>001761047114</t>
  </si>
  <si>
    <t>FASCIA LIT.SOFIA 404 Ø24 VERDE 8000807072622</t>
  </si>
  <si>
    <t>001761047115</t>
  </si>
  <si>
    <t>FASCIA LIT.SOFIA 404 Ø24 OCRA 8000807072622</t>
  </si>
  <si>
    <t>001761115208</t>
  </si>
  <si>
    <t>FASCIA LIT.TVS VIRTUS INDUCT.CAS.20</t>
  </si>
  <si>
    <t>001761115209</t>
  </si>
  <si>
    <t>FASCIA LIT.TVS VIRTUS INDUCT.CAS.24</t>
  </si>
  <si>
    <t>001761115225</t>
  </si>
  <si>
    <t>FASCIA LIT.TVS VIRTUS INDUCT.PAD.Ø24 REST. 8000807044742</t>
  </si>
  <si>
    <t>001761857302</t>
  </si>
  <si>
    <t>FASCIA LIT.CERAMICO IND.CASS.1M 641 20 L 2.5 E 3256225058426</t>
  </si>
  <si>
    <t>001761857304</t>
  </si>
  <si>
    <t>FASCIA LIT.CERAMICO IND.CREP.179 25 EAN 3256225058471</t>
  </si>
  <si>
    <t>001761857306</t>
  </si>
  <si>
    <t>FASCIA LIT.CERAMICO IND.PAD.148 24 EAN 3256225058273</t>
  </si>
  <si>
    <t>001761857307</t>
  </si>
  <si>
    <t>FASCIA LIT.CERAMICO IND.PAD.148 28 EAN 3256225058297</t>
  </si>
  <si>
    <t>001761857309</t>
  </si>
  <si>
    <t>FASCIA LIT.CERAMICO IND.TEG. 1M 541 26+COP.V. L 2.6 E 058488</t>
  </si>
  <si>
    <t>001761870723</t>
  </si>
  <si>
    <t>FASCIA LIT.ICA KASTR.,1,7L 479-C/C.251512-665788 FSC REST.24</t>
  </si>
  <si>
    <t>002300020123</t>
  </si>
  <si>
    <t>DIVISORIO FUST.SEP.F100 24/28 X MNC</t>
  </si>
  <si>
    <t>001510082000</t>
  </si>
  <si>
    <t>BOX 0082/000 CM47X31X19</t>
  </si>
  <si>
    <t>001510709065</t>
  </si>
  <si>
    <t>BOX 0709/065*CM45X28,5X12</t>
  </si>
  <si>
    <t>001511235102</t>
  </si>
  <si>
    <t>BOX 1235/102 CM39X22,5X24</t>
  </si>
  <si>
    <t>001513440097</t>
  </si>
  <si>
    <t>BOX 3440/097 CM37X25,5X31</t>
  </si>
  <si>
    <t>001513484000</t>
  </si>
  <si>
    <t>BOX 3484/000 CM38X22,5X15</t>
  </si>
  <si>
    <t>001513484610</t>
  </si>
  <si>
    <t>BOX 3484/610*CM39X22,5X15,5</t>
  </si>
  <si>
    <t>001513486183</t>
  </si>
  <si>
    <t>BOX 3486/183*CM47X30,5X15</t>
  </si>
  <si>
    <t>001514036026</t>
  </si>
  <si>
    <t>BOX 4036/026 CM59X25X21,5 T.GIAP.</t>
  </si>
  <si>
    <t>001514213002</t>
  </si>
  <si>
    <t>BOX 4213/002 CM46,5X30X34 T.GIA</t>
  </si>
  <si>
    <t>001514300111</t>
  </si>
  <si>
    <t>BOX 4300/111 CM59X38,5X28 T.GIAPP.</t>
  </si>
  <si>
    <t>001514684184</t>
  </si>
  <si>
    <t>BOX 4684/184 CM59X38,5X24</t>
  </si>
  <si>
    <t>001515001022</t>
  </si>
  <si>
    <t>BOX 5001/022 CM28X28X26</t>
  </si>
  <si>
    <t>001515009182</t>
  </si>
  <si>
    <t>BOX 5009/182*CM39X28,5X19</t>
  </si>
  <si>
    <t>001515009183</t>
  </si>
  <si>
    <t>BOX 5009/183 CM39X28,5X19</t>
  </si>
  <si>
    <t>001515350018</t>
  </si>
  <si>
    <t>BOX 5350/018 CM22,5X22,5X25,5</t>
  </si>
  <si>
    <t>001515776013</t>
  </si>
  <si>
    <t>BOX 5776/013 CM39X38,5X26</t>
  </si>
  <si>
    <t>001515826134</t>
  </si>
  <si>
    <t>BOX 5826/134*CM39X38,5X13</t>
  </si>
  <si>
    <t>001515883546</t>
  </si>
  <si>
    <t>BOX 5883/546 CM59X38,5X15</t>
  </si>
  <si>
    <t>001515883547</t>
  </si>
  <si>
    <t>BOX 5883/547 CM59X38,5X15</t>
  </si>
  <si>
    <t>001515883548</t>
  </si>
  <si>
    <t>BOX 5883/548 CM59X38,5X15</t>
  </si>
  <si>
    <t>001515900596</t>
  </si>
  <si>
    <t>BOX 5900/596*CM59X38,5X19</t>
  </si>
  <si>
    <t>001516076494</t>
  </si>
  <si>
    <t>BOX 6076/494 CM59X38,5X13</t>
  </si>
  <si>
    <t>001516078168</t>
  </si>
  <si>
    <t>BOX 6078/168 CM39X38,5X24</t>
  </si>
  <si>
    <t>001516967001</t>
  </si>
  <si>
    <t>BOX 6967/001 CM51X38,5X11 \\</t>
  </si>
  <si>
    <t>001810010108</t>
  </si>
  <si>
    <t>DIVISORIO CART.CM10X108 T.1 C/4 CORD. 20/15/38/15/20</t>
  </si>
  <si>
    <t>000800006003</t>
  </si>
  <si>
    <t>ETICHETTA NEUTRA 30X22 REMO.P.SING.</t>
  </si>
  <si>
    <t>000800009015</t>
  </si>
  <si>
    <t>ETICHETTA NEUTRA 105X55 IKEA FSC</t>
  </si>
  <si>
    <t>000800012013</t>
  </si>
  <si>
    <t>ETICHETTA ADESIVA 50x50 MM AMWAY AB1200 - A2301705</t>
  </si>
  <si>
    <t>000800012020</t>
  </si>
  <si>
    <t>ETICHETTA ADESIVA GENERICA TVS SECONDA / RECUPERI F.11</t>
  </si>
  <si>
    <t>000800102270</t>
  </si>
  <si>
    <t>ETICHETTA AD.IKEA HUSKNUT CE 16,5X4 AA-2414731-1 CA+CØ20 FSC</t>
  </si>
  <si>
    <t>000800102271</t>
  </si>
  <si>
    <t>ETICHETTA AD.IKEA HUSKNUT CE 16,5X4 AA-2414730-1 CA+CØ24 FSC</t>
  </si>
  <si>
    <t>000800103009</t>
  </si>
  <si>
    <t>ETICHETTA 50X92 IKEA GB/CI-347846-3 FR-IT-ES /CI-347845-1 CL</t>
  </si>
  <si>
    <t>000800103010</t>
  </si>
  <si>
    <t>ETICHETTA 50X92 IKEA GB/CI-347843-3 FR-IT-ES/CI-347844-1 CL</t>
  </si>
  <si>
    <t>000800284051</t>
  </si>
  <si>
    <t>ETICHETTA MEHERZER PROCHEF FRYING PAN Ø24 8000807052358</t>
  </si>
  <si>
    <t>000800284052</t>
  </si>
  <si>
    <t>ETICHETTA MEHERZER PROCHEF FRYING PAN Ø28 8000807052365</t>
  </si>
  <si>
    <t>000800284054</t>
  </si>
  <si>
    <t>ETICHETTA MEHERZER PROCHEF SKILLET Ø28 8000807052372</t>
  </si>
  <si>
    <t>000800284055</t>
  </si>
  <si>
    <t>ETICHETTA MEHERZER PROCHEF CREPE PAN Ø28 8000807052396</t>
  </si>
  <si>
    <t>000800284056</t>
  </si>
  <si>
    <t>ETICH.MEHERZER PROCHEF LIMITED EDIT CREPE PAN Ø28 161035-F17</t>
  </si>
  <si>
    <t>000800284057</t>
  </si>
  <si>
    <t>ETICH.MEHERZER PROCHEF LIMITED EDIT FRYPAN Ø24 160977-F17</t>
  </si>
  <si>
    <t>000800284058</t>
  </si>
  <si>
    <t>ETICH.MEHERZER PROCHEF LIMITED EDIT FRYPAN Ø28 160991-F17</t>
  </si>
  <si>
    <t>000800284059</t>
  </si>
  <si>
    <t>ETICH.MEHERZER PROCHEF LIMITED EDIT SKILLET Ø28 161011-F17</t>
  </si>
  <si>
    <t>000800400001</t>
  </si>
  <si>
    <t>ETICHETTA STELLA TVS IPERTEK F.65MM</t>
  </si>
  <si>
    <t>000809000384</t>
  </si>
  <si>
    <t>ETICHETTA MIGROS PEN.Ø22 7035.636 SPAG.CLASSIC 7613433584844</t>
  </si>
  <si>
    <t>000809000417</t>
  </si>
  <si>
    <t>ETICHETTA FOXHOME SILVER 433 16 030657580099 P.189.90 30X20</t>
  </si>
  <si>
    <t>000809000419</t>
  </si>
  <si>
    <t>ETICHETTA FOXHOME SILVER 480 20 030658580099 P.349.90 30X20</t>
  </si>
  <si>
    <t>000809000421</t>
  </si>
  <si>
    <t>ETICHETTA FOXHOME SILVER 179 25 030662580099 P.219.90 30X20</t>
  </si>
  <si>
    <t>000809000422</t>
  </si>
  <si>
    <t>ETICHETTA FOXHOME SILVER 279 20 030653580099 P.189.90 30X20</t>
  </si>
  <si>
    <t>000809000423</t>
  </si>
  <si>
    <t>ETICHETTA FOXHOME SILVER 279 26 030654580099 P.239.90 30X20</t>
  </si>
  <si>
    <t>000809000424</t>
  </si>
  <si>
    <t>ETICHETTA FOXHOME SILVER 279 32 030655580099 P.299.90 30X20</t>
  </si>
  <si>
    <t>000809000428</t>
  </si>
  <si>
    <t>ETICHETTA FOXHOME MATERIA 163 24 016470020099 P.359.90 30X20</t>
  </si>
  <si>
    <t>000809000429</t>
  </si>
  <si>
    <t>ETICHETTA FOXHOME MATERIA 163 28 016471020099 P.429.90 30X20</t>
  </si>
  <si>
    <t>000809000504</t>
  </si>
  <si>
    <t>ETICHETTA FOXHOME SILVER 179 25 030662580099 NO PRICE 30X20</t>
  </si>
  <si>
    <t>000809000526</t>
  </si>
  <si>
    <t>ETICHETTA RICON. AW PACK TVS SINTESI DIM.85x15</t>
  </si>
  <si>
    <t>000840004002</t>
  </si>
  <si>
    <t>DISCO PUBB.COOK PAN LINEA EURO FUST.11</t>
  </si>
  <si>
    <t>000840900002</t>
  </si>
  <si>
    <t>DISCHETTO PUBBLICITARIO TVS 1°COLAZIONE F.11</t>
  </si>
  <si>
    <t>000841100001</t>
  </si>
  <si>
    <t>PIEGHEVOLE ISTRUZIONI FOXWIZEL 80x80</t>
  </si>
  <si>
    <t>000841714301</t>
  </si>
  <si>
    <t>DISCO PUBB.VELVET TVS S.COATING F10</t>
  </si>
  <si>
    <t>000841714303</t>
  </si>
  <si>
    <t>DISCO PUBB.VELVET TVS S.COATING F15</t>
  </si>
  <si>
    <t>000841726990</t>
  </si>
  <si>
    <t>DISCO PUBB.F.12 EXP COLORATA 2023</t>
  </si>
  <si>
    <t>000841800020</t>
  </si>
  <si>
    <t>DISCO PUB.SYSTEM U PRIX MINI F13 3660992022205 405 18 R.2024</t>
  </si>
  <si>
    <t>000844142030</t>
  </si>
  <si>
    <t>PIEGHEVOLE MEHRZER PROCHEF DIAMANTEK C/FILO ELASTICO</t>
  </si>
  <si>
    <t>000844142043</t>
  </si>
  <si>
    <t>PIEGH.MEHRZER PRO CHEF LIMITED EDITION 56X90 C/FILO ELASTICO</t>
  </si>
  <si>
    <t>000844147004</t>
  </si>
  <si>
    <t>PIEGHEVOLE ESSTEELE PER SALUTE 180X100 MM 1-8-PU501A</t>
  </si>
  <si>
    <t>009000007001</t>
  </si>
  <si>
    <t>GUANTI IN LATTICE ASTM PZ.100 #</t>
  </si>
  <si>
    <t>009430031001</t>
  </si>
  <si>
    <t>ALCOOL DENATURATO 750 CC PZ.15</t>
  </si>
  <si>
    <t>001970076001</t>
  </si>
  <si>
    <t>PALLET SIMILEUR CM 120x80</t>
  </si>
  <si>
    <t>009100003001</t>
  </si>
  <si>
    <t>BOBINA CELLULOSA 80% WSB800 STRAPPI</t>
  </si>
  <si>
    <t>000801086001</t>
  </si>
  <si>
    <t>ETICHETTA ADESIVA NEUTRA 210X148
ETICHETTA ADESIVA C/509 BIANCA 100FG A4 210X148MM (2ET/FG) MARKIN</t>
  </si>
  <si>
    <t>001545930062</t>
  </si>
  <si>
    <t>BOX 5930/062 CM39X28,5X29//QUALITY IKEA CB100 FSC</t>
  </si>
  <si>
    <t>001546588009</t>
  </si>
  <si>
    <t>BOX 6588/009 CM59X38,5X17//QUALITY IKEA CB100 FSC</t>
  </si>
  <si>
    <t>001546901001</t>
  </si>
  <si>
    <t>BOX 6901/001 CM50,5X34,5X21// QUALITY IKEA CB100 FSC</t>
  </si>
  <si>
    <t>001547001001</t>
  </si>
  <si>
    <t>BOX 7001/001 CM43X42,5X13 STAMPA FLEXO AMWAY QUEEN</t>
  </si>
  <si>
    <t>001547001007</t>
  </si>
  <si>
    <t>BOX 7001/007 CM43X42,5X13 STAMP.FLEX.AMWAY ICOOKØ28 A2301089</t>
  </si>
  <si>
    <t>001547004007</t>
  </si>
  <si>
    <t>BOX 7004/007 CM39X38,5X13 STAMP.FLEX.AMWAY ICOOKØ24 A2301088</t>
  </si>
  <si>
    <t>001547004008</t>
  </si>
  <si>
    <t>BOX 7004/008 CM39X38,5X13 STAMP.FLEX.AMWAY QUEENØ24 A2400247</t>
  </si>
  <si>
    <t>001880056021</t>
  </si>
  <si>
    <t>DIVISORIO CART.CM56x21 IKEA CB30 BB FSC</t>
  </si>
  <si>
    <t>001880061016</t>
  </si>
  <si>
    <t>DIVISORIO CART.CM61x16 IKEA CB30 BB FSC</t>
  </si>
  <si>
    <t>002300081094</t>
  </si>
  <si>
    <t>DIVISORIO FUST. SEDE SEP.TEG.1M+1M /COP.28 C/BOX 7001</t>
  </si>
  <si>
    <t>002300081095</t>
  </si>
  <si>
    <t>DIVISORIO FUST.A CHIUSURA COP.28 C/BOX 7001</t>
  </si>
  <si>
    <t>002300081097</t>
  </si>
  <si>
    <t>DIVISORIO FUST. SEDE SEP.TEG.1M /COP.24 C/BOX 7004</t>
  </si>
  <si>
    <t>002300081098</t>
  </si>
  <si>
    <t>DIVISORIO FUST.A CHIUSURA COP.24 C/BOX 7004</t>
  </si>
  <si>
    <t>002301003193</t>
  </si>
  <si>
    <t>CARTELLO ESPOSITORE 59X47 LIT.TVS EASY ECO INDUCTION</t>
  </si>
  <si>
    <t>002495000001</t>
  </si>
  <si>
    <t>POLVERE DI TITANIO X RIPORTO K614</t>
  </si>
  <si>
    <t>002490105002</t>
  </si>
  <si>
    <t>SPECIALPEARL 1600 (EX IRIODIN 100)</t>
  </si>
  <si>
    <t>002490123006</t>
  </si>
  <si>
    <t>SPECIALPEARL 1611 (EX IRIODIN 111)</t>
  </si>
  <si>
    <t>000110067001</t>
  </si>
  <si>
    <t>GHIERA P075 13/28 R150 F140 A-8°</t>
  </si>
  <si>
    <t>000110239001</t>
  </si>
  <si>
    <t>GHIERA L1500 13/16,5 R95 F55 X MGL</t>
  </si>
  <si>
    <t>000110268001</t>
  </si>
  <si>
    <t>GHIERA L1500 17,5/21 R=F90 A-8°</t>
  </si>
  <si>
    <t>000110361001</t>
  </si>
  <si>
    <t>GHIERA L2500 15/20 R90 F80 A-8°</t>
  </si>
  <si>
    <t>000110365001</t>
  </si>
  <si>
    <t>GHIERA L1500 13/21 R35 F60 A 0°</t>
  </si>
  <si>
    <t>000110392001</t>
  </si>
  <si>
    <t>GHIERA P075 15/18,5 R250 F80 A-8°</t>
  </si>
  <si>
    <t>000110393001</t>
  </si>
  <si>
    <t>GHIERA P075 15,5/19 R999 F110 A-8°</t>
  </si>
  <si>
    <t>000110395001</t>
  </si>
  <si>
    <t>GHIERA P075 15/23,5 R55 F100 A-8°</t>
  </si>
  <si>
    <t>000110483001</t>
  </si>
  <si>
    <t>GHIERA AR 0400 13/14,5 R.200 F.110</t>
  </si>
  <si>
    <t>000110520001</t>
  </si>
  <si>
    <t>GHIERA AR 0400 16,5/20,5 R100</t>
  </si>
  <si>
    <t>000110521001</t>
  </si>
  <si>
    <t>GHIERA AR 0400 16/19 R110</t>
  </si>
  <si>
    <t>000110527001</t>
  </si>
  <si>
    <t>GHIERA AR 0400 19,5/26 R.60 F.140</t>
  </si>
  <si>
    <t>000110549001</t>
  </si>
  <si>
    <t>GHIERA L1500 12,5/27 R35 F80 A-8°</t>
  </si>
  <si>
    <t>000110563001</t>
  </si>
  <si>
    <t>GHIERA AR 0400 16/18,1 R170 F70</t>
  </si>
  <si>
    <t>000110569001</t>
  </si>
  <si>
    <t>GHIERA AR 0400 14,5/19 R200F140 A0°</t>
  </si>
  <si>
    <t>000110590001</t>
  </si>
  <si>
    <t>GHIERA P092 12,5/29,5 R60 F140 A-8° X FORMA 279Ø28-30</t>
  </si>
  <si>
    <t>000110598001</t>
  </si>
  <si>
    <t>GHIERA P075 13/23 R120 F110 A-8°</t>
  </si>
  <si>
    <t>000110652001</t>
  </si>
  <si>
    <t>GHIERA L2500 12/26,5 R33 F75 A-8°</t>
  </si>
  <si>
    <t>000110673001</t>
  </si>
  <si>
    <t>GHIERA P085 13/19,5 R260 F70 A-8°</t>
  </si>
  <si>
    <t>000110676001</t>
  </si>
  <si>
    <t>GHIERA P085 12,5/28,5 R70 F140 A-8°</t>
  </si>
  <si>
    <t>000110677001</t>
  </si>
  <si>
    <t>GHIERA P085 12,5/27 R60 F140 A-8°</t>
  </si>
  <si>
    <t>000110682001</t>
  </si>
  <si>
    <t>GHIERA P085 14/21,5 R300 F90 A-8°</t>
  </si>
  <si>
    <t>000110725001</t>
  </si>
  <si>
    <t>GHIERA P075 17/22,5 R100 F90 A-8°</t>
  </si>
  <si>
    <t>000110727001</t>
  </si>
  <si>
    <t>GHIERA P075 14,5/18 R999 F80 A-8°</t>
  </si>
  <si>
    <t>000110859001</t>
  </si>
  <si>
    <t>GHIERA L1500 12,5/25,5 R29 F60 A-8°</t>
  </si>
  <si>
    <t>000110999001</t>
  </si>
  <si>
    <t>GHIERA L1500 14/26,5 R100 F90 A-8° X FORMA 793Ø20</t>
  </si>
  <si>
    <t>000111068001</t>
  </si>
  <si>
    <t>GHIERA L2500 13,5/24,5 R37 F120 A8°</t>
  </si>
  <si>
    <t>000111069001</t>
  </si>
  <si>
    <t>GHIERA L2500 13,5/27 R40 F100 A-8°</t>
  </si>
  <si>
    <t>000111351001</t>
  </si>
  <si>
    <t>GHIERA AR 0400 14/16 R250 F140 A-0°X MGL FORMA CIL.Ø28-30-32</t>
  </si>
  <si>
    <t>000111352001</t>
  </si>
  <si>
    <t>GHIERA AR 0400 18/20 R500 F80 A-0°X MNC FORMA CIL.Ø16</t>
  </si>
  <si>
    <t>000111353001</t>
  </si>
  <si>
    <t>GHIERA AR400 21,5/26,5 R200 F999 A 0°</t>
  </si>
  <si>
    <t>000111402001</t>
  </si>
  <si>
    <t>GHIERA P093 14/18,5 R140 F75 A-8° X MNC FORMA CIL.Ø16</t>
  </si>
  <si>
    <t>000111403001</t>
  </si>
  <si>
    <t>GHIERA P093 13,5/25,5 R50 F100 A-8°</t>
  </si>
  <si>
    <t>000111502001</t>
  </si>
  <si>
    <t>GHIERA P093 14/29,5 R90 F140 A-8°</t>
  </si>
  <si>
    <t>000111505001</t>
  </si>
  <si>
    <t>GHIERA P093 12,5/31 R65 F80 A-8°</t>
  </si>
  <si>
    <t>000111506001</t>
  </si>
  <si>
    <t>GHIERA P093 13/32 R45 F120 A-8°</t>
  </si>
  <si>
    <t>000112120001</t>
  </si>
  <si>
    <t>GHIERA P1501 13/19,5 R130 F90 A-8°</t>
  </si>
  <si>
    <t>000112360001</t>
  </si>
  <si>
    <t>GHIERA P089 14X23 R75 F120 A-8° X 125 24</t>
  </si>
  <si>
    <t>000112370001</t>
  </si>
  <si>
    <t>GHIERA P089 15X23 R120 F140 A-8° X 125 28</t>
  </si>
  <si>
    <t>000112390001</t>
  </si>
  <si>
    <t>GHIERA P089 14X24,5 R90 F140 A-8°</t>
  </si>
  <si>
    <t>000112400001</t>
  </si>
  <si>
    <t>GHIERA P089 15X22 R100 F100 A-8° X 126 20</t>
  </si>
  <si>
    <t>000112410001</t>
  </si>
  <si>
    <t>GHIERA P089 15X22,1 R100 F120 A-8° X 126 24</t>
  </si>
  <si>
    <t>000280255001</t>
  </si>
  <si>
    <t>MANICO 290/1 NE.AT.CAS.3R</t>
  </si>
  <si>
    <t>000390119024</t>
  </si>
  <si>
    <t>VITE 5MAX20 ZN B.AUTOM.ZIG.C/TO.T25</t>
  </si>
  <si>
    <t>000390123006</t>
  </si>
  <si>
    <t>VITE 5MAX22 AC.AUTOM.ZIG.C/TORX T25</t>
  </si>
  <si>
    <t>000390200009</t>
  </si>
  <si>
    <t>VITE 5MAX100 TC COMBI TORX AC.INOX A2</t>
  </si>
  <si>
    <t>000420506002</t>
  </si>
  <si>
    <t>RONDELLA GROVER ZN NERA DIAMETRO 5</t>
  </si>
  <si>
    <t>001760057601</t>
  </si>
  <si>
    <t>FASCIA LIT.ESSTEELE ACCESSORIES MILK PAN Ø14 051153181085</t>
  </si>
  <si>
    <t>001760057607</t>
  </si>
  <si>
    <t>FASCIA LIT.ESSTEELE ACC.ROASTER Ø31X23 051153181092</t>
  </si>
  <si>
    <t>001761046050</t>
  </si>
  <si>
    <t>FASCIA LIT.TVS PREZIOSA ITALIA IND.480 Ø 20 8000807063170</t>
  </si>
  <si>
    <t>001761046052</t>
  </si>
  <si>
    <t>FASCIA LIT.TVS PREZIOSA ITALIA IND.279 Ø 24 8000807063149</t>
  </si>
  <si>
    <t>001761046055</t>
  </si>
  <si>
    <t>FASCIA LIT.TVS PREZIOSA ITALIA IND.479 Ø 18 8000807063507</t>
  </si>
  <si>
    <t>001761046056</t>
  </si>
  <si>
    <t>FASCIA LIT.TVS PREZIOSA ITALIA IND.279 Ø 20 8000807063903</t>
  </si>
  <si>
    <t>001761046057</t>
  </si>
  <si>
    <t>FASCIA LIT.TVS PREZIOSA ITALIA IND.279 Ø 30 8000807063910</t>
  </si>
  <si>
    <t>001761046060</t>
  </si>
  <si>
    <t>FASCIA LIT.TVS PREZIOSA ITALIA IND.179 Ø 25 8000807063996</t>
  </si>
  <si>
    <t>001761046061</t>
  </si>
  <si>
    <t>FASCIA LIT.TVS PREZIOSA ITALIA IND.380 Ø 28 8000807064108</t>
  </si>
  <si>
    <t>001761047160</t>
  </si>
  <si>
    <t>FASCIA LIT.TVS SINTESI REST.2025 RET39X24 3,9L 8000807071830</t>
  </si>
  <si>
    <t>001761114005</t>
  </si>
  <si>
    <t>FASCIA LIT.MINERALIA IND.REST.2025 179 25 8000807773550</t>
  </si>
  <si>
    <t>001761114006</t>
  </si>
  <si>
    <t>FASCIA LIT.MINERALIA IND.REST.2025 279 20 8000807036679</t>
  </si>
  <si>
    <t>001761155041</t>
  </si>
  <si>
    <t>FASCIA LIT.SAMBONET TITAN PRO 125 Ø 24 8014808401732</t>
  </si>
  <si>
    <t>001761155042</t>
  </si>
  <si>
    <t>FASCIA LIT.SAMBONET TITAN PRO 125 Ø 28 8014808401749</t>
  </si>
  <si>
    <t>001761155044</t>
  </si>
  <si>
    <t>FASCIA LIT.SAMBONET TITAN PRO 126 Ø 28 8014808401763</t>
  </si>
  <si>
    <t>001761155046</t>
  </si>
  <si>
    <t>FASCIA LIT.SAMBONET TITAN PRO 472+COP.V.Ø 20 8014808401787</t>
  </si>
  <si>
    <t>001761155053</t>
  </si>
  <si>
    <t>FASCIA LIT.SAMBONET TITAN PRO 125 Ø 30 8014808421198</t>
  </si>
  <si>
    <t>002430065001</t>
  </si>
  <si>
    <t>ACRYSOL RM 55</t>
  </si>
  <si>
    <t>001546902001</t>
  </si>
  <si>
    <t>BOX 6902/001 CM59X38,5X21,5// QUALITY IKEA CB100 FSC</t>
  </si>
  <si>
    <t>001547001008</t>
  </si>
  <si>
    <t>BOX 7001/008 CM43X42,5X13 STAMP.FLEX.AMWAY ICOOKØ28 A2300575</t>
  </si>
  <si>
    <t>001880038021</t>
  </si>
  <si>
    <t>DIVISORIO CART.CM38x21 IKEA CB30 BB FSC</t>
  </si>
  <si>
    <t>001880039025</t>
  </si>
  <si>
    <t>DIVISORIO CART.CM39x25 IKEA CB30 BB FSC</t>
  </si>
  <si>
    <t>001880112080</t>
  </si>
  <si>
    <t>DIVISORIO CARTA CM112X80 IKEA FSC</t>
  </si>
  <si>
    <t>002300085420</t>
  </si>
  <si>
    <t>DIVISORIO FUST.SEDE TEG.26 C/BOX FLEXO 6757 C/FORI LATERALI</t>
  </si>
  <si>
    <t>002300085421</t>
  </si>
  <si>
    <t>DIVISORIO FUST.SEDE COP. VET. 26 C/BOX FLEXO 6757 C/FORI LA</t>
  </si>
  <si>
    <t>002300085422</t>
  </si>
  <si>
    <t>DIVISORIO FUST.BLOCCAGGIO COP. 26 C/BOX FLEXO 6757 C/FORI LA</t>
  </si>
  <si>
    <t>002300085433</t>
  </si>
  <si>
    <t>DIVISORIO FUST.BLOCCA TEGAME Ø26 PANBOO</t>
  </si>
  <si>
    <t>002301003217</t>
  </si>
  <si>
    <t>VASSOIO FONDO+COPERCHIO 790X590X100 CB 80 FSC WW IKEA</t>
  </si>
  <si>
    <t>002301003218</t>
  </si>
  <si>
    <t>VASSOIO INTERMEDIO 746X574X70 CB 80 FSC WW IKEA</t>
  </si>
  <si>
    <t>000251530001</t>
  </si>
  <si>
    <t>MANIGLIA FENICE PIENA SATINATA</t>
  </si>
  <si>
    <t>000251530202</t>
  </si>
  <si>
    <t>MANIGLIA FENICE PIENA SATINATA+TAMP. LOGO TVS+MADE IN ITALY</t>
  </si>
  <si>
    <t>000844150002</t>
  </si>
  <si>
    <t>PIEGHEVOLE BIOCOOKUP FORMATO CHIUSO 95X95MM ART.SENZA COP.</t>
  </si>
  <si>
    <t>000844900074</t>
  </si>
  <si>
    <t>PIEGH.ISTRUZ.MASTERCHEF THE TV SERIES F.A.560X170MM RESTYL.</t>
  </si>
  <si>
    <t>000844900085</t>
  </si>
  <si>
    <t>FOGLIO ISTRUZIONI A5 SAMBONET TITAN PRO</t>
  </si>
  <si>
    <t>000844900092</t>
  </si>
  <si>
    <t>FOGLIO ISTRUZIONI 11x11CM SKLAVENITIS INDUZ.GE/EN</t>
  </si>
  <si>
    <t>002460032001</t>
  </si>
  <si>
    <t>SOLVENTE ISOPROPYLOLO (IP97)</t>
  </si>
  <si>
    <t>002460032006</t>
  </si>
  <si>
    <t>solvente 2-(2-BUTOSSIETOSSI)ETANOLO (ex 90.931)</t>
  </si>
  <si>
    <t>003090005025</t>
  </si>
  <si>
    <t>FUSION PRO 80-288/V11559C GHOSTLY GREY BC</t>
  </si>
  <si>
    <t>000800009011</t>
  </si>
  <si>
    <t>ETICHETTA NEUTRA 40X30 PISTA S. REM</t>
  </si>
  <si>
    <t>000800209041</t>
  </si>
  <si>
    <t>ETICHETTA KELOMAT WOKMEISTER 3429-343 28CM</t>
  </si>
  <si>
    <t>000800209042</t>
  </si>
  <si>
    <t>ETICHETTA KELOMAT WOK-CHEF IND. 3429-337 28CM</t>
  </si>
  <si>
    <t>000800209043</t>
  </si>
  <si>
    <t>ETICHETTA KELOMAT BRATMEISTER 3524-343 28 CM</t>
  </si>
  <si>
    <t>000800284060</t>
  </si>
  <si>
    <t>ETICHETTA ADE.MEHRZER ALOE SUPREME FRYING PAN 24 161172 F17</t>
  </si>
  <si>
    <t>000800284061</t>
  </si>
  <si>
    <t>ETICHETTA ADE. MEHRZER ALOE SUPREME FRYING PAN 28 161189 F17</t>
  </si>
  <si>
    <t>000800284062</t>
  </si>
  <si>
    <t>ETICHETTA ADE.MEHRZER ALOE SUPREME GRILL PAN 28 161226 F17</t>
  </si>
  <si>
    <t>000800284063</t>
  </si>
  <si>
    <t>ETICHETTA ADE.MEHRZER ALOE SUPREME FRYING PAN 30 161196 F17</t>
  </si>
  <si>
    <t>000800284064</t>
  </si>
  <si>
    <t>ETICHETTA ADE MEHRZER ALOE SUPREME SKILLET 28 161202 F17</t>
  </si>
  <si>
    <t>000800284065</t>
  </si>
  <si>
    <t>ETICHETTA ADE. MEHRZER ALOE SUPREME JUMP 26 161219 F17</t>
  </si>
  <si>
    <t>000800284066</t>
  </si>
  <si>
    <t>ETICHETTA ADE MEHRZER ALOE SUPREME PANCAKE PAN 25 161233 F17</t>
  </si>
  <si>
    <t>000801065102</t>
  </si>
  <si>
    <t>ETICHETTA KELOMAT MONTANA FLACHP.28</t>
  </si>
  <si>
    <t>000801065201</t>
  </si>
  <si>
    <t>ETICHETTA KELOMAT MONTANA HOCHRA.24</t>
  </si>
  <si>
    <t>000801065202</t>
  </si>
  <si>
    <t>ETICHETTA KELOMAT MONTANA HOCHRA.28</t>
  </si>
  <si>
    <t>000809000046</t>
  </si>
  <si>
    <t>ETICHETTA KELOMAT BRAT-CHEF 3524-337 28CM</t>
  </si>
  <si>
    <t>000809000418</t>
  </si>
  <si>
    <t>ETICHETTA FOXHOME SILVER 474 28 030660580099 P.549.90 30X20</t>
  </si>
  <si>
    <t>000809000420</t>
  </si>
  <si>
    <t>ETICHETTA FOXHOME SILVER 480 24 030659580099 P.409.90 30X20</t>
  </si>
  <si>
    <t>000809000425</t>
  </si>
  <si>
    <t>ETICHETTA FOXHOME SILVER 574 32 030661580099 P.549.90 30X20</t>
  </si>
  <si>
    <t>000809000426</t>
  </si>
  <si>
    <t>ETICHETTA FOXHOME SILVER 793 28 030656580099 P.289.90 30X20</t>
  </si>
  <si>
    <t>000809000444</t>
  </si>
  <si>
    <t>ETICHETTA FOXHOME SILVER 279 20 030653580099 P. 59.95 30X20</t>
  </si>
  <si>
    <t>000809000445</t>
  </si>
  <si>
    <t>ETICHETTA FOXHOME SILVER 279 26 030654580099 P. 79.95 30X20</t>
  </si>
  <si>
    <t>000809000446</t>
  </si>
  <si>
    <t>ETICHETTA FOXHOME SILVER 279 32 030655580099 P.109.95 30X20</t>
  </si>
  <si>
    <t>000809000447</t>
  </si>
  <si>
    <t>ETICHETTA FOXHOME SILVER 433 16 030657580099 P. 59.95 30X20</t>
  </si>
  <si>
    <t>000809000448</t>
  </si>
  <si>
    <t>ETICHETTA FOXHOME SILVER 474 28 030660580099 P.139.95 30X20</t>
  </si>
  <si>
    <t>000809000449</t>
  </si>
  <si>
    <t>ETICHETTA FOXHOME SILVER 480 20 030658580099 P. 89.95 30X20</t>
  </si>
  <si>
    <t>000809000450</t>
  </si>
  <si>
    <t>ETICHETTA FOXHOME SILVER 480 24 030659580099 P.119.95 30X20</t>
  </si>
  <si>
    <t>000809000451</t>
  </si>
  <si>
    <t>ETICHETTA FOXHOME SILVER 574 32 030661580099 P.149.95 30X20</t>
  </si>
  <si>
    <t>000809000452</t>
  </si>
  <si>
    <t>ETICHETTA FOXHOME SILVER 793 28 030656580099 P. 99.95 30X20</t>
  </si>
  <si>
    <t>000809000453</t>
  </si>
  <si>
    <t>ETICHETTA FOXHOME SILVER 179 25 030662580099 P.59.95 30X20</t>
  </si>
  <si>
    <t>000840004001</t>
  </si>
  <si>
    <t>DISCO PUBB.COOK PAN LINEA EURO FUST.8</t>
  </si>
  <si>
    <t>000840900001</t>
  </si>
  <si>
    <t>DISCHETTO PUBBLICITARIO TVS 1°COLAZIONE F.8</t>
  </si>
  <si>
    <t>000841556501</t>
  </si>
  <si>
    <t>DISCO PUBB.MIGROS BASIC 039Ø25X18 CM 7035.440-7613346857967</t>
  </si>
  <si>
    <t>000841556502</t>
  </si>
  <si>
    <t>DISCO PUBB.MIGROS BASIC 039Ø31X23 CM 7035.309-8000807711330</t>
  </si>
  <si>
    <t>000841714305</t>
  </si>
  <si>
    <t>DISCO PUBB.VELVET TVS S.COATING F19</t>
  </si>
  <si>
    <t>000841726920</t>
  </si>
  <si>
    <t>DISCO PUBB.F.12 CERAMICO HYBRID 2024</t>
  </si>
  <si>
    <t>000841726921</t>
  </si>
  <si>
    <t>DISCO PUBB.F.17 CERAMICO HYBRID 2024</t>
  </si>
  <si>
    <t>000841800022</t>
  </si>
  <si>
    <t>DISCO PUB.SYSTEM U PRIX MINI F17 3660992022229 107 28 R.2024</t>
  </si>
  <si>
    <t>000841810110</t>
  </si>
  <si>
    <t>DISCO PUBB.MIGROS LASAG.039 Ø18X10 7038.273-268392 HIT.12.95</t>
  </si>
  <si>
    <t>000841810111</t>
  </si>
  <si>
    <t>DISCO PUBB.MIGROS LASAG.039 Ø25X18 7038.274-268507 HIT.17.95</t>
  </si>
  <si>
    <t>000841810112</t>
  </si>
  <si>
    <t>DISCO PUBB.MIGROS LASAG.039 Ø31X23 7038.275-268514 HIT.22.95</t>
  </si>
  <si>
    <t>000841810113</t>
  </si>
  <si>
    <t>DISCO PUBB.MIGROS LASAG.039 Ø35X27 7038.281-268521 HIT.29.95</t>
  </si>
  <si>
    <t>000844142044</t>
  </si>
  <si>
    <t>PIEGH. MEHRZER ALOE SUPREME 56X90 C/FILO ELASTICO</t>
  </si>
  <si>
    <t>000844147051</t>
  </si>
  <si>
    <t>PIEGHEVOLE ESSTEELE PER DOMANI 180X100 MM 1-8-500</t>
  </si>
  <si>
    <t>000040410029R</t>
  </si>
  <si>
    <t>DISCO AL.4006 410/29 RIC</t>
  </si>
  <si>
    <t>001515066251</t>
  </si>
  <si>
    <t>BOX 5066/251 CM39X22,5X19</t>
  </si>
  <si>
    <t>001515883535</t>
  </si>
  <si>
    <t>BOX 5883/535 CM59X38,5X15</t>
  </si>
  <si>
    <t>BOX 5883/535 CM59X38,5X15 MICRO EB</t>
  </si>
  <si>
    <t>001515900582</t>
  </si>
  <si>
    <t>BOX 5900/582 CM59X38,5X19</t>
  </si>
  <si>
    <t>001516078165</t>
  </si>
  <si>
    <t>BOX 6078/165 CM39X38,5X24</t>
  </si>
  <si>
    <t>001516078166</t>
  </si>
  <si>
    <t>BOX 6078/166 CM39X38,5X24</t>
  </si>
  <si>
    <t>001516459007</t>
  </si>
  <si>
    <t>BOX 6459/007 *CM59X35X20</t>
  </si>
  <si>
    <t>001517043001</t>
  </si>
  <si>
    <t>BOX 7043/001 *CM51X33,5X17,5 \\</t>
  </si>
  <si>
    <t>001110033001</t>
  </si>
  <si>
    <t>BUSTA BOCC.27X30</t>
  </si>
  <si>
    <t>001110135002</t>
  </si>
  <si>
    <t>BUSTA BOCC.55X55 SU ENTRAMBI I LATI</t>
  </si>
  <si>
    <t>001716784002</t>
  </si>
  <si>
    <t>BOX LIT.6784 CO.STIRF.32 ESSTEELE SALUTE REST.051153107184</t>
  </si>
  <si>
    <t>001716789002</t>
  </si>
  <si>
    <t>BOX LIT.6789 DEEP SKI.28 ESSTEELE X DOMANI REST 051153103773</t>
  </si>
  <si>
    <t>001716905002</t>
  </si>
  <si>
    <t>BOX LIT.6905 CO.SAUTE 28 ESSTEELE X SALUTE REST 051153107023</t>
  </si>
  <si>
    <t>001717037002</t>
  </si>
  <si>
    <t>BOX LIT.7037 SKILLE 30 ESSTEELE X DOMANI REST.051153141041</t>
  </si>
  <si>
    <t>001717720004</t>
  </si>
  <si>
    <t>BOX LIT.7720 DOMEDIA MANCHE AMOVIBLE 2024 NEW 3250392347086</t>
  </si>
  <si>
    <t>001736382006</t>
  </si>
  <si>
    <t>CARTONET 6382  403 16+18+20 IND.ARD.RESTY.2022 3601020490931</t>
  </si>
  <si>
    <t>001736778002</t>
  </si>
  <si>
    <t>CARTONET 6778 SKILLET 30 ESSTEELE X SALUTE REST 051153107160</t>
  </si>
  <si>
    <t>001737026002</t>
  </si>
  <si>
    <t>CARTONET 7026 SKILLET 32 X SALUTE REST. 051153161049</t>
  </si>
  <si>
    <t>001760000306</t>
  </si>
  <si>
    <t>FASCIA LIT.LEKKER EN SIMPEL Montagne 179 25 8720874416487</t>
  </si>
  <si>
    <t>001760000700</t>
  </si>
  <si>
    <t>FASCIA LITOGRAFTA TEM-RESISTEK 279Ø 24 8000807077016</t>
  </si>
  <si>
    <t>001760000701</t>
  </si>
  <si>
    <t>FASCIA LITOGRAFTA TEM-RESISTEK 279Ø 28 8000807077023</t>
  </si>
  <si>
    <t>001760000702</t>
  </si>
  <si>
    <t>FASCIA LITOGRAFTA TEM-RESISTEK 279Ø 32 8000807077030</t>
  </si>
  <si>
    <t>001760000703</t>
  </si>
  <si>
    <t>FASCIA LITOGRAFTA TEM-RESISTEK 793Ø 28 8000807077054</t>
  </si>
  <si>
    <t>001760000704</t>
  </si>
  <si>
    <t>FASCIA LITOGRAFTA TEM-RESISTEK 730Ø 28X28 8000807076958</t>
  </si>
  <si>
    <t>001760000705</t>
  </si>
  <si>
    <t>FASCIA LITOGRAFTA TEM-RESISTEK 479Ø 18 8000807076972</t>
  </si>
  <si>
    <t>001761029105</t>
  </si>
  <si>
    <t>FASCIA LIT.MIGROS STAR 2023 PAD.207 Ø28 7035.839-899480</t>
  </si>
  <si>
    <t>001761029112</t>
  </si>
  <si>
    <t>FASCIA LIT.MIGROS STAR 2023 WOK.793 Ø28 7035.868-899664</t>
  </si>
  <si>
    <t>001761029203</t>
  </si>
  <si>
    <t>FASCIA LIT.MIGROS PRO 2023 IND.PAD.125Ø24 7035.465-104602</t>
  </si>
  <si>
    <t>001761029204</t>
  </si>
  <si>
    <t>FASCIA LIT.MIGROS PRO 2023 IND.PAD.125Ø28 7035.467-104244</t>
  </si>
  <si>
    <t>001761029207</t>
  </si>
  <si>
    <t>FASCIA LIT.MIGROS PRO 2023 IND.PAD.126Ø24 7035.468-104251</t>
  </si>
  <si>
    <t>001761029301</t>
  </si>
  <si>
    <t>FASCIA LIT.MIGROS BASIC CAS.420Ø20 2.3 L 7035.258-479488</t>
  </si>
  <si>
    <t>001761029302</t>
  </si>
  <si>
    <t>FASCIA LIT.MIGROS BASIC CAS.2 BC 420Ø14 0.75L7035.441-899004</t>
  </si>
  <si>
    <t>001761029303</t>
  </si>
  <si>
    <t>FASCIA LIT.MIGROS BASIC CREP.062Ø25 7035.805-895147</t>
  </si>
  <si>
    <t>001761029304</t>
  </si>
  <si>
    <t>FASCIA LIT.MIGROS BASIC PAD.213Ø20 7035.668-750799</t>
  </si>
  <si>
    <t>001761029305</t>
  </si>
  <si>
    <t>FASCIA LIT.MIGROS BASIC PAD.213Ø24 7035.669-751437</t>
  </si>
  <si>
    <t>001761029306</t>
  </si>
  <si>
    <t>FASCIA LIT.MIGROS BASIC PAD.213Ø28 7035.671-751413</t>
  </si>
  <si>
    <t>001761029307</t>
  </si>
  <si>
    <t>FASCIA LIT.MIGROS BASIC PAD.ALTA 206Ø24 7035.670-751406</t>
  </si>
  <si>
    <t>001761029308</t>
  </si>
  <si>
    <t>FASCIA LIT.MIGROS BASIC PAD.ALTA 206Ø28 7035.672-751420</t>
  </si>
  <si>
    <t>001761038330</t>
  </si>
  <si>
    <t>FASCIA LIT.PRIMECOOK SMERALDA BI.QU/TO F517Ø30 8058697169601</t>
  </si>
  <si>
    <t>001761046014</t>
  </si>
  <si>
    <t>FASCIA LIT.TVS TEOREMA F.651Ø 24 8000807064436</t>
  </si>
  <si>
    <t>001761047004</t>
  </si>
  <si>
    <t>FASCIA LIT.TVS ECO OK IND. F.279 Ø20 8000807064603</t>
  </si>
  <si>
    <t>001761047005</t>
  </si>
  <si>
    <t>FASCIA LIT.TVS ECO OK IND. F.279 Ø24 8000807064610</t>
  </si>
  <si>
    <t>001761047006</t>
  </si>
  <si>
    <t>FASCIA LIT.TVS ECO OK IND. F.279 Ø28 8000807064627</t>
  </si>
  <si>
    <t>001761047062</t>
  </si>
  <si>
    <t>FASCIA LIT.EASY ECO INDUCTION F.070 Ø20 8000807072325</t>
  </si>
  <si>
    <t>001761047084</t>
  </si>
  <si>
    <t>FASCIA LIT.EASY ECO IN.REST.2024 AVANA 480 Ø24 8000807068939</t>
  </si>
  <si>
    <t>001761047087</t>
  </si>
  <si>
    <t>FASCIA LIT.EASY ECO IN.REST.2024 AVANA 279 Ø28 8000807068960</t>
  </si>
  <si>
    <t>001761047088</t>
  </si>
  <si>
    <t>FASCIA LIT.EASY ECO IN.REST.2024 AVANA 380 Ø28 8000807068977</t>
  </si>
  <si>
    <t>001761047302</t>
  </si>
  <si>
    <t>FASCIA LIT.COOKING DELUXE IND. 651Ø24 8000807077238</t>
  </si>
  <si>
    <t>001761078185</t>
  </si>
  <si>
    <t>FASCIA LIT.HOMESIDE REST.MOULE A BRIOCHE Ø23 CM 007184 FSC</t>
  </si>
  <si>
    <t>001761115202</t>
  </si>
  <si>
    <t>FASCIA LIT.TVS VIRTUS INDUCT.PAD.26</t>
  </si>
  <si>
    <t>001761115220</t>
  </si>
  <si>
    <t>FASCIA LIT.TVS VIRTUS INDUCT. WOK.32 RESTYLING 8000807044773</t>
  </si>
  <si>
    <t>001761115224</t>
  </si>
  <si>
    <t>FASCIA LIT.TVS VIRTUS INDUCT. PAD.30 RESTYLING 8000807064337</t>
  </si>
  <si>
    <t>001761115226</t>
  </si>
  <si>
    <t>FASCIA LIT.TVS VIRTUS INDUCT.WOK.Ø28 REST. 8000807044766</t>
  </si>
  <si>
    <t>001761115252</t>
  </si>
  <si>
    <t>FASCIA LIT.MINERALIA ECO IND.PAD.24</t>
  </si>
  <si>
    <t>001761115254</t>
  </si>
  <si>
    <t>FASCIA LIT.MINERALIA ECO IND.PAD.28</t>
  </si>
  <si>
    <t>001761115257</t>
  </si>
  <si>
    <t>FASCIA LIT.MINERALIA ECO IND.WOK.28</t>
  </si>
  <si>
    <t>001761115258</t>
  </si>
  <si>
    <t>FASCIA LIT.MINERALIA ECO IN.B.28X28</t>
  </si>
  <si>
    <t>001761115262</t>
  </si>
  <si>
    <t>FASCIA LIT.MINERALIA ECO IND.CAS.24</t>
  </si>
  <si>
    <t>001761115264</t>
  </si>
  <si>
    <t>FASCIA LIT.MINERALIA ECO IND.TEG.28</t>
  </si>
  <si>
    <t>001761115265</t>
  </si>
  <si>
    <t>FASCIA LIT.MINERALIA ECO IND.CAS.Ø18 F.479 8000807058886</t>
  </si>
  <si>
    <t>001761115266</t>
  </si>
  <si>
    <t>FASCIA LIT.MINERALIA ECO IND.CAS.Ø20 F.479 8000807058893</t>
  </si>
  <si>
    <t>001761115267</t>
  </si>
  <si>
    <t>FASCIA LIT.MINERALIA ECO IND.CREP.Ø25 F.179 8000807058916</t>
  </si>
  <si>
    <t>001761124351</t>
  </si>
  <si>
    <t>FASCIA LIT.TVS NATURA IN.P20 042700</t>
  </si>
  <si>
    <t>001761124358</t>
  </si>
  <si>
    <t>FASCIA LIT.TVS NAT.IN.CAS.24 042687</t>
  </si>
  <si>
    <t>001761124360</t>
  </si>
  <si>
    <t>FASCIA LIT.TVS NATURA IN.B28 044919</t>
  </si>
  <si>
    <t>001761150251</t>
  </si>
  <si>
    <t>FASCIA LIT.IND.CLAS OHLSON F.PAN Ø24 F.279 EAN 7393173362239</t>
  </si>
  <si>
    <t>001761150302</t>
  </si>
  <si>
    <t>FASCIA LIT.CO CLAS OHLSON FRYPAN 125 Ø30 EAN 7393173398092</t>
  </si>
  <si>
    <t>001761155003</t>
  </si>
  <si>
    <t>FASCIA LIT.SAMBONET ROCK'N'ROSE PAD.PINK 28 128394</t>
  </si>
  <si>
    <t>001761261004</t>
  </si>
  <si>
    <t>FASCIA LIT.IDEALE CHEF LUSTER T.1M.F.379 Ø26 E.4892620583591</t>
  </si>
  <si>
    <t>001761261005</t>
  </si>
  <si>
    <t>FASCIA LIT.IDEALE CHEF LUSTER T.1M.F.379 Ø28 E.4892620583607</t>
  </si>
  <si>
    <t>001761857300</t>
  </si>
  <si>
    <t>FASCIA LIT.CERAMICO IND.BIST.502 28X28 EAN 3256225058532</t>
  </si>
  <si>
    <t>001761857301</t>
  </si>
  <si>
    <t>FASCIA LIT.CERAMICO IND.CASS.1M 641 16 L 1.3 E 3256225058419</t>
  </si>
  <si>
    <t>001761857305</t>
  </si>
  <si>
    <t>FASCIA LIT.CERAMICO IND.PAD.148 20 EAN 3256225058266</t>
  </si>
  <si>
    <t>001761870725</t>
  </si>
  <si>
    <t>FASCIA LIT.ICA PANNKAKS-25CM-179-245917 659496 FSC REST.24</t>
  </si>
  <si>
    <t>001761870727</t>
  </si>
  <si>
    <t>FASCIA LIT.ICA SKILLET W/L 380 C/C.018362 510424 FSC REST.24</t>
  </si>
  <si>
    <t>001765412904</t>
  </si>
  <si>
    <t>FASCIA LIT.IKEA HUSKNUT CERAMICO NA 36X26 905.766.01 FSC</t>
  </si>
  <si>
    <t>001765412910</t>
  </si>
  <si>
    <t>FASCIA LIT.IKEA HUSKNUT CE.GB/FR/IT/CL/ES 36X26 505.835.52 F</t>
  </si>
  <si>
    <t>001765412990</t>
  </si>
  <si>
    <t>FASCIA LIT.SKLAVENITIS BIST.36X26 8000807077474</t>
  </si>
  <si>
    <t>001765414230</t>
  </si>
  <si>
    <t>FASCIA LIT.ORIGINE IND.RESTYLING 279 Ø20 8000807068663</t>
  </si>
  <si>
    <t>001765414235</t>
  </si>
  <si>
    <t>FASCIA LIT.ORIGINE IND.RESTYLING 793 Ø28 8000807068717</t>
  </si>
  <si>
    <t>001769000500</t>
  </si>
  <si>
    <t>FASCIA LIT.NATURA IN.EL.RESTYLING - P.279 20 048061</t>
  </si>
  <si>
    <t>001769000501</t>
  </si>
  <si>
    <t>FASCIA LIT.NATURA IN.EL.RESTYLING-P.279 24 048078</t>
  </si>
  <si>
    <t>001769000502</t>
  </si>
  <si>
    <t>FASCIA LIT.NATURA IN.EL.RESTYLING-P.279 26 048085</t>
  </si>
  <si>
    <t>001769000503</t>
  </si>
  <si>
    <t>FASCIA LIT.NATURA IN.EL.RESTYLING -P.279 28 048092</t>
  </si>
  <si>
    <t>001769000504</t>
  </si>
  <si>
    <t>FASCIA LIT.NATURA IN.EL.RESTYLING-W.793 28 048108</t>
  </si>
  <si>
    <t>001769000583</t>
  </si>
  <si>
    <t>FASCIA LIT.NATURA IN.EL.RESTYLING 380 28+C.V.8000807063460</t>
  </si>
  <si>
    <t>001769000656</t>
  </si>
  <si>
    <t>FASCIA LIT.MIGROS DECKEL MIT SILIKONR.651 20-7038.110 903644</t>
  </si>
  <si>
    <t>001769000685</t>
  </si>
  <si>
    <t>FASCIA LIT.PANBOO GRILL 097 Ø 20 7038.257 E.7621361139722</t>
  </si>
  <si>
    <t>001769000686</t>
  </si>
  <si>
    <t>FASCIA LIT.PANBOO GRILL 097 Ø 26 7038.256 E.7621361139708</t>
  </si>
  <si>
    <t>001769000687</t>
  </si>
  <si>
    <t>FASCIA LIT.PANBOO CASSERUOLA 096Ø20 7038.255 E.7621361139715</t>
  </si>
  <si>
    <t>001769000688</t>
  </si>
  <si>
    <t>FASCIA LIT.PANBOO TEGAME 098 Ø 26 7038.254 E.7621361139395</t>
  </si>
  <si>
    <t>001769000706</t>
  </si>
  <si>
    <t>FASCIA LIT.MIGROS DECKEL MIT SILIKONR.651 24-26-28 7038.108</t>
  </si>
  <si>
    <t>002300049114</t>
  </si>
  <si>
    <t>STRISCIA FUS.COP.V. B.SI.24  038987</t>
  </si>
  <si>
    <t>002300049185</t>
  </si>
  <si>
    <t>STRISCIA FUS.TVS TEOREMA COP.V. B.SIL.28  8000807064085</t>
  </si>
  <si>
    <t>002300049193</t>
  </si>
  <si>
    <t>STRISCIA FUS.GLAS L.CM28 MEHRZER ALOE SUPREME 3858893161240</t>
  </si>
  <si>
    <t>002300081049</t>
  </si>
  <si>
    <t>DIVISORIO FUST.UNICO SEDE SEP. CAS./C.28 C/BOX LIT.6781-7760</t>
  </si>
  <si>
    <t>002300081053</t>
  </si>
  <si>
    <t>DIVISORIO FUST.UNICO SEDE SEP. DEEP SK/COP.28 C/BOX LIT.6789</t>
  </si>
  <si>
    <t>002300081055</t>
  </si>
  <si>
    <t>DIVISORIO FUST.UNICO SEDE SEP.WOK 1+1M/COP.32 C/BOX LIT.6784</t>
  </si>
  <si>
    <t>002300081085</t>
  </si>
  <si>
    <t>DIVISORIO FUST.UNICO SEDE SEP.TEG.2M /COP.28 C/BOX LIT.6905</t>
  </si>
  <si>
    <t>001716783002</t>
  </si>
  <si>
    <t>BOX LIT.6783 CO.SAUTE 32 ESSTEELE X SALUTE REST.051153107207</t>
  </si>
  <si>
    <t>001761029217</t>
  </si>
  <si>
    <t>FASCIA LIT.MIGROS PRO 2023 IND420Ø22 L2,8 AC 7037.545-263534</t>
  </si>
  <si>
    <t>001761047107</t>
  </si>
  <si>
    <t>FASCIA LIT.SOFIA 062 Ø25 OCRA 8000807071366</t>
  </si>
  <si>
    <t>001761115223</t>
  </si>
  <si>
    <t>FASCIA LIT.TVS VIRTUS INDUCT. PAD.32 RESTYLING 8000807048771</t>
  </si>
  <si>
    <t>001761124366</t>
  </si>
  <si>
    <t>FASCIA LIT.TVS NAT.IN.CAS.18 050958</t>
  </si>
  <si>
    <t>001761150254</t>
  </si>
  <si>
    <t>FASCIA LIT.IND.CLAS OHLSON CASSER.2.5 L F.480 7393173362222</t>
  </si>
  <si>
    <t>001761260005</t>
  </si>
  <si>
    <t>FASCIA LIT.VANHOPPER 1 NEW F.502 Ø28X28 8000807069035</t>
  </si>
  <si>
    <t>001761870721</t>
  </si>
  <si>
    <t>FASCIA LIT.ICA STEKPANNA 28-279-245924-AR.654935 FSC REST.24</t>
  </si>
  <si>
    <t>002300049116</t>
  </si>
  <si>
    <t>STRISCIA FUS.COP.V. B.SI.28  038994</t>
  </si>
  <si>
    <t>002300081056</t>
  </si>
  <si>
    <t>DIVISORIO FUST.UNICO SEDE SEP.TEG.1+1M/COP.32 C/BOX LIT.6783</t>
  </si>
  <si>
    <t>002300081067</t>
  </si>
  <si>
    <t>DIVISORIO FUST.UNICO SEDE SEP. TEG.2M.F.319/COP.B.SIL.Ø30CM</t>
  </si>
  <si>
    <t>000450621002</t>
  </si>
  <si>
    <t>RIBATTINO 5X12 ACCIAIO AISI304 C/TESTA SVASATA</t>
  </si>
  <si>
    <t>000010225022R</t>
  </si>
  <si>
    <t>DISCO AL.99,5 225/22 RIC</t>
  </si>
  <si>
    <t>000010240022R</t>
  </si>
  <si>
    <t>DISCO AL.99,5 240/22 RIC</t>
  </si>
  <si>
    <t>000010245022R</t>
  </si>
  <si>
    <t>DISCO AL.99,5 245/22 RIC</t>
  </si>
  <si>
    <t>000010255019R</t>
  </si>
  <si>
    <t>DISCO AL.99,5 255/19 RIC</t>
  </si>
  <si>
    <t>000010270017R</t>
  </si>
  <si>
    <t>DISCO AL.99,5 270/17 RIC</t>
  </si>
  <si>
    <t>000010270019R</t>
  </si>
  <si>
    <t>DISCO AL.99,5 270/19 RIC</t>
  </si>
  <si>
    <t>000010280017R</t>
  </si>
  <si>
    <t>DISCO AL.99,5 280/17 RIC</t>
  </si>
  <si>
    <t>000010290022R</t>
  </si>
  <si>
    <t>DISCO AL.99,5 290/22 RIC</t>
  </si>
  <si>
    <t>000010295022R</t>
  </si>
  <si>
    <t>DISCO AL.99,5 295/22 RIC</t>
  </si>
  <si>
    <t>000010300022R</t>
  </si>
  <si>
    <t>DISCO AL.99,5 300/22 RIC</t>
  </si>
  <si>
    <t>000010325022R</t>
  </si>
  <si>
    <t>DISCO AL.99,5 325/22 RIC</t>
  </si>
  <si>
    <t>000010345017R</t>
  </si>
  <si>
    <t>DISCO AL.99,5 345/17 RIC</t>
  </si>
  <si>
    <t>000010375030R</t>
  </si>
  <si>
    <t>DISCO AL.99,5 375/30 RIC</t>
  </si>
  <si>
    <t>000010395022R</t>
  </si>
  <si>
    <t>DISCO AL.99,5 395/22 RIC</t>
  </si>
  <si>
    <t>000010415022R</t>
  </si>
  <si>
    <t>DISCO AL.99,5 415/22 RIC</t>
  </si>
  <si>
    <t>000281571016</t>
  </si>
  <si>
    <t>MANICO AC.PARIGI L190 P.24 LUC.+SIL. VERDE C/MADE IN ITALY</t>
  </si>
  <si>
    <t>000281571022</t>
  </si>
  <si>
    <t>MANICO AC.PARIGI L220 TEG.101 LU+SIL.VERDE C/MADE IN ITALY</t>
  </si>
  <si>
    <t>000281581001</t>
  </si>
  <si>
    <t>MANICO AC.K PIC.F.6 PAD.20 SABBIATO F.125</t>
  </si>
  <si>
    <t>000283448001</t>
  </si>
  <si>
    <t>MANIGLIA AC.PARIGI TEG+CAS 24 LU+SI</t>
  </si>
  <si>
    <t>000283448201</t>
  </si>
  <si>
    <t>MANIGLIA AC.PARIGI TEG/CA 28 LU+SIL</t>
  </si>
  <si>
    <t>000320858002</t>
  </si>
  <si>
    <t>POMOLO AC.PARIGI X COP.LUCIDO+SILIC</t>
  </si>
  <si>
    <t>000350340002</t>
  </si>
  <si>
    <t>SOTTOPOMOLO ACC.PARIGI LUC.DIAM.90</t>
  </si>
  <si>
    <t>000660003001</t>
  </si>
  <si>
    <t>FILO ZINCATO PER MANICO BIST.RIPIEG.(FORMA IKEA)</t>
  </si>
  <si>
    <t>000660003002</t>
  </si>
  <si>
    <t>INSERTO NYLON NERO X MANICO BIST.RIPIEGABILE</t>
  </si>
  <si>
    <t>000660003003</t>
  </si>
  <si>
    <t>PIASTRINA INOX 430 SENZA MADE IN ITALY X MNC BIST.RIP.</t>
  </si>
  <si>
    <t>001716782002</t>
  </si>
  <si>
    <t>BOX LIT.6782 COV.SAUC 20 ESSTEELE X SALUTE REST 051153107214</t>
  </si>
  <si>
    <t>001716838003</t>
  </si>
  <si>
    <t>BOX LIT.6838 C.2M.F.474 C/C. Ø28 EXP SILVER COLOUR FOXHOME</t>
  </si>
  <si>
    <t>001717741001</t>
  </si>
  <si>
    <t>BOX LIT.7741 100 24 +100 28+ MNC AMO.CLICK &amp; COOK</t>
  </si>
  <si>
    <t>001717743001</t>
  </si>
  <si>
    <t>BOX LIT.7743 T.2M.F.574 C/C. Ø32 EXP SILVER COLOUR FOXHOME</t>
  </si>
  <si>
    <t>001717746001</t>
  </si>
  <si>
    <t>BOX LIT.7746 C.2M.F.480 C/C. Ø24 EXP SILVER COLOUR FOXHOME</t>
  </si>
  <si>
    <t>001736780002</t>
  </si>
  <si>
    <t>CARTONET 6780 SKIL.20&amp;28 ESSTEELE X SALUTE REST.051153107177</t>
  </si>
  <si>
    <t>001761029102</t>
  </si>
  <si>
    <t>FASCIA LIT.MIGROS STAR 2023 CAS410Ø16L1.5 2B 7035.869-899701</t>
  </si>
  <si>
    <t>001761029115</t>
  </si>
  <si>
    <t>FASCIA LIT.MIGROS STAR 2023 TEG312 2MØ28L3,4 7035.872-899695</t>
  </si>
  <si>
    <t>001761029215</t>
  </si>
  <si>
    <t>FASCIA LIT.MIGROS PRO 2023 IND420Ø22 L2,8 LE 7025.414-978029</t>
  </si>
  <si>
    <t>001761047091</t>
  </si>
  <si>
    <t>FASCIA LIT.EASY ECO IN.REST.2024 AVANA 517 Ø30 8000807072301</t>
  </si>
  <si>
    <t>FASCIA LIT.COOKING DELUXE IND. 502Ø28X28 8000807077245</t>
  </si>
  <si>
    <t>001761115207</t>
  </si>
  <si>
    <t>FASCIA LIT.TVS VIRTUS INDUCT.CASS.1M Ø18 F.479-8000807057384</t>
  </si>
  <si>
    <t>001761115221</t>
  </si>
  <si>
    <t>FASCIA LIT.TVS VIRTUS INDUCT. WOK.793 30 REST.8000807059197</t>
  </si>
  <si>
    <t>001761115222</t>
  </si>
  <si>
    <t>FASCIA LIT.TVS VIRTUS INDUCT. PAD.28 RESTYLING 8000807044759</t>
  </si>
  <si>
    <t>001761115227</t>
  </si>
  <si>
    <t>FASCIA LIT.TVS VIRTUS INDUCT.PAD.Ø20 REST. 8000807048764</t>
  </si>
  <si>
    <t>001761115310</t>
  </si>
  <si>
    <t>FASCIA LIT.TVS ITALIANA VIRTU IND.TEG1MØ20 379 8000807061466</t>
  </si>
  <si>
    <t>001761115312</t>
  </si>
  <si>
    <t>FASCIA LIT.TVS ITALIANA VIRTU IND.TEG1MØ24 379 8000807061473</t>
  </si>
  <si>
    <t>001761115313</t>
  </si>
  <si>
    <t>FASCIA LIT.TVS ITALIANA VIRTU IND.TEG1MØ26 379 8000807061480</t>
  </si>
  <si>
    <t>001761124271</t>
  </si>
  <si>
    <t>FASCIA LIT.DOMEDIA EFF.PIERRE REST.2024 PAD.24 3250392124885</t>
  </si>
  <si>
    <t>001761124356</t>
  </si>
  <si>
    <t>FASCIA LIT.TVS NATURA IN.C25 042694</t>
  </si>
  <si>
    <t>001761124369</t>
  </si>
  <si>
    <t>FASCIA LIT.TVS NATURA IN.P.26 EAN 8000807046500</t>
  </si>
  <si>
    <t>001761155022</t>
  </si>
  <si>
    <t>FASCIA LIT.SAMBONET ROCK'N'ROSE CAS.479 18 PINK 181924</t>
  </si>
  <si>
    <t>001761823105</t>
  </si>
  <si>
    <t>FASCIA LIT.FOXHOME EXP SILVER COLOUR F.793 Ø28</t>
  </si>
  <si>
    <t>001761870143</t>
  </si>
  <si>
    <t>FASCIA LIT.MASTERCHEF THE TV SE. DEPØ28 F379-710844 RES.2025</t>
  </si>
  <si>
    <t>001761870722</t>
  </si>
  <si>
    <t>FASCIA LIT.ICA STEKPANNA 30-279-245931 AR.654956 FSC REST.24</t>
  </si>
  <si>
    <t>002300081048</t>
  </si>
  <si>
    <t>DIVISORIO FUST.UNICO PER FORMARE CROCE SEP.163 20&amp;28</t>
  </si>
  <si>
    <t>002300081050</t>
  </si>
  <si>
    <t>DIVISORIO FUST.UNICO SEDE SEP. CASS.1M/COP.20 C/BOX LIT.6782</t>
  </si>
  <si>
    <t>002300081057</t>
  </si>
  <si>
    <t>DIVISORIO FUST.UNICO SEDE T.24/P.24/C.20/C.16 C/BOX LIT.6829</t>
  </si>
  <si>
    <t>002300081058</t>
  </si>
  <si>
    <t>DIVISORIO FUST.UNICO SEDE PA.28/COP.20/COP.24 C/BOX LIT.6829</t>
  </si>
  <si>
    <t>009200001001</t>
  </si>
  <si>
    <t>ACIDO CLORIDRICO</t>
  </si>
  <si>
    <t>002490025001</t>
  </si>
  <si>
    <t>MEARLIN SUPER BRONZE 9250Z</t>
  </si>
  <si>
    <t>003160081020</t>
  </si>
  <si>
    <t>QUANTANIUM 7343/V4560Z NERO M. DOT</t>
  </si>
  <si>
    <t>001970112001</t>
  </si>
  <si>
    <t>PALLET PESANTE CM 120X100</t>
  </si>
  <si>
    <t>000420116001</t>
  </si>
  <si>
    <t>RONDELLA ELASTICA AC.INOX A2 M5</t>
  </si>
  <si>
    <t>009430046001</t>
  </si>
  <si>
    <t>INK NERO L700 cod. 014429 LIMITRONIC (ex cod. 10081)</t>
  </si>
  <si>
    <t>000420450001</t>
  </si>
  <si>
    <t>RONDELLA SILICONE 5X22 C/COLLETTO
RONDELLA SILICONE</t>
  </si>
  <si>
    <t>0002A0152TS4</t>
  </si>
  <si>
    <t>DISCO AC.152/040 C/F 3MM+TAGLI STRETTI+FORO CENTRALE 51mm</t>
  </si>
  <si>
    <t>000110842001</t>
  </si>
  <si>
    <t>GHIERA L1500 15,5/21,5 R80 F70 A-8°</t>
  </si>
  <si>
    <t>000110880001</t>
  </si>
  <si>
    <t>GHIERA 800/02 12/29,5 R48 F60 A-8°</t>
  </si>
  <si>
    <t>000110881001</t>
  </si>
  <si>
    <t>GHIERA 800/02 14/21 R82 F60 A-8°</t>
  </si>
  <si>
    <t>000110899001</t>
  </si>
  <si>
    <t>GHIERA L1500 13,5/19,5 R36 F70 A-0°</t>
  </si>
  <si>
    <t>000110919001</t>
  </si>
  <si>
    <t>GHIERA L1500 16,5/18,5 R999 F140 0°</t>
  </si>
  <si>
    <t>000110929001</t>
  </si>
  <si>
    <t>GHIERA L1500 16,5/18 R54 F90 A-0°</t>
  </si>
  <si>
    <t>000110950001</t>
  </si>
  <si>
    <t>GHIERA L1500 13/18 R999 F110 A-8°</t>
  </si>
  <si>
    <t>000111071001</t>
  </si>
  <si>
    <t>GHIERA L2500 14,5/18 R90 F110 A-8°</t>
  </si>
  <si>
    <t>000111073001</t>
  </si>
  <si>
    <t>GHIERA L2500 15/22,5 R55 F120 A-8°</t>
  </si>
  <si>
    <t>000111081001</t>
  </si>
  <si>
    <t>GHIERA L2500 13,5/24 R80 F140 A-8° X FORMA 793 Ø30</t>
  </si>
  <si>
    <t>000112255001</t>
  </si>
  <si>
    <t>GHIERA P087 14,5/26 R90 F140 A-0° X FORMA 502 28x28 CM</t>
  </si>
  <si>
    <t>000112256001</t>
  </si>
  <si>
    <t>GHIERA P087 12,5/24,5 R100 F120 A-0° X FORMA 761 Ø28 CM</t>
  </si>
  <si>
    <t>000112350001</t>
  </si>
  <si>
    <t>GHIERA P089 14,5X22,5 R100 F100 A-8°X 125 20</t>
  </si>
  <si>
    <t>000112420001</t>
  </si>
  <si>
    <t>GHIERA P089 14X19,5 R150 F75 A-8° X 433 16</t>
  </si>
  <si>
    <t>001761046002</t>
  </si>
  <si>
    <t>FASCIA LIT.TVS TEOREMA F.481 20 8000807059388</t>
  </si>
  <si>
    <t>001761046012</t>
  </si>
  <si>
    <t>FASCIA LIT.TVS TEOREMA F.055 Ø30 8008070640920</t>
  </si>
  <si>
    <t>001761046033</t>
  </si>
  <si>
    <t>FASCIA LIT.TVS TERRA INDUCTION PAD.125 Ø 20 8000807062937</t>
  </si>
  <si>
    <t>001761047158</t>
  </si>
  <si>
    <t>FASCIA LIT.TVS SINTESI REST 2025 RET32X20,2 1L 8000807071816</t>
  </si>
  <si>
    <t>001761047159</t>
  </si>
  <si>
    <t>FASCIA LIT.TVS SINTESI REST.2025 RET35X22 2,8L 8000807071823</t>
  </si>
  <si>
    <t>001761047161</t>
  </si>
  <si>
    <t>FASCIA LIT.TVS SINTESI REST.2025 OV.26X18 1,7L 8000807071847</t>
  </si>
  <si>
    <t>001761047162</t>
  </si>
  <si>
    <t>FASCIA LIT.TVS SINTESI REST.2025 OV.30X21 2,2L 8000807071854</t>
  </si>
  <si>
    <t>001761047164</t>
  </si>
  <si>
    <t>FASCIA LIT.TVS SINTESI REST.2025TOR 26 CM 2,3L 8000807071878</t>
  </si>
  <si>
    <t>001761155050</t>
  </si>
  <si>
    <t>FASCIA LIT.SAMBONET TITAN PRO COP.V.Ø 24 8014808401831</t>
  </si>
  <si>
    <t>001761155081</t>
  </si>
  <si>
    <t>FASCIA LIT.SAMBONET TITAN PRO GREEN 433 Ø 16 E-8014808848292</t>
  </si>
  <si>
    <t>001761155082</t>
  </si>
  <si>
    <t>FASCIA LIT.SAMBONET TITAN PRO GREEN 472 Ø20+C.V. EAN-848308</t>
  </si>
  <si>
    <t>001761155083</t>
  </si>
  <si>
    <t>FASCIA LIT.SAMBONET TITAN PRO GREEN 472 Ø24+C.V. EAN-849350</t>
  </si>
  <si>
    <t>001761155084</t>
  </si>
  <si>
    <t>FASCIA LIT.SAMBONET TITAN PRO GREEN 472 Ø28+C.V. EAN-849367</t>
  </si>
  <si>
    <t>001761155085</t>
  </si>
  <si>
    <t>FASCIA LIT.SAMBONET TITAN PRO GREEN 125 Ø 20 E-8014808842030</t>
  </si>
  <si>
    <t>001761155086</t>
  </si>
  <si>
    <t>FASCIA LIT.SAMBONET TITAN PRO GREEN 125 Ø 24 E-8014808842075</t>
  </si>
  <si>
    <t>001761155087</t>
  </si>
  <si>
    <t>FASCIA LIT.SAMBONET TITAN PRO GREEN 125 Ø 28 E-8014808842054</t>
  </si>
  <si>
    <t>001761155088</t>
  </si>
  <si>
    <t>FASCIA LIT.SAMBONET TITAN PRO GREEN 125 Ø 30 E-8014808845741</t>
  </si>
  <si>
    <t>001761155089</t>
  </si>
  <si>
    <t>FASCIA LIT.SAMBONET TITAN PRO GREEN 126 Ø 20 E-8014808849374</t>
  </si>
  <si>
    <t>001761155090</t>
  </si>
  <si>
    <t>FASCIA LIT.SAMBONET TITAN PRO GREEN 126 Ø 24 E-8014808849381</t>
  </si>
  <si>
    <t>001761155091</t>
  </si>
  <si>
    <t>FASCIA LIT.SAMBONET TITAN PRO GREEN 126 Ø 28 E-8014808849879</t>
  </si>
  <si>
    <t>001761155092</t>
  </si>
  <si>
    <t>FASCIA LIT.SAMBONET TITAN PRO GREEN 319 Ø24+C.V. EAN-849350</t>
  </si>
  <si>
    <t>001761155093</t>
  </si>
  <si>
    <t>FASCIA LIT.SAMBONET TITAN PRO GREEN 319 Ø28+C.V. EAN-849367</t>
  </si>
  <si>
    <t>001761155094</t>
  </si>
  <si>
    <t>FASCIA LIT.SAMBONET TITAN PRO GREEN 795 Ø30+C.V. EAN-842023</t>
  </si>
  <si>
    <t>001765500030</t>
  </si>
  <si>
    <t>FASCIA LIT. ARMONIOSA ITALIA IND. MT-RU 379Ø24 8000807071267</t>
  </si>
  <si>
    <t>001765500073</t>
  </si>
  <si>
    <t>FASCIA LIT. VANHOPPER VERGA 148Ø24 8000807072134</t>
  </si>
  <si>
    <t>001765500074</t>
  </si>
  <si>
    <t>FASCIA LIT. VANHOPPER VERGA 148Ø28 8000807072141</t>
  </si>
  <si>
    <t>001765500090</t>
  </si>
  <si>
    <t>FASCIA LIT. VANHOPPER SHINY 179Ø25 8000807072165</t>
  </si>
  <si>
    <t>001765500093</t>
  </si>
  <si>
    <t>FASCIA LIT. VANHOPPER SHINY 379Ø28 8000807072196</t>
  </si>
  <si>
    <t>001765500100</t>
  </si>
  <si>
    <t>FASCIA LIT.VANHOPPER 207Ø24 8000807076590</t>
  </si>
  <si>
    <t>001765500101</t>
  </si>
  <si>
    <t>FASCIA LIT.VANHOPPER 207Ø26 8000807076606</t>
  </si>
  <si>
    <t>001765500102</t>
  </si>
  <si>
    <t>FASCIA LIT.VANHOPPER 207Ø28 8000807076613</t>
  </si>
  <si>
    <t>001765500103</t>
  </si>
  <si>
    <t>FASCIA LIT.VANHOPPER 311Ø28 8000807076620</t>
  </si>
  <si>
    <t>000250287001</t>
  </si>
  <si>
    <t>MANICO BIOSANO/2 PELLE VERDE 553C</t>
  </si>
  <si>
    <t>000250595001</t>
  </si>
  <si>
    <t>MANICO FENICE PIENO/1 SATINATO</t>
  </si>
  <si>
    <t>000251629001</t>
  </si>
  <si>
    <t>MANIGLIA VELA NERO SATINATO</t>
  </si>
  <si>
    <t>001547753001</t>
  </si>
  <si>
    <t>BOX 7753 37,4X31,6X18,2 FLEX.BETTY BOSSI POT W-GLASS LID 24</t>
  </si>
  <si>
    <t>001880039028</t>
  </si>
  <si>
    <t>DIVISORIO CART.CM39x28 IKEA CB30 BB FSC</t>
  </si>
  <si>
    <t>002300081186</t>
  </si>
  <si>
    <t>DIVISORIO FUST. SEDE SEP.CASS.2M /COP.-POT.24 C/BOX 7753</t>
  </si>
  <si>
    <t>002300081187</t>
  </si>
  <si>
    <t>DIVISORIO FUST.A CHIUSURA COP.-POT.24 C/BOX 7753</t>
  </si>
  <si>
    <t>002300085430</t>
  </si>
  <si>
    <t>DIVISORIO FUST.BLOCCA GRILL 097 Ø20 PANBOO</t>
  </si>
  <si>
    <t>002300085431</t>
  </si>
  <si>
    <t>DIVISORIO FUST.BLOCCA GRILL 097 Ø26 PANBOO</t>
  </si>
  <si>
    <t>002300085432</t>
  </si>
  <si>
    <t>DIVISORIO FUST.BLOCCA CASSERUOLA Ø20 PANBOO</t>
  </si>
  <si>
    <t>000841473040</t>
  </si>
  <si>
    <t>FOGLIO ISTR.BETTY BOSSI NR.25641</t>
  </si>
  <si>
    <t>000844900076</t>
  </si>
  <si>
    <t>PIEGHEVOLE ISTRUZIONI TVS FORMATO A3  STD OTTOBRE 2019 FSC</t>
  </si>
  <si>
    <t>000844900077</t>
  </si>
  <si>
    <t>PIEGHEVOLE ISTRUZIONI ROCK&amp;ROSE</t>
  </si>
  <si>
    <t>000844900103</t>
  </si>
  <si>
    <t>FOGLIO ISTRUZIONI A5 SAMBONET TITAN PRO GREEN</t>
  </si>
  <si>
    <t>BOX 0696/031 CM39X22,5X11</t>
  </si>
  <si>
    <t>001511971159</t>
  </si>
  <si>
    <t>BOX 1971/159* CM47X31X24 //</t>
  </si>
  <si>
    <t>001511971207</t>
  </si>
  <si>
    <t>BOX 1971/207* CM47X31X24</t>
  </si>
  <si>
    <t>001511971219</t>
  </si>
  <si>
    <t>BOX 1971/219 CM47X31X24</t>
  </si>
  <si>
    <t>001512021000</t>
  </si>
  <si>
    <t>BOX 2021/000 CM35X35X23</t>
  </si>
  <si>
    <t>001512817000</t>
  </si>
  <si>
    <t>BOX 2817/000 CM42X30X34</t>
  </si>
  <si>
    <t>001513124010</t>
  </si>
  <si>
    <t>BOX 3124/010* CM64X36,5X23,5\\</t>
  </si>
  <si>
    <t>001513269004</t>
  </si>
  <si>
    <t>BOX 3269/004 CM46X32X21 //</t>
  </si>
  <si>
    <t>001513993000</t>
  </si>
  <si>
    <t>BOX 3993/000 CM39,0X24,0X17,0</t>
  </si>
  <si>
    <t>001514262002</t>
  </si>
  <si>
    <t>BOX 4262/002 *M37,5X31X30</t>
  </si>
  <si>
    <t>001514682000</t>
  </si>
  <si>
    <t>BOX 4682/000 CM65,0X23,0X27,0</t>
  </si>
  <si>
    <t>001514684141</t>
  </si>
  <si>
    <t>BOX 4684/141* CM59X38,5X24 \\</t>
  </si>
  <si>
    <t>001514809000</t>
  </si>
  <si>
    <t>BOX 4809/000 CM70,0X38,0X32,0</t>
  </si>
  <si>
    <t>001515003000</t>
  </si>
  <si>
    <t>BOX 5003/000 CM39X27,5X20,5</t>
  </si>
  <si>
    <t>001515708010</t>
  </si>
  <si>
    <t>BOX 5708/010 CM59X38,5X20 //</t>
  </si>
  <si>
    <t>001515843000</t>
  </si>
  <si>
    <t>BOX 5843/000 CM37X36,5X27</t>
  </si>
  <si>
    <t>001515966000</t>
  </si>
  <si>
    <t>BOX 5966/000 CM23X23X24</t>
  </si>
  <si>
    <t>001516076195</t>
  </si>
  <si>
    <t>BOX 6076/195*CM59X38,5X13 \\</t>
  </si>
  <si>
    <t>001516076288</t>
  </si>
  <si>
    <t>BOX 6076/288*CM59X38,5X13 \\</t>
  </si>
  <si>
    <t>001516078052</t>
  </si>
  <si>
    <t>BOX 6078/052 CM39X38,5X24 \\</t>
  </si>
  <si>
    <t>001516106000</t>
  </si>
  <si>
    <t>BOX 6106/000 CM38X25,5X11</t>
  </si>
  <si>
    <t>001516254000</t>
  </si>
  <si>
    <t>BOX 6254/000 CM39X28,5X11</t>
  </si>
  <si>
    <t>001516254011</t>
  </si>
  <si>
    <t>BOX 6254/011 CM39X28,5X11</t>
  </si>
  <si>
    <t>001516254012</t>
  </si>
  <si>
    <t>BOX 6254/012 CM39X28,5X11</t>
  </si>
  <si>
    <t>001516350005</t>
  </si>
  <si>
    <t>BOX 6350/005*CM40X38X23</t>
  </si>
  <si>
    <t>001516360000</t>
  </si>
  <si>
    <t>BOX 6360/000 CM39X38,5X8,5</t>
  </si>
  <si>
    <t>001516368020</t>
  </si>
  <si>
    <t>BOX 6368/020*CM29X25X11 \\</t>
  </si>
  <si>
    <t>001516368021</t>
  </si>
  <si>
    <t>BOX 6368/021*CM29X25X11 \\</t>
  </si>
  <si>
    <t>001516395005</t>
  </si>
  <si>
    <t>BOX 6395/005*CM29X29X8 \\</t>
  </si>
  <si>
    <t>001516840005</t>
  </si>
  <si>
    <t>BOX 6840/005*CM39X31X34</t>
  </si>
  <si>
    <t>001516914001</t>
  </si>
  <si>
    <t>BOX 6914/001* CM50X31X34 \\</t>
  </si>
  <si>
    <t>001546796002</t>
  </si>
  <si>
    <t>BOX 6796/002 CM50X31X27 \\</t>
  </si>
  <si>
    <t>001546797002</t>
  </si>
  <si>
    <t>BOX 6797/002 CM49X25X29 \\</t>
  </si>
  <si>
    <t>001546798003</t>
  </si>
  <si>
    <t>BOX 6798/003* CM42,5X34X35 \\</t>
  </si>
  <si>
    <t>001810025060</t>
  </si>
  <si>
    <t>DIVISORIO CART.CM25X60 T.1 C/4 CORD. 5/25/35/55/60</t>
  </si>
  <si>
    <t>001810034036</t>
  </si>
  <si>
    <t>DIVISORIO CARTONE CM34X36 MICROTRIPLO C/1 CORDONE 13/23</t>
  </si>
  <si>
    <t>001810060012</t>
  </si>
  <si>
    <t>DIVISORIO CART.CM 60X12,5T.1</t>
  </si>
  <si>
    <t>001810060019</t>
  </si>
  <si>
    <t>DIVISORIO CART.CM 60X19 T.1</t>
  </si>
  <si>
    <t>001810080018</t>
  </si>
  <si>
    <t>DIVISORIO CART.CM80X18 T.1</t>
  </si>
  <si>
    <t>001880024010</t>
  </si>
  <si>
    <t>DIVISORIO CART.CM24x10 T.5</t>
  </si>
  <si>
    <t>001880045019</t>
  </si>
  <si>
    <t>DIVISORIO CART.CM45x19 T.5</t>
  </si>
  <si>
    <t>001880059018</t>
  </si>
  <si>
    <t>DIVISORIO CART.CM59X18 T.5</t>
  </si>
  <si>
    <t>001880070032</t>
  </si>
  <si>
    <t>DIVISORIO CART.CM70x32 T.5</t>
  </si>
  <si>
    <t>001880080022</t>
  </si>
  <si>
    <t>DIVISORIO CART.CM80x22 T.5</t>
  </si>
  <si>
    <t>001716829002</t>
  </si>
  <si>
    <t>BOX LIT.6829 BATT.5 PCS ESSTEELE X SALUTE REST. 051153107320</t>
  </si>
  <si>
    <t>001716932002</t>
  </si>
  <si>
    <t>BOX LIT.6932 CASS.2MØ28 C/COP.MEYER AUS.ESSTEELE DOMANI REST</t>
  </si>
  <si>
    <t>001736807002</t>
  </si>
  <si>
    <t>CARTONET 6807 CAS.1M C/C.Ø16 BUBBLE PAN IND.8000807076736</t>
  </si>
  <si>
    <t>001736907002</t>
  </si>
  <si>
    <t>CARTONET 6907 SK20-24-28 ESSTEELE X SALUTE REST.051153107016</t>
  </si>
  <si>
    <t>001761028905</t>
  </si>
  <si>
    <t>FASCIA LIT.MIGROS GRATIN DISCH GLASS RETT.35,5X22 7035.803</t>
  </si>
  <si>
    <t>001761028906</t>
  </si>
  <si>
    <t>FASCIA LIT.MIGROS GRATIN DISCH GLASS RETT.32X20 7035.800</t>
  </si>
  <si>
    <t>001761029106</t>
  </si>
  <si>
    <t>FASCIA LIT.MIGROS STAR 2023 PAD.207 Ø32 7035.844-899633</t>
  </si>
  <si>
    <t>001761029108</t>
  </si>
  <si>
    <t>FASCIA LIT.MIGROS STAR 2023 TEG.311 Ø24 7035.841-899602</t>
  </si>
  <si>
    <t>001761029116</t>
  </si>
  <si>
    <t>FASCIA LIT.MIGROS STAR 2023 FRIGG.070 Ø20 7035.829-895291</t>
  </si>
  <si>
    <t>001761029214</t>
  </si>
  <si>
    <t>FASCIA LIT.MIGROS PRO 2023 IND.WOK.793Ø28 7035.815-895208</t>
  </si>
  <si>
    <t>001761029216</t>
  </si>
  <si>
    <t>FASCIA LIT.MIGROS PRO 2023 IND413Ø18 L1,6 AC 7037.543-263510</t>
  </si>
  <si>
    <t>001761029220</t>
  </si>
  <si>
    <t>FASCIA LIT.MIGROS REST.PRO 2024 642Ø20 2,5 L 7038.251-139364</t>
  </si>
  <si>
    <t>001761029335</t>
  </si>
  <si>
    <t>FASCIA LIT.MIGROS BASIC 213Ø20 7038.282 308067 ACTION 11.95</t>
  </si>
  <si>
    <t>001761029336</t>
  </si>
  <si>
    <t>FASCIA LIT.MIGROS BASIC 213Ø24 7038.283 308074 ACTION 14.35</t>
  </si>
  <si>
    <t>001761029337</t>
  </si>
  <si>
    <t>FASCIA LIT.MIGROS BASIC 213Ø28 7038.284 308081 ACTION 18.35</t>
  </si>
  <si>
    <t>001761029338</t>
  </si>
  <si>
    <t>FASCIA LIT.MIGROS BASIC 206Ø24 7038.285 308098 ACTION 15.95</t>
  </si>
  <si>
    <t>001761029339</t>
  </si>
  <si>
    <t>FASCIA LIT.MIGROS BASIC 206Ø28 7038.286 308500 ACTION 19.95</t>
  </si>
  <si>
    <t>001761047007</t>
  </si>
  <si>
    <t>FASCIA LIT.TVS ECO OK IND. F.279 Ø30 8000807064634</t>
  </si>
  <si>
    <t>001761047011</t>
  </si>
  <si>
    <t>FASCIA LIT.TVS ECO OK IND. F.651 Ø20 8000807064672</t>
  </si>
  <si>
    <t>001761111382</t>
  </si>
  <si>
    <t>FASCIA LIT.TVS BUBBLE PAN INDUCTION 110 Ø28 8000807076682</t>
  </si>
  <si>
    <t>001761111384</t>
  </si>
  <si>
    <t>FASCIA LIT.TVS BUBBLE PAN INDUCTION 105 Ø28 8000807076705</t>
  </si>
  <si>
    <t>001761124368</t>
  </si>
  <si>
    <t>FASCIA LIT.TVS NAT.IN.C/C.24 050989</t>
  </si>
  <si>
    <t>001761870200</t>
  </si>
  <si>
    <t>FASCIA LIT.MASTERCHEF ONYX INDUCTION 433 Ø16 5054903911166</t>
  </si>
  <si>
    <t>001761870202</t>
  </si>
  <si>
    <t>FASCIA LIT.MASTERCHEF ONYX INDUCTION 279 Ø20 5054903922322</t>
  </si>
  <si>
    <t>001761870205</t>
  </si>
  <si>
    <t>FASCIA LIT.MASTERCHEF ONYX INDUCTION 793 Ø20 5054903911203</t>
  </si>
  <si>
    <t>001761870206</t>
  </si>
  <si>
    <t>FASCIA LIT.MASTERCHEF ONYX INDUCTION 379 Ø26 5054903911326</t>
  </si>
  <si>
    <t>001761870207</t>
  </si>
  <si>
    <t>FASCIA LIT.MASTERCHEF ONYX INDUCTION 651 Ø20 5054903922285</t>
  </si>
  <si>
    <t>001761870356</t>
  </si>
  <si>
    <t>FASCIA LIT.CHEF CLUB REV.1 CASS.1M 410Ø18 5054903953043</t>
  </si>
  <si>
    <t>001761870359</t>
  </si>
  <si>
    <t>FASCIA LIT.CHEF CLUB REV.1 FRYPAN 207Ø28 5054903953005</t>
  </si>
  <si>
    <t>001761870724</t>
  </si>
  <si>
    <t>FASCIA LIT.ICA GRYTA 4,5L 480 C/C.245894 659504 FSC REST.24</t>
  </si>
  <si>
    <t>001761870726</t>
  </si>
  <si>
    <t>FASCIA LIT.ICA STEKPANNA 20 F279-073119 690401 FSC REST.24</t>
  </si>
  <si>
    <t>001765414236</t>
  </si>
  <si>
    <t>FASCIA LIT.ORIGINE IND.RESTYLING 279 Ø28 8000807068816</t>
  </si>
  <si>
    <t>002300081065</t>
  </si>
  <si>
    <t>DIVISORIO FUST.UNICO SEDE SEP. CASS.F.472/COP.B.SIL.Ø28CM</t>
  </si>
  <si>
    <t>002300081083</t>
  </si>
  <si>
    <t>DIVISORIO FUST.UNICO PER FORMARE CROCE SEP.163 24/28</t>
  </si>
  <si>
    <t>002300081084</t>
  </si>
  <si>
    <t>DIVISORIO FUST.UNICO PER FORMARE CROCE SEP.163 20/24</t>
  </si>
  <si>
    <t>002301005201</t>
  </si>
  <si>
    <t>MODULO ESPOS.AUTOMONTANTE 360X336X246 S/STAMPA AVANA</t>
  </si>
  <si>
    <t>002301005212</t>
  </si>
  <si>
    <t>DIVISORIO FUST.AVANA  SEDE N°12 PAD.104 Ø16 C/MODULO 1005201</t>
  </si>
  <si>
    <t>002301005221</t>
  </si>
  <si>
    <t>CARTELLO ESPOSITORE AVANA S/STAMPA C/MODULO 1005201</t>
  </si>
  <si>
    <t>001761124270</t>
  </si>
  <si>
    <t>FASCIA LIT.DOMEDIA EFF.PIERRE REST.2024 PAD.20 3250392124854</t>
  </si>
  <si>
    <t>002300081086</t>
  </si>
  <si>
    <t>DIVISORIO FUST.UNICO SEDE CASS.2MØ24CM C/BOX LIT.6915 BIANCO</t>
  </si>
  <si>
    <t>002300082002</t>
  </si>
  <si>
    <t>DIVISORIO FUST.UNICO SEDE CASS.2MØ28CM C/BOX LIT.6688 BIANCO</t>
  </si>
  <si>
    <t>001513484570</t>
  </si>
  <si>
    <t>BOX 3484/570* CM38X22,5X15</t>
  </si>
  <si>
    <t>001513484571</t>
  </si>
  <si>
    <t>BOX 3484/571* CM39X22,5X15,5</t>
  </si>
  <si>
    <t>001513742249</t>
  </si>
  <si>
    <t>BOX 3742/249* CM39X38,5X15</t>
  </si>
  <si>
    <t>001516966009</t>
  </si>
  <si>
    <t>BOX 6966/009*CM25,5X22,5X19</t>
  </si>
  <si>
    <t>BOX 0082/000 CM47X30X19</t>
  </si>
  <si>
    <t>001513495010</t>
  </si>
  <si>
    <t>BOX 3495/010 CM49X28,5X19 T.GIAPP.</t>
  </si>
  <si>
    <t>009290031001</t>
  </si>
  <si>
    <t>DOWANOL PMA ACETATO DI METOS.KG 195 FUSTO</t>
  </si>
  <si>
    <t>002490123009</t>
  </si>
  <si>
    <t>EDELSTEIN SAPPHIRE BLUE</t>
  </si>
  <si>
    <t>002490146001</t>
  </si>
  <si>
    <t>OSSIDO HOSTAPERM ROT VIOLET ER 02</t>
  </si>
  <si>
    <t>000250264001</t>
  </si>
  <si>
    <t>MANICO FIFTYONE/1 NERO SATINATO</t>
  </si>
  <si>
    <t>000250265001</t>
  </si>
  <si>
    <t>MANICO FIFTYONE/2 NERO SATINATO</t>
  </si>
  <si>
    <t>000283106001</t>
  </si>
  <si>
    <t>MANIGLIA 290 NERA SATINATA 2R</t>
  </si>
  <si>
    <t>000283490001</t>
  </si>
  <si>
    <t>MANIGLIA AC.LEVANTE SABBIATA CASS.D.20</t>
  </si>
  <si>
    <t>000841310004</t>
  </si>
  <si>
    <t>DISCO PUBB. OUTDOOR BELLEZZA JUNGLE (Avana) F.11</t>
  </si>
  <si>
    <t>000841310005</t>
  </si>
  <si>
    <t>DISCO PUBB. OUTDOOR BELLEZZA JUNGLE (Avana) F.15</t>
  </si>
  <si>
    <t>000841556500</t>
  </si>
  <si>
    <t>DISCO PUBB.MIGROS BASIC 039Ø18X10 CM 7035.657-7613433626667</t>
  </si>
  <si>
    <t>000841556503</t>
  </si>
  <si>
    <t>DISCO PUBB.MIGROS BASIC 039Ø35X27 CM 7035.807-7613434895161</t>
  </si>
  <si>
    <t>000841800021</t>
  </si>
  <si>
    <t>DISCO PUB.SYSTEM U PRIX MINI F15 3660992022212 107 24 R.2024</t>
  </si>
  <si>
    <t>000844060072</t>
  </si>
  <si>
    <t>PIEGH. WOOLWORTHS ALVARO F.179 25 50X70 C/FILO ELASTICO</t>
  </si>
  <si>
    <t>000844146022</t>
  </si>
  <si>
    <t>PIEGHEVOLE DATERRA VESUVIO INDUCTIO F.TO CHIUSO 20,5X15,2 CM</t>
  </si>
  <si>
    <t>000849000611</t>
  </si>
  <si>
    <t>DISCO PUBB.TVS I PADELLINI DI EATALY  FUST.Ø11CM RESTY 2022</t>
  </si>
  <si>
    <t>000285501020</t>
  </si>
  <si>
    <t>MANIGLIA TUBO AC.INOX AISI 441 SERIE "AX" PER PAELLERA</t>
  </si>
  <si>
    <t>002490010001</t>
  </si>
  <si>
    <t>MEARLIN BRASS 9222C</t>
  </si>
  <si>
    <t>001515869000</t>
  </si>
  <si>
    <t>BOX 5869/000 CM49X28,5X11</t>
  </si>
  <si>
    <t>001516106007</t>
  </si>
  <si>
    <t>BOX 6106/007*CM39X25,5X11 \\</t>
  </si>
  <si>
    <t>002310002001</t>
  </si>
  <si>
    <t>ACIDO OLEICO</t>
  </si>
  <si>
    <t>000210018011</t>
  </si>
  <si>
    <t>GOUJON 10X10X20 55° NON FIL.4,5</t>
  </si>
  <si>
    <t>000110865001</t>
  </si>
  <si>
    <t>GHIERA P3600 13/27,5 R36/926 FR110</t>
  </si>
  <si>
    <t>000111207001</t>
  </si>
  <si>
    <t>GHIERA P3600 13/19 C36/391 F120</t>
  </si>
  <si>
    <t>000251623001</t>
  </si>
  <si>
    <t>MANIGLIA GR.S105/G MIRO NERO SAT.</t>
  </si>
  <si>
    <t>000281571017</t>
  </si>
  <si>
    <t>MANICO AC.PARIGI L190 C.20 LUC.+SIL.VERDE C/MADE IN ITALY</t>
  </si>
  <si>
    <t>000281586001</t>
  </si>
  <si>
    <t>MANICO AC.K GRANDE FORI 6 X WOK 793 28 SABBIATO</t>
  </si>
  <si>
    <t>000283442002</t>
  </si>
  <si>
    <t>MANIGLIA AC.PARIGI SENZA SILICONE SABBIATA TEG.24-26</t>
  </si>
  <si>
    <t>002490149001</t>
  </si>
  <si>
    <t>1008335 PS UMB EP-62 Blue Oltremare</t>
  </si>
  <si>
    <t>003190001017</t>
  </si>
  <si>
    <t>FUSION PRO 80-289/V11411C CLEAR MET. TC</t>
  </si>
  <si>
    <t>001510863000</t>
  </si>
  <si>
    <t>BOX 0863/000 CM48x33,5X15</t>
  </si>
  <si>
    <t>001515883416</t>
  </si>
  <si>
    <t>BOX 5883/416 CM59X38,5X15</t>
  </si>
  <si>
    <t>001515883509</t>
  </si>
  <si>
    <t>001516588012</t>
  </si>
  <si>
    <t>BOX 6588/012*CM59X38,5X16</t>
  </si>
  <si>
    <t>000010255022R</t>
  </si>
  <si>
    <t>DISCO AL.99,5 255/22 RIC</t>
  </si>
  <si>
    <t>000040350032R</t>
  </si>
  <si>
    <t>DISCO AL.4006 350/32 RIC</t>
  </si>
  <si>
    <t>000050245029R</t>
  </si>
  <si>
    <t>DISCO AL.GREEN 245/29 RIC</t>
  </si>
  <si>
    <t>000050275032R</t>
  </si>
  <si>
    <t>DISCO AL.L.GREEN 275/32 RIC</t>
  </si>
  <si>
    <t>001510551000</t>
  </si>
  <si>
    <t>BOX 0551/000 CM64X28,5X30</t>
  </si>
  <si>
    <t>001510810000</t>
  </si>
  <si>
    <t>BOX 0810/000 CM39,5X28,5X13</t>
  </si>
  <si>
    <t>001511910000</t>
  </si>
  <si>
    <t>BOX 1910/000 CM58X30X12</t>
  </si>
  <si>
    <t>001511912023</t>
  </si>
  <si>
    <t>BOX 1912/023 CM71X35X14</t>
  </si>
  <si>
    <t>001511935000</t>
  </si>
  <si>
    <t>BOX 1935/000 CM37X32X23</t>
  </si>
  <si>
    <t>001512965000</t>
  </si>
  <si>
    <t>BOX 2965/000 CM76X38,5X18</t>
  </si>
  <si>
    <t>001513485000</t>
  </si>
  <si>
    <t>BOX 3485/000 CM44X26,5X15</t>
  </si>
  <si>
    <t>001514336000</t>
  </si>
  <si>
    <t>BOX 4336/000 CM35X27X22,5</t>
  </si>
  <si>
    <t>001515751000</t>
  </si>
  <si>
    <t>BOX 5751/000 CM57X45X28</t>
  </si>
  <si>
    <t>001516038000</t>
  </si>
  <si>
    <t>BOX 6038/000 CM57X46X43</t>
  </si>
  <si>
    <t>001516459008</t>
  </si>
  <si>
    <t>BOX 6459/008*CM59X35X20 \\</t>
  </si>
  <si>
    <t>001516921000</t>
  </si>
  <si>
    <t>BOX 6921/000 CM59X35X30</t>
  </si>
  <si>
    <t>001516927005</t>
  </si>
  <si>
    <t>BOX 6927/005 CM49X28,5X24</t>
  </si>
  <si>
    <t>001516937001</t>
  </si>
  <si>
    <t>BOX 6937/001* CM44,5X25X33</t>
  </si>
  <si>
    <t>001517057000</t>
  </si>
  <si>
    <t>BOX 7057/000 CM64X39,5X35</t>
  </si>
  <si>
    <t>001517059000</t>
  </si>
  <si>
    <t>BOX 7059/000 CM37X25X31</t>
  </si>
  <si>
    <t>001517761001</t>
  </si>
  <si>
    <t>BOX 7761/001*CM42,5X34X38 \\</t>
  </si>
  <si>
    <t>001543225000</t>
  </si>
  <si>
    <t>BOX 3225/000 CM36X36X26</t>
  </si>
  <si>
    <t>001545900436</t>
  </si>
  <si>
    <t>BOX 5900/436*CM59X38,5X18,5</t>
  </si>
  <si>
    <t>001546817001</t>
  </si>
  <si>
    <t>BOX 6817/001 CM43X35,5X25,5 \\</t>
  </si>
  <si>
    <t>001880040055</t>
  </si>
  <si>
    <t>DIVISORIO CART.CM40x55 T.5</t>
  </si>
  <si>
    <t>001880050014</t>
  </si>
  <si>
    <t>DIVISORIO CART.CM50x14 T.5</t>
  </si>
  <si>
    <t>001880050069</t>
  </si>
  <si>
    <t>DIVISORIO CART.CM50x69 T.5</t>
  </si>
  <si>
    <t>001880055023</t>
  </si>
  <si>
    <t>DIVISORIO CART.CM55x23 T.5</t>
  </si>
  <si>
    <t>001880070028</t>
  </si>
  <si>
    <t>DIVISORIO CART.CM70x28 T.5</t>
  </si>
  <si>
    <t>001880075037</t>
  </si>
  <si>
    <t>DIVISORIO CART.CM75X37 T.5</t>
  </si>
  <si>
    <t>001880150017</t>
  </si>
  <si>
    <t>DIVISORIO CART.CM150X17 T.5</t>
  </si>
  <si>
    <t>002130019001</t>
  </si>
  <si>
    <t>NASTRO AD.50x50 CRESPATO</t>
  </si>
  <si>
    <t>002130020001</t>
  </si>
  <si>
    <t>NASTRO AD.19x50 CRESPATO</t>
  </si>
  <si>
    <t>002130032007</t>
  </si>
  <si>
    <t>NASTRO AD.3M 50x66 ART.3705 AVANA</t>
  </si>
  <si>
    <t>009000005002</t>
  </si>
  <si>
    <t>GUANTO NITRILE VERDE 492 TG.8/8½</t>
  </si>
  <si>
    <t>009430041001</t>
  </si>
  <si>
    <t>NALCO 71D5PLUS ANTISCHIUMA</t>
  </si>
  <si>
    <t>002130041001</t>
  </si>
  <si>
    <t>NASTRO AD.75x50 CARTA AVANA</t>
  </si>
  <si>
    <t>000390103021</t>
  </si>
  <si>
    <t>VITE 5MAX14 AC T.SVA.9MM T/CROCE</t>
  </si>
  <si>
    <t>001761054004</t>
  </si>
  <si>
    <t>FASCIA LIT.TVS TITAN ELITE INDUCTION 163Ø24 8000807074190</t>
  </si>
  <si>
    <t>001761054008</t>
  </si>
  <si>
    <t>FASCIA LIT.TVS TITAN ELITE INDUCTION 795Ø32 8000807074237</t>
  </si>
  <si>
    <t>001761114001</t>
  </si>
  <si>
    <t>FASCIA LIT.TVS MINERALIA IND.REST.2025 433 16 8000807036655</t>
  </si>
  <si>
    <t>001761114009</t>
  </si>
  <si>
    <t>FASCIA LIT.MINERALIA IND.REST.2025 279 30 8000807036686</t>
  </si>
  <si>
    <t>001761155057</t>
  </si>
  <si>
    <t>FASCIA LIT.SAMBONET TITAN PRO RES.2025 125 Ø20 8014808401725</t>
  </si>
  <si>
    <t>001761251160</t>
  </si>
  <si>
    <t>FASCIA LIT. DIAMANTE DELUXE IND.177 Ø24 EAN 077535</t>
  </si>
  <si>
    <t>001761251161</t>
  </si>
  <si>
    <t>FASCIA LIT. DIAMANTE DELUXE IND.177 Ø28 EAN 077542</t>
  </si>
  <si>
    <t>001761251162</t>
  </si>
  <si>
    <t>FASCIA LIT. DIAMANTE DELUXE IND.578 Ø28 EAN 077559</t>
  </si>
  <si>
    <t>001761251163</t>
  </si>
  <si>
    <t>FASCIA LIT. DIAMANTE DELUXE IND.477 Ø20 EAN 077566</t>
  </si>
  <si>
    <t>001761251164</t>
  </si>
  <si>
    <t>FASCIA LIT. DIAMANTE DELUXE 055 Ø26 EAN 077573</t>
  </si>
  <si>
    <t>000801086002</t>
  </si>
  <si>
    <t>ETICHETTA ADESIVA NEUTRA 105X148,5 (4 Pcs in 1 Foglio A4)</t>
  </si>
  <si>
    <t>000841742001</t>
  </si>
  <si>
    <t>DISCO PUB.PADERNO PAD.18-20-24 F.12</t>
  </si>
  <si>
    <t>000844147010</t>
  </si>
  <si>
    <t>PIEGHEVOLE ESSTEELE PER CUCINARE 200x100 MM 1-8-P575A</t>
  </si>
  <si>
    <t>000800009018</t>
  </si>
  <si>
    <t>ETICHETTA 14X25 MM ESSTEELE PER BENESSERE 2.8L</t>
  </si>
  <si>
    <t>000809000284</t>
  </si>
  <si>
    <t>ETICHETTA LAVER MANCHE A LA MAIN FORMATO 32X27MM</t>
  </si>
  <si>
    <t>000840004003</t>
  </si>
  <si>
    <t>DISCO PUBB.COOK PAN LINEA EURO FUST.15</t>
  </si>
  <si>
    <t>000841310020</t>
  </si>
  <si>
    <t>DISCO PUBB. FLORENNE BELLEZZA TROPICAL (Avana) F.11</t>
  </si>
  <si>
    <t>000841556555</t>
  </si>
  <si>
    <t>DISCO P.MIGROS SUMMER ITALY 2025 039Ø18X10 7033.267 324906</t>
  </si>
  <si>
    <t>000841556556</t>
  </si>
  <si>
    <t>DISCO P.MIGROS SUMMER ITALY 2025 039Ø 25X18 7033.268 324913</t>
  </si>
  <si>
    <t>000841726480</t>
  </si>
  <si>
    <t>DISCO PUB.TVS PROMO EASYPRETTY FUSTELLA Ø10CM</t>
  </si>
  <si>
    <t>000841726481</t>
  </si>
  <si>
    <t>DISCO PUB.TVS PROMO EASYPRETTY FUSTELLA Ø15CM</t>
  </si>
  <si>
    <t>000841726991</t>
  </si>
  <si>
    <t>DISCO PUBB.F.17 EXP COLORATA 2023</t>
  </si>
  <si>
    <t>000250286001</t>
  </si>
  <si>
    <t>MANICO BIOSANO/1 PELLE VERDE 553C</t>
  </si>
  <si>
    <t>001547004009</t>
  </si>
  <si>
    <t>BOX 7004/009 CM39X38,5X13 STAMP.FLEX.AMWAY ICOOKØ24 A2400574</t>
  </si>
  <si>
    <t>001716687002</t>
  </si>
  <si>
    <t>BOX LIT.6687 VESUVIO INDUCTION SAUCE PAN&amp;LID</t>
  </si>
  <si>
    <t>001716688002</t>
  </si>
  <si>
    <t>BOX LIT.6688 VESUVIO INDUCTION DUTCH OV.&amp;LID</t>
  </si>
  <si>
    <t>001716781002</t>
  </si>
  <si>
    <t>BOX LIT.6781 COV.CAS. 28 ESSTEELE X SALUTE REST.051153107221</t>
  </si>
  <si>
    <t>001716782003</t>
  </si>
  <si>
    <t>BOX LIT.6782 COV.SAUC 20 ESSTEELE X BENESSERE 051153161452</t>
  </si>
  <si>
    <t>001716915002</t>
  </si>
  <si>
    <t>BOX LIT.6915 VESUVIO INDUCTION CASS.474Ø24 C/COP.B.SILIC.</t>
  </si>
  <si>
    <t>001716931002</t>
  </si>
  <si>
    <t>BOX LIT.6931 CASS.1MØ20 C/C.MEYER AUS.ESSTEELE X DOMANI REST</t>
  </si>
  <si>
    <t>001717022002</t>
  </si>
  <si>
    <t>BOX LIT.7022 C.2M Ø24 C/C.ESSTEELE DOMANI 051153141065 REST.</t>
  </si>
  <si>
    <t>001717724001</t>
  </si>
  <si>
    <t>BOX LIT.7724 T.5742M Ø32 C/C.ESSTEELE BENESSERE 051153161346</t>
  </si>
  <si>
    <t>001717760001</t>
  </si>
  <si>
    <t>BOX LIT.7760 COV.CAS. 28 ESSTEELE X BENESSERE 051153161438</t>
  </si>
  <si>
    <t>001736030007</t>
  </si>
  <si>
    <t>CARTONET 6030 24+28 DOM.IND. 347147</t>
  </si>
  <si>
    <t>001736775002</t>
  </si>
  <si>
    <t>CARTONET 6775 SKILLET 20 ESSTEELE X SALUTE REST 051153107139</t>
  </si>
  <si>
    <t>001736934002</t>
  </si>
  <si>
    <t>CARTONET 6934 SKILL.20&amp;26CM MEYER AUS.ESSTEELE X DOMANI REST</t>
  </si>
  <si>
    <t>001737759001</t>
  </si>
  <si>
    <t>CARTONET 7759 SKILLET 32 X BENESSERE 051153161445</t>
  </si>
  <si>
    <t>001760000600</t>
  </si>
  <si>
    <t>FASCIA LITOGRAFTA CREPE PAN 179Ø 25 8000807075227</t>
  </si>
  <si>
    <t>001761029225</t>
  </si>
  <si>
    <t>FASCIA LIT.MIGROS REST.PRO 2024 542Ø28 3,2 L 7038.264-139791</t>
  </si>
  <si>
    <t>001761029300</t>
  </si>
  <si>
    <t>FASCIA LIT.MIGROS BASIC CAS.420Ø18 1.6 L 7035.624-584660</t>
  </si>
  <si>
    <t>001761029500</t>
  </si>
  <si>
    <t>FASCIA LIT.MIGROS CLASSIC 2024 147Ø24 7038.260-139753</t>
  </si>
  <si>
    <t>001761038331</t>
  </si>
  <si>
    <t>FASCIA LIT.PRIMECOOK SMERALDA COP.BORDO AC Ø30 8058697169243</t>
  </si>
  <si>
    <t>001761038333</t>
  </si>
  <si>
    <t>FASCIA LIT.PRIMECOOK SMERALDA CREP. F179 Ø25 8058697169618</t>
  </si>
  <si>
    <t>001761047061</t>
  </si>
  <si>
    <t>FASCIA LIT.EASY ECO INDUCTION F.179 Ø28 8000807072318</t>
  </si>
  <si>
    <t>001761047063</t>
  </si>
  <si>
    <t>FASCIA LIT.EASY ECO INDUCTION F.103 Ø26 8000807072332</t>
  </si>
  <si>
    <t>001761047064</t>
  </si>
  <si>
    <t>FASCIA LIT.EASY ECO F.715 Ø38 8000807072349</t>
  </si>
  <si>
    <t>001761155019</t>
  </si>
  <si>
    <t>FASCIA LIT.SAMBONET ROCK'N'ROSE 380+COP.28 BLACK 181894</t>
  </si>
  <si>
    <t>001761251001</t>
  </si>
  <si>
    <t>FASCIA LIT.VANHOPPER SILVER PAD.F.163 Ø20 EAN 8000807051658</t>
  </si>
  <si>
    <t>001761251005</t>
  </si>
  <si>
    <t>FASCIA LIT.VANHOPPER SILVER PAD.F.163 Ø28 EAN 8000807051696</t>
  </si>
  <si>
    <t>001761818090</t>
  </si>
  <si>
    <t>FASCIA LIT.WOOLWORTHS ALVARO IND.480 20+COP.V.</t>
  </si>
  <si>
    <t>001761818091</t>
  </si>
  <si>
    <t>FASCIA LIT.WOOLWORTHS ALVARO IND.480 24+COP.V.</t>
  </si>
  <si>
    <t>001761818094</t>
  </si>
  <si>
    <t>FASCIA LIT.WOOLWORTHS ALVARO IND.380 28+COP.V.</t>
  </si>
  <si>
    <t>001761870357</t>
  </si>
  <si>
    <t>FASCIA LIT.CHEF CLUB REV.1 CREPIERE 175Ø26 5054903953128</t>
  </si>
  <si>
    <t>002300081054</t>
  </si>
  <si>
    <t>DIVISORIO FUST.UNICO SEDE SEP.WOK 2M/COP.30CM C/BOX LIT.6790</t>
  </si>
  <si>
    <t>002300081066</t>
  </si>
  <si>
    <t>DIVISORIO FUST.UNICO SEDE SEP. CASS.1M.F.471/COP.B.SIL.Ø20CM</t>
  </si>
  <si>
    <t>002300081091</t>
  </si>
  <si>
    <t>DIVISORIO FUST.UNICO PER FORMARE CROCE SEP.F.125 Ø 20/26</t>
  </si>
  <si>
    <t>002300081109</t>
  </si>
  <si>
    <t>DIV.FUST.UNICO SEDE SEP.CAS/COP.24 C/BOX LIT.7022</t>
  </si>
  <si>
    <t>002300081138</t>
  </si>
  <si>
    <t>DIV. FUS. UNI SEDE CASS/TEG 1MØ20CM C/BOX LIT.6687-7112 BIAN</t>
  </si>
  <si>
    <t>DIVISORIO FU.UNICO SEDE SEP.T.2M/C.32 ALTO C/BOX L.7724/7770</t>
  </si>
  <si>
    <t>000850047001</t>
  </si>
  <si>
    <t>DISCO BAV.WOOLWORTHS ALVARO F.279 24</t>
  </si>
  <si>
    <t>000850047002</t>
  </si>
  <si>
    <t>DISCO BAV.WOOLWORTHS ALVARO F.279 28</t>
  </si>
  <si>
    <t>001717735001</t>
  </si>
  <si>
    <t>BOX LIT.7735 BATTERIA ESSTEELE PER CUCINARE 051153186097</t>
  </si>
  <si>
    <t>001761029501</t>
  </si>
  <si>
    <t>FASCIA LIT.MIGROS CLASSIC 2024 147Ø28 7038.261-139760</t>
  </si>
  <si>
    <t>002300081155</t>
  </si>
  <si>
    <t>DIVISORIO FUST.UNICO SEDE SEP. CASS./COP.24 C/BOX LIT.7077</t>
  </si>
  <si>
    <t>002300081183</t>
  </si>
  <si>
    <t>DIV.FUST.DOPPIO SEDE P.28/TEG.28/CAS.18/P.20 C/BOX LIT.7735</t>
  </si>
  <si>
    <t>002300081184</t>
  </si>
  <si>
    <t>DIV.FUST.DOPPIO SEDE CASS. 16 COP. 16/ 18/ 28 C/BOX LIT.7735</t>
  </si>
  <si>
    <t>000110077001</t>
  </si>
  <si>
    <t>GHIERA 800/02 14,5/18 R420 F90 A-8°</t>
  </si>
  <si>
    <t>000110078001</t>
  </si>
  <si>
    <t>GHIERA 800/02 14,5/19,5 R105 F120 A-8°</t>
  </si>
  <si>
    <t>000110530001</t>
  </si>
  <si>
    <t>GHIERA P092 12,5/32 R60 F110 A-8° X FORMA 279Ø24-26</t>
  </si>
  <si>
    <t>000110639001</t>
  </si>
  <si>
    <t>GHIERA AR 0400 14/16,5 R125 F140 0°</t>
  </si>
  <si>
    <t>000110669001</t>
  </si>
  <si>
    <t>GHIERA P085 13,5/27 R60 F100 A-8°</t>
  </si>
  <si>
    <t>000110670001</t>
  </si>
  <si>
    <t>GHIERA P085 14/28 R52 F120 A-8°</t>
  </si>
  <si>
    <t>000110698001</t>
  </si>
  <si>
    <t>GHIERA P085 13,5/25 R150 F110 A-8°</t>
  </si>
  <si>
    <t>000111031001</t>
  </si>
  <si>
    <t>GHIERA L1500 22/26 R80 F120 A+12°</t>
  </si>
  <si>
    <t>000111074001</t>
  </si>
  <si>
    <t>GHIERA L2500 13/23,5 R90 F120 A-8°</t>
  </si>
  <si>
    <t>000111300001</t>
  </si>
  <si>
    <t>GHIERA P800 12/23 R50 F120 A-0°</t>
  </si>
  <si>
    <t>000111302001</t>
  </si>
  <si>
    <t>GHIERA P800 13,5/25,5 R130 F90 A-0°</t>
  </si>
  <si>
    <t>000111303001</t>
  </si>
  <si>
    <t>GHIERA P800 13/19 R220 F90 A-0°</t>
  </si>
  <si>
    <t>000111406001</t>
  </si>
  <si>
    <t>GHIERA P093 14,5/19 R100 F90 A-8°</t>
  </si>
  <si>
    <t>000111407001</t>
  </si>
  <si>
    <t>GHIERA P093 14/18 R200 F120 A-8°</t>
  </si>
  <si>
    <t>000112124001</t>
  </si>
  <si>
    <t>GHIERA P1501 13/23 R86 F140 A-8°</t>
  </si>
  <si>
    <t>001510348000</t>
  </si>
  <si>
    <t>BOX 0348/000 CM47X31X18</t>
  </si>
  <si>
    <t>000450623001</t>
  </si>
  <si>
    <t>RIBATTINO 5X14 ACCIAIO AISI304</t>
  </si>
  <si>
    <t>000110173001</t>
  </si>
  <si>
    <t>GHIERA P2800 16/25 C28/991 F90 X FORMA 125 Ø20</t>
  </si>
  <si>
    <t>000110821001</t>
  </si>
  <si>
    <t>GHIERA P2800 15/25 C28/996 F120 X FORMA 125 Ø24</t>
  </si>
  <si>
    <t>000110822001</t>
  </si>
  <si>
    <t>GHIERA P2800 16/24 C28/998 F130 X FORMA 125 Ø28</t>
  </si>
  <si>
    <t>000250620001</t>
  </si>
  <si>
    <t>MANICO MOD.PRO/1 NERO SATINATO C/CORDONCINO x APPENSIONE</t>
  </si>
  <si>
    <t>000250621001</t>
  </si>
  <si>
    <t>MANICO MOD.PRO/2 NERO SATINATO C/CORDONCINO x APPENSIONE</t>
  </si>
  <si>
    <t>000251520001</t>
  </si>
  <si>
    <t>MANIGLIA 740 H.T.NERA SATINATA</t>
  </si>
  <si>
    <t>000320460001</t>
  </si>
  <si>
    <t>POMOLO IRIS H.T.NE.SAT.X COP.VETRO</t>
  </si>
  <si>
    <t>000120054001</t>
  </si>
  <si>
    <t>GHIERA AC 13,5/28 R45 F80 A-8°CON LOGO TVS (3010.0014)</t>
  </si>
  <si>
    <t>000251521001</t>
  </si>
  <si>
    <t>MANIGLIA POP NERA SATINATA</t>
  </si>
  <si>
    <t>001510082201</t>
  </si>
  <si>
    <t>BOX 0082/201 CM47X31X19</t>
  </si>
  <si>
    <t>001510318014</t>
  </si>
  <si>
    <t>BOX 0318/014*CM42X31X13</t>
  </si>
  <si>
    <t>001510567665</t>
  </si>
  <si>
    <t>BOX 0567/665 CM39X38,5X19</t>
  </si>
  <si>
    <t>001512208022</t>
  </si>
  <si>
    <t>BOX 2208/022 CM42X30X23</t>
  </si>
  <si>
    <t>001512591011</t>
  </si>
  <si>
    <t>BOX 2591/011 CM51X30X21</t>
  </si>
  <si>
    <t>001512745011</t>
  </si>
  <si>
    <t>BOX 2745/011 CM26X26X11</t>
  </si>
  <si>
    <t>001514300116</t>
  </si>
  <si>
    <t>BOX 4300/116 CM59X38,5X28 T.GIAPP.</t>
  </si>
  <si>
    <t>001514570027</t>
  </si>
  <si>
    <t>BOX 4570/027*CM48X30X18,5</t>
  </si>
  <si>
    <t>001514728001</t>
  </si>
  <si>
    <t>BOX 4728/001 CM58,0X48,0X19,0</t>
  </si>
  <si>
    <t>001515066275</t>
  </si>
  <si>
    <t>BOX 5066/275 CM39X22,5X19</t>
  </si>
  <si>
    <t>001515265013</t>
  </si>
  <si>
    <t>BOX 5265/013*CM59X25,5X30</t>
  </si>
  <si>
    <t>001515900607</t>
  </si>
  <si>
    <t>BOX 5900/607 CM59X38,5X19</t>
  </si>
  <si>
    <t>001515900608</t>
  </si>
  <si>
    <t>BOX 5900/608 CM59X38,5X19</t>
  </si>
  <si>
    <t>001516615098</t>
  </si>
  <si>
    <t>BOX 6615/098 CM50X38X27</t>
  </si>
  <si>
    <t>001516968001</t>
  </si>
  <si>
    <t>BOX 6968/001 CM52X34X13 \\</t>
  </si>
  <si>
    <t>001517083005</t>
  </si>
  <si>
    <t>BOX 7083/005 CM66X37,5X20</t>
  </si>
  <si>
    <t>001517750001</t>
  </si>
  <si>
    <t>BOX 7750/001*CM68X39X21</t>
  </si>
  <si>
    <t>001810012050</t>
  </si>
  <si>
    <t>DIVISORIO CART.CM12X50 T.1 C/2 CORD. 9/32/9</t>
  </si>
  <si>
    <t>001810012108</t>
  </si>
  <si>
    <t>DIVISORIO CART.CM12X108 T.1 C/4 CORD. 20/18/32/18/20</t>
  </si>
  <si>
    <t>000110076001</t>
  </si>
  <si>
    <t>GHIERA 800/02 13/37,5 R55 F140 A-8°</t>
  </si>
  <si>
    <t>000110170001</t>
  </si>
  <si>
    <t>GHIERA P049 23,5/24,5 R999 F80 A 0° x FORMA 420 Ø22</t>
  </si>
  <si>
    <t>000110232001</t>
  </si>
  <si>
    <t>GHIERA L1500 14/26,6 R55 F100 A-8° X FORMA 761Ø28</t>
  </si>
  <si>
    <t>000110559001</t>
  </si>
  <si>
    <t>GHIERA L1500 11/30 R58 F90 A-8°</t>
  </si>
  <si>
    <t>000110645001</t>
  </si>
  <si>
    <t>GHIERA AR 0400 18,5/25,5 R48 F110</t>
  </si>
  <si>
    <t>000110672001</t>
  </si>
  <si>
    <t>GHIERA P085 13/26 R90 F140 A-8°</t>
  </si>
  <si>
    <t>000110841001</t>
  </si>
  <si>
    <t>GHIERA L1500 11,5/26,5 R45 F90 A-8°</t>
  </si>
  <si>
    <t>000111501001</t>
  </si>
  <si>
    <t>GHIERA P093 14/27,5 R100 F100 A-8°</t>
  </si>
  <si>
    <t>000111503001</t>
  </si>
  <si>
    <t>GHIERA P093 13,5/30 R45 F110 A-8°</t>
  </si>
  <si>
    <t>000111504001</t>
  </si>
  <si>
    <t>GHIERA P093 13,5/27 R50 F140 A-8°</t>
  </si>
  <si>
    <t>000111507001</t>
  </si>
  <si>
    <t>GHIERA P093 12,5/20,5 R90 F80 A-8°</t>
  </si>
  <si>
    <t>001970033001</t>
  </si>
  <si>
    <t>MINI PALLET CM59x39 LEGNO</t>
  </si>
  <si>
    <t>001970055001</t>
  </si>
  <si>
    <t>PALLET EPAL CM 120x80</t>
  </si>
  <si>
    <t>001300205001</t>
  </si>
  <si>
    <t>BOBINA FILM ESTENS.H.12,5 MANUALE</t>
  </si>
  <si>
    <t>002130036001</t>
  </si>
  <si>
    <t>NASTRO AD.75X660 TRASPARENTE</t>
  </si>
  <si>
    <t>002130037001</t>
  </si>
  <si>
    <t>NASTRO AD.75x132 TRASPARENTE</t>
  </si>
  <si>
    <t>000450296001</t>
  </si>
  <si>
    <t>RIBATTINO 5X14 AG5</t>
  </si>
  <si>
    <t>000390103023</t>
  </si>
  <si>
    <t>VITE 5MAX14 ZN B.T.TR.TORX COMB T25</t>
  </si>
  <si>
    <t>000660020002</t>
  </si>
  <si>
    <t>MANIGLIA AL.X TORTIERA</t>
  </si>
  <si>
    <t>002490176001</t>
  </si>
  <si>
    <t>OSSIDO HOSTAPERM ROSSO D3G70</t>
  </si>
  <si>
    <t>002490051001</t>
  </si>
  <si>
    <t>LUMINA ROYAL BLUE 9680 H</t>
  </si>
  <si>
    <t>002490001001</t>
  </si>
  <si>
    <t>MONARCH 800</t>
  </si>
  <si>
    <t>000110869001</t>
  </si>
  <si>
    <t>GHIERA P3600 14/18 C36/210 F100</t>
  </si>
  <si>
    <t>000111190001</t>
  </si>
  <si>
    <t>GHIERA P3600 13/18,5 C36/660 F90</t>
  </si>
  <si>
    <t>000111216001</t>
  </si>
  <si>
    <t>GHIERA P3600 13/23 B36/784 F120</t>
  </si>
  <si>
    <t>002460139002</t>
  </si>
  <si>
    <t>TRIETANOLAMMINA 90% (TEA)</t>
  </si>
  <si>
    <t>009200004001</t>
  </si>
  <si>
    <t>IPOCLORITO DI SODIO</t>
  </si>
  <si>
    <t>000010140040R</t>
  </si>
  <si>
    <t>DISCO AL.1050 140/40 RIC</t>
  </si>
  <si>
    <t>000010155035R</t>
  </si>
  <si>
    <t>DISCO AL.1050 155/35 RIC</t>
  </si>
  <si>
    <t>000010160040R</t>
  </si>
  <si>
    <t>DISCO AL.1050 160/40 RIC</t>
  </si>
  <si>
    <t>000010175035R</t>
  </si>
  <si>
    <t>DISCO AL.1050 175/35 RIC</t>
  </si>
  <si>
    <t>000010200040R</t>
  </si>
  <si>
    <t>DISCO AL.1050 200/40 RIC</t>
  </si>
  <si>
    <t>000010215035R</t>
  </si>
  <si>
    <t>DISCO AL.1050 215/35 RIC</t>
  </si>
  <si>
    <t>000010275014R</t>
  </si>
  <si>
    <t>DISCO AL.99,5 275/14 RIC</t>
  </si>
  <si>
    <t>000010290026R</t>
  </si>
  <si>
    <t>DISCO AL.99,5 290/26 RIC</t>
  </si>
  <si>
    <t>000010365028R</t>
  </si>
  <si>
    <t>DISCO AL.99,5 365/28 RIC</t>
  </si>
  <si>
    <t>000010410028R</t>
  </si>
  <si>
    <t>DISCO AL.99,5 410/28 RIC</t>
  </si>
  <si>
    <t>000040200032R</t>
  </si>
  <si>
    <t>DISCO AL.4006 200/32 RIC</t>
  </si>
  <si>
    <t>000040305022R</t>
  </si>
  <si>
    <t>DISCO AL.4006 305/22 RIC</t>
  </si>
  <si>
    <t>000040370029R</t>
  </si>
  <si>
    <t>DISCO AL.4006 370/29 RIC</t>
  </si>
  <si>
    <t>000050425032R</t>
  </si>
  <si>
    <t>DISCO AL.GREEN 425/32 RIC</t>
  </si>
  <si>
    <t>000051617519R</t>
  </si>
  <si>
    <t>RETT. AL.GREEN 390X300X19 T/A RIC</t>
  </si>
  <si>
    <t>000051617619R</t>
  </si>
  <si>
    <t>RETT.AL.GREEN 310X225X19 CON BORDI TAGLIATI RIC</t>
  </si>
  <si>
    <t>000051640519R</t>
  </si>
  <si>
    <t>RETT.AL.GREEN 460x360x19 ANG.TAGL.T/B RIC</t>
  </si>
  <si>
    <t>000051640522R</t>
  </si>
  <si>
    <t>RETT.LEGA GREEN 460x360x22 ANG.TAGL.T/B RIC</t>
  </si>
  <si>
    <t>000051686010R</t>
  </si>
  <si>
    <t>RETT.AL.GREEN 380x215x10 RIC</t>
  </si>
  <si>
    <t>000051720022R</t>
  </si>
  <si>
    <t>RETTANGOLO AL.GREEN 510x410x22 RIC ANGOLI TAGLIATI</t>
  </si>
  <si>
    <t>000051750019R</t>
  </si>
  <si>
    <t>RETT.AL.LEGA GREEN 520x410x19 RIC ANGOLI TAGLIATI</t>
  </si>
  <si>
    <t>000060295027R</t>
  </si>
  <si>
    <t>DISCO AL.GREEN 295/27 RIC DOPPIA RICOTTURA</t>
  </si>
  <si>
    <t>000060330027R</t>
  </si>
  <si>
    <t>DISCO AL.GREEN 330/27 RIC DOPPIA RICOTTURA</t>
  </si>
  <si>
    <t>000060335027R</t>
  </si>
  <si>
    <t>DISCO AL.GREEN 335/27 RIC DOPPIA RICOTTURA</t>
  </si>
  <si>
    <t>000060375027R</t>
  </si>
  <si>
    <t>DISCO AL.GREEN 375/27 RIC DOPPIA RICOTTURA</t>
  </si>
  <si>
    <t>000060410027R</t>
  </si>
  <si>
    <t>DISCO AL.GREEN 410/27 RIC DOPPIA RICOTTURA</t>
  </si>
  <si>
    <t>002130006001</t>
  </si>
  <si>
    <t>NASTRO AD.12x50 TRAMATO</t>
  </si>
  <si>
    <t>002130213001</t>
  </si>
  <si>
    <t>NASTRO BIADESIVO 19X33</t>
  </si>
  <si>
    <t>001510129000</t>
  </si>
  <si>
    <t>BOX 0129/000 CM43X35,5X18</t>
  </si>
  <si>
    <t>001510175000</t>
  </si>
  <si>
    <t>BOX 0175/000 CM71X35,5X28</t>
  </si>
  <si>
    <t>001510419000</t>
  </si>
  <si>
    <t>BOX 0419/000 CM36X34X28</t>
  </si>
  <si>
    <t>001510696025</t>
  </si>
  <si>
    <t>BOX 0696/025*CM39X22,5X11</t>
  </si>
  <si>
    <t>BOX 0696/033 CM39X22,5X11</t>
  </si>
  <si>
    <t>001512260000</t>
  </si>
  <si>
    <t>BOX 2260/000 CM25X25X29</t>
  </si>
  <si>
    <t>001514468000</t>
  </si>
  <si>
    <t>BOX 4468/000 CM45X22X23 T.GIAP.</t>
  </si>
  <si>
    <t>001515653013</t>
  </si>
  <si>
    <t>BOX 5653/013*CM55X29X19 \\</t>
  </si>
  <si>
    <t>001516062000</t>
  </si>
  <si>
    <t>BOX 6062/000 CM39X18,5X24</t>
  </si>
  <si>
    <t>001516563000</t>
  </si>
  <si>
    <t>BOX 6563/000 CM29X25X24</t>
  </si>
  <si>
    <t>001516594000</t>
  </si>
  <si>
    <t>BOX 6594/000 CM47X30,5X13</t>
  </si>
  <si>
    <t>001516793003</t>
  </si>
  <si>
    <t>BOX 6793/003 CM47,5X29X17,5 \\</t>
  </si>
  <si>
    <t>001546792002</t>
  </si>
  <si>
    <t>BOX 6792/002 CM48,5X31X18 \\</t>
  </si>
  <si>
    <t>001810009040</t>
  </si>
  <si>
    <t>DIV.CART.CM9X40 T.1 C/2 CORDONI 10/20/10</t>
  </si>
  <si>
    <t>001810020065</t>
  </si>
  <si>
    <t>DIV.CART.CM20X65 T.1 C/4 CORDONI 8/27/38/57/65</t>
  </si>
  <si>
    <t>001810021034</t>
  </si>
  <si>
    <t>DIVISORIO CARTONE CM21X34  C/1 CORDONE 12/22</t>
  </si>
  <si>
    <t>001810028028</t>
  </si>
  <si>
    <t>DIVISORIO CART.CM28x28 T.1</t>
  </si>
  <si>
    <t>001810058024</t>
  </si>
  <si>
    <t>DIVISORIO CART.CM58X24 T.1</t>
  </si>
  <si>
    <t>001880020020</t>
  </si>
  <si>
    <t>DIVISORIO CART.CM20X20 T.5</t>
  </si>
  <si>
    <t>001880060029</t>
  </si>
  <si>
    <t>DIVISORIO CART.CM60x29 T.5</t>
  </si>
  <si>
    <t>001880090019</t>
  </si>
  <si>
    <t>DIVISORIO CART.CM90x19 T.5</t>
  </si>
  <si>
    <t>000250544001</t>
  </si>
  <si>
    <t>MANICO TERMO/1 NERO SATINATO</t>
  </si>
  <si>
    <t>000250606103</t>
  </si>
  <si>
    <t>MANICO MINERVA/2 SATINATO+TAMP.LOGO TVS(BIANCO)</t>
  </si>
  <si>
    <t>000320334001</t>
  </si>
  <si>
    <t>POMOLO BIOSANO PELLE VERDE 553C</t>
  </si>
  <si>
    <t>003485091005</t>
  </si>
  <si>
    <t>XYLAC 3270/V8892 CLEAR INK</t>
  </si>
  <si>
    <t>000840006001</t>
  </si>
  <si>
    <t>PIEGHEVOLE TCHIBO PROFI PFANNE</t>
  </si>
  <si>
    <t>000840006002</t>
  </si>
  <si>
    <t>PIEGHEVOLE TCHIBO ALUMINIUM PFANNE INDUCTION</t>
  </si>
  <si>
    <t>000800009019</t>
  </si>
  <si>
    <t>ETICHETTA 45X14 MM ESSTEELE PER SALUTE 1.37QT 1.3 L</t>
  </si>
  <si>
    <t>ETICHETTA MM ESSTEELE PER SALUTE 1.37QT 1.3 L</t>
  </si>
  <si>
    <t>000800009025</t>
  </si>
  <si>
    <t>ETICHETTA 45X14 MM ESSTEELE PER SALUTE 3QT 2.8 L</t>
  </si>
  <si>
    <t>ETICHETTA 50X92 IKEA GB/C-347846-3 FR-IT-ES/C-347845-4 CL-CA</t>
  </si>
  <si>
    <t>ETICHETTA 50X92 IKEA GB/C-347843-3 FR-IT-ES/C-347844-4 CL-CA</t>
  </si>
  <si>
    <t>000841763500</t>
  </si>
  <si>
    <t>DISCO PUBB.NATURA ECO INDUCTION DOPPIO FSC (Avana) F.13</t>
  </si>
  <si>
    <t>000841810003</t>
  </si>
  <si>
    <t>DISCO PUBB.MIGROS STAR 2023 039 Ø25X18 7035.827-895277</t>
  </si>
  <si>
    <t>000844147209</t>
  </si>
  <si>
    <t>PIEGHEVOLE ECO GEN || 90X100 MM USE&amp;CARE INFORMAT.1-8-??????</t>
  </si>
  <si>
    <t>000844147211</t>
  </si>
  <si>
    <t>PIEGHEVOLE ESSTEELE PER SILVIA 180X100 U&amp;C 1-8-PU585</t>
  </si>
  <si>
    <t>000110862001</t>
  </si>
  <si>
    <t>GHIERA P3600 13/36,5 R36/812 FR90</t>
  </si>
  <si>
    <t>003100082005</t>
  </si>
  <si>
    <t>QUANTANIUM 7242/V5542Z CHAMPAGNE MC</t>
  </si>
  <si>
    <t>FUSION PRO 80-289-C/V10945C CLEAR MET. TC</t>
  </si>
  <si>
    <t>000280254001</t>
  </si>
  <si>
    <t>MANICO 290/0 NE.AT.BOMB.2R.C/RIP.R.</t>
  </si>
  <si>
    <t>000280256001</t>
  </si>
  <si>
    <t>MANICO 290/2 NE.AT.PAD.3R</t>
  </si>
  <si>
    <t>000320209001</t>
  </si>
  <si>
    <t>POMOLO 510 HT NERO SATINATO S/PIOLO</t>
  </si>
  <si>
    <t>002340582001</t>
  </si>
  <si>
    <t>CERIO AMMONIO NITRATO (IV)</t>
  </si>
  <si>
    <t>000210013001</t>
  </si>
  <si>
    <t>GOUJON 10X10X16 DIR.FIL.5MA</t>
  </si>
  <si>
    <t>000210016026</t>
  </si>
  <si>
    <t>GOUJON 10X10X16 70° NON FIL.4,5</t>
  </si>
  <si>
    <t>000281507001</t>
  </si>
  <si>
    <t>MANICO AC.K GR.F.6 P.28/32 LUC.+SIL</t>
  </si>
  <si>
    <t>000281571020</t>
  </si>
  <si>
    <t>MANICO AC.PARIGI L220 P.32 LU+SIL.VERDE C/MADE IN ITALY</t>
  </si>
  <si>
    <t>000281690001</t>
  </si>
  <si>
    <t>MANICO AC.OV.25X1,25 200MM 3F P.100 Ø20 H=47 FORI 4,5 LUCIDO</t>
  </si>
  <si>
    <t>000283445002</t>
  </si>
  <si>
    <t>MANIGLIA AC.PARIGI PAD.32CM LUC+SIL</t>
  </si>
  <si>
    <t>000283445012</t>
  </si>
  <si>
    <t>MANIGLIA AC.PARIGI PAD.32CM LUC+SIL.VERDE</t>
  </si>
  <si>
    <t>001509050010</t>
  </si>
  <si>
    <t>BOX 9050/010 58X38,5X80 TVS C/A RESTYLING BANDIERA 2022</t>
  </si>
  <si>
    <t>001810110080</t>
  </si>
  <si>
    <t>DIVISORIO CART.CM110X80 T.1 FSC</t>
  </si>
  <si>
    <t>001810573373</t>
  </si>
  <si>
    <t>DIVISORIO CART.CM57,3x37,3 T1</t>
  </si>
  <si>
    <t>001970003004</t>
  </si>
  <si>
    <t>MINI PALLET CART.CM60X40 RIV.BLU TVS PANTONE 2965C</t>
  </si>
  <si>
    <t>002300085001</t>
  </si>
  <si>
    <t>DIVISORIO FUST.AUTOM.TRAMEZZO VERT.</t>
  </si>
  <si>
    <t>002301003150</t>
  </si>
  <si>
    <t>CARTELLO ESPOSITORE 59X47 LIT.TVS ABSTRACT</t>
  </si>
  <si>
    <t>002301003197</t>
  </si>
  <si>
    <t>CARTELLO ESPOSITORE 59X47 LIT.TVS EXPO LUCE MARINA</t>
  </si>
  <si>
    <t>002301003606</t>
  </si>
  <si>
    <t>DIVISORIO FUST.365X100 MM PASSO 23MM AVANA EB</t>
  </si>
  <si>
    <t>002301003607</t>
  </si>
  <si>
    <t>DIVISORIO FUST.550X105 MM LUCE MULTIPLA PASSO 50MM AVANA EB</t>
  </si>
  <si>
    <t>002301009804</t>
  </si>
  <si>
    <t>CARTELLO ESPOSITORE TVS EASYPRETTY</t>
  </si>
  <si>
    <t>002309000063</t>
  </si>
  <si>
    <t>DIVISORIO FUST.DIAM.23CM SEP.COP.</t>
  </si>
  <si>
    <t>001716788002</t>
  </si>
  <si>
    <t>BOX LIT.6788 SKILLE 28 ESSTEELE X DOMANI REST.051153103766</t>
  </si>
  <si>
    <t>001716946003</t>
  </si>
  <si>
    <t>BOX LIT.6946 ECO GEN || 3 PC COV SAUCEPAN SET 5000263150905</t>
  </si>
  <si>
    <t>001717077002</t>
  </si>
  <si>
    <t>BOX LIT.7077 COV.CAS.+C.24 ESSTEELE SALUTE REST.051153161087</t>
  </si>
  <si>
    <t>001717078005</t>
  </si>
  <si>
    <t>BOX LIT.7078 6PC COOKWARE SET ESSTEELE x SILVIA 051153166983</t>
  </si>
  <si>
    <t>001717770001</t>
  </si>
  <si>
    <t>BOX LIT.7770 TEGAME 574 2M +C.V.32 PER CUCINARE 051153186103</t>
  </si>
  <si>
    <t>001736380006</t>
  </si>
  <si>
    <t>CARTONET 6380 100 20+26 IND.ARD.RESTYLIN.2022 3601020490887</t>
  </si>
  <si>
    <t>001736383006</t>
  </si>
  <si>
    <t>CARTONET 6383 100 24+COP.VET.IND.ARD.REST.2022 3601020490948</t>
  </si>
  <si>
    <t>001736776002</t>
  </si>
  <si>
    <t>CARTONET 6776 SKILLET 24 ESSTEELE X SALUTE REST.051153107146</t>
  </si>
  <si>
    <t>001736777002</t>
  </si>
  <si>
    <t>CARTONET 6777 SKILLET 26 ESSTEELE X SALUTE REST.051153107153</t>
  </si>
  <si>
    <t>001737733001</t>
  </si>
  <si>
    <t>CARTONET 7733 FRYPAN 20+28 CM PER CUCINARE 051153186196</t>
  </si>
  <si>
    <t>001737771001</t>
  </si>
  <si>
    <t>CARTONET 7771 FRYPAN 24+28 CM PER SILVIA 051153166969</t>
  </si>
  <si>
    <t>001760057301</t>
  </si>
  <si>
    <t>FASCIA LIT.PRESTIGE DIAMOND SMALL FRYPAN F.163Ø20-108814</t>
  </si>
  <si>
    <t>001760057309</t>
  </si>
  <si>
    <t>FASCIA LIT.PRESTIGE DIAMOND STIRFRY F.793 Ø28 116772</t>
  </si>
  <si>
    <t>001760057460</t>
  </si>
  <si>
    <t>FASCIA LIT.ECO GEN || CAS.+COP. F.480Ø24-FSC 5000263150899</t>
  </si>
  <si>
    <t>001760057461</t>
  </si>
  <si>
    <t>FASCIA LIT.ECO GEN || FRYPAN F.279Ø20-FSC 5000263150844</t>
  </si>
  <si>
    <t>001760057462</t>
  </si>
  <si>
    <t>FASCIA LIT.ECO GEN || FRYPAN F.279Ø24-FSC 5000263150851</t>
  </si>
  <si>
    <t>001760057463</t>
  </si>
  <si>
    <t>FASCIA LIT.ECO GEN || FRYPAN F.279Ø28-FSC 5000263150868</t>
  </si>
  <si>
    <t>001760057464</t>
  </si>
  <si>
    <t>FASCIA LIT.ECO GEN || TEG.+COP. F.379Ø28-FSC 5000263150875</t>
  </si>
  <si>
    <t>001760057465</t>
  </si>
  <si>
    <t>FASCIA LIT.ECO GEN || WOK  F.793Ø28-FSC 5000263150882</t>
  </si>
  <si>
    <t>001760057650</t>
  </si>
  <si>
    <t>FASCIA LIT.PER BENESSERE ROASTER Ø35X27 051153161469</t>
  </si>
  <si>
    <t>001761029107</t>
  </si>
  <si>
    <t>FASCIA LIT.MIGROS STAR 2023 TEG.311 Ø20 7035.840-899497</t>
  </si>
  <si>
    <t>001761029117</t>
  </si>
  <si>
    <t>FASCIA LIT.MIGROS RES.STAR 2024 BIST. 518Ø28 7038.267-139821</t>
  </si>
  <si>
    <t>001761029222</t>
  </si>
  <si>
    <t>FASCIA LI.MIGROS RES.PRO 2024 IN 644Ø24 5,7L 7038.253-139388</t>
  </si>
  <si>
    <t>001761047089</t>
  </si>
  <si>
    <t>FASCIA LIT.EASY ECO IN.REST.2024 AVANA 793 Ø28 8000807068984</t>
  </si>
  <si>
    <t>001761047210</t>
  </si>
  <si>
    <t>FASCIA LIT.LUCE MARINA 480 Ø20 8000807077603</t>
  </si>
  <si>
    <t>001761047211</t>
  </si>
  <si>
    <t>FASCIA LIT.LUCE MARINA 715 Ø38 8000807077610</t>
  </si>
  <si>
    <t>001761047212</t>
  </si>
  <si>
    <t>FASCIA LIT.LUCE MARINA 793 Ø28 8000807077627</t>
  </si>
  <si>
    <t>001761115231</t>
  </si>
  <si>
    <t>FASCIA LIT.TVS VIRTUS INDUCT.WOK.793Ø20 REST.8000807077931</t>
  </si>
  <si>
    <t>001761124357</t>
  </si>
  <si>
    <t>FASCIA LIT.TVS NAT.IN.CAS.20 042670</t>
  </si>
  <si>
    <t>001761124367</t>
  </si>
  <si>
    <t>FASCIA LIT.TVS NAT.IN.C/C.20 050972</t>
  </si>
  <si>
    <t>001761150304</t>
  </si>
  <si>
    <t>FASCIA LIT.CO CLAS OHLSON 472 Ø20+COP.V. EAN 7393173415881</t>
  </si>
  <si>
    <t>002300081068</t>
  </si>
  <si>
    <t>DIVISORIO FUST.CORDONATO A RAGGERA Ø274</t>
  </si>
  <si>
    <t>002300081069</t>
  </si>
  <si>
    <t>DIVISORIO FUST.TRAFORATO 613X160 C/BOX LIT.6946</t>
  </si>
  <si>
    <t>002300081180</t>
  </si>
  <si>
    <t>DIVISORIO FUST.UNICO PER FORMARE CROCE SEP.279 20-28</t>
  </si>
  <si>
    <t>002300081188</t>
  </si>
  <si>
    <t>DIVISORIO FUS.UNICO X FORMARE CROCE SE.177 24/28 C/CART 7771</t>
  </si>
  <si>
    <t>002300081189</t>
  </si>
  <si>
    <t>DIV.FUST.DOPPIO SEDE P.28/TEG.28/CAS.20/P.24 C/BOX LIT.7078</t>
  </si>
  <si>
    <t>002300081190</t>
  </si>
  <si>
    <t>DIV.FUST.UNI.SEDE COP.20/COP.28 C/BOX LIT.7078</t>
  </si>
  <si>
    <t>001516174009</t>
  </si>
  <si>
    <t>BOX 6174/009 CM25X18,5X11 \\</t>
  </si>
  <si>
    <t>001516174012</t>
  </si>
  <si>
    <t>BOX 6174/012 CM25X18,5X11 \\</t>
  </si>
  <si>
    <t>001540195006</t>
  </si>
  <si>
    <t>BOX 0195/006 CM48X32,5X27</t>
  </si>
  <si>
    <t>001541235173</t>
  </si>
  <si>
    <t>BOX 1235/173 CM39X22,5X24</t>
  </si>
  <si>
    <t>001543650005</t>
  </si>
  <si>
    <t>BOX 3650/005*CM39X23X21 T.GIA</t>
  </si>
  <si>
    <t>001543826004</t>
  </si>
  <si>
    <t>BOX 3826/004 CM44X27X25 T.GIA</t>
  </si>
  <si>
    <t>001547751001</t>
  </si>
  <si>
    <t>BOX 7751/001*CM46X27X23 T.GIA</t>
  </si>
  <si>
    <t>001547752001</t>
  </si>
  <si>
    <t>BOX 7752/001*CM51X30,5X24 T.GIA</t>
  </si>
  <si>
    <t>001760057605</t>
  </si>
  <si>
    <t>FASCIA LIT.ESSTEELE ACC.OVEN TRAY Ø35X27 051153181061</t>
  </si>
  <si>
    <t>001761046034</t>
  </si>
  <si>
    <t>FASCIA LIT.TVS TERRA INDUCTION PAD.125 Ø 24 8000807062944</t>
  </si>
  <si>
    <t>001761046035</t>
  </si>
  <si>
    <t>FASCIA LIT.TVS TERRA INDUCTION PAD.125 Ø 28 8000807062951</t>
  </si>
  <si>
    <t>001761046040</t>
  </si>
  <si>
    <t>FASCIA LIT.TVS TERRA INDUCTION WOK 1M 793 Ø 28 8000807063118</t>
  </si>
  <si>
    <t>001761054005</t>
  </si>
  <si>
    <t>FASCIA LIT.TVS TITAN ELITE INDUCTION 163Ø28 8000807074206</t>
  </si>
  <si>
    <t>001761114013</t>
  </si>
  <si>
    <t>FASCIA LIT.MINERALIA IND.REST.2025 480 2M 20 8000807059517</t>
  </si>
  <si>
    <t>001761155055</t>
  </si>
  <si>
    <t>FASCIA LIT.SAMBONET TITAN PRO 472Ø28 C.V.8014808421211</t>
  </si>
  <si>
    <t>001765413102</t>
  </si>
  <si>
    <t>FASCIA LIT.PAD.CM 20 8000807077726 FSC (beige)</t>
  </si>
  <si>
    <t>001765413103</t>
  </si>
  <si>
    <t>FASCIA LIT.PAD.CM 20 8000807077733 FSC (azzurro)</t>
  </si>
  <si>
    <t>001765413104</t>
  </si>
  <si>
    <t>FASCIA LIT.PAD.CM 24 8000807077740 FSC (beige)</t>
  </si>
  <si>
    <t>001765413105</t>
  </si>
  <si>
    <t>FASCIA LIT.PAD.CM 24 8000807077757 FSC (azzurro)</t>
  </si>
  <si>
    <t>001765413106</t>
  </si>
  <si>
    <t>FASCIA LIT.PAD.CM 28 8000807077764 FSC (beige)</t>
  </si>
  <si>
    <t>001765413107</t>
  </si>
  <si>
    <t>FASCIA LIT.PAD.CM 28 8000807077771 FSC (azzurro)</t>
  </si>
  <si>
    <t>001769000491</t>
  </si>
  <si>
    <t>FASCIA LIT.TVS ISPIRATA INDUCTION 163 28 8000807058176</t>
  </si>
  <si>
    <t>001769000576</t>
  </si>
  <si>
    <t>FASCIA LIT.TVS ISPIRATA INDUCTION 163 24 8000807063316</t>
  </si>
  <si>
    <t>000010175014R</t>
  </si>
  <si>
    <t>DISCO AL.99,5 175/14 RIC</t>
  </si>
  <si>
    <t>000010260017R</t>
  </si>
  <si>
    <t>DISCO AL.99,5 260/17 RIC</t>
  </si>
  <si>
    <t>000040155024R</t>
  </si>
  <si>
    <t>DISCO AL.4006 155/24 RIC</t>
  </si>
  <si>
    <t>000040200019R</t>
  </si>
  <si>
    <t>DISCO AL.4006 200/19 RIC</t>
  </si>
  <si>
    <t>000040240019R</t>
  </si>
  <si>
    <t>DISCO AL.4006 240/19 RIC</t>
  </si>
  <si>
    <t>000040270036R</t>
  </si>
  <si>
    <t>DISCO AL.4006 270/36 RIC</t>
  </si>
  <si>
    <t>000040275032R</t>
  </si>
  <si>
    <t>DISCO AL.4006 275/32 RIC</t>
  </si>
  <si>
    <t>000040320032R</t>
  </si>
  <si>
    <t>DISCO AL.4006 320/32 RIC</t>
  </si>
  <si>
    <t>000040330039R</t>
  </si>
  <si>
    <t>DISCO AL.4006 330/39 RIC</t>
  </si>
  <si>
    <t>000040400036R</t>
  </si>
  <si>
    <t>DISCO AL.4006 400/36 RIC</t>
  </si>
  <si>
    <t>000050320029R</t>
  </si>
  <si>
    <t>DISCO AL.L.GREEN 320/29 RIC</t>
  </si>
  <si>
    <t>000060245022R</t>
  </si>
  <si>
    <t>DISCO AL.GREEN 245/22 RIC DOPPIA RICOTTURA</t>
  </si>
  <si>
    <t>000060385022R</t>
  </si>
  <si>
    <t>DISCO AL.GREEN 385/22 RIC DOPPIA RICOTTURA</t>
  </si>
  <si>
    <t>000660369001</t>
  </si>
  <si>
    <t>PALETTA CM 29 C/F+SPATOLA X RACLETT</t>
  </si>
  <si>
    <t>000110253001</t>
  </si>
  <si>
    <t>GHIERA L1500 15/18,5 R=F75 A-8°</t>
  </si>
  <si>
    <t>000110403001</t>
  </si>
  <si>
    <t>GHIERA P1500 22/23,5 R70 F120 A+12 X FORMA 379 Ø 28</t>
  </si>
  <si>
    <t>000110675001</t>
  </si>
  <si>
    <t>GHIERA P085 12,5/29 R60 F120 A-8°</t>
  </si>
  <si>
    <t>000110807001</t>
  </si>
  <si>
    <t>GHIERA P085 13/26,5 R52 F120 A-8°</t>
  </si>
  <si>
    <t>000110902001</t>
  </si>
  <si>
    <t>GHIERA L1500 13/22 R60 F110 A-8°</t>
  </si>
  <si>
    <t>000111030001</t>
  </si>
  <si>
    <t>GHIERA L1500 22/27,5 R70 F75 A+12°</t>
  </si>
  <si>
    <t>000112052001</t>
  </si>
  <si>
    <t>GHIERA P078 43,5/44 R130 F60 A 0°</t>
  </si>
  <si>
    <t>000112151001</t>
  </si>
  <si>
    <t>GHIERA P049 23,5/27,5 R105 F50 A 0°</t>
  </si>
  <si>
    <t>002010113001</t>
  </si>
  <si>
    <t>STRISCIA BOCC.27x30</t>
  </si>
  <si>
    <t>000390189001</t>
  </si>
  <si>
    <t>VITE 5MAX65 INOX TSP.9 COM/TORX T25</t>
  </si>
  <si>
    <t>000390191001</t>
  </si>
  <si>
    <t>VITE 5MAX75 INOX T.9,5 COM/TORX T25</t>
  </si>
  <si>
    <t>000420113001</t>
  </si>
  <si>
    <t>ROND.ACC.SOTT.XVITE 5MA 11,5X2,5MM</t>
  </si>
  <si>
    <t>000280477100</t>
  </si>
  <si>
    <t>MANICO CREPIERE MO210/2 PA125 F.5,8 V.1187 RAME SOFT</t>
  </si>
  <si>
    <t>000120058001</t>
  </si>
  <si>
    <t>GHIERA AC 14,5/16,5 R200 F120 A 0°CON LOGO TVS (3030.0049)</t>
  </si>
  <si>
    <t>000660390001</t>
  </si>
  <si>
    <t>SET NR° 5 SPIEDINI IN ACCIAIO x BISTECCHIERA GRILL 35 x 22</t>
  </si>
  <si>
    <t>PIEGHEVOLE ISTRUZIONI TVS FORMATO A3  STD MAGGIO 2025 FSC</t>
  </si>
  <si>
    <t>000844900104</t>
  </si>
  <si>
    <t>PIEGHEVOLE ISTRUZIONI MIGROS K.CO A4 7038.319 IND.423555</t>
  </si>
  <si>
    <t>000800010001</t>
  </si>
  <si>
    <t>ETICHETTA NEUTRA 56X40 REM.1 PISTA</t>
  </si>
  <si>
    <t>000809000470</t>
  </si>
  <si>
    <t>ETICHETTA MIGROS PEN.Ø22 7038.321 SPAG.BASIC 7621361424675</t>
  </si>
  <si>
    <t>000840005001</t>
  </si>
  <si>
    <t>DISCHETTO PUBB.MITO TJX F.15</t>
  </si>
  <si>
    <t>000841310001</t>
  </si>
  <si>
    <t>DISCO PUBB. CUCINOSA FESTA DEL BIANCO (Avana) F.11</t>
  </si>
  <si>
    <t>000841726802</t>
  </si>
  <si>
    <t>DISCO PUBB.TVS E.PR.COLOR T.TEK F17</t>
  </si>
  <si>
    <t>000841726805</t>
  </si>
  <si>
    <t>DISCO PUBB.TVS E.PR.COLOR RESTYLING 2025 T.TEK F17</t>
  </si>
  <si>
    <t>000841810002</t>
  </si>
  <si>
    <t>DISCO PUBB.MIGROS STAR 2023 039 Ø18X10 7035.821-895260</t>
  </si>
  <si>
    <t>000841810004</t>
  </si>
  <si>
    <t>DISCO PUBB.MIGROS STAR 2023 039 Ø31X23 7035.828-895284</t>
  </si>
  <si>
    <t>000841810005</t>
  </si>
  <si>
    <t>DISCO PUBB.MIGROS STAR 2025 039 Ø35X27 7038.326-445366</t>
  </si>
  <si>
    <t>000844060073</t>
  </si>
  <si>
    <t>PIEGHEVOLE CLAS OHLSON SAND</t>
  </si>
  <si>
    <t>000849000711</t>
  </si>
  <si>
    <t>DISCO PUBB.AZIZA BELLA CON MADE IN ITALY FUST.15 CM</t>
  </si>
  <si>
    <t>000849000712</t>
  </si>
  <si>
    <t>DISCO PUBB.CL AZIZA BELLA CON MADE IN ITALY FUST10 CM</t>
  </si>
  <si>
    <t>000849000713</t>
  </si>
  <si>
    <t>DISCO PUBB.CL AZIZA BELLA CON MADE IN ITALY FUST 8 CM</t>
  </si>
  <si>
    <t>002490123012</t>
  </si>
  <si>
    <t>MIRAVAL 5425 MAGIC TURQUOISE</t>
  </si>
  <si>
    <t>001970005001</t>
  </si>
  <si>
    <t>PAPER PALLET CART.CM103X72 IKEA LB20 FSC</t>
  </si>
  <si>
    <t>000010230014R</t>
  </si>
  <si>
    <t>DISCO AL.99,5 230/14 RIC</t>
  </si>
  <si>
    <t>000010320014R</t>
  </si>
  <si>
    <t>DISCO AL.99,5 320/14 RIC</t>
  </si>
  <si>
    <t>000010335022R</t>
  </si>
  <si>
    <t>DISCO AL.99,5 335/22 RIC</t>
  </si>
  <si>
    <t>000011780514R</t>
  </si>
  <si>
    <t>RETT.AL.99,5 460x360x14 T/A RIC</t>
  </si>
  <si>
    <t>000040330036R</t>
  </si>
  <si>
    <t>DISCO AL.4006 330/36 RIC</t>
  </si>
  <si>
    <t>000050270029R</t>
  </si>
  <si>
    <t>DISCO AL.GREEN 270/29 RIC</t>
  </si>
  <si>
    <t>000050335010R</t>
  </si>
  <si>
    <t>DISCO AL.GREEN 335/10 RIC</t>
  </si>
  <si>
    <t>000051613010R</t>
  </si>
  <si>
    <t>RETT.AL.GREEN 260X260X10 RIC</t>
  </si>
  <si>
    <t>000210014004</t>
  </si>
  <si>
    <t>GOUJON 10X10X13,5 86° FIL.5MA</t>
  </si>
  <si>
    <t>001717022003</t>
  </si>
  <si>
    <t>BOX LIT.7022 C.4802M Ø24 C/C.ESSTEELE BENESSERE 051153161353</t>
  </si>
  <si>
    <t>001717725001</t>
  </si>
  <si>
    <t>BOX LIT.7725 WOK.32 C/CO ESSTEELE PER BENESSERE 051153161377</t>
  </si>
  <si>
    <t>001737747001</t>
  </si>
  <si>
    <t>CARTONET 7747 PROFI PFANNE 125 20 EAN 4063676858432</t>
  </si>
  <si>
    <t>001737748001</t>
  </si>
  <si>
    <t>CARTONET 7748 PROFI PFANNE 125 24 EAN 4063676858388</t>
  </si>
  <si>
    <t>001737749001</t>
  </si>
  <si>
    <t>CARTONET 7749 PROFI PFANNE 125 28 EAN 4063676858326</t>
  </si>
  <si>
    <t>001737765001</t>
  </si>
  <si>
    <t>CARTONET 7765 ALUMINIUM PFANNE IND. 279 20 EAN 4068947160207</t>
  </si>
  <si>
    <t>001737766001</t>
  </si>
  <si>
    <t>CARTONET 7766 ALUMINIUM PFANNE IND. 279 24 EAN 4068947160214</t>
  </si>
  <si>
    <t>001737767001</t>
  </si>
  <si>
    <t>CARTONET 7767 ALUMINIUM PFANNE IND. 279 28 EAN 4068947160221</t>
  </si>
  <si>
    <t>001761029123</t>
  </si>
  <si>
    <t>FASCIA LIT.MIGROS STAR 2025 FRIGG.070 Ø18 7038.322-445380</t>
  </si>
  <si>
    <t>001761029342</t>
  </si>
  <si>
    <t>FASCIA LIT.MIGROS BASIC CAS.419Ø24 4.2 L 7038.303-423166</t>
  </si>
  <si>
    <t>001761029345</t>
  </si>
  <si>
    <t>FASCIA LIT.MIGROS BASIC TEG.311Ø20 1.7 L 7038.293-422947</t>
  </si>
  <si>
    <t>001761038303</t>
  </si>
  <si>
    <t>FASCIA LIT.PRIMECOOK SMERALDA PAD.F.163 Ø28 E.8058697169021</t>
  </si>
  <si>
    <t>001761047012</t>
  </si>
  <si>
    <t>FASCIA LIT.TVS ECO OK IND. F.651 Ø24 8000807064689</t>
  </si>
  <si>
    <t>001761047013</t>
  </si>
  <si>
    <t>FASCIA LIT.TVS ECO OK IND. F.651 Ø28 8000807069493</t>
  </si>
  <si>
    <t>001761047090</t>
  </si>
  <si>
    <t>FASCIA LIT.PADELLA FERRO Ø28 8000807071298</t>
  </si>
  <si>
    <t>001761047093</t>
  </si>
  <si>
    <t>FASCIA LIT.EASY ECO IN.REST.2024 AVANA 479 Ø20 8000807077870</t>
  </si>
  <si>
    <t>001761047094</t>
  </si>
  <si>
    <t>FASCIA LIT.EASY ECO IN.REST.2024 AVANA 474Ø28+COP.V.077887</t>
  </si>
  <si>
    <t>001761047095</t>
  </si>
  <si>
    <t>FASCIA LIT.EASY ECO IN.REST.2024 AVANA 480Ø24+COP.V.079003</t>
  </si>
  <si>
    <t>001761047096</t>
  </si>
  <si>
    <t>FASCIA LIT.EASY ECO IN.REST.2024 AVANA 379 Ø24 8000807077894</t>
  </si>
  <si>
    <t>001761047097</t>
  </si>
  <si>
    <t>FASCIA LIT.EASY ECO IN.REST.2024 AVANA 379 Ø28 8000807077900</t>
  </si>
  <si>
    <t>001761047098</t>
  </si>
  <si>
    <t>FASCIA LIT.EASY ECO IN.REST.2024 AVANA 793 Ø24 8000807077917</t>
  </si>
  <si>
    <t>001761870358</t>
  </si>
  <si>
    <t>FASCIA LIT.CHEF CLUB REV.1 FRYPAN 207Ø20 5054903952961</t>
  </si>
  <si>
    <t>001761870362</t>
  </si>
  <si>
    <t>FASCIA LIT.CHEF CLUB CANADA CAS.1M 410Ø18 5054903953043</t>
  </si>
  <si>
    <t>001761870363</t>
  </si>
  <si>
    <t>FASCIA LIT.CHEF CLUB CANADA CREP.175Ø26 5054903953128</t>
  </si>
  <si>
    <t>001761870364</t>
  </si>
  <si>
    <t>FASCIA LIT.CHEF CLUB CANADA FRY.207Ø28 5054903953005</t>
  </si>
  <si>
    <t>001769000711</t>
  </si>
  <si>
    <t>FASCIA LIT.TVS BRILLANTE PAD.125 Ø24 8000807077832</t>
  </si>
  <si>
    <t>001769000715</t>
  </si>
  <si>
    <t>FASCIA LIT.TVS BRILLANTE WOK 794Ø30+COP.V.PIA.8000807077948</t>
  </si>
  <si>
    <t>001769000726</t>
  </si>
  <si>
    <t>FASCIA LIT/BLISTER DISCO FONDUE Ø 155 R.7033.281 - E.401546</t>
  </si>
  <si>
    <t>002300001001</t>
  </si>
  <si>
    <t>DIVISORIO FUSTELLATO X 7747 CON STAMPE ( 125 20 )</t>
  </si>
  <si>
    <t>002300001002</t>
  </si>
  <si>
    <t>DIVISORIO FUSTELLATO X 7748 CON STAMPE ( 125 24 )</t>
  </si>
  <si>
    <t>002300001003</t>
  </si>
  <si>
    <t>DIVISORIO FUSTELLATO X 7749 CON STAMPE ( 125 28 )</t>
  </si>
  <si>
    <t>002300001004</t>
  </si>
  <si>
    <t>DIVISORIO FUSTELLATO X 7765 CON STAMPE ( 279 20 )</t>
  </si>
  <si>
    <t>002300001005</t>
  </si>
  <si>
    <t>DIVISORIO FUSTELLATO X 7766 CON STAMPE ( 279 24 )</t>
  </si>
  <si>
    <t>002300001006</t>
  </si>
  <si>
    <t>DIVISORIO FUSTELLATO X 7767 CON STAMPE ( 279 28 )</t>
  </si>
  <si>
    <t>002300081171</t>
  </si>
  <si>
    <t>DIV.FUST.UNICO SEDE SEP.CAS/COP.24 BORS. C/BOX LIT.7022</t>
  </si>
  <si>
    <t>002300081173</t>
  </si>
  <si>
    <t>DIVISORIO FUST.UNICO SEDE SEP.WOK 1+1M/COP.32 C/BOX LIT.7725</t>
  </si>
  <si>
    <t>001716598002</t>
  </si>
  <si>
    <t>BOX LIT.6598 VESUVIO INDUCTION 11""FRY PAN&amp;LID"</t>
  </si>
  <si>
    <t>001716689002</t>
  </si>
  <si>
    <t>BOX LIT.6689 VESUVIO INDUCTION PROF.F.PAN 13</t>
  </si>
  <si>
    <t>001737723001</t>
  </si>
  <si>
    <t>CARTONET 7723 ESSTEELE PER BENESSERE 163 28 051153161407</t>
  </si>
  <si>
    <t>001761029118</t>
  </si>
  <si>
    <t>FASCIA LIT.MIGROS STAR GLASS RE.39X24 7038.328 7621361447711</t>
  </si>
  <si>
    <t>001761029119</t>
  </si>
  <si>
    <t>FASCIA LIT.MIGROS STAR GLASS OV.26X18 7038.330 7621361447735</t>
  </si>
  <si>
    <t>001761029120</t>
  </si>
  <si>
    <t>FASCIA LI.MIGROS STAR GLAS RE.35,5X22 7038.327 7621361447704</t>
  </si>
  <si>
    <t>001761029121</t>
  </si>
  <si>
    <t>FASCIA LIT.MIGROS STAR GLASS RE.32X20 7038.329 7621361447728</t>
  </si>
  <si>
    <t>001761029122</t>
  </si>
  <si>
    <t>FASCIA LIT.MIGROS STAR 2025 CAS410Ø20L 2.4 2B 7038.309-42322</t>
  </si>
  <si>
    <t>001761047083</t>
  </si>
  <si>
    <t>FASCIA LIT.EASY ECO IN.REST.2024 AVANA 480 Ø20 8000807068922</t>
  </si>
  <si>
    <t>002309020199</t>
  </si>
  <si>
    <t>DIVISORIO FUST.CORD.A U BLOCCA PAD.</t>
  </si>
  <si>
    <t>001737745002</t>
  </si>
  <si>
    <t>CARTONET 7745 279 22+279 26 SKLAVENITIS 8000807077788</t>
  </si>
  <si>
    <t>001760000800</t>
  </si>
  <si>
    <t>FASCIA LIT.TVS DIAMANTE EXP 795Ø30 8000807077924</t>
  </si>
  <si>
    <t>001760005024</t>
  </si>
  <si>
    <t>FASCIA LIT.CERAMICA D'AUTORE (DHK) 793 Ø20 8000807077955</t>
  </si>
  <si>
    <t>001760005025</t>
  </si>
  <si>
    <t>FASCIA LIT.CERAMICA D'AUTORE (DHK) 793 Ø20 8000807077962</t>
  </si>
  <si>
    <t>001760007001</t>
  </si>
  <si>
    <t>FASCIA LIT.RULLATO HT ABSTRACT CAS.2M 622 20 8000807074084</t>
  </si>
  <si>
    <t>001760007002</t>
  </si>
  <si>
    <t>FASCIA LIT.RULLATO HT ABSTRACT PAD.152 28 8000807074060</t>
  </si>
  <si>
    <t>001760007003</t>
  </si>
  <si>
    <t>FASCIA LIT.RULLATO HT ABSTRACT WOK 783 28 8000807074077</t>
  </si>
  <si>
    <t>001761047120</t>
  </si>
  <si>
    <t>FASCIA LIT.ZENZERO INDUCTION 403 Ø18 8000807072202</t>
  </si>
  <si>
    <t>001761047124</t>
  </si>
  <si>
    <t>FASCIA LIT.ZENZERO INDUCTION 104 Ø20 8000807072240</t>
  </si>
  <si>
    <t>001761047125</t>
  </si>
  <si>
    <t>FASCIA LIT.ZENZERO INDUCTION 104 Ø24 8000807072257</t>
  </si>
  <si>
    <t>001761047126</t>
  </si>
  <si>
    <t>FASCIA LIT.ZENZERO INDUCTION 104 Ø28 8000807072264</t>
  </si>
  <si>
    <t>001761047129</t>
  </si>
  <si>
    <t>FASCIA LIT.ZENZERO INDUCTION 105 Ø27 8000807072295</t>
  </si>
  <si>
    <t>001761047130</t>
  </si>
  <si>
    <t>FASCIA LIT.ZENZERO INDUCTION E.SPIN 105 Ø27 8000807072295</t>
  </si>
  <si>
    <t>001761047240</t>
  </si>
  <si>
    <t>FASCIA LIT.DUCALE IND.480 Ø20 8000807077979</t>
  </si>
  <si>
    <t>001761047243</t>
  </si>
  <si>
    <t>FASCIA LIT.DUCALE IND.279 Ø20 8000807078006</t>
  </si>
  <si>
    <t>001761047244</t>
  </si>
  <si>
    <t>FASCIA LIT.DUCALE IND.279 Ø24 8000807078013</t>
  </si>
  <si>
    <t>001761047245</t>
  </si>
  <si>
    <t>FASCIA LIT.DUCALE IND.279 Ø28 8000807078020</t>
  </si>
  <si>
    <t>001761047247</t>
  </si>
  <si>
    <t>FASCIA LIT.DUCALE IND.380 Ø28 8000807078044</t>
  </si>
  <si>
    <t>001761047248</t>
  </si>
  <si>
    <t>FASCIA LIT.DUCALE IND.793 Ø28 8000807078051</t>
  </si>
  <si>
    <t>001761052034</t>
  </si>
  <si>
    <t>FASCIA LIT.TVS SEGNO INDUCTION 531 Ø28 8000807079102</t>
  </si>
  <si>
    <t>001761054050</t>
  </si>
  <si>
    <t>FASCIA LIT.TVS ELEGANTE F.163 28 8000807074947</t>
  </si>
  <si>
    <t>001761054054</t>
  </si>
  <si>
    <t>FASCIA LIT.TVS ELEGANTE F.163 24 8000807075388</t>
  </si>
  <si>
    <t>001761054056</t>
  </si>
  <si>
    <t>FASCIA LIT.TVS ELEGANTE F.163 20 8000807079010</t>
  </si>
  <si>
    <t>001761114010</t>
  </si>
  <si>
    <t>FASCIA LIT.MINERALIA IND.REST.2025 380 28 8000807036617</t>
  </si>
  <si>
    <t>001761150330</t>
  </si>
  <si>
    <t>FASCIA LIT. CLAS OHLSON SAND 433Ø16 EAN: 7393173434974</t>
  </si>
  <si>
    <t>001761150331</t>
  </si>
  <si>
    <t>FASCIA LIT. CLAS OHLSON SAND 474Ø20+COP.V EAN: 7393173434981</t>
  </si>
  <si>
    <t>001761150332</t>
  </si>
  <si>
    <t>FASCIA LIT. CLAS OHLSON SAND 163Ø24 EAN: 7393173434950</t>
  </si>
  <si>
    <t>001761150333</t>
  </si>
  <si>
    <t>FASCIA LIT. CLAS OHLSON SAND 163Ø28 EAN: 7393173434967</t>
  </si>
  <si>
    <t>001765413100</t>
  </si>
  <si>
    <t>FASCIA LIT.CAS+COP.V.CM 16 8000807077702 FSC (beige)</t>
  </si>
  <si>
    <t>001765413101</t>
  </si>
  <si>
    <t>FASCIA LIT.CAS+COP.V.CM 24 8000807077719 FSC (beige)</t>
  </si>
  <si>
    <t>001765413109</t>
  </si>
  <si>
    <t>FASCIA LIT.RET.CM 35X27 800080707795 FSC (beige)</t>
  </si>
  <si>
    <t>001769000493</t>
  </si>
  <si>
    <t>FASCIA LIT.TVS ISPIRATA INDUCTION 502 28x28 8000807058190</t>
  </si>
  <si>
    <t>000281572012</t>
  </si>
  <si>
    <t>MANICO AC.PARIGI L190 CAS.16 LUC+SIL.VERDE C/MADE IN ITALY</t>
  </si>
  <si>
    <t>000281572013</t>
  </si>
  <si>
    <t>MANICO AC.PARIGI L190 WOK 105 24 LUC+SIL.VERDE+MADE IN ITALY</t>
  </si>
  <si>
    <t>000283448211</t>
  </si>
  <si>
    <t>MANIGLIA AC.PARIGI TEG/CA 28 LU+SIL.VERDE</t>
  </si>
  <si>
    <t>000010240019R</t>
  </si>
  <si>
    <t>DISCO AL.99,5 240/19 RIC</t>
  </si>
  <si>
    <t>000010260014R</t>
  </si>
  <si>
    <t>DISCO AL.99,5 260/14 RIC</t>
  </si>
  <si>
    <t>000010270014R</t>
  </si>
  <si>
    <t>DISCO AL.99,5 270/14 RIC</t>
  </si>
  <si>
    <t>000010295014R</t>
  </si>
  <si>
    <t>DISCO AL.99,5 295/14 RIC</t>
  </si>
  <si>
    <t>000010295017R</t>
  </si>
  <si>
    <t>DISCO AL.99,5 295/17 RIC</t>
  </si>
  <si>
    <t>000010295019R</t>
  </si>
  <si>
    <t>DISCO AL.99,5 295/19 RIC</t>
  </si>
  <si>
    <t>000010315019R</t>
  </si>
  <si>
    <t>DISCO AL.99,5 315/19 RIC</t>
  </si>
  <si>
    <t>000010320022R</t>
  </si>
  <si>
    <t>DISCO AL.99,5 320/22 RIC</t>
  </si>
  <si>
    <t>000010325017R</t>
  </si>
  <si>
    <t>DISCO AL.99,5 325/17 RIC</t>
  </si>
  <si>
    <t>000010335017R</t>
  </si>
  <si>
    <t>DISCO AL.99,5 335/17 RIC</t>
  </si>
  <si>
    <t>000010335019R</t>
  </si>
  <si>
    <t>DISCO AL.99,5 335/19 RIC</t>
  </si>
  <si>
    <t>000010375031R</t>
  </si>
  <si>
    <t>DISCO AL.99,5 375/31 RIC</t>
  </si>
  <si>
    <t>000010380019R</t>
  </si>
  <si>
    <t>DISCO AL.99,5 380/19 RIC</t>
  </si>
  <si>
    <t>001512726000</t>
  </si>
  <si>
    <t>BOX 2726/000 CM55X35X24 T.GIA</t>
  </si>
  <si>
    <t>001512792000</t>
  </si>
  <si>
    <t>BOX 2792/000 CM42,5X31X15,5</t>
  </si>
  <si>
    <t>001514036000</t>
  </si>
  <si>
    <t>BOX 4036/000 CM59X25X21,5 T.GIAP.</t>
  </si>
  <si>
    <t>001514164000</t>
  </si>
  <si>
    <t>BOX 4164/000 CM39X25X24</t>
  </si>
  <si>
    <t>001514865000</t>
  </si>
  <si>
    <t>BOX 4865/000 CM79X38,5X24 T.GIAP.</t>
  </si>
  <si>
    <t>001515044000</t>
  </si>
  <si>
    <t>BOX 5044/000 CM24X24X15</t>
  </si>
  <si>
    <t>001515683000</t>
  </si>
  <si>
    <t>BOX 5683/000 CM34X33,5X27</t>
  </si>
  <si>
    <t>001515760058</t>
  </si>
  <si>
    <t>BOX 5760/058*CM59X38,5X33</t>
  </si>
  <si>
    <t>001516797003</t>
  </si>
  <si>
    <t>BOX 6797/003*CM49X25X29 \\</t>
  </si>
  <si>
    <t>001545900569</t>
  </si>
  <si>
    <t>BOX 5900/569*CM59X38,5X18,5</t>
  </si>
  <si>
    <t>001770113075</t>
  </si>
  <si>
    <t>DIVISORIO CART.CM113X75 TIPO 1</t>
  </si>
  <si>
    <t>001810023020</t>
  </si>
  <si>
    <t>DIVISORIO CART.CM23X20,5 IN MICROTRIPLO 154</t>
  </si>
  <si>
    <t>001880060025</t>
  </si>
  <si>
    <t>DIVISORIO CART.CM60x25 T.5</t>
  </si>
  <si>
    <t>001880070031</t>
  </si>
  <si>
    <t>DIVISORIO CART.CM70x31 T.5</t>
  </si>
  <si>
    <t>000280257002</t>
  </si>
  <si>
    <t>MANICO 290/3 NE.AT.PAD.3R</t>
  </si>
  <si>
    <t>002470002001</t>
  </si>
  <si>
    <t>2-butylamino-ethanol (ADVANTEX)</t>
  </si>
  <si>
    <t>0001A0200005</t>
  </si>
  <si>
    <t>DISCO AC.200/05 AISI430 LISCIO/SAT.</t>
  </si>
  <si>
    <t>002043152015</t>
  </si>
  <si>
    <t>ANELLO CARTONE D.152 H.15 SP.3 MM</t>
  </si>
  <si>
    <t>002043152035</t>
  </si>
  <si>
    <t>ANELLO CARTONE D.152 H.35 SP.3 MM</t>
  </si>
  <si>
    <t>000250628001</t>
  </si>
  <si>
    <t>MANICO LEGNO FONDUE PICCOLO</t>
  </si>
  <si>
    <t>000250629001</t>
  </si>
  <si>
    <t>MANICO LEGNO FONDUE MEDIO</t>
  </si>
  <si>
    <t>000250630001</t>
  </si>
  <si>
    <t>MANICO LEGNO FONDUE GRANDE</t>
  </si>
  <si>
    <t>000250630002</t>
  </si>
  <si>
    <t>MANICO LEGNO FONDUE GRANDE (SCURO)</t>
  </si>
  <si>
    <t>000844900123</t>
  </si>
  <si>
    <t>PIEGHEVOLE ISTRUZIONI MIGROS PRO A4 7033.361 IND. Mnc Acc</t>
  </si>
  <si>
    <t>000844900124</t>
  </si>
  <si>
    <t>PIEGHEVOLE ISTRUZIONI MIGROS F. A4 7033.357 Mnc Legno</t>
  </si>
  <si>
    <t>000844900125</t>
  </si>
  <si>
    <t>PIEGHEVOLE ISTRUZIONI MIGROS PRO  A4 7033.360 IND. Mnc Legno</t>
  </si>
  <si>
    <t>000850046033</t>
  </si>
  <si>
    <t>DISCO BAV.MIGROS 7033.270 2025 16CM 9,95 7621361477060</t>
  </si>
  <si>
    <t>000800009026</t>
  </si>
  <si>
    <t>ETICHETTA 22X13+ 32X17,5+ 49X27 MM ESSTEELE PER SALUTE 2.8L</t>
  </si>
  <si>
    <t>000800109071</t>
  </si>
  <si>
    <t>ETICHETTA GIAP. X COP.V.BOROSILICATO 50X37 (Aeon)</t>
  </si>
  <si>
    <t>000841719473</t>
  </si>
  <si>
    <t>DISCO PUBB.MIGROS 12X18 x 706 25X18CM 7050.917-7613434857015</t>
  </si>
  <si>
    <t>000841719474</t>
  </si>
  <si>
    <t>DISCO PUBB.MIGROS 14X20 x 769 38X18CM 7050.995-7613434865508</t>
  </si>
  <si>
    <t>000841726403</t>
  </si>
  <si>
    <t>DISCO PUBB.TVS EASY PRETTY IPTK RESTYLING 2025 F12</t>
  </si>
  <si>
    <t>000841726404</t>
  </si>
  <si>
    <t>DISCO PUBB.TVS EASY PRETTY IPTK RESTYLING 2025 F17</t>
  </si>
  <si>
    <t>000844142020</t>
  </si>
  <si>
    <t>PIEGH.MEHRZER PREM.GRANI.STONE C/FI</t>
  </si>
  <si>
    <t>009430061001</t>
  </si>
  <si>
    <t>NASTRO VELLUTO ADESIVO</t>
  </si>
  <si>
    <t>001760000250</t>
  </si>
  <si>
    <t>FASCIA LIT.ROSSO SFERA 104Ø20 FANTASIA IN CUCINA 594522</t>
  </si>
  <si>
    <t>001760000251</t>
  </si>
  <si>
    <t>FASCIA LIT.ROSSO SFERA 104Ø24 FANTASIA IN CUCINA 594539</t>
  </si>
  <si>
    <t>001760000252</t>
  </si>
  <si>
    <t>FASCIA LIT.ROSSO SFERA 105Ø24 FANTASIA IN CUCINA 594546</t>
  </si>
  <si>
    <t>001760000253</t>
  </si>
  <si>
    <t>FASCIA LIT.ROSSO SFERA 105Ø28 FANTASIA IN CUCINA 594553</t>
  </si>
  <si>
    <t>001760000254</t>
  </si>
  <si>
    <t>FASCIA LIT.ROSSO SFERA BELLA CUCINA OV.VET.Ø26X18 594430</t>
  </si>
  <si>
    <t>001760000255</t>
  </si>
  <si>
    <t>FASCIA LIT.ROSSO SFERA BELLA CUCINA RETT V.Ø32X22 594447</t>
  </si>
  <si>
    <t>001760000256</t>
  </si>
  <si>
    <t>FASCIA LIT.ROSSO SFERA COLORE A TAVOLA 473Ø20 4549308594508</t>
  </si>
  <si>
    <t>001760000257</t>
  </si>
  <si>
    <t>FASCIA LIT.ROSSO SFERA COLORE A TAVOLA 474Ø24 4549308594515</t>
  </si>
  <si>
    <t>001760000258</t>
  </si>
  <si>
    <t>FASCIA LI.ROSSO SFERA BELLEZZA MINERALE 279Ø20 4549308594454</t>
  </si>
  <si>
    <t>001760000259</t>
  </si>
  <si>
    <t>FASCIA LI.ROSSO SFERA BELLEZZA MINERALE 279Ø24 4549308594461</t>
  </si>
  <si>
    <t>001760000260</t>
  </si>
  <si>
    <t>FASCIA LI.ROSSO SFERA BELLEZZA MINERALE 279Ø26 4549308594478</t>
  </si>
  <si>
    <t>001760000261</t>
  </si>
  <si>
    <t>FASCIA LI.ROSSO SFERA BELLEZZA MINERALE 279Ø28 4549308594485</t>
  </si>
  <si>
    <t>001760000262</t>
  </si>
  <si>
    <t>FASCIA LI.ROSSO SFERA BELLEZZA MINERALE 793Ø28 4549308594492</t>
  </si>
  <si>
    <t>001760000351</t>
  </si>
  <si>
    <t>FASCIA LIT."Nome Linea"IND. MT-RU 279Ø28 8000807079096</t>
  </si>
  <si>
    <t>001761046039</t>
  </si>
  <si>
    <t>FASCIA LIT.TVS TERRA INDUCTION TEG.2M 380 Ø 26 8000807062999</t>
  </si>
  <si>
    <t>001761047241</t>
  </si>
  <si>
    <t>FASCIA LIT.DUCALE IND.480 Ø24 8000807077986</t>
  </si>
  <si>
    <t>001761047242</t>
  </si>
  <si>
    <t>FASCIA LIT.DUCALE IND.730 Ø28X28 8000807077993</t>
  </si>
  <si>
    <t>001761047246</t>
  </si>
  <si>
    <t>FASCIA LIT.DUCALE IND.279 Ø30 8000807078037</t>
  </si>
  <si>
    <t>001761047249</t>
  </si>
  <si>
    <t>FASCIA LIT.DUCALE IND.795 Ø32 8000807078068</t>
  </si>
  <si>
    <t>001761052032</t>
  </si>
  <si>
    <t>FASCIA LIT.TVS SEGNO INDUCTION 783 Ø28 8000807074497</t>
  </si>
  <si>
    <t>001761054003</t>
  </si>
  <si>
    <t>FASCIA LIT.TVS TITAN ELITE INDUCTION 163Ø20 8000807074183</t>
  </si>
  <si>
    <t>001761155048</t>
  </si>
  <si>
    <t>FASCIA LIT.SAMBONET TITAN PRO 319+COP.V.Ø 28 8014808401817</t>
  </si>
  <si>
    <t>001761155059</t>
  </si>
  <si>
    <t>FASCIA LIT.SAMBONET TITAN PRO RES.2025 125Ø 24 8014808401732</t>
  </si>
  <si>
    <t>001761715021</t>
  </si>
  <si>
    <t>FASCIA LIT.DIVA RESTYLING 100 Ø24 4892620669196</t>
  </si>
  <si>
    <t>001765500072</t>
  </si>
  <si>
    <t>FASCIA LIT. VANHOPPER VERGA 148Ø20 8000807072127</t>
  </si>
  <si>
    <t>001765500075</t>
  </si>
  <si>
    <t>FASCIA LIT. VANHOPPER VERGA 841Ø28 8000807072158</t>
  </si>
  <si>
    <t>001716529002</t>
  </si>
  <si>
    <t>BOX LIT.6529 ROSSO SFERA VAPORIERA+COP.VETRO CM 20</t>
  </si>
  <si>
    <t>001716686007</t>
  </si>
  <si>
    <t>BOX LIT.6686 COCOTTE IN.MIGROS K.C 39,5X22 7038.319 E.423555</t>
  </si>
  <si>
    <t>001716786002</t>
  </si>
  <si>
    <t>BOX LIT.6786 SKILLE 24 ESSTEELE X DOMANI REST.051153103742</t>
  </si>
  <si>
    <t>001716933002</t>
  </si>
  <si>
    <t>BOX LIT.6933 TEG.2MØ30 C/C.MEYER AUS.ESSTEELE X DOMAN REST.</t>
  </si>
  <si>
    <t>001716953002</t>
  </si>
  <si>
    <t>BOX LIT.6953 31X23+35X27 CM MEYER AUS.ESSTEELE ACC.RESTYLING</t>
  </si>
  <si>
    <t>001717730001</t>
  </si>
  <si>
    <t>BOX LIT.7730 WOK 793 30 CM TITAN DUO 8000807072677</t>
  </si>
  <si>
    <t>001736030008</t>
  </si>
  <si>
    <t>CARTONET 6030 24+28 DOM.RULL.347109</t>
  </si>
  <si>
    <t>001736501009</t>
  </si>
  <si>
    <t>CARTONET 6501 279 20+28 DUCALE INDUCTION 8000807079201</t>
  </si>
  <si>
    <t>001736779002</t>
  </si>
  <si>
    <t>CARTONET 6779 SQ.GRIL 28 ESSTEELE X SALUTE REST 051153107191</t>
  </si>
  <si>
    <t>001737734001</t>
  </si>
  <si>
    <t>CARTONET 7734 TRIPLE PACK PER CUCINARE 051153186066</t>
  </si>
  <si>
    <t>001760000300</t>
  </si>
  <si>
    <t>FASCIA LIT.LEKKER EN SIMPEL 651 28 8720874413417</t>
  </si>
  <si>
    <t>001760000302</t>
  </si>
  <si>
    <t>FASCIA LIT.LEKKER EN SIMPEL 279 24 8720874413370</t>
  </si>
  <si>
    <t>001760000303</t>
  </si>
  <si>
    <t>FASCIA LIT.LEKKER EN SIMPEL 279 28 8720874413387</t>
  </si>
  <si>
    <t>001760001001</t>
  </si>
  <si>
    <t>FASCIA LIT.TVS IL MULTIP.OGG.4 POSTI 057 Ø23 8000807062746</t>
  </si>
  <si>
    <t>001761029110</t>
  </si>
  <si>
    <t>FASCIA LIT.MIGROS STAR 2023 PAD.006 Ø16 7035.843-899626</t>
  </si>
  <si>
    <t>001761029111</t>
  </si>
  <si>
    <t>FASCIA LIT.MIGROS STAR 2023 WOK.793 Ø20 7035.867-899657</t>
  </si>
  <si>
    <t>001761029124</t>
  </si>
  <si>
    <t>FASCIA LIT.MIGROS STAR 2025 RAMEQUIN410 Ø08 7038.323-445335</t>
  </si>
  <si>
    <t>001761029125</t>
  </si>
  <si>
    <t>FASCIA LIT.MIGROS STAR 2025 OFENFORM410 Ø16 7038.324-445342</t>
  </si>
  <si>
    <t>001761029126</t>
  </si>
  <si>
    <t>FASCIA LIT.MIGROS STAR 2025 OFENFORM410 Ø20 7038.325-445359</t>
  </si>
  <si>
    <t>001761029213</t>
  </si>
  <si>
    <t>FASCIA LIT.MIGROS PRO 2023 IND.WOK.793Ø20 7035.814-895192</t>
  </si>
  <si>
    <t>001761029226</t>
  </si>
  <si>
    <t>FASCIA LIT.MIGROS PRO 2025 147Ø24 7038.310 - E.7621361423234</t>
  </si>
  <si>
    <t>001761029227</t>
  </si>
  <si>
    <t>FASCIA LIT.MIGROS PRO 2025 147Ø28 7038.311 - E.7621361423241</t>
  </si>
  <si>
    <t>001761029228</t>
  </si>
  <si>
    <t>FASCIA LIT.MIGROS PRO 2025 463Ø12 7038.312 - E.7621361423272</t>
  </si>
  <si>
    <t>001761029340</t>
  </si>
  <si>
    <t>FASCIA LIT.MIGROS BASIC BIST.730 Ø28x28 7038.297-422985</t>
  </si>
  <si>
    <t>001761029341</t>
  </si>
  <si>
    <t>FASCIA LIT.MIGROS BASIC CAS.420Ø16 1.4 L 7038.299-423128</t>
  </si>
  <si>
    <t>001761029343</t>
  </si>
  <si>
    <t>FASCIA LIT.MIGROS BASIC PAD.104 Ø16 7038.320-423647</t>
  </si>
  <si>
    <t>001761029344</t>
  </si>
  <si>
    <t>FASCIA LIT.MIGROS BASIC PAD.104 Ø30 7038.292-422930</t>
  </si>
  <si>
    <t>001761029436</t>
  </si>
  <si>
    <t>FASCIA LIT.MIGROS TABLE COOKING 2025 420Ø22 7033.364-527147</t>
  </si>
  <si>
    <t>001761029444</t>
  </si>
  <si>
    <t>FASCIA LIT.MIGROS TABLE COOKING 2025 413Ø18 7033.354-526133</t>
  </si>
  <si>
    <t>001761029502</t>
  </si>
  <si>
    <t>FASCIA LIT.MIGROS PRO 2025 149Ø24 7033.303 - E.7621361423258</t>
  </si>
  <si>
    <t>001761029503</t>
  </si>
  <si>
    <t>FASCIA LIT.MIGROS PRO 2025 149Ø28 7033.304 - E.7621361423265</t>
  </si>
  <si>
    <t>001761038332</t>
  </si>
  <si>
    <t>FASCIA LIT.PRIMECOOK SMERALDA CASS. F433 Ø16 8058697169533</t>
  </si>
  <si>
    <t>001761047106</t>
  </si>
  <si>
    <t>FASCIA LIT.SOFIA 062 Ø25 VERDE 8000807071366</t>
  </si>
  <si>
    <t>001761155001</t>
  </si>
  <si>
    <t>FASCIA LIT.SAMBONET ROCK'N'ROSE PAD.PINK 20 128387</t>
  </si>
  <si>
    <t>001761155002</t>
  </si>
  <si>
    <t>FASCIA LIT.SAMBONET ROCK'N'ROSE PAD.PINK 24 128417</t>
  </si>
  <si>
    <t>001761155023</t>
  </si>
  <si>
    <t>FASCIA L.SAMBONET ROCK'N'ROSE WOK795 1+1M +COP32 PINK 181887</t>
  </si>
  <si>
    <t>001761870203</t>
  </si>
  <si>
    <t>FASCIA LIT.MASTERCHEF ONYX INDUCTION 279 Ø24 5054903911241</t>
  </si>
  <si>
    <t>001765412911</t>
  </si>
  <si>
    <t>FASCIA LIT.IKEA HUSKNUT CERAMICO NA/24 C18 505-766-03 FSC</t>
  </si>
  <si>
    <t>001769000582</t>
  </si>
  <si>
    <t>FASCIA LIT.NATURA IN.EL.RESTYLING 480 24+C.V.8000807063453</t>
  </si>
  <si>
    <t>001769000707</t>
  </si>
  <si>
    <t>FASCIA LIT.MIGROS HERBST 25 35X22 798 7033.272-477077 R29.95</t>
  </si>
  <si>
    <t>001769000708</t>
  </si>
  <si>
    <t>FASCIA LIT.MIGROS HERBST W.25 793 20-7033.278-468013 R.29.95</t>
  </si>
  <si>
    <t>001769000709</t>
  </si>
  <si>
    <t>FASCIA LIT.MIGROS HERBST W.25 179 25-7033.279-468006 R.19.95</t>
  </si>
  <si>
    <t>001769000722</t>
  </si>
  <si>
    <t>FASCIA LIT.MIGROS PRO PANBOO GRILL 097 Ø 20 7038.314 E423500</t>
  </si>
  <si>
    <t>001769000723</t>
  </si>
  <si>
    <t>FASCIA LIT.MIGROS PRO PANBOO GRILL 097 Ø 26 7038.315 E423517</t>
  </si>
  <si>
    <t>001769000724</t>
  </si>
  <si>
    <t>FASCIA LIT.MIGROS PRO PANBOO CASS. 096Ø20 7038.316 E.423524</t>
  </si>
  <si>
    <t>001769000725</t>
  </si>
  <si>
    <t>FASCIA LIT.MIGROS PRO PANBOO TEGA. 098 Ø26 7038.317 E.423531</t>
  </si>
  <si>
    <t>002300020064</t>
  </si>
  <si>
    <t>"DIVISORIO FUST.""B""X PAD.24+28"</t>
  </si>
  <si>
    <t>002300020065</t>
  </si>
  <si>
    <t>DIVISORIO FUST.X MANICO C/LING.P.24</t>
  </si>
  <si>
    <t>002300020078</t>
  </si>
  <si>
    <t>DIVISORIO FUST.MNC.C.6031/6060/6166</t>
  </si>
  <si>
    <t>002300081181</t>
  </si>
  <si>
    <t>DIVISORIO FUS.UNICO X FORMARE CROCE SE.279 20/26 C/CART 7734</t>
  </si>
  <si>
    <t>002300081182</t>
  </si>
  <si>
    <t>DIVISORIO FUS.UNICO X FORMARE CROCE SE.279 26/30 C/CART 7734</t>
  </si>
  <si>
    <t>000010375010R</t>
  </si>
  <si>
    <t>DISCO AL.99,5 375/10 RIC</t>
  </si>
  <si>
    <t>000040275036R</t>
  </si>
  <si>
    <t>DISCO AL.4006 275/36 RIC</t>
  </si>
  <si>
    <t>001761260001</t>
  </si>
  <si>
    <t>FASCIA LIT.VANHOPPER 1 NEW .F125 Ø20 8000807068991</t>
  </si>
  <si>
    <t>001510615000</t>
  </si>
  <si>
    <t>BOX 0615/000 CM66X33X23</t>
  </si>
  <si>
    <t>001511122000</t>
  </si>
  <si>
    <t>BOX 1122/000 CM59X38X26,5</t>
  </si>
  <si>
    <t>001512095000</t>
  </si>
  <si>
    <t>BOX 2095/000 CM44X23X28 T.GIAP.</t>
  </si>
  <si>
    <t>001512486000</t>
  </si>
  <si>
    <t>BOX 2486/000 CM65X52X24,5</t>
  </si>
  <si>
    <t>001513209000</t>
  </si>
  <si>
    <t>BOX 3209/000 CM52,0X26,5X21,5</t>
  </si>
  <si>
    <t>001514248000</t>
  </si>
  <si>
    <t>BOX 4248/000 CM36X22X27 T.GIA.</t>
  </si>
  <si>
    <t>001514984000</t>
  </si>
  <si>
    <t>BOX 4984/000 CM66X35X25</t>
  </si>
  <si>
    <t>001515202000</t>
  </si>
  <si>
    <t>BOX 5202/000 CM62X34X21 T.GIAPP.</t>
  </si>
  <si>
    <t>001515606002</t>
  </si>
  <si>
    <t>BOX 5606/002 CM43X27X16 \\</t>
  </si>
  <si>
    <t>001516409000</t>
  </si>
  <si>
    <t>BOX 6409/000 CM29X18,5X15 CM</t>
  </si>
  <si>
    <t>001516975000</t>
  </si>
  <si>
    <t>BOX 6975/000 CM40,5X24,5X15</t>
  </si>
  <si>
    <t>001546791002</t>
  </si>
  <si>
    <t>BOX 6791/002 CM39,5X23X16,5 \\</t>
  </si>
  <si>
    <t>001546795002</t>
  </si>
  <si>
    <t>BOX 6795/002 CM50X32X15 \\</t>
  </si>
  <si>
    <t>001810014060</t>
  </si>
  <si>
    <t>DIVISORIO CART.CM14X60 T.1 C/4 CORD. 5/25/35/55/60</t>
  </si>
  <si>
    <t>001810026031</t>
  </si>
  <si>
    <t>DIV.CART.CM26X31 T.1 C/1 CORDONE 13/31</t>
  </si>
  <si>
    <t>001880026021</t>
  </si>
  <si>
    <t>DIVISORIO CART.CM26X21 T.5</t>
  </si>
  <si>
    <t>001880031031</t>
  </si>
  <si>
    <t>DIVISORIO CART.CM31x31 T.5</t>
  </si>
  <si>
    <t>001880032023</t>
  </si>
  <si>
    <t>DIVISORIO CART.CM32x23 T.5</t>
  </si>
  <si>
    <t>001880034025</t>
  </si>
  <si>
    <t>DIVISORIO CART.CM34X25 T.5</t>
  </si>
  <si>
    <t>001880040017</t>
  </si>
  <si>
    <t>DIVISORIO CART.CM40X17 T.5</t>
  </si>
  <si>
    <t>001880050022</t>
  </si>
  <si>
    <t>DIVISORIO CART.CM50x22 T.5</t>
  </si>
  <si>
    <t>000110163001</t>
  </si>
  <si>
    <t>GHIERA P049 22/26,5  A 0°</t>
  </si>
  <si>
    <t>000110169001</t>
  </si>
  <si>
    <t>GHIERA P049 22/23 R500 F75 A 0° x FORMA 410 Ø16</t>
  </si>
  <si>
    <t>000110578001</t>
  </si>
  <si>
    <t>GHIERA L1500 12,5/23,5 R25 F60 A-8°</t>
  </si>
  <si>
    <t>000110602001</t>
  </si>
  <si>
    <t>GHIERA L1500 14,5/20,5 R200 F80 -8°</t>
  </si>
  <si>
    <t>000110626001</t>
  </si>
  <si>
    <t>GHIERA AR 0400 15/18 R100 F140 A-0°</t>
  </si>
  <si>
    <t>000110705001</t>
  </si>
  <si>
    <t>GHIERA P085 13,5/24 R90 F140 A-8°</t>
  </si>
  <si>
    <t>000110924001</t>
  </si>
  <si>
    <t>GHIERA L1500 13,5/24,5 R37 F70 A-8°</t>
  </si>
  <si>
    <t>000111021001</t>
  </si>
  <si>
    <t>GHIERA L1500 15/24 R85 F75 A-8°</t>
  </si>
  <si>
    <t>000111022001</t>
  </si>
  <si>
    <t>GHIERA L1500 16/23,5 R100 F90 A-8°</t>
  </si>
  <si>
    <t>000111072001</t>
  </si>
  <si>
    <t>GHIERA L2500 14/22,5 R45 F100 A-8°</t>
  </si>
  <si>
    <t>000390087001</t>
  </si>
  <si>
    <t>VITE 5MAX7 AC TCB T.9,5 C/TORX T25</t>
  </si>
  <si>
    <t>000390111024</t>
  </si>
  <si>
    <t>VITE 5MAX16 ZN B.AUTOM.ZIG.C/TO.T25</t>
  </si>
  <si>
    <t>000110953001</t>
  </si>
  <si>
    <t>GHIERA L1500 22/21 R105 F75 A+12° X 479 18 - 433 16</t>
  </si>
  <si>
    <t>000111017001</t>
  </si>
  <si>
    <t>GHIERA L1500 14/21 R90 F110 A-8°</t>
  </si>
  <si>
    <t>000111208001</t>
  </si>
  <si>
    <t>GHIERA P3600 13/24 B36/425 F100 X FORMA 105 Ø20</t>
  </si>
  <si>
    <t>000150001018</t>
  </si>
  <si>
    <t>ATTACCO FE BISC.XMNC 300 ESTR.3FORI</t>
  </si>
  <si>
    <t>000280211001</t>
  </si>
  <si>
    <t>MANICO MO SUPER/2 NERO ESTRAIBILE</t>
  </si>
  <si>
    <t>000844149502</t>
  </si>
  <si>
    <t>PIEGHEVOLE IST.DIVA RESTYLING FORMATO CHIUSO 100X140MM</t>
  </si>
  <si>
    <t>000844900101</t>
  </si>
  <si>
    <t>FOGLIO ISTRUZIONI 90X90 RICAMBIO MANICO AMWAY A2400960</t>
  </si>
  <si>
    <t>002130039004</t>
  </si>
  <si>
    <t>NASTRO AD.75X660 SIGILLO GARANZIA</t>
  </si>
  <si>
    <t>001513161000</t>
  </si>
  <si>
    <t>BOX 3161/000 CM79X38,5X19</t>
  </si>
  <si>
    <t>001514054000</t>
  </si>
  <si>
    <t>BOX 4054/000 CM45X32,5X20 T.GIAP.</t>
  </si>
  <si>
    <t>001517008000</t>
  </si>
  <si>
    <t>BOX 7008/000 CM20X20X13</t>
  </si>
  <si>
    <t>001517009000</t>
  </si>
  <si>
    <t>BOX 7009/000 CM67X45X16</t>
  </si>
  <si>
    <t>001810060014</t>
  </si>
  <si>
    <t>DIVISORIO CART.CM 60X14 T.1</t>
  </si>
  <si>
    <t>001880018018</t>
  </si>
  <si>
    <t>DIVISORIO CART.CM18x18 T.5</t>
  </si>
  <si>
    <t>000250509001</t>
  </si>
  <si>
    <t>MANICO FENICE/2 PARTE BAKELITE N.SA</t>
  </si>
  <si>
    <t>000030265027</t>
  </si>
  <si>
    <t>DISCO 5PLY 265/27 SS304 0,4 + Al1,8 + SS439 0,5 TOT 27/10</t>
  </si>
  <si>
    <t>000030385027</t>
  </si>
  <si>
    <t>DISCO 5PLY 385/27  SS304 0,4 + Al1,8 + SS439 0,5 TOT 27/10</t>
  </si>
  <si>
    <t>003130060005</t>
  </si>
  <si>
    <t>SKANDIA XT V7741Z BLACK MET. TC DIAMOND</t>
  </si>
  <si>
    <t>000800284001</t>
  </si>
  <si>
    <t>ETICHETTA MEHERZER STONE PA.24 F.17</t>
  </si>
  <si>
    <t>000800284002</t>
  </si>
  <si>
    <t>ETICHETTA MEHERZER STONE PA.28 F.17</t>
  </si>
  <si>
    <t>000800284003</t>
  </si>
  <si>
    <t>ETICHETTA MEHERZER STONE PA.30 F.17</t>
  </si>
  <si>
    <t>000800284004</t>
  </si>
  <si>
    <t>ETICHETTA MEHERZER STONE CR.25 F.17</t>
  </si>
  <si>
    <t>000800284005</t>
  </si>
  <si>
    <t>ETICHETTA MEHERZER STONE WO.28 F.12</t>
  </si>
  <si>
    <t>000800284008</t>
  </si>
  <si>
    <t>ETICHETTA MEHERZER STONE STRONG PAD.Ø20 F.12 8000807053805</t>
  </si>
  <si>
    <t>000801310036</t>
  </si>
  <si>
    <t>ETICHETTA ADESIVA DIVA RESTYLING X 609 20 + COPERCHIO</t>
  </si>
  <si>
    <t>000809000346</t>
  </si>
  <si>
    <t>ETICHETTA MIGROS 7038.350 213 28+206 24 ACTION 7621361495149</t>
  </si>
  <si>
    <t>000809000348</t>
  </si>
  <si>
    <t>ETICHETTA MIGROS 7038.348 125 24+641 16 ACTION 7621361494630</t>
  </si>
  <si>
    <t>000809000349</t>
  </si>
  <si>
    <t>ETICHETTA MIGROS 7038.347 125 20+125 28 ACTION 7621361494685</t>
  </si>
  <si>
    <t>000841726806</t>
  </si>
  <si>
    <t>DISCO PUBB.TVS E.PR.COLOR RESTYLING 2025 T.TEK F12</t>
  </si>
  <si>
    <t>000841810114</t>
  </si>
  <si>
    <t>DISCO PUBB.MIGROS LASAG.039 Ø18X10 7038.342-494142 HIT.12.95</t>
  </si>
  <si>
    <t>000841810115</t>
  </si>
  <si>
    <t>DISCO PUBB.MIGROS LASAG.039 Ø25X18 7038.343-494159 HIT.17.95</t>
  </si>
  <si>
    <t>000841810116</t>
  </si>
  <si>
    <t>DISCO PUBB.MIGROS LASAG.039 Ø31X23 7038.344-494166 HIT.22.95</t>
  </si>
  <si>
    <t>000842100040</t>
  </si>
  <si>
    <t>DISCHETTO MEHRZER CLICK &amp; COOK 100 Ø 24 3858893161929</t>
  </si>
  <si>
    <t>000842100041</t>
  </si>
  <si>
    <t>DISCHETTO MEHRZER CLICK &amp; COOK 100 Ø 26 3858893161943</t>
  </si>
  <si>
    <t>000842100042</t>
  </si>
  <si>
    <t>DISCHETTO MEHRZER CLICK &amp; COOK 100 Ø 28 3858893161967</t>
  </si>
  <si>
    <t>000842100043</t>
  </si>
  <si>
    <t>DISCHETTO MEHRZER CLICK &amp; COOK 403 Ø 16 3858893161981</t>
  </si>
  <si>
    <t>000842100044</t>
  </si>
  <si>
    <t>DISCHETTO MEHRZER CLICK &amp; COOK 403 Ø 20 3858893162001</t>
  </si>
  <si>
    <t>002130040001</t>
  </si>
  <si>
    <t>NASTRO AD.75X500 CARTA AVANA</t>
  </si>
  <si>
    <t>001760000350</t>
  </si>
  <si>
    <t>FASCIA LIT. DOLCI IDEE IND. MT-RU 279Ø24 8000807079089</t>
  </si>
  <si>
    <t>001761251100</t>
  </si>
  <si>
    <t>FASCIA LIT. RESISTEK IND.125 Ø24 EAN 4650322709240</t>
  </si>
  <si>
    <t>001761251101</t>
  </si>
  <si>
    <t>FASCIA LIT. RESISTEK IND.125 Ø28 EAN 4650322709257</t>
  </si>
  <si>
    <t>001761251121</t>
  </si>
  <si>
    <t>FASCIA LIT. DIAMANTEK IND.163 Ø20 EAN 4650322709202</t>
  </si>
  <si>
    <t>001761251122</t>
  </si>
  <si>
    <t>FASCIA LIT. DIAMANTEK IND.163 Ø24 EAN 4650322709219</t>
  </si>
  <si>
    <t>001761251123</t>
  </si>
  <si>
    <t>FASCIA LIT. DIAMANTEK IND.163 Ø28 EAN 4650322709226</t>
  </si>
  <si>
    <t>001761715020</t>
  </si>
  <si>
    <t>FASCIA LIT.DIVA RESTYLING 100 Ø20 4892620669189</t>
  </si>
  <si>
    <t>001761715022</t>
  </si>
  <si>
    <t>FASCIA LIT.DIVA RESTYLING 1000 Ø28 4892620669202</t>
  </si>
  <si>
    <t>001761715023</t>
  </si>
  <si>
    <t>FASCIA LIT.DIVA RESTYLING 337 1M+1MGL Ø32 4892620669219</t>
  </si>
  <si>
    <t>001510082207</t>
  </si>
  <si>
    <t>BOX 0082/207 CM47X31X19</t>
  </si>
  <si>
    <t>001510147027</t>
  </si>
  <si>
    <t>BOX 0147/027 CM59X25,5X26</t>
  </si>
  <si>
    <t>001510567672</t>
  </si>
  <si>
    <t>BOX 0567/672 CM39X38,5X19</t>
  </si>
  <si>
    <t>001510696036</t>
  </si>
  <si>
    <t>BOX 0696/036*CM39X22,5X11</t>
  </si>
  <si>
    <t>001510696037</t>
  </si>
  <si>
    <t>BOX 0696/037 CM39X22,5X11</t>
  </si>
  <si>
    <t>001513099069</t>
  </si>
  <si>
    <t>BOX 3099/069 CM59X25X19</t>
  </si>
  <si>
    <t>001513484641</t>
  </si>
  <si>
    <t>BOX 3484/641 CM39X22,5X15,5</t>
  </si>
  <si>
    <t>001513484647</t>
  </si>
  <si>
    <t>BOX 3484/647 CM39X22,5X15,5</t>
  </si>
  <si>
    <t>001513484649</t>
  </si>
  <si>
    <t>BOX 3484/649 CM39X22,5X15,5</t>
  </si>
  <si>
    <t>001513486194</t>
  </si>
  <si>
    <t>BOX 3486/194 CM47X30,5X15</t>
  </si>
  <si>
    <t>001513486198</t>
  </si>
  <si>
    <t>BOX 3486/198 CM47X30,5X15</t>
  </si>
  <si>
    <t>001513742298</t>
  </si>
  <si>
    <t>BOX 3742/298 CM39X38,5X15</t>
  </si>
  <si>
    <t>001513742303</t>
  </si>
  <si>
    <t>BOX 3742/303 CM39X38,5X15</t>
  </si>
  <si>
    <t>001514684218</t>
  </si>
  <si>
    <t>BOX 4684/218 CM59X38,5X24</t>
  </si>
  <si>
    <t>001514783502</t>
  </si>
  <si>
    <t>BOX 4783/502 CM43X26,5X18</t>
  </si>
  <si>
    <t>001514929000</t>
  </si>
  <si>
    <t>BOX 4929/000 CM48X30X42</t>
  </si>
  <si>
    <t>001515235001</t>
  </si>
  <si>
    <t>BOX 5235/001*CM51X31,5X27</t>
  </si>
  <si>
    <t>001515716040</t>
  </si>
  <si>
    <t>BOX 5716/040 CM49X28,5X15</t>
  </si>
  <si>
    <t>001516078178</t>
  </si>
  <si>
    <t>BOX 6078/178 CM39X38,5X24</t>
  </si>
  <si>
    <t>001516099025</t>
  </si>
  <si>
    <t>BOX 6099/025 CM29X25X13</t>
  </si>
  <si>
    <t>001516254018</t>
  </si>
  <si>
    <t>BOX 6254/018 CM39X28,5X11</t>
  </si>
  <si>
    <t>001516373033</t>
  </si>
  <si>
    <t>BOX 6373/033*CM39X38,5X29 CM</t>
  </si>
  <si>
    <t>001516398003</t>
  </si>
  <si>
    <t>BOX 6398/003 CM39X18,5X11</t>
  </si>
  <si>
    <t>001516408000</t>
  </si>
  <si>
    <t>BOX 6408/000 CM23X14X13</t>
  </si>
  <si>
    <t>001516408014</t>
  </si>
  <si>
    <t>BOX 6408/014*CM23X14X13</t>
  </si>
  <si>
    <t>001516588016</t>
  </si>
  <si>
    <t>BOX 6588/016 CM59X38,5X17</t>
  </si>
  <si>
    <t>001546973001</t>
  </si>
  <si>
    <t>BOX 6973/001*CM43X31X17 \\</t>
  </si>
  <si>
    <t>0001A0120005</t>
  </si>
  <si>
    <t>DISCO AC.120/05 AISI430 LISCIO/SAT.</t>
  </si>
  <si>
    <t>MANIGLIA AC.LEVANTE SABBIATA CASS.D.20 (472)</t>
  </si>
  <si>
    <t>0001A0185005</t>
  </si>
  <si>
    <t>DISCO AC.185/05 AISI430 LISCIO/SAT.</t>
  </si>
  <si>
    <t>0001A0230005</t>
  </si>
  <si>
    <t>DISCO AC.230/05 AISI430 LISCIO/SAT.</t>
  </si>
  <si>
    <t>0001A0240005</t>
  </si>
  <si>
    <t>DISCO AC.240/05 AISI430 LISCIO/SAT.</t>
  </si>
  <si>
    <t>000010230019R</t>
  </si>
  <si>
    <t>DISCO AL.99,5 230/19 RIC</t>
  </si>
  <si>
    <t>001510082208</t>
  </si>
  <si>
    <t>BOX 0082/208 CM47X31X19</t>
  </si>
  <si>
    <t>001510711008</t>
  </si>
  <si>
    <t>BOX 0711/008* CM29X18,5X12,5</t>
  </si>
  <si>
    <t>001511235175</t>
  </si>
  <si>
    <t>BOX 1235/175*CM39X22,5X24</t>
  </si>
  <si>
    <t>001513147010</t>
  </si>
  <si>
    <t>BOX 3147/010*CM46X40,5X31</t>
  </si>
  <si>
    <t>001514300118</t>
  </si>
  <si>
    <t>BOX 4300/118* CM59X38,5X28</t>
  </si>
  <si>
    <t>001514684219</t>
  </si>
  <si>
    <t>BOX 4684/219 CM59X38,5X24</t>
  </si>
  <si>
    <t>001515900614</t>
  </si>
  <si>
    <t>BOX 5900/614*CM59X38,5X19</t>
  </si>
  <si>
    <t>001516174011</t>
  </si>
  <si>
    <t>BOX 6174/011 CM25X18,5X11 \\</t>
  </si>
  <si>
    <t>001516408012</t>
  </si>
  <si>
    <t>BOX 6408/012*CM23X14X13</t>
  </si>
  <si>
    <t>001516408013</t>
  </si>
  <si>
    <t>BOX 6408/013*CM23X14X13</t>
  </si>
  <si>
    <t>001716824004</t>
  </si>
  <si>
    <t>BOX LIT.6824 7 PEZZI FONDUE Ø16 CM 7033.357 EAN.-526775</t>
  </si>
  <si>
    <t>001717058007</t>
  </si>
  <si>
    <t>BOX LIT.7058 MIGROS FONDUE Ø22CM 9 PZ 7033.361-7621361527130</t>
  </si>
  <si>
    <t>001717058008</t>
  </si>
  <si>
    <t>BOX LIT.7058 MIGROS FONDUE Ø22CM 9 PZ 7033.360-7621361526799</t>
  </si>
  <si>
    <t>001736031008</t>
  </si>
  <si>
    <t>CARTONET 6031 16+18+20 DOM.R.347123</t>
  </si>
  <si>
    <t>001736501008</t>
  </si>
  <si>
    <t>CARTONET 6501 152 24+28 SEGNO INDUCTION 8000807079164</t>
  </si>
  <si>
    <t>001736808002</t>
  </si>
  <si>
    <t>CARTONET 6808 CAS.2M C/C.Ø20 BUBBLE PAN IND.8000807076743</t>
  </si>
  <si>
    <t>001760000330</t>
  </si>
  <si>
    <t>FASCIA LIT. BETTY BOSSI 381Ø24 EAN. 7612643021590 REF. 32284</t>
  </si>
  <si>
    <t>001760000331</t>
  </si>
  <si>
    <t>FASCIA LIT. BETTY BOSSI 381Ø28 EAN. 7612643021606 REF. 32285</t>
  </si>
  <si>
    <t>001761029437</t>
  </si>
  <si>
    <t>FASCIA LIT.MIGROS TABLE COOKING 2025 413Ø18 7033.356-526768</t>
  </si>
  <si>
    <t>001761029438</t>
  </si>
  <si>
    <t>FASCIA LIT.MIGROS TABLE COOKING 2025 463Ø12 7033.362-527116</t>
  </si>
  <si>
    <t>001761029439</t>
  </si>
  <si>
    <t>FASCIA LIT.MIGROS TABLE COOKING 2025 420Ø22 7033.363-527123</t>
  </si>
  <si>
    <t>001761029440</t>
  </si>
  <si>
    <t>FASCIA LIT.MIGROS TABLE COOKING 2025 463Ø12 7033.349-527031</t>
  </si>
  <si>
    <t>001761029441</t>
  </si>
  <si>
    <t>FASCIA LIT.MIGROS TABLE COOKING 2025 463Ø12 7033.350-525518</t>
  </si>
  <si>
    <t>001761029442</t>
  </si>
  <si>
    <t>FASCIA LIT.MIGROS TABLE COOK.PRO 2025 413Ø18 7033.359-526782</t>
  </si>
  <si>
    <t>001761029443</t>
  </si>
  <si>
    <t>FASCIA LIT.MIGROS TABLE COOK.PRO 2025 420Ø22 7033.365-527154</t>
  </si>
  <si>
    <t>001761029445</t>
  </si>
  <si>
    <t>FASCIA LIT.MIGROS TABLE COOKING 2025 420Ø22 7033.345-525501</t>
  </si>
  <si>
    <t>001761029446</t>
  </si>
  <si>
    <t>FASCIA LIT.MIGROS TABLE COOKING 2025 420Ø22 7033.352-526126</t>
  </si>
  <si>
    <t>001761115230</t>
  </si>
  <si>
    <t>FASCIA LIT.TVS VIRTUS INDUCT.TEG.379 Ø28 REST.8000807074725</t>
  </si>
  <si>
    <t>001761155024</t>
  </si>
  <si>
    <t>FASCIA LIT.SAMBONET ROCK'N'ROSE  380+COP.28 PINK 181900</t>
  </si>
  <si>
    <t>001761251004</t>
  </si>
  <si>
    <t>FASCIA LIT.VANHOPPER SILVER PAD.F.163 Ø26 EAN 8000807051689</t>
  </si>
  <si>
    <t>001761251012</t>
  </si>
  <si>
    <t>FASCIA LIT.VANHOPPER SILVER TEG.F.379 Ø26 EAN 8000807064016</t>
  </si>
  <si>
    <t>001769000716</t>
  </si>
  <si>
    <t>FASCIA LIT/BLISTER DISCO FONDUE Ø 155 R.7033.368 - E.527161</t>
  </si>
  <si>
    <t>001769000717</t>
  </si>
  <si>
    <t>FASCIA LIT.006Ø16 PRO COL.W38-25 7038.335-493381 30%-R.20.95</t>
  </si>
  <si>
    <t>001769000718</t>
  </si>
  <si>
    <t>FASCIA LIT.125Ø20 PRO COL.W38-25 7038.334-493374 30%-R.27.95</t>
  </si>
  <si>
    <t>001769000719</t>
  </si>
  <si>
    <t>FASCIA LIT.125Ø24 PRO COL.W38-25 7038.333-493367 30%-R.34.95</t>
  </si>
  <si>
    <t>001769000720</t>
  </si>
  <si>
    <t>FASCIA LIT.125Ø28 PRO COL.W38-25 7038.331-491059 30%-R.41.95</t>
  </si>
  <si>
    <t>001769000721</t>
  </si>
  <si>
    <t>FASCIA LIT.126Ø28 PRO COL.W38-25 7038.332-493350 30%-R.48.95</t>
  </si>
  <si>
    <t>002300049170</t>
  </si>
  <si>
    <t>STRISCIA FUS.GL.L.28 MEHRZER 044162</t>
  </si>
  <si>
    <t>002300081072</t>
  </si>
  <si>
    <t>DIVISORIO FUST.SEDE CIOTOLA FONDUE Ø16 C/BOX LIT.6824</t>
  </si>
  <si>
    <t>002300081073</t>
  </si>
  <si>
    <t>DIVISORIO FUST.SEPARATORE  FONDUE Ø16 C/BOX LIT.6824</t>
  </si>
  <si>
    <t>001761047103</t>
  </si>
  <si>
    <t>FASCIA LIT.SOFIA 107 Ø24 OCRA 8000807071328</t>
  </si>
  <si>
    <t>001970055004</t>
  </si>
  <si>
    <t>PALLET EPAL CM120x80 USATO 1°SCELTA</t>
  </si>
  <si>
    <t>001970091001</t>
  </si>
  <si>
    <t>PALLET PESANTE CM 120x100 FUMIGATO HT</t>
  </si>
  <si>
    <t>009430010001</t>
  </si>
  <si>
    <t>TECGRIT CG30 GRANIGLIA INOX CROMO ANGOLOSA</t>
  </si>
  <si>
    <t>manigliame</t>
  </si>
  <si>
    <t>prodotti chimici</t>
  </si>
  <si>
    <t>accessori finiti</t>
  </si>
  <si>
    <t>alluminio</t>
  </si>
  <si>
    <t>mater. di confezion.</t>
  </si>
  <si>
    <t>accessori di confez.</t>
  </si>
  <si>
    <t>semilavorato</t>
  </si>
  <si>
    <t>accessori x manigl.</t>
  </si>
  <si>
    <t>prodotto finito</t>
  </si>
  <si>
    <t>acciaio</t>
  </si>
  <si>
    <t>Acciaio multistrato (5PLY)</t>
  </si>
  <si>
    <t>materiali di consumo</t>
  </si>
  <si>
    <t>cartoni e casse</t>
  </si>
  <si>
    <t>mater.aus.varie acq.</t>
  </si>
  <si>
    <t>NR</t>
  </si>
  <si>
    <t>kg</t>
  </si>
  <si>
    <t>l</t>
  </si>
  <si>
    <t>MT</t>
  </si>
  <si>
    <t>Somma di Total_PO_Price_PO CUR</t>
  </si>
  <si>
    <t>Invoice Date</t>
  </si>
  <si>
    <t>MEYER MARKETING COMPANY LIMITED</t>
  </si>
  <si>
    <t>SUSONITY SRL</t>
  </si>
  <si>
    <t>F013344</t>
  </si>
  <si>
    <t>VITINOX SAS DI GUGLIELMELLI R.&amp; C.</t>
  </si>
  <si>
    <t>ANTIK ARS SRL</t>
  </si>
  <si>
    <t>F600985</t>
  </si>
  <si>
    <t>EL.MA SNC</t>
  </si>
  <si>
    <t>FISCALETTI FAUSTO</t>
  </si>
  <si>
    <t>OF0038418</t>
  </si>
  <si>
    <t>000450625001</t>
  </si>
  <si>
    <t>RIB.AC.RT SS S30433 6x11.5 CSK HD D12 PVD 6B Pewter color</t>
  </si>
  <si>
    <t>000730414001</t>
  </si>
  <si>
    <t>COPERCHIO AC.NANOBOND 18 CM REC18DS-001</t>
  </si>
  <si>
    <t>000730414002</t>
  </si>
  <si>
    <t>COPERCHIO AC.NANOBOND 20 CM REC20DS-001</t>
  </si>
  <si>
    <t>000730414003</t>
  </si>
  <si>
    <t>COPERCHIO AC.NANOBOND 28 CM REC28DS-001</t>
  </si>
  <si>
    <t>003090006005</t>
  </si>
  <si>
    <t>AP-8000 BS SEMI-TRANSLUCENT FC-30572 B+</t>
  </si>
  <si>
    <t>003091001005</t>
  </si>
  <si>
    <t>AP-8000 BS SEMI-TRANSLUCENT FC-30572 A</t>
  </si>
  <si>
    <t>003091001014</t>
  </si>
  <si>
    <t>G8 BS BLACK FC-8000 A</t>
  </si>
  <si>
    <t>003091002005</t>
  </si>
  <si>
    <t>AP-8000 BS SEMI-TRANSLUCENT FC-30572 B</t>
  </si>
  <si>
    <t>003091002014</t>
  </si>
  <si>
    <t>G8 BS BLACK FC-8000 B</t>
  </si>
  <si>
    <t>003091002019</t>
  </si>
  <si>
    <t>G8 BS GENERAL B</t>
  </si>
  <si>
    <t>003091002020</t>
  </si>
  <si>
    <t>G8 BS GENERAL B+</t>
  </si>
  <si>
    <t>003191001007</t>
  </si>
  <si>
    <t>AP-8 TC SEMI-TRANSLUCENT FC-20087M A</t>
  </si>
  <si>
    <t>003191001010</t>
  </si>
  <si>
    <t>G8 TC GHOST-GREY FC-1707M A</t>
  </si>
  <si>
    <t>003191001011</t>
  </si>
  <si>
    <t>G8 CMC GREY FC-30354M A DOT</t>
  </si>
  <si>
    <t>003191001017</t>
  </si>
  <si>
    <t>G8 TC CLEAR COMP A</t>
  </si>
  <si>
    <t>003191002010</t>
  </si>
  <si>
    <t>G8 TC GENERAL B</t>
  </si>
  <si>
    <t>003191002011</t>
  </si>
  <si>
    <t>G8 CMC GREY FC-30354M B DOT</t>
  </si>
  <si>
    <t>003191003010</t>
  </si>
  <si>
    <t>G8 TC GENERAL B+</t>
  </si>
  <si>
    <t>003191003011</t>
  </si>
  <si>
    <t>G8 CMC GREY FC-30354M B+ DOT</t>
  </si>
  <si>
    <t>003191003019</t>
  </si>
  <si>
    <t>G8 TC SILVER FC-2320M A</t>
  </si>
  <si>
    <t>000030365023</t>
  </si>
  <si>
    <t>DISCO 5PLY 365/23  SS304 0,4 + Al1,4 + SS439 0,5 TOT 23/10</t>
  </si>
  <si>
    <t>000030380023</t>
  </si>
  <si>
    <t>DISCO 5PLY 380/23  SS304 0,4 + Al1,4 + SS439 0,5 TOT 23/10</t>
  </si>
  <si>
    <t>000288000001</t>
  </si>
  <si>
    <t>1-5-HSI103BAY SI HANDLE PVD GOLD 16CM SAUCEPAN (6.5mm hole)</t>
  </si>
  <si>
    <t>000288000002</t>
  </si>
  <si>
    <t>1-5-HSI105BAY SI HANDLE PVD GOLD 20CM SAUCEPAN (6.5mm hole)</t>
  </si>
  <si>
    <t>000288000003</t>
  </si>
  <si>
    <t>1-5-HSI107BAY SI HANDLE PVD GOLD 24CM SAUCIER (6.5mm hole)</t>
  </si>
  <si>
    <t>000288000004</t>
  </si>
  <si>
    <t>1-5-HSI108BAY SI HANDLE PVD GOLD 26CM SAUTE' (6.5mm hole)</t>
  </si>
  <si>
    <t>000288000005</t>
  </si>
  <si>
    <t>1-5-HSI203BAY SI HANDLE PVD GOLD 20CM SKILLET (6.5mm hole)</t>
  </si>
  <si>
    <t>000288000006</t>
  </si>
  <si>
    <t>1-5-HSI206BAY SI HANDLE PVD GOLD 26CM SKILLET (6.5mm hole)</t>
  </si>
  <si>
    <t>000288000007</t>
  </si>
  <si>
    <t>1-5-HSI208BAY SI HANDLE PVD GOLD 30CM SKILLET (6.5mm hole)</t>
  </si>
  <si>
    <t>000288100001</t>
  </si>
  <si>
    <t>1-5-HSI103B-Y SI HANDLE 16CM SAUCEPAN (6.5mm hole)</t>
  </si>
  <si>
    <t>000288100002</t>
  </si>
  <si>
    <t>1-5-HSI105B-Y SI HANDLE 20CM SAUCEPAN (6.5mm hole)</t>
  </si>
  <si>
    <t>000288100003</t>
  </si>
  <si>
    <t>1-5-HSI107B-Y SI HANDLE 24CM SAUCIER (6.5mm hole)</t>
  </si>
  <si>
    <t>000288100004</t>
  </si>
  <si>
    <t>1-5-HSI108B-Y SI HANDLE 26CM SAUTE' (6.5mm hole)</t>
  </si>
  <si>
    <t>000288100005</t>
  </si>
  <si>
    <t>1-5-HSI203B-Y SI HANDLE 20CM SKILLET (6.5mm hole)</t>
  </si>
  <si>
    <t>000288100006</t>
  </si>
  <si>
    <t>1-5-HSI206B-Y SI HANDLE 26CM SKILLET (6.5mm hole)</t>
  </si>
  <si>
    <t>000288100007</t>
  </si>
  <si>
    <t>1-5-HSI208B-Y SI HANDLE 30CM SKILLET (6.5mm hole)</t>
  </si>
  <si>
    <t>000289000001</t>
  </si>
  <si>
    <t>1-5-SSI105BAY SI SIDE IHANDLE PVD GOLD 20CM SAUCE.(6.5mm ho)</t>
  </si>
  <si>
    <t>000289000002</t>
  </si>
  <si>
    <t>1-5-SSI108BAY SI SIDE IHANDLE PVD GOLD 26CM STOCK.(6.5mm ho)</t>
  </si>
  <si>
    <t>000289100001</t>
  </si>
  <si>
    <t>1-5-SSI105B-Y SI SIDE HANDLE 20CM SAUCEPAN (6.5mm hole)</t>
  </si>
  <si>
    <t>000289100002</t>
  </si>
  <si>
    <t>1-5-SSI108B-Y SI SIDE HANDLE 26CM STOCKPOT (6.5mm hole)</t>
  </si>
  <si>
    <t>000730415001</t>
  </si>
  <si>
    <t>REC1608AS-002 COP.AC.MADE IN 16CM ASSEMBLED W/DEY.PVD GOLD</t>
  </si>
  <si>
    <t>000730415002</t>
  </si>
  <si>
    <t>REC2008AS-002 COP.AC.MADE IN 20CM ASSEMBLED W/DEY.PVD GOLD</t>
  </si>
  <si>
    <t>000730415003</t>
  </si>
  <si>
    <t>REC2408AS-002 COP.AC.MADE IN 24CM ASSEMBLED W/DEY.PVD GOLD</t>
  </si>
  <si>
    <t>000730415004</t>
  </si>
  <si>
    <t>REC2608AS-002 COP.AC.MADE IN 26CM ASSEMBLED W/DEY.PVD GOLD</t>
  </si>
  <si>
    <t>000730416001</t>
  </si>
  <si>
    <t>REC1608AS-001 COP.AC.MADE IN 16CM ASSEMBLED W/DEY.SI LID HAN</t>
  </si>
  <si>
    <t>000730416002</t>
  </si>
  <si>
    <t>REC2008AS-001 COP.AC.MADE IN 20CM ASSEMBLED W/DEY.SI LID HAN</t>
  </si>
  <si>
    <t>000730416003</t>
  </si>
  <si>
    <t>REC2408AS-001 COP.AC.MADE IN 24CM ASSEMBLED W/DEY.SI LID HAN</t>
  </si>
  <si>
    <t>000730416004</t>
  </si>
  <si>
    <t>REC2608AS-001 COP.AC.MADE IN 26CM ASSEMBLED W/DEY.SI LID HAN</t>
  </si>
  <si>
    <t>000281901002</t>
  </si>
  <si>
    <t>MANICO AC.MICROF. ICE CORTO LUCIDO PAD.24 F24.1</t>
  </si>
  <si>
    <t>000281909001</t>
  </si>
  <si>
    <t>MANICO AC.MICROF. ICE LUCIDO LUNGO TEG.575 Ø28 2 FORI</t>
  </si>
  <si>
    <t>DISCO AC.125/040 C/F 2,5 MM+TAGLI STRETTI+FO.CENTRALE 36,5mm</t>
  </si>
  <si>
    <t>DISCO AC.135/040 C/F 2,5 MM+TAGLI STRETTI+FO.CENTRALE 36,5mm</t>
  </si>
  <si>
    <t>DISCO AC.155/040 C/F 2,5 MM+TAGLI STRETTI+FORO CENTRALE 50mm</t>
  </si>
  <si>
    <t>DISCO AC.165/040 C/F 2,5 MM+TAGLI STRETTI+FORO CENTRALE 50mm</t>
  </si>
  <si>
    <t>DISCO AC.185/040 C/F 2,5 MM+TAGLI STRETTI+FORO CENTRALE 50mm</t>
  </si>
  <si>
    <t>DISCO AC.195/040 C/F 2,5 MM+TAGLI STRETTI+FORO CENTRALE 50mm</t>
  </si>
  <si>
    <t>DISCO AC.145/040 C/F 2,5 MM+TAGLI STRETTI+FO.CENTRALE 36,5mm</t>
  </si>
  <si>
    <t>DISCO AC.175/040 C/F 2,5 MM+TAGLI STRETTI+FORO CENTRALE 50mm</t>
  </si>
  <si>
    <t>DISCO AC.205/040 C/F 2,5 MM+TAGLI STRETTI+FORO CENTRALE 50mm</t>
  </si>
  <si>
    <t>8207926103M601</t>
  </si>
  <si>
    <t>TORTIERA CANNELLATA 26 DOLCI IDEE R</t>
  </si>
  <si>
    <t>000844147300</t>
  </si>
  <si>
    <t>PIEGHEVOLE AMWAY QUEEN 140X215 MM USE&amp;CARE TEG28 1M+1M</t>
  </si>
  <si>
    <t>001510567680</t>
  </si>
  <si>
    <t>BOX 0567/680 CM39X38,5X19</t>
  </si>
  <si>
    <t>001511235184</t>
  </si>
  <si>
    <t>BOX 1235/184 CM39X22,5X24</t>
  </si>
  <si>
    <t>001513099067</t>
  </si>
  <si>
    <t>BOX 3099/067 CM59X25X19</t>
  </si>
  <si>
    <t>001513484648</t>
  </si>
  <si>
    <t>BOX 3484/648 CM39X22,5X15,5</t>
  </si>
  <si>
    <t>001513486199</t>
  </si>
  <si>
    <t>BOX 3486/142 CM47X30,5X15</t>
  </si>
  <si>
    <t>001513486201</t>
  </si>
  <si>
    <t>BOX 3486/201 CM47X30,5X15</t>
  </si>
  <si>
    <t>001513742304</t>
  </si>
  <si>
    <t>BOX 3742/304 CM39X38,5X15</t>
  </si>
  <si>
    <t>001515009190</t>
  </si>
  <si>
    <t>BOX 5009/190 CM39X28,5X19</t>
  </si>
  <si>
    <t>002490123007</t>
  </si>
  <si>
    <t>MICA ORO TIPO I307</t>
  </si>
  <si>
    <t>000450626001</t>
  </si>
  <si>
    <t>RIBATTINO AC.6X12 MADE IN</t>
  </si>
  <si>
    <t>002490068001</t>
  </si>
  <si>
    <t>MEARLIN COPPER 9340A</t>
  </si>
  <si>
    <t>003481003001</t>
  </si>
  <si>
    <t>750.20 S LACCA R.TER.NERO2978000015</t>
  </si>
  <si>
    <t>000250569001</t>
  </si>
  <si>
    <t>MANICO VANITY/2 NERO SATINATO</t>
  </si>
  <si>
    <t>001717769001</t>
  </si>
  <si>
    <t>BOX LIT.7769 PENTOLA 609 1M +C.V.20 DIVA REST.4892620669226</t>
  </si>
  <si>
    <t>001760000263</t>
  </si>
  <si>
    <t>FASCIA LIT.ROSSO SFERA 474Ø20 INNOVAZIONE 4549308594409</t>
  </si>
  <si>
    <t>001760000264</t>
  </si>
  <si>
    <t>FASCIA LIT.ROSSO SFERA 474Ø24 INNOVAZIONE 4549308594416</t>
  </si>
  <si>
    <t>001760000265</t>
  </si>
  <si>
    <t>FASCIA LIT.ROSSO SFERA 163Ø20 INNOVAZIONE 4549308594379</t>
  </si>
  <si>
    <t>001760000266</t>
  </si>
  <si>
    <t>FASCIA LIT.ROSSO SFERA 163Ø24 INNOVAZIONE 4549308594386</t>
  </si>
  <si>
    <t>001760000267</t>
  </si>
  <si>
    <t>FASCIA LIT.ROSSO SFERA 163Ø28 INNOVAZIONE 4549308594393</t>
  </si>
  <si>
    <t>001760000268</t>
  </si>
  <si>
    <t>FASCIA LIT.ROSSO SFERA 793Ø28 INNOVAZIONE 4549308594423</t>
  </si>
  <si>
    <t>001760000269</t>
  </si>
  <si>
    <t>FASCIA LIT.ROSSO SFERA 459Ø20</t>
  </si>
  <si>
    <t>001760000270</t>
  </si>
  <si>
    <t>FASCIA LIT.ROSSO SFERA 156Ø28</t>
  </si>
  <si>
    <t>001760000271</t>
  </si>
  <si>
    <t>FASCIA LIT.ROSSO SFERA 392Ø24</t>
  </si>
  <si>
    <t>001760001400</t>
  </si>
  <si>
    <t>FASCIA LIT.RULLATO HT 2025 PAD.152 28 8000807079317</t>
  </si>
  <si>
    <t>001760001401</t>
  </si>
  <si>
    <t>FASCIA LIT.RULLATO HT 2025 CAS.622 20 8000807079324</t>
  </si>
  <si>
    <t>001761054007</t>
  </si>
  <si>
    <t>FASCIA LIT.TVS TITAN ELITE INDUCTION 793Ø28 8000807074220</t>
  </si>
  <si>
    <t>001761251052</t>
  </si>
  <si>
    <t>FASCIA LIT.FESTOSA IND. HORSE TEG. 379 Ø26 EAN 8000807079225</t>
  </si>
  <si>
    <t>001765500020</t>
  </si>
  <si>
    <t>FASCIA LIT.HOFF.CARAT 2025 379Ø20 8000807069523</t>
  </si>
  <si>
    <t>001765500021</t>
  </si>
  <si>
    <t>FASCIA LIT.HOFF-CARAT 2025 379Ø24 8000807069530</t>
  </si>
  <si>
    <t>001765500022</t>
  </si>
  <si>
    <t>FASCIA LIT.HOFF-CARAT 2025 379Ø26 8000807069547</t>
  </si>
  <si>
    <t>001765500023</t>
  </si>
  <si>
    <t>FASCIA LIT.HOFF-CARAT 2025 574Ø28 8000807069554</t>
  </si>
  <si>
    <t>FASCIA LIT.VANHOPPER SILK 207Ø24 8000807076590</t>
  </si>
  <si>
    <t>FASCIA LIT.VANHOPPER SILK 207Ø26 8000807076606</t>
  </si>
  <si>
    <t>FASCIA LIT.VANHOPPER SILK 207Ø28 8000807076613</t>
  </si>
  <si>
    <t>FASCIA LIT.VANHOPPER SILK 311Ø28 8000807076620</t>
  </si>
  <si>
    <t>000110577001</t>
  </si>
  <si>
    <t>GHIERA L1500 12,5/26 R28 F60 A-8°</t>
  </si>
  <si>
    <t>000800006004</t>
  </si>
  <si>
    <t>ETICHETTA NEUTRA 30X22 PS.PER AVANA</t>
  </si>
  <si>
    <t>000800018001</t>
  </si>
  <si>
    <t>ETICHETTA NEUTRA 70X210</t>
  </si>
  <si>
    <t>000809000347</t>
  </si>
  <si>
    <t>ETICHETTA MIGROS 7038.351 213 28+420 20 ACTION 7621361495156</t>
  </si>
  <si>
    <t>000809000458</t>
  </si>
  <si>
    <t>ETICHETTA FOXHOME LUMINA 148 24 EAN.032441  P.269.90 F.30X20</t>
  </si>
  <si>
    <t>000809000460</t>
  </si>
  <si>
    <t>ETICHETTA FOXHOME LUMINA 542 28/C E.032443  P.569.90 F.30X20</t>
  </si>
  <si>
    <t>000809000461</t>
  </si>
  <si>
    <t>ETICHETTA FOXHOME LUMINA 641 16 EAN.032444  P. 69.95 F.30X20</t>
  </si>
  <si>
    <t>000809000462</t>
  </si>
  <si>
    <t>ETICHETTA FOXHOME LUMINA 642 20/C E.032445  P.149.95 F.30X20</t>
  </si>
  <si>
    <t>000809000463</t>
  </si>
  <si>
    <t>ETICHETTA FOXHOME LUMINA 642 24/C E.032446  P.179.95 F.30X20</t>
  </si>
  <si>
    <t>000809000464</t>
  </si>
  <si>
    <t>ETICHETTA FOXHOME LUMINA 148 20 EAN.032440  P. 69.95 F.30X20</t>
  </si>
  <si>
    <t>000809000465</t>
  </si>
  <si>
    <t>ETICHETTA FOXHOME LUMINA 148 24 EAN.032441  P. 89.95 F.30X20</t>
  </si>
  <si>
    <t>000809000466</t>
  </si>
  <si>
    <t>ETICHETTA FOXHOME LUMINA 148 28 EAN.032442  P. 99.95 F.30X20</t>
  </si>
  <si>
    <t>000809000467</t>
  </si>
  <si>
    <t>ETICHETTA FOXHOME LUMINA 542 28/C E.032443  P.169.95 F.30X20</t>
  </si>
  <si>
    <t>000841300001</t>
  </si>
  <si>
    <t>DISCO PUBB. ROSSO GOURMET CASA NATALE (Avana) F.12</t>
  </si>
  <si>
    <t>000841810117</t>
  </si>
  <si>
    <t>DISCO PUBB.MIGROS LASAG.039 Ø35X27 7038.345-494173 HIT.27.95</t>
  </si>
  <si>
    <t>PIEGHEVOLE 75X130 MM CLAS OHLSON SAND EN-SE-NO-FI</t>
  </si>
  <si>
    <t>000849000714</t>
  </si>
  <si>
    <t>DISCO PUBB.MYHOME UUNIVUOKA REST.31X23 CM 6438428536926  F17</t>
  </si>
  <si>
    <t>000281528001</t>
  </si>
  <si>
    <t>MANICO ACCIAIO K PICCOLO F.6 PAD.207 20 SABBIATO</t>
  </si>
  <si>
    <t>000281529001</t>
  </si>
  <si>
    <t>MANICO ACCIAIO K MEDIO F.6 PAD.207 24 SABBIATO</t>
  </si>
  <si>
    <t>000281534001</t>
  </si>
  <si>
    <t>MANICO ACCIAIO K GRANDE F.6 PAD.207 28-30 SABBIATO</t>
  </si>
  <si>
    <t>MANICO AC.PARIGI L220 CRE.179 25 LUC+SIL.VER.C/MADE IN ITALY</t>
  </si>
  <si>
    <t>000281585005</t>
  </si>
  <si>
    <t>MANICO AC.K MEDIO FORI 6 X TEG 379 24+26 SABBIATO</t>
  </si>
  <si>
    <t>000281585006</t>
  </si>
  <si>
    <t>MANICO AC.K GRANDE FORI 6 X TEG 379 28 SABBIATO</t>
  </si>
  <si>
    <t>000281589001</t>
  </si>
  <si>
    <t>MANICO AC.K PICCOLO MM 165 F.6 433 16 SABBIATO</t>
  </si>
  <si>
    <t>002043152060</t>
  </si>
  <si>
    <t>ANELLO CARTONE D.152 H.60 SP.3 MM</t>
  </si>
  <si>
    <t>001717021003</t>
  </si>
  <si>
    <t>BOX LIT.7021 BATTERIA ESSTEELE BENESSERE 051153161315</t>
  </si>
  <si>
    <t>001761047102</t>
  </si>
  <si>
    <t>FASCIA LIT.SOFIA 107 Ø24 VERDE 8000807071328</t>
  </si>
  <si>
    <t>001761251006</t>
  </si>
  <si>
    <t>FASCIA LIT.VANHOPPER SILVER CAS.F.453 Ø18 EAN 8000807057445</t>
  </si>
  <si>
    <t>001761857328</t>
  </si>
  <si>
    <t>FASCIA LIT.CERAMICO REST.IND.PAD.148 32 E.3256225058303</t>
  </si>
  <si>
    <t>001716926003</t>
  </si>
  <si>
    <t>BOX LIT.6926 WPRO INTERF.REST 2025 DISC FOR IND.Ø22 E.475944</t>
  </si>
  <si>
    <t>001737082001</t>
  </si>
  <si>
    <t>CARTONET 7082 SET 104 24+28 VELVET 8000807063484</t>
  </si>
  <si>
    <t>001761029218</t>
  </si>
  <si>
    <t>FASCIA LIT.MIGROS REST.PRO 2024 641Ø16 1,3 L 7038.258-139739</t>
  </si>
  <si>
    <t>001761857325</t>
  </si>
  <si>
    <t>FASCIA LIT.CERAMICO REST.IND.PAD.148 20 E.3256225058266</t>
  </si>
  <si>
    <t>001769000581</t>
  </si>
  <si>
    <t>FASCIA LIT.NATURA IN.EL.RESTYLING 480 20+C.V.8000807063446</t>
  </si>
  <si>
    <t>001769000727</t>
  </si>
  <si>
    <t>FASCIA LIT.006Ø16 PRO COL.W46-25 7038.340-493756 25%-R.22.95</t>
  </si>
  <si>
    <t>001769000728</t>
  </si>
  <si>
    <t>FASCIA LIT.125Ø20 PRO COL.W46-25 7038.339-493725 25%-R.29.95</t>
  </si>
  <si>
    <t>001769000729</t>
  </si>
  <si>
    <t>FASCIA LIT.125Ø24 PRO COL.W46-25 7038.338-493718 25%-R.37.45</t>
  </si>
  <si>
    <t>001769000730</t>
  </si>
  <si>
    <t>FASCIA LIT.125Ø28 PRO COL.W46-25 7038.336-493398 25%-R.44.95</t>
  </si>
  <si>
    <t>001769000731</t>
  </si>
  <si>
    <t>FASCIA LIT.126Ø28 PRO COL.W46-25 7038.337-493701 25%-R.52.45</t>
  </si>
  <si>
    <t>002300081177</t>
  </si>
  <si>
    <t>DIV.FUST.UNICO SEDE PAD 24-28/ TEG 24-CASS 20 C/BOX LIT 7021</t>
  </si>
  <si>
    <t>002300081178</t>
  </si>
  <si>
    <t>DIV.FUST.UNICO CASS 16-COP 24/ COP 20 C/BOX LIT.7021</t>
  </si>
  <si>
    <t>001480515008</t>
  </si>
  <si>
    <t>BOX 0515/008 CM73x24x31 T.HIGRADE</t>
  </si>
  <si>
    <t>001510147000</t>
  </si>
  <si>
    <t>BOX 0147/000 CM59X25,5X26</t>
  </si>
  <si>
    <t>001511911000</t>
  </si>
  <si>
    <t>BOX 1911/000 CM62,0X33,0X13,0</t>
  </si>
  <si>
    <t>001512090000</t>
  </si>
  <si>
    <t>BOX 2090/000 CM50X50X31</t>
  </si>
  <si>
    <t>001512259000</t>
  </si>
  <si>
    <t>BOX 2259/000 CM21X21X29 T.GIA</t>
  </si>
  <si>
    <t>001513610000</t>
  </si>
  <si>
    <t>BOX 3610/000 CM44X27X19</t>
  </si>
  <si>
    <t>001514636000</t>
  </si>
  <si>
    <t>BOX 4636/000 CM39X25X19</t>
  </si>
  <si>
    <t>001514859000</t>
  </si>
  <si>
    <t>BOX 4859/000 CM65X38,5X22 T.GIAPP.</t>
  </si>
  <si>
    <t>001516521000</t>
  </si>
  <si>
    <t>BOX 6521/000 CM47X26,5X39</t>
  </si>
  <si>
    <t>001516522000</t>
  </si>
  <si>
    <t>BOX 6522/000 CM61X50,5X24</t>
  </si>
  <si>
    <t>001516523000</t>
  </si>
  <si>
    <t>BOX 6523/000 CM61X50,5X28</t>
  </si>
  <si>
    <t>001547031002</t>
  </si>
  <si>
    <t>BOX 7031/002*CM61x38,5x20</t>
  </si>
  <si>
    <t>001880025025</t>
  </si>
  <si>
    <t>DIVISORIO CART.CM25x25 T.5</t>
  </si>
  <si>
    <t>001880045060</t>
  </si>
  <si>
    <t>DIVISORIO CART.CM45x60 T.5</t>
  </si>
  <si>
    <t>001880060021</t>
  </si>
  <si>
    <t>DIVISORIO CART.CM60X21 T.5</t>
  </si>
  <si>
    <t>000660217023</t>
  </si>
  <si>
    <t>CASS.OVALE FUSA 32X21 VERNIC.+RETT. NO LOGO</t>
  </si>
  <si>
    <t>001717796001</t>
  </si>
  <si>
    <t>BOX FLEXO 7796+KIT DIV.MADE IN 20 CM SKILLET SCMI 20040</t>
  </si>
  <si>
    <t>001717799001</t>
  </si>
  <si>
    <t>BOX FLEXO 7799+KIT DIV.MADE IN 26 CM SKILLET SCMI 26045</t>
  </si>
  <si>
    <t>001717802001</t>
  </si>
  <si>
    <t>BOX FLEXO 7802+KIT DIV.MADE IN 30 CM SKILLET SCMI 30050</t>
  </si>
  <si>
    <t>000110373001</t>
  </si>
  <si>
    <t>GHIERA P2605 17,5/23 B25/590 FR.120</t>
  </si>
  <si>
    <t>000390051001</t>
  </si>
  <si>
    <t>VITE 4,2X17 AUT.AC S/PUNTA T.8,5</t>
  </si>
  <si>
    <t>000150501002</t>
  </si>
  <si>
    <t>ATTACCO FE RIV.XTORTIERA C/ANELLO</t>
  </si>
  <si>
    <t>002043100015</t>
  </si>
  <si>
    <t>ANELLO CARTONE D.100 H.15 SP.3 MM</t>
  </si>
  <si>
    <t>000110531001</t>
  </si>
  <si>
    <t>GHIERA P15  19/21 C15/826 FR65</t>
  </si>
  <si>
    <t>000112158001</t>
  </si>
  <si>
    <t>GHIERA P2800 15,5/29,5 B28/978 F280</t>
  </si>
  <si>
    <t>000250904001</t>
  </si>
  <si>
    <t>MANICO KELOMAT NEW MONKENNRSKX C/SER.SCRITTA KELOMAT(bianco)</t>
  </si>
  <si>
    <t>000280255002</t>
  </si>
  <si>
    <t>MANICO 290/1 NE.AT.PAD.2R</t>
  </si>
  <si>
    <t>000320207001</t>
  </si>
  <si>
    <t>POMOLO 510 MOPLEN NERO S/PIOLO S/V</t>
  </si>
  <si>
    <t>000040310039R</t>
  </si>
  <si>
    <t>DISCO AL.4006 310/39 RIC</t>
  </si>
  <si>
    <t>000040365036R</t>
  </si>
  <si>
    <t>DISCO AL.4006 365/36 RIC</t>
  </si>
  <si>
    <t>Commodity Italian</t>
  </si>
  <si>
    <t>Commodity English</t>
  </si>
  <si>
    <t xml:space="preserve">Italian </t>
  </si>
  <si>
    <t>English</t>
  </si>
  <si>
    <t>aluminium</t>
  </si>
  <si>
    <t>chemical products</t>
  </si>
  <si>
    <t>handles</t>
  </si>
  <si>
    <t>cartons and boxes</t>
  </si>
  <si>
    <t>steel</t>
  </si>
  <si>
    <t>consumable materials</t>
  </si>
  <si>
    <t>finished accessories</t>
  </si>
  <si>
    <t>accessories for handles</t>
  </si>
  <si>
    <t>semi-finished product</t>
  </si>
  <si>
    <t>multilayer steel (5PLY)</t>
  </si>
  <si>
    <t>packaging accessories</t>
  </si>
  <si>
    <t>packaging material</t>
  </si>
  <si>
    <t>finished product</t>
  </si>
  <si>
    <t>various auxiliary materials purchased</t>
  </si>
  <si>
    <t>(Tutto)</t>
  </si>
  <si>
    <t>(più elementi)</t>
  </si>
  <si>
    <t>FLAN</t>
  </si>
  <si>
    <t>SHTS</t>
  </si>
  <si>
    <t>CBS-</t>
  </si>
  <si>
    <t>ALM-</t>
  </si>
  <si>
    <t>WHR-</t>
  </si>
  <si>
    <t>LABL</t>
  </si>
  <si>
    <t>uncl</t>
  </si>
  <si>
    <t>BOX-</t>
  </si>
  <si>
    <t>DIVISORIO FUST.X HANDLES C/LING.P.24</t>
  </si>
  <si>
    <t>SM--</t>
  </si>
  <si>
    <t>BAG-</t>
  </si>
  <si>
    <t>HDL-</t>
  </si>
  <si>
    <t>SCR-</t>
  </si>
  <si>
    <t>STUD</t>
  </si>
  <si>
    <t>INSERTO NYLON NERO X HANDLES BIST.RIPIEGABILE</t>
  </si>
  <si>
    <t>FILO ZINCATO PER HANDLES BIST.RIPIEG.(FORMA IKEA)</t>
  </si>
  <si>
    <t>RIVETS AC.6X12 MADE IN</t>
  </si>
  <si>
    <t>RIVETS 5X14 ACCIAIO AISI304</t>
  </si>
  <si>
    <t>RIVETS 5X12 ACCIAIO AISI304 C/TESTA SVASATA</t>
  </si>
  <si>
    <t>RIVETS 5X14 AG5</t>
  </si>
  <si>
    <t>WASHERS GROVER ZN NERA DIAMETRO 5</t>
  </si>
  <si>
    <t>WASHERS SILICONE 5X22 C/COLLETTO
WASHERS SILICONE</t>
  </si>
  <si>
    <t>WASHERS ELASTICA AC.INOX A2 M5</t>
  </si>
  <si>
    <t>WASHERS.ACC.SOTT.XSCREWS 5MA 11,5X2,5MM</t>
  </si>
  <si>
    <t>SCREWS 5MAX155 TC COMBI TORX AC.INOX AISI 304</t>
  </si>
  <si>
    <t>SCREWS 5MAX146 TC COMBI TORX AC.INOX AISI 304</t>
  </si>
  <si>
    <t>HANDLES 510 HT NERO SATINATO S/PIOLO</t>
  </si>
  <si>
    <t>HANDLES 290/1 NE.AT.CAS.3R</t>
  </si>
  <si>
    <t>HANDLES MOD.PRO/2 NERO SATINATO C/CORDONCINO x APPENSIONE</t>
  </si>
  <si>
    <t>HANDLES MOD.PRO/1 NERO SATINATO C/CORDONCINO x APPENSIONE</t>
  </si>
  <si>
    <t>FERRULE P1501 13/23 R86 F140 A-8°</t>
  </si>
  <si>
    <t>FERRULE P3600 13/23 B36/784 F120</t>
  </si>
  <si>
    <t>FERRULE P3600 14/18 C36/210 F100</t>
  </si>
  <si>
    <t>FERRULE L1500 11,5/26,5 R45 F90 A-8°</t>
  </si>
  <si>
    <t>FERRULE P085 13,5/25 R150 F110 A-8°</t>
  </si>
  <si>
    <t>FERRULE P085 14/28 R52 F120 A-8°</t>
  </si>
  <si>
    <t>FERRULE P085 13,5/27 R60 F100 A-8°</t>
  </si>
  <si>
    <t>FERRULE AR 0400 14/16,5 R125 F140 0°</t>
  </si>
  <si>
    <t>FERRULE P092 12,5/32 R60 F110 A-8° X FORMA 279Ø24-26</t>
  </si>
  <si>
    <t>BOX 4559/040*CM58X33,5X28,5 \</t>
  </si>
  <si>
    <t>BOX 3742/244*CM39X38,5X15 \</t>
  </si>
  <si>
    <t>PAP-</t>
  </si>
  <si>
    <t>BOX 3486/156*CM47X30,5X15 \</t>
  </si>
  <si>
    <t>BOX 3484/561*CM39X22,5X15,5 \</t>
  </si>
  <si>
    <t>MISC</t>
  </si>
  <si>
    <t>BOX 3124/010* CM64X36,5X23,5\</t>
  </si>
  <si>
    <t>BOX 0867/094* CM45X28,5X15 \</t>
  </si>
  <si>
    <t>BOX 0863/000 CM48X33,5X15</t>
  </si>
  <si>
    <t>BOX 0082/144*CM47X31X19 \</t>
  </si>
  <si>
    <t>BOX 9050/010 58X38,5X80 TVS W/A RESTYLING BANDIERA 2022</t>
  </si>
  <si>
    <t>BOX 0515/008 CM73X24X31 T.HIGRADE</t>
  </si>
  <si>
    <t>UNCL</t>
  </si>
  <si>
    <t>REEL FILM STRETCH.H.12,5 MANUALE</t>
  </si>
  <si>
    <t>REEL FILM STRETCH.H.50 PRESTIRO</t>
  </si>
  <si>
    <t>BAG POLY.45X55 FORATA</t>
  </si>
  <si>
    <t>BAG POLY.26X30 FORATA</t>
  </si>
  <si>
    <t>BAG AIR BUBBLE.55X55 SU ENTRAMBI I LATI</t>
  </si>
  <si>
    <t>BAG AIR BUBBLE.45X45 DOPPIA W/WARNING 35 LINGUE</t>
  </si>
  <si>
    <t>BAG AIR BUBBLE.45X45 W/WARNING 35 LING.</t>
  </si>
  <si>
    <t>BAG AIR BUBBLE.45X45 SU ENTRAMBI I LATI</t>
  </si>
  <si>
    <t>BAG AIR BUBBLE.40X55 SU ENTRAMBI I LATI SENZA MARCATURA</t>
  </si>
  <si>
    <t>BAG AIR BUBBLE.40X55 SU ENTRAMBI I LATI</t>
  </si>
  <si>
    <t>BAG AIR BUBBLE.40X40 W/WARNING 35 LINGUE</t>
  </si>
  <si>
    <t>T&amp;G-</t>
  </si>
  <si>
    <t>BAG AIR BUBBLE.40X40 SU ENTRAMBI I LATI VERSIONE SIZE55+HD</t>
  </si>
  <si>
    <t>WIP-</t>
  </si>
  <si>
    <t>BAG AIR BUBBLE.35X40 DOPPIA W/WARNING 35 LINGUE</t>
  </si>
  <si>
    <t>BAG AIR BUBBLE.27X30</t>
  </si>
  <si>
    <t>DISC BAV.M BUDGET 2023 FRYPAN.28 7035.055-7613162565411</t>
  </si>
  <si>
    <t>DISC BAV.WOOLWORTHS ALVARO F.279 28</t>
  </si>
  <si>
    <t>DISC BAV.WOOLWORTHS ALVARO F.279 24</t>
  </si>
  <si>
    <t>DISC BAV.MIGROS 7033.270 2025 16CM 9,95 7621361477060</t>
  </si>
  <si>
    <t>DISC ADVERTISING.MYHOME UUNIVUOKA REST.31X23 CM 6438428536926 F17</t>
  </si>
  <si>
    <t>DISC ADVERTISING.CL AZIZA BELLA CON MADE IN ITALY FUST 8 CM</t>
  </si>
  <si>
    <t>DISC ADVERTISING.CL AZIZA BELLA CON MADE IN ITALY FUST10 CM</t>
  </si>
  <si>
    <t>DISC ADVERTISING.AZIZA BELLA CON MADE IN ITALY FUST.15 CM</t>
  </si>
  <si>
    <t>DISC ADVERTISING.TVS I PADELLINI DI EATALY FUST.DIA11CM RESTY 2022</t>
  </si>
  <si>
    <t>PENDAGLIO CAMPIONE ESPOS.W/WIRE AVAILABLE ON REQUEST</t>
  </si>
  <si>
    <t>FOLDABLE IKEA HUSKNUT CERA 70X148,5 RIF. AA-2413977-2 FSC</t>
  </si>
  <si>
    <t>FOLDABLE IKEA HUSKNUT CERA 70X148,5 NA RI.AA-2413976-1 FSC</t>
  </si>
  <si>
    <t>FOLDABLE ISTRUZIONI MIGROS PRO A4 7033.360 IND. MNC LEGNO</t>
  </si>
  <si>
    <t>FOLDABLE ISTRUZIONI MIGROS F. A4 7033.357 MNC LEGNO</t>
  </si>
  <si>
    <t>FOLDABLE ISTRUZIONI MIGROS PRO A4 7033.361 IND. MNC STEEL</t>
  </si>
  <si>
    <t>FOLDABLE ISTRUZIONI MIGROS K.CO A4 7038.319 IND.423555</t>
  </si>
  <si>
    <t>FOGLIO ISTRUZIONI 90X90 RICAMBIO HANDLE AMWAY A2400960</t>
  </si>
  <si>
    <t>PENDAGLIO SAMBONET W/ELASTIC THREAD PADERNO 1600</t>
  </si>
  <si>
    <t>FOGLIO ISTRUZIONI 11X11CM SKLAVENITIS INDUZ.GE/EN</t>
  </si>
  <si>
    <t>FOLDABLE ISTRUZIONI ROCK&amp;ROSE</t>
  </si>
  <si>
    <t>FOLDABLE ISTRUZIONI TVS FORMATO A3 STD OTTOBRE 2019 FSC</t>
  </si>
  <si>
    <t>FOLDABLE BIOCOOKUP FORMATO CHIUSO 95X95MM ART.SENZA COP.</t>
  </si>
  <si>
    <t>FOLDABLE IST.DIVA RESTYLING FORMATO CHIUSO 100X140MM</t>
  </si>
  <si>
    <t>FOLDABLE AMWAY ICOOK 280X215 MM USE&amp;CARE A2300189</t>
  </si>
  <si>
    <t>FOLDABLE AMWAY QUEEN 140X215 MM USE&amp;CARE FRYPAN24 1M A2400469</t>
  </si>
  <si>
    <t>FOLDABLE AMWAY QUEEN 140X215 MM USE&amp;CARE FRYPAN28 1M+1M</t>
  </si>
  <si>
    <t>FOLDABLE ESSTEELE PER SILVIA 180X100 U&amp;C 1-8-PU585</t>
  </si>
  <si>
    <t>FOLDABLE ESSTEELE PER DOMANI 180X100 MM 1-8-500</t>
  </si>
  <si>
    <t>FOLDABLE ESSTEELE PER CUCINARE 200X100 MM 1-8-P575A</t>
  </si>
  <si>
    <t>FOLDABLE ESSTEELE PER BENESSERE 200X100 MM 1-8-PU569</t>
  </si>
  <si>
    <t>FOLDABLE ESSTEELE PER SALUTE 180X100 MM 1-8-PU501A</t>
  </si>
  <si>
    <t>FOLDABLE DATERRA VESUVIO INDUCTIO F.TO CHIUSO 20,5X15,2 CM</t>
  </si>
  <si>
    <t>FOLDABLE. MEHRZER ALOE SUPREME 56X90 W/ELASTIC THREAD</t>
  </si>
  <si>
    <t>PIEGH.MEHRZER PREM.GRANI.STONE W/FI</t>
  </si>
  <si>
    <t>FOLDABLE CLAS OHLSON SAND</t>
  </si>
  <si>
    <t>FOLDABLE. WOOLWORTHS ALVARO F.179 25 50X70 W/ELASTIC THREAD</t>
  </si>
  <si>
    <t>SCREW 5MAX100 TC COMBI TORX STEEL.INOX A2</t>
  </si>
  <si>
    <t>SCREW 5MAX75 INOX T.9,5 COM/TORX T25</t>
  </si>
  <si>
    <t>SCREW 5MAX65 INOX TSP.9 COM/TORX T25</t>
  </si>
  <si>
    <t>SCREW 5MAX22 STEEL.AUTOM.ZIG.W/TORX T25</t>
  </si>
  <si>
    <t>SCREW 5MAX20 ZN B.AUTOM.ZIG.W/TO.T25</t>
  </si>
  <si>
    <t>SCREW 5MAX16 ZN B.AUTOM.ZIG.W/TO.T25</t>
  </si>
  <si>
    <t>SCREW 5MAX14 ZN B.T.TR.TORX COMB T25</t>
  </si>
  <si>
    <t>SCREW 5MAX14 STEEL T.SVA.9MM T/CROCE</t>
  </si>
  <si>
    <t>SCREW 5MAX7 STEEL TCB T.9,5 W/TORX T25</t>
  </si>
  <si>
    <t>SCREW 4,2X17 AUT.STEEL S/PUNTA T.8,5</t>
  </si>
  <si>
    <t>UNDER KNOB STEEL.PARIS POLISHED.DIA.90</t>
  </si>
  <si>
    <t>KNOB STEEL.PARIS X COP.POLISHED+SILIC</t>
  </si>
  <si>
    <t>KNOB IRIS H.T.NE.SATIN.X COP.GLASS</t>
  </si>
  <si>
    <t>KNOB BIOSANO PELLE GREEN 553C</t>
  </si>
  <si>
    <t>KNOB 510 MOPLEN BLACK S/PIOLO S/V</t>
  </si>
  <si>
    <t>HANDLE A.STD110 HESTAN P.142.3 W/C93 H6.5CSK 1-5-SHT110A-X</t>
  </si>
  <si>
    <t>HANDLE STEEL.SH 605 HESTAN P.471D20 W/C50 H6.5CSK 1-5-HHT605A-X</t>
  </si>
  <si>
    <t>HANDLE STEEL.SH 604 HESTAN P.473D18 W/C50 H6.5CSK 1-5-HHT604A-X</t>
  </si>
  <si>
    <t>HANDLE A.XL237 HESTAN P.430D28 W/C59.25 H6.5CSK 1-5-HHT237AX</t>
  </si>
  <si>
    <t>HANDLE A.XL228 HESTAN P.125D30 W/C59.25 H6.5CSK 1-5-HHT228AX</t>
  </si>
  <si>
    <t>HANDLE A.XL227 HESTAN P.125D28 W/C59.25 H6.5CSK 1-5-HHT227AX</t>
  </si>
  <si>
    <t>HANDLE A.LG225 HESTAN P.125D24 W/C59.25 H6.5CSK 1-5-HHT225AX</t>
  </si>
  <si>
    <t>HANDLE STEEL.SH 223 HESTAN P.125D20 W/C50 H6.5CSK 1-5-HHT223A-X</t>
  </si>
  <si>
    <t>HANDLE TUBO STEEL.INOX AISI 441 SERIE "AX" PER PAELLERA</t>
  </si>
  <si>
    <t>HANDLE STEEL PARIS FRYPAN/CA 28 LU+SIL.GREEN</t>
  </si>
  <si>
    <t>HANDLE STEEL PARIS FRYPAN/CA 28 LU+SIL</t>
  </si>
  <si>
    <t>HANDLE STEEL PARIS FRYPAN+CASSEROLE 24 LU+SI</t>
  </si>
  <si>
    <t>HANDLE STEEL PARIS FRYPAN.32CM POLISHED+SIL.GREEN</t>
  </si>
  <si>
    <t>HANDLE STEEL PARIS FRYPAN.32CM POLISHED+SIL</t>
  </si>
  <si>
    <t>HANDLE STEEL PARIS SENZA SILICONE SANDBLASTED FRYPAN.24-26</t>
  </si>
  <si>
    <t>HANDLE 290 BLACK SATIN 2R</t>
  </si>
  <si>
    <t>HANDLE STEEL.OV.25X1,25 200MM 3F P.100DIA20 H=47 FORI 4,5 POLISHED</t>
  </si>
  <si>
    <t>HANDLE STEEL K SMALL MM 165 F.6 433 16 SANDBLASTED</t>
  </si>
  <si>
    <t>HANDLE STEEL K LARGE FORI 6 X WOK 793 28 SANDBLASTED</t>
  </si>
  <si>
    <t>HANDLE STEEL K LARGE FORI 6 X FRYPAN 379 28 SANDBLASTED</t>
  </si>
  <si>
    <t>HANDLE STEEL K MEDIUM FORI 6 X FRYPAN 379 24+26 SANDBLASTED</t>
  </si>
  <si>
    <t>HANDLE STEEL K SMALL.F.6 FRYPAN.20 SANDBLASTED F.125</t>
  </si>
  <si>
    <t>HANDLE STEEL PARIS L190 WOK 105 24 POLISHED+SIL.GREEN+MADE IN ITALY</t>
  </si>
  <si>
    <t>HANDLE STEEL PARIS L190 CASSEROLE.16 POLISHED+SIL.GREEN W/MADE IN ITALY</t>
  </si>
  <si>
    <t>HANDLE STEEL PARIS L??? CRE.179 25 POLISHED+SIL.GREEN.W/MADE IN ITALY</t>
  </si>
  <si>
    <t>HANDLE STEEL PARIS L220 FRYPAN.101 LU+SIL.GREEN W/MADE IN ITALY</t>
  </si>
  <si>
    <t>HANDLE STEEL PARIS L220 P.32 LU+SIL.GREEN W/MADE IN ITALY</t>
  </si>
  <si>
    <t>HANDLE STEEL PARIS L190 C.20 POLISHED.+SIL.GREEN W/MADE IN ITALY</t>
  </si>
  <si>
    <t>HANDLE STEEL PARIS L190 P.24 POLISHED.+SIL. GREEN W/MADE IN ITALY</t>
  </si>
  <si>
    <t>HANDLE STEEL PARIS L190 P.20 POLISHED.+SIL.GREEN W/MADE IN ITALY</t>
  </si>
  <si>
    <t>HANDLE STEEL K LARGE F.6 FRYPAN.207 28-30 SANDBLASTED</t>
  </si>
  <si>
    <t>HANDLE STEEL K MEDIUM F.6 FRYPAN.207 24 SANDBLASTED</t>
  </si>
  <si>
    <t>HANDLE STEEL K SMALL F.6 FRYPAN.207 20 SANDBLASTED</t>
  </si>
  <si>
    <t>HANDLE STEEL K SIZE.F.6 P.28/32 POLISHED.+SIL</t>
  </si>
  <si>
    <t>HANDLE CREPIERE MO210/2 PA125 F.5,8 V.2678 GRIGIO OPACO</t>
  </si>
  <si>
    <t>HANDLE CREPIERE MO210/2 PA125 F.5,8 V.1187 RAME SOFT</t>
  </si>
  <si>
    <t>HANDLE 290/3 NE.AT.FRYPAN.3R</t>
  </si>
  <si>
    <t>HANDLE 290/2 NE.AT.FRYPAN/CREP.2R</t>
  </si>
  <si>
    <t>HANDLE 290/2 NE.AT.FRYPAN.3R</t>
  </si>
  <si>
    <t>HANDLE 290/1 NE.AT.FRYPAN.2R</t>
  </si>
  <si>
    <t>HANDLE 290/0 NE.AT.BOMB.2R.W/RIP.R.</t>
  </si>
  <si>
    <t>HANDLE MO SUPER/2 BLACK REMOVABLE</t>
  </si>
  <si>
    <t>HANDLE VELA BLACK SATIN</t>
  </si>
  <si>
    <t>HANDLE SIZE.S105/G MIRROR BLACK SATIN.</t>
  </si>
  <si>
    <t>HANDLE AMWAY 7-5-SEM 04</t>
  </si>
  <si>
    <t>HANDLE FENICE PIENA SATIN+TAMP. LOGO TVS+MADE IN ITALY</t>
  </si>
  <si>
    <t>HANDLE FENICE PIENA SATIN</t>
  </si>
  <si>
    <t>HANDLE POP BLACK SATIN</t>
  </si>
  <si>
    <t>HANDLE KELOMAT NEW MONKENNRSKX W/SER.SCRITTA KELOMAT(BIANCO)</t>
  </si>
  <si>
    <t>HANDLE LEGNO FONDUE LARGE (SCURO)</t>
  </si>
  <si>
    <t>HANDLE LEGNO FONDUE LARGE</t>
  </si>
  <si>
    <t>HANDLE LEGNO FONDUE MEDIUM</t>
  </si>
  <si>
    <t>HANDLE LEGNO FONDUE SMALL</t>
  </si>
  <si>
    <t>HANDLE TEOREMA/2 BLACK SATIN</t>
  </si>
  <si>
    <t>HANDLE TEOREMA/1 BLACK SATIN</t>
  </si>
  <si>
    <t>HANDLE MINERVA/2 SATIN+TAMP.LOGO TVS(BIANCO)</t>
  </si>
  <si>
    <t>HANDLE FENICE PIENO/1 SATIN</t>
  </si>
  <si>
    <t>HANDLE S600/2 GRISO BLACK SATIN</t>
  </si>
  <si>
    <t>HANDLE MOD.PRO/2 BLACK SATIN</t>
  </si>
  <si>
    <t>HANDLE TERMO/1 BLACK SATIN</t>
  </si>
  <si>
    <t>HANDLE FENICE/2 PARTE BAKELITE N.SA</t>
  </si>
  <si>
    <t>HANDLE BIOSANO/2 PELLE GREEN 553C</t>
  </si>
  <si>
    <t>HANDLE BIOSANO/1 PELLE GREEN 553C</t>
  </si>
  <si>
    <t>HANDLE FIFTYONE/2 BLACK SATIN</t>
  </si>
  <si>
    <t>HANDLE FIFTYONE/1 BLACK SATIN</t>
  </si>
  <si>
    <t>HANDLE AMWAY 7-5-HEM04</t>
  </si>
  <si>
    <t>HANDLE L620/2 OCCHIELLO BLACK SATIN.</t>
  </si>
  <si>
    <t>HANDLE S210 MIRROR MILK BOILER BLACK SA</t>
  </si>
  <si>
    <t>ATTACHMENT FE RIV.XTORTIERA W/ANELLO</t>
  </si>
  <si>
    <t>ATTACHMENT FE BISC.XMNC 300 ESTR.3FORI</t>
  </si>
  <si>
    <t>FERRULE AC 14,5/16,5 R200 F120 A 0DEGCON LOGO TVS (3030.0049)</t>
  </si>
  <si>
    <t>FERRULE AC 13,5/28 R45 F80 A-8DEGCON LOGO TVS (3010.0014)</t>
  </si>
  <si>
    <t>FERRULE P089 14X19,5 R150 F75 A-8DEG X 433 16</t>
  </si>
  <si>
    <t>FERRULE P089 15X22,1 R100 F120 A-8DEG X 126 24</t>
  </si>
  <si>
    <t>FERRULE P089 15X22 R100 F100 A-8DEG X 126 20</t>
  </si>
  <si>
    <t>FERRULE P089 14X24,5 R90 F140 A-8DEG</t>
  </si>
  <si>
    <t>FERRULE P089 15X23 R120 F140 A-8DEG X 125 28</t>
  </si>
  <si>
    <t>FERRULE P089 14X23 R75 F120 A-8DEG X 125 24</t>
  </si>
  <si>
    <t>FERRULE P089 14,5X22,5 R100 F100 A-8DEGX 125 20</t>
  </si>
  <si>
    <t>FERRULE P087 12,5/24,5 R100 F120 A-0DEG X FORM 761DIA28 CM</t>
  </si>
  <si>
    <t>FERRULE P2800 15,5/29,5 B28/978 F280</t>
  </si>
  <si>
    <t>FERRULE P049 23,5/27,5 R105 F50 A 0DEG</t>
  </si>
  <si>
    <t>FERRULE P1501 13/19,5 R130 F90 A-8DEG</t>
  </si>
  <si>
    <t>FERRULE P078 43,5/44 R130 F60 A 0DEG</t>
  </si>
  <si>
    <t>FERRULE P093 12,5/20,5 R90 F80 A-8DEG</t>
  </si>
  <si>
    <t>FERRULE P093 13,5/30 R45 F110 A-8DEG</t>
  </si>
  <si>
    <t>FERRULE P093 14/29,5 R90 F140 A-8DEG</t>
  </si>
  <si>
    <t>FERRULE P093 14/27,5 R100 F100 A-8DEG</t>
  </si>
  <si>
    <t>FERRULE P093 14/18 R200 F120 A-8DEG</t>
  </si>
  <si>
    <t>FERRULE P093 14,5/19 R100 F90 A-8DEG</t>
  </si>
  <si>
    <t>FERRULE P093 13,5/25,5 R50 F100 A-8DEG</t>
  </si>
  <si>
    <t>FERRULE P093 14/18,5 R140 F75 A-8DEG X MNC FORM CYLINDRICAL.DIA16</t>
  </si>
  <si>
    <t>FERRULE AR400 21,5/26,5 R200 F999 A 0DEG</t>
  </si>
  <si>
    <t>FERRULE AR 0400 18/20 R500 F80 A-0°X MNC FORM CYLINDRICAL.DIA16</t>
  </si>
  <si>
    <t>FERRULE AR 0400 14/16 R250 F140 A-0°X MGL FORM CYLINDRICAL.DIA28-30-32</t>
  </si>
  <si>
    <t>FERRULE P800 13/19 R220 F90 A-0DEG</t>
  </si>
  <si>
    <t>FERRULE P800 13,5/25,5 R130 F90 A-0DEG</t>
  </si>
  <si>
    <t>FERRULE P800 12/23 R50 F120 A-0DEG</t>
  </si>
  <si>
    <t>FERRULE P3600 13/24 B36/425 F100 X FORM 105DIA20</t>
  </si>
  <si>
    <t>FERRULE P3600 13/19 C36/391 F120</t>
  </si>
  <si>
    <t>FERRULE P3600 13/18,5 C36/660 F90</t>
  </si>
  <si>
    <t>FERRULE L2500 13,5/24 R80 F140 A-8DEG X FORM 793DIA 30</t>
  </si>
  <si>
    <t>FERRULE L2500 13/23,5 R90 F120 A-8DEG</t>
  </si>
  <si>
    <t>FERRULE L2500 15/22,5 R55 F120 A-8DEG</t>
  </si>
  <si>
    <t>FERRULE L2500 14/22,5 R45 F100 A-8DEG</t>
  </si>
  <si>
    <t>FERRULE L2500 14,5/18 R90 F110 A-8DEG</t>
  </si>
  <si>
    <t>FERRULE L2500 13,5/27 R40 F100 A-8DEG</t>
  </si>
  <si>
    <t>FERRULE L2500 13,5/24,5 R37 F120 A8°</t>
  </si>
  <si>
    <t>FERRULE L1500 22/26 R80 F120 A+12DEG</t>
  </si>
  <si>
    <t>FERRULE L1500 22/27,5 R70 F75 A+12DEG</t>
  </si>
  <si>
    <t>FERRULE L1500 16/23,5 R100 F90 A-8DEG</t>
  </si>
  <si>
    <t>FERRULE L1500 15/24 R85 F75 A-8DEG</t>
  </si>
  <si>
    <t>FERRULE L1500 14/21 R90 F110 A-8DEG</t>
  </si>
  <si>
    <t>FERRULE L1500 14/26,5 R100 F90 A-8DEG X FORM 793DIA20</t>
  </si>
  <si>
    <t>FERRULE L1500 22/21 R105 F75 A+12DEG X 479 18 - 433 16</t>
  </si>
  <si>
    <t>FERRULE L1500 13/18 R999 F110 A-8DEG</t>
  </si>
  <si>
    <t>FERRULE L1500 16,5/18 R54 F90 A-0DEG</t>
  </si>
  <si>
    <t>FERRULE L1500 13,5/24,5 R37 F70 A-8DEG</t>
  </si>
  <si>
    <t>FERRULE L1500 16,5/18,5 R999 F140 0°</t>
  </si>
  <si>
    <t>FERRULE L1500 13/22 R60 F110 A-8DEG</t>
  </si>
  <si>
    <t>FERRULE L1500 13,5/19,5 R36 F70 A-0DEG</t>
  </si>
  <si>
    <t>FERRULE 800/02 14/21 R82 F60 A-8DEG</t>
  </si>
  <si>
    <t>FERRULE 800/02 12/29,5 R48 F60 A-8DEG</t>
  </si>
  <si>
    <t>FERRULE P3600 13/27,5 R36/926 FR110</t>
  </si>
  <si>
    <t>FERRULE P3600 13/36,5 R36/812 FR90</t>
  </si>
  <si>
    <t>FERRULE L1500 12,5/25,5 R29 F60 A-8DEG</t>
  </si>
  <si>
    <t>FERRULE L1500 15,5/21,5 R80 F70 A-8DEG</t>
  </si>
  <si>
    <t>FERRULE P2800 16/24 C28/998 F130 X FORM 125DIA28</t>
  </si>
  <si>
    <t>FERRULE P2800 15/25 C28/996 F120 X FORM 125DIA24</t>
  </si>
  <si>
    <t>FERRULE P085 13/26,5 R52 F120 A-8DEG</t>
  </si>
  <si>
    <t>FERRULE P075 14,5/18 R999 F80 A-8DEG</t>
  </si>
  <si>
    <t>FERRULE P075 17/22,5 R100 F90 A-8DEG</t>
  </si>
  <si>
    <t>FERRULE P085 13,5/24 R90 F140 A-8DEG</t>
  </si>
  <si>
    <t>FERRULE P085 14/21,5 R300 F90 A-8DEG</t>
  </si>
  <si>
    <t>FERRULE P085 12,5/27 R60 F140 A-8DEG</t>
  </si>
  <si>
    <t>FERRULE P085 12,5/28,5 R70 F140 A-8DEG</t>
  </si>
  <si>
    <t>FERRULE P085 12,5/29 R60 F120 A-8DEG</t>
  </si>
  <si>
    <t>FERRULE P085 13/19,5 R260 F70 A-8DEG</t>
  </si>
  <si>
    <t>FERRULE P085 13/26 R90 F140 A-8DEG</t>
  </si>
  <si>
    <t>FERRULE L2500 12/26,5 R33 F75 A-8DEG</t>
  </si>
  <si>
    <t>FERRULE AR 0400 18,5/25,5 R48 F110</t>
  </si>
  <si>
    <t>FERRULE AR 0400 15/18 R100 F140 A-0°</t>
  </si>
  <si>
    <t>FERRULE L1500 14,5/20,5 R200 F80 -8°</t>
  </si>
  <si>
    <t>FERRULE P075 13/23 R120 F110 A-8DEG</t>
  </si>
  <si>
    <t>FERRULE P092 12,5/29,5 R60 F140 A-8DEG X FORM 279DIA28-30</t>
  </si>
  <si>
    <t>FERRULE L1500 12,5/23,5 R25 F60 A-8DEG</t>
  </si>
  <si>
    <t>FERRULE L1500 12,5/26 R28 F60 A-8DEG</t>
  </si>
  <si>
    <t>FERRULE AR 0400 14,5/19 R200F140 A0°</t>
  </si>
  <si>
    <t>FERRULE AR 0400 16/18,1 R170 F70</t>
  </si>
  <si>
    <t>FERRULE L1500 11/30 R58 F90 A-8DEG</t>
  </si>
  <si>
    <t>FERRULE L1500 12,5/27 R35 F80 A-8DEG</t>
  </si>
  <si>
    <t>FERRULE P15 15,5/30,5 R15/824 FR75</t>
  </si>
  <si>
    <t>FERRULE P15 19/21 C15/826 FR65</t>
  </si>
  <si>
    <t>FERRULE AR 0400 19,5/26 R.60 F.140</t>
  </si>
  <si>
    <t>FERRULE AR 0400 16/19 R110</t>
  </si>
  <si>
    <t>FERRULE AR 0400 16,5/20,5 R100</t>
  </si>
  <si>
    <t>FERRULE AR 0400 13/14,5 R.200 F.110</t>
  </si>
  <si>
    <t>FERRULE P1500 22/23,5 R70 F120 A+12 X FORM 379DIA 28</t>
  </si>
  <si>
    <t>FERRULE P075 15/23,5 R55 F100 A-8DEG</t>
  </si>
  <si>
    <t>FERRULE P075 15,5/19 R999 F110 A-8DEG</t>
  </si>
  <si>
    <t>FERRULE P075 15/18,5 R250 F80 A-8DEG</t>
  </si>
  <si>
    <t>FERRULE P2605 17,5/23 B25/590 FR.120</t>
  </si>
  <si>
    <t>FERRULE P2605 18,5/19 C25/577 FR.120</t>
  </si>
  <si>
    <t>FERRULE L1500 13/21 R35 F60 A 0DEG</t>
  </si>
  <si>
    <t>FERRULE L2500 15/20 R90 F80 A-8DEG</t>
  </si>
  <si>
    <t>FERRULE L1500 15/23 R50 F75 A-8DEG</t>
  </si>
  <si>
    <t>FERRULE P090 16/20,5 R140 F140 A-0°X FORM 320DIA28</t>
  </si>
  <si>
    <t>FERRULE P091 16,5/21,5 R120 F140 A-0°X FORM 320DIA28</t>
  </si>
  <si>
    <t>FERRULE L1500 17,5/21 R=F90 A-8DEG</t>
  </si>
  <si>
    <t>FERRULE L1500 14,5/15,5 R200 F90 0°</t>
  </si>
  <si>
    <t>FERRULE L1500 17/17 R=F120</t>
  </si>
  <si>
    <t>FERRULE L1500 15/18,5 R=F75 A-8DEG</t>
  </si>
  <si>
    <t>FERRULE L1500 13/16,5 R95 F55 X MGL</t>
  </si>
  <si>
    <t>FERRULE L1500 13,5/26 R40 F90 A-8DEG</t>
  </si>
  <si>
    <t>FERRULE L1500 14/26,6 R55 F100 A-8DEG X FORM 761DIA28</t>
  </si>
  <si>
    <t>FERRULE P2800 15/22,5 C28/B50 F100 X FORM 319DIA24</t>
  </si>
  <si>
    <t>FERRULE P2800 16/21 C28/B48 F130 X FORM 472DIA28</t>
  </si>
  <si>
    <t>FERRULE P2800 15/26 B28/594 F130 X FORM 794DIA30</t>
  </si>
  <si>
    <t>FERRULE P2800 16/23,5 C28/591 F130 X FORM 319DIA28</t>
  </si>
  <si>
    <t>FERRULE P2800 16/25 C28/991 F90 X FORM 125DIA20</t>
  </si>
  <si>
    <t>FERRULE P049 23,5/24,5 R999 F80 A 0DEG X FORM 420DIA22</t>
  </si>
  <si>
    <t>FERRULE P049 22/23 R500 F75 A 0DEG X FORM 410DIA16</t>
  </si>
  <si>
    <t>FERRULE P049 22/26,5 A 0DEG</t>
  </si>
  <si>
    <t>FERRULE 800/02 14,5/19,5 R105 F120 A-8DEG</t>
  </si>
  <si>
    <t>FERRULE 800/02 14,5/18 R420 F90 A-8DEG</t>
  </si>
  <si>
    <t>FERRULE 800/02 13/37,5 R55 F140 A-8DEG</t>
  </si>
  <si>
    <t>FERRULE P075 13/28 R150 F140 A-8DEG</t>
  </si>
  <si>
    <t>KNOB</t>
  </si>
  <si>
    <t>RIV-</t>
  </si>
  <si>
    <t>BODY</t>
  </si>
  <si>
    <t>BAG PACK</t>
  </si>
  <si>
    <t>ETICHETTA ADESIVA 50X50 MM AMWAY AB1200 - A2301705</t>
  </si>
  <si>
    <t>DIVIDER CART.CM10X108 T.1 C/4 CORD. 20/15/38/15/20</t>
  </si>
  <si>
    <t>BOX 6967/001 CM51X38,5X11 \</t>
  </si>
  <si>
    <t>DIVIDER FUST.SEP.F100 24/28 X MNC</t>
  </si>
  <si>
    <t>SLEEVE LIT.ORIGINE IND.RESTYLING 433 Ø16 8000807068694</t>
  </si>
  <si>
    <t>SLEEVE LIT.ORIGINE IND.RESTYLING 480 Ø20 8000807068700</t>
  </si>
  <si>
    <t>SLEEVE LIT.ORIGINE IND.RESTYLING 279 Ø30 8000807068687</t>
  </si>
  <si>
    <t>SLEEVE LIT.ICA KASTR.,1,7L 479-W/LID.251512-665788 FSC REST.24</t>
  </si>
  <si>
    <t>SLEEVE LIT.CHEF CLUB FRYPAN 207Ø20 5054903952961</t>
  </si>
  <si>
    <t>SLEEVE LIT.CHEF CLUB CREPIERE 175Ø26 5054903953128</t>
  </si>
  <si>
    <t>SLEEVE LIT.CERAMICO IND.TEG. 1M 541 26+LIDV. L 2.6 E 058488</t>
  </si>
  <si>
    <t>SLEEVE LIT.CERAMICO IND.PAD.148 28 EAN 3256225058297</t>
  </si>
  <si>
    <t>BOX 6913/002*CM42,5X33X22 \</t>
  </si>
  <si>
    <t>BOX 6798/002 CM42,5X34X35 \</t>
  </si>
  <si>
    <t>BOX 6794/003*CM52X33X19 \</t>
  </si>
  <si>
    <t>BOX 6550/002 CM56X33,5X27 \</t>
  </si>
  <si>
    <t>BOX 6379/011* CM39X29X27 \</t>
  </si>
  <si>
    <t>BOX 6360/028*CM39X38,5X8,5 \</t>
  </si>
  <si>
    <t>BOX 5202/013 *CM62X34X21 \</t>
  </si>
  <si>
    <t>HANDLE STEEL.PARIGI TEG+SAUCEPAN 24 SHINY+SIL.VERDE</t>
  </si>
  <si>
    <t>HANDLE TEOREMA BLACK SATINATA</t>
  </si>
  <si>
    <t>HANDLE ODINO/1 W/SEAT FOR SATIN BLACK TERM.</t>
  </si>
  <si>
    <t>HANDLE L350/2 SMART TRASP.BLACK SAT.</t>
  </si>
  <si>
    <t>FERRULE P087 14/19 R110 F110 A-0° X FORMA 793 Ø28-30 CM</t>
  </si>
  <si>
    <t>FERRULE P093 15/22 R130 F100 A-8°</t>
  </si>
  <si>
    <t>FERRULE P093 14,5/21 R110 F120 A-8°</t>
  </si>
  <si>
    <t>FERRULE P093 16/23,5 R150 F90 A-8°</t>
  </si>
  <si>
    <t>BOX 0694/014* CM62X32X15 \</t>
  </si>
  <si>
    <t>DISC PUBB.HOMESIDE REST MOULE A MADELEINES 35X16 007214 FSC</t>
  </si>
  <si>
    <t>SLEEVE LIT.ORIGINE IND.RESTYLING 279 Ø26 8000807068670</t>
  </si>
  <si>
    <t>SLEEVE LIT.IKEA HUSKNUT CE.GB/FR/IT/CL/ES C18 605-835-56 FSC</t>
  </si>
  <si>
    <t>SLEEVE LIT.ICA STEKPANNA 24-279-245900 AR.654927 FSC REST.24</t>
  </si>
  <si>
    <t>SLEEVE LIT.CHEF CLUB FRYPAN 207Ø28 5054903953005</t>
  </si>
  <si>
    <t>SLEEVE LIT.CHEF CLUB CASS.1M 410Ø18 5054903953043</t>
  </si>
  <si>
    <t>SLEEVE LIT.MASTERCHEF ONYX INDUCTION 651 Ø26 5054903922360</t>
  </si>
  <si>
    <t>SLEEVE LIT.MASTERCHEF ONYX INDUCTION 287 Ø30 5054903922247</t>
  </si>
  <si>
    <t>SLEEVE LIT.MASTERCHEF ONYX INDUCTION 480 Ø20 5054903911289</t>
  </si>
  <si>
    <t>SLEEVE LIT.FOXHOME EXP SILVER COLOUR F.279 Ø32</t>
  </si>
  <si>
    <t>SLEEVE LIT.FOXHOME EXP SILVER COLOUR F.279 Ø26</t>
  </si>
  <si>
    <t>SLEEVE LIT.FOXHOME EXP SILVER COLOUR F.279 Ø20</t>
  </si>
  <si>
    <t>SLEEVE LIT.FOXHOME EXP SILVER COLOUR F.179 Ø25</t>
  </si>
  <si>
    <t>SLEEVE LIT.FOXHOME EXP SILVER COLOUR F.433 Ø16</t>
  </si>
  <si>
    <t>SLEEVE LIT.VANHOPPER 1 NEW .F125 Ø28 8000807069011</t>
  </si>
  <si>
    <t>SLEEVE LIT.VANHOPPER 1 NEW .F125 Ø24 8000807069004</t>
  </si>
  <si>
    <t>SLEEVE LIT.CO CLAS OHLSON FRYPAN 125 Ø28 EAN 7393173398061</t>
  </si>
  <si>
    <t>SLEEVE LIT.IND.CLAS OHLSON SAUCEP.1.3 L F.479 7393173362215</t>
  </si>
  <si>
    <t>SLEEVE LIT.IND.CLAS OHLSON F.PAN Ø28 F.279 EAN 7393173362246</t>
  </si>
  <si>
    <t>SLEEVE LIT.TVS NAT.INDUC.FRIGGIUOVO 070Ø20 8000807074879</t>
  </si>
  <si>
    <t>SLEEVE LIT.TVS NATURA IN.T24 044926</t>
  </si>
  <si>
    <t>SLEEVE LIT.TVS NATURA IN.W28 042748</t>
  </si>
  <si>
    <t>SLEEVE LIT.TVS NATURA IN.P30 042731</t>
  </si>
  <si>
    <t>SLEEVE LIT.TVS NATURA IN.P28 042724</t>
  </si>
  <si>
    <t>SLEEVE LIT.TVS NATURA IN.P24 042717</t>
  </si>
  <si>
    <t>SLEEVE LIT.TVS ITALIANA VIRTU IND.TEG1MØ28 379 8000807061497</t>
  </si>
  <si>
    <t>SLEEVE LIT.PLAQUE A PATISSERIE HOMESIDE RES 38X28 386807 FSC</t>
  </si>
  <si>
    <t>SLEEVE LIT.HOMESIDE REST.PLAT A FOUR 25X18 CM 007221 FSC</t>
  </si>
  <si>
    <t>SLEEVE LIT.HOMESIDE REST.MOULES A TART.X4 Ø11CM 832893 FSC</t>
  </si>
  <si>
    <t>SLEEVE LIT.HOMESIDE RES MOU.QUATRE-QUARTS Ø26 CM 007191 FSC</t>
  </si>
  <si>
    <t>SLEEVE LIT.HOMESIDE REST.MOULE A TARTE Ø30 CM 007177 FSC</t>
  </si>
  <si>
    <t>SLEEVE LIT.HOMESIDE REST.MOULE A TARTE Ø27 CM 007160 FSC</t>
  </si>
  <si>
    <t>SLEEVE LIT.HOMESIDE REST.MOULE A SAVARIN Ø24 CM 007153 FSC</t>
  </si>
  <si>
    <t>SLEEVE LIT.HOMESIDE REST.MOULE A CAKE 27 CM 007146 FSC</t>
  </si>
  <si>
    <t>SLEEVE LIT.HOMESIDE REST. MOULE A MANQUE Ø26 CM 007139 FSC</t>
  </si>
  <si>
    <t>SLEEVE LIT.COOKING DELUXE IND. 380Ø28 8000807077306</t>
  </si>
  <si>
    <t>SLEEVE LIT.COOKING DELUXE IND. 729Ø35X24 8000807077290</t>
  </si>
  <si>
    <t>SLEEVE LIT.COOKING DELUXE IND. 163Ø20 8000807077283</t>
  </si>
  <si>
    <t>SLEEVE LIT.COOKING DELUXE IND. 279Ø24 8000807077276</t>
  </si>
  <si>
    <t>SLEEVE LIT.COOKING DELUXE IND. 279Ø28 8000807077269</t>
  </si>
  <si>
    <t>SLEEVE LIT.COOKING DELUXE IND. 103Ø26 8000807077252</t>
  </si>
  <si>
    <t>SLEEVE LIT.502Ø28X28 8000807077245</t>
  </si>
  <si>
    <t>SLEEVE LIT.COOKING DELUXE IND. 651Ø28 8000807077221</t>
  </si>
  <si>
    <t>SLEEVE LIT.COOKING DELUXE IND. 480Ø24 8000807077214</t>
  </si>
  <si>
    <t>SLEEVE LIT.TVS ECO OK IND. F.793 Ø28 8000807064665</t>
  </si>
  <si>
    <t>SLEEVE LIT.PRIMECOOK SMERALDA TEG. 1M F101 Ø24 8058697169625</t>
  </si>
  <si>
    <t>SLEEVE LIT.MIGROS MADELEINES 712 35 7058.260 - 328561</t>
  </si>
  <si>
    <t>SLEEVE LIT.MIGROS GRATIN DISCH GLASS OVALE 26X18 7035.796</t>
  </si>
  <si>
    <t>SLEEVE LIT.PRESTIGE DIAMOND LARGE FRYPAN F.163Ø30-108838</t>
  </si>
  <si>
    <t>SLEEVE LIT.PRESTIGE DIAMOND MEDIUM FRYPAN F.163Ø24-108821</t>
  </si>
  <si>
    <t>SLEEVE LIT.NATURA KENTY ADRIA CAS 481 CM 18 3856029719877</t>
  </si>
  <si>
    <t>SLEEVE LIT.NATURA KENTY ADRIA WOK 1M 761 28 3856029717248</t>
  </si>
  <si>
    <t>SLEEVE LIT.NATURA KENTY ADRIA TEG.2M 582 28 3856029717309</t>
  </si>
  <si>
    <t>SLEEVE LIT.NATURA KENTY ADRIA TEG.1M 581 28 3856029717286</t>
  </si>
  <si>
    <t>SLEEVE LIT.NATURA KENTY ADRIA RET.039 35X27 3856029717408</t>
  </si>
  <si>
    <t>SLEEVE LIT.NATURA KENTY ADRIA RET.039 31X23 3856029717385</t>
  </si>
  <si>
    <t>RECTANGULAR 25X18 DOLCI IDEE RESTY</t>
  </si>
  <si>
    <t>PLUM CAKE MOULD 27x10 DOLCI IDEE R</t>
  </si>
  <si>
    <t>CAKE PAN 26 DOLCI IDEE RESTYLING</t>
  </si>
  <si>
    <t>PIZZA PAN 32 DOLCI IDEE RESTYLING</t>
  </si>
  <si>
    <t>PIZZA PAN 28 DOLCI IDEE RESTYLING</t>
  </si>
  <si>
    <t>STEEL DISC 207/040 W/HOLE 3MM+NARROW CUTS+CENTRAL HOLE 51mm</t>
  </si>
  <si>
    <t>STEEL DISC 205/040 W/HOLE 2.5 MM+NARROW CUTS+CENTRAL HOLE 51mm</t>
  </si>
  <si>
    <t>STEEL DISC 200/040 W/HOLE 2.5MM X SOLID INCLUDED DISC</t>
  </si>
  <si>
    <t>STEEL DISC 197/040 W/HOLE 3MM+NARROW CUTS+CENTRAL HOLE 51mm</t>
  </si>
  <si>
    <t>STEEL DISC 195/040 W/HOLE 2.5 MM+NARROW CUTS+CENTRAL HOLE 50mm</t>
  </si>
  <si>
    <t>DISC STEEL187/040 C/F 3MM+TAGLI STRETTI+FORO CENTRALE 51MM</t>
  </si>
  <si>
    <t>STEEL DISC 185/040 W/HOLE 2.5 MM+NARROW CUTS+CENTRAL HOLE 50mm</t>
  </si>
  <si>
    <t>STEEL DISC 180/040 W/HOLE 2.5MM X SOLID INCLUDED DISC</t>
  </si>
  <si>
    <t>DISC STEEL177/040 C/F 3MM+TAGLI STRETTI+FORO CENTRALE 51MM</t>
  </si>
  <si>
    <t>STEEL DISC 175/040 W/HOLE 2.5 MM+NARROW CUTS+CENTRAL HOLE 51mm</t>
  </si>
  <si>
    <t>DISC STEEL167/040 C/F 3MM+TAGLI STRETTI+FORO CENTRALE 51MM</t>
  </si>
  <si>
    <t>STEEL DISC 165/040 W/HOLE 2.5 MM+NARROW CUTS+CENTRAL HOLE 50mm</t>
  </si>
  <si>
    <t>DISC STEEL162/040 C/F 3MM+TAGLI STRETTI+FORO CENTRALE 51MM</t>
  </si>
  <si>
    <t>STEEL DISC 160/040 W/HOLE 2.5MM X SOLID INCLUDED DISC</t>
  </si>
  <si>
    <t>STEEL DISC 157/040 W/HOLE 3MM+NARROW CUTS+CENTRAL HOLE 51mm</t>
  </si>
  <si>
    <t>STEEL DISC 155/040 W/HOLE 2.5 MM+NARROW CUTS+CENTRAL HOLE 50mm</t>
  </si>
  <si>
    <t>STEEL DISC 152/040 W/HOLE 3MM+NARROW CUTS+CENTRAL HOLE 51mm</t>
  </si>
  <si>
    <t>DISC STEEL147/040 C/F 3MM+TAGLI STRETTI+FORO CENTRALE 38MM</t>
  </si>
  <si>
    <t>STEEL DISC 145/040 W/HOLE 2.5 MM+NARROW CUTS+CENTRAL HOLE 38mm</t>
  </si>
  <si>
    <t>STEEL DISC 140/040 W/HOLE 2.5MM X SOLID INCLUDED DISC</t>
  </si>
  <si>
    <t>STEEL DISC 137/040 W/HOLE 3MM+NARROW CUTS+CENTRAL HOLE 38mm</t>
  </si>
  <si>
    <t>STEEL DISC 135/040 W/HOLE 2.5 MM+NARROW CUTS+CENTRAL HOLE 36.5mm</t>
  </si>
  <si>
    <t>STEEL DISC 127/040 W/HOLE 3MM+NARROW CUTS+CENTRAL HOLE 38mm</t>
  </si>
  <si>
    <t>STEEL DISC 125/040 W/HOLE 2.5 MM+NARROW CUTS+CENTRAL HOLE 36.5mm</t>
  </si>
  <si>
    <t>STEEL DISC 120/040 W/HOLE 2.5MM X SOLID INCLUDED DISC</t>
  </si>
  <si>
    <t>STEEL DISC 240/05 AISI430 SMOOTH/SATIN</t>
  </si>
  <si>
    <t>STEEL DISC 230/05 AISI430 SMOOTH/SATIN</t>
  </si>
  <si>
    <t>STEEL DISC 210/05 AISI430 SMOOTH/SATIN</t>
  </si>
  <si>
    <t>STEEL DISC 205/05 AISI430 SMOOTH/SATIN</t>
  </si>
  <si>
    <t>STEEL DISC 195/05 AISI430 SMOOTH/SATIN</t>
  </si>
  <si>
    <t>STEEL DISC 190/05 AISI430 SMOOTH/SATIN</t>
  </si>
  <si>
    <t>STEEL DISC 185/05 AISI430 SMOOTH/SATIN</t>
  </si>
  <si>
    <t>STEEL DISC 175/05 AISI430 SMOOTH/SATIN</t>
  </si>
  <si>
    <t>STEEL DISC 165/05 AISI430 SMOOTH/SATIN</t>
  </si>
  <si>
    <t>STEEL DISC 150/05 AISI430 SMOOTH/SATIN</t>
  </si>
  <si>
    <t>STEEL DISC 135/05 AISI430 SMOOTH/SATIN</t>
  </si>
  <si>
    <t>STEEL DISC 130/05 AISI430 SMOOTH/SATIN</t>
  </si>
  <si>
    <t>STEEL DISC 120/05 AISI430 SMOOTH/SATIN</t>
  </si>
  <si>
    <t>AL.1200 DISC 340/10 RIC</t>
  </si>
  <si>
    <t>AL.1200 DISC 265/22 RIC</t>
  </si>
  <si>
    <t>AL.1200 DISC 230/14 RIC</t>
  </si>
  <si>
    <t>AL.1200 DISC 205/14 RIC</t>
  </si>
  <si>
    <t>AL.GREEN DISC 355/22 RIC DOUBLE ANNEALING</t>
  </si>
  <si>
    <t>AL.GREEN DISC 335/22 RIC DOUBLE ANNEALING</t>
  </si>
  <si>
    <t>AL.L.GREEN DISC 325/22 RIC DOUBLE ANNEALING</t>
  </si>
  <si>
    <t>AL.GREEN DISC 315/22 RIC DOUBLE ANNEALING</t>
  </si>
  <si>
    <t>AL.GREEN DISC 290/22 RIC DOUBLE ANNEALING</t>
  </si>
  <si>
    <t>RECT.AL.GREEN 460x360x10 T/B RIC</t>
  </si>
  <si>
    <t>RECT.AL.GREEN 370x295x10 T/A RIC</t>
  </si>
  <si>
    <t>RECT.AL.GREEN 495x395x29 CUT CORNERS T/B RIC</t>
  </si>
  <si>
    <t>SHAPED AL.GRE 306X276.4X32 RIC</t>
  </si>
  <si>
    <t>AL.L.GREEN DISC 435/36 RIC</t>
  </si>
  <si>
    <t>AL.L.GREEN DISC 385/36 RIC</t>
  </si>
  <si>
    <t>AL.L.GREEN DISC 370/36 RIC</t>
  </si>
  <si>
    <t>AL.L.GREEN DISC 370/32 RIC</t>
  </si>
  <si>
    <t>AL.GREEN DISC 365/36 RIC</t>
  </si>
  <si>
    <t>AL.L.GREEN DISC 365/32 RIC</t>
  </si>
  <si>
    <t>AL.L.GREEN DISC 365/29 RIC</t>
  </si>
  <si>
    <t>AL.L.GREEN DISC 355/36 RIC</t>
  </si>
  <si>
    <t>AL.L.GREEN DISC 355/32 RIC</t>
  </si>
  <si>
    <t>AL.GREEN DISC 350/32 RIC</t>
  </si>
  <si>
    <t>AL.L.GREEN DISC 345/32 RIC</t>
  </si>
  <si>
    <t>AL.GREEN DISC 340/10 RIC</t>
  </si>
  <si>
    <t>AL.L.GREEN DISC 335/32 RIC</t>
  </si>
  <si>
    <t>AL.L.GREEN DISC 335/29 RIC</t>
  </si>
  <si>
    <t>AL.L.GREEN DISC 330/36 RIC</t>
  </si>
  <si>
    <t>AL.L.GREEN DISC 330/32 RIC</t>
  </si>
  <si>
    <t>AL.L.GREEN DISC 330/29 RIC</t>
  </si>
  <si>
    <t>AL.L.GREEN DISC 325/36 RIC</t>
  </si>
  <si>
    <t>AL.L.GREEN DISC 325/32 RIC</t>
  </si>
  <si>
    <t>AL.GREEN DISC 325/10 RIC</t>
  </si>
  <si>
    <t>AL.L.GREEN DISC 320/32 RIC</t>
  </si>
  <si>
    <t>AL.L.GREEN DISC 315/32 RIC</t>
  </si>
  <si>
    <t>AL.GREEN DISC 310/36 RIC</t>
  </si>
  <si>
    <t>AL.GREEN DISC 310/10 RIC</t>
  </si>
  <si>
    <t>AL.L.GREEN DISC 305/36 RIC</t>
  </si>
  <si>
    <t>AL.L.GREEN DISC 305/32 RIC</t>
  </si>
  <si>
    <t>AL.L.GREEN DISC 305/29 RIC</t>
  </si>
  <si>
    <t>AL.GREEN DISC 300/32 RIC</t>
  </si>
  <si>
    <t>AL.GREEN DISC 300/10 RIC</t>
  </si>
  <si>
    <t>AL.L.GREEN DISC 290/32 RIC</t>
  </si>
  <si>
    <t>AL.L.GREEN DISC 290/29 RIC</t>
  </si>
  <si>
    <t>AL.L.GREEN DISC 285/32 RIC</t>
  </si>
  <si>
    <t>AL.GREEN DISC 285/29 RIC</t>
  </si>
  <si>
    <t>AL.L.GREEN DISC 280/32 RIC</t>
  </si>
  <si>
    <t>AL.GREEN DISC 280/29 RIC</t>
  </si>
  <si>
    <t>AL.GREEN DISC 270/32 RIC</t>
  </si>
  <si>
    <t>AL.L.GREEN DISC 265/36 RIC</t>
  </si>
  <si>
    <t>AL.L.GREEN DISC 265/32 RIC</t>
  </si>
  <si>
    <t>AL.L.GREEN DISC 265/29 RIC</t>
  </si>
  <si>
    <t>AL.L.GREEN DISC 260/32 RIC</t>
  </si>
  <si>
    <t>AL.L.GREEN DISC 260/29 RIC</t>
  </si>
  <si>
    <t>AL.L.GREEN DISC 240/32 RIC</t>
  </si>
  <si>
    <t>AL.L.GREEN DISC 235/32 RIC</t>
  </si>
  <si>
    <t>AL.L.GREEN DISC 235/29 RIC</t>
  </si>
  <si>
    <t>AL.L.GREEN DISC 230/32 RIC</t>
  </si>
  <si>
    <t>AL.L.GREEN DISC 225/32 RIC</t>
  </si>
  <si>
    <t>AL.L.GREEN DISC 225/29 RIC</t>
  </si>
  <si>
    <t>AL.L.GREEN DISC 220/32 RIC</t>
  </si>
  <si>
    <t>SHAPED AL.4006 318X318X47 R.98.5 RIC</t>
  </si>
  <si>
    <t>RECTANGLE AL.4006 520x410x19 RIC CUT CORNERS</t>
  </si>
  <si>
    <t>RECT.A.4006 460x360x19 CUT CORNERS T/B RIC</t>
  </si>
  <si>
    <t>RECT.AL.4006 310X225X19 WITH CUT EDGES RIC</t>
  </si>
  <si>
    <t>RECT. AL.4006 390X300X19 T/A RIC</t>
  </si>
  <si>
    <t>SHAPED AL.4006 324X324X32 RIC</t>
  </si>
  <si>
    <t>SHAPED AL.4006 313,7X322X39 RIC</t>
  </si>
  <si>
    <t>AL.4006 DISC 435/36 RIC</t>
  </si>
  <si>
    <t>AL.4006 DISC 425/32 RIC</t>
  </si>
  <si>
    <t>AL.4006 DISC 420/39 RIC</t>
  </si>
  <si>
    <t>AL.4006 DISC 415/39 RIC</t>
  </si>
  <si>
    <t>AL.4006 DISC 405/19 RIC</t>
  </si>
  <si>
    <t>AL.4006 DISC 385/36 RIC</t>
  </si>
  <si>
    <t>AL.4006 DISC 375/39 RIC</t>
  </si>
  <si>
    <t>AL.4006 DISC 375/36 RIC</t>
  </si>
  <si>
    <t>AL.4006 DISC 370/39 RIC</t>
  </si>
  <si>
    <t>AL.4006 DISC 370/36 RIC</t>
  </si>
  <si>
    <t>AL.4006 DISC 370/32 RIC</t>
  </si>
  <si>
    <t>AL.4006 DISC 365/32 RIC</t>
  </si>
  <si>
    <t>AL.4006 DISC 365/29 RIC</t>
  </si>
  <si>
    <t>AL.4006 DISC 355/47 RIC</t>
  </si>
  <si>
    <t>AL.4006 DISC 355/39 RIC</t>
  </si>
  <si>
    <t>AL.4006 DISC 355/36 RIC</t>
  </si>
  <si>
    <t>AL.4006 DISC 355/32 RIC</t>
  </si>
  <si>
    <t>AL.4006 DISC 355/29 RIC</t>
  </si>
  <si>
    <t>AL.4006 DISC 355/19 RIC</t>
  </si>
  <si>
    <t>AL.4006 DISC 350/36 RIC</t>
  </si>
  <si>
    <t>AL.4006 DISC 350/29 RIC</t>
  </si>
  <si>
    <t>AL.4006 DISC 345/36 RIC</t>
  </si>
  <si>
    <t>AL.4006 DISC 345/32 RIC</t>
  </si>
  <si>
    <t>AL.4006 DISC 340/36 RIC</t>
  </si>
  <si>
    <t>AL.4006 DISC 335/36 RIC</t>
  </si>
  <si>
    <t>AL.4006 DISC 335/32 RIC</t>
  </si>
  <si>
    <t>AL.4006 DISC 335/29 RIC</t>
  </si>
  <si>
    <t>AL.4006 DISC 335/24 RIC</t>
  </si>
  <si>
    <t>AL.4006 DISC 330/39 RIC</t>
  </si>
  <si>
    <t>AL.4006 DISC 330/32 RIC</t>
  </si>
  <si>
    <t>AL.4006 DISC 330/29 RIC</t>
  </si>
  <si>
    <t>AL.4006 DISC 325/39 RIC</t>
  </si>
  <si>
    <t>AL.4006 DISC 325/36 RIC</t>
  </si>
  <si>
    <t>AL.4006 DISC 325/32 RIC</t>
  </si>
  <si>
    <t>AL.4006 DISC 315/36 RIC</t>
  </si>
  <si>
    <t>AL.4006 DISC 315/32 RIC</t>
  </si>
  <si>
    <t>AL.4006 DISC 315/29 RIC</t>
  </si>
  <si>
    <t>AL.4006 DISC 310/36 RIC</t>
  </si>
  <si>
    <t>AL.4006 DISC 310/32 RIC</t>
  </si>
  <si>
    <t>AL.4006 DISC 310/29 RIC</t>
  </si>
  <si>
    <t>AL.4006 DISC 305/36 RIC</t>
  </si>
  <si>
    <t>AL.4006 DISC 305/32 RIC</t>
  </si>
  <si>
    <t>AL.4006 DISC 305/29 RIC</t>
  </si>
  <si>
    <t>AL.4006 DISC 305/19 RIC</t>
  </si>
  <si>
    <t>AL.4006 DISC 300/36 RIC</t>
  </si>
  <si>
    <t>AL.4006 DISC 300/32 RIC</t>
  </si>
  <si>
    <t>AL.4006 DISC 295/32 RIC</t>
  </si>
  <si>
    <t>AL.4006 DISC 295/24 RIC</t>
  </si>
  <si>
    <t>AL.4006 DISC 290/32 RIC</t>
  </si>
  <si>
    <t>AL.4006 DISC 290/29 RIC</t>
  </si>
  <si>
    <t>AL.4006 DISC 285/36 RIC</t>
  </si>
  <si>
    <t>AL.4006 DISC 285/32 RIC</t>
  </si>
  <si>
    <t>AL.4006 DISC 285/29 RIC</t>
  </si>
  <si>
    <t>AL.4006 DISC 280/36 RIC</t>
  </si>
  <si>
    <t>AL.4006 DISC 280/32 RIC</t>
  </si>
  <si>
    <t>AL.4006 DISC 280/29 RIC</t>
  </si>
  <si>
    <t>AL.4006 DISC 275/29 RIC</t>
  </si>
  <si>
    <t>AL.4006 DISC 270/29 RIC</t>
  </si>
  <si>
    <t>AL.4006 DISC 270/19 RIC</t>
  </si>
  <si>
    <t>AL.4006 DISC 265/36 RIC</t>
  </si>
  <si>
    <t>AL.4006 DISC 265/32 RIC</t>
  </si>
  <si>
    <t>AL.4006 DISC 265/29 RIC</t>
  </si>
  <si>
    <t>AL.4006 DISC 260/36 RIC</t>
  </si>
  <si>
    <t>AL.4006 DISC 260/32 RIC</t>
  </si>
  <si>
    <t>AL.4006 DISC 260/29 RIC</t>
  </si>
  <si>
    <t>AL.4006 DISC 255/29 RIC</t>
  </si>
  <si>
    <t>AL.4006 DISC 240/36 RIC</t>
  </si>
  <si>
    <t>AL.4006 DISC 240/32 RIC</t>
  </si>
  <si>
    <t>AL.4006 DISC 235/36 RIC</t>
  </si>
  <si>
    <t>AL.4006 DISC 235/32 RIC</t>
  </si>
  <si>
    <t>AL.4006 DISC 235/29 RIC</t>
  </si>
  <si>
    <t>AL.4006 DISC 225/32 RIC</t>
  </si>
  <si>
    <t>AL.4006 DISC 225/29 RIC</t>
  </si>
  <si>
    <t>AL.4006 DISC 220/32 RIC</t>
  </si>
  <si>
    <t>AL.4006 DISC 215/36 RIC</t>
  </si>
  <si>
    <t>AL.4006 DISC 205/36 RIC</t>
  </si>
  <si>
    <t>AL.4006 DISC 155/19 RIC</t>
  </si>
  <si>
    <t>RECTANGLE AL.99.5 505x400x14 RIC</t>
  </si>
  <si>
    <t>RECT. AL.99.5 370x295x14 T/A RIC</t>
  </si>
  <si>
    <t>RECT. AL.99.5 365x235x10 RIC</t>
  </si>
  <si>
    <t>AL.99.5 DISC 445/22 RIC</t>
  </si>
  <si>
    <t>AL.99.5 DISC 425/22 RIC</t>
  </si>
  <si>
    <t>AL.99.5 DISC 410/31 RIC</t>
  </si>
  <si>
    <t>AL.99.5 DISC 385/22 RIC</t>
  </si>
  <si>
    <t>AL.99.5 DISC 385/19 RIC</t>
  </si>
  <si>
    <t>AL.99.5 DISC 380/28 RIC</t>
  </si>
  <si>
    <t>AL.99.5 DISC 375/22 RIC</t>
  </si>
  <si>
    <t>AL.99.5 DISC 365/31 RIC</t>
  </si>
  <si>
    <t>AL.99.5 DISC 365/26 RIC</t>
  </si>
  <si>
    <t>AL.99.5 DISC 365/22 RIC</t>
  </si>
  <si>
    <t>AL.99.5 DISC 365/19 RIC</t>
  </si>
  <si>
    <t>AL.99.5 DISC 360/22 RIC</t>
  </si>
  <si>
    <t>AL.99.5 DISC 355/28 RIC</t>
  </si>
  <si>
    <t>AL.99.5 DISC 355/22 RIC</t>
  </si>
  <si>
    <t>AL.99.5 DISC 350/26 RIC</t>
  </si>
  <si>
    <t>AL.99.5 DISC 345/26 RIC</t>
  </si>
  <si>
    <t>AL.99.5 DISC 345/19 RIC</t>
  </si>
  <si>
    <t>AL.99.5 DISC 335/28 RIC</t>
  </si>
  <si>
    <t>AL.99.5 DISC 335/26 RIC</t>
  </si>
  <si>
    <t>AL.99.5 DISC 330/26 RIC</t>
  </si>
  <si>
    <t>AL.99.5 DISC 325/19 RIC</t>
  </si>
  <si>
    <t>AL.99.5 DISC 315/28 RIC</t>
  </si>
  <si>
    <t>AL.99.5 DISC 315/26 RIC</t>
  </si>
  <si>
    <t>AL.99.5 DISC 315/22 RIC</t>
  </si>
  <si>
    <t>AL.99.5 DISC 315/19 RIC</t>
  </si>
  <si>
    <t>AL.99.5 DISC 315/17 RIC</t>
  </si>
  <si>
    <t>AL.99.5 DISC 310/22 RIC</t>
  </si>
  <si>
    <t>AL.99.5 DISC 300/19 RIC</t>
  </si>
  <si>
    <t>AL.99.5 DISC 285/26 RIC</t>
  </si>
  <si>
    <t>AL.99.5 DISC 280/31 RIC</t>
  </si>
  <si>
    <t>AL.99.5 DISC 280/22 RIC</t>
  </si>
  <si>
    <t>AL.99.5 DISC 280/19 RIC</t>
  </si>
  <si>
    <t>AL.99.5 DISC 280/14 RIC</t>
  </si>
  <si>
    <t>AL.99.5 DISC 270/22 RIC</t>
  </si>
  <si>
    <t>AL.99.5 DISC 265/22 RIC</t>
  </si>
  <si>
    <t>AL.99.5 DISC 235/22 RIC</t>
  </si>
  <si>
    <t>AL.99.5 DISC 235/19 RIC</t>
  </si>
  <si>
    <t>AL.99.5 DISC 230/19 RIC</t>
  </si>
  <si>
    <t>PRIM</t>
  </si>
  <si>
    <t>406 ADHESIVE LOCT0040630 GR.20</t>
  </si>
  <si>
    <t>COAGULANT PROWASTE 9124 ECOPROJ.</t>
  </si>
  <si>
    <t>CORUNDUM GRAIN 80</t>
  </si>
  <si>
    <t>CORUNDUM GRAIN 60</t>
  </si>
  <si>
    <t>CORUNDUM GRAIN 50</t>
  </si>
  <si>
    <t>CORUNDUM GRAIN 40 DARK</t>
  </si>
  <si>
    <t>NITRO THINNER FOR TIN CLEANING</t>
  </si>
  <si>
    <t>POMERCART REEL GR 40 (KG 4)</t>
  </si>
  <si>
    <t>CHLORINATED NITRILE GLOVES 100 PCS #</t>
  </si>
  <si>
    <t>GLOVE SPANDEXBLACK 11939 SIZE L</t>
  </si>
  <si>
    <t>GLOVE SPANDEXBLACK 11939 SIZE S</t>
  </si>
  <si>
    <t>GREEN NITRILE GLOVE 492 SIZE 7/7½</t>
  </si>
  <si>
    <t>GREEN NITRILE GLOVE CM45 SIZE 10/10½</t>
  </si>
  <si>
    <t>THERMOTERM R. LACQUER TRANSP.2970010197</t>
  </si>
  <si>
    <t>ECLIPSE HB V7710Z SILVER DIAMOND TC</t>
  </si>
  <si>
    <t>456G.42212 INTERMEDIATE WHITE MC</t>
  </si>
  <si>
    <t>PS--</t>
  </si>
  <si>
    <t>LEVAN. BLACK PASTE N-LF 02</t>
  </si>
  <si>
    <t>LEVANOX WHITE PASTE R-LF</t>
  </si>
  <si>
    <t>GREEN OXIDE FK 8497 (EX FA 6290)</t>
  </si>
  <si>
    <t>FA 4292 inorganic green pigment</t>
  </si>
  <si>
    <t>FB 280 IRON RED</t>
  </si>
  <si>
    <t>GREEN OXIDE 21-5901 (REPL. 4045)</t>
  </si>
  <si>
    <t>BLUE OXIDE FK-9250 IRON (T.FA6210)</t>
  </si>
  <si>
    <t>PALEOGEN RED K 3911 HD</t>
  </si>
  <si>
    <t>NITRO THINNER TANK</t>
  </si>
  <si>
    <t>SILIKOPHEN P 80 IN XYLENE</t>
  </si>
  <si>
    <t>Elan-CoatSP96V1-60 - HTL-2 type</t>
  </si>
  <si>
    <t>CORNER 50X50X820 THK.5MM PRESSED PAPER NO FSC HAVANA IKEA</t>
  </si>
  <si>
    <t>PRESSED CARDBOARD CORNER 45x45MM 102CM THK.3MM HAVANA</t>
  </si>
  <si>
    <t>ASSEMBLED DISPLAY MOD. 3 FLEXO HAVANA DRAWERS TVS RESTY.2024</t>
  </si>
  <si>
    <t>DIVIDER DIE-CUT.UNICO PER FORMARE CROCE SEP.163 20/26</t>
  </si>
  <si>
    <t>DIVIDER DIE-CUT.UNICO PER FORMARE CROCE SEP.163 26/30</t>
  </si>
  <si>
    <t>DIVIDER DIE-CUT.UNICO PER FORMARE CROCE SEP.F.163 Ø 20/26</t>
  </si>
  <si>
    <t>DIVIDER DIE-CUT.UNICO SEDE SEP.T.2M/CO.32 ALTO W/BOX LIT.7724</t>
  </si>
  <si>
    <t>DIVIDER DIE-CUT.SEDE DISC IND.Ø22 W/BOX LIT.6926 WPRO</t>
  </si>
  <si>
    <t>STRIP DIE-CUT.LID.GLASS TVS ISP.IS</t>
  </si>
  <si>
    <t>DIVIDER DIE-CUT.SEP.F006 24/28 X MNC</t>
  </si>
  <si>
    <t>DIVIDER DIE-CUT.X MNC.INT.C.16/18/20</t>
  </si>
  <si>
    <t>DIVIDER DIE-CUT.X MNC.INT.BOWL.20/26</t>
  </si>
  <si>
    <t>DIVIDER DIE-CUT.X SAUCEPAN.18CM</t>
  </si>
  <si>
    <t>DIVIDER DIE-CUT.X SAUCEPAN.20CM</t>
  </si>
  <si>
    <t>DIVIDER DIE-CUT.B SEPAR.FRYPAN.20+26</t>
  </si>
  <si>
    <t>CARDBOARD RING D.100 H.35 THK.3 MM</t>
  </si>
  <si>
    <t>CARDBOARD DIVIDER CM80x18 T.5</t>
  </si>
  <si>
    <t>CARDBOARD DIVIDER CM70x18 T.5</t>
  </si>
  <si>
    <t>CARDBOARD DIVIDER CM65X24 T.5</t>
  </si>
  <si>
    <t>CARDBOARD DIVIDER CM65X22 T.5</t>
  </si>
  <si>
    <t>CARDBOARD DIVIDER CM60x30 T.5</t>
  </si>
  <si>
    <t>CARDBOARD DIVIDER CM60x27 T.5</t>
  </si>
  <si>
    <t>CARDBOARD DIVIDER CM60x26 T.5</t>
  </si>
  <si>
    <t>CARDBOARD DIVIDER CM60x23 T.5</t>
  </si>
  <si>
    <t>CARDBOARD DIVIDER CM60x22 T.5</t>
  </si>
  <si>
    <t>CARDBOARD DIVIDER CM60X20 T.5</t>
  </si>
  <si>
    <t>CARDBOARD DIVIDER CM60X19 T.5</t>
  </si>
  <si>
    <t>CARDBOARD DIVIDER CM60x18 T.5</t>
  </si>
  <si>
    <t>CARDBOARD DIVIDER CM60x17 T.5</t>
  </si>
  <si>
    <t>CARDBOARD DIVIDER CM60x15 T.5</t>
  </si>
  <si>
    <t>CARDBOARD DIVIDER CM60x14 T.5</t>
  </si>
  <si>
    <t>CARDBOARD DIVIDER CM60x12 T.5</t>
  </si>
  <si>
    <t>CARDBOARD DIVIDER CM56x18 T.5</t>
  </si>
  <si>
    <t>CARDBOARD DIVIDER CM55x38 T.5</t>
  </si>
  <si>
    <t>CARDBOARD DIVIDER CM45x19 T.5</t>
  </si>
  <si>
    <t>CARDBOARD DIVIDER CM40x23 T.5</t>
  </si>
  <si>
    <t>CARDBOARD DIVIDER CM40x22 T.5</t>
  </si>
  <si>
    <t>CARDBOARD DIVIDER CM40x18 T.5</t>
  </si>
  <si>
    <t>CARDBOARD DIVIDER CM40X14 T.5</t>
  </si>
  <si>
    <t>CARDBOARD DIVIDER CM 38x38 TYPE 5</t>
  </si>
  <si>
    <t>CARDBOARD DIVIDER CM35x29 T.5</t>
  </si>
  <si>
    <t>CARDBOARD DIVIDER CM35x18 T.5</t>
  </si>
  <si>
    <t>CARDBOARD DIVIDER CM28x28 T.5</t>
  </si>
  <si>
    <t>CARDBOARD DIVIDER CM26x26 T.5</t>
  </si>
  <si>
    <t>CARDBOARD DIVIDER CM24x24 T.5</t>
  </si>
  <si>
    <t>CARDBOARD DIVIDER CM24x14 T.5</t>
  </si>
  <si>
    <t>CARDBOARD DIVIDER CM24x10 T.5</t>
  </si>
  <si>
    <t>CARDBOARD DIVIDER CM23x18 T.5</t>
  </si>
  <si>
    <t>CARDBOARD DIVIDER CM22x22 T.5</t>
  </si>
  <si>
    <t>CARDBOARD DIVIDER CM16X16 T.5</t>
  </si>
  <si>
    <t>CARDBOARD DIVIDER CM120X80 T.1</t>
  </si>
  <si>
    <t>CARDBOARD DIVIDER CM80X18 T.1</t>
  </si>
  <si>
    <t>CARDBOARD DIVIDER CM80X14 T.1</t>
  </si>
  <si>
    <t>CARDBOARD DIVIDER CM 60X19 T.1</t>
  </si>
  <si>
    <t>CARDBOARD DIVIDER CM 60X12.5 T.1</t>
  </si>
  <si>
    <t>CARDBOARD DIVIDER CM34X36 MICROTRIPLE W/1 CREASE 13/23</t>
  </si>
  <si>
    <t>CARDBOARD DIVIDER CM 30X30 T.1</t>
  </si>
  <si>
    <t>CARDBOARD DIVIDER CM29X32 T.1 W/1 CREASE 12/32</t>
  </si>
  <si>
    <t>CARDBOARD DIVIDER CM25X60 T.1 W/4 CREASES 5/25/35/55/60</t>
  </si>
  <si>
    <t>CARDBOARD DIVIDER T.1 CM22X31 W/1 CREASE 19/31</t>
  </si>
  <si>
    <t>CARDBOARD DIVIDER CM19X67 T.1 W/4 CREASES 7/28/39/60/67</t>
  </si>
  <si>
    <t>CARDBOARD DIVIDER CM18X65 T.1 W/4 CREASES 8/27/38/57/65</t>
  </si>
  <si>
    <t>CARDBOARD DIVIDER CM14X31 T.1 W/1 CREASE 13/31</t>
  </si>
  <si>
    <t>CARDBOARD DIVIDER CM14X29 T.1 W/1 CREASE 11/29</t>
  </si>
  <si>
    <t>CARDBOARD DIVIDER CM12X22 T.1 W/1 CREASE 9/22</t>
  </si>
  <si>
    <t>CARDBOARD DIVIDER CM 10X68 T.1 W/2 CREASES 26/42/68</t>
  </si>
  <si>
    <t>CARDBOARD DIVIDER CM10X60 T.1 W/2 CREASES 11/38/11</t>
  </si>
  <si>
    <t>CARDBOARD DIVIDER CM118X100 DIE-CUT</t>
  </si>
  <si>
    <t>SLEEVE L.MIGROS OU.COOK. 25 42X27 798 7037.610 671377 (CINA)</t>
  </si>
  <si>
    <t>SLEEVE L.MIGROS OU.COOK. 25 35X22 798 7037.609 671360 (ITA)</t>
  </si>
  <si>
    <t>SLEEVE L.MIGROS OU.COOK. 25 26X17 798 7033.263 233109 (CINA)</t>
  </si>
  <si>
    <t>SLEEVE LIT. ARMONIOSA ITALIA IND. MT-RU 379Ø28</t>
  </si>
  <si>
    <t>SLEEVE LIT. ARMONIOSA ITALIA IND. MT-RU 379Ø26</t>
  </si>
  <si>
    <t>SLEEVE LIT.IKEA HUSKNUT CERAMICO NA/24 FRYPAN28 105-766-00 FSC</t>
  </si>
  <si>
    <t>SLEEVE LIT.IKEA HUSKNUT CE,GB/FR/IT/CL/ES FRYPAN28 705.835.51 FSC</t>
  </si>
  <si>
    <t>SLEEVE LIT.IKEA HUSKNUT CE.GB/FR/IT/CL/ES FRYPAN24 105.835.49 FSC</t>
  </si>
  <si>
    <t>SLEEVE LIT.CERAMICO IND.FRYPAN.148 32 EAN 3256225058303</t>
  </si>
  <si>
    <t>SLEEVE LIT.CERAMIC IND.FRYPAN 148 24</t>
  </si>
  <si>
    <t>SLEEVE LIT.CERAMIC IND.CREPE PAN 179 25</t>
  </si>
  <si>
    <t>SLEEVE LIT.CERAMIC IND.CASSEROLE 2M 642 24+GLASS LID L 4.5</t>
  </si>
  <si>
    <t>SLEEVE LIT.CERAMIC IND.SAUCEPAN 1M 641 20 L 2.5</t>
  </si>
  <si>
    <t>SLEEVE LIT.VANHOPPER 1 NEW .F.319+COP.V.Ø28 8000807069028</t>
  </si>
  <si>
    <t>SLEEVE LIT.SAMBONET TITAN PRO GLASS LID Ø 28</t>
  </si>
  <si>
    <t>SLEEVE LIT.SAMBONET ROCK'N'ROSE FRYPAN.BLACK 28 128363</t>
  </si>
  <si>
    <t>SLEEVE LIT.CO CLAS OHLSON FRYPAN 125 Ø24</t>
  </si>
  <si>
    <t>SLEEVE LIT.TVS VIRTUS INDUCT.FRYPAN Ø24 REST.</t>
  </si>
  <si>
    <t>SLEEVE LIT.TVS VIRTUS INDUCT.CAS.24</t>
  </si>
  <si>
    <t>SLEEVE LIT.TVS VIRTUS INDUCT.CAS.20</t>
  </si>
  <si>
    <t>SLEEVE LIT.MINERALIA IND.REST.2025 279 26</t>
  </si>
  <si>
    <t>SLEEVE LIT.MINERALIA IND.REST.2025 793 28</t>
  </si>
  <si>
    <t>SLEEVE LIT.MINERALIA IND..REST.2025 730 28X28</t>
  </si>
  <si>
    <t>SLEEVE LIT.MINERALIA IND.REST.2025 479 16</t>
  </si>
  <si>
    <t>SLEEVE LIT.MINERALIA IND.REST.2025 279 28</t>
  </si>
  <si>
    <t>SLEEVE LIT.MINERALIA IND REST.2025 279 24</t>
  </si>
  <si>
    <t>SLEEVE LIT.MINERALIA IND.REST.2025 480 24</t>
  </si>
  <si>
    <t>SLEEVE LIT.MINERALIA IND.REST.2025 279 32</t>
  </si>
  <si>
    <t>SLEEVE LIT.MINERALIA INDUCT.REST.C.480 2M 20</t>
  </si>
  <si>
    <t>SLEEVE LIT.HOMESIDE REST CHARLOTTE MOULD Ø18 CM FSC</t>
  </si>
  <si>
    <t>SLEEVE LIT.TVS TITAN ELITE INDUCTION 474Ø20</t>
  </si>
  <si>
    <t>SLEEVE LIT.TVS TITAN ELITE INDUCTION 474Ø24</t>
  </si>
  <si>
    <t>SLEEVE LIT.TVS TITAN ELITE INDUCTION 433Ø16</t>
  </si>
  <si>
    <t>SLEEVE LIT.LUCE MARINA 380 Ø28 8000807075333</t>
  </si>
  <si>
    <t>SLEEVE LIT.SOFIA 404 Ø24 OCHRE</t>
  </si>
  <si>
    <t>SLEEVE LIT.SOFIA 404 Ø24 GREEN</t>
  </si>
  <si>
    <t>SLEEVE LIT.SOFIA 404 Ø20 OCHRE</t>
  </si>
  <si>
    <t>SLEEVE LIT.SOFIA 404 Ø20 GREEN</t>
  </si>
  <si>
    <t>SLEEVE LIT.SOFIA 107 Ø20 OCHRE</t>
  </si>
  <si>
    <t>SLEEVE LIT.SOFIA 107 Ø20 GREEN</t>
  </si>
  <si>
    <t>SLEEVE LIT.IRON FRYPAN Ø28</t>
  </si>
  <si>
    <t>SLEEVE LIT.EASY ECO IN.REST.2024 HAVANA 793 Ø28</t>
  </si>
  <si>
    <t>SLEEVE LIT.EASY ECO IN.REST.2024 HAVANA 380 Ø28</t>
  </si>
  <si>
    <t>SLEEVE LIT.EASY ECO IN.REST.2024 HAVANA 279 Ø28</t>
  </si>
  <si>
    <t>SLEEVE LIT.EASY ECO IN.REST.2024 HAVANA 279 Ø24</t>
  </si>
  <si>
    <t>SLEEVE LIT.EASY ECO IN.REST.2024 HAVANA 279 Ø20</t>
  </si>
  <si>
    <t>SLEEVE LIT.EASY ECO IN.REST.2024 HAVANA 480 Ø24</t>
  </si>
  <si>
    <t>SLEEVE LIT.EASY ECO IN.REST.2024 HAVANA 480 Ø20</t>
  </si>
  <si>
    <t>SLEEVE LIT.EASY ECO IN.REST.2024 HAVANA 433 Ø16</t>
  </si>
  <si>
    <t>SLEEVE LIT.EASY ECO F.715 Ø38</t>
  </si>
  <si>
    <t>SLEEVE LIT.EASY ECO INDUCTION F.103 Ø26</t>
  </si>
  <si>
    <t>SLEEVE LIT.EASY ECO INDUCTION F.070 Ø20</t>
  </si>
  <si>
    <t>SLEEVE LIT.EASY ECO INDUCTION F.179 Ø28</t>
  </si>
  <si>
    <t>SLEEVE LIT.TVS ECO OK IND. F.279 Ø28</t>
  </si>
  <si>
    <t>SLEEVE LIT.TVS ECO OK IND. F.279 Ø24</t>
  </si>
  <si>
    <t>SLEEVE LIT.TVS ECO OK IND. F.279 Ø20</t>
  </si>
  <si>
    <t>SLEEVE LIT.TVS PREZIOSA ITALIA IND.502 Ø 28X28</t>
  </si>
  <si>
    <t>SLEEVE LIT.TVS PREZIOSA ITALIA IND.279 Ø 28</t>
  </si>
  <si>
    <t>SLEEVE LIT.TVS TEOREMA F.651 Ø28</t>
  </si>
  <si>
    <t>SLEEVE LIT.TVS TEOREMA F.651 Ø24</t>
  </si>
  <si>
    <t>SLEEVE LIT.TVS TEOREMA F.482 24</t>
  </si>
  <si>
    <t>SLEEVE LIT.TVS TEOREMA F.207 20</t>
  </si>
  <si>
    <t>SLEEVE LIT.TVS TEOREMA F.761 28</t>
  </si>
  <si>
    <t>SLEEVE LIT.TVS TEOREMA F.582 28</t>
  </si>
  <si>
    <t>SLEEVE LIT.TVS TEOREMA F.207 24</t>
  </si>
  <si>
    <t>SLEEVE LIT.TVS TEOREMA F.502 28X28</t>
  </si>
  <si>
    <t>SLEEVE LIT.PRIMECOOK SMERALDA CREPE F179 Ø25</t>
  </si>
  <si>
    <t>SLEEVE LIT.PRIMECOOK SMERALDA SAUCEPAN F433 Ø16</t>
  </si>
  <si>
    <t>SLEEVE LIT.PRIMECOOK SMERALDA LID STEEL RIM Ø30</t>
  </si>
  <si>
    <t>SLEEVE LIT.PRIMECOOK SMERALDA 517Ø30</t>
  </si>
  <si>
    <t>SLEEVE LIT.PRIMECOOK SMERALDA FRYPAN 163 Ø28</t>
  </si>
  <si>
    <t>SLEEVE LIT.MIGROS PRO 2025 149Ø28</t>
  </si>
  <si>
    <t>SLEEVE LIT.MIGROS PRO 2025 149Ø24</t>
  </si>
  <si>
    <t>SLEEVE LIT.MIGROS CLASSIC 2024 147Ø24</t>
  </si>
  <si>
    <t>SLEEVE LIT.MIGROS TABLE COOKING 2025 413Ø18</t>
  </si>
  <si>
    <t>SLEEVE LIT.MIGROS TABLE COOKING 2025 420Ø22</t>
  </si>
  <si>
    <t>SLEEVE LIT.MIGROS BASIC PAN 311Ø20 1.7L</t>
  </si>
  <si>
    <t>SLEEVE LIT.MIGROS BASIC FRYPAN 104 Ø30</t>
  </si>
  <si>
    <t>SLEEVE LIT.MIGROS BASIC FRYPAN 104 Ø16</t>
  </si>
  <si>
    <t>SLEEVE LIT.MIGROS BASIC SAUCEPAN 419Ø24 4.2L</t>
  </si>
  <si>
    <t>SLEEVE LIT.MIGROS BASIC SAUCEPAN 420Ø16 1.4L</t>
  </si>
  <si>
    <t>SLEEVE LIT.MIGROS BASIC GRILL 730 Ø28x28</t>
  </si>
  <si>
    <t>SLEEVE LIT.MIGROS BASIC DEEP FRYPAN 206Ø28</t>
  </si>
  <si>
    <t>SLEEVE LIT.MIGROS BASIC DEEP FRYPAN 206Ø24</t>
  </si>
  <si>
    <t>SLEEVE LIT.MIGROS BASIC FRYPAN 213Ø28</t>
  </si>
  <si>
    <t>SLEEVE LIT.MIGROS BASIC FRYPAN 213Ø24</t>
  </si>
  <si>
    <t>SLEEVE LIT.MIGROS BASIC FRYPAN 213Ø20</t>
  </si>
  <si>
    <t>SLEEVE LIT.MIGROS BASIC CREPE 062Ø25</t>
  </si>
  <si>
    <t>SLEEVE LIT.MIGROS BASIC SAUCEPAN 2 BC 420Ø14 0.75L</t>
  </si>
  <si>
    <t>SLEEVE LIT.MIGROS BASIC SAUCEPAN 420Ø20 2.3L</t>
  </si>
  <si>
    <t>SLEEVE LIT.MIGROS BASIC SAUCEPAN 420Ø18 1.6L</t>
  </si>
  <si>
    <t>SLEEVE LIT.MIGROS PRO 2025 463Ø12</t>
  </si>
  <si>
    <t>SLEEVE LIT.MIGROS REST.PRO 2024 IND 644Ø24 5.7L</t>
  </si>
  <si>
    <t>SLEEVE LIT.MIGROS REST.PRO 2024 641Ø20 2.5 L</t>
  </si>
  <si>
    <t>SLEEVE LIT.MIGROS PRO 2023 IND.420Ø22 2.8L</t>
  </si>
  <si>
    <t>SLEEVE LIT.MIGROS PRO 2023 IND.WOK 793Ø28</t>
  </si>
  <si>
    <t>SLEEVE LIT.MIGROS PRO 2023 IND.WOK 793Ø20</t>
  </si>
  <si>
    <t>SLEEVE LIT.MIGROS PRO 2023 IND.FRYPAN 006Ø16</t>
  </si>
  <si>
    <t>SLEEVE LIT.MIGROS PRO 2023 IND.FRYPAN 126Ø28</t>
  </si>
  <si>
    <t>SLEEVE LIT.MIGROS PRO 2023 IND.FRYPAN.126Ø20 7035.808-895178</t>
  </si>
  <si>
    <t>SLEEVE LIT.MIGROS PRO 2023 IND.FRYPAN.125Ø30 7035,809-895185</t>
  </si>
  <si>
    <t>SLEEVE LIT.MIGROS PRO 2023 IND.FRYPAN 125Ø28</t>
  </si>
  <si>
    <t>SLEEVE LIT.MIGROS PRO 2023 IND.FRYPAN 125Ø24</t>
  </si>
  <si>
    <t>SLEEVE LIT.MIGROS PRO 2023 IND.FRYPAN 125Ø20</t>
  </si>
  <si>
    <t>SLEEVE LIT.MIGROS PRO 2023 IND.GRILL 520Ø28X28</t>
  </si>
  <si>
    <t>SLEEVE LIT.MIGROS STAR 2025 OVEN DISH 410 Ø20</t>
  </si>
  <si>
    <t>SLEEVE LIT.MIGROS STAR 2025 OVEN DISH 410 Ø16</t>
  </si>
  <si>
    <t>SLEEVE LIT.MIGROS STAR 2025 RAMEQUIN 410 Ø08</t>
  </si>
  <si>
    <t>SLEEVE LIT.MIGROS STAR 2023 FRYER 070 Ø20</t>
  </si>
  <si>
    <t>SLEEVE LIT.MIGROS STAR 2023 WOK 793 Ø20</t>
  </si>
  <si>
    <t>SLEEVE LIT.MIGROS STAR 2023 FRYPAN 006 Ø16</t>
  </si>
  <si>
    <t>SLEEVE LIT.MIGROS STAR 2023 PAN 311 Ø28</t>
  </si>
  <si>
    <t>SLEEVE LIT.MIGROS STAR 2023 PAN 311 Ø24</t>
  </si>
  <si>
    <t>SLEEVE LIT.MIGROS STAR 2023 PAN 311 Ø20</t>
  </si>
  <si>
    <t>SLEEVE LIT.MIGROS STAR 2023 FRYPAN 207 Ø32</t>
  </si>
  <si>
    <t>SLEEVE LIT.MIGROS STAR 2023 FRYPAN 207 Ø28</t>
  </si>
  <si>
    <t>SLEEVE LIT.MIGROS STAR 2023 FRYPAN 207 Ø24</t>
  </si>
  <si>
    <t>SLEEVE LIT.MIGROS STAR 2023 FRYPAN 207 Ø20</t>
  </si>
  <si>
    <t>SLEEVE LIT.TVS MULTIP.OBJ.4 PLACES 057 Ø23</t>
  </si>
  <si>
    <t>SLEEVE LITHOGRAPH CREPE PAN 179Ø 25</t>
  </si>
  <si>
    <t>SLEEVE LIT.LEKKER EN SIMPEL 279 28</t>
  </si>
  <si>
    <t>SLEEVE LIT.LEKKER EN SIMPEL 279 24</t>
  </si>
  <si>
    <t>SLEEVE LIT.LEKKER EN SIMPEL 651 28</t>
  </si>
  <si>
    <t>SLEEVE LIT.ROSSO SFERA FANTASIA 105 28</t>
  </si>
  <si>
    <t>SLEEVE LIT.NATURA KENTY ADRIA FRYPAN.207 28 3856029717224</t>
  </si>
  <si>
    <t>SLEEVE LIT.NATURA KENY ADRIA FRYPAN.207 24 3856029717200</t>
  </si>
  <si>
    <t>SLEEVE LIT.NATURA KENTY ADRIA FRYPAN.207 20 3856029717187</t>
  </si>
  <si>
    <t>SLEEVE LIT.NATURA KENY ADRIA CREP.179 25 3856029717361</t>
  </si>
  <si>
    <t>SLEEVE LIT.NATURA KENTY ADRIA LID.651 28 3856029717460</t>
  </si>
  <si>
    <t>SLEEVE LIT.NATURA KENTY ADRIA LID.651 24 3856029717446</t>
  </si>
  <si>
    <t>SLEEVE LIT.NATURA KENTY ADRIA LID.651 20 3856029717422</t>
  </si>
  <si>
    <t>SLEEVE LIT.NATURA KENTY ADRIA SAUCEPAN.482 24 3856029717347</t>
  </si>
  <si>
    <t>SLEEVE LIT.NATURA KENTY ADRIA SAUCEPAN.482 20 3856029717323</t>
  </si>
  <si>
    <t>SLEEVE LIT.NATURA KENTY ADRIA GRILL PAN.502 28X28 3856029717262</t>
  </si>
  <si>
    <t>CARTONET 7767 ALUMINIUM PAN IND. 279 28</t>
  </si>
  <si>
    <t>CARTONET 7764 TEM RESISTEK 379Ø24+GLASS LID</t>
  </si>
  <si>
    <t>CARTONET 7763 TEM RESISTEK 480Ø24+GLASS LID</t>
  </si>
  <si>
    <t>CARTONET 7762 TEM RESISTEK 480Ø20+GLASS LID</t>
  </si>
  <si>
    <t>CARTONET 7734 TRIPLE PACK PER CUCINARE</t>
  </si>
  <si>
    <t>CARTONET 7026 SKILLET 32 X SALUTE REST.</t>
  </si>
  <si>
    <t>CARTONET 6907 SK20-24-28 ESSTEELE X SALUTE REST.</t>
  </si>
  <si>
    <t>CARTONET 6832 FRYPAN.163 Ø28CM MATERIA IND.FOX ISRAEL/CANADA</t>
  </si>
  <si>
    <t>CARTONET 6831 FRYPAN.163 Ø24CM MATERIA IND.FOX ISRAEL/CANADA</t>
  </si>
  <si>
    <t>CARTONET 6780 SKILLET 20&amp;28 ESSTEELE X SALUTE REST.</t>
  </si>
  <si>
    <t>CARTONET 6779 SQ.GRILL 28 ESSTEELE X SALUTE REST</t>
  </si>
  <si>
    <t>CARTONET 6778 SKILLET 30 ESSTEELE X SALUTE REST</t>
  </si>
  <si>
    <t>CARTONET 6776 SKILLET 24 ESSTEELE X SALUTE REST.</t>
  </si>
  <si>
    <t>CARTONET 6775 SKILLET 20 ESSTEELE X SALUTE REST</t>
  </si>
  <si>
    <t>CARTONET 6501 279 20+28 DUCALE INDUCTION</t>
  </si>
  <si>
    <t>CARTONET 6385 403 16+18+20 SAUF.IND.ARD.R.2022</t>
  </si>
  <si>
    <t>CARTONET 6381 100 24+28 SAUF.IND.ARD.R.2022</t>
  </si>
  <si>
    <t>CARTONET 6381 100 24+28 IND.ARD.RESTYLING 2022</t>
  </si>
  <si>
    <t>CARTONET 6030 24+28 DOM.RULL.</t>
  </si>
  <si>
    <t>BOX LIT.7730 WOK 793 30 CM TITAN DUO</t>
  </si>
  <si>
    <t>BOX LIT.7720 DOMEDIA REMOVABLE HANDLE 2024 NEW</t>
  </si>
  <si>
    <t>BOX LIT.7720 HOMESIDE REMOVABLE HANDLE 2023 3601029849624</t>
  </si>
  <si>
    <t>BOX LIT.7037 SKILLET 30 ESSTEELE X DOMANI REST.</t>
  </si>
  <si>
    <t>BOX LIT.6836 C.2M.F.480 W/LID. Ø20 EXP SILVER COLOUR FOXHOME</t>
  </si>
  <si>
    <t>BOX 6981/002*CM49X30.5X15.5</t>
  </si>
  <si>
    <t>BOX 6979/002*CM45X26.5X15.5</t>
  </si>
  <si>
    <t>BOX 6973/001*CM43X31X17 \</t>
  </si>
  <si>
    <t>BOX 6798/003* CM42.5X34X35 \</t>
  </si>
  <si>
    <t>BOX 6797/002 CM49X25X29 \</t>
  </si>
  <si>
    <t>BOX 6796/002 CM50X31X27 \</t>
  </si>
  <si>
    <t>BOX 5883/509*CM59X38.5X15</t>
  </si>
  <si>
    <t>BOX 5883/000 CM59X38.5X15 MICRO EB</t>
  </si>
  <si>
    <t>BOX 5830/002*CM47X39X31.5</t>
  </si>
  <si>
    <t>BOX 7064/000 CM39X18.5X19</t>
  </si>
  <si>
    <t>BOX 7043/001 *CM51X33.5X17.5 \</t>
  </si>
  <si>
    <t>BOX 6966/000 CM25.5X22.5X19</t>
  </si>
  <si>
    <t>BOX 6927/000 CM49X28.5X24</t>
  </si>
  <si>
    <t>BOX 6914/001* CM50X31X34 \</t>
  </si>
  <si>
    <t>BOX 6885/003*CM25X21X15.5</t>
  </si>
  <si>
    <t>BOX 6588/000 CM59X38.5X17</t>
  </si>
  <si>
    <t>BOX 6562/000 CM39X28.5X35</t>
  </si>
  <si>
    <t>BOX 6459/008*CM59X35X20 \</t>
  </si>
  <si>
    <t>BOX 6445/000 CM39X38.5X33.5</t>
  </si>
  <si>
    <t>BOX 6395/005*CM29X29X8 \</t>
  </si>
  <si>
    <t>BOX 6373/000 CM39X38.5X29 CM</t>
  </si>
  <si>
    <t>BOX 6368/021*CM29X25X11 \</t>
  </si>
  <si>
    <t>BOX 6368/020*CM29X25X11 \</t>
  </si>
  <si>
    <t>BOX 6360/000 CM39X38.5X8.5</t>
  </si>
  <si>
    <t>BOX 6358/015*CM39X38.5X10.5 \</t>
  </si>
  <si>
    <t>BOX 6254/012 CM39X28.5X11</t>
  </si>
  <si>
    <t>BOX 6254/011 CM39X28.5X11</t>
  </si>
  <si>
    <t>BOX 6254/000 CM39X28.5X11</t>
  </si>
  <si>
    <t>BOX 6137/000 CM39X28.5X15.5CM</t>
  </si>
  <si>
    <t>BOX 6106/009*CM39X25.5X11 \</t>
  </si>
  <si>
    <t>BOX 6106/006*CM39X25.5X11 \</t>
  </si>
  <si>
    <t>BOX 6106/000 CM38X25.5X11</t>
  </si>
  <si>
    <t>BOX 6081/061* CM79X38.5X15.5</t>
  </si>
  <si>
    <t>BOX 6080/000 CM39X28.5X33</t>
  </si>
  <si>
    <t>BOX 6078/052 CM39X38.5X24 \</t>
  </si>
  <si>
    <t>BOX 6078/000 CM39X38.5X24</t>
  </si>
  <si>
    <t>BOX 6076/288*CM59X38.5X13 \</t>
  </si>
  <si>
    <t>BOX 6076/195*CM59X38.5X13 \</t>
  </si>
  <si>
    <t>BOX 6076/000 CM59X38.5X13</t>
  </si>
  <si>
    <t>BOX 5954/000 CM39X28.5X24</t>
  </si>
  <si>
    <t>BOX 5900/603 CM59X38.5X19</t>
  </si>
  <si>
    <t>BOX 5900/583 CM59X38.5X18.5</t>
  </si>
  <si>
    <t>BOX 5900/000 CM59X38.5X18.5</t>
  </si>
  <si>
    <t>BOX 5883/506*CM59X38.5X15</t>
  </si>
  <si>
    <t>BOX 5883/000 CM59X38.5X15</t>
  </si>
  <si>
    <t>BOX 5843/000 CM37X36.5X27</t>
  </si>
  <si>
    <t>BOX 5826/127 CM39X38.5X13</t>
  </si>
  <si>
    <t>BOX 5826/126* CM39X38.5X13</t>
  </si>
  <si>
    <t>BOX 5766/000 CM28X27.5X19</t>
  </si>
  <si>
    <t>BOX 5716/000 CM49X28.5X15</t>
  </si>
  <si>
    <t>BOX 5708/010 CM59X38.5X20 //</t>
  </si>
  <si>
    <t>BOX 5708/000 CM59X38.5X20</t>
  </si>
  <si>
    <t>BOX 5626/000 CM52X35.5X15.5</t>
  </si>
  <si>
    <t>BOX 5295/000 CM37X28.5X18</t>
  </si>
  <si>
    <t>BOX 5170/000 CM51X35X18.5</t>
  </si>
  <si>
    <t>BOX 5105/000 CM59X25.5X24</t>
  </si>
  <si>
    <t>BOX 5066/241*CM39X22.5X19</t>
  </si>
  <si>
    <t>BOX 5066/240*CM39X22.5X19</t>
  </si>
  <si>
    <t>BOX 5066/220* CM39X22.5X19</t>
  </si>
  <si>
    <t>BOX 5066/000 CM39X22.5X19</t>
  </si>
  <si>
    <t>BOX 5047/000 CM31X30.5X19</t>
  </si>
  <si>
    <t>BOX 5009/169*CM39X28.5X19</t>
  </si>
  <si>
    <t>BOX 5009/000 CM39X28.5X19</t>
  </si>
  <si>
    <t>BOX 5003/000 CM39X27.5X20.5</t>
  </si>
  <si>
    <t>BOX 4972/038*CM59.0X28.5X29.0 \</t>
  </si>
  <si>
    <t>BOX 4827/330*CM45X28.5X18</t>
  </si>
  <si>
    <t>BOX 4827/000 CM45X28.5X18</t>
  </si>
  <si>
    <t>BOX 4809/000 CM70.0X38.0X32.0</t>
  </si>
  <si>
    <t>BOX 4783/000 CM43X26.5X18</t>
  </si>
  <si>
    <t>BOX 4760/000 CM39X24.5X18.5</t>
  </si>
  <si>
    <t>BOX 4696/032*CM59X25.5X28.5 \</t>
  </si>
  <si>
    <t>BOX 4684/188 CM59X38.5X24</t>
  </si>
  <si>
    <t>BOX 4684/141* CM59X38.5X24 \</t>
  </si>
  <si>
    <t>BOX 4684/000 CM59X38.5X24</t>
  </si>
  <si>
    <t>BOX 4682/000 CM65.0X23.0X27.0</t>
  </si>
  <si>
    <t>BOX 4559/000 CM58X33.5X28.5</t>
  </si>
  <si>
    <t>BOX 4326/000 CM59X25.5X15</t>
  </si>
  <si>
    <t>BOX 4300/105 CM59X38.5X28 T.JAPAN.</t>
  </si>
  <si>
    <t>BOX 4300/000 CM59X38.5X28 T.JAPAN.</t>
  </si>
  <si>
    <t>BOX 4262/002 *M37.5X31X30</t>
  </si>
  <si>
    <t>BOX 3993/000 CM39.0X24.0X17.0</t>
  </si>
  <si>
    <t>BOX 3960/000 CM48X33X21.5</t>
  </si>
  <si>
    <t>BOX 3956/000 CM39X25X21.5</t>
  </si>
  <si>
    <t>BOX 3883/000 CM36X22.5X22</t>
  </si>
  <si>
    <t>BOX 3742/254*CM39X38.5X15</t>
  </si>
  <si>
    <t>BOX 3742/164*CM39X38.5X15 \</t>
  </si>
  <si>
    <t>BOX 3742/000 CM39X38.5X15</t>
  </si>
  <si>
    <t>BOX 3690/006* CM52X30.5X28</t>
  </si>
  <si>
    <t>BOX 3683/016*CM39X22.5X13</t>
  </si>
  <si>
    <t>BOX 3683/000 CM39X22.5X13</t>
  </si>
  <si>
    <t>BOX 3486/127*CM47X30.5X15 \</t>
  </si>
  <si>
    <t>BOX 3486/096*CM47X30.5X15 \</t>
  </si>
  <si>
    <t>BOX 3486/000 CM47X30.5X15</t>
  </si>
  <si>
    <t>BOX 3484/455* CM39X22.5X15.5 \</t>
  </si>
  <si>
    <t>BOX 3440/000 CM37X25.5X31</t>
  </si>
  <si>
    <t>BOX 2783/021*CM59X25X20 \</t>
  </si>
  <si>
    <t>BOX 2668/016 CM27X27X10 \</t>
  </si>
  <si>
    <t>BOX 2578/005*CM45.5X27X26.5 //</t>
  </si>
  <si>
    <t>BOX 2458/000 CM29.0X29.0X30.0</t>
  </si>
  <si>
    <t>BOX 2433/000 CM29.0X27.5X21.0</t>
  </si>
  <si>
    <t>BOX 1817/000 CM66X27.5X27</t>
  </si>
  <si>
    <t>BOX 1235/162 CM39X22.5X24</t>
  </si>
  <si>
    <t>BOX 1235/097*CM39X22.5X24</t>
  </si>
  <si>
    <t>BOX 0867/000 CM45X28.5X15</t>
  </si>
  <si>
    <t>BOX 0785/000 CM30.5X30.5X25.5</t>
  </si>
  <si>
    <t>BOX 0768/005*CM50X31.5X30</t>
  </si>
  <si>
    <t>BOX 0724/000 CM59X38.5X31</t>
  </si>
  <si>
    <t>BOX 0711/000 CM29X18.5X12.5</t>
  </si>
  <si>
    <t>BOX 0709/000 CM45X28.5X12</t>
  </si>
  <si>
    <t>BOX 0696/033 CM38X22.5X10</t>
  </si>
  <si>
    <t>BOX 0567/000 CM39X38.5X19</t>
  </si>
  <si>
    <t>BOX 0371/017*CM37X25.5X21</t>
  </si>
  <si>
    <t>BOX 0346/016*CM47X30.5X18</t>
  </si>
  <si>
    <t>PET BAND 41X20 TERM.WOK+LID 34</t>
  </si>
  <si>
    <t>GUSSETED BAG 45X45</t>
  </si>
  <si>
    <t>GUSSETED BAG 40X40</t>
  </si>
  <si>
    <t>GUSSETED BAG 35X35 ON BOTH SIDES UNMARKED</t>
  </si>
  <si>
    <t>GUSSETED BAG 35X35 ON BOTH SIDES</t>
  </si>
  <si>
    <t>GUSSETED BAG 35X35</t>
  </si>
  <si>
    <t>GUSSETED BAG 27X30 ON BOTH SIDES</t>
  </si>
  <si>
    <t>LABEL 509054674 WOOLWORTHS R.499.00</t>
  </si>
  <si>
    <t>LABEL 507318338 WOOLWORTH R.799.00</t>
  </si>
  <si>
    <t>LABEL 507317150 WOOLWORTH R.549.00</t>
  </si>
  <si>
    <t>LABEL 507315286 WOOLWORTH R.499.00</t>
  </si>
  <si>
    <t>LABEL 507320176 WOOLWORTH R.799.00</t>
  </si>
  <si>
    <t>LABEL 507318320 WOOLWORTH R.699.00</t>
  </si>
  <si>
    <t>ADHESIVE LABEL Ø 40 MM ANTI-SHOPLIFTING CUSTOMER (TCM)</t>
  </si>
  <si>
    <t>GLS-</t>
  </si>
  <si>
    <t>RECT. BORO.GLASS BAKING DISH 35X22 REF.6/240</t>
  </si>
  <si>
    <t>RECT. BORO.GLASS BAKING DISH 32X20 REF.7/308</t>
  </si>
  <si>
    <t>RECT. BORO.GLASS BAKING DISH 39X24 REF.6/216</t>
  </si>
  <si>
    <t>ROUND BORO.GLASS BAKING DISH 26 REF.6/270</t>
  </si>
  <si>
    <t>OVAL BORO.GLASS 26X18 REF.6/360</t>
  </si>
  <si>
    <t>OVAL BORO.GLASS 30X21 REF.4/256</t>
  </si>
  <si>
    <t>LID-</t>
  </si>
  <si>
    <t>REC2608AS-001 ST. LID MADE IN 26CM ASSEMBLED W/DEY.SI LID HAN</t>
  </si>
  <si>
    <t>REC2408AS-001 ST. LID MADE IN 24CM ASSEMBLED W/DEY.SI LID HAN</t>
  </si>
  <si>
    <t>REC2008AS-001 ST. LID MADE IN 20CM ASSEMBLED W/DEY.SI LID HAN</t>
  </si>
  <si>
    <t>REC1608AS-001 ST. LID MADE IN 16CM ASSEMBLED W/DEY.SI LID HAN</t>
  </si>
  <si>
    <t>REC2608AS-002 ST. LID MADE IN 26CM ASSEMBLED W/DEY.PVD GOLD</t>
  </si>
  <si>
    <t>REC2408AS-002 ST. LID MADE IN 24CM ASSEMBLED W/DEY.PVD GOLD</t>
  </si>
  <si>
    <t>REC2008AS-002 ST. LID MADE IN 20CM ASSEMBLED W/DEY.PVD GOLD</t>
  </si>
  <si>
    <t>REC1608AS-002 ST. LID MADE IN 16CM ASSEMBLED W/DEY.PVD GOLD</t>
  </si>
  <si>
    <t>NANOBOND STEEL LID 28 CM REC28DS-001</t>
  </si>
  <si>
    <t>NANOBOND STEEL LID 20 CM REC20DS-001</t>
  </si>
  <si>
    <t>NANOBOND STEEL LID 18 CM REC18DS-001</t>
  </si>
  <si>
    <t>GLASS LID 24 SS SATIN RIM 14MM F-type</t>
  </si>
  <si>
    <t>SS LID 24 W/SS COLANDER+SIDE HOLES+SS HOLE</t>
  </si>
  <si>
    <t>SS LID 20 W/RED SILICONE COLANDER W/CENTRAL HOLE</t>
  </si>
  <si>
    <t>OVAL GLASS LID 32X20.5</t>
  </si>
  <si>
    <t>GLASS LID 32 W/SS 304 RIM W/STEAM HOLE A</t>
  </si>
  <si>
    <t>GLASS LID 30 W/SS 304 RIM W/STEAM HOLE A</t>
  </si>
  <si>
    <t>GLASS LID 28 W/SS 304 RIM W/STEAM HOLE A</t>
  </si>
  <si>
    <t>GLASS LID 26 W/SS 304 RIM W/STEAM HOLE A</t>
  </si>
  <si>
    <t>GLASS LID 24 W/SS 304 RIM W/STEAM HOLE A</t>
  </si>
  <si>
    <t>GLASS LID 20 W/SS 304 RIM W/STEAM HOLE A</t>
  </si>
  <si>
    <t>GLASS LID 18 W/SS 304 RIM W/STEAM HOLE A</t>
  </si>
  <si>
    <t>GLASS LID 16 W/SS 304 RIM W/STEAM HOLE A</t>
  </si>
  <si>
    <t>GLASS LID 26 FLAT STEEL RIM W/STEEL STEAM HOLE</t>
  </si>
  <si>
    <t>GLASS LID 32 FLAT RIM/STEAM HOLE SIL.STD</t>
  </si>
  <si>
    <t>GLASS LID 28 FLAT RIM/STEAM HOLE SIL.STD</t>
  </si>
  <si>
    <t>GLASS LID 24 FLAT RIM/STEAM HOLE SIL.STD</t>
  </si>
  <si>
    <t>GLASS LID 20 FLAT RIM/STEAM HOLE SIL.STD</t>
  </si>
  <si>
    <t>GLASS LID 16 FLAT RIM/STEAM HOLE SIL.STD</t>
  </si>
  <si>
    <t>LOW BOROSILICATE GLASS LID 28 CM</t>
  </si>
  <si>
    <t>LOW BOROSILICATE GLASS LID 24 CM</t>
  </si>
  <si>
    <t>LOW BOROSILICATE GLASS LID 20 CM</t>
  </si>
  <si>
    <t>IRON WOK BOWL CM 28 H=70</t>
  </si>
  <si>
    <t>IRON WOK BOWL CM 24 H=68</t>
  </si>
  <si>
    <t>IRON FRYING PAN BOWL CM 24 H=45</t>
  </si>
  <si>
    <t>FONDUE ACCESSORIES 16 (4 FORKS+STAND+BURNER) ...</t>
  </si>
  <si>
    <t>FONDUE ACC. 22 (6 FORKS+STAND+BURNER) BLACK RECHAUD SET...</t>
  </si>
  <si>
    <t>GLASS BASKET 20 X STEAM COOKING</t>
  </si>
  <si>
    <t>CAST OVAL POT 32.5X21 PAINTED PTFE BLACK/PTFE BLACK INDUCTION</t>
  </si>
  <si>
    <t>PRESSED GRILL PAN W/HANDLES+HOUSINGS V.PTFE BLACK WHITE DOTS ES/IN.35X22</t>
  </si>
  <si>
    <t>PRESSED GRILL PAN W/HANDLES V.PTFE BLACK WHITE DOTS ES/IN.42X27</t>
  </si>
  <si>
    <t>PRESSED GRILL PAN W/HANDLES V.PTFE BLACK WHITE DOTS ES/IN.26X17</t>
  </si>
  <si>
    <t>BISTECCHIERA PRESSOFUSA CON HANDLE CM 35X22 (MIGROS)</t>
  </si>
  <si>
    <t>CAST GRILL PAN W/INDUCTION 36X26 (RECYCLED ALLOY)</t>
  </si>
  <si>
    <t>CHROMATIC INDICATOR X SIDNEY HANDLE</t>
  </si>
  <si>
    <t>CHROMATIC INDICATOR X ODINO HANDLE</t>
  </si>
  <si>
    <t>TVS EXTRACTABLE HANDLE VERSION 2</t>
  </si>
  <si>
    <t>RIVET.SS S30433 6x11.5 CSK HD D12 PVD 6B Pewter color</t>
  </si>
  <si>
    <t>RIVET 5X13 AG5</t>
  </si>
  <si>
    <t>RIVET 3,5X9 AG2</t>
  </si>
  <si>
    <t>STEEL WASHER 6x24 W/RIM</t>
  </si>
  <si>
    <t>SCREW 5MAX20 ZN B.T.TR.TORX COMB T25</t>
  </si>
  <si>
    <t>SCREW 5MAX20 STEEL.AUTOM.ZIG.W/TORX T25</t>
  </si>
  <si>
    <t>SCREW 5MAX18 ZN B.AUTOM.ZIG.W/TO.T25</t>
  </si>
  <si>
    <t>SCREW 5MAX18 ZN B.T.TR.TORX COMB T25</t>
  </si>
  <si>
    <t>SCREW 5MAX18 STEEL.AUTOM.ZIG.W/TORX T25</t>
  </si>
  <si>
    <t>SCREW 5MAX18 STEEL TCB T9,5 C./TORX T25</t>
  </si>
  <si>
    <t>SCREW 5MAX16 ZN B.T.TR.TORX COMB T25</t>
  </si>
  <si>
    <t>SCREW 5MAX16 STEEL.AUTOM.ZIG.W/TORX T25</t>
  </si>
  <si>
    <t>SCREW 5MAX16 STEEL TCB T9,5 C./TORX T25</t>
  </si>
  <si>
    <t>AC.SOLE KNOB W/LOGO MC AISI 430 SANDBLASTED</t>
  </si>
  <si>
    <t>AMWAY KNOB 7-5-X006 KIT 3 PCS</t>
  </si>
  <si>
    <t>AMWAY KNOB 7-5-X005 KIT 3 PCS WITH TRACEABILITY</t>
  </si>
  <si>
    <t>DECO WOOD EFFECT KNOB V.0013</t>
  </si>
  <si>
    <t>TEOREMA PAINTED BLACK SOFT KNOB YD-001</t>
  </si>
  <si>
    <t>TEOREMA SATIN BLACK KNOB</t>
  </si>
  <si>
    <t>BUBBLE SATIN BLACK KNOB</t>
  </si>
  <si>
    <t>810 STUDIO SATIN BLACK KNOB</t>
  </si>
  <si>
    <t>SHDL</t>
  </si>
  <si>
    <t>1-5-SSI108BAY SI SIDE HANDLE PVD GOLD 26CM STOCK.(6.5mm ho)</t>
  </si>
  <si>
    <t>1-5-SSI105BAY SI SIDE HANDLE PVD GOLD 20CM SAUCE.(6.5mm ho)</t>
  </si>
  <si>
    <t>AC.LEVANTE SANDBLASTED HANDLE POT D.20 (472)</t>
  </si>
  <si>
    <t>SANDBLASTED STEEL HANDLE VIOLET D35R 729 35</t>
  </si>
  <si>
    <t>HANDLE STEELPARIGI SENZA SILICONE SABBIATA SAUCEPAN474 20</t>
  </si>
  <si>
    <t>SATIN STEEL HANDLE MEDIUM ARTUSI PAD.24 WOK 28 NEW</t>
  </si>
  <si>
    <t>MICROFIBER STEEL HANDLE ICE SHINY LONG TEG.575 Ø28 2 HOLES</t>
  </si>
  <si>
    <t>MICROFIBER STEEL HANDLE ICE SHORT SHINY PAD.24 F24.1</t>
  </si>
  <si>
    <t>AC.SOLE HANDLE W/LOGO MC AISI 430 SANDBLASTED CAS.480 20</t>
  </si>
  <si>
    <t>AC.SOLE LONG HANDLE W/LOGO MC AISI 430 SANDBLASTED TEG.379 26</t>
  </si>
  <si>
    <t>AC.SOLE LONG HANDLE W/LOGO MC AISI 430 SANDBLASTED PAD.279 30</t>
  </si>
  <si>
    <t>AC.SOLE SHORT HANDLE W/LOGO MC AISI 430 SANDBLASTED WOK 793 20</t>
  </si>
  <si>
    <t>AC.SOLE SHORT HANDLE W/LOGO MC AISI 430 SANDBLASTED CAS.433 16</t>
  </si>
  <si>
    <t>AC.SOLE SHORT HANDLE W/LOGO MC AISI 430 SANDBLASTED PAD.279 24</t>
  </si>
  <si>
    <t>AC.SOLE SHORT HANDLE W/LOGO MC AISI 430 SANDBLASTED PAD.279 20</t>
  </si>
  <si>
    <t>HANDLE STEELOV.25X1,25 250MM 3F P.100 Ø28 H=55 FORI 4,5 SHINY</t>
  </si>
  <si>
    <t>HANDLE STEELOV.25X1,25 230MM 3F P.100 Ø24 H=47 FORI 4,5 SHINY</t>
  </si>
  <si>
    <t>HANDLE STEELK GR.2F.6 FRYPAN28-30 SABBIATO</t>
  </si>
  <si>
    <t>HANDLE STEELK MED.F.6 FRYPAN24 SAB.</t>
  </si>
  <si>
    <t>HANDLE STEELPARIGI L220 BIS.517 30 SHINY+SIL.VER.W/MADE IN ITALY</t>
  </si>
  <si>
    <t>HANDLE STEELPARIGI L220 P./W.28 SHINY+SIL.VERDE W/MADE IN ITALY</t>
  </si>
  <si>
    <t>CREPE PAN HANDLE MO210/2 PA125 F.5.8 V.3912 DOVE GREY SOFT</t>
  </si>
  <si>
    <t>CREPE PAN HANDLE MO210/2 PA125 F.5.8</t>
  </si>
  <si>
    <t>HANDLE 290/0 NE.AT.CASS.2R.C/RIP.R.</t>
  </si>
  <si>
    <t>L410/FE BLACK HANDLE FOR MILK POT</t>
  </si>
  <si>
    <t>HANDLE VANITY BLACK SATIN</t>
  </si>
  <si>
    <t>HANDLE S125 CLASS BLACK SAT.</t>
  </si>
  <si>
    <t>TITANO WOOD EFFECT HANDLE V.0013</t>
  </si>
  <si>
    <t>TITANO SATIN BLACK HANDLE</t>
  </si>
  <si>
    <t>MOD.PRO SATIN BLACK HANDLE</t>
  </si>
  <si>
    <t>TEOREMA PAINTED BLACK SOFT HANDLE YD-001</t>
  </si>
  <si>
    <t>MAJOLLY SATIN BLACK HANDLE</t>
  </si>
  <si>
    <t>DUO SATIN BLACK HANDLE</t>
  </si>
  <si>
    <t>GERMANIA SATIN BLACK HANDLE</t>
  </si>
  <si>
    <t>L665 ELEGANCE SATIN BLACK HANDLE</t>
  </si>
  <si>
    <t>QUATTRO/2 SATIN BLACK HANDLE</t>
  </si>
  <si>
    <t>KELOMAT NEW HANDLE MONKENNRSKX</t>
  </si>
  <si>
    <t>STYLE/2 SATIN BLACK HANDLE</t>
  </si>
  <si>
    <t>STYLE/1 SATIN BLACK HANDLE</t>
  </si>
  <si>
    <t>TEOREMA/2 PAINTED BLACK SOFT HANDLE YD-001</t>
  </si>
  <si>
    <t>TEOREMA/1 PAINTED BLACK SOFT HANDLE YD-001</t>
  </si>
  <si>
    <t>ELLE/2 SATIN BLACK HANDLE</t>
  </si>
  <si>
    <t>ELLE/1 SATIN BLACK HANDLE</t>
  </si>
  <si>
    <t>MINERVA/2 SATIN BLACK HANDLE</t>
  </si>
  <si>
    <t>MINERVA/1 SATIN BLACK HANDLE</t>
  </si>
  <si>
    <t>FENICE SOLID/2 SATIN HANDLE+PAD PRINT TVS LOGO+MADE IN ITALY</t>
  </si>
  <si>
    <t>FENICE SOLID/2 SATIN HANDLE</t>
  </si>
  <si>
    <t>ODINO/2 HANDLE W/SEAT FOR SATIN BLACK TERM.</t>
  </si>
  <si>
    <t>HIDDEN/2 MASTERCHEF HANDLE V.3360 SOFT 410U</t>
  </si>
  <si>
    <t>BIG SANO/2 SATIN BLACK HANDLE</t>
  </si>
  <si>
    <t>BIG SANO/1 SATIN BLACK HANDLE</t>
  </si>
  <si>
    <t>GERM/2 SATIN BLACK HANDLE W/TVS MOD.DEP</t>
  </si>
  <si>
    <t>GERM/1 SATIN BLACK HANDLE W/TVS MOD.DEP</t>
  </si>
  <si>
    <t>HANDLE RINGO/2 BLACK SATIN</t>
  </si>
  <si>
    <t>HANDLE RINGO/1 BLACK SATIN</t>
  </si>
  <si>
    <t>HANDLE S100/2 MIRO BLACK SATIN</t>
  </si>
  <si>
    <t>HANDLE S100/1 MIRO BLACK SATIN</t>
  </si>
  <si>
    <t>HANDLE POP/2 BLACK SATIN</t>
  </si>
  <si>
    <t>HANDLE POP/1 BLACK SATIN</t>
  </si>
  <si>
    <t>CHICAGO/2 SATIN BLACK HANDLE</t>
  </si>
  <si>
    <t>CHICAGO/1 SATIN BLACK HANDLE</t>
  </si>
  <si>
    <t>MAREA/2 SATIN BLACK HANDLE</t>
  </si>
  <si>
    <t>TITANO/0 VERY SMALL SATIN BLACK HANDLE</t>
  </si>
  <si>
    <t>TITANO/2 SATIN BLACK HANDLE</t>
  </si>
  <si>
    <t>TITANO/1 WOOD EFFECT HANDLE V.0013</t>
  </si>
  <si>
    <t>TITANO/1 SATIN BLACK HANDLE</t>
  </si>
  <si>
    <t>MAREA/1 SATIN BLACK HANDLE</t>
  </si>
  <si>
    <t>GEDIA HANDLE P.8088KYM 109011 BROWN</t>
  </si>
  <si>
    <t>GEDIA HANDLE P.8088KYM 109011 BLACK</t>
  </si>
  <si>
    <t>AISI 201 SATIN STEEL FONDUE HANDLE LARGE</t>
  </si>
  <si>
    <t>BUBBLE KNOB/HANDLE SATIN BLACK</t>
  </si>
  <si>
    <t>BUBBLE SATIN BLACK HANDLE</t>
  </si>
  <si>
    <t>L350/2 SMART SATIN BLACK HANDLE</t>
  </si>
  <si>
    <t>L430 HANDLE FOR MILK POT SATIN BLACK</t>
  </si>
  <si>
    <t>CIGNO/2 SATIN BLACK HANDLE</t>
  </si>
  <si>
    <t>CIGNO/1 SATIN BLACK HANDLE</t>
  </si>
  <si>
    <t>BIS/2 SATIN BLACK HANDLE</t>
  </si>
  <si>
    <t>BIS/1 SATIN BLACK HANDLE</t>
  </si>
  <si>
    <t>L890/2 ODINO SATIN BLACK HANDLE</t>
  </si>
  <si>
    <t>L890/1 ODINO SATIN BLACK HANDLE</t>
  </si>
  <si>
    <t>STUD 10X10X17 80° UNTHREADED 4.5</t>
  </si>
  <si>
    <t>STUD 10X10X18 70° UNTHREADED 4.5</t>
  </si>
  <si>
    <t>STUD 10X10X18 63° UNTHREADED 4.5</t>
  </si>
  <si>
    <t>STUD 10X10X13.5 86° UNTHREADED 4.5</t>
  </si>
  <si>
    <t>STUD 10X10X13.5 80° UNTHREADED 4.5</t>
  </si>
  <si>
    <t>STUD 10X10X13.5 STR.UNTHREADED 4.5</t>
  </si>
  <si>
    <t>STUD 10X10X16 STR.UNTHREADED 4.5</t>
  </si>
  <si>
    <t>CENTRING DEVICE GJ 10X10 FOR BUBBLE FERRULE</t>
  </si>
  <si>
    <t>AC.X MNC GEDIA ATTACHMENT COD.2/1910 (EX 210191023)</t>
  </si>
  <si>
    <t>FERRULE P087 13/18 R120 F120 A-0° X FORMA 581-2 Ø24-28 CM</t>
  </si>
  <si>
    <t>FERRULE P087 15/17 R999 F110 A-0° X FORMA 481-2 Ø20-24 CM</t>
  </si>
  <si>
    <t>FERRULE P087 13,5/22 R80 F90 A-0° X FORMA 207 Ø20-24 CM</t>
  </si>
  <si>
    <t>FERRULE P2800 15/20 C28/989 F100 X FORMA 472 Ø20</t>
  </si>
  <si>
    <t>FERRULE P1501 13/29 R50 F100 A-8°</t>
  </si>
  <si>
    <t>FERRULE P1501 13/28,5 R43 F110 A-8°</t>
  </si>
  <si>
    <t>FERRULE P078 18/19 R110 F60 A 0°</t>
  </si>
  <si>
    <t>FERRULE P078 25/34 R45 F60 A 0°</t>
  </si>
  <si>
    <t>FERRULE P093 14/18,6 R200 F140 A-8°</t>
  </si>
  <si>
    <t>FERRULE P093 13,5/25 R60 F140 A-8°</t>
  </si>
  <si>
    <t>FERRULE P093 13,5/26 R60 F120 A-8°</t>
  </si>
  <si>
    <t>FERRULE L2500 12,5/30 R32 F70 A-8°</t>
  </si>
  <si>
    <t>FERRULE L2500 14/20,5 R50 F120 A-8°</t>
  </si>
  <si>
    <t>FERRULE L2500 13,5/26,5 R30 F110 A8°</t>
  </si>
  <si>
    <t>FERRULE L1500 22/21,5 R100 F110 A+12° X FORMA 126 Ø24-26-28</t>
  </si>
  <si>
    <t>FERRULE L1500 22,5/28 R50 F120 A+12°</t>
  </si>
  <si>
    <t>FERRULE L1500 22,5/29 R60 F100 A+12°</t>
  </si>
  <si>
    <t>FERRULE L1500 15/22 R80 F70 A-8°</t>
  </si>
  <si>
    <t>FERRULE L1500 13,5/15 R73 F90 A-0°</t>
  </si>
  <si>
    <t>FERRULE L1500 14,5/22 R65 F120 A 0°</t>
  </si>
  <si>
    <t>FERRULE L1500 13,5/23 R150 F140 A-8°</t>
  </si>
  <si>
    <t>FERRULE L1500 13/26,5 R28 F80 A-8°</t>
  </si>
  <si>
    <t>FERRULE L1500 13,5/22,5 R45 F90 A-0°</t>
  </si>
  <si>
    <t>FERRULE L1500 12/18,5 R100 F70 A-8°</t>
  </si>
  <si>
    <t>FERRULE L1500 16/18 R200 F90 A-0°</t>
  </si>
  <si>
    <t>FERRULE L1500 13/28 R41 F70 A-8°</t>
  </si>
  <si>
    <t>FERRULE P3600 13/32 R36/805 FR100</t>
  </si>
  <si>
    <t>FERRULE L1500 11,5/28 R48 F90 A-8°</t>
  </si>
  <si>
    <t>FERRULE L1500 15/19 R150 F140 A-0°*</t>
  </si>
  <si>
    <t>FERRULE P075 13/27,5 R80 F90 A-8° X FORMA 104 Ø16</t>
  </si>
  <si>
    <t>FERRULE P075 15/21 R60 F60 A-8°</t>
  </si>
  <si>
    <t>FERRULE P075 14/24 R60 F140 A-8°</t>
  </si>
  <si>
    <t>FERRULE P075 13/26 R46 F120 A-8°</t>
  </si>
  <si>
    <t>FERRULE P075 13,5/26,5 R95 F120 A-8°</t>
  </si>
  <si>
    <t>FERRULE P085 14/24 R110 F120 A-8°</t>
  </si>
  <si>
    <t>FERRULE P085 12,5/31 R70 F100 A-8°</t>
  </si>
  <si>
    <t>FERRULE AR 0400 16,5/22 R65 F140 0° X FORMA 794Ø32</t>
  </si>
  <si>
    <t>FERRULE L2500 11,5/28 R35 F75 A-8°</t>
  </si>
  <si>
    <t>FERRULE L2500 14/20 R200 F90 A-8°</t>
  </si>
  <si>
    <t>FERRULE AR 0400 19/24 R55 F140 A-0°</t>
  </si>
  <si>
    <t>FERRULE AR 0400 18/20,5 R90 F140</t>
  </si>
  <si>
    <t>FERRULE AR 0400 17,5/20,5 R100 F140</t>
  </si>
  <si>
    <t>FERRULE AR 0400 16/18,5 R150 F90 0°</t>
  </si>
  <si>
    <t>FERRULE P15 15.5/33 R15/295 FR100</t>
  </si>
  <si>
    <t>FERRULE P15 17/20.5 B15/190 FR120</t>
  </si>
  <si>
    <t>FERRULE P075 11,5/25 R55 F120 A-8°</t>
  </si>
  <si>
    <t>FERRULE P075 11,5/26 R55 F100 A-8°</t>
  </si>
  <si>
    <t>FERRULE P075 11,5/28 R70 F90 A-8°</t>
  </si>
  <si>
    <t>FERRULE P075 13/30 R110 F140 A-8°</t>
  </si>
  <si>
    <t>FERRULE P15 16/24.5 B15 /900 FR 100 175 26</t>
  </si>
  <si>
    <t>FERRULE P15 17/18.5 C15/487 FR75</t>
  </si>
  <si>
    <t>FERRULE P15 16/27 R15/546 FR90 207 20-24-28</t>
  </si>
  <si>
    <t>FERRULE P15 15.5/28 R15/827 FR100</t>
  </si>
  <si>
    <t>FERRULE AR 0400 17/20,5</t>
  </si>
  <si>
    <t>FERRULE L1500 13/29 R13 F60 A-8°</t>
  </si>
  <si>
    <t>FERRULE L2500 14/23 R56 F90</t>
  </si>
  <si>
    <t>FERRULE L1500 15,5/23,5 R53 F120 A-8</t>
  </si>
  <si>
    <t>FERRULE L2500 13/25 R35 F90</t>
  </si>
  <si>
    <t>FERRULE P1500 22/31 R60 F90 A+12 X FORMA 279 Ø 24</t>
  </si>
  <si>
    <t>FERRULE P1500 22/29 R50 F 90 A+12 X FORMA 279 Ø 28</t>
  </si>
  <si>
    <t>FERRULE L1500 15,5/17,5 R999 F100A0°</t>
  </si>
  <si>
    <t>FERRULE L1500 13/27 R45 F80 A-8°</t>
  </si>
  <si>
    <t>FERRULE P2800 16,5/26,5 R28/651</t>
  </si>
  <si>
    <t>BHRE</t>
  </si>
  <si>
    <t>GEDIA 26.5/33 FERRULE W/CENTRING DEVICE</t>
  </si>
  <si>
    <t>GEDIA 25/37 FERRULE W/CENTRING DEVICE</t>
  </si>
  <si>
    <t>FERRULE P2800 15/25 C28/B47 F140 X FORMA 125 Ø30</t>
  </si>
  <si>
    <t>FERRULE P2800 17/26 B28/A69</t>
  </si>
  <si>
    <t>5PLY DISC 470/23 SS304 0,4 + Al1,4 + SS439 0,5 TOT 23/10</t>
  </si>
  <si>
    <t>5PLY DISC 385/27 SS304 0,4 + Al1,8 + SS439 0,5 TOT 27/10</t>
  </si>
  <si>
    <t>BILAYER DISC 380/25 0.4 mm SS304+2.1 mm ALL.</t>
  </si>
  <si>
    <t>5PLY DISC 380/23 SS304 0,4 + Al1,4 + SS439 0,5 TOT 23/10</t>
  </si>
  <si>
    <t>5PLY DISC 375/23 SS304 0,4 + Al1,4 + SS439 0,5 TOT 23/10</t>
  </si>
  <si>
    <t>5PLY DISC 365/23 SS304 0,4 + Al1,4 + SS439 0,5 TOT 23/10</t>
  </si>
  <si>
    <t>5PLY DISC 335/27 SS304 0,4 + Al1,8 + SS439 0,5 TOT 27/10</t>
  </si>
  <si>
    <t>5PLY DISC 300/23 SS304 0,4 + Al1,4 + SS439 0,5 TOT 23/10</t>
  </si>
  <si>
    <t>5PLY DISC 265/27 SS304 0,4 + Al1,8 + SS439 0,5 TOT 27/10</t>
  </si>
  <si>
    <t>BILAYER DISC 260/25 0.4 mm SS304+2.1 mm ALL.</t>
  </si>
  <si>
    <t>Unified Commodity Code</t>
  </si>
  <si>
    <t>Translated Part Description (English)</t>
  </si>
  <si>
    <t>G8 BS IVORY FC-2751A</t>
  </si>
  <si>
    <t>RETTANGOLARE 25X18 IPERTEK BLACK DIAMOND</t>
  </si>
  <si>
    <t>G8 BS FC-41058 A VERDE MET.</t>
  </si>
  <si>
    <t>G8 TC MET.FC-1710M A VERDE MET.</t>
  </si>
  <si>
    <t>DISCO AC.200/038 L.410 C/F+F/C 51MM</t>
  </si>
  <si>
    <t>DIVISORIO CARTA CM103X72 IKEA FSC</t>
  </si>
  <si>
    <t>TEGO DISPERS 652 (ex 610)</t>
  </si>
  <si>
    <t>GOUJON 10X10X17 80° FIL.5MA</t>
  </si>
  <si>
    <t>ANELLO CARTONE D.100 H.45 SP.3 MM</t>
  </si>
  <si>
    <t>MANICO VICTOTY/2 NERO SATINATO</t>
  </si>
  <si>
    <t>DISCO AC.140/05 AISI430 LISCIO/SAT.</t>
  </si>
  <si>
    <t>BOX 1235/185 CM39X22,5X24</t>
  </si>
  <si>
    <t>BOX 1971/227 CM47X31X24</t>
  </si>
  <si>
    <t>BOX 3255/014 CM59X33X27</t>
  </si>
  <si>
    <t>BOX 3265/000 CM41,5X26,5X14,5</t>
  </si>
  <si>
    <t>BOX 3458/014 CM53X32X25</t>
  </si>
  <si>
    <t>BOX 3484/570* CM39X22,5X15,5</t>
  </si>
  <si>
    <t>BOX 3509/010 CM46X28,5X24</t>
  </si>
  <si>
    <t>BOX 5009/191 CM39X28,5X19</t>
  </si>
  <si>
    <t>BOX 6840/008 CM39X31X34</t>
  </si>
  <si>
    <t>GHIERA L1500 16/17 R999 F75 A 0°</t>
  </si>
  <si>
    <t>GHIERA L1500 12/26 R34 F60 A-8°</t>
  </si>
  <si>
    <t>GHIERA AR 0400 18/24 R60 F90 A 0°</t>
  </si>
  <si>
    <t>BUSTA POL.26X40 FORATA RIGENERATA 100% MADE IN</t>
  </si>
  <si>
    <t>BUSTA POL.40X60 FORATA RIGENERATA 100% MADE IN</t>
  </si>
  <si>
    <t>BUSTA POL.40X80 FORATA RIGENERATA 100% MADE IN</t>
  </si>
  <si>
    <t>BUSTA POL.26X40 FORATA RED PRINT MEYER HESTAN</t>
  </si>
  <si>
    <t>BUSTA POL.40X50 FORATA RED PRINT MEYER HESTAN</t>
  </si>
  <si>
    <t>BUSTA POL.40X60 FORATA RED PRINT MEYER HESTAN</t>
  </si>
  <si>
    <t>BUSTA POL.50X54 FORATA RED PRINT MEYER HESTAN</t>
  </si>
  <si>
    <t>BUSTA POL.50X70 FORATA RED PRINT MEYER HESTAN</t>
  </si>
  <si>
    <t>BUSTA POL.60X60 FORATA RED PRINT MEYER HESTAN</t>
  </si>
  <si>
    <t>GHIERA P3600 15/20 FR.100 C36/334</t>
  </si>
  <si>
    <t>MANICO 290/2 NE.AT.CAS.3R</t>
  </si>
  <si>
    <t>BOX LIT.6686 COCOTTE 32X21 ROCK&amp;ROSE BLACK ESSELUNGA 411571</t>
  </si>
  <si>
    <t>FASCIA LIT.TVS SEGNO INDUCTION 152 Ø24 8000807074473</t>
  </si>
  <si>
    <t>FASCIA LIT.TVS SEGNO INDUCTION 152 Ø28 8000807074480</t>
  </si>
  <si>
    <t>FASCIA LIT.SAMBONET TITAN PRO RES.2025 126Ø 24 8014808401756</t>
  </si>
  <si>
    <t>FASCIA LIT.TIMA AT HOLDING CHEF PROFI F.125Ø20 8000807079423</t>
  </si>
  <si>
    <t>FASCIA LIT.TIMA AT HOLDING CHEF PROFI F.125Ø24 8000807079430</t>
  </si>
  <si>
    <t>FASCIA LIT.TIMA AT HOLDING CHEF PROFI F.125Ø28 8000807079447</t>
  </si>
  <si>
    <t>FASCIA LIT.TIMA AT HOLDING CHEF PROFI F.379Ø24 8000807079454</t>
  </si>
  <si>
    <t>FASCIA LIT.TIMA AT HOLDING CHEF PROFI F.379Ø26 8000807079461</t>
  </si>
  <si>
    <t>FASCIA LIT.TIMA AT HOLDING CHEF PROFI F.379Ø28 8000807079478</t>
  </si>
  <si>
    <t>FASCIA LIT. VANHOPPER SHINY 379Ø24 8000807072189</t>
  </si>
  <si>
    <t>BUSTA BOCC.40X55 C/WARNING 35 LINGUE</t>
  </si>
  <si>
    <t>BUSTA POL.40X50 FORATA RIGENERATA 100% MADE IN</t>
  </si>
  <si>
    <t>BUSTA POL.50X54 FORATA RIGENERATA 100% MADE IN</t>
  </si>
  <si>
    <t>BUSTA POL.50X70 FORATA RIGENERATA 100% MADE IN</t>
  </si>
  <si>
    <t>BUSTA POL.60X60 FORATA RIGENERATA 100% MADE IN</t>
  </si>
  <si>
    <t>ETIC. MADE IN SATIN 60x24 20 CM SKILLET - COOK-8-FRY-ICC-R2</t>
  </si>
  <si>
    <t>ETIC. MADE IN SATIN 60x24 26 CM SKILLET - COOK-10-FRY-ICC-R2</t>
  </si>
  <si>
    <t>ETIC. MADE IN SATIN 60x24 30 CM SKILLET - COOK-12-FRY-ICC-R2</t>
  </si>
  <si>
    <t>ETICHETTA MEHERZER STONE TE.28 F.17</t>
  </si>
  <si>
    <t>ETICHETTA MEHERZER ST.GR.28X28 F.17</t>
  </si>
  <si>
    <t>ETICHETTA ADE. T. MEHRZER PREMIUM BLACK 502 28X28 162926 F17</t>
  </si>
  <si>
    <t>ETICHETTA ADE. TRAS. MEHRZER PREMIUM BLACK 179 25 162841 F17</t>
  </si>
  <si>
    <t>ETICHETTA ADE. TRAS. MEHRZER PREMIUM BLACK 163 24 162803 F17</t>
  </si>
  <si>
    <t>ETICHETTA ADE. TRAS. MEHRZER PREMIUM BLACK 163 28 162827 F17</t>
  </si>
  <si>
    <t>ETICHETTA ADE. TRAS. MEHRZER PREMIUM BLACK 573 24 162865 F17</t>
  </si>
  <si>
    <t>ETICHETTA ADE. TRAS. MEHRZER PREMIUM BLACK 573 28 162889 F17</t>
  </si>
  <si>
    <t>ETICHETTA KELOMAT MONTANA PLUS CM 24 (Restyling) 3522-348</t>
  </si>
  <si>
    <t>ETICHETTA KELOMAT MONTANA PLUS CM 28 (Restyling) 3524-348</t>
  </si>
  <si>
    <t>ETICHETTA FOXHOME LUMINA 641 16 EAN.032444  P.229.90 F.30X20</t>
  </si>
  <si>
    <t>ETICHETTA FOXHOME LUMINA 642 20/C E.032445  P.459.90 F.30X20</t>
  </si>
  <si>
    <t>ETICHETTA FOXHOME LUMINA 642 24/C E.032446  P.549.90 F.30X20</t>
  </si>
  <si>
    <t>ETICHETTA FOXHOME LUMINA 148 20 EAN.032440  P.229.90 F.30X20</t>
  </si>
  <si>
    <t>ETICHETTA FOXHOME LUMINA 148 28 EAN.032442  P.299.90 F.30X20</t>
  </si>
  <si>
    <t>DISCO PUBB. CUCINOSA FESTA DEL BIANCO (Avana) FORNO F.12</t>
  </si>
  <si>
    <t>DISCO PUBB. NOSTROCHEF 474 24 3801088000206 F.12</t>
  </si>
  <si>
    <t>DISCO PUBB. NOSTROCHEF 070 20 3801088000213 F.12</t>
  </si>
  <si>
    <t>DISCO PUBB. NOSTROCHEF 163 24 3801088000190 F.12</t>
  </si>
  <si>
    <t>DISCO PUBB. NOSTROCHEF 055 30 3801088000220 F.17</t>
  </si>
  <si>
    <t>DISCO PUBB. NOSTROCHEF 575 28 3801088000183 F.17</t>
  </si>
  <si>
    <t>DISCO PUBB. NOSTROCHEF 074 28 3801088000237 F.17</t>
  </si>
  <si>
    <t>PIEGH. MEHRZER PREMIUM DIA.BLACK IND.56X90 C/FILO ELASTICO</t>
  </si>
  <si>
    <t>PIEGHEVOLE MADE IN U&amp;C CERAMICLAD 127X178 MM</t>
  </si>
  <si>
    <t>DISCO PUBB.MYHOME UUNIVUOKA REST.35X27 CM 6438428536988  F19</t>
  </si>
  <si>
    <t>BOX 1819/000 CM37X26X45</t>
  </si>
  <si>
    <t>BOX 2745/000 CM26X26X11</t>
  </si>
  <si>
    <t>BOX 3458/000 CM53X32X25</t>
  </si>
  <si>
    <t>BOX 5265/000 CM59X25,5X30 T.GIAPP.</t>
  </si>
  <si>
    <t>BOX 5606/000 CM43X27X16</t>
  </si>
  <si>
    <t>BOX 5870/000 CM50X31,5X11</t>
  </si>
  <si>
    <t>BOX 5872/000 CM53X36X12</t>
  </si>
  <si>
    <t>BOX 6520/000 CM41X22X38</t>
  </si>
  <si>
    <t>BOX 6908/000 CM44X26,5X10,5</t>
  </si>
  <si>
    <t>BOX 7051/000 CM65X38,5X17</t>
  </si>
  <si>
    <t>BOX 7790/000 CM39,5X35,5X19,5</t>
  </si>
  <si>
    <t>BOX 7792/000 CM51X31X13</t>
  </si>
  <si>
    <t>BOX 7793/000 CM68,5X38,5X25,5</t>
  </si>
  <si>
    <t>DIVISORIO CART.CM116X79 T.1</t>
  </si>
  <si>
    <t>DIVISORIO CART.CM12X12 T.5</t>
  </si>
  <si>
    <t>PIEGHEVOLE HESTAN TITUM FUSION U&amp;C+LT WARR 1-8-PU588</t>
  </si>
  <si>
    <t>BOX CANETE' BIA.7780+LOGO 472Ø28+COP.AC. SKU No. 19590-I</t>
  </si>
  <si>
    <t>BOX CANETE' BIA.7781+LOGO TWIN PACK 125Ø20+24 SKU No.19586-I</t>
  </si>
  <si>
    <t>BOX CANETE' BIA.7782+LOGO TRI.PACK 125Ø20+24+30 SKU N19587-I</t>
  </si>
  <si>
    <t>BOX CANETE' BIA.7788+LOGO 432Ø28 +COP.AC.SKU N.19591-I</t>
  </si>
  <si>
    <t>BOX LIT.6512 TIMA BLACK DIAMOND PAD. 177 20 8000807079119</t>
  </si>
  <si>
    <t>BOX LIT.6513 TIMA BLACK DIAMOND PAD. 177 24 8000807079126</t>
  </si>
  <si>
    <t>BOX LIT.6514 TIMA BLACK DIAMOND PAD. 177 28 8000807079133</t>
  </si>
  <si>
    <t>BOX LIT.6519 TIMA BLACK DIAMOND WOK 789 28  8000807079157</t>
  </si>
  <si>
    <t>BOX LIT.7772 642 Ø20+COP.V. LUMINA IND.FOX ISRAEL/CANADA</t>
  </si>
  <si>
    <t>BOX LIT.7773 642 Ø24+COP.V. LUMINA IND.FOX ISRAEL/CANADA</t>
  </si>
  <si>
    <t>BOX LIT.7774 542 Ø28+COP.V. LUMINA IND.FOX ISRAEL/CANADA</t>
  </si>
  <si>
    <t>BOX LIT. 7794 NOSTROCHEF 8 PCS E. 3801088000176</t>
  </si>
  <si>
    <t>BOX CANETE' BIA.7778+LOGO 471Ø20+COP.AC. SKU No. 19589-I</t>
  </si>
  <si>
    <t>BOX CANETE' BIA.7779+LOGO 473Ø18+COP.AC. SKU No. 19588-I</t>
  </si>
  <si>
    <t>BOX CANETE' BIA.7783+LOGO 125Ø20 SKU N.19592-I</t>
  </si>
  <si>
    <t>BOX CANETE' BIA.7784+LOGO 125Ø24 SKU N.19593-I</t>
  </si>
  <si>
    <t>BOX CANETE' BIA.7785+LOGO 125Ø28 SKU N.19594-I</t>
  </si>
  <si>
    <t>BOX CANETE' BIA.7785+LOGO 125Ø28+COP.AC. SKU N.19595-I</t>
  </si>
  <si>
    <t>BOX CANETE' BIA.7787+LOGO 125Ø30 SKU N.19596-I</t>
  </si>
  <si>
    <t>BOX CANETE' BIA.7789+LOGO SET 10 PCS SKU N.19585-I</t>
  </si>
  <si>
    <t>CARTONET 6557 CAS. 641 Ø16 LUMINA IND.FOX ISRAEL/CANADA</t>
  </si>
  <si>
    <t>CARTONET 6940 PAD.148 Ø20 LUMINA IND.FOX ISRAEL/CANADA</t>
  </si>
  <si>
    <t>CARTONET 6941 PAD.148 Ø24 LUMINA IND.FOX ISRAEL/CANADA</t>
  </si>
  <si>
    <t>CARTONET 6942 PAD.148 Ø28 LUMINA IND.FOX ISRAEL/CANADA</t>
  </si>
  <si>
    <t>FASCIA LIT.MONTAGNE DELUXE 279 24 8721381150413</t>
  </si>
  <si>
    <t>FASCIA LIT.MONTAGNE DELUXE 279 28 8721381150420</t>
  </si>
  <si>
    <t>FASCIA LIT.PRIMECOOK SMERALDA PAD.F.163 Ø24 E.8058697169014</t>
  </si>
  <si>
    <t>FASCIA LIT.PRIMECOOK SMERALDA TEG.2M F.574 Ø28 8058697169069</t>
  </si>
  <si>
    <t>FASCIA LIT.PRIMECOOK SMERALDA BOLL. F703 Ø14 8058697169632</t>
  </si>
  <si>
    <t>FASCIA LIT.UGNAR 472 Ø20+COP.V.PIATTO EAN 5904422225520</t>
  </si>
  <si>
    <t>FASCIA LIT.UGNAR 472 Ø24+COP.V.PIATTO EAN 5904422225551</t>
  </si>
  <si>
    <t>FASCIA LIT.UGNAR FRYPAN 125 Ø28  EAN 5904422225506</t>
  </si>
  <si>
    <t>FASCIA LIT.UGNAR FRYPAN 126 Ø26  EAN 5904422225513</t>
  </si>
  <si>
    <t>FASCIA LIT.SAMBONET ROCK'N'ROSE PAD.BLACK 20 128349</t>
  </si>
  <si>
    <t>FASCIA LIT.SAMBONET ROCK'N'ROSE PAD.BLACK 24 128356</t>
  </si>
  <si>
    <t>FASCIA LIT.CERAMICO RES.IN.CA.1M 641 16 L1.3 E 3256225058419</t>
  </si>
  <si>
    <t>FASCIA LIT.CERAMICO REST.IND.CREP.179 25 E.3256225058471</t>
  </si>
  <si>
    <t>FASCIA LIT.CERAMICO REST. IND.PAD.148 24 E.3256225058273</t>
  </si>
  <si>
    <t>FASCIA LIT.CERAMICO REST.IND.PAD.148 28 E.3256225058297</t>
  </si>
  <si>
    <t>DIVISORIO FUST.UNICO SEDE SEP.CAS.471Ø20+COP.AC.BOX CAN.7778</t>
  </si>
  <si>
    <t>DIVISORIO FUST.UNICO SEDE SEP.CAS.473Ø18+COP.AC BOX CAN.7779</t>
  </si>
  <si>
    <t>DIVISORIO FUST.UNICO SEDE SEP.CAS.472Ø28+COP.AC BOX CAN.7780</t>
  </si>
  <si>
    <t>DIVISORIO FUST.UNICO SEDE SEP.125Ø 20+24 BOX CAN.7781</t>
  </si>
  <si>
    <t>DIVISORIO FUST.UNICO SEDE SEP. A TRIPLE 125Ø 30 BOX CAN.7782</t>
  </si>
  <si>
    <t>DIVISORIO FUST.UNICO SEDE SEP. B TRI. 125Ø20+24 BOX CAN.7782</t>
  </si>
  <si>
    <t>DIVISORIO FUST.UNICO SEDE SEP. PAD.125Ø20 BOX CAN.7783</t>
  </si>
  <si>
    <t>DIVISORIO FUST.UNICO SEDE SEP. PAD.125Ø24 BOX CAN.7784</t>
  </si>
  <si>
    <t>DIVISORIO FUST.UNICO SEDE SEP.125Ø28/125Ø28+C.BOX CAN.7785</t>
  </si>
  <si>
    <t>DIVISORIO FUST.UNICO SEDE SEP. PAD.125Ø30 BOX CAN.7787</t>
  </si>
  <si>
    <t>DIVISORIO FUST.UNICO SEDE SEP.CAS.432Ø28+COP.AC.BOX CAN.7788</t>
  </si>
  <si>
    <t>DIVISORIO FUST.UNICO SEDE SEP. A PAD.125Ø24- 30 BOX CAN.7789</t>
  </si>
  <si>
    <t>DIVISORIO FUST.UNICO SEDE SEP.B.CA.432Ø28+C.471Ø20 B.CA.7789</t>
  </si>
  <si>
    <t>DIVISORIO FUST.UNICO SEDE SEP.B CA.472Ø28+C.473Ø18 B.CA.7789</t>
  </si>
  <si>
    <t>DIVISORIO FUST.UNICO SEDE SEP.D NR.2 COP.AC.Ø28 BOX CAN.7789</t>
  </si>
  <si>
    <t>DIVISORIO FUST.UNICO CONCHIGLIA X COP.AC Ø18Ø20 BOX CAN.7789</t>
  </si>
  <si>
    <t>STRISCIA FUST.COP.V.24 NOSTROCHEF 3801088000244</t>
  </si>
  <si>
    <t>STRISCIA FUST.COP.V.28 NOSTROCHEF 3801088000251</t>
  </si>
  <si>
    <t>DIVISORIO FUST.SEDE MNC PAD.20 DECO</t>
  </si>
  <si>
    <t>DIVISORIO FUST.SEDE MNC PAD.24 DECO</t>
  </si>
  <si>
    <t>DIVISORIO FUST.SEDE MNC PAD.28 DECO</t>
  </si>
  <si>
    <t>DIVISORIO FUST.SEDE MNC WOK.28 DECO</t>
  </si>
  <si>
    <t>STRISCIA FUS.GLAS L.Ø28 MEHRZER PRE.DIAM.BLACK 3858893162902</t>
  </si>
  <si>
    <t>BOX LIT.6518 TIMA BLACK DIAMOND TEG.578 28 C/C.8000807079140</t>
  </si>
  <si>
    <t>FASCIA LIT.MONTAGNE BASIC 651 28 8721381150406</t>
  </si>
  <si>
    <t>FASCIA LIT.MONTAGNE BASIC 793 28 8711381150383</t>
  </si>
  <si>
    <t>FASCIA LIT.MIGROS PRO CER.I.2025 641Ø20 2,5 L 7038.396-66317</t>
  </si>
  <si>
    <t>FASCIA LIT.CERAMICO RES.IN.C.1M 641 20 L 2.5 E 3256225058426</t>
  </si>
  <si>
    <t>FASCIA LIT.CERAMICO RES.IND.TEG.1M 541 26+C.V.L 2.6 E 058488</t>
  </si>
  <si>
    <t>STRISCIA FUS.COP.V. B.SI.20  038970</t>
  </si>
  <si>
    <t>DIVISORIO FUST.SEP.TEG.H28/COP. X TIMA FORO Ø 45 mm</t>
  </si>
  <si>
    <t>EDELSTEIN Sunstone Champagne</t>
  </si>
  <si>
    <t>MANICO VICTORY/2 NERO SATINATO</t>
  </si>
  <si>
    <t>FUSION X 48-881/V8489-A BLACK MATT</t>
  </si>
  <si>
    <t>FUSION X 48-881/V8489-B BLACK MATT</t>
  </si>
  <si>
    <t>FUSION X 48-881/V8489-C BLACK MATT</t>
  </si>
  <si>
    <t>MANICO AC.OV.25X1,25 270MM 3F P.100 Ø32 H=55 FORI 4,5 LUCIDO</t>
  </si>
  <si>
    <t>DISCO AL.99,5 315/14 RIC</t>
  </si>
  <si>
    <t>DISCO AL.99,5 390/14 RIC</t>
  </si>
  <si>
    <t>DISCO AL.99,5 390/17 RIC</t>
  </si>
  <si>
    <t>SAGOMATO AL.99,5 324x324x26 RIC</t>
  </si>
  <si>
    <t>DISCO AL.4006 300/29 RIC</t>
  </si>
  <si>
    <t>RETT.AL.GREEN 450x335x19 TAGL.T/B RIC</t>
  </si>
  <si>
    <t>DISCO AL.1200 410/22 RIC</t>
  </si>
  <si>
    <t>BOX FLEXO 7804 FONDO MADE IN 7 PCS SET SCMI7PCSFONDO</t>
  </si>
  <si>
    <t>003091001003</t>
  </si>
  <si>
    <t>S70625103007M</t>
  </si>
  <si>
    <t>S70625103008M</t>
  </si>
  <si>
    <t>003091001018</t>
  </si>
  <si>
    <t>003191003016</t>
  </si>
  <si>
    <t>0002A0200138</t>
  </si>
  <si>
    <t>001880103072</t>
  </si>
  <si>
    <t>002340035001</t>
  </si>
  <si>
    <t>000210016004</t>
  </si>
  <si>
    <t>002043100045</t>
  </si>
  <si>
    <t>000250003001</t>
  </si>
  <si>
    <t>0001A0140005</t>
  </si>
  <si>
    <t>001511235185</t>
  </si>
  <si>
    <t>001511971227</t>
  </si>
  <si>
    <t>001513255014</t>
  </si>
  <si>
    <t>001513265000</t>
  </si>
  <si>
    <t>001513458014</t>
  </si>
  <si>
    <t>001513509010</t>
  </si>
  <si>
    <t>001515009191</t>
  </si>
  <si>
    <t>001516840008</t>
  </si>
  <si>
    <t>000110575001</t>
  </si>
  <si>
    <t>000110849001</t>
  </si>
  <si>
    <t>000111354001</t>
  </si>
  <si>
    <t>001150300001</t>
  </si>
  <si>
    <t>001150300003</t>
  </si>
  <si>
    <t>001150300004</t>
  </si>
  <si>
    <t>001150300020</t>
  </si>
  <si>
    <t>001150300021</t>
  </si>
  <si>
    <t>001150300022</t>
  </si>
  <si>
    <t>001150300024</t>
  </si>
  <si>
    <t>001150300025</t>
  </si>
  <si>
    <t>001150300026</t>
  </si>
  <si>
    <t>000110452001</t>
  </si>
  <si>
    <t>000280256002</t>
  </si>
  <si>
    <t>001716686008</t>
  </si>
  <si>
    <t>001761052030</t>
  </si>
  <si>
    <t>001761052031</t>
  </si>
  <si>
    <t>001761155033</t>
  </si>
  <si>
    <t>001765409920</t>
  </si>
  <si>
    <t>001765409921</t>
  </si>
  <si>
    <t>001765409922</t>
  </si>
  <si>
    <t>001765409923</t>
  </si>
  <si>
    <t>001765409924</t>
  </si>
  <si>
    <t>001765409925</t>
  </si>
  <si>
    <t>001765500092</t>
  </si>
  <si>
    <t>001110106003</t>
  </si>
  <si>
    <t>001150300002</t>
  </si>
  <si>
    <t>001150300005</t>
  </si>
  <si>
    <t>001150300006</t>
  </si>
  <si>
    <t>001150300007</t>
  </si>
  <si>
    <t>000800017068</t>
  </si>
  <si>
    <t>000800017072</t>
  </si>
  <si>
    <t>000800017074</t>
  </si>
  <si>
    <t>000800284006</t>
  </si>
  <si>
    <t>000800284007</t>
  </si>
  <si>
    <t>000800284070</t>
  </si>
  <si>
    <t>000800284071</t>
  </si>
  <si>
    <t>000800284072</t>
  </si>
  <si>
    <t>000800284073</t>
  </si>
  <si>
    <t>000800284074</t>
  </si>
  <si>
    <t>000800284075</t>
  </si>
  <si>
    <t>000801065310</t>
  </si>
  <si>
    <t>000801065311</t>
  </si>
  <si>
    <t>000809000454</t>
  </si>
  <si>
    <t>000809000455</t>
  </si>
  <si>
    <t>000809000456</t>
  </si>
  <si>
    <t>000809000457</t>
  </si>
  <si>
    <t>000809000459</t>
  </si>
  <si>
    <t>000809000477</t>
  </si>
  <si>
    <t>000841310002</t>
  </si>
  <si>
    <t>000841310102</t>
  </si>
  <si>
    <t>000841310105</t>
  </si>
  <si>
    <t>000841310106</t>
  </si>
  <si>
    <t>000841310107</t>
  </si>
  <si>
    <t>000841310108</t>
  </si>
  <si>
    <t>000841310109</t>
  </si>
  <si>
    <t>000844142046</t>
  </si>
  <si>
    <t>000844147220</t>
  </si>
  <si>
    <t>000849000715</t>
  </si>
  <si>
    <t>001511819000</t>
  </si>
  <si>
    <t>001512745000</t>
  </si>
  <si>
    <t>001513458000</t>
  </si>
  <si>
    <t>001515265000</t>
  </si>
  <si>
    <t>001515606000</t>
  </si>
  <si>
    <t>001515870000</t>
  </si>
  <si>
    <t>001515872000</t>
  </si>
  <si>
    <t>001516520000</t>
  </si>
  <si>
    <t>001516908000</t>
  </si>
  <si>
    <t>001517051000</t>
  </si>
  <si>
    <t>001517790000</t>
  </si>
  <si>
    <t>001517792000</t>
  </si>
  <si>
    <t>001517793000</t>
  </si>
  <si>
    <t>001810116079</t>
  </si>
  <si>
    <t>001880012012</t>
  </si>
  <si>
    <t>000844005001</t>
  </si>
  <si>
    <t>001727780001</t>
  </si>
  <si>
    <t>001727781001</t>
  </si>
  <si>
    <t>001727782001</t>
  </si>
  <si>
    <t>001727788001</t>
  </si>
  <si>
    <t>001716512002</t>
  </si>
  <si>
    <t>001716513002</t>
  </si>
  <si>
    <t>001716514002</t>
  </si>
  <si>
    <t>001716519002</t>
  </si>
  <si>
    <t>001717772001</t>
  </si>
  <si>
    <t>001717773001</t>
  </si>
  <si>
    <t>001717774001</t>
  </si>
  <si>
    <t>001717794001</t>
  </si>
  <si>
    <t>001727778001</t>
  </si>
  <si>
    <t>001727779001</t>
  </si>
  <si>
    <t>001727783001</t>
  </si>
  <si>
    <t>001727784001</t>
  </si>
  <si>
    <t>001727785001</t>
  </si>
  <si>
    <t>001727785002</t>
  </si>
  <si>
    <t>001727787001</t>
  </si>
  <si>
    <t>001727789001</t>
  </si>
  <si>
    <t>001736557002</t>
  </si>
  <si>
    <t>001736940003</t>
  </si>
  <si>
    <t>001736941003</t>
  </si>
  <si>
    <t>001736942003</t>
  </si>
  <si>
    <t>001760000320</t>
  </si>
  <si>
    <t>001760000321</t>
  </si>
  <si>
    <t>001761038302</t>
  </si>
  <si>
    <t>001761038308</t>
  </si>
  <si>
    <t>001761038334</t>
  </si>
  <si>
    <t>001761150350</t>
  </si>
  <si>
    <t>001761150351</t>
  </si>
  <si>
    <t>001761150352</t>
  </si>
  <si>
    <t>001761150353</t>
  </si>
  <si>
    <t>001761155011</t>
  </si>
  <si>
    <t>001761155012</t>
  </si>
  <si>
    <t>001761857321</t>
  </si>
  <si>
    <t>001761857324</t>
  </si>
  <si>
    <t>001761857326</t>
  </si>
  <si>
    <t>001761857327</t>
  </si>
  <si>
    <t>002300002001</t>
  </si>
  <si>
    <t>002300002002</t>
  </si>
  <si>
    <t>002300002003</t>
  </si>
  <si>
    <t>002300002004</t>
  </si>
  <si>
    <t>002300002005</t>
  </si>
  <si>
    <t>002300002006</t>
  </si>
  <si>
    <t>002300002007</t>
  </si>
  <si>
    <t>002300002008</t>
  </si>
  <si>
    <t>002300002009</t>
  </si>
  <si>
    <t>002300002011</t>
  </si>
  <si>
    <t>002300002012</t>
  </si>
  <si>
    <t>002300002013</t>
  </si>
  <si>
    <t>002300002014</t>
  </si>
  <si>
    <t>002300002015</t>
  </si>
  <si>
    <t>002300002016</t>
  </si>
  <si>
    <t>002300002018</t>
  </si>
  <si>
    <t>002300049200</t>
  </si>
  <si>
    <t>002300049210</t>
  </si>
  <si>
    <t>002309020162</t>
  </si>
  <si>
    <t>002309020163</t>
  </si>
  <si>
    <t>002309020164</t>
  </si>
  <si>
    <t>002309020165</t>
  </si>
  <si>
    <t>002300049194</t>
  </si>
  <si>
    <t>001716518002</t>
  </si>
  <si>
    <t>001760000322</t>
  </si>
  <si>
    <t>001760000323</t>
  </si>
  <si>
    <t>001761029244</t>
  </si>
  <si>
    <t>001761857322</t>
  </si>
  <si>
    <t>001761857329</t>
  </si>
  <si>
    <t>002300049112</t>
  </si>
  <si>
    <t>002309020219</t>
  </si>
  <si>
    <t>002490123019</t>
  </si>
  <si>
    <t>003090004007</t>
  </si>
  <si>
    <t>003090004008</t>
  </si>
  <si>
    <t>003090004009</t>
  </si>
  <si>
    <t>000281690004</t>
  </si>
  <si>
    <t>000010315014R</t>
  </si>
  <si>
    <t>000010390014R</t>
  </si>
  <si>
    <t>000010390017R</t>
  </si>
  <si>
    <t>000011655026R</t>
  </si>
  <si>
    <t>000040300029R</t>
  </si>
  <si>
    <t>000051637519R</t>
  </si>
  <si>
    <t>000070410022R</t>
  </si>
  <si>
    <t>001717804001</t>
  </si>
  <si>
    <t>OF0038923</t>
  </si>
  <si>
    <t>OF0038753</t>
  </si>
  <si>
    <t>OF0038912</t>
  </si>
  <si>
    <t>OF0039195</t>
  </si>
  <si>
    <t>OF0038964</t>
  </si>
  <si>
    <t>OF0039064</t>
  </si>
  <si>
    <t>OF0038908</t>
  </si>
  <si>
    <t>OF0039190</t>
  </si>
  <si>
    <t>OF0039224</t>
  </si>
  <si>
    <t>OF0039206</t>
  </si>
  <si>
    <t>OF0039287</t>
  </si>
  <si>
    <t>OF0039472</t>
  </si>
  <si>
    <t>OF0039405</t>
  </si>
  <si>
    <t>OF0039395</t>
  </si>
  <si>
    <t>OF0039502</t>
  </si>
  <si>
    <t>001510696035</t>
  </si>
  <si>
    <t>001513120000</t>
  </si>
  <si>
    <t>001513484650</t>
  </si>
  <si>
    <t>001513484652</t>
  </si>
  <si>
    <t>001540195007</t>
  </si>
  <si>
    <t>001541235188</t>
  </si>
  <si>
    <t>001543826005</t>
  </si>
  <si>
    <t>001300410052</t>
  </si>
  <si>
    <t>001761048022</t>
  </si>
  <si>
    <t>001761048027</t>
  </si>
  <si>
    <t>001761048028</t>
  </si>
  <si>
    <t>001761048032</t>
  </si>
  <si>
    <t>001761114018</t>
  </si>
  <si>
    <t>002490123013</t>
  </si>
  <si>
    <t>BOX 0696/035*CM39X22,5X11</t>
  </si>
  <si>
    <t>BOX 3120/000 CM65,0X44,0X28,5</t>
  </si>
  <si>
    <t>BOX 3484/650 CM39X22,5X15,5</t>
  </si>
  <si>
    <t>BOX 3484/652 CM39X22,5X15,5</t>
  </si>
  <si>
    <t>BOX 0195/007 CM48X32,5X27</t>
  </si>
  <si>
    <t>BOX 1235/188 CM39X22,5X24</t>
  </si>
  <si>
    <t>BOX 3826/005 CM44X27X25</t>
  </si>
  <si>
    <t>BOBINA PLT1 POLI TERMO STESO MM800X750 MT 35 MY NO LOGO</t>
  </si>
  <si>
    <t>FASCIA LIT.TVS CERAMICA D'AUTORE NEW.P 480 Ø20 8000807071946</t>
  </si>
  <si>
    <t>FASCIA LIT.TVS CERAMICA D'AUTORE NEW.P 380 Ø28 8000807071991</t>
  </si>
  <si>
    <t>FASCIA LIT.TVS CERAMICA D'AUTORE NEW.P 793 Ø28 8000807072004</t>
  </si>
  <si>
    <t>FASCIA LIT.TVS CERAMICA D'AUTORE NEW.P 793 Ø20 8000807079508</t>
  </si>
  <si>
    <t>FASCIA LIT.MINERALIA IND.REST.2025 474 28 8000807079348</t>
  </si>
  <si>
    <t>IRIDESIUM 064 HOT PINK</t>
  </si>
  <si>
    <t>Purchase Order Number</t>
    <phoneticPr fontId="2" type="noConversion"/>
  </si>
  <si>
    <t>Translated Part Description (English)</t>
    <phoneticPr fontId="8" type="noConversion"/>
  </si>
  <si>
    <t>001150300002</t>
    <phoneticPr fontId="8" type="noConversion"/>
  </si>
  <si>
    <t>OF0039508</t>
  </si>
  <si>
    <t>OF0039689</t>
  </si>
  <si>
    <t>OF0039671</t>
  </si>
  <si>
    <t>OF0039829</t>
  </si>
  <si>
    <t>OF0040034</t>
  </si>
  <si>
    <t>OF0039834</t>
  </si>
  <si>
    <t>OF0039832</t>
  </si>
  <si>
    <t>OF0040017</t>
  </si>
  <si>
    <t>OF0040241</t>
  </si>
  <si>
    <t>OF0039842</t>
  </si>
  <si>
    <t>OF0039955</t>
  </si>
  <si>
    <t>OF0040276</t>
  </si>
  <si>
    <t>OF0039830</t>
  </si>
  <si>
    <t>OF0040508</t>
  </si>
  <si>
    <t>OF0040100</t>
  </si>
  <si>
    <t>OF0040263</t>
  </si>
  <si>
    <t>OF0038738</t>
  </si>
  <si>
    <t>OF0038893</t>
  </si>
  <si>
    <t>OF0038512</t>
  </si>
  <si>
    <t>OF0038448</t>
  </si>
  <si>
    <t>OF0038505</t>
  </si>
  <si>
    <t>OF0038806</t>
  </si>
  <si>
    <t>OF0038443</t>
  </si>
  <si>
    <t>OF0038905</t>
  </si>
  <si>
    <t>OF0038444</t>
  </si>
  <si>
    <t>OF0039874</t>
  </si>
  <si>
    <t>OF0039828</t>
  </si>
  <si>
    <t>OF0039910</t>
  </si>
  <si>
    <t>OF0039209</t>
  </si>
  <si>
    <t>OF0038758</t>
  </si>
  <si>
    <t>OF0039469</t>
  </si>
  <si>
    <t>OF0039924</t>
  </si>
  <si>
    <t>OF0039114</t>
  </si>
  <si>
    <t>OF0038649</t>
  </si>
  <si>
    <t>OF0038651</t>
  </si>
  <si>
    <t>OF0039276</t>
  </si>
  <si>
    <t>OF0040528</t>
  </si>
  <si>
    <t>OF0040028</t>
  </si>
  <si>
    <t>OF0039875</t>
  </si>
  <si>
    <t>OF0040356</t>
  </si>
  <si>
    <t>OF0040239</t>
  </si>
  <si>
    <t>OF0040285</t>
  </si>
  <si>
    <t>OF0040251</t>
  </si>
  <si>
    <t>OF0040154</t>
  </si>
  <si>
    <t>OF0038802</t>
  </si>
  <si>
    <t>OF0040247</t>
  </si>
  <si>
    <t>OF0040184</t>
  </si>
  <si>
    <t>OF0040014</t>
  </si>
  <si>
    <t>OF0039824</t>
  </si>
  <si>
    <t>OF0039827</t>
  </si>
  <si>
    <t>OF0039835</t>
  </si>
  <si>
    <t>OF0039840</t>
  </si>
  <si>
    <t>OF0040006</t>
  </si>
  <si>
    <t>OF0039908</t>
  </si>
  <si>
    <t>OF0039942</t>
  </si>
  <si>
    <t>OF0039440</t>
  </si>
  <si>
    <t>OF0039821</t>
  </si>
  <si>
    <t>OF0039883</t>
  </si>
  <si>
    <t>OF0039471</t>
  </si>
  <si>
    <t>OF0040104</t>
  </si>
  <si>
    <t>OF0040259</t>
  </si>
  <si>
    <t>OF0039868</t>
  </si>
  <si>
    <t>OF0040199</t>
  </si>
  <si>
    <t>OF0040018</t>
  </si>
  <si>
    <t>OF0039774</t>
  </si>
  <si>
    <t>OF0040035</t>
  </si>
  <si>
    <t>OF0039886</t>
  </si>
  <si>
    <t>OF0039888</t>
  </si>
  <si>
    <t>OF0039831</t>
  </si>
  <si>
    <t>OF0039823</t>
  </si>
  <si>
    <t>OF0040160</t>
  </si>
  <si>
    <t>OF0039825</t>
  </si>
  <si>
    <t>OF0039504</t>
  </si>
  <si>
    <t>OF0039826</t>
  </si>
  <si>
    <t>OF0039885</t>
  </si>
  <si>
    <t>OF0040177</t>
  </si>
  <si>
    <t>OF0040161</t>
  </si>
  <si>
    <t>OF0040171</t>
  </si>
  <si>
    <t>OF0040162</t>
  </si>
  <si>
    <t>OF0039867</t>
  </si>
  <si>
    <t>OF0039711</t>
  </si>
  <si>
    <t>OF0039809</t>
  </si>
  <si>
    <t>OF0039801</t>
  </si>
  <si>
    <t>OF0040103</t>
  </si>
  <si>
    <t>OF0039720</t>
  </si>
  <si>
    <t>OF0039806</t>
  </si>
  <si>
    <t>OF0039810</t>
  </si>
  <si>
    <t>OF0039805</t>
  </si>
  <si>
    <t>OF0039889</t>
  </si>
  <si>
    <t>OF0039493</t>
  </si>
  <si>
    <t>OF0040248</t>
  </si>
  <si>
    <t>OF0039712</t>
  </si>
  <si>
    <t>OF0039690</t>
  </si>
  <si>
    <t>OF0039811</t>
  </si>
  <si>
    <t>OF0039543</t>
  </si>
  <si>
    <t>OF0039721</t>
  </si>
  <si>
    <t>OF0040319</t>
  </si>
  <si>
    <t>OF0040250</t>
  </si>
  <si>
    <t>OF0039492</t>
  </si>
  <si>
    <t>OF0039714</t>
  </si>
  <si>
    <t>OF0039768</t>
  </si>
  <si>
    <t>OF0039943</t>
  </si>
  <si>
    <t>OF0039702</t>
  </si>
  <si>
    <t>OF0039593</t>
  </si>
  <si>
    <t>OF0039461</t>
  </si>
  <si>
    <t>OF0039909</t>
  </si>
  <si>
    <t>OF0040152</t>
  </si>
  <si>
    <t>OF0040186</t>
  </si>
  <si>
    <t>OF0040188</t>
  </si>
  <si>
    <t>OF0039818</t>
  </si>
  <si>
    <t>OF0040264</t>
  </si>
  <si>
    <t>OF0039928</t>
  </si>
  <si>
    <t>OF0040138</t>
  </si>
  <si>
    <t>OF0039764</t>
  </si>
  <si>
    <t>OF0040325</t>
  </si>
  <si>
    <t>OF0040130</t>
  </si>
  <si>
    <t>OF0040236</t>
  </si>
  <si>
    <t>OF0039822</t>
  </si>
  <si>
    <t>OF0039884</t>
  </si>
  <si>
    <t>OF0039882</t>
  </si>
  <si>
    <t>OF0039767</t>
  </si>
  <si>
    <t>OF0040240</t>
  </si>
  <si>
    <t>OF0040341</t>
  </si>
  <si>
    <t>OF0040235</t>
  </si>
  <si>
    <t>OF0040372</t>
  </si>
  <si>
    <t>OF0040015</t>
  </si>
  <si>
    <t>OF0040373</t>
  </si>
  <si>
    <t>OF0040243</t>
  </si>
  <si>
    <t>OF0040244</t>
  </si>
  <si>
    <t>OF0040202</t>
  </si>
  <si>
    <t>OF0038469</t>
  </si>
  <si>
    <t>OF0039945</t>
  </si>
  <si>
    <t>OF0038659</t>
  </si>
  <si>
    <t>OF0040066</t>
  </si>
  <si>
    <t>OF0040176</t>
  </si>
  <si>
    <t>OF0040543</t>
  </si>
  <si>
    <t>OF0040417</t>
  </si>
  <si>
    <t>OF0040418</t>
  </si>
  <si>
    <t>OF0040544</t>
  </si>
  <si>
    <t>OF0040340</t>
  </si>
  <si>
    <t>OF0040338</t>
  </si>
  <si>
    <t>OF0040548</t>
  </si>
  <si>
    <t>OF0040656</t>
  </si>
  <si>
    <t>OF0039933</t>
  </si>
  <si>
    <t>OF0039918</t>
  </si>
  <si>
    <t>OF0039833</t>
  </si>
  <si>
    <t>OF0039954</t>
  </si>
  <si>
    <t>OF0040153</t>
  </si>
  <si>
    <t>OF0040185</t>
  </si>
  <si>
    <t>OF0040357</t>
  </si>
  <si>
    <t>26AFC000001</t>
  </si>
  <si>
    <t>26AFC000002</t>
  </si>
  <si>
    <t>26AFC000006</t>
  </si>
  <si>
    <t>26AFC000007</t>
  </si>
  <si>
    <t>26AFC000008</t>
  </si>
  <si>
    <t>26AFC000009</t>
  </si>
  <si>
    <t>26AFC000010</t>
  </si>
  <si>
    <t>26AFC000011</t>
  </si>
  <si>
    <t>26AFC000020</t>
  </si>
  <si>
    <t>26AFC000021</t>
  </si>
  <si>
    <t>26AFC000022</t>
  </si>
  <si>
    <t>26AFC000023</t>
  </si>
  <si>
    <t>26AFC000024</t>
  </si>
  <si>
    <t>26AFC000025</t>
  </si>
  <si>
    <t>26AFC000026</t>
  </si>
  <si>
    <t>26AFC000027</t>
  </si>
  <si>
    <t>26AFC000028</t>
  </si>
  <si>
    <t>26AFC000029</t>
  </si>
  <si>
    <t>26AFC000033</t>
  </si>
  <si>
    <t>26AFC000035</t>
  </si>
  <si>
    <t>26AFC000036</t>
  </si>
  <si>
    <t>26AFF000001</t>
  </si>
  <si>
    <t>26AFF000002</t>
  </si>
  <si>
    <t>26AFF000003</t>
  </si>
  <si>
    <t>26AFF000004</t>
  </si>
  <si>
    <t>26AFF000005</t>
  </si>
  <si>
    <t>26AFF000006</t>
  </si>
  <si>
    <t>26AFF000007</t>
  </si>
  <si>
    <t>26AFF000008</t>
  </si>
  <si>
    <t>26AFF000009</t>
  </si>
  <si>
    <t>26AFF000010</t>
  </si>
  <si>
    <t>26AFF000011</t>
  </si>
  <si>
    <t>26AFF000012</t>
  </si>
  <si>
    <t>26AFF000013</t>
  </si>
  <si>
    <t>26AFF000014</t>
  </si>
  <si>
    <t>26AFF000015</t>
  </si>
  <si>
    <t>26AFF000016</t>
  </si>
  <si>
    <t>26AFF000036</t>
  </si>
  <si>
    <t>26AFF000037</t>
  </si>
  <si>
    <t>26AFF000038</t>
  </si>
  <si>
    <t>26AFF000039</t>
  </si>
  <si>
    <t>26AFF000040</t>
  </si>
  <si>
    <t>26AFF000041</t>
  </si>
  <si>
    <t>26AFF000042</t>
  </si>
  <si>
    <t>26AFF000043</t>
  </si>
  <si>
    <t>26AFF000044</t>
  </si>
  <si>
    <t>26AFF000045</t>
  </si>
  <si>
    <t>26AFF000046</t>
  </si>
  <si>
    <t>26AFF000047</t>
  </si>
  <si>
    <t>26AFF000048</t>
  </si>
  <si>
    <t>26AFF000049</t>
  </si>
  <si>
    <t>26AFF000050</t>
  </si>
  <si>
    <t>26AFF000051</t>
  </si>
  <si>
    <t>26AFF000052</t>
  </si>
  <si>
    <t>26AFF000053</t>
  </si>
  <si>
    <t>26AFF000054</t>
  </si>
  <si>
    <t>26AFF000055</t>
  </si>
  <si>
    <t>26AFF000056</t>
  </si>
  <si>
    <t>26AFF000057</t>
  </si>
  <si>
    <t>26AFI000079</t>
  </si>
  <si>
    <t>26AFI000080</t>
  </si>
  <si>
    <t>26AFI000081</t>
  </si>
  <si>
    <t>26AFI000082</t>
  </si>
  <si>
    <t>26AFI000083</t>
  </si>
  <si>
    <t>26AFI000084</t>
  </si>
  <si>
    <t>26AFI000085</t>
  </si>
  <si>
    <t>26AFI000086</t>
  </si>
  <si>
    <t>26AFI000090</t>
  </si>
  <si>
    <t>26AFI000091</t>
  </si>
  <si>
    <t>26AFI000092</t>
  </si>
  <si>
    <t>26AFI000093</t>
  </si>
  <si>
    <t>26AFI000094</t>
  </si>
  <si>
    <t>26AFI000095</t>
  </si>
  <si>
    <t>26AFI000096</t>
  </si>
  <si>
    <t>26AFI000097</t>
  </si>
  <si>
    <t>26AFI000112</t>
  </si>
  <si>
    <t>26AFI000113</t>
  </si>
  <si>
    <t>26AFI000115</t>
  </si>
  <si>
    <t>26AFI000117</t>
  </si>
  <si>
    <t>26AFI000118</t>
  </si>
  <si>
    <t>26AFI000122</t>
  </si>
  <si>
    <t>26AFI000139</t>
  </si>
  <si>
    <t>26AFI000161</t>
  </si>
  <si>
    <t>26AFI000180</t>
  </si>
  <si>
    <t>26AFI000183</t>
  </si>
  <si>
    <t>26AFI000184</t>
  </si>
  <si>
    <t>26AFI000205</t>
  </si>
  <si>
    <t>26AFI000206</t>
  </si>
  <si>
    <t>26AFI000247</t>
  </si>
  <si>
    <t>26AFI000256</t>
  </si>
  <si>
    <t>26AFI000257</t>
  </si>
  <si>
    <t>26AFI000260</t>
  </si>
  <si>
    <t>26AFI000263</t>
  </si>
  <si>
    <t>26AFI000265</t>
  </si>
  <si>
    <t>26AFI000266</t>
  </si>
  <si>
    <t>26AFI000267</t>
  </si>
  <si>
    <t>26AFI000268</t>
  </si>
  <si>
    <t>26AFI000269</t>
  </si>
  <si>
    <t>26AFI000309</t>
  </si>
  <si>
    <t>26AFI000312</t>
  </si>
  <si>
    <t>26AFI000327</t>
  </si>
  <si>
    <t>26AFI000328</t>
  </si>
  <si>
    <t>26AFI000332</t>
  </si>
  <si>
    <t>26AFI000336</t>
  </si>
  <si>
    <t>26AFI000338</t>
  </si>
  <si>
    <t>26AFI000342</t>
  </si>
  <si>
    <t>26AFI000349</t>
  </si>
  <si>
    <t>26AFI000362</t>
  </si>
  <si>
    <t>26AFI000368</t>
  </si>
  <si>
    <t>26AFI000378</t>
  </si>
  <si>
    <t>26AFI000429</t>
  </si>
  <si>
    <t>26AFI000443</t>
  </si>
  <si>
    <t>26AFI000444</t>
  </si>
  <si>
    <t>26AFI000454</t>
  </si>
  <si>
    <t>26AFI000465</t>
  </si>
  <si>
    <t>26AFI000487</t>
  </si>
  <si>
    <t>26AFI000488</t>
  </si>
  <si>
    <t>26AFI000491</t>
  </si>
  <si>
    <t>26AFI000495</t>
  </si>
  <si>
    <t>26AFI000496</t>
  </si>
  <si>
    <t>26ARI000003</t>
  </si>
  <si>
    <t>002340033001</t>
  </si>
  <si>
    <t>TEGO FOAMEX 1435 x PTFE</t>
  </si>
  <si>
    <t>000250517107</t>
  </si>
  <si>
    <t>MANICO TITANO/2 EFFET.LEGNO V.0013</t>
  </si>
  <si>
    <t>000660202007</t>
  </si>
  <si>
    <t>BISTECCHIERA PRE.C/MA.V.CERA.GREBLON BLACK PU.BI.ES/IN.26X17</t>
  </si>
  <si>
    <t>000660202008</t>
  </si>
  <si>
    <t>BISTECCHIERA PRE.C/MA.V.CERA.GREBLON BLACK PU.BI.ES/IN.42X27</t>
  </si>
  <si>
    <t>000660202009</t>
  </si>
  <si>
    <t>BIST.PRE.C/MA.V.C/ALLOGG.CER.GREBLON BLACK PU.BI.ES/IN.35X22</t>
  </si>
  <si>
    <t>000320471001</t>
  </si>
  <si>
    <t>POMOLO  ACCIAIO MICROFUSO ICE LUCIDO</t>
  </si>
  <si>
    <t>000288000051</t>
  </si>
  <si>
    <t>1-5-HSI103CAY SI HANDLE PVD GOLD 16CM SAUCEPAN (6.5mm hole)</t>
  </si>
  <si>
    <t>000288000052</t>
  </si>
  <si>
    <t>1-5-HSI105CAY SI HANDLE PVD GOLD 20CM SAUCEPAN (6.5mm hole)</t>
  </si>
  <si>
    <t>000288000053</t>
  </si>
  <si>
    <t>1-5-HSI107CAY SI HANDLE PVD GOLD 24CM SAUCIER (6.5mm hole)</t>
  </si>
  <si>
    <t>000288000054</t>
  </si>
  <si>
    <t>1-5-HSI108CAY SI HANDLE PVD GOLD 26CM SAUTE' (6.5mm hole)</t>
  </si>
  <si>
    <t>000288000055</t>
  </si>
  <si>
    <t>1-5-HSI203CAY SI HANDLE PVD GOLD 20CM SKILLET (6.5mm hole)</t>
  </si>
  <si>
    <t>000288000056</t>
  </si>
  <si>
    <t>1-5-HSI206CAY SI HANDLE PVD GOLD 26CM SKILLET (6.5mm hole)</t>
  </si>
  <si>
    <t>000288000057</t>
  </si>
  <si>
    <t>1-5-HSI208CAY SI HANDLE PVD GOLD 30CM SKILLET (6.5mm hole)</t>
  </si>
  <si>
    <t>000288100051</t>
  </si>
  <si>
    <t>1-5-HSI103C-Y SI HANDLE 16CM SAUCEPAN (6.5mm hole)</t>
  </si>
  <si>
    <t>000288100052</t>
  </si>
  <si>
    <t>1-5-HSI105C-Y SI HANDLE 20CM SAUCEPAN (6.5mm hole)</t>
  </si>
  <si>
    <t>000288100053</t>
  </si>
  <si>
    <t>1-5-HSI107C-Y SI HANDLE 24CM SAUCIER (6.5mm hole)</t>
  </si>
  <si>
    <t>000288100054</t>
  </si>
  <si>
    <t>1-5-HSI108C-Y SI HANDLE 26CM SAUTE' (6.5mm hole)</t>
  </si>
  <si>
    <t>000288100055</t>
  </si>
  <si>
    <t>1-5-HSI203C-Y SI HANDLE 20CM SKILLET (6.5mm hole)</t>
  </si>
  <si>
    <t>000288100056</t>
  </si>
  <si>
    <t>1-5-HSI206C-Y SI HANDLE 26CM SKILLET (6.5mm hole)</t>
  </si>
  <si>
    <t>000288100057</t>
  </si>
  <si>
    <t>1-5-HSI208C-Y SI HANDLE 30CM SKILLET (6.5mm hole)</t>
  </si>
  <si>
    <t>000289000051</t>
  </si>
  <si>
    <t>1-5-SSI105CAY SI SIDE IHANDLE PVD GOLD 20CM SAUCE.(6.5mm ho)</t>
  </si>
  <si>
    <t>000289000052</t>
  </si>
  <si>
    <t>1-5-SSI108CAY SI SIDE IHANDLE PVD GOLD 26CM STOCK.(6.5mm ho)</t>
  </si>
  <si>
    <t>000289100050</t>
  </si>
  <si>
    <t>1-5-SSI108C-Y SI SIDE HANDLE 26CM STOCKPOT (6.5mm hole)</t>
  </si>
  <si>
    <t>000289100051</t>
  </si>
  <si>
    <t>1-5-SSI105C-Y SI SIDE HANDLE 20CM SAUCEPAN (6.5mm hole)</t>
  </si>
  <si>
    <t>000283409001</t>
  </si>
  <si>
    <t>MANIGLIA AC.MICROF. ICE LUCIDA  CASS.24/SKILL.574.24 C24.1</t>
  </si>
  <si>
    <t>003090005031</t>
  </si>
  <si>
    <t>G8 BS GRIGIO GRAFITE FC-30949A</t>
  </si>
  <si>
    <t>003091001008</t>
  </si>
  <si>
    <t>G8 BS DARK GREY FC-30159A</t>
  </si>
  <si>
    <t>003091001017</t>
  </si>
  <si>
    <t>G8 BS GREEN FC-40322 A</t>
  </si>
  <si>
    <t>003190001023</t>
  </si>
  <si>
    <t>G8 TC MET.FC-30950M A GRAFITE</t>
  </si>
  <si>
    <t>001717797001</t>
  </si>
  <si>
    <t>BOX FLEXO 7797+KIT DIV.MADE IN 20 CM SAUCE SCMI 20125</t>
  </si>
  <si>
    <t>001717798001</t>
  </si>
  <si>
    <t>BOX FLEXO 7798+KIT DIV.MADE IN 24 CM SAUTE SCMI 24088</t>
  </si>
  <si>
    <t>001717800001</t>
  </si>
  <si>
    <t>BOX FLEXO 7800+KIT DIV.MADE IN 26 CM SAUTE SCMI 26066</t>
  </si>
  <si>
    <t>001717803001</t>
  </si>
  <si>
    <t>BOX FLEXO 7783+KIT DIV.MADE IN 3 PCS SKILLET SCMI 3PCSSKN</t>
  </si>
  <si>
    <t>001717805001</t>
  </si>
  <si>
    <t>BOX FLEXO 7805 COP. MADE IN 7 PCS SET SCMI 7PCSCOPERCHIO</t>
  </si>
  <si>
    <t>003040082015</t>
  </si>
  <si>
    <t>ECLIPSE V11309 PRIMER BLACK (TIPO V6849)</t>
  </si>
  <si>
    <t>003160081006</t>
  </si>
  <si>
    <t>ECLIPSE HB 73-753/V10313Z PEWTER TOP COAT</t>
  </si>
  <si>
    <t>009230008004</t>
  </si>
  <si>
    <t>ECOSPRAY 870 (detersivo)</t>
  </si>
  <si>
    <t>000450442001</t>
  </si>
  <si>
    <t>RIBATTINO 4X11 AG5</t>
  </si>
  <si>
    <t>001515883528</t>
  </si>
  <si>
    <t>BOX 5883/528 CM59X38,5X15 MICRO EB</t>
  </si>
  <si>
    <t>000390103024</t>
  </si>
  <si>
    <t>VITE 5MAX14 AC.AUTOM.ZIG.C/TORX T25</t>
  </si>
  <si>
    <t>002340514003</t>
  </si>
  <si>
    <t>ACEMATT OK-390 opacizzante</t>
  </si>
  <si>
    <t>001717795001</t>
  </si>
  <si>
    <t>BOX FLEXO 7795+KIT DIV.MADE IN 16 CM SAUCE SCMI 16095</t>
  </si>
  <si>
    <t>002300004001</t>
  </si>
  <si>
    <t>DIV.FUST. BOX FLEXO 7804-7805 MADE IN 7 PCS SET SCMI7PCSINT</t>
  </si>
  <si>
    <t>Tego Foamex 1435 x PTFE (Anti-foam agent)</t>
  </si>
  <si>
    <t>BISTECCHIERA PRE.C/MA.V.CERA.GREBLON...</t>
  </si>
  <si>
    <t>BIST.PRE.C/MA.V.C/ALLOGG.CER.GREBLON...</t>
  </si>
  <si>
    <t>POMOLO ACCIAIO MICROFUSO ICE LUCIDO</t>
  </si>
  <si>
    <t>Investment Cast Steel Knob - Polished Ice</t>
  </si>
  <si>
    <t>1-5 SI Handle PVD Gold 16cm Saucepan (6.5mm hole)</t>
  </si>
  <si>
    <t>1-5 SI Handle PVD Gold 20cm Saucepan (6.5mm hole)</t>
  </si>
  <si>
    <t>1-5 SI Handle PVD Gold 24cm Saucier (6.5mm hole)</t>
  </si>
  <si>
    <t>1-5 SI Handle PVD Gold 26cm Saute (6.5mm hole)</t>
  </si>
  <si>
    <t>1-5 SI Handle PVD Gold 20cm Skillet (6.5mm hole)</t>
  </si>
  <si>
    <t>1-5 SI Handle PVD Gold 26cm Skillet (6.5mm hole)</t>
  </si>
  <si>
    <t>1-5 SI Handle PVD Gold 30cm Skillet (6.5mm hole)</t>
  </si>
  <si>
    <t>1-5 SI Handle 16cm Saucepan (6.5mm hole)</t>
  </si>
  <si>
    <t>1-5 SI Handle 20cm Saucepan (6.5mm hole)</t>
  </si>
  <si>
    <t>1-5 SI Handle 24cm Saucier (6.5mm hole)</t>
  </si>
  <si>
    <t>1-5 SI Handle 26cm Saute (6.5mm hole)</t>
  </si>
  <si>
    <t>1-5 SI Handle 20cm Skillet (6.5mm hole)</t>
  </si>
  <si>
    <t>1-5 SI Handle 26cm Skillet (6.5mm hole)</t>
  </si>
  <si>
    <t>1-5 SI Handle 30cm Skillet (6.5mm hole)</t>
  </si>
  <si>
    <t>1-5 SI Side Handle PVD Gold 20cm Sauce (6.5mm hole)</t>
  </si>
  <si>
    <t>1-5 SI Side Handle PVD Gold 26cm Stock (6.5mm hole)</t>
  </si>
  <si>
    <t>1-5 SI Side Handle 26cm Stockpot (6.5mm hole)</t>
  </si>
  <si>
    <t>1-5 SI Side Handle 20cm Saucepan (6.5mm hole)</t>
  </si>
  <si>
    <t>G8 BS Graphite Grey FC-30949A</t>
  </si>
  <si>
    <t>G8 BS Dark Grey FC-30159A</t>
  </si>
  <si>
    <t>G8 BS Green FC-40322 A</t>
  </si>
  <si>
    <t>G8 TC Metallic Graphite FC-30950M</t>
  </si>
  <si>
    <t>Eclipse V11309 Black Primer (Type V6849)</t>
  </si>
  <si>
    <t>Eclipse HB Pewter Top Coat</t>
  </si>
  <si>
    <t>Ecospray 870 (Detergent)</t>
  </si>
  <si>
    <t>Rivet 4x11 AG5</t>
  </si>
  <si>
    <t>5x14 Auto Steel Knurled Screw w/ Torx T25</t>
  </si>
  <si>
    <t>Acematt OK-390 Matting Agent</t>
  </si>
  <si>
    <t>Titano/2 Handle Wood Effect V.0013</t>
  </si>
  <si>
    <t>Die-cast Grill Pan w/ Wood Handle Greblon Black 26x17</t>
  </si>
  <si>
    <t>Die-cast Grill Pan w/ Wood Handle Greblon Black 42x27</t>
  </si>
  <si>
    <t>Die-cast Grill Pan w/ Wood Handle &amp; Ceramic Seat 35x22</t>
  </si>
  <si>
    <t>1-5-HSI103CAY SI HANDLE PVD GOLD 16CM...</t>
  </si>
  <si>
    <t>1-5-HSI105CAY SI HANDLE PVD GOLD 20CM...</t>
  </si>
  <si>
    <t>1-5-HSI107CAY SI HANDLE PVD GOLD 24CM...</t>
  </si>
  <si>
    <t>1-5-HSI108CAY SI HANDLE PVD GOLD 26CM...</t>
  </si>
  <si>
    <t>1-5-HSI203CAY SI HANDLE PVD GOLD 20CM...</t>
  </si>
  <si>
    <t>1-5-HSI206CAY SI HANDLE PVD GOLD 26CM...</t>
  </si>
  <si>
    <t>1-5-HSI208CAY SI HANDLE PVD GOLD 30CM...</t>
  </si>
  <si>
    <t>1-5-HSI103C-Y SI HANDLE 16CM SAUCEPAN...</t>
  </si>
  <si>
    <t>1-5-HSI105C-Y SI HANDLE 20CM SAUCEPAN...</t>
  </si>
  <si>
    <t>1-5-HSI107C-Y SI HANDLE 24CM SAUCIER...</t>
  </si>
  <si>
    <t>1-5-HSI108C-Y SI HANDLE 26CM SAUTE'...</t>
  </si>
  <si>
    <t>1-5-HSI203C-Y SI HANDLE 20CM SKILLET...</t>
  </si>
  <si>
    <t>1-5-HSI206C-Y SI HANDLE 26CM SKILLET...</t>
  </si>
  <si>
    <t>1-5-HSI208C-Y SI HANDLE 30CM SKILLET...</t>
  </si>
  <si>
    <t>1-5-SSI105CAY SI SIDE IHANDLE PVD GOLD...</t>
  </si>
  <si>
    <t>1-5-SSI108CAY SI SIDE IHANDLE PVD GOLD...</t>
  </si>
  <si>
    <t>1-5-SSI108C-Y SI SIDE HANDLE 26CM STOCK...</t>
  </si>
  <si>
    <t>1-5-SSI105C-Y SI SIDE HANDLE 20CM SAUCE...</t>
  </si>
  <si>
    <t>MANIGLIA AC.MICROF. ICE LUCIDA CASS...</t>
  </si>
  <si>
    <t>Cast Steel Handle Polished Ice Casserole/Skillet</t>
  </si>
  <si>
    <t>BOX FLEXO 7797+KIT DIV.MADE IN 20 CM...</t>
  </si>
  <si>
    <t>Flexo Box 7797 + Divider Kit Made In 20cm Sauce</t>
  </si>
  <si>
    <t>BOX FLEXO 7798+KIT DIV.MADE IN 24 CM...</t>
  </si>
  <si>
    <t>Flexo Box 7798 + Divider Kit Made In 24cm Saute</t>
  </si>
  <si>
    <t>BOX FLEXO 7800+KIT DIV.MADE IN 26 CM...</t>
  </si>
  <si>
    <t>Flexo Box 7800 + Divider Kit Made In 26cm Saute</t>
  </si>
  <si>
    <t>BOX FLEXO 7783+KIT DIV.MADE IN 3 PCS...</t>
  </si>
  <si>
    <t>Flexo Box 7783 + Divider Kit Made In 3pc Skillet</t>
  </si>
  <si>
    <t>BOX FLEXO 7805 COP. MADE IN 7 PCS SET...</t>
  </si>
  <si>
    <t>Flexo Box 7805 Lid Made In 7pc Set Lid Cover</t>
  </si>
  <si>
    <t>BOX FLEXO 7795+KIT DIV.MADE IN 16 CM...</t>
  </si>
  <si>
    <t>Flexo Box 7795 + Divider Kit Made In 16cm Sauce</t>
  </si>
  <si>
    <t>DIV.FUST. BOX FLEXO 7804-7805 MADE IN...</t>
  </si>
  <si>
    <t>Die-cut Divider for Flexo Box 7804-7805 7pc Set</t>
  </si>
  <si>
    <t>aluminium Totale</t>
  </si>
  <si>
    <t>chemical products Totale</t>
  </si>
  <si>
    <t>handles Totale</t>
  </si>
  <si>
    <t>cartons and boxes Totale</t>
  </si>
  <si>
    <t>steel Totale</t>
  </si>
  <si>
    <t>consumable materials Totale</t>
  </si>
  <si>
    <t>accessories for handles Totale</t>
  </si>
  <si>
    <t>finished accessories Totale</t>
  </si>
  <si>
    <t>multilayer steel (5PLY) Totale</t>
  </si>
  <si>
    <t>packaging accessories Totale</t>
  </si>
  <si>
    <t>packaging material Totale</t>
  </si>
  <si>
    <t>semi-finished product Totale</t>
  </si>
  <si>
    <t>finished product Totale</t>
  </si>
  <si>
    <t>various auxiliary materials purchased Totale</t>
  </si>
  <si>
    <t>Die-cast Grill Pan Greblon Black 42x27</t>
  </si>
  <si>
    <t>Die-cast Pan w/ Ceramic Housing 35x22</t>
  </si>
  <si>
    <t>Recycled Aluminum Disc 99.5 315/14</t>
  </si>
  <si>
    <t>Recycled Aluminum Disc 4006 300/29</t>
  </si>
  <si>
    <t>SI Handle PVD Gold 16cm Saucepan</t>
  </si>
  <si>
    <t>SI Side Handle PVD Gold 20cm Saucepan</t>
  </si>
  <si>
    <t>Polished Ice Investment Cast Steel Knob</t>
  </si>
  <si>
    <t>Victory/2 Handle - Satin Black</t>
  </si>
  <si>
    <t>Cast Steel Handle for Casserole/Skillet</t>
  </si>
  <si>
    <t>Flexo Box 7797 + Divider Kit</t>
  </si>
  <si>
    <t>Litho Band TVS Segno Induction</t>
  </si>
  <si>
    <t>Satin "Made In" Label 60x24</t>
  </si>
  <si>
    <t>Poly Bag 26x40 Perforated Recycled</t>
  </si>
  <si>
    <t>Die-cut Divider Flexo Box 7804-7805</t>
  </si>
  <si>
    <t>Litho Band Ugnar 472 + Glass Lid</t>
  </si>
  <si>
    <t>Eclipse V11309 Primer Black</t>
  </si>
  <si>
    <t>Tego Foamex 1435 x PTFE (Anti-foam)</t>
  </si>
  <si>
    <t>CHM-</t>
  </si>
  <si>
    <t>5x14 Auto Steel Knurled Screw Torx T25</t>
  </si>
  <si>
    <t>Stud Bolt 10x10x17 80° 5MA Thread</t>
  </si>
  <si>
    <t>Steel Disc 140/05 AISI430 Smooth/Satin</t>
  </si>
  <si>
    <t>Die-cast Grill Pan Greblon Black 26x17</t>
  </si>
  <si>
    <t>G8 BS FC-41058 A GREEN MET.</t>
  </si>
  <si>
    <t>G8 TC MET.FC-1710M A GREEN MET.</t>
  </si>
  <si>
    <t>BOX FLEXO 7804 BOTTOM MADE IN 7 PCS SET SCMI7PCSFONDO</t>
  </si>
  <si>
    <t>Part Description (English)</t>
  </si>
  <si>
    <t>UCC Category</t>
  </si>
  <si>
    <t>SHTS Code</t>
  </si>
  <si>
    <t>7615.10.7100</t>
  </si>
  <si>
    <t>00010315014R</t>
  </si>
  <si>
    <t>7606.91.0000</t>
  </si>
  <si>
    <t>7323.93.0030</t>
  </si>
  <si>
    <t>3924.10.4000</t>
  </si>
  <si>
    <t>4819.10.0040</t>
  </si>
  <si>
    <t>4821.10.0000</t>
  </si>
  <si>
    <t>Paper Divider 103x72cm</t>
  </si>
  <si>
    <t>3208.90.0000</t>
  </si>
  <si>
    <t>G8 BS Ivory FC-2751A</t>
  </si>
  <si>
    <t>3824.99.9297</t>
  </si>
  <si>
    <t>3402.20.5100</t>
  </si>
  <si>
    <t>3923.21.0019</t>
  </si>
  <si>
    <t>7318.15.8085</t>
  </si>
  <si>
    <t>7318.23.0000</t>
  </si>
  <si>
    <t>7318.15.2000</t>
  </si>
  <si>
    <t>7210.70.6030</t>
  </si>
  <si>
    <t>000320380001</t>
    <phoneticPr fontId="2" type="noConversion"/>
  </si>
  <si>
    <t>G8 BS IVORY FC-2751A</t>
    <phoneticPr fontId="2" type="noConversion"/>
  </si>
  <si>
    <t>G7 BS BLACK FC-8000 B</t>
    <phoneticPr fontId="2" type="noConversion"/>
  </si>
  <si>
    <t>KOREA FINE CERAMIC CO., LTD</t>
    <phoneticPr fontId="2" type="noConversion"/>
  </si>
  <si>
    <t>Commodity Code</t>
  </si>
  <si>
    <t>Commodity Description</t>
  </si>
  <si>
    <t>Commodity Group (MIL)</t>
  </si>
  <si>
    <t>ALUM MATERIAL</t>
  </si>
  <si>
    <t>Metal</t>
  </si>
  <si>
    <t>Plastic</t>
  </si>
  <si>
    <t>BAKT</t>
  </si>
  <si>
    <t>BASKET</t>
  </si>
  <si>
    <t>Kitchen Tools</t>
  </si>
  <si>
    <t>BFIT</t>
  </si>
  <si>
    <t>ELE BULK FITG</t>
  </si>
  <si>
    <t>Electric Material</t>
  </si>
  <si>
    <t>BROCHURE / LEAFLET / RECIPE</t>
  </si>
  <si>
    <t>Paper Material</t>
  </si>
  <si>
    <t>BOX / CARTON</t>
  </si>
  <si>
    <t>BRKT</t>
  </si>
  <si>
    <t>BRACKET</t>
  </si>
  <si>
    <t>Fastener</t>
  </si>
  <si>
    <t>CAPS</t>
  </si>
  <si>
    <t>END CAP SS</t>
  </si>
  <si>
    <t>CARD BOARD INSERT</t>
  </si>
  <si>
    <t>CDM-</t>
  </si>
  <si>
    <t>CLAD MATERIAL</t>
  </si>
  <si>
    <t>CORD</t>
  </si>
  <si>
    <t>POWER CORD</t>
  </si>
  <si>
    <t>CUM-</t>
  </si>
  <si>
    <t>COPPER MATERIAL</t>
  </si>
  <si>
    <t>EDCP</t>
  </si>
  <si>
    <t>END CAP</t>
  </si>
  <si>
    <t>ELCO</t>
  </si>
  <si>
    <t>ELE COMPONENT</t>
  </si>
  <si>
    <t>err-</t>
  </si>
  <si>
    <t>Error</t>
  </si>
  <si>
    <t>EXM-</t>
  </si>
  <si>
    <t>EXTR TREAT MATERIAL</t>
  </si>
  <si>
    <t>Coating</t>
  </si>
  <si>
    <t>FG--</t>
  </si>
  <si>
    <t>FLAMEGUARD</t>
  </si>
  <si>
    <t>FILM</t>
  </si>
  <si>
    <t>FILM PRINT MATTER</t>
  </si>
  <si>
    <t>Misc</t>
  </si>
  <si>
    <t>FLANGE OF HANDLE</t>
  </si>
  <si>
    <t>Fittings</t>
  </si>
  <si>
    <t>GLID</t>
  </si>
  <si>
    <t>GLASS LID</t>
  </si>
  <si>
    <t>Lid</t>
  </si>
  <si>
    <t>GLASS</t>
  </si>
  <si>
    <t>Glass Material</t>
  </si>
  <si>
    <t>GSKT</t>
  </si>
  <si>
    <t>GASKET</t>
  </si>
  <si>
    <t>HANDLE</t>
  </si>
  <si>
    <t>HS--</t>
  </si>
  <si>
    <t>HEAT SHIELD</t>
  </si>
  <si>
    <t>HTEL</t>
  </si>
  <si>
    <t>HEAT ELEMENT</t>
  </si>
  <si>
    <t>INM-</t>
  </si>
  <si>
    <t>INTR TREAT MATERIAL</t>
  </si>
  <si>
    <t>INS-</t>
  </si>
  <si>
    <t>BOX INST</t>
  </si>
  <si>
    <t>LABEL / DISPLAY CARD</t>
  </si>
  <si>
    <t>LAMP</t>
  </si>
  <si>
    <t>LAMP (LED/NEON)</t>
  </si>
  <si>
    <t>LHDL</t>
  </si>
  <si>
    <t>LID HANDLE</t>
  </si>
  <si>
    <t>LID</t>
  </si>
  <si>
    <t>MARK</t>
  </si>
  <si>
    <t>MARK PATTERN</t>
  </si>
  <si>
    <t>MI--</t>
  </si>
  <si>
    <t>METAL INSERT</t>
  </si>
  <si>
    <t>MISCELLANEOUS</t>
  </si>
  <si>
    <t>NUT-</t>
  </si>
  <si>
    <t>NUT</t>
  </si>
  <si>
    <t>P---</t>
  </si>
  <si>
    <t>PHANTOM</t>
  </si>
  <si>
    <t>PAN-</t>
  </si>
  <si>
    <t>Pan</t>
  </si>
  <si>
    <t>PAPER FOR BOX</t>
  </si>
  <si>
    <t>PFAM</t>
  </si>
  <si>
    <t>PRODUCT FAMILY</t>
  </si>
  <si>
    <t>POFM</t>
  </si>
  <si>
    <t>POLYFOAM</t>
  </si>
  <si>
    <t>POLM</t>
  </si>
  <si>
    <t>POLISH MATERIAL</t>
  </si>
  <si>
    <t>Polishing Material</t>
  </si>
  <si>
    <t>POLW</t>
  </si>
  <si>
    <t>POLISH WHEEL</t>
  </si>
  <si>
    <t>PPDR</t>
  </si>
  <si>
    <t>PHENOLIC POWDER</t>
  </si>
  <si>
    <t>Phen Powder</t>
  </si>
  <si>
    <t>PRCO</t>
  </si>
  <si>
    <t>PROTECTIVE COVER</t>
  </si>
  <si>
    <t>PRES</t>
  </si>
  <si>
    <t>PRESSURE COOKER</t>
  </si>
  <si>
    <t>Pressure Cooker</t>
  </si>
  <si>
    <t>PRINT MATTER PACK</t>
  </si>
  <si>
    <t>PROB</t>
  </si>
  <si>
    <t>PROBE MATERIAL</t>
  </si>
  <si>
    <t>PLASTIC SEALER</t>
  </si>
  <si>
    <t>RACK</t>
  </si>
  <si>
    <t>Rack</t>
  </si>
  <si>
    <t>RIVET</t>
  </si>
  <si>
    <t>RUCO</t>
  </si>
  <si>
    <t>RUBBER COMPONENTS</t>
  </si>
  <si>
    <t>SCREW</t>
  </si>
  <si>
    <t>SIDE HANDLE</t>
  </si>
  <si>
    <t>SHT-</t>
  </si>
  <si>
    <t>COLOR SHEET</t>
  </si>
  <si>
    <t>SHTC</t>
  </si>
  <si>
    <t>COLOR SHEET BOX</t>
  </si>
  <si>
    <t>COLOR SHEET SLEEVE</t>
  </si>
  <si>
    <t>SILK</t>
  </si>
  <si>
    <t>SILK SCREEN MATERIAL</t>
  </si>
  <si>
    <t>SIRM</t>
  </si>
  <si>
    <t>SILICONE RUBBER MATL</t>
  </si>
  <si>
    <t>SIRP</t>
  </si>
  <si>
    <t>SILICONE RUBBER PARTS</t>
  </si>
  <si>
    <t>SKU-</t>
  </si>
  <si>
    <t>STOCK KEEP UNIT</t>
  </si>
  <si>
    <t>Finish Good</t>
  </si>
  <si>
    <t>STEEL MATERIAL</t>
  </si>
  <si>
    <t>SSM-</t>
  </si>
  <si>
    <t>STKR</t>
  </si>
  <si>
    <t>STICKER</t>
  </si>
  <si>
    <t>STM-</t>
  </si>
  <si>
    <t>STEAMER / STEAMER/BOILER INSERT</t>
  </si>
  <si>
    <t>Steamer</t>
  </si>
  <si>
    <t>SWF-</t>
  </si>
  <si>
    <t>SHRINKWRAP</t>
  </si>
  <si>
    <t>TOOLS &amp; GADGETS / UTENSIL / BOWL</t>
  </si>
  <si>
    <t>TAG-</t>
  </si>
  <si>
    <t>TAG / HANG TAG</t>
  </si>
  <si>
    <t>THAT</t>
  </si>
  <si>
    <t>THERMOSTAT</t>
  </si>
  <si>
    <t>THFU</t>
  </si>
  <si>
    <t>THERMOFUSE</t>
  </si>
  <si>
    <t>TITM</t>
  </si>
  <si>
    <t>TITANIUM MATERIAL</t>
  </si>
  <si>
    <t>U&amp;C-</t>
  </si>
  <si>
    <t>USE &amp; CARE / ASSY DIAGRAM</t>
  </si>
  <si>
    <t>Un-Classify</t>
  </si>
  <si>
    <t>WACD</t>
  </si>
  <si>
    <t>WARR/GUAR/F&amp;B CARD</t>
  </si>
  <si>
    <t>WASHER</t>
  </si>
  <si>
    <t>WORK IN PROGRESS</t>
  </si>
  <si>
    <t>Work In Progress</t>
  </si>
  <si>
    <t>WIRE</t>
  </si>
  <si>
    <t>LEAD WIRE</t>
  </si>
  <si>
    <t>Showing 1 to 78 of 78 entries</t>
  </si>
  <si>
    <t>Previous</t>
  </si>
  <si>
    <t>Next</t>
  </si>
  <si>
    <t>Copyright © 2026 Meyer Manufacturing Company Ltd. All rights reserved.</t>
  </si>
  <si>
    <t>ALMESAN ALUMINYUM SAN.VE TIC. A.S</t>
    <phoneticPr fontId="2" type="noConversion"/>
  </si>
  <si>
    <t>(空白)</t>
  </si>
  <si>
    <t>總計</t>
  </si>
  <si>
    <t>000040235036R</t>
    <phoneticPr fontId="2" type="noConversion"/>
  </si>
  <si>
    <t>FERRULE P3600 15/20 FR.100 C36/334</t>
  </si>
  <si>
    <t>FERRULE L1500 16/17 R999 F75 A 0°</t>
  </si>
  <si>
    <t>FERRULE L1500 12/26 R34 F60 A-8°</t>
  </si>
  <si>
    <t>FERRULE AR 0400 18/24 R60 F90 A 0°</t>
  </si>
  <si>
    <t>STUD 10X10X17 80° THREAD 5MA</t>
  </si>
  <si>
    <t>HANDLE VICTOTY/2 BLACK SATIN</t>
  </si>
  <si>
    <t>HANDLE VICTORY/2 BLACK SATIN</t>
  </si>
  <si>
    <t>HANDLE 290/2 NE.AT.CASSEROLE 3R</t>
  </si>
  <si>
    <t>STEEL OVAL HANDLE 25X1.25 270MM 3F P.100 Ø32 H=55 HOLES 4.5 POLISHED</t>
  </si>
  <si>
    <t>LABEL MADE IN SATIN 60x24 20 CM SKILLET - COOK-8-FRY-ICC-R2</t>
  </si>
  <si>
    <t>LABEL MADE IN SATIN 60x24 26 CM SKILLET - COOK-10-FRY-ICC-R2</t>
  </si>
  <si>
    <t>LABEL MADE IN SATIN 60x24 30 CM SKILLET - COOK-12-FRY-ICC-R2</t>
  </si>
  <si>
    <t>LABEL MEHERZER STONE TE.28 F.17</t>
  </si>
  <si>
    <t>LABEL MEHERZER ST.GR.28X28 F.17</t>
  </si>
  <si>
    <t>LABEL ADHESIVE T. MEHRZER PREMIUM BLACK 502 28X28 162926 F17</t>
  </si>
  <si>
    <t>LABEL ADHESIVE TRANSPARENT MEHRZER PREMIUM BLACK 179 25 162841 F17</t>
  </si>
  <si>
    <t>LABEL ADHESIVE TRANSPARENT MEHRZER PREMIUM BLACK 163 24 162803 F17</t>
  </si>
  <si>
    <t>LABEL ADHESIVE TRANSPARENT MEHRZER PREMIUM BLACK 163 28 162827 F17</t>
  </si>
  <si>
    <t>LABEL ADHESIVE TRANSPARENT MEHRZER PREMIUM BLACK 573 24 162865 F17</t>
  </si>
  <si>
    <t>LABEL ADHESIVE TRANSPARENT MEHRZER PREMIUM BLACK 573 28 162889 F17</t>
  </si>
  <si>
    <t>LABEL KELOMAT MONTANA PLUS CM 24 (Restyling) 3522-348</t>
  </si>
  <si>
    <t>LABEL KELOMAT MONTANA PLUS CM 28 (Restyling) 3524-348</t>
  </si>
  <si>
    <t>LABEL FOXHOME LUMINA 641 16 EAN.032444 P.229.90 F.30X20</t>
  </si>
  <si>
    <t>LABEL FOXHOME LUMINA 642 20/C E.032445 P.459.90 F.30X20</t>
  </si>
  <si>
    <t>LABEL FOXHOME LUMINA 642 24/C E.032446 P.549.90 F.30X20</t>
  </si>
  <si>
    <t>LABEL FOXHOME LUMINA 148 20 EAN.032440 P.229.90 F.30X20</t>
  </si>
  <si>
    <t>LABEL FOXHOME LUMINA 148 28 EAN.032442 P.299.90 F.30X20</t>
  </si>
  <si>
    <t>LABEL FOXHOME SILVER 179 25 030662580099 P.219.90 30X20</t>
  </si>
  <si>
    <t>DISC ADVERTISING CUCINOSA FESTA DEL WHITE (HAVANA) OVEN F.12</t>
  </si>
  <si>
    <t>DISC ADVERTISING NOSTROCHEF 474 24 3801088000206 F.12</t>
  </si>
  <si>
    <t>DISC ADVERTISING NOSTROCHEF 070 20 3801088000213 F.12</t>
  </si>
  <si>
    <t>DISC ADVERTISING NOSTROCHEF 163 24 3801088000190 F.12</t>
  </si>
  <si>
    <t>DISC ADVERTISING NOSTROCHEF 055 30 3801088000220 F.17</t>
  </si>
  <si>
    <t>DISC ADVERTISING NOSTROCHEF 575 28 3801088000183 F.17</t>
  </si>
  <si>
    <t>DISC ADVERTISING NOSTROCHEF 074 28 3801088000237 F.17</t>
  </si>
  <si>
    <t>LEAFLET HESTAN TITUM FUSION U&amp;C+LT WARR 1-8-PU588</t>
  </si>
  <si>
    <t>LEAFLET MEHRZER PREMIUM DIA.BLACK IND.56X90 W/WIRE ELASTIC</t>
  </si>
  <si>
    <t>LEAFLET MADE IN U&amp;C CERAMICLAD 127X178 MM</t>
  </si>
  <si>
    <t>DISC ADVERTISING MYHOME UUNIVUOKA REST.35X27 CM 6438428536988 F19</t>
  </si>
  <si>
    <t>BAG TYPE 40X55 C/WARNING 35 LINGUE</t>
  </si>
  <si>
    <t>POLY BAG 26X40 PERFORATED REGENERATED 100% MADE IN</t>
  </si>
  <si>
    <t>POLY BAG 40X50 PERFORATED REGENERATED 100% MADE IN</t>
  </si>
  <si>
    <t>POLY BAG 40X60 PERFORATED REGENERATED 100% MADE IN</t>
  </si>
  <si>
    <t>POLY BAG 40X80 PERFORATED REGENERATED 100% MADE IN</t>
  </si>
  <si>
    <t>POLY BAG 50X54 PERFORATED REGENERATED 100% MADE IN</t>
  </si>
  <si>
    <t>POLY BAG 50X70 PERFORATED REGENERATED 100% MADE IN</t>
  </si>
  <si>
    <t>POLY BAG 60X60 PERFORATED REGENERATED 100% MADE IN</t>
  </si>
  <si>
    <t>POLY BAG 26X40 PERFORATED RED PRINT MEYER HESTAN</t>
  </si>
  <si>
    <t>POLY BAG 40X50 PERFORATED RED PRINT MEYER HESTAN</t>
  </si>
  <si>
    <t>POLY BAG 40X60 PERFORATED RED PRINT MEYER HESTAN</t>
  </si>
  <si>
    <t>POLY BAG 50X54 PERFORATED RED PRINT MEYER HESTAN</t>
  </si>
  <si>
    <t>POLY BAG 50X70 PERFORATED RED PRINT MEYER HESTAN</t>
  </si>
  <si>
    <t>POLY BAG 60X60 PERFORATED RED PRINT MEYER HESTAN</t>
  </si>
  <si>
    <t>REEL PLT1 POLY THERMO FLAT MM800X750 MT 35 MY NO LOGO</t>
  </si>
  <si>
    <t>LITHO BOX 6512 TIMA BLACK DIAMOND FRYPAN 177 20 8000807079119</t>
  </si>
  <si>
    <t>LITHO BOX 6513 TIMA BLACK DIAMOND FRYPAN 177 24 8000807079126</t>
  </si>
  <si>
    <t>LITHO BOX 6514 TIMA BLACK DIAMOND FRYPAN 177 28 8000807079133</t>
  </si>
  <si>
    <t>LITHO BOX 6518 TIMA BLACK DIAMOND PAN 578 28 C/C.8000807079140</t>
  </si>
  <si>
    <t>LITHO BOX 6519 TIMA BLACK DIAMOND WOK 789 28 8000807079157</t>
  </si>
  <si>
    <t>LITHO BOX 6686 COCOTTE 32X21 ROCK&amp;ROSE BLACK ESSELUNGA 411571</t>
  </si>
  <si>
    <t>LITHO BOX 7772 642 Ø20+GLASS LID LUMINA IND.FOX ISRAEL/CANADA</t>
  </si>
  <si>
    <t>LITHO BOX 7773 642 Ø24+GLASS LID LUMINA IND.FOX ISRAEL/CANADA</t>
  </si>
  <si>
    <t>LITHO BOX 7774 542 Ø28+GLASS LID LUMINA IND.FOX ISRAEL/CANADA</t>
  </si>
  <si>
    <t>LITHO BOX 7794 NOSTROCHEF 8 PCS E. 3801088000176</t>
  </si>
  <si>
    <t>CORRUGATED BOX WHITE7778+LOGO 471Ø20+STEEL LID SKU No. 19589-I</t>
  </si>
  <si>
    <t>CORRUGATED BOX WHITE7779+LOGO 473Ø18+STEEL LID SKU No. 19588-I</t>
  </si>
  <si>
    <t>CORRUGATED BOX WHITE7780+LOGO 472Ø28+STEEL LID SKU No. 19590-I</t>
  </si>
  <si>
    <t>CORRUGATED BOX WHITE7781+LOGO TWIN PACK 125Ø20+24 SKU No.19586-I</t>
  </si>
  <si>
    <t>CORRUGATED BOX WHITE7782+LOGO TRI.PACK 125Ø20+24+30 SKU N19587-I</t>
  </si>
  <si>
    <t>CORRUGATED BOX WHITE7783+LOGO 125Ø20 SKU N.19592-I</t>
  </si>
  <si>
    <t>CORRUGATED BOX WHITE7784+LOGO 125Ø24 SKU N.19593-I</t>
  </si>
  <si>
    <t>CORRUGATED BOX WHITE7785+LOGO 125Ø28 SKU N.19594-I</t>
  </si>
  <si>
    <t>CORRUGATED BOX WHITE7785+LOGO 125Ø28+STEEL LID SKU N.19595-I</t>
  </si>
  <si>
    <t>CORRUGATED BOX WHITE7787+LOGO 125Ø30 SKU N.19596-I</t>
  </si>
  <si>
    <t>CORRUGATED BOX WHITE7788+LOGO 432Ø28 +STEEL LID SKU N.19591-I</t>
  </si>
  <si>
    <t>CORRUGATED BOX WHITE7789+LOGO SET 10 PCS SKU N.19585-I</t>
  </si>
  <si>
    <t>CARTON 6557 CASSEROLE 641 Ø16 LUMINA IND.FOX ISRAEL/CANADA</t>
  </si>
  <si>
    <t>CARTON 6940 FRYPAN 148 Ø20 LUMINA IND.FOX ISRAEL/CANADA</t>
  </si>
  <si>
    <t>CARTON 6941 FRYPAN 148 Ø24 LUMINA IND.FOX ISRAEL/CANADA</t>
  </si>
  <si>
    <t>CARTON 6942 FRYPAN 148 Ø28 LUMINA IND.FOX ISRAEL/CANADA</t>
  </si>
  <si>
    <t>LITHO SLEEVE MONTAGNE DELUXE 279 24 8721381150413</t>
  </si>
  <si>
    <t>LITHO SLEEVE MONTAGNE DELUXE 279 28 8721381150420</t>
  </si>
  <si>
    <t>LITHO SLEEVE MONTAGNE BASIC 651 28 8721381150406</t>
  </si>
  <si>
    <t>LITHO SLEEVE MONTAGNE BASIC 793 28 8711381150383</t>
  </si>
  <si>
    <t>LITHO SLEEVE MIGROS PRO CER.I.2025 641Ø20 2.5 L 7038.396-66317</t>
  </si>
  <si>
    <t>LITHO SLEEVE PRIMECOOK SMERALDA FRYPAN F.163 Ø24 E.8058697169014</t>
  </si>
  <si>
    <t>LITHO SLEEVE PRIMECOOK SMERALDA PAN 2M F.574 Ø28 8058697169069</t>
  </si>
  <si>
    <t>LITHO SLEEVE PRIMECOOK SMERALDA MILK POT F703 Ø14 8058697169632</t>
  </si>
  <si>
    <t>LITHO SLEEVE TVS CERAMICA D'AUTORE NEW.P 480 Ø20 8000807071946</t>
  </si>
  <si>
    <t>LITHO SLEEVE TVS CERAMICA D'AUTORE NEW.P 380 Ø28 8000807071991</t>
  </si>
  <si>
    <t>LITHO SLEEVE TVS CERAMICA D'AUTORE NEW.P 793 Ø28 8000807072004</t>
  </si>
  <si>
    <t>LITHO SLEEVE TVS CERAMICA D'AUTORE NEW.P 793 Ø20 8000807079508</t>
  </si>
  <si>
    <t>LITHO SLEEVE TVS SEGNO INDUCTION 152 Ø24 8000807074473</t>
  </si>
  <si>
    <t>LITHO SLEEVE TVS SEGNO INDUCTION 152 Ø28 8000807074480</t>
  </si>
  <si>
    <t>LITHO SLEEVE MINERALIA IND.REST.2025 474 28 8000807079348</t>
  </si>
  <si>
    <t>LITHO SLEEVE UGNAR 472 Ø20+GLASS LID PIATTO EAN 5904422225520</t>
  </si>
  <si>
    <t>LITHO SLEEVE UGNAR 472 Ø24+GLASS LID PIATTO EAN 5904422225551</t>
  </si>
  <si>
    <t>LITHO SLEEVE UGNAR FRYPAN 125 Ø28 EAN 5904422225506</t>
  </si>
  <si>
    <t>LITHO SLEEVE UGNAR FRYPAN 126 Ø26 EAN 5904422225513</t>
  </si>
  <si>
    <t>LITHO SLEEVE SAMBONET ROCK'N'ROSE FRYPAN BLACK 20 128349</t>
  </si>
  <si>
    <t>LITHO SLEEVE SAMBONET ROCK'N'ROSE FRYPAN BLACK 24 128356</t>
  </si>
  <si>
    <t>LITHO SLEEVE SAMBONET TITAN PRO RES.2025 126Ø 24 8014808401756</t>
  </si>
  <si>
    <t>LITHO SLEEVE CERAMICO RES.IN.CA.1M 641 16 L1.3 E 3256225058419</t>
  </si>
  <si>
    <t>LITHO SLEEVE CERAMICO RES.IN.C.1M 641 20 L 2.5 E 3256225058426</t>
  </si>
  <si>
    <t>LITHO SLEEVE CERAMICO REST.IND.CREPE PAN 179 25 E.3256225058471</t>
  </si>
  <si>
    <t>LITHO SLEEVE CERAMICO REST. IND.FRYPAN 148 24 E.3256225058273</t>
  </si>
  <si>
    <t>LITHO SLEEVE CERAMICO REST.IND.FRYPAN 148 28 E.3256225058297</t>
  </si>
  <si>
    <t>LITHO SLEEVE CERAMICO RES.IND.PAN 1M 541 26+C.V.L 2.6 E 058488</t>
  </si>
  <si>
    <t>LITHO SLEEVE TIMA AT HOLDING CHEF PROFI F.125Ø20 8000807079423</t>
  </si>
  <si>
    <t>LITHO SLEEVE TIMA AT HOLDING CHEF PROFI F.125Ø24 8000807079430</t>
  </si>
  <si>
    <t>LITHO SLEEVE TIMA AT HOLDING CHEF PROFI F.125Ø28 8000807079447</t>
  </si>
  <si>
    <t>LITHO SLEEVE TIMA AT HOLDING CHEF PROFI F.379Ø24 8000807079454</t>
  </si>
  <si>
    <t>LITHO SLEEVE TIMA AT HOLDING CHEF PROFI F.379Ø26 8000807079461</t>
  </si>
  <si>
    <t>LITHO SLEEVE TIMA AT HOLDING CHEF PROFI F.379Ø28 8000807079478</t>
  </si>
  <si>
    <t>LITHO SLEEVE VANHOPPER SHINY 379Ø24 8000807072189</t>
  </si>
  <si>
    <t>DIVIDER CARDBOARDCM116X79 T.1</t>
  </si>
  <si>
    <t>DIVIDER CARDBOARDCM12X12 T.5</t>
  </si>
  <si>
    <t>PAPER DIVIDER CM103X72 IKEA FSC</t>
  </si>
  <si>
    <t>CARDBOARD RING D.100 H.45 TH. 3 MM</t>
  </si>
  <si>
    <t>DIVIDER DIE-CUT SINGLE HOUSING SEPARATOR CASSEROLE 471Ø20+STEEL LID BOX CAN.7778</t>
  </si>
  <si>
    <t>DIVIDER DIE-CUT SINGLE HOUSING SEPARATOR CASSEROLE 473Ø18+LID AC BOX CAN.7779</t>
  </si>
  <si>
    <t>DIVIDER DIE-CUT SINGLE HOUSING SEPARATOR CASSEROLE 472Ø28+LID AC BOX CAN.7780</t>
  </si>
  <si>
    <t>DIVIDER DIE-CUT SINGLE HOUSING SEPARATOR 125Ø 20+24 BOX CAN.7781</t>
  </si>
  <si>
    <t>DIVIDER DIE-CUT SINGLE HOUSING SEPARATOR A TRIPLE 125Ø 30 BOX CAN.7782</t>
  </si>
  <si>
    <t>DIVIDER DIE-CUT SINGLE HOUSING SEPARATOR B TRI. 125Ø20+24 BOX CAN.7782</t>
  </si>
  <si>
    <t>DIVIDER DIE-CUT SINGLE HOUSING SEPARATOR FRYPAN 125Ø20 BOX CAN.7783</t>
  </si>
  <si>
    <t>DIVIDER DIE-CUT SINGLE HOUSING SEPARATOR FRYPAN 125Ø24 BOX CAN.7784</t>
  </si>
  <si>
    <t>DIVIDER DIE-CUT SINGLE HOUSING SEPARATOR 125Ø28/125Ø28+C.BOX CAN.7785</t>
  </si>
  <si>
    <t>DIVIDER DIE-CUT SINGLE HOUSING SEPARATOR FRYPAN 125Ø30 BOX CAN.7787</t>
  </si>
  <si>
    <t>DIVIDER DIE-CUT SINGLE HOUSING SEPARATOR CASSEROLE 432Ø28+STEEL LID BOX CAN.7788</t>
  </si>
  <si>
    <t>DIVIDER DIE-CUT SINGLE HOUSING SEPARATOR A FRYPAN 125Ø24- 30 BOX CAN.7789</t>
  </si>
  <si>
    <t>DIVIDER DIE-CUT SINGLE HOUSING SEPARATOR B.CA.432Ø28+C.471Ø20 B.CA.7789</t>
  </si>
  <si>
    <t>DIVIDER DIE-CUT SINGLE HOUSING SEPARATOR B CA.472Ø28+C.473Ø18 B.CA.7789</t>
  </si>
  <si>
    <t>DIVIDER DIE-CUT SINGLE HOUSING SEPARATOR D NR.2 STEEL LID Ø28 BOX CAN.7789</t>
  </si>
  <si>
    <t>DIVIDER DIE-CUT SINGLE CLAMSHELL X LID AC Ø18Ø20 BOX CAN.7789</t>
  </si>
  <si>
    <t>STRIP FUS.GLASS LID B.SI.20 038970</t>
  </si>
  <si>
    <t>STRIP FUS.GLAS L.Ø28 MEHRZER PRE.DIAM.BLACK 3858893162902</t>
  </si>
  <si>
    <t>STRIP DIE-CUT GLASS LID 24 NOSTROCHEF 3801088000244</t>
  </si>
  <si>
    <t>STRIP DIE-CUT GLASS LID 28 NOSTROCHEF 3801088000251</t>
  </si>
  <si>
    <t>DIVIDER DIE-CUT HOUSING MNC FRYPAN 20 DECO</t>
  </si>
  <si>
    <t>DIVIDER DIE-CUT HOUSING MNC FRYPAN 24 DECO</t>
  </si>
  <si>
    <t>DIVIDER DIE-CUT HOUSING MNC FRYPAN 28 DECO</t>
  </si>
  <si>
    <t>DIVIDER DIE-CUT HOUSING MNC WOK.28 DECO</t>
  </si>
  <si>
    <t>DIVIDER DIE-CUT SEP.PAN H28/LID X TIMA HOLE Ø 45 mm</t>
  </si>
  <si>
    <t>SHAPED AL. 99.5 324x324x26 ANNEALED</t>
  </si>
  <si>
    <t>RECTANGULAR AL. GREEN 450x335x19 TAGL.T/B ANNEALED</t>
  </si>
  <si>
    <t>RECTANGULAR 25X18 IPERTEK BLACK DIAMOND</t>
  </si>
  <si>
    <t>5-Ply Disc SS304/AL/SS439 265mm x 2.7mm Total Thickness 2.7mm [cite: 1]</t>
  </si>
  <si>
    <t>5-Ply Disc SS304/AL/SS439 300mm x 2.3mm Total Thickness 2.3mm [cite: 1]</t>
  </si>
  <si>
    <t>5-Ply Disc SS304/AL/SS439 335mm x 2.7mm Total Thickness 2.7mm [cite: 1]</t>
  </si>
  <si>
    <t>5-Ply Disc SS304/AL/SS439 365mm x 2.3mm Total Thickness 2.3mm [cite: 1]</t>
  </si>
  <si>
    <t>5-Ply Disc SS304/AL/SS439 375mm x 2.3mm Total Thickness 2.3mm [cite: 1]</t>
  </si>
  <si>
    <t>5-Ply Disc SS304/AL/SS439 380mm x 2.3mm Total Thickness 2.3mm [cite: 1]</t>
  </si>
  <si>
    <t>5-Ply Disc SS304/AL/SS439 385mm x 2.7mm Total Thickness 2.7mm [cite: 1]</t>
  </si>
  <si>
    <t>5-Ply Disc SS304/AL/SS439 470mm x 2.3mm Total Thickness 2.3mm [cite: 1]</t>
  </si>
  <si>
    <t>5 MM+TAGLI STRETTI+FO.CENTRALE 365mmSteel Disc AC.125/040 2.5mm Narrow Slots + 36.5mm Center Hole [cite: 1]</t>
  </si>
  <si>
    <t>Steel Disc AC.127/040 3.0mm Narrow Slots + 38mm Center Hole [cite: 1]</t>
  </si>
  <si>
    <t>5 MM+TAGLI STRETTI+FO.CENTRALE 365mmSteel Disc AC.135/040 2.5mm Narrow Slots + 36.5mm Center Hole [cite: 1]</t>
  </si>
  <si>
    <t>Steel Disc AISI 430 0.5mm Smooth/Satin Finish [cite: 1]</t>
  </si>
  <si>
    <t>5 MM+TAGLI STRETTI+FORO CENTRALE 50mmSteel Disc AC.155/040 2.5mm Narrow Slots + 50mm Center Hole [cite: 1]</t>
  </si>
  <si>
    <t>Steel Disc AC.157/040 3.0mm Narrow Slots + 51mm Center Hole [cite: 1]</t>
  </si>
  <si>
    <t>Steel Disc AC.165/040 2.5mm Narrow Slots + 50mm Center Hole [cite: 1]</t>
  </si>
  <si>
    <t>5 MM+TAGLI STRETTI+FORO CENTRALE 50mmSteel Disc AC.175/040 2.5mm Narrow Slots + 50mm Center Hole [cite: 1]</t>
  </si>
  <si>
    <t>5 MM+TAGLI STRETTI+FORO CENTRALE 50mmSteel Disc AC.185/040 2.5mm Narrow Slots + 50mm Center Hole [cite: 1]</t>
  </si>
  <si>
    <t>Steel Disc AC.187/040 3.0mm Narrow Slots + 51mm Center Hole [cite: 1]</t>
  </si>
  <si>
    <t>5 MM+TAGLI STRETTI+FORO CENTRALE 50mmSteel Disc AC.195/040 2.5mm Narrow Slots + 50mm Center Hole [cite: 1]</t>
  </si>
  <si>
    <t>Steel Disc AC.200/038 L. 410 With Holes + 51mm Center Hole [cite: 1]</t>
  </si>
  <si>
    <t>Steel Disc AC.205/040 2.5mm Narrow Slots + 50mm Center Hole [cite: 1]</t>
  </si>
  <si>
    <t>Steel Disc AC.207/040 3.0mm Narrow Slots + 51mm Center Hole [cite: 1]</t>
  </si>
  <si>
    <t>Aluminum Disc Alloy 1200 410mm x 2.2mm Replacement Part [cite: 1]</t>
  </si>
  <si>
    <t>Aluminum Disc Alloy 4006 215mm x 3.6mm Replacement Part [cite: 1 2]</t>
  </si>
  <si>
    <t>Aluminum Disc Alloy 4006 225mm x 2.9mm Replacement Part [cite: 1]</t>
  </si>
  <si>
    <t>Aluminum Disc Alloy 4006 235mm x 2.9mm Replacement Part [cite: 1]</t>
  </si>
  <si>
    <t>Aluminum Disc Alloy 4006 235mm x 3.6mm Replacement Part [cite: 2]</t>
  </si>
  <si>
    <t>Aluminum Disc Alloy 4006 260mm x 3.6mm Replacement Part [cite: 2]</t>
  </si>
  <si>
    <t>Aluminum Disc Alloy 4006 265mm x 2.9mm Replacement Part [cite: 2]</t>
  </si>
  <si>
    <t>Aluminum Disc Alloy 4006 265mm x 3.2mm Replacement Part [cite: 2]</t>
  </si>
  <si>
    <t>Aluminum Disc Alloy 4006 280mm x 3.6mm Replacement Part [cite: 2]</t>
  </si>
  <si>
    <t>Aluminum Disc Alloy 4006 285mm x 3.6mm Replacement Part [cite: 2]</t>
  </si>
  <si>
    <t>Aluminum Disc Alloy 4006 300mm x 2.9mm Replacement Part [cite: 2]</t>
  </si>
  <si>
    <t>Aluminum Disc Alloy 4006 305mm x 2.9mm Replacement Part [cite: 2]</t>
  </si>
  <si>
    <t>Aluminum Disc Alloy 4006 305mm x 3.6mm Replacement Part [cite: 2]</t>
  </si>
  <si>
    <t>Aluminum Disc Alloy 4006 310mm x 3.6mm Replacement Part [cite: 2]</t>
  </si>
  <si>
    <t>Aluminum Disc Alloy 4006 325mm x 3.6mm Replacement Part [cite: 2]</t>
  </si>
  <si>
    <t>Aluminum Disc Alloy 4006 330mm x 2.9mm Replacement Part [cite: 2]</t>
  </si>
  <si>
    <t>Aluminum Disc Alloy 4006 335mm x 2.4mm Replacement Part [cite: 2]</t>
  </si>
  <si>
    <t>Aluminum Disc Alloy 4006 335mm x 2.9mm Replacement Part [cite: 2]</t>
  </si>
  <si>
    <t>Aluminum Disc Alloy 4006 335mm x 3.2mm Replacement Part [cite: 2]</t>
  </si>
  <si>
    <t>Aluminum Disc Alloy 4006 340mm x 3.6mm Replacement Part [cite: 2]</t>
  </si>
  <si>
    <t>Aluminum Disc Alloy 4006 350mm x 2.9mm Replacement Part [cite: 2]</t>
  </si>
  <si>
    <t>Aluminum Disc Alloy 4006 350mm x 3.6mm Replacement Part [cite: 2]</t>
  </si>
  <si>
    <t>Aluminum Disc Alloy 4006 355mm x 2.9mm Replacement Part [cite: 2]</t>
  </si>
  <si>
    <t>Aluminum Disc Alloy 4006 355mm x 3.2mm Replacement Part [cite: 2]</t>
  </si>
  <si>
    <t>Aluminum Disc Alloy 4006 355mm x 3.6mm Replacement Part [cite: 2]</t>
  </si>
  <si>
    <t>Aluminum Disc Alloy 4006 355mm x 3.9mm Replacement Part [cite: 2]</t>
  </si>
  <si>
    <t>Aluminum Disc Alloy 4006 370mm x 2.9mm Replacement Part [cite: 2]</t>
  </si>
  <si>
    <t>Aluminum Disc Alloy 4006 370mm x 3.6mm Replacement Part [cite: 2]</t>
  </si>
  <si>
    <t>Aluminum Disc Alloy 4006 375mm x 3.9mm Replacement Part [cite: 2]</t>
  </si>
  <si>
    <t>Aluminum Disc Alloy 4006 385mm x 3.6mm Replacement Part [cite: 2]</t>
  </si>
  <si>
    <t>Aluminum Disc Alloy 4006 410mm x 2.9mm Replacement Part [cite: 2]</t>
  </si>
  <si>
    <t>Aluminum Disc Alloy 4006 415mm x 3.9mm Replacement Part [cite: 2]</t>
  </si>
  <si>
    <t>Aluminum Disc Alloy 4006 435mm x 3.6mm Replacement Part [cite: 2]</t>
  </si>
  <si>
    <t>5 275/14 RICAluminum Disc Alloy 99.5 275mm x 1.4mm Replacement Part [cite: 2]</t>
  </si>
  <si>
    <t>5 280/14 RICAluminum Disc Alloy 99.5 280mm x 1.4mm Replacement Part [cite: 2]</t>
  </si>
  <si>
    <t>5 315/14 RICAluminum Disc Alloy 99.5 315mm x 1.4mm Replacement Part [cite: 2]</t>
  </si>
  <si>
    <t>5 390/14 RICAluminum Disc Alloy 99.5 390mm x 1.4mm Replacement Part [cite: 2]</t>
  </si>
  <si>
    <t>Aluminum Disc Alloy 99.5 390mm x 1.7mm Replacement Part [cite: 2]</t>
  </si>
  <si>
    <t>Aluminum Disc Green Series 285mm x 2.9mm Replacement Part [cite: 3]</t>
  </si>
  <si>
    <t>Aluminum Disc L. Green Series 220mm x 3.2mm Replacement Part [cite: 3]</t>
  </si>
  <si>
    <t>Aluminum Disc L. Green Series 225mm x 2.9mm Replacement Part [cite: 3]</t>
  </si>
  <si>
    <t>Aluminum Disc L. Green Series 225mm x 3.2mm Replacement Part [cite: 3]</t>
  </si>
  <si>
    <t>Aluminum Disc L. Green Series 235mm x 3.2mm Replacement Part [cite: 3]</t>
  </si>
  <si>
    <t>Aluminum Disc L. Green Series 265mm x 2.9mm Replacement Part [cite: 3]</t>
  </si>
  <si>
    <t>Aluminum Disc L. Green Series 265mm x 3.2mm Replacement Part [cite: 3]</t>
  </si>
  <si>
    <t>Aluminum Disc L. Green Series 265mm x 3.6mm Replacement Part [cite: 3]</t>
  </si>
  <si>
    <t>Aluminum Disc L. Green Series 280mm x 3.2mm Replacement Part [cite: 3]</t>
  </si>
  <si>
    <t>Aluminum Disc L. Green Series 305mm x 2.9mm Replacement Part [cite: 3]</t>
  </si>
  <si>
    <t>Aluminum Disc L. Green Series 305mm x 3.6mm Replacement Part [cite: 3]</t>
  </si>
  <si>
    <t>Aluminum Disc L. Green Series 315mm x 3.2mm Replacement Part [cite: 3]</t>
  </si>
  <si>
    <t>Aluminum Disc L. Green Series 330mm x 2.9mm Replacement Part [cite: 3]</t>
  </si>
  <si>
    <t>Aluminum Disc L. Green Series 330mm x 3.2mm Replacement Part [cite: 3]</t>
  </si>
  <si>
    <t>Aluminum Disc L. Green Series 335mm x 2.9mm Replacement Part [cite: 3]</t>
  </si>
  <si>
    <t>Aluminum Disc L. Green Series 370mm x 3.6mm Replacement Part [cite: 3]</t>
  </si>
  <si>
    <t>Steel Handle AC.SOLE Long w/Logo MC AISI 430 Pan 279-30 Sandblasted [cite: 4]</t>
  </si>
  <si>
    <t>Steel Handle Artusi Medium Pan 24/Wok 28 Satin Finish [cite: 4]</t>
  </si>
  <si>
    <t>Steel Handle AC.SOLE Short w/Logo MC AISI 430 Casserole 433-16 Sandblasted [cite: 4]</t>
  </si>
  <si>
    <t>Steel Handle AC.SOLE Short w/Logo MC AISI 430 Pan 279-20 Sandblasted [cite: 4]</t>
  </si>
  <si>
    <t>Steel Handle AC.SOLE Short w/Logo MC AISI 430 Pan 279-24 Sandblasted [cite: 4]</t>
  </si>
  <si>
    <t>Steel Handle AC.SOLE Long w/Logo MC AISI 430 Skillet 379-26 Sandblasted [cite: 4 5]</t>
  </si>
  <si>
    <t>Casting Steel Handle ICE Short Pan 24 Polished Finish [cite: 4]</t>
  </si>
  <si>
    <t>Handle Chicago/1 Black Satin Finish [cite: 4]</t>
  </si>
  <si>
    <t>Handle Chicago/2 Black Satin Finish [cite: 4]</t>
  </si>
  <si>
    <t>Handle 290/3 Matte Black Pan 3R [cite: 4]</t>
  </si>
  <si>
    <t>Knob 510 Moplen Black No Pin/No Screw [cite: 4]</t>
  </si>
  <si>
    <t>Handle Titano/1 Black Satin Finish [cite: 4]</t>
  </si>
  <si>
    <t>Handle Titano/2 Black Satin Finish [cite: 4]</t>
  </si>
  <si>
    <t>Steel Knob AC.SOLE w/Logo MC AISI 430 Sandblasted [cite: 5]</t>
  </si>
  <si>
    <t>Steel Side Handle AC.SOLE w/Logo MC AISI 430 Casserole 480-20 Sandblasted [cite: 5]</t>
  </si>
  <si>
    <t>Handle S100/2 Miro Black Satin Finish [cite: 5]</t>
  </si>
  <si>
    <t>Side Handle S125 Class Black Satin Finish [cite: 5]</t>
  </si>
  <si>
    <t>Side Handle Vanity Black Satin Finish [cite: 5]</t>
  </si>
  <si>
    <t>Handle Big Sano/2 Black Satin Finish [cite: 5]</t>
  </si>
  <si>
    <t>Handle Odino/2 w/Thermometer Housing Black Satin Finish [cite: 5]</t>
  </si>
  <si>
    <t>Handle Cigno/1 Black Satin Finish [cite: 5]</t>
  </si>
  <si>
    <t>Handle Titano/1 Wood Effect V.0013 [cite: 5]</t>
  </si>
  <si>
    <t>Handle Teorema/1 Painted Soft Black YD-001 [cite: 5]</t>
  </si>
  <si>
    <t>Side Handle Teorema Painted Soft Black YD-001 [cite: 5]</t>
  </si>
  <si>
    <t>Knob Deco Wood Effect V.0013 [cite: 5]</t>
  </si>
  <si>
    <t>Handle Crepe Pan MO210/2 PA125 Hole 5.8mm [cite: 4]</t>
  </si>
  <si>
    <t>Ring Nut P15 15.5/28mm R15/827 FR100 [cite: 4]</t>
  </si>
  <si>
    <t>5 B15/190 FR120Ring Nut P15 17/20.5mm B15/190 FR120 [cite: 4]</t>
  </si>
  <si>
    <t>5/33 R15/295 FR100Ring Nut P15 15.5/33mm R15/295 FR100 [cite: 4]</t>
  </si>
  <si>
    <t>Handle 1890/1 Odino Black Satin Finish [cite: 5]</t>
  </si>
  <si>
    <t>Handle 1890/2 Odino Black Satin Finish [cite: 5]</t>
  </si>
  <si>
    <t>Handle Bis/1 Black Satin Finish [cite: 5]</t>
  </si>
  <si>
    <t>Handle Cigno/2 Black Satin Finish [cite: 5]</t>
  </si>
  <si>
    <t>Side Handle Titano Wood Effect V.0013 [cite: 5]</t>
  </si>
  <si>
    <t>Style/2, Black Satin Finish [cite: 5]</t>
  </si>
  <si>
    <t>Coating G8 Base System Black FC-8000 Grade A</t>
  </si>
  <si>
    <t>Coating G8 Base System Black FC-8000 Grade B</t>
  </si>
  <si>
    <t>Coating G8 Base System General Grade B</t>
  </si>
  <si>
    <t>Coating G8 Base System General Grade B+</t>
  </si>
  <si>
    <t>Coating G8 Base System Ghost Grey FC-20917A</t>
  </si>
  <si>
    <t>Coating G8 Base System White FC-1462 Grade A</t>
  </si>
  <si>
    <t>Coating G8 CMC Grey FC-30354M Grade A Dot</t>
  </si>
  <si>
    <t>Coating G8 CMC Grey FC-30354M Grade B Dot</t>
  </si>
  <si>
    <t>Coating G8 CMC Grey FC-30354M Grade B+ Dot</t>
  </si>
  <si>
    <t>Coating G8 Top Coat Clear Component Grade A</t>
  </si>
  <si>
    <t>Coating G8 Top Coat General Grade B</t>
  </si>
  <si>
    <t>Coating G8 Top Coat General Grade B+</t>
  </si>
  <si>
    <t>Coating G8 Top Coat Ghost-Grey FC-1707M Grade A</t>
  </si>
  <si>
    <t>Coating G8 Top Coat Silver FC-2320M Grade A</t>
  </si>
  <si>
    <t>5 86° NON FIL.45Stud 10x10x13.5mm 86°</t>
  </si>
  <si>
    <t>5 DIR.NON FIL.45Stud 10x10x13.5mm Straight</t>
  </si>
  <si>
    <t>5Stud 10x10x16mm Straight Unthreaded 4.5mm</t>
  </si>
  <si>
    <t>5Stud 10x10x17mm 80° Unthreaded 4.5mm</t>
  </si>
  <si>
    <t>5Stud 10x10x18mm 63° Unthreaded 4.5mm</t>
  </si>
  <si>
    <t>5Stud 10x10x18mm 70° Unthreaded 4.5mm</t>
  </si>
  <si>
    <t>Latex Gloves ASTM Standard 100 pcs</t>
  </si>
  <si>
    <t>Chlorinated Nitrile Gloves 100 pcs</t>
  </si>
  <si>
    <t>Cotton Gloves Continuous Filament 12 pcs Unisex</t>
  </si>
  <si>
    <t>Green Nitrile Gloves Style 492 Size 7-7.5</t>
  </si>
  <si>
    <t>Green Nitrile Gloves Style 492 Size 8-8.5</t>
  </si>
  <si>
    <t>Spandex Black Gloves Style 11939 Size Large</t>
  </si>
  <si>
    <t>Spandex Black Gloves Style 11939 Size Small</t>
  </si>
  <si>
    <t>Coating Eclipse HB V6849 Primer Black Diamond</t>
  </si>
  <si>
    <t>Coating Eclipse HB V6850Z Black Midcoat Diamond</t>
  </si>
  <si>
    <t>Coating Eclipse HB V7710Z Silver Diamond Topcoat</t>
  </si>
  <si>
    <t>Coating Eclipse HB 70-750/V6871 Black Basecoat</t>
  </si>
  <si>
    <t>Coating Elan-Coat SP96V1-60 HTL-2 Type</t>
  </si>
  <si>
    <t>Adhesive Label C/509 White 100 A4 Sheets 210x148mm (2 Labels/Sheet)</t>
  </si>
  <si>
    <t>Pigment FA 4292 Inorganic Green</t>
  </si>
  <si>
    <t>Pigment FB 280 Iron Red</t>
  </si>
  <si>
    <t>Coating Fusion Pro 80-288/J1522-C Dark Grey Basecoat</t>
  </si>
  <si>
    <t>Coating Fusion Pro 80-288/J1535-A General Basecoat</t>
  </si>
  <si>
    <t>Coating Fusion Pro 80-288/J1536-B General Basecoat</t>
  </si>
  <si>
    <t>Coating Fusion Pro 80-288/J4415-C Cream Basecoat</t>
  </si>
  <si>
    <t>Coating Fusion Pro 80-289/J3568-C Gold Metallic Topcoat</t>
  </si>
  <si>
    <t>Coating Fusion Pro 80-289/V11294C Clear Topcoat</t>
  </si>
  <si>
    <t>Titanium Dioxide RC 833 (formerly TR92)</t>
  </si>
  <si>
    <t>Stretch Film Roll Height 50cm Pre-stretched</t>
  </si>
  <si>
    <t>Paper Roll Pomercart 40g 4kg</t>
  </si>
  <si>
    <t>Flexo Box 7796 + Divider Kit for 20cm Skillet SCMI 20040</t>
  </si>
  <si>
    <t>Flexo Box 7799 + Divider Kit for 26cm Skillet SCMI 26045</t>
  </si>
  <si>
    <t>Flexo Box 7802 + Divider Kit for 30cm Skillet SCMI 30050</t>
  </si>
  <si>
    <t>Punched Bag 27x30 cm</t>
  </si>
  <si>
    <t>Punched Bag 35x35 cm</t>
  </si>
  <si>
    <t>Punched Bag 35x35 cm Punched on Both Sides</t>
  </si>
  <si>
    <t>Punched Bag 35x40 cm Double Layer with 35-Language Warning</t>
  </si>
  <si>
    <t>Punched Bag 40x40 cm</t>
  </si>
  <si>
    <t>Punched Bag 40x40 cm Punched on Both Sides Version GR55+HD</t>
  </si>
  <si>
    <t>Punched Bag 40x55 cm Punched on Both Sides No Marking</t>
  </si>
  <si>
    <t>Punched Bag 45x45 cm</t>
  </si>
  <si>
    <t>Punched Bag 45x45 cm Double Layer with 35-Language Warning</t>
  </si>
  <si>
    <t>Punched Bag 45x45 cm Punched on Both Sides</t>
  </si>
  <si>
    <t>Carbon Prowaste 7119/S 20kg BagCarbon</t>
  </si>
  <si>
    <t>Cast Oval Casserole 32.5x21cm Black PTFE/Black PTFE Induction Ready</t>
  </si>
  <si>
    <t>Iron Pan Body 24cm Diameter Height 45mmIron Pan Body</t>
  </si>
  <si>
    <t>Iron Wok Body 24cm Diameter Height 68mmIron Wok Body</t>
  </si>
  <si>
    <t>Iron Wok Body 28cm Diameter Height 70mmIron Wok Body</t>
  </si>
  <si>
    <t>Coagulant Prowaste 9124 EcoprojCoagulant</t>
  </si>
  <si>
    <t>Glass Lid 18cm SS304 Rim with Steam Vent Type AGlass Lid</t>
  </si>
  <si>
    <t>Glass Lid 20cm SS304 Rim with Steam Vent Type AGlass Lid</t>
  </si>
  <si>
    <t>Glass Lid 24cm SS304 Rim with Steam Vent Type AGlass Lid</t>
  </si>
  <si>
    <t>Glass Lid 26cm SS304 Rim with Steam Vent Type AGlass Lid</t>
  </si>
  <si>
    <t>Glass Lid 20cm Flat Rim Silicone Steam Vent StandardGlass Lid</t>
  </si>
  <si>
    <t>Glass Lid 24cm Flat Rim Silicone Steam Vent StandardGlass Lid</t>
  </si>
  <si>
    <t>Glass Lid 28cm SS304 Rim with Steam Vent Type AGlass Lid</t>
  </si>
  <si>
    <t>Glass Lid 28cm Flat Rim Silicone Steam Vent StandardGlass Lid</t>
  </si>
  <si>
    <t>Glass Lid 30cm SS304 Rim with Steam Vent Type AGlass Lid</t>
  </si>
  <si>
    <t>Glass Lid 32cm Flat Rim Silicone Steam Vent StandardGlass Lid</t>
  </si>
  <si>
    <t>Glass Lid Borosilicate Low Profile 24cmGlass Lid</t>
  </si>
  <si>
    <t>Glass Lid Borosilicate Low Profile 28cmGlass Lid</t>
  </si>
  <si>
    <t>Corundum Abrasive 40 Grit DarkCorundum Abrasive</t>
  </si>
  <si>
    <t>Corundum Abrasive 50 GritCorundum Abrasive</t>
  </si>
  <si>
    <t>Corundum Abrasive 80 GritCorundum Abrasive</t>
  </si>
  <si>
    <t>Nitro Thinner Bulk TankNitro Thinner</t>
  </si>
  <si>
    <t>Nitro Thinner for Cleaning Tin CanNitro Thinner for Cleaning</t>
  </si>
  <si>
    <t>Dowanol PMA (Methoxypropyl Acetate) 195kg DrumDowanol PMA (Methoxypropyl Acetate)</t>
  </si>
  <si>
    <t>Dowanol PMA (Methoxypropyl Acetate) Bulk TankDowanol PMA (Methoxypropyl Acetate)</t>
  </si>
  <si>
    <t>Adhesive Loctite 406 28cm SS304 Rim with Steam Vent Type AGlass Lid</t>
  </si>
  <si>
    <t>Pigment PS UMB EP-62 Ultramarine Blue 24cm Flat Rim Silicone Steam Vent StandardGlass Lid</t>
  </si>
  <si>
    <t>Screw 5x16 mm Steel Cylindrical Button Head Torx T25</t>
  </si>
  <si>
    <t>Screw 5x16 mm Zinc Plated Self-Locking Knurled Torx T25</t>
  </si>
  <si>
    <t>Screw 5x18 mm Steel Self-Locking Knurled Torx T25</t>
  </si>
  <si>
    <t>Surfactant Tergitol TMN-6 (equiv. Triton X 114)</t>
  </si>
  <si>
    <t>Lubricant/Release Agent Unispray LWC</t>
  </si>
  <si>
    <t>Rectangular Baking Dish Borosilicate Glass 32x20 cm</t>
  </si>
  <si>
    <t>Rectangular Baking Dish Borosilicate Glass 39x24 cm</t>
  </si>
  <si>
    <t>Punched Strip 120x80 cm</t>
  </si>
  <si>
    <t>5 GR90 STD FSC+LOGHIPaper Strip 52x27.5 cm 90g Standard FSC with Logos</t>
  </si>
  <si>
    <t>5 GR90 STD FSC+LOGHIPaper Strip 61X36.5 cm 90g Standard FSC with Logos</t>
  </si>
  <si>
    <t>Pigment Specialpearl 1600 (formerly Iriodin 100)</t>
  </si>
  <si>
    <t>Pigment Specialpearl 1611 (formerly Iriodin 111)</t>
  </si>
  <si>
    <t>Coating Silikophen P 80 in Xylene</t>
  </si>
  <si>
    <t>Coating Silikoftal HTL 2 Resin</t>
  </si>
  <si>
    <t>Steel Washer 6x24 mm with Rim</t>
  </si>
  <si>
    <t>Steel Rivet 6x12 mm</t>
  </si>
  <si>
    <t>Rivet 5x13 mm AG5 Aluminum</t>
  </si>
  <si>
    <t>Rivet 3.5x9 mm AG2 Aluminum</t>
  </si>
  <si>
    <t>Aluminum Rectangle Green Series 260x260x10 mm Replacement</t>
  </si>
  <si>
    <t>Aluminum Rectangle Green Series 370x295x10 mm Type A Replacement</t>
  </si>
  <si>
    <t>Aluminum Rectangle Green Series 460x360x10 mm Type B Replacement</t>
  </si>
  <si>
    <t>SS Lid 20cm Assembled with DEY.SI Handle</t>
  </si>
  <si>
    <t>SS Lid 20cm Assembled with DEY.PVD Gold Handle</t>
  </si>
  <si>
    <t>SS Lid 26cm Assembled with DEY.SI Handle</t>
  </si>
  <si>
    <t>SS Lid 26cm Assembled with DEY.PVD Gold Handle</t>
  </si>
  <si>
    <t>SS Lid 24cm Assembled with DEY.SI Handle</t>
  </si>
  <si>
    <t>SS Lid 24cm Assembled with DEY.PVD Gold Handle</t>
  </si>
  <si>
    <t>SS Lid 16cm Assembled with DEY.SI Handle</t>
  </si>
  <si>
    <t>SS Lid 16cm Assembled with DEY.PVD Gold Handle</t>
  </si>
  <si>
    <t>Coating Quantanium 7343/V9044Z Clear Topcoat</t>
  </si>
  <si>
    <t>Coating Quantanium 7343/V5665Z High-Build Clear</t>
  </si>
  <si>
    <t>Coating Durit Protect Pro Black Primer 1213-009</t>
  </si>
  <si>
    <t>Titanium Powder for Hardfacing/Overlay K614</t>
  </si>
  <si>
    <t>White Levanox Paste R-LF</t>
  </si>
  <si>
    <t>Black Levanox Paste N-LF 02</t>
  </si>
  <si>
    <t>Pallet EUR-type 120x80 cm</t>
  </si>
  <si>
    <t>Pallet EPAL Standard 120x80 cm</t>
  </si>
  <si>
    <t>Turner/Spatula 29 cm with Holes + Raclette Scraper</t>
  </si>
  <si>
    <t>Oval Baking Dish Borosilicate Glass 26x18 cm</t>
  </si>
  <si>
    <t>Green Oxide FK 8497 (formerly FA 6290)</t>
  </si>
  <si>
    <t>Green Oxide 21-5901 (substitute for 4045)</t>
  </si>
  <si>
    <t>Chromium Oxide Green GN</t>
  </si>
  <si>
    <t>Carbon Black Monarch 800</t>
  </si>
  <si>
    <t>Pigment Mearlin Super Bronze 9250Z</t>
  </si>
  <si>
    <t>Pigment Mearlin Sparkle Gold 9212P</t>
  </si>
  <si>
    <t>Black Ink L700 Limitronic 014429 (formerly 10081)</t>
  </si>
  <si>
    <t>PTFE Dispersion Inoflon AD9400EX (equiv. TF 5135)</t>
  </si>
  <si>
    <t>PFA Coating Inoflon 8900EX (equiv. PFA 6900GZ)</t>
  </si>
  <si>
    <t>Pigment Iriodin 153 / Mearlin Sparkle</t>
  </si>
  <si>
    <t>Pigment Mearlin Brilliant Gold 9212G+</t>
  </si>
  <si>
    <t>Blue Iron Oxide FK-9250 (equiv. FA6210)</t>
  </si>
  <si>
    <t>Aluminum Disc L. Green Series 365mm x 2.9mm Replacement Part [cite: 3]</t>
    <phoneticPr fontId="2" type="noConversion"/>
  </si>
  <si>
    <t>Aluminum Disc Alloy 1200 265mm x 2.2mm Replacement Part [cite: 1]</t>
    <phoneticPr fontId="2" type="noConversion"/>
  </si>
  <si>
    <t>26AFC000052</t>
  </si>
  <si>
    <t>26AFC000053</t>
  </si>
  <si>
    <t>26AFC000054</t>
  </si>
  <si>
    <t>26AFC000055</t>
  </si>
  <si>
    <t>26AFC000056</t>
  </si>
  <si>
    <t>26AFC000061</t>
  </si>
  <si>
    <t>26AFF000084</t>
  </si>
  <si>
    <t>26AFF000085</t>
  </si>
  <si>
    <t>26AFF000086</t>
  </si>
  <si>
    <t>26AFF000087</t>
  </si>
  <si>
    <t>26AFF000088</t>
  </si>
  <si>
    <t>26AFF000089</t>
  </si>
  <si>
    <t>26AFF000090</t>
  </si>
  <si>
    <t>26AFF000091</t>
  </si>
  <si>
    <t>26AFF000092</t>
  </si>
  <si>
    <t>26AFF000093</t>
  </si>
  <si>
    <t>26AFF000094</t>
  </si>
  <si>
    <t>26AFF000095</t>
  </si>
  <si>
    <t>26AFF000096</t>
  </si>
  <si>
    <t>26AFF000097</t>
  </si>
  <si>
    <t>26AFF000098</t>
  </si>
  <si>
    <t>26AFF000099</t>
  </si>
  <si>
    <t>26AFF000100</t>
  </si>
  <si>
    <t>26AFI000633</t>
  </si>
  <si>
    <t>26AFI000641</t>
  </si>
  <si>
    <t>26AFI000644</t>
  </si>
  <si>
    <t>26AFI000645</t>
  </si>
  <si>
    <t>26AFI000651</t>
  </si>
  <si>
    <t>26AFI000655</t>
  </si>
  <si>
    <t>26AFI000663</t>
  </si>
  <si>
    <t>26AFI000665</t>
  </si>
  <si>
    <t>26AFI000666</t>
  </si>
  <si>
    <t>26AFI000667</t>
  </si>
  <si>
    <t>26AFI000668</t>
  </si>
  <si>
    <t>26AFI000670</t>
  </si>
  <si>
    <t>26AFI000671</t>
  </si>
  <si>
    <t>26AFI000672</t>
  </si>
  <si>
    <t>26AFI000673</t>
  </si>
  <si>
    <t>26AFI000682</t>
  </si>
  <si>
    <t>26AFI000688</t>
  </si>
  <si>
    <t>26AFI000700</t>
  </si>
  <si>
    <t>26AFI000706</t>
  </si>
  <si>
    <t>26AFI000707</t>
  </si>
  <si>
    <t>26AFI000713</t>
  </si>
  <si>
    <t>26AFI000714</t>
  </si>
  <si>
    <t>26AFI000715</t>
  </si>
  <si>
    <t>26AFI000721</t>
  </si>
  <si>
    <t>26AFI000724</t>
  </si>
  <si>
    <t>26AFI000725</t>
  </si>
  <si>
    <t>26AFI000736</t>
  </si>
  <si>
    <t>26AFI000739</t>
  </si>
  <si>
    <t>26AFI000740</t>
  </si>
  <si>
    <t>26AFI000741</t>
  </si>
  <si>
    <t>26AFI000742</t>
  </si>
  <si>
    <t>26AFI000743</t>
  </si>
  <si>
    <t>26AFI000750</t>
  </si>
  <si>
    <t>26AFI000752</t>
  </si>
  <si>
    <t>26AFI000754</t>
  </si>
  <si>
    <t>26AFI000785</t>
  </si>
  <si>
    <t>26AFI000795</t>
  </si>
  <si>
    <t>26AFI000802</t>
  </si>
  <si>
    <t>002490296001</t>
  </si>
  <si>
    <t>FA 5231 marrone spinello</t>
  </si>
  <si>
    <t>000700090001</t>
  </si>
  <si>
    <t>COP.VET.16 PIATTO BOR.SILICONE (nero)PER MANICO AMOVIBILE</t>
  </si>
  <si>
    <t>000700090002</t>
  </si>
  <si>
    <t>COP.VET.20 PIATTO BOR.SILICONE (nero)PER MANICO AMOVIBILE</t>
  </si>
  <si>
    <t>000700090003</t>
  </si>
  <si>
    <t>COP.VET.24 PIATTO BOR.SILICONE (nero)PER MANICO AMOVIBILE</t>
  </si>
  <si>
    <t>000700090004</t>
  </si>
  <si>
    <t>COP.VET.28 PIATTO BOR.SILICONE (nero)PER MANICO AMOVIBILE</t>
  </si>
  <si>
    <t>000730414004</t>
  </si>
  <si>
    <t>COPERCHIO SS WOK 32 CM OQC3210AS-001</t>
  </si>
  <si>
    <t>000450320001</t>
  </si>
  <si>
    <t>RIBATTINO 6X18 AG2</t>
  </si>
  <si>
    <t>001717731001</t>
  </si>
  <si>
    <t>BOX LIT 163 26+574 28+474 20+C.V20+28 BENESSERE 051153161414</t>
  </si>
  <si>
    <t>FASCIA LIT.MONTAGNE BASIC 279 24 8721381150369</t>
  </si>
  <si>
    <t>001760000326</t>
  </si>
  <si>
    <t>FASCIA LIT.MONTAGNE BASIC 380 28 8721381150390</t>
  </si>
  <si>
    <t>001760057800</t>
  </si>
  <si>
    <t>FASCIA LIT.TEG.24 MONTANA RESTYLYNG 3522-346</t>
  </si>
  <si>
    <t>001760057801</t>
  </si>
  <si>
    <t>FASCIA LIT.TEG.28 MONTANA RESTYLYNG 3524-346</t>
  </si>
  <si>
    <t>001761029230</t>
  </si>
  <si>
    <t>FASCIA LIT.MIGROS PRO CER.IN.2025 PAD.125Ø20 7038.359-663029</t>
  </si>
  <si>
    <t>001761029231</t>
  </si>
  <si>
    <t>FASCIA LIT.MIGROS PRO CER.IN.2025 PAD.125Ø24 7038.360-663036</t>
  </si>
  <si>
    <t>001761029232</t>
  </si>
  <si>
    <t>FASCIA LIT.MIGROS PRO CER.IN.2025 PAD.125Ø28 7038.361-663043</t>
  </si>
  <si>
    <t>001761029233</t>
  </si>
  <si>
    <t>FASCIA LIT.MIGROS PRO CER.IN.2025 PAD.125Ø30 7038.362-663050</t>
  </si>
  <si>
    <t>001761029236</t>
  </si>
  <si>
    <t>FASCIA LIT.MIGROS PRO CER.IN.2025 PAD.126Ø28 7038.365-663081</t>
  </si>
  <si>
    <t>001761029241</t>
  </si>
  <si>
    <t>FASCIA LIT.MIGROS PRO CER.IN.2025 WOK 793Ø20 7038.367-663104</t>
  </si>
  <si>
    <t>001761029242</t>
  </si>
  <si>
    <t>FASCIA LIT.MIGROS PRO CER.IN.2025 WOK 793Ø28 7038.368-663111</t>
  </si>
  <si>
    <t>001761029252</t>
  </si>
  <si>
    <t>FASCIA LIT.MIGROS PRO CER.IN.2025 PAD.147Ø24 7038.369-663128</t>
  </si>
  <si>
    <t>001761029254</t>
  </si>
  <si>
    <t>FASCIA LIT.MIGROS PRO CER.IN.2025 WOK 149Ø24 7038.382-663142</t>
  </si>
  <si>
    <t>001761029280</t>
  </si>
  <si>
    <t>FASCIA L.MIGROS OU.COOK. 26 26X17 798 7033.394 651422 (cina)</t>
  </si>
  <si>
    <t>001761029281</t>
  </si>
  <si>
    <t>FASCIA L.MIGROS OU.COOK. 26 35X22 798 7033.395 651439 (cina)</t>
  </si>
  <si>
    <t>001761029282</t>
  </si>
  <si>
    <t>FASCIA L.MIGROS OU.COOK. 26 42X27 798 7033.396 651446 (cina)</t>
  </si>
  <si>
    <t>001761029346</t>
  </si>
  <si>
    <t>FASCIA LIT.MIGROS BASIC CREP.179Ø25+SPATOLA 7038.444-785189</t>
  </si>
  <si>
    <t>001761029447</t>
  </si>
  <si>
    <t>FASCIA LIT.MIGROS ASPARGUS 2026 CAS.2B.420Ø14 7033.388.00000</t>
  </si>
  <si>
    <t>001761150310</t>
  </si>
  <si>
    <t>FASCIA LIT.CO CLAS OHLSON FRYPAN 125 Ø24 RES.25 EAN 398078</t>
  </si>
  <si>
    <t>001761150312</t>
  </si>
  <si>
    <t>FASCIA LIT.CO CLAS OHLSON FRYPAN 125 Ø30 RES.25 EAN 398092</t>
  </si>
  <si>
    <t>001761150314</t>
  </si>
  <si>
    <t>FASCIA LIT.CO CLAS OHLSON 472 Ø20+COP.V. RES.25 EAN 415881</t>
  </si>
  <si>
    <t>001761261001</t>
  </si>
  <si>
    <t>FASCIA LIT.IDEALE CHEF LUSTER PAD.F.279 Ø24 E.4892620583560</t>
  </si>
  <si>
    <t>001769000733</t>
  </si>
  <si>
    <t>FASCIA LIT.125Ø20 PRO CE.W9-10 26 7038.417 757964-25%-R27.95</t>
  </si>
  <si>
    <t>001769000734</t>
  </si>
  <si>
    <t>FASCIA LIT.125Ø24 PRO CE.W9-10 26 7038.415 757940-25%-R34.95</t>
  </si>
  <si>
    <t>001769000735</t>
  </si>
  <si>
    <t>FASCIA LIT.125Ø28 PRO CE.W9-10 26 7038.413 757926-30%-R41.95</t>
  </si>
  <si>
    <t>001769000736</t>
  </si>
  <si>
    <t>FASCIA LIT.126Ø24 PRO CE.W9-10 26 7038.416 757957-30%-R41.95</t>
  </si>
  <si>
    <t>001769000737</t>
  </si>
  <si>
    <t>FASCIA LIT.126Ø28 PRO CE.W9-10 26 7038.414 757933-30%-R48.95</t>
  </si>
  <si>
    <t>DIVISORIO FUST.UNICO SEDE SEP.C CA.472Ø28+C.473Ø18 B.CA.7789</t>
  </si>
  <si>
    <t>002300081191</t>
  </si>
  <si>
    <t>DIVISORIO FUST.UNICO SEDE SEP.TEG.28/CAS.32/COP.20 BOX 7731</t>
  </si>
  <si>
    <t>002300081192</t>
  </si>
  <si>
    <t>DIVISORIO FUST.UNICO SEDE SEP. PAD.26/ COP.28 BOX LIT.7731</t>
  </si>
  <si>
    <t>001760000325</t>
  </si>
  <si>
    <t>FASCIA LIT.MONTAGNE BASIC 279 28 8721381150376</t>
  </si>
  <si>
    <t>001761150306</t>
  </si>
  <si>
    <t>FASCIA LIT.CO CLAS OHLSON SAUCEPAN 433 Ø16 EAN 7393173442504</t>
  </si>
  <si>
    <t>002300002017</t>
  </si>
  <si>
    <t>DIVISORIO FUST.UNICO SEDE SEP.WOK 795Ø32+COP.AC BOX CAN.7790</t>
  </si>
  <si>
    <t>000110649001</t>
  </si>
  <si>
    <t>GHIERA AR 0400 15/21,5 R90 F140 A-0°</t>
  </si>
  <si>
    <t>000110671001</t>
  </si>
  <si>
    <t>GHIERA P085 14/26 R57 F140 A-8°</t>
  </si>
  <si>
    <t>000110736001</t>
  </si>
  <si>
    <t>GHIERA P075 12/24,5 R45 F140 A-8°</t>
  </si>
  <si>
    <t>001150200001</t>
  </si>
  <si>
    <t>BUSTA POL.40x50 FORATA</t>
  </si>
  <si>
    <t>001727790001</t>
  </si>
  <si>
    <t>BOX CANETE' BIA.+LOGO 795Ø32+COP.AC. SKU No.19598-I</t>
  </si>
  <si>
    <t>000390160001</t>
  </si>
  <si>
    <t>VITE 5MAX45 AC.AUTOM.ZIG.C/TORX T25</t>
  </si>
  <si>
    <t>003160081005</t>
  </si>
  <si>
    <t>QUANTANIUM 7343/V5543Z CHAMPAGNE TC</t>
  </si>
  <si>
    <t>000040320029R</t>
  </si>
  <si>
    <t>DISCO AL.4006 320/29 RIC</t>
  </si>
  <si>
    <t>000070265019R</t>
  </si>
  <si>
    <t>DISCO AL.1200 265/19 RIC</t>
  </si>
  <si>
    <t>001717801001</t>
  </si>
  <si>
    <t>BOX FLEXO 7801+KIT DIV.MADE IN 26 CM STOCK SCMI 26144</t>
  </si>
  <si>
    <t>0001A0160005</t>
  </si>
  <si>
    <t>DISCO AC.160/05 AISI430 LISCIO/SAT.</t>
  </si>
  <si>
    <t>0001A0180005</t>
  </si>
  <si>
    <t>DISCO AC.180/05 AISI430 LISCIO/SAT.</t>
  </si>
  <si>
    <t>OF0040352</t>
  </si>
  <si>
    <t>OF0040334</t>
  </si>
  <si>
    <t>OF0040728</t>
  </si>
  <si>
    <t>OF0040729</t>
  </si>
  <si>
    <t>OF0040580</t>
  </si>
  <si>
    <t>OF0038650</t>
  </si>
  <si>
    <t>OF0038804</t>
  </si>
  <si>
    <t>OF0038803</t>
  </si>
  <si>
    <t>OF0040477</t>
  </si>
  <si>
    <t>OF0040252</t>
  </si>
  <si>
    <t>OF0040685</t>
  </si>
  <si>
    <t>OF0039676</t>
  </si>
  <si>
    <t>OF0040886</t>
  </si>
  <si>
    <t>OF0038352</t>
  </si>
  <si>
    <t>OF0039785</t>
  </si>
  <si>
    <t>OF0040406</t>
  </si>
  <si>
    <t>OF0039925</t>
  </si>
  <si>
    <t>OF0040411</t>
  </si>
  <si>
    <t>OF0040141</t>
  </si>
  <si>
    <t>OF0040266</t>
  </si>
  <si>
    <t>OF0040677</t>
  </si>
  <si>
    <t>OF0039765</t>
  </si>
  <si>
    <t>OF0039880</t>
  </si>
  <si>
    <t>OF0039688</t>
  </si>
  <si>
    <t>OF0039923</t>
  </si>
  <si>
    <t>OF0039455</t>
  </si>
  <si>
    <t>OF0039869</t>
  </si>
  <si>
    <t>OF0040026</t>
  </si>
  <si>
    <t>OF0039838</t>
  </si>
  <si>
    <t>OF0040658</t>
  </si>
  <si>
    <t>OF0040521</t>
  </si>
  <si>
    <t>OF0040632</t>
  </si>
  <si>
    <t>OF0040479</t>
  </si>
  <si>
    <t>OF0040386</t>
  </si>
  <si>
    <t>OF0040657</t>
  </si>
  <si>
    <t>OF0040474</t>
  </si>
  <si>
    <t>OF0040714</t>
  </si>
  <si>
    <t>OF0040333</t>
  </si>
  <si>
    <t>OF0040624</t>
  </si>
  <si>
    <t>OF0040377</t>
  </si>
  <si>
    <t>OF0040402</t>
  </si>
  <si>
    <t>OF0035715</t>
  </si>
  <si>
    <t>OF0037336</t>
  </si>
  <si>
    <t>OF0038654</t>
  </si>
  <si>
    <t>OF0040499</t>
  </si>
  <si>
    <t>OF0040749</t>
  </si>
  <si>
    <t>OF0040532</t>
  </si>
  <si>
    <t>OF0040267</t>
  </si>
  <si>
    <t>OF0040268</t>
  </si>
  <si>
    <t>OF0040016</t>
  </si>
  <si>
    <t>OF0040696</t>
  </si>
  <si>
    <t>OF0040345</t>
  </si>
  <si>
    <t>OF0040650</t>
  </si>
  <si>
    <t>OF0040337</t>
  </si>
  <si>
    <t>OF0040175</t>
  </si>
  <si>
    <t>OF0040342</t>
  </si>
  <si>
    <t>OF0040802</t>
  </si>
  <si>
    <t>OF0040923</t>
  </si>
  <si>
    <t>OF0039470</t>
  </si>
  <si>
    <t>OF0040922</t>
  </si>
  <si>
    <t>OF0040849</t>
  </si>
  <si>
    <t>OF0040826</t>
  </si>
  <si>
    <t>OF0040741</t>
  </si>
  <si>
    <t>OF0040516</t>
  </si>
  <si>
    <t>OF0040675</t>
  </si>
  <si>
    <t>OF0041201</t>
  </si>
  <si>
    <t>OF0040743</t>
  </si>
  <si>
    <t>OF0040513</t>
  </si>
  <si>
    <t>OF0040517</t>
  </si>
  <si>
    <t>OF0040649</t>
  </si>
  <si>
    <t>OF0040827</t>
  </si>
  <si>
    <t>OF0041127</t>
  </si>
  <si>
    <t>OF0040904</t>
  </si>
  <si>
    <t>OF0040965</t>
  </si>
  <si>
    <t>OF0040715</t>
  </si>
  <si>
    <t>OF0040271</t>
  </si>
  <si>
    <t>OF0040699</t>
  </si>
  <si>
    <t>OF0040509</t>
  </si>
  <si>
    <t>OF0040270</t>
  </si>
  <si>
    <t>OF0040964</t>
  </si>
  <si>
    <t>OF0040405</t>
  </si>
  <si>
    <t>OF0040653</t>
  </si>
  <si>
    <t>OF0040980</t>
  </si>
  <si>
    <t>OF0040586</t>
  </si>
  <si>
    <t>OF0040533</t>
  </si>
  <si>
    <t>OF0041027</t>
  </si>
  <si>
    <t>OF0040751</t>
  </si>
  <si>
    <t>OF0040890</t>
  </si>
  <si>
    <t>OF0041132</t>
  </si>
  <si>
    <t>OF0040995</t>
  </si>
  <si>
    <t>F600079</t>
  </si>
  <si>
    <t>F014729</t>
  </si>
  <si>
    <t>F010781</t>
  </si>
  <si>
    <t>F015908</t>
  </si>
  <si>
    <t>F014268</t>
  </si>
  <si>
    <t>F600340</t>
  </si>
  <si>
    <t>F015876</t>
  </si>
  <si>
    <t>F011861</t>
  </si>
  <si>
    <t>F600752</t>
  </si>
  <si>
    <t>Aluminum Disc 99.5% 230mm x 1.4mm Twice Cooked</t>
  </si>
  <si>
    <t>Aluminum Disc 99.5% 260mm x 1.4mm Twice Cooked</t>
  </si>
  <si>
    <t>Aluminum Disc 99.5% 265mm x 2.2mm Twice Cooked</t>
  </si>
  <si>
    <t>Aluminum Disc Alloy 4006 290mm x 2.9mm Twice Cooked</t>
  </si>
  <si>
    <t>Aluminum Disc Alloy 4006 310mm x 2.9mm Twice Cooked</t>
  </si>
  <si>
    <t>Aluminum Disc 99.5% 260mm x 1.7mm Twice Cooked</t>
  </si>
  <si>
    <t>Aluminum Disc 99.5% 270mm x 1.4mm Twice Cooked</t>
  </si>
  <si>
    <t>Aluminum Disc 99.5% 270mm x 1.7mm Twice Cooked</t>
  </si>
  <si>
    <t>Aluminum Disc 99.5% 315mm x 2.2mm Twice Cooked</t>
  </si>
  <si>
    <t>Aluminum Disc 99.5% 320mm x 1.4mm Twice Cooked</t>
  </si>
  <si>
    <t>Aluminum Disc 99.5% 335mm x 1.7mm Twice Cooked</t>
  </si>
  <si>
    <t>Aluminum Disc 99.5% 345mm x 1.9mm Twice Cooked</t>
  </si>
  <si>
    <t>Aluminum Disc 99.5% 385mm x 1.9mm Twice Cooked</t>
  </si>
  <si>
    <t>Aluminum Disc Alloy 4006 310mm x 3.9mm Twice Cooked</t>
  </si>
  <si>
    <t>Aluminum Disc Alloy 4006 320mm x 2.9mm Twice Cooked</t>
  </si>
  <si>
    <t>Aluminum Disc Alloy 4006 400mm x 3.6mm Twice Cooked</t>
  </si>
  <si>
    <t>Aluminum Disc "Light Green" Alloy 330mm x 3.6mm Twice Cooked</t>
  </si>
  <si>
    <t>Aluminum Disc "Green" Alloy 365mm x 3.6mm Twice Cooked</t>
  </si>
  <si>
    <t>Rectangular Alum. Sheet "Green" Alloy 520x410x1.9mm Twice Cooked - Cut Corners</t>
  </si>
  <si>
    <t>Aluminum Disc "Green" Alloy 245mm x 2.2mm Double Annealed (Twice Cooked)</t>
  </si>
  <si>
    <t>Aluminum Disc "Green" Alloy 290mm x 2.2mm Double Annealed (Twice Cooked)</t>
  </si>
  <si>
    <t>Aluminum Disc "Green" Alloy 335mm x 2.2mm Double Annealed (Twice Cooked)</t>
  </si>
  <si>
    <t>Aluminum Disc "Green" Alloy 355mm x 2.2mm Double Annealed (Twice Cooked)</t>
  </si>
  <si>
    <t>Aluminum Disc Alloy 1200 265mm x 1.9mm Twice Cooked</t>
  </si>
  <si>
    <t>Aluminum Disc Alloy 4006 265mm x 3.6mm Twice Cooked</t>
  </si>
  <si>
    <t>Flat Glass Lid 26cm w/ Steel Rim &amp; Steel Steam Vent</t>
  </si>
  <si>
    <t>Flat Glass Lid 16cm w/ Silicone Rim (Black) for Detachable Handle</t>
  </si>
  <si>
    <t>Flat Glass Lid 20cm w/ Silicone Rim (Black) for Detachable Handle</t>
  </si>
  <si>
    <t>Flat Glass Lid 24cm w/ Silicone Rim (Black) for Detachable Handle</t>
  </si>
  <si>
    <t>Flat Glass Lid 28cm w/ Silicone Rim (Black) for Detachable Handle</t>
  </si>
  <si>
    <t>Stainless Steel Wok Lid 32cm OQC3210AS-001</t>
  </si>
  <si>
    <t>Litho Sleeve Montagne Basic 279 24</t>
  </si>
  <si>
    <t>Litho Sleeve Montagne Basic 380 28</t>
  </si>
  <si>
    <t>Litho Sleeve Crepe Pan 179 Dia. 25</t>
  </si>
  <si>
    <t>Litho Sleeve Montana Restyling Pan 24</t>
  </si>
  <si>
    <t>Litho Sleeve Montana Restyling Pan 28</t>
  </si>
  <si>
    <t>Litho Sleeve Migros Star 2023 Pan Dia. 20</t>
  </si>
  <si>
    <t>Litho Sleeve Migros Star 2023 Pan Dia. 28</t>
  </si>
  <si>
    <t>Litho Sleeve Migros Star 2023 Pan Dia. 28 (Ref. 311)</t>
  </si>
  <si>
    <t>Litho Sleeve Migros Pro Cer.In. 2025 Pan Dia. 20</t>
  </si>
  <si>
    <t>Litho Sleeve Migros Pro Cer.In. 2025 Pan Dia. 24</t>
  </si>
  <si>
    <t>Litho Sleeve Migros Pro Cer.In. 2025 Pan Dia. 28</t>
  </si>
  <si>
    <t>Litho Sleeve Migros Pro Cer.In. 2025 Pan Dia. 30</t>
  </si>
  <si>
    <t>Litho Sleeve Migros Pro Cer.In. 2025 Pan Dia. 28 (Ref. 126)</t>
  </si>
  <si>
    <t>Litho Sleeve Migros Pro Cer.In. 2025 Wok Dia. 20</t>
  </si>
  <si>
    <t>Litho Sleeve Migros Pro Cer.In. 2025 Wok Dia. 28</t>
  </si>
  <si>
    <t>Litho Sleeve Migros Pro Cer.In. 2025 Pan Dia. 24 (Ref. 147)</t>
  </si>
  <si>
    <t>Litho Sleeve Migros Pro Cer.In. 2025 Wok Dia. 24</t>
  </si>
  <si>
    <t>Litho Sleeve Migros Ou.Cook. 26x17 (China)</t>
  </si>
  <si>
    <t>Litho Sleeve Migros Ou.Cook. 35x22 (China)</t>
  </si>
  <si>
    <t>Litho Sleeve Migros Ou.Cook. 42x27 (China)</t>
  </si>
  <si>
    <t>Litho Sleeve Migros Basic Casserole Dia. 20</t>
  </si>
  <si>
    <t>Litho Sleeve Migros Basic Casserole Dia. 20 (2.3L)</t>
  </si>
  <si>
    <t>Litho Sleeve Migros Basic Pan Dia. 20</t>
  </si>
  <si>
    <t>Litho Sleeve Migros Basic Pan Dia. 28</t>
  </si>
  <si>
    <t>Litho Sleeve Migros Basic Deep Pan Dia. 28</t>
  </si>
  <si>
    <t>Litho Sleeve Migros Basic Grill Pan 28x28</t>
  </si>
  <si>
    <t>Litho Sleeve Migros Basic Casserole Dia. 16 (1.4L)</t>
  </si>
  <si>
    <t>Litho Sleeve Migros Basic Casserole Dia. 24 (4.2L)</t>
  </si>
  <si>
    <t>Litho Sleeve Migros Basic Pan Dia. 30</t>
  </si>
  <si>
    <t>Litho Sleeve Migros Basic Crepe Pan Dia. 25 + Spatula</t>
  </si>
  <si>
    <t>Litho Sleeve Asparagus 2026 Casserole Dia. 14</t>
  </si>
  <si>
    <t>Litho Sleeve TVS Eco OK Induction Pan Dia. 24</t>
  </si>
  <si>
    <t>Litho Sleeve Homeside Cake Pan (Moule a Manque) Dia. 26</t>
  </si>
  <si>
    <t>Litho Sleeve Homeside Loaf Pan (Moule a Cake) 27cm</t>
  </si>
  <si>
    <t>Litho Sleeve Homeside Savarin Mould Dia. 24</t>
  </si>
  <si>
    <t>Litho Sleeve Homeside Tart Mould Dia. 27</t>
  </si>
  <si>
    <t>Litho Sleeve Homeside Tart Mould Dia. 30</t>
  </si>
  <si>
    <t>Litho Sleeve Homeside Brioche Mould Dia. 23</t>
  </si>
  <si>
    <t>Litho Sleeve Homeside Tart Moulds x4 Dia. 11</t>
  </si>
  <si>
    <t>Litho Sleeve Homeside Roasting Dish (Plat a Four) 25x18</t>
  </si>
  <si>
    <t>Litho Sleeve Homeside Baking Sheet (Plaque a Patisserie) 38x28</t>
  </si>
  <si>
    <t>Litho Sleeve Homeside Charlotte Mould Dia. 18</t>
  </si>
  <si>
    <t>Litho Sleeve TVS Virtus Induction Pan 28 Restyling</t>
  </si>
  <si>
    <t>Litho Sleeve Clas Ohlson Frypan Dia. 24</t>
  </si>
  <si>
    <t>Litho Sleeve Clas Ohlson Frypan Dia. 30</t>
  </si>
  <si>
    <t>Litho Sleeve Clas Ohlson Pan Dia. 20 + Glass Lid</t>
  </si>
  <si>
    <t>Litho Sleeve Ideale Chef Luster Pan Dia. 24</t>
  </si>
  <si>
    <t>Litho Sleeve Ideale Chef Luster Pan Dia. 26</t>
  </si>
  <si>
    <t>Litho Sleeve Ideale Chef Luster T.1M.F.379 ∅26</t>
  </si>
  <si>
    <t>Litho Sleeve Ideale Chef Luster T.1M.F.379 ∅28</t>
  </si>
  <si>
    <t>Litho Sleeve Foxhome Exp Silver Colour F.179 ∅25</t>
  </si>
  <si>
    <t>Litho Sleeve Foxhome Exp Silver Colour F.279 ∅20</t>
  </si>
  <si>
    <t>Litho Sleeve Foxhome Exp Silver Colour F.279 ∅26</t>
  </si>
  <si>
    <t>Litho Sleeve Foxhome Exp Silver Colour F.279 ∅32</t>
  </si>
  <si>
    <t>Litho Sleeve Ceramico Rest. Ind. Pan 148 20</t>
  </si>
  <si>
    <t>Litho Sleeve Masterchef Onyx Induction 433 ∅16</t>
  </si>
  <si>
    <t>Litho Sleeve Masterchef Onyx Induction 279 ∅20</t>
  </si>
  <si>
    <t>Litho Sleeve Masterchef Onyx Induction 279 ∅24</t>
  </si>
  <si>
    <t>Litho Sleeve Masterchef Onyx Induction 287 ∅30</t>
  </si>
  <si>
    <t>Litho Sleeve Masterchef Onyx Induction 379 ∅26</t>
  </si>
  <si>
    <t>Litho Sleeve Chef Club Canada Crepe 175 ∅26</t>
  </si>
  <si>
    <t>Litho Sleeve ICA Casserole 1.7L 479-C/C FSC Rest. 24</t>
  </si>
  <si>
    <t>Litho Sleeve ICA Pot 4.5L 480 C/C FSC Rest. 24</t>
  </si>
  <si>
    <t>Litho Sleeve ICA Skillet w/ Lid 380 C/C FSC Rest. 24</t>
  </si>
  <si>
    <t>Ring Nut P075 13/28mm R150 F140 A-8°</t>
  </si>
  <si>
    <t>Ring Nut P049 23.5/24.5mm R999 F80 A 0° for Shape 420 ∅22</t>
  </si>
  <si>
    <t>Ring Nut L1500 13.5/26mm R40 F90 A-8°</t>
  </si>
  <si>
    <t>Ring Nut L1500 15/18.5mm R=F75 A-8°</t>
  </si>
  <si>
    <t>Ring Nut L1500 14.5/15.5mm R200 F90 0°</t>
  </si>
  <si>
    <t>Ring Nut P091 16.5/21.5mm R120 F140 A-0° for Shape 320 ∅28</t>
  </si>
  <si>
    <t>Ring Nut L1500 13/21mm R35 F60 A 0°</t>
  </si>
  <si>
    <t>Ring Nut L1500 15.5/17.5mm R999 F100 A 0°</t>
  </si>
  <si>
    <t>Ring Nut P075 15/18.5mm R250 F80 A-8°</t>
  </si>
  <si>
    <t>Ring Nut L2500 13/25mm R35 F90</t>
  </si>
  <si>
    <t>Ring Nut AR 0400 17/20.5mm</t>
  </si>
  <si>
    <t>27x30 Bubble Bag, open on both sides</t>
  </si>
  <si>
    <t>40x40 Bubble Bag w/ 35-language warning</t>
  </si>
  <si>
    <t>45x45 Bubble Bag w/ 35-language warning</t>
  </si>
  <si>
    <t>40x50 Polybag, Perforated/Vented</t>
  </si>
  <si>
    <t>45x55 Polybag, Perforated/Vented</t>
  </si>
  <si>
    <t>Litho Sleeve "Origine" Induction Restyling 279 Ø20</t>
  </si>
  <si>
    <t>Lithographed Sleeve Crepe Pan 179 Ø25</t>
  </si>
  <si>
    <t>Litho Sleeve Migros Pro Ceramic Ind. 2025 Pan Ø20</t>
  </si>
  <si>
    <t>Litho Sleeve Clas Ohlson Saucepan 433 Ø16</t>
  </si>
  <si>
    <t>Litho Sleeve Ceramic Restyling Ind. Pan 148 (Size 20)</t>
  </si>
  <si>
    <t>Litho Sleeve MasterChef Onyx Induction 433 Ø16</t>
  </si>
  <si>
    <t>Litho Sleeve MasterChef Onyx Induction 287 Ø30</t>
  </si>
  <si>
    <t>Litho Sleeve 125 Ø20 Pro Ceramic W9-10 26 7038.417 757964-25%-R27.95</t>
  </si>
  <si>
    <t>Litho Sleeve 125 Ø24 Pro Ceramic W9-10 26 7038.415 757940-25%-R34.95</t>
  </si>
  <si>
    <t>Litho Sleeve 125 Ø28 Pro Ceramic W9-10 26 7038.413 757926-30%-R41.95</t>
  </si>
  <si>
    <t>Litho Sleeve 125 Ø28 Pro Ceramic W9-10 26 7038.416 757957-30%-R41.95</t>
  </si>
  <si>
    <t>Litho Sleeve 126 Ø24 Pro Ceramic W9-10 7038.414 757933-30%-R48.95</t>
  </si>
  <si>
    <t>Litho Sleeve Montagne Basic 279 (Size 28)</t>
  </si>
  <si>
    <t>Litho Sleeve Migros Pro Ceramic Ind. 2025 Pan Ø24</t>
  </si>
  <si>
    <t>Litho Sleeve Migros Pro Ceramic Ind. 2025 Pan Ø28</t>
  </si>
  <si>
    <t>Litho Sleeve Ceramic Restyling Ind. Pan 148 (Size 32)</t>
  </si>
  <si>
    <t>Litho Sleeve MasterChef Onyx Induction 279 Ø24</t>
  </si>
  <si>
    <t>Ring Nut AR 0400 16.5/20.5 R100</t>
  </si>
  <si>
    <t>Ring Nut AR 0400 16/19 R110</t>
  </si>
  <si>
    <t>Ring Nut L1500 11/30 R58 F90 A-8°</t>
  </si>
  <si>
    <t>Ring Nut P075 11.5/28 R70 F90 A-8°</t>
  </si>
  <si>
    <t>Ring Nut AR 0400 17.5/20.5 R100 F140</t>
  </si>
  <si>
    <t>Ring Nut AR 0400 19/24 R55 F140 A-0°</t>
  </si>
  <si>
    <t>Ring Nut AR 0400 15/21.5 R90 F140 A-0°</t>
  </si>
  <si>
    <t>Ring Nut AR 0400... for Cylindrical Shape Handle Ø16</t>
  </si>
  <si>
    <t>Ring Nut P093... for Cylindrical Shape Handle Ø16</t>
  </si>
  <si>
    <t>Ring Nut P093 13.5/26 R60 F120 A-8°</t>
  </si>
  <si>
    <t>Ring Nut P075 11.5/26 R55 F100 A-8°</t>
  </si>
  <si>
    <t>Ring Nut P075 11.5/25 R55 F120 A-8°</t>
  </si>
  <si>
    <t>Ring Nut AR 0400 18/20.5 R90 F140</t>
  </si>
  <si>
    <t>Ring Nut AR 0400 18.5/25.5 R48 F110</t>
  </si>
  <si>
    <t>Ring Nut L2500 11.5/28 R35 F75 A-8°</t>
  </si>
  <si>
    <t>Ring Nut P085 14/26 R57 F140 A-8°</t>
  </si>
  <si>
    <t>Ring Nut P085 12.5/28.5 R70 F140 A-8°</t>
  </si>
  <si>
    <t>Ring Nut P085 12.5/27 R60 F140 A-8°</t>
  </si>
  <si>
    <t>Ring Nut P075 13.5/26.5 R95 F120 A-8°</t>
  </si>
  <si>
    <t>Ring Nut P075 15/21 R60 F60 A-8°</t>
  </si>
  <si>
    <t>Ring Nut P075 12/24.5 R45 F140 A-8°</t>
  </si>
  <si>
    <t>Ring Nut L1500 11.5/28 R48 F90 A-8°</t>
  </si>
  <si>
    <t>Ring Nut L1500 16/18 R200 F90 A-0°</t>
  </si>
  <si>
    <t>Ring Nut L1500 15/22 R80 F70 A-8°</t>
  </si>
  <si>
    <t>Ring Nut L2500 14/22.5 R45 F100 A-8°</t>
  </si>
  <si>
    <t>Ring Nut L2500 14/20.5 R50 F120 A-8°</t>
  </si>
  <si>
    <t>Ring Nut P093 13.5/25 R60 F140 A-8°</t>
  </si>
  <si>
    <t>Ring Nut P093 14/18 R200 F120 A-8°</t>
  </si>
  <si>
    <t>Ring Nut P093 12.5/20.5 R90 F80 A-8°</t>
  </si>
  <si>
    <t>Ring Nut P089 15X23 R120 F140 A-8° for 125 28</t>
  </si>
  <si>
    <t>Ring Nut P15 15.5/30.5 R15/824 FR75</t>
  </si>
  <si>
    <t>Heavy-Duty Pallet 120x100 cm</t>
  </si>
  <si>
    <t>Single Die-cut Divider to form Cross Separator 163 (Size 24/28)</t>
  </si>
  <si>
    <t>Single Die-cut Divider to form Cross Separator 163 (Size 20/24)</t>
  </si>
  <si>
    <t>Single Die-cut Divider for Baking Tray 28 / Saucepan 32 / Lid 20</t>
  </si>
  <si>
    <t>Single Die-cut Divider for Pan 26 / Lid 28</t>
  </si>
  <si>
    <t>Single Die-cut Divider for Wok 795 Ø32 + Steel Lid</t>
  </si>
  <si>
    <t>Single Die-cut Divider, Separator Housing for Wok 795 Ø32 + Steel Lid, Corrugated Box 7790</t>
  </si>
  <si>
    <t>TVS Removable Handle Version 2</t>
  </si>
  <si>
    <t>Kelomat New Handle w/ White Kelomat Printed Silk-screen</t>
  </si>
  <si>
    <t>Handle 290/2 Non-toxic Black Pan 3R</t>
  </si>
  <si>
    <t>Handle 290/2 Non-toxic Black Pan/Crepe 2R</t>
  </si>
  <si>
    <t>Small Wooden Fondue Handle</t>
  </si>
  <si>
    <t>Large Wooden Fondue Handle</t>
  </si>
  <si>
    <t>Promotional Insert "Homeside" Madeleine Mold 35X16</t>
  </si>
  <si>
    <t>Steel Disc 160/05 AISI430 Smooth/Satin</t>
  </si>
  <si>
    <t>Steel Disc 180/05 AISI430 Smooth/Satin</t>
  </si>
  <si>
    <t>Carton Insert 6030 24+28 Domed Roller</t>
  </si>
  <si>
    <t>Carton Insert 6775 Skillet 20 Essteele x Salute Rest.</t>
  </si>
  <si>
    <t>Carton Insert 6776 Skillet 24 Essteele x Salute Rest.</t>
  </si>
  <si>
    <t>Carton Insert 6907 Skillet 24 - 28 Essteele x Salute Rest.</t>
  </si>
  <si>
    <t>Carton 6776 SKILLET 24 ESSTEELE X SALUTE REST.051153107146</t>
  </si>
  <si>
    <t>Carton 6907 SK20-24-28 ESSTEELE X SALUTE REST.051153107016</t>
  </si>
  <si>
    <t>Side Handle AISI "AX" Series for Paella Pan</t>
  </si>
  <si>
    <t>Mod. Pro Satin Black side Handle</t>
  </si>
  <si>
    <t>LITHO BOX 7720 DOMEDIA Removable handle 2024 New 3250392347086</t>
  </si>
  <si>
    <t>LITHO BOX 163 26+574 28+474 20+C.V20+28 Benessere 051153161414</t>
  </si>
  <si>
    <t>Knob 810 Studio Satin Black</t>
  </si>
  <si>
    <t>Original Description</t>
  </si>
  <si>
    <t>Aluminum Disc, Green Series, 265x3.2mm</t>
  </si>
  <si>
    <t>Aluminum Disc, Green Series, 315x3.2mm</t>
  </si>
  <si>
    <t>Aluminum Disc, Green Series, 330x3.2mm</t>
  </si>
  <si>
    <t>Pigment FA 5231, Brown Spinel</t>
  </si>
  <si>
    <t>Silikoftal HTL 2 (Silicone Resin Coating)</t>
  </si>
  <si>
    <t>Roller Primer Gray 459G-R0185</t>
  </si>
  <si>
    <t>479G-81190 PRIMER BLACK PROFES (ex 811)</t>
  </si>
  <si>
    <t>Primer Black Professional 479G-81190</t>
  </si>
  <si>
    <t>Roller Topcoat Pewter 455G-R0385</t>
  </si>
  <si>
    <t>REC1608AS-002 COP.AC.MADE IN 16CM AS.</t>
  </si>
  <si>
    <t>SS Lid 16cm Assembled w/ PVD Gold Handle</t>
  </si>
  <si>
    <t>REC2008AS-002 COP.AC.MADE IN 20CM AS.</t>
  </si>
  <si>
    <t>SS Lid 20cm Assembled w/ PVD Gold Handle</t>
  </si>
  <si>
    <t>REC2408AS-002 COP.AC.MADE IN 24CM AS.</t>
  </si>
  <si>
    <t>SS Lid 24cm Assembled w/ PVD Gold Handle</t>
  </si>
  <si>
    <t>REC2608AS-002 COP.AC.MADE IN 26CM AS.</t>
  </si>
  <si>
    <t>SS Lid 26cm Assembled w/ PVD Gold Handle</t>
  </si>
  <si>
    <t>REC1608AS-001 COP.AC.MADE IN 16CM AS.</t>
  </si>
  <si>
    <t>SS Lid 16cm Assembled w/ DEY.SI Handle</t>
  </si>
  <si>
    <t>REC2008AS-001 COP.AC.MADE IN 20CM AS.</t>
  </si>
  <si>
    <t>SS Lid 20cm Assembled w/ DEY.SI Handle</t>
  </si>
  <si>
    <t>REC2408AS-001 COP.AC.MADE IN 24CM AS.</t>
  </si>
  <si>
    <t>SS Lid 24cm Assembled w/ DEY.SI Handle</t>
  </si>
  <si>
    <t>REC2608AS-001 COP.AC.MADE IN 26CM AS.</t>
  </si>
  <si>
    <t>SS Lid 26cm Assembled w/ DEY.SI Handle</t>
  </si>
  <si>
    <t>SI Long Handle, PVD Gold, 30cm Skillet (6.5mm hole)</t>
  </si>
  <si>
    <t>SI Long Handle, 26cm Skillet (6.5mm hole)</t>
  </si>
  <si>
    <t>SI Side Handle, PVD Gold, 20cm Saucepan (6.5mm hole)</t>
  </si>
  <si>
    <t>SI Side Handle, 26cm Stockpot (6.5mm hole)</t>
  </si>
  <si>
    <t>SI Side Handle, 20cm Saucepan (6.5mm hole)</t>
  </si>
  <si>
    <t>Aluminum Disc, Alloy 4006, 235x3.6mm</t>
  </si>
  <si>
    <t>Aluminum Disc, Alloy 4006, 265x3.6mm</t>
  </si>
  <si>
    <t>Aluminum Disc, Alloy 4006, 285x3.6mm</t>
  </si>
  <si>
    <t>Aluminum Disc, Alloy 4006, 310x3.6mm</t>
  </si>
  <si>
    <t>Aluminum Disc, Alloy 4006, 325x3.6mm</t>
  </si>
  <si>
    <t>Aluminum Disc, Alloy 4006, 350x3.6mm</t>
  </si>
  <si>
    <t>Aluminum Disc, Alloy 4006, 355x3.6mm</t>
  </si>
  <si>
    <t>Aluminum Disc, Alloy 4006, 370x3.6mm</t>
  </si>
  <si>
    <t>Aluminum Disc, Alloy 4006, 385x3.6mm</t>
  </si>
  <si>
    <t>Steel Side Handle, SOLE Short w/ Logo MC, AISI 430, Sandblasted, Pan 279-20</t>
  </si>
  <si>
    <t>Steel Side Handle, SOLE Short w/ Logo MC, AISI 430, Sandblasted, Casserole 433-16</t>
  </si>
  <si>
    <t>Steel Long Handle, SOLE Long w/ Logo MC, AISI 430, Sandblasted, Pan 279-30</t>
  </si>
  <si>
    <t>Steel Side Handle, SOLE Short w/ Logo MC, AISI 430, Sandblasted, Pan 279-24</t>
  </si>
  <si>
    <t>Steel Long Handle, SOLE Long w/ Logo MC, AISI 430, Sandblasted, Skillet 379-26</t>
  </si>
  <si>
    <t>POMOLO AC.SOLE C/LOGO MC AISI 430 SA</t>
  </si>
  <si>
    <t>Steel Knob, SOLE w/ Logo MC, AISI 430, Sandblasted</t>
  </si>
  <si>
    <t>MANICO AC.SOLE CORTO C/LOGO MC AIS</t>
  </si>
  <si>
    <t>Steel Side Handle, SOLE Short w/ Logo MC, AISI 430</t>
  </si>
  <si>
    <t>MANICO AC.SOLE LUNGO C/LOGO MC AIS</t>
  </si>
  <si>
    <t>Steel Long Handle, SOLE Long w/ Logo MC, AISI 430</t>
  </si>
  <si>
    <t>Flat Glass Lid, 20cm, Silicone Rim, Steam Vent Standard</t>
  </si>
  <si>
    <t>Flat Glass Lid, 32cm, Silicone Rim, Steam Vent Standard</t>
  </si>
  <si>
    <t>COP.VET.26 PIATTO BORDO ACCIAIO C/F.V</t>
  </si>
  <si>
    <t>Flat Glass Lid, 26cm, Steel Rim w/ Steam Vent</t>
  </si>
  <si>
    <t>COP.VET.16 PIATTO BOR.SILICONE (nero)P</t>
  </si>
  <si>
    <t>Flat Glass Lid, 16cm, Silicone Rim (Black)</t>
  </si>
  <si>
    <t>COP.VET.20 PIATTO BOR.SILICONE (nero)P</t>
  </si>
  <si>
    <t>Flat Glass Lid, 20cm, Silicone Rim (Black)</t>
  </si>
  <si>
    <t>COP.VET.24 PIATTO BOR.SILICONE (nero)P</t>
  </si>
  <si>
    <t>Flat Glass Lid, 24cm, Silicone Rim (Black)</t>
  </si>
  <si>
    <t>COP.VET.28 PIATTO BOR.SILICONE (nero)P</t>
  </si>
  <si>
    <t>Flat Glass Lid, 28cm, Silicone Rim (Black)</t>
  </si>
  <si>
    <t>Glass Lid, 18cm, SS304 Rim w/ Steam Vent Type A</t>
  </si>
  <si>
    <t>Glass Lid, 24cm, SS304 Rim w/ Steam Vent Type A</t>
  </si>
  <si>
    <t>COP.VET.28 C/BORDO AC.304 C/F.VAP.A</t>
  </si>
  <si>
    <t>Glass Lid, 28cm, SS304 Rim w/ Steam Vent Type A</t>
  </si>
  <si>
    <t>G8 Base Coat, Dark Grey FC-30159A</t>
  </si>
  <si>
    <t>G8 Base Coat, Green Metallic FC-41058 A</t>
  </si>
  <si>
    <t>G8 Base Coat, Ghost Grey FC-20917A</t>
  </si>
  <si>
    <t>COPERCHIO SS WOK 32 CM OQC3210AS-00</t>
  </si>
  <si>
    <t>SS Wok Lid, 32cm, Assembled</t>
  </si>
  <si>
    <t>REC2608AS-001 COP.AC.MADE IN 26CM AS</t>
  </si>
  <si>
    <t>SS Lid, 26cm, Assembled w/ DEY.SI Handle</t>
  </si>
  <si>
    <t>1-5-HSI103CAY SI HANDLE PVD GOLD 16C</t>
  </si>
  <si>
    <t>SI Long Handle, PVD Gold, 16cm</t>
  </si>
  <si>
    <t>1-5-HSI105CAY SI HANDLE PVD GOLD 20C</t>
  </si>
  <si>
    <t>SI Long Handle, PVD Gold, 20cm</t>
  </si>
  <si>
    <t>1-5-HSI107CAY SI HANDLE PVD GOLD 24C</t>
  </si>
  <si>
    <t>SI Long Handle, PVD Gold, 24cm</t>
  </si>
  <si>
    <t>1-5-HSI108CAY SI HANDLE PVD GOLD 26C</t>
  </si>
  <si>
    <t>SI Long Handle, PVD Gold, 26cm</t>
  </si>
  <si>
    <t>1-5-HSI203CAY SI HANDLE PVD GOLD 20C</t>
  </si>
  <si>
    <t>1-5-HSI206CAY SI HANDLE PVD GOLD 26C</t>
  </si>
  <si>
    <t>1-5-HSI208CAY SI HANDLE PVD GOLD 30C</t>
  </si>
  <si>
    <t>SI Long Handle, PVD Gold, 30cm</t>
  </si>
  <si>
    <t>1-5-HSI103C-Y SI HANDLE 16CM SAUCEPA</t>
  </si>
  <si>
    <t>SI Long Handle, 16cm Saucepan</t>
  </si>
  <si>
    <t>1-5-HSI105C-Y SI HANDLE 20CM SAUCEPA</t>
  </si>
  <si>
    <t>SI Long Handle, 20cm Saucepan</t>
  </si>
  <si>
    <t>1-5-HSI107C-Y SI HANDLE 24CM SAUCIER</t>
  </si>
  <si>
    <t>SI Long Handle, 24cm Saucier</t>
  </si>
  <si>
    <t>SI Long Handle, 26cm Saute (6.5mm hole)</t>
  </si>
  <si>
    <t>SI Long Handle, 20cm Skillet (6.5mm hole)</t>
  </si>
  <si>
    <t>SI Long Handle, 30cm Skillet (6.5mm hole)</t>
  </si>
  <si>
    <t>SI Side Handle, PVD Gold, 26cm Stockpot</t>
  </si>
  <si>
    <t>Removable Handle TVS Version 2</t>
  </si>
  <si>
    <t>G8 Base Coat, Black FC-8000 Grade A</t>
  </si>
  <si>
    <t>G8 Base Coat, Black FC-8000 Grade B</t>
  </si>
  <si>
    <t>G8 Base Coat, General Grade B</t>
  </si>
  <si>
    <t>G8 Base Coat, General Grade B+</t>
  </si>
  <si>
    <t>AP-8 Top Coat, Semi-Translucent FC-20087M Grade A</t>
  </si>
  <si>
    <t>G8 Top Coat, Ghost Grey FC-1707M Grade A</t>
  </si>
  <si>
    <t>G8 Top Coat, Clear Component Grade A</t>
  </si>
  <si>
    <t>G8 Top Coat, General Grade B</t>
  </si>
  <si>
    <t>FASCIA LIT.MIGROS STAR 2023 TEG.311 Ø28 7035.842-899619</t>
    <phoneticPr fontId="2" type="noConversion"/>
  </si>
  <si>
    <t>G8 Top Coat, General Grade B+</t>
  </si>
  <si>
    <t>G8 Top Coat, Silver FC-2320M Grade A</t>
  </si>
  <si>
    <t>Rivet, 5x13mm, AG5 Aluminum Alloy</t>
  </si>
  <si>
    <t>Rivet, 6x18mm, AG2 Aluminum Alloy</t>
  </si>
  <si>
    <t>Ecotech 30S Degreaser (ex 89)</t>
  </si>
  <si>
    <t>Litho Box 7720, Domedia Removable Handle 2024 New</t>
  </si>
  <si>
    <t>Litho Box, Benessere Set 163/574/474 + Glass Lids</t>
  </si>
  <si>
    <t>White Canete Box 7789 + Logo, 10 PCS Set</t>
  </si>
  <si>
    <t>Display Card 6030, 24+28cm</t>
  </si>
  <si>
    <t>Display Card 6775, Skillet 20cm, Essteele X Salute</t>
  </si>
  <si>
    <t>Display Card 6776, Skillet 24cm, Essteele X Salute</t>
  </si>
  <si>
    <t>Display Card 6907, SK 20-24-28, Essteele X Salute</t>
  </si>
  <si>
    <t>Litho Sleeve, Montagne Basic, Pan 279-24</t>
  </si>
  <si>
    <t>Litho Sleeve, Montagne Basic, Pan 380-28</t>
  </si>
  <si>
    <t>Litho Sleeve, Crepe Pan 179 Ø 25cm</t>
  </si>
  <si>
    <t>Litho Sleeve, Skillet 24cm, Montana Restyling</t>
  </si>
  <si>
    <t>Litho Sleeve, Skillet 28cm, Montana Restyling</t>
  </si>
  <si>
    <t>Litho Sleeve, Migros Star 2023, Pan 207 Ø 20cm</t>
  </si>
  <si>
    <t>Litho Sleeve, Migros Star 2023, Pan 207 Ø 28cm</t>
  </si>
  <si>
    <t>Litho Sleeve, Migros Star 2023, Skillet 311 Ø 28cm</t>
  </si>
  <si>
    <t>Litho Sleeve, Migros Pro Ceramic Induction 2025, Pan 125 Ø20cm</t>
  </si>
  <si>
    <t>Litho Sleeve, Migros Pro Ceramic Induction 2025, Pan 125 Ø24cm</t>
  </si>
  <si>
    <t>Litho Sleeve, Migros Pro Ceramic Induction 2025, Pan 125 Ø28cm</t>
  </si>
  <si>
    <t>Litho Sleeve, Migros Pro Ceramic Induction 2025, Pan 125 Ø30cm</t>
  </si>
  <si>
    <t>Litho Sleeve, Migros Pro Ceramic Induction 2025, Pan 126 Ø28cm</t>
  </si>
  <si>
    <t>Litho Sleeve, Migros Pro Ceramic Induction 2025, Wok 793 Ø20cm</t>
  </si>
  <si>
    <t>Litho Sleeve, Migros Pro Ceramic Induction 2025, Wok 793 Ø28cm</t>
  </si>
  <si>
    <t>Litho Sleeve, Migros Pro Ceramic Induction 2025, Pan 147 Ø24cm</t>
  </si>
  <si>
    <t>Litho Sleeve, Migros Pro Ceramic Induction 2025, Wok 149 Ø24cm</t>
  </si>
  <si>
    <t>Litho Sleeve, Migros Outdoor Cook 26, 26x17cm (China)</t>
  </si>
  <si>
    <t>Litho Sleeve, Migros Outdoor Cook 26, 35x22cm (China)</t>
  </si>
  <si>
    <t>Litho Sleeve, Migros Outdoor Cook 26, 42x27cm (China)</t>
  </si>
  <si>
    <t>Litho Sleeve, Migros Basic, Casserole 420 Ø20cm, 2.3L</t>
  </si>
  <si>
    <t>Litho Sleeve, Migros Basic, Pan 213 Ø20cm</t>
  </si>
  <si>
    <t>Litho Sleeve, Migros Basic, Pan 213 Ø28cm</t>
  </si>
  <si>
    <t>Litho Sleeve, Migros Basic, Deep Pan 206 Ø28cm</t>
  </si>
  <si>
    <t>Litho Sleeve, Migros Basic, Steak Pan 730, 28x28cm</t>
  </si>
  <si>
    <t>Litho Sleeve, Migros Basic, Casserole 420 Ø16cm, 1.4L</t>
  </si>
  <si>
    <t>Litho Sleeve, Migros Basic, Casserole 419 Ø24cm, 4.2L</t>
  </si>
  <si>
    <t>Litho Sleeve, Migros Basic, Pan 104 Ø30cm</t>
  </si>
  <si>
    <t>Litho Sleeve, Migros Basic, Crepe Pan 179 Ø25cm + Spatula</t>
  </si>
  <si>
    <t>Litho Sleeve, Migros Asparagus 2026, Casserole 420 Ø14cm</t>
  </si>
  <si>
    <t>Litho Sleeve, TVS Eco OK Induction, Pan 279 Ø24cm</t>
  </si>
  <si>
    <t>Litho Sleeve, Homeside Restyling, Springform Pan Ø26cm</t>
  </si>
  <si>
    <t>Litho Sleeve, Homeside Restyling, Loaf Pan 27cm</t>
  </si>
  <si>
    <t>Litho Sleeve, Homeside Restyling, Savarin Mould Ø24cm</t>
  </si>
  <si>
    <t>Litho Sleeve, Homeside Restyling, Tart Pan Ø27cm</t>
  </si>
  <si>
    <t>Litho Sleeve, Homeside Restyling, Tart Pan Ø30cm</t>
  </si>
  <si>
    <t>Litho Sleeve, Homeside Restyling, Brioche Mould Ø23cm</t>
  </si>
  <si>
    <t>Litho Sleeve, Homeside Restyling, Tart Moulds x4 Ø11cm</t>
  </si>
  <si>
    <t>Litho Sleeve, Homeside Restyling, Oven Dish 25x18cm</t>
  </si>
  <si>
    <t>Litho Sleeve, Homeside Restyling, Pastry Tray 38x28cm</t>
  </si>
  <si>
    <t>Litho Sleeve, Homeside Restyling, Charlotte Mould Ø18cm</t>
  </si>
  <si>
    <t>Litho Sleeve, TVS Virtus Induction, Pan 28cm Restyling</t>
  </si>
  <si>
    <t>Litho Sleeve, Clas Ohlson Frypan 125 Ø24cm, Res.25</t>
  </si>
  <si>
    <t>Litho Sleeve, Clas Ohlson Frypan 125 Ø30cm, Res.25</t>
  </si>
  <si>
    <t>Litho Sleeve, Clas Ohlson 472 Ø20cm + Glass Lid, Res.25</t>
  </si>
  <si>
    <t>Litho Sleeve, Ideale Chef Luster, Pan F.279 Ø24cm</t>
  </si>
  <si>
    <t>Litho Sleeve, Ideale Chef Luster, Skillet Ø26cm</t>
  </si>
  <si>
    <t>Litho Sleeve, Ideale Chef Luster, Skillet Ø28cm</t>
  </si>
  <si>
    <t>Litho Sleeve, Foxhome Exp Silver Colour, Pan F.179 Ø25cm</t>
  </si>
  <si>
    <t>Litho Sleeve, Foxhome Exp Silver Colour, Pan F.279 Ø20cm</t>
  </si>
  <si>
    <t>Litho Sleeve, Foxhome Exp Silver Colour, Pan F.279 Ø26cm</t>
  </si>
  <si>
    <t>Litho Sleeve, Foxhome Exp Silver Colour, Pan F.279 Ø32cm</t>
  </si>
  <si>
    <t>Litho Sleeve, Ceramico Induction Restyling, Pan 148 Ø20cm</t>
  </si>
  <si>
    <t>Litho Sleeve, Masterchef Onyx Induction, Casserole 433 Ø16cm</t>
  </si>
  <si>
    <t>Litho Sleeve, Masterchef Onyx Induction, Pan 279 Ø20cm</t>
  </si>
  <si>
    <t>Litho Sleeve, Masterchef Onyx Induction, Pan 279 Ø24cm</t>
  </si>
  <si>
    <t>Litho Sleeve, Masterchef Onyx Induction, Pan 287 Ø30cm</t>
  </si>
  <si>
    <t>Litho Sleeve, Masterchef Onyx Induction, Skillet 379 Ø26cm</t>
  </si>
  <si>
    <t>Litho Sleeve, Chef Club Canada, Crepe Pan 175 Ø26cm</t>
  </si>
  <si>
    <t>Litho Sleeve, ICA Saucepan 1.7L, 479-C/C</t>
  </si>
  <si>
    <t>Litho Sleeve, ICA Casserole 4.5L, 480 C/C</t>
  </si>
  <si>
    <t>Litho Sleeve, ICA Skillet with Lid 380 C/C</t>
  </si>
  <si>
    <t>Litho Sleeve, Origine Induction Restyling, Pan 279 Ø20cm</t>
  </si>
  <si>
    <t>Litho Sleeve, Pan 125 Ø20cm, Pro Ceramic W9-10</t>
  </si>
  <si>
    <t>Litho Sleeve, Pan 125 Ø24cm, Pro Ceramic W9-10</t>
  </si>
  <si>
    <t>Litho Sleeve, Pan 125 Ø28cm, Pro Ceramic W9-10</t>
  </si>
  <si>
    <t>Litho Sleeve, Pan 126 Ø24cm, Pro Ceramic W9-10</t>
  </si>
  <si>
    <t>Litho Sleeve, Pan 126 Ø28cm, Pro Ceramic W9-10</t>
  </si>
  <si>
    <t>Die-cut Divider, Type A, Pan 125 Ø24-30, for Box 7789</t>
  </si>
  <si>
    <t>Die-cut Divider, Type B, Casserole 432/471, for Box 7789</t>
  </si>
  <si>
    <t>Die-cut Divider, Type C, Casserole 472/473, for Box 7789</t>
  </si>
  <si>
    <t>Die-cut Divider, Type D, 2x SS Lids Ø28cm, for Box 7789</t>
  </si>
  <si>
    <t>Die-cut Shell Divider for SS Lids Ø18-20cm, for Box 7789</t>
  </si>
  <si>
    <t>Die-cut Cross Divider, Separator 163, 24/28cm</t>
  </si>
  <si>
    <t>Die-cut Cross Divider, Separator 163, 20/24cm</t>
  </si>
  <si>
    <t>Die-cut Divider, Skillet 28/Casserole 32/Lid 20, for Box 7731</t>
  </si>
  <si>
    <t>Die-cut Divider, Pan 26/Lid 28, for Box 7731</t>
  </si>
  <si>
    <t>Display Disc, Homeside Restyling, Madeleine Mould, 35x16cm</t>
  </si>
  <si>
    <t>Litho Sleeve, Montagne Basic, Pan 279-28</t>
  </si>
  <si>
    <t>Litho Sleeve, Migros Pro Ceramic Induction 2025, Pan 125 Ø20</t>
  </si>
  <si>
    <t>Litho Sleeve, Migros Pro Ceramic Induction 2025, Pan 125 Ø24</t>
  </si>
  <si>
    <t>Litho Sleeve, Migros Pro Ceramic Induction 2025, Pan 125 Ø28</t>
  </si>
  <si>
    <t>Litho Sleeve, Migros Pro Ceramic Induction 2025, Pan 126 Ø28</t>
  </si>
  <si>
    <t>Litho Sleeve, Clas Ohlson, Saucepan 433 Ø16cm</t>
  </si>
  <si>
    <t>Litho Sleeve, Ceramico Induction Restyling, Pan 148 Ø20</t>
  </si>
  <si>
    <t>Litho Sleeve, Ceramico Induction Restyling, Pan 148 Ø32</t>
  </si>
  <si>
    <t>Litho Sleeve, Masterchef Onyx Induction, Casserole 433 Ø16</t>
  </si>
  <si>
    <t>Litho Sleeve, Masterchef Onyx Induction, Pan 279 Ø24</t>
  </si>
  <si>
    <t>Litho Sleeve, Masterchef Onyx Induction, Pan 287 Ø30</t>
  </si>
  <si>
    <t>Die-cut Divider, Type B, Casserole 432 Ø28 + 471 Ø20, for Box 7789</t>
  </si>
  <si>
    <t>Die-cut Divider, Type C, Casserole 472 Ø28 + 473 Ø18, for Box 7789</t>
  </si>
  <si>
    <t>Die-cut Divider, Wok 795 Ø32 + SS Lid, for Box 7790</t>
  </si>
  <si>
    <t>Prowaste 9124 Ecoproj Coagulant</t>
  </si>
  <si>
    <t>Heavy Pallet, 120x100cm</t>
  </si>
  <si>
    <t>Chicago/1 Long Handle, Satin Black</t>
  </si>
  <si>
    <t>Chicago/2 Long Handle, Satin Black</t>
  </si>
  <si>
    <t>Ferrule P075 13/28 R150 F140 A-8°</t>
  </si>
  <si>
    <t>FERR</t>
  </si>
  <si>
    <t>Ferrule P049 23.5/24.5 R999 F80 0° for Mould 420 Ø22</t>
  </si>
  <si>
    <t>Ferrule L1500 13.5/26 R40 F90 A-8°</t>
  </si>
  <si>
    <t>Ferrule L1500 15/18.5 R=F75 A-8°</t>
  </si>
  <si>
    <t>Ferrule L1500 14.5/15.5 R200 F90 0°</t>
  </si>
  <si>
    <t>Ferrule P091 16.5/21.5 R120 F140 0° for Mould 320 Ø28</t>
  </si>
  <si>
    <t>Ferrule L1500 13/21 R35 F60 A 0°</t>
  </si>
  <si>
    <t>Ferrule L1500 15.5/17.5 R999 F100 A0°</t>
  </si>
  <si>
    <t>Ferrule P075 15/18.5 R250 F80 A-8°</t>
  </si>
  <si>
    <t>Ferrule L2500 13/25 R35 F90</t>
  </si>
  <si>
    <t>Ferrule AR 0400 17/20.5</t>
  </si>
  <si>
    <t>Ferrule AR 0400 16.5/20.5 R100</t>
  </si>
  <si>
    <t>Ferrule AR 0400 16/19 R110</t>
  </si>
  <si>
    <t>Ferrule L1500 11/30 R58 F90 A-8°</t>
  </si>
  <si>
    <t>Ferrule L1500 16/17 R999 F75 A 0°</t>
  </si>
  <si>
    <t>Ferrule P075 11.5/28 R70 F90 A-8°</t>
  </si>
  <si>
    <t>Ferrule P075 11.5/26 R55 F100 A-8°</t>
  </si>
  <si>
    <t>Ferrule P075 11.5/25 R55 F120 A-8°</t>
  </si>
  <si>
    <t>Ferrule AR 0400 17.5/20.5 R100 F140</t>
  </si>
  <si>
    <t>Ferrule AR 0400 18/20.5 R90 F140</t>
  </si>
  <si>
    <t>Ferrule P075 13/28 R150 F140 A-8°</t>
    <phoneticPr fontId="2" type="noConversion"/>
  </si>
  <si>
    <t>Ferrule AR 0400 18.5/25.5 R48 F110</t>
  </si>
  <si>
    <t>Ferrule AR 0400 19/24 R55 F140 A-0°</t>
  </si>
  <si>
    <t>Ferrule AR 0400 15/21.5 R90 F140 A-0°</t>
  </si>
  <si>
    <t>Ferrule L2500 11.5/28 R35 F75 A-8°</t>
  </si>
  <si>
    <t>Ferrule P085 14/26 R57 F140 A-8°</t>
  </si>
  <si>
    <t>Ferrule P085 12.5/28.5 R70 F140 A-8°</t>
  </si>
  <si>
    <t>Ferrule P085 12.5/27 R60 F140 A-8°</t>
  </si>
  <si>
    <t>Ferrule P075 13.5/26.5 R95 F120 A-8°</t>
  </si>
  <si>
    <t>Ferrule P075 15/21 R60 F60 A-8°</t>
  </si>
  <si>
    <t>Ferrule P075 12/24.5 R45 F140 A-8°</t>
  </si>
  <si>
    <t>Ferrule L1500 11.5/28 R48 F90 A-8°</t>
  </si>
  <si>
    <t>Ferrule L1500 16/18 R200 F90 A-0°</t>
  </si>
  <si>
    <t>Ferrule L1500 15/22 R80 F70 A-8°</t>
  </si>
  <si>
    <t>Ferrule L2500 14/22.5 R45 F100 A-8°</t>
  </si>
  <si>
    <t>Ferrule L2500 14/20.5 R50 F120 A-8°</t>
  </si>
  <si>
    <t>Ferrule AR 0400 18/20 R500 F80 0° for Cylindrical Handle Ø16</t>
  </si>
  <si>
    <t>Ferrule P093 14/18.5 R140 F75 A-8° for Cylindrical Handle Ø16</t>
  </si>
  <si>
    <t>Ferrule P093 13.5/26 R60 F120 A-8°</t>
  </si>
  <si>
    <t>Ferrule P093 13.5/25 R60 F140 A-8°</t>
  </si>
  <si>
    <t>Ferrule P093 14/18 R200 F120 A-8°</t>
  </si>
  <si>
    <t>Ferrule P093 12.5/20.5 R90 F80 A-8°</t>
  </si>
  <si>
    <t>Ferrule P089 15x23 R120 F140 A-8° for 125-28</t>
  </si>
  <si>
    <t>Pigment, Mearlin Sparkle Gold 9212P</t>
  </si>
  <si>
    <t>Bubble Bag, 27x30cm, Punched/Porous on Both Sides</t>
  </si>
  <si>
    <t>Bubble Bag, 35x35cm, Punched/Porous on Both Sides</t>
  </si>
  <si>
    <t>Bubble Bag, 35x40cm, Double Layer w/ 35-Language Warning</t>
  </si>
  <si>
    <t>Bubble Bag, 40x40cm, Punched on Both Sides, Version GR55+HD</t>
  </si>
  <si>
    <t>Bubble Bag, 40x40cm, w/ 35-Language Warning</t>
  </si>
  <si>
    <t>Bubble Bag, 45x45cm</t>
  </si>
  <si>
    <t>Bubble Bag, 45x45cm, Punched on Both Sides</t>
  </si>
  <si>
    <t>Bubble Bag, 45x45cm, w/ 35-Language Warning</t>
  </si>
  <si>
    <t>Bubble Bag, 45x45cm, Double Layer w/ 35-Language Warning</t>
  </si>
  <si>
    <t>Poly Bag, 40x50cm, Punched</t>
  </si>
  <si>
    <t>Poly Bag, 45x55cm, Punched</t>
  </si>
  <si>
    <t>Poly Bag, 40x50cm, Punched, 100% Recycled</t>
  </si>
  <si>
    <t>Poly Bag, 40x60cm, Punched, 100% Recycled</t>
  </si>
  <si>
    <t>Stretch Film Reel, H.50cm, Pre-stretched</t>
  </si>
  <si>
    <t>Poly Heat-Shrink Film Reel, 800x750mm, 35 Micron, No Logo</t>
  </si>
  <si>
    <t>Bubble Wrap Strip, 120x80cm</t>
  </si>
  <si>
    <t>Transparent Adhesive Tape, 75x132</t>
  </si>
  <si>
    <t>White Canete Box + Logo, for Wok 795 Ø32 + SS Lid</t>
  </si>
  <si>
    <t>Turner/Spatula 29cm with Holes + Raclette Scraper</t>
  </si>
  <si>
    <t>Bubble Paper Strip, 60x36.5cm, 90g, FSC + Logos</t>
  </si>
  <si>
    <t>Steel Screw, 5MAx16, Cylindrical Head, Torx T25</t>
  </si>
  <si>
    <t>Steel Screw, 5MAx16, Self-locking Knurled, Torx T25</t>
  </si>
  <si>
    <t>Steel Screw, 5MAx18, Self-locking Knurled, Torx T25</t>
  </si>
  <si>
    <t>Zinc-plated Screw, 5MAx18, Torx T25</t>
  </si>
  <si>
    <t>Steel Screw, 5MAx45, Self-locking Knurled, Torx T25</t>
  </si>
  <si>
    <t>Stud, 10x10x16mm, Straight, Non-threaded 4.5mm</t>
  </si>
  <si>
    <t>Stud, 10x10x13.5mm, Straight, Non-threaded 4.5mm</t>
  </si>
  <si>
    <t>Stud, 10x10x13.5mm, 80° Angle, Non-threaded 4.5mm</t>
  </si>
  <si>
    <t>Stud, 10x10x18mm, 55° Angle, Non-threaded 4.5mm</t>
  </si>
  <si>
    <t>Stud, 10x10x18mm, 63° Angle, Non-threaded 4.5mm</t>
  </si>
  <si>
    <t>Cellulose Paper Reel, 80% WSB800, Perforated</t>
  </si>
  <si>
    <t>Hydrochloric Acid (Chemical)</t>
  </si>
  <si>
    <t>Unispray LWC (Lubricant)</t>
  </si>
  <si>
    <t>Black Spandex Glove, Style 11939, Size Large</t>
  </si>
  <si>
    <t>Black Spandex Glove, Style 11939, Size Small</t>
  </si>
  <si>
    <t>Chlorinated Nitrile Gloves, 100 pcs</t>
  </si>
  <si>
    <t>Titanium Dioxide RC 833 (ex TR92)</t>
  </si>
  <si>
    <t>Steel Rivet, 6x12mm, Made In</t>
  </si>
  <si>
    <t>Cotton Gloves, Continuous Filament, 12 pcs</t>
  </si>
  <si>
    <t>SS Tube Side Handle, AISI 441, "AX" Series for Paella Pan</t>
  </si>
  <si>
    <t>Eclipse HB Primer, V6849, Black Diamond</t>
  </si>
  <si>
    <t>Eclipse HB Midcoat, V6850Z, Black Diamond</t>
  </si>
  <si>
    <t>Skandia XT Topcoat, V7740Z, Black Diamond</t>
  </si>
  <si>
    <t>Skandia XT Metallic Topcoat, V7741Z, Black Diamond</t>
  </si>
  <si>
    <t>Quantanium Topcoat, V5543Z, Champagne</t>
  </si>
  <si>
    <t>Quantanium Clear Coat, V5665Z, High Thickness</t>
  </si>
  <si>
    <t>Quantanium Coating, V5949Z, Silver Constellation</t>
  </si>
  <si>
    <t>Eclipse HB Topcoat, V7710Z, Silver Diamond</t>
  </si>
  <si>
    <t>Quantanium Clear Topcoat, V9044Z</t>
  </si>
  <si>
    <t>Aluminum Disc, 99.5% Purity, 230x1.4mm</t>
  </si>
  <si>
    <t>Aluminum Disc, 99.5% Purity, 260x1.4mm</t>
  </si>
  <si>
    <t>Aluminum Disc, 99.5% Purity, 260x1.7mm</t>
  </si>
  <si>
    <t>Aluminum Disc, 99.5% Purity, 265x2.2mm</t>
  </si>
  <si>
    <t>Aluminum Disc, 99.5% Purity, 270x1.4mm</t>
  </si>
  <si>
    <t>Aluminum Disc, 99.5% Purity, 270x1.7mm</t>
  </si>
  <si>
    <t>Aluminum Disc, 99.5% Purity, 315x2.2mm</t>
  </si>
  <si>
    <t>Aluminum Disc, 99.5% Purity, 320x1.4mm</t>
  </si>
  <si>
    <t>Aluminum Disc, 99.5% Purity, 335x1.7mm</t>
  </si>
  <si>
    <t>Aluminum Disc, 99.5% Purity, 345x1.9mm</t>
  </si>
  <si>
    <t>Aluminum Disc, 99.5% Purity, 385x1.9mm</t>
  </si>
  <si>
    <t>Aluminum Disc, Alloy 4006, 215x3.6mm</t>
  </si>
  <si>
    <t>Aluminum Disc, Alloy 4006, 260x3.6mm</t>
  </si>
  <si>
    <t>Aluminum Disc, Alloy 4006, 265x2.9mm</t>
  </si>
  <si>
    <t>Aluminum Disc, Alloy 4006, 290x2.9mm</t>
  </si>
  <si>
    <t>Aluminum Disc, Alloy 4006, 305x2.9mm</t>
  </si>
  <si>
    <t>Aluminum Disc, Alloy 4006, 305x3.6mm</t>
  </si>
  <si>
    <t>Aluminum Disc, Alloy 4006, 310x2.9mm</t>
  </si>
  <si>
    <t>Aluminum Disc, Alloy 4006, 310x3.9mm</t>
  </si>
  <si>
    <t>Aluminum Disc, Alloy 4006, 320x2.9mm</t>
  </si>
  <si>
    <t>Aluminum Disc, Alloy 4006, 340x3.6mm</t>
  </si>
  <si>
    <t>Aluminum Disc, Alloy 4006, 350x2.9mm</t>
  </si>
  <si>
    <t>Aluminum Disc, Alloy 4006, 375x3.9mm</t>
  </si>
  <si>
    <t>Aluminum Disc, Alloy 4006, 400x3.6mm</t>
  </si>
  <si>
    <t>Aluminum Disc, Alloy 4006, 415x3.9mm</t>
  </si>
  <si>
    <t>Aluminum Disc, Green Series, 265x2.9mm</t>
  </si>
  <si>
    <t>Aluminum Disc, Green Series, 265x3.6mm</t>
  </si>
  <si>
    <t>Aluminum Disc, Green Series, 305x2.9mm</t>
  </si>
  <si>
    <t>Aluminum Disc, Green Series, 305x3.6mm</t>
  </si>
  <si>
    <t>Aluminum Disc, Green Series, 330x2.9mm</t>
  </si>
  <si>
    <t>Aluminum Disc, Green Series, 330x3.6mm</t>
  </si>
  <si>
    <t>Aluminum Disc, Green Series, 335x2.9mm</t>
  </si>
  <si>
    <t>Aluminum Disc, Green Series, 365x3.6mm</t>
  </si>
  <si>
    <t>Rectangular Aluminum Alloy Sheet, Green Series, 520x410x1.9mm, Cut Corners</t>
  </si>
  <si>
    <t>Aluminum Disc, Green Series, 245x2.2mm, Double Annealed</t>
  </si>
  <si>
    <t>Aluminum Disc, Green Series, 290x2.2mm, Double Annealed</t>
  </si>
  <si>
    <t>Aluminum Disc, Green Series, 335x2.2mm, Double Annealed</t>
  </si>
  <si>
    <t>Aluminum Disc, Green Series, 355x2.2mm, Double Annealed</t>
  </si>
  <si>
    <t>Aluminum Disc, Alloy 1200, 265x1.9mm</t>
  </si>
  <si>
    <t>Titano/1 Long Handle, Satin Black</t>
  </si>
  <si>
    <t>Titano/2 Long Handle, Satin Black</t>
  </si>
  <si>
    <t>Side Handle, Pro Model, Satin Black</t>
  </si>
  <si>
    <t>Kelomat New Long Handle w/ Kelomat Logo (White)</t>
  </si>
  <si>
    <t>Long Handle 290/2, Pan 3-Rivet attachment</t>
  </si>
  <si>
    <t>Long Handle 290/2, Pan/Crepe 2-Rivet attachment</t>
  </si>
  <si>
    <t>Ferrule P15 15.5/30.5 R15/824 FR75</t>
  </si>
  <si>
    <t>Ferrule P15 15.5/28 R15/827 FR100</t>
  </si>
  <si>
    <t>Ferrule P15 17/20.5 B15/190 FR120</t>
  </si>
  <si>
    <t>Ferrule P15 15.5/33 R15/295 FR100</t>
  </si>
  <si>
    <t>Long Handle 290/3, Pan 3-Rivet attachment</t>
  </si>
  <si>
    <t>Knob 810 Studio, Satin Black</t>
  </si>
  <si>
    <t>Flexo Box 7795 + Divider Kit, Made In 16cm</t>
  </si>
  <si>
    <t>Flexo Box 7797 + Divider Kit, Made In 20cm</t>
  </si>
  <si>
    <t>Flexo Box 7798 + Divider Kit, Made In 24cm</t>
  </si>
  <si>
    <t>Flexo Box 7799 + Divider Kit, Made In 26cm</t>
  </si>
  <si>
    <t>Flexo Box 7800 + Divider Kit, Made In 26cm</t>
  </si>
  <si>
    <t>Flexo Box 7801 + Divider Kit, Made In 26cm</t>
  </si>
  <si>
    <t>Flexo Box 7802 + Divider Kit, Made In 30cm</t>
  </si>
  <si>
    <t>Flexo Box 7783 + Divider Kit, Made In, 3 Pcs Set</t>
  </si>
  <si>
    <t>Flexo Box 7804 Bottom, Made In, 7 Pcs Set</t>
  </si>
  <si>
    <t>Flexo Box 7805 Lid, Made In, 7 Pcs Set</t>
  </si>
  <si>
    <t>Die-cut Divider, Flexo Box 7804-7805, Made In</t>
  </si>
  <si>
    <t>Wooden Handle for Fondue, Small</t>
  </si>
  <si>
    <t>Wooden Handle for Fondue, Large</t>
  </si>
  <si>
    <t>Stud, 10x10x13.5mm, 86° Angle, Non-threaded 4.5mm</t>
  </si>
  <si>
    <t>Stud, 10x10x18mm, 70° Angle, Non-threaded 4.5mm</t>
  </si>
  <si>
    <t>Stud, 10x10x17mm, 80° Angle, Non-threaded 4.5mm</t>
  </si>
  <si>
    <t>Steel Disc, 140x0.5mm, AISI 430, Smooth/Satin finish</t>
  </si>
  <si>
    <t>Steel Disc, 150x0.5mm, AISI 430, Smooth/Satin finish</t>
  </si>
  <si>
    <t>Steel Disc, 160x0.5mm, AISI 430, Smooth/Satin finish</t>
  </si>
  <si>
    <t>Steel Disc, 175x0.5mm, AISI 430, Smooth/Satin finish</t>
  </si>
  <si>
    <t>Steel Disc, 180x0.5mm, AISI 430, Smooth/Satin finish</t>
  </si>
  <si>
    <t>Steel Disc, 195x0.5mm, AISI 430, Smooth/Satin finish</t>
  </si>
  <si>
    <t>Steel Disc, 210x0.5mm, AISI 430, Smooth/Satin finish</t>
  </si>
  <si>
    <t>Adhesive Crepe Tape (Masking), 19mm x 50m</t>
  </si>
  <si>
    <t>3M Adhesive Tape Art. 3705, Havana Brown, 50mm x 66m</t>
  </si>
  <si>
    <t>Green Nitrile Glove, Style 492, Size 7-7.5</t>
  </si>
  <si>
    <t>Green Nitrile Glove, Style 492, Size 8-8.5</t>
  </si>
  <si>
    <t>Latex Gloves, ASTM Standard, 100 pcs</t>
  </si>
  <si>
    <t>Pomercart Paper Reel, 40g, 4kg Weight</t>
  </si>
  <si>
    <t>001727790001</t>
    <phoneticPr fontId="2" type="noConversion"/>
  </si>
  <si>
    <t>009100003001</t>
    <phoneticPr fontId="2" type="noConversion"/>
  </si>
  <si>
    <t>003130060004</t>
    <phoneticPr fontId="2" type="noConversion"/>
  </si>
  <si>
    <t>003130060005</t>
    <phoneticPr fontId="2" type="noConversion"/>
  </si>
  <si>
    <t>003160081005</t>
    <phoneticPr fontId="2" type="noConversion"/>
  </si>
  <si>
    <t>001717801001</t>
    <phoneticPr fontId="2" type="noConversion"/>
  </si>
  <si>
    <t>STAINLESS STEEL MATERIAL</t>
    <phoneticPr fontId="2" type="noConversion"/>
  </si>
  <si>
    <t>DIV.FUST. BOX FLEXO 7804-7805 MADE IN 7 PCS SET SCMI7PCSINT</t>
    <phoneticPr fontId="2" type="noConversion"/>
  </si>
  <si>
    <t>EL.MA SNC</t>
    <phoneticPr fontId="2" type="noConversion"/>
  </si>
  <si>
    <t>Commodity</t>
  </si>
  <si>
    <t>Code</t>
  </si>
  <si>
    <t>Jan - Feb 26</t>
    <phoneticPr fontId="2" type="noConversion"/>
  </si>
  <si>
    <t>Standard Comm code description</t>
    <phoneticPr fontId="2" type="noConversion"/>
  </si>
  <si>
    <t>26AFC000065</t>
  </si>
  <si>
    <t>26AFC000066</t>
  </si>
  <si>
    <t>26AFC000067</t>
  </si>
  <si>
    <t>26AFC000068</t>
  </si>
  <si>
    <t>26AFC000072</t>
  </si>
  <si>
    <t>26AFC000073</t>
  </si>
  <si>
    <t>26AFC000074</t>
  </si>
  <si>
    <t>26AFC000075</t>
  </si>
  <si>
    <t>26AFF000107</t>
  </si>
  <si>
    <t>26AFF000108</t>
  </si>
  <si>
    <t>26AFF000109</t>
  </si>
  <si>
    <t>26AFF000110</t>
  </si>
  <si>
    <t>26AFF000111</t>
  </si>
  <si>
    <t>26AFF000113</t>
  </si>
  <si>
    <t>26AFF000114</t>
  </si>
  <si>
    <t>26AFF000115</t>
  </si>
  <si>
    <t>26AFF000116</t>
  </si>
  <si>
    <t>26AFI000951</t>
  </si>
  <si>
    <t>26AFI000964</t>
  </si>
  <si>
    <t>26AFI000982</t>
  </si>
  <si>
    <t>26AFI000992</t>
  </si>
  <si>
    <t>26AFI001011</t>
  </si>
  <si>
    <t>26AFI001023</t>
  </si>
  <si>
    <t>26AFI001027</t>
  </si>
  <si>
    <t>26AFI001047</t>
  </si>
  <si>
    <t>26AFI001085</t>
  </si>
  <si>
    <t>26AFI001086</t>
  </si>
  <si>
    <t>26AFI001088</t>
  </si>
  <si>
    <t>26AFI001103</t>
  </si>
  <si>
    <t>26AFI001105</t>
  </si>
  <si>
    <t>26AFI001106</t>
  </si>
  <si>
    <t>26AFI001107</t>
  </si>
  <si>
    <t>26AFI001120</t>
  </si>
  <si>
    <t>26AFI001121</t>
  </si>
  <si>
    <t>26AFI001122</t>
  </si>
  <si>
    <t>26AFI001123</t>
  </si>
  <si>
    <t>26AFI001130</t>
  </si>
  <si>
    <t>26AFI001132</t>
  </si>
  <si>
    <t>26AFI001133</t>
  </si>
  <si>
    <t>26AFI001135</t>
  </si>
  <si>
    <t>26AFI001153</t>
  </si>
  <si>
    <t>26AFI001154</t>
  </si>
  <si>
    <t>26AFI001155</t>
  </si>
  <si>
    <t>26AFI001162</t>
  </si>
  <si>
    <t>26AFI001178</t>
  </si>
  <si>
    <t>26AFI001179</t>
  </si>
  <si>
    <t>26AFI001180</t>
  </si>
  <si>
    <t>26AFI001181</t>
  </si>
  <si>
    <t>26AFI001183</t>
  </si>
  <si>
    <t>26AFI001188</t>
  </si>
  <si>
    <t>26AFI001198</t>
  </si>
  <si>
    <t>26AFI001199</t>
  </si>
  <si>
    <t>26AFI001209</t>
  </si>
  <si>
    <t>26AFI001210</t>
  </si>
  <si>
    <t>26ARI000018</t>
  </si>
  <si>
    <t>26ARI000023</t>
  </si>
  <si>
    <t>26ARI000024</t>
  </si>
  <si>
    <t>26ARI000025</t>
  </si>
  <si>
    <t>26ARI000026</t>
  </si>
  <si>
    <t>OF0040494</t>
  </si>
  <si>
    <t>OF0040744</t>
  </si>
  <si>
    <t>OF0041025</t>
  </si>
  <si>
    <t>OF0040374</t>
  </si>
  <si>
    <t>OF0040924</t>
  </si>
  <si>
    <t>OF0041190</t>
  </si>
  <si>
    <t>OF0041515</t>
  </si>
  <si>
    <t>OF0040697</t>
  </si>
  <si>
    <t>OF0039486</t>
  </si>
  <si>
    <t>OF0039931</t>
  </si>
  <si>
    <t>OF0039372</t>
  </si>
  <si>
    <t>OF0041205</t>
  </si>
  <si>
    <t>OF0039682</t>
  </si>
  <si>
    <t>OF0039589</t>
  </si>
  <si>
    <t>OF0040394</t>
  </si>
  <si>
    <t>OF0039678</t>
  </si>
  <si>
    <t>OF0041227</t>
  </si>
  <si>
    <t>OF0041581</t>
  </si>
  <si>
    <t>OF0041373</t>
  </si>
  <si>
    <t>OF0040994</t>
  </si>
  <si>
    <t>OF0040269</t>
  </si>
  <si>
    <t>OF0040925</t>
  </si>
  <si>
    <t>OF0041374</t>
  </si>
  <si>
    <t>OF0040920</t>
  </si>
  <si>
    <t>OF0040682</t>
  </si>
  <si>
    <t>OF0041470</t>
  </si>
  <si>
    <t>OF0041330</t>
  </si>
  <si>
    <t>OF0040992</t>
  </si>
  <si>
    <t>OF0041136</t>
  </si>
  <si>
    <t>OF0041353</t>
  </si>
  <si>
    <t>OF0041409</t>
  </si>
  <si>
    <t>OF0040278</t>
  </si>
  <si>
    <t>OF0040750</t>
  </si>
  <si>
    <t>OF0040841</t>
  </si>
  <si>
    <t>OF0040966</t>
  </si>
  <si>
    <t>OF0040939</t>
  </si>
  <si>
    <t>OF0040943</t>
  </si>
  <si>
    <t>OF0040905</t>
  </si>
  <si>
    <t>OF0041334</t>
  </si>
  <si>
    <t>OF0041578</t>
  </si>
  <si>
    <t>OF0041473</t>
  </si>
  <si>
    <t>OF0040410</t>
  </si>
  <si>
    <t>OF0040409</t>
  </si>
  <si>
    <t>OF0041143</t>
  </si>
  <si>
    <t>OF0041037</t>
  </si>
  <si>
    <t>OF0041169</t>
  </si>
  <si>
    <t>OF0041003</t>
  </si>
  <si>
    <t>OF0041111</t>
  </si>
  <si>
    <t>OF0041128</t>
  </si>
  <si>
    <t>OF0040201</t>
  </si>
  <si>
    <t>OF0040817</t>
  </si>
  <si>
    <t>OF0038817</t>
  </si>
  <si>
    <t>OF0040633</t>
  </si>
  <si>
    <t>OF0040825</t>
  </si>
  <si>
    <t>OF0040967</t>
  </si>
  <si>
    <t>OF0040940</t>
  </si>
  <si>
    <t>OF0041580</t>
  </si>
  <si>
    <t>OF0041171</t>
  </si>
  <si>
    <t>OF0040156</t>
  </si>
  <si>
    <t>OF0040481</t>
  </si>
  <si>
    <t>OF0040539</t>
  </si>
  <si>
    <t>OF0040821</t>
  </si>
  <si>
    <t>OF0040915</t>
  </si>
  <si>
    <t>OF0040901</t>
  </si>
  <si>
    <t>OF0040655</t>
  </si>
  <si>
    <t>OF0040348</t>
  </si>
  <si>
    <t>OF0039934</t>
  </si>
  <si>
    <t>OF0040283</t>
  </si>
  <si>
    <t>OF0040877</t>
  </si>
  <si>
    <t>OF0039201</t>
  </si>
  <si>
    <t>OF0040027</t>
  </si>
  <si>
    <t>OF0040672</t>
  </si>
  <si>
    <t>OF0039760</t>
  </si>
  <si>
    <t>OF0041103</t>
  </si>
  <si>
    <t>OF0041199</t>
  </si>
  <si>
    <t>OF0041276</t>
  </si>
  <si>
    <t>OF0040846</t>
  </si>
  <si>
    <t>OF0040850</t>
  </si>
  <si>
    <t>OF0041200</t>
  </si>
  <si>
    <t>OF0039381</t>
  </si>
  <si>
    <t>OF0040480</t>
  </si>
  <si>
    <t>OF0039231</t>
  </si>
  <si>
    <t>OF0041068</t>
  </si>
  <si>
    <t>OF0041166</t>
  </si>
  <si>
    <t>OF0040926</t>
  </si>
  <si>
    <t>OF0040816</t>
  </si>
  <si>
    <t>OF0040989</t>
  </si>
  <si>
    <t>OF0040700</t>
  </si>
  <si>
    <t>OF0040183</t>
  </si>
  <si>
    <t>OF0041067</t>
  </si>
  <si>
    <t>OF0040686</t>
  </si>
  <si>
    <t>OF0041637</t>
  </si>
  <si>
    <t>OF0041005</t>
  </si>
  <si>
    <t>F600935</t>
  </si>
  <si>
    <t>F013993</t>
  </si>
  <si>
    <t>F601037</t>
  </si>
  <si>
    <t>MILANO COLORI S.R.L.</t>
  </si>
  <si>
    <t>F600976</t>
  </si>
  <si>
    <t>CIEFFE SERVICE SRL</t>
  </si>
  <si>
    <t>F600386</t>
  </si>
  <si>
    <t>F600917</t>
  </si>
  <si>
    <t>F010904</t>
  </si>
  <si>
    <t>F010787</t>
  </si>
  <si>
    <t>F010435</t>
  </si>
  <si>
    <t>F600408</t>
  </si>
  <si>
    <t>F600989</t>
  </si>
  <si>
    <t>GB SERVICES SRL</t>
  </si>
  <si>
    <t>000030435027</t>
  </si>
  <si>
    <t>DISCO 5PLY 435/27  SS304 0,4 + Al1,4 + SS439 0,5 TOT 27/10</t>
  </si>
  <si>
    <t>0004A0265027</t>
  </si>
  <si>
    <t>DISCO BILAYER 265/27 0,4 mm SS304+2,3 mm ALL.</t>
  </si>
  <si>
    <t>0004A0300023</t>
  </si>
  <si>
    <t>DISCO BILAYER 300/23 0,4 mm SS304+1,9 mm ALL.</t>
  </si>
  <si>
    <t>0004A0335027</t>
  </si>
  <si>
    <t>DISCO BILAYER 335/27 0,4 mm SS304+2,3 mm ALL.</t>
  </si>
  <si>
    <t>0004A0365023</t>
  </si>
  <si>
    <t>DISCO BILAYER 365/23 0,4 mm SS304+1,9 mm ALL.</t>
  </si>
  <si>
    <t>0004A0375023</t>
  </si>
  <si>
    <t>DISCO BILAYER 375/23 0,4 mm SS304+1,9 mm ALL.</t>
  </si>
  <si>
    <t>0004A0380023</t>
  </si>
  <si>
    <t>DISCO BILAYER 380/23 0,4 mm SS304+1,9 mm ALL.</t>
  </si>
  <si>
    <t>0004A0385027</t>
  </si>
  <si>
    <t>DISCO BILAYER 385/27 0,4 mm SS304+2,3 mm ALL.</t>
  </si>
  <si>
    <t>0004A0470023</t>
  </si>
  <si>
    <t>DISCO BILAYER 470/23 0,4 mm SS304+1,9 mm ALL.</t>
  </si>
  <si>
    <t>000282003002</t>
  </si>
  <si>
    <t>MANICO AC.SAT.MED.ARTUSI PA.28/ NEW</t>
  </si>
  <si>
    <t>000288000058</t>
  </si>
  <si>
    <t>1-5-HSI210CAY LG 210 MA.IN PVD GOLD BSH HCK3427AX C/C48 6.5</t>
  </si>
  <si>
    <t>000288100058</t>
  </si>
  <si>
    <t>1-5-HSI210C-Y LG 210 MADE IN BSH HCK3427AX C/C48 (6,5 mm)</t>
  </si>
  <si>
    <t>000288200058</t>
  </si>
  <si>
    <t>1-5-HSI210CCY LG 210 MA.IN GD04K ROSE BSH HCK3427AX C/C48</t>
  </si>
  <si>
    <t>000289000053</t>
  </si>
  <si>
    <t>1-5-SSI210CAY STD 210 MADE IN PVD GOLD BSH HCK3427AX C/C83</t>
  </si>
  <si>
    <t>000289100053</t>
  </si>
  <si>
    <t>1-5-SSI210C-Y STD210 MADE IN BSH HCK3427AX C/C83.6 (6,5 mm)</t>
  </si>
  <si>
    <t>000289200053</t>
  </si>
  <si>
    <t>1-5-SSI210CCY STD210 MA.IN GD04K ROSE BSH HCK3427AX C/C83</t>
  </si>
  <si>
    <t>002490026001</t>
  </si>
  <si>
    <t>MEARLIN SUPER RUSSET 9450Z</t>
  </si>
  <si>
    <t>009430030002</t>
  </si>
  <si>
    <t>ANTINCROS. PROPERM 7930 MEMB.OSMOSI</t>
  </si>
  <si>
    <t>000110408001</t>
  </si>
  <si>
    <t>GHIERA L2500 15/21 R105 F105</t>
  </si>
  <si>
    <t>000110421001</t>
  </si>
  <si>
    <t>GHIERA L1500 16/21 R60 F90 A-0°</t>
  </si>
  <si>
    <t>000110576001</t>
  </si>
  <si>
    <t>GHIERA L1500 13,5/24,5 R35 F60 A-8°</t>
  </si>
  <si>
    <t>000110708001</t>
  </si>
  <si>
    <t>GHIERA P085 15/27,5 R60 F500 A-8° X 502 28x28</t>
  </si>
  <si>
    <t>000110943001</t>
  </si>
  <si>
    <t>GHIERA L1500 13/15 R68 F120 A-0°</t>
  </si>
  <si>
    <t>002309100001</t>
  </si>
  <si>
    <t>ANGOLARE CARTONE PRESSATO 45x45MM 90CM SP.3MM AVANA</t>
  </si>
  <si>
    <t>002309200013</t>
  </si>
  <si>
    <t>ANGOLARE CARTONE PRESSATO 45x45MM 97CM SP.3MM AVANA</t>
  </si>
  <si>
    <t>001510567684</t>
  </si>
  <si>
    <t>BOX 0567/684 CM39X38,5X19</t>
  </si>
  <si>
    <t>001514109000</t>
  </si>
  <si>
    <t>BOX 4109/000 CM43X27X30</t>
  </si>
  <si>
    <t>001514213003</t>
  </si>
  <si>
    <t>BOX 4213/003 CM46,5X30X34</t>
  </si>
  <si>
    <t>001514729010</t>
  </si>
  <si>
    <t>BOX 4729/010 CM66,0X27X32,5 \\</t>
  </si>
  <si>
    <t>001515066299</t>
  </si>
  <si>
    <t>BOX 5066/299 CM39X22,5X19</t>
  </si>
  <si>
    <t>001515066300</t>
  </si>
  <si>
    <t>BOX 5066/300 CM39X22,5X19</t>
  </si>
  <si>
    <t>001515826144</t>
  </si>
  <si>
    <t>BOX 5826/144 CM39X38,5X13</t>
  </si>
  <si>
    <t>001515900639</t>
  </si>
  <si>
    <t>BOX 5900/639 CM59X38,5X19</t>
  </si>
  <si>
    <t>001515900640</t>
  </si>
  <si>
    <t>BOX 5900/640 CM59X38,5X19</t>
  </si>
  <si>
    <t>001516076520</t>
  </si>
  <si>
    <t>BOX 6076/520 CM59X38,5X13</t>
  </si>
  <si>
    <t>001516408016</t>
  </si>
  <si>
    <t>BOX 6408/016 CM23X14X13</t>
  </si>
  <si>
    <t>001517806000</t>
  </si>
  <si>
    <t>BOX 7806/000 CM61X40X16</t>
  </si>
  <si>
    <t>001880065026</t>
  </si>
  <si>
    <t>DIVISORIO CART.CM65X26 T.5</t>
  </si>
  <si>
    <t>000010230026R</t>
  </si>
  <si>
    <t>DISCO AL.99,5 230/26 RIC</t>
  </si>
  <si>
    <t>000010280026R</t>
  </si>
  <si>
    <t>DISCO AL.99,5 280/26 RIC</t>
  </si>
  <si>
    <t>000010325026R</t>
  </si>
  <si>
    <t>DISCO AL.99,5 325/26 RIC</t>
  </si>
  <si>
    <t>000040210056R</t>
  </si>
  <si>
    <t>DISCO AL.4006 210/56 RIC</t>
  </si>
  <si>
    <t>000040265056R</t>
  </si>
  <si>
    <t>DISCO AL.4006 265/56 RIC</t>
  </si>
  <si>
    <t>000040280056R</t>
  </si>
  <si>
    <t>DISCO AL.4006 280/56 RIC</t>
  </si>
  <si>
    <t>000040305056R</t>
  </si>
  <si>
    <t>DISCO AL.4006 305/56 RIC</t>
  </si>
  <si>
    <t>000040325056R</t>
  </si>
  <si>
    <t>DISCO AL.4006 325/56 RIC</t>
  </si>
  <si>
    <t>000040330056R</t>
  </si>
  <si>
    <t>DISCO AL.4006 330/56 RIC</t>
  </si>
  <si>
    <t>000251300001</t>
  </si>
  <si>
    <t>MANICO X FRIGGIUOVO NERO</t>
  </si>
  <si>
    <t>000844147303</t>
  </si>
  <si>
    <t>PIEGHEVOLE AMWAY QUEEN 140X215 MM U&amp;C TEG28 1M+1M A2501785</t>
  </si>
  <si>
    <t>000850089031</t>
  </si>
  <si>
    <t>DISCO BAV.M BUDGET 2025 PAD.28 7038.411-7621361737300</t>
  </si>
  <si>
    <t>F600852</t>
  </si>
  <si>
    <t>F600279</t>
  </si>
  <si>
    <t>Aluminum Disc, Green Series, 270x3.2mm</t>
  </si>
  <si>
    <t>Aluminum Disc, Green Series, 280x2.9mm</t>
  </si>
  <si>
    <t>Aluminum Disc, Green Series, 320x3.2mm</t>
  </si>
  <si>
    <t>Aluminum Disc, Green Series, 235x2.9mm</t>
  </si>
  <si>
    <t>Aluminum Disc, Green Series, 290x2.9mm</t>
  </si>
  <si>
    <t>Aluminum Disc, Green Series, 325x3.2mm</t>
  </si>
  <si>
    <t>Aluminum Disc, Green Series, 350x3.2mm</t>
  </si>
  <si>
    <t>Aluminum Disc, Al 4006, 275x3.6mm</t>
  </si>
  <si>
    <t>Aluminum Disc, Al 4006, 315x3.6mm</t>
  </si>
  <si>
    <t>Bilayer Disc, 265x2.7mm (0.4mm SS304 + 2.3mm Alum.)</t>
  </si>
  <si>
    <t>Bilayer Disc, 300x2.3mm (0.4mm SS304 + 1.9mm Alum.)</t>
  </si>
  <si>
    <t>Bilayer Disc, 335x2.7mm (0.4mm SS304 + 2.3mm Alum.)</t>
  </si>
  <si>
    <t>Bilayer Disc, 365x2.3mm (0.4mm SS304 + 1.9mm Alum.)</t>
  </si>
  <si>
    <t>Bilayer Disc, 375x2.3mm (0.4mm SS304 + 1.9mm Alum.)</t>
  </si>
  <si>
    <t>Bilayer Disc, 380x2.3mm (0.4mm SS304 + 1.9mm Alum.)</t>
  </si>
  <si>
    <t>Bilayer Disc, 385x2.7mm (0.4mm SS304 + 2.3mm Alum.)</t>
  </si>
  <si>
    <t>Bilayer Disc, 470x2.3mm (0.4mm SS304 + 1.9mm Alum.)</t>
  </si>
  <si>
    <t>Aluminum Disc, Al 99.5%, 230x2.6mm</t>
  </si>
  <si>
    <t>Aluminum Disc, Al 99.5%, 280x2.6mm</t>
  </si>
  <si>
    <t>Aluminum Disc, Al 99.5%, 315x2.6mm</t>
  </si>
  <si>
    <t>Aluminum Disc, Al 99.5%, 325x2.6mm</t>
  </si>
  <si>
    <t>Aluminum Disc, Al 99.5%, 335x2.8mm</t>
  </si>
  <si>
    <t>Aluminum Disc, Al 99.5%, 365x2.6mm</t>
  </si>
  <si>
    <t>Aluminum Disc, Al 99.5%, 410x2.8mm</t>
  </si>
  <si>
    <t>Aluminum Disc, Al 4006, 210x5.6mm</t>
  </si>
  <si>
    <t>Aluminum Disc, Al 4006, 265x5.6mm</t>
  </si>
  <si>
    <t>Aluminum Disc, Al 4006, 280x5.6mm</t>
  </si>
  <si>
    <t>Aluminum Disc, Al 4006, 305x5.6mm</t>
  </si>
  <si>
    <t>Aluminum Disc, Al 4006, 325x5.6mm</t>
  </si>
  <si>
    <t>Aluminum Disc, Al 4006, 330x5.6mm</t>
  </si>
  <si>
    <t>Aluminum Disc, Green Series, 240x3.2mm</t>
  </si>
  <si>
    <t>Aluminum Disc, Green Series, 300x3.2mm</t>
  </si>
  <si>
    <t>Aluminum Disc, Green Series, 305x3.2mm</t>
  </si>
  <si>
    <t>Aluminum Disc, Green Series, 365x3.2mm</t>
  </si>
  <si>
    <t>Aluminum Rectangle, Green Series, 310x225x1.9mm, with cut edges</t>
  </si>
  <si>
    <t>Thin steel washer for M5 screw, 11.5x2.5mm</t>
  </si>
  <si>
    <t>5x14mm rivet, AG5 aluminum alloy</t>
  </si>
  <si>
    <t>HDL</t>
  </si>
  <si>
    <t>Titano/0 Handle, Very Small, Satin Black</t>
  </si>
  <si>
    <t>Germ/2 Handle, Satin Black without TVS, Registered Design</t>
  </si>
  <si>
    <t>Style/1 Handle, Satin Black</t>
  </si>
  <si>
    <t>Germany Side Handle, Satin Black</t>
  </si>
  <si>
    <t>Titano Side Handle, Satin Black</t>
  </si>
  <si>
    <t>Artusi Medium Satin Steel Handle, PA.28 / New</t>
  </si>
  <si>
    <t>1-5-HSI210CAY LG 210 Made in PVD Gold, BSH H</t>
  </si>
  <si>
    <t>1-5-HSI210C-Y LG 210 Made in BSH HCK3427A</t>
  </si>
  <si>
    <t>1-5-HSI210CCY LG 210 Made in GD04K Rose BSH</t>
  </si>
  <si>
    <t>1-5-SSI210CAY STD 210 Made in PVD Gold, BSH</t>
  </si>
  <si>
    <t>1-5-SSI210C-Y STD210 Made in BSH HCK3427A</t>
  </si>
  <si>
    <t>1-5-SSI210CCY STD210 Made in GD04K Rose BSH</t>
  </si>
  <si>
    <t>S210 Miro Milk Boiler Handle, Satin Black</t>
  </si>
  <si>
    <t>S100/1 Miro Handle, Satin Black</t>
  </si>
  <si>
    <t>Ringo/2 Handle, Satin Black</t>
  </si>
  <si>
    <t>Egg Fryer Handle, Black</t>
  </si>
  <si>
    <t>Ferrule L1500 17.5/21 R=F90 Angle -8°</t>
  </si>
  <si>
    <t>Ferrule L2500 15/21 R105 F105</t>
  </si>
  <si>
    <t>Ferrule L1500 16/21 R60 F90 Angle -0°</t>
  </si>
  <si>
    <t>Ferrule AR 0400 13/14.5 R200 F110</t>
  </si>
  <si>
    <t>Ferrule L1500 13.5/24.5 R35 F60 Angle -8°</t>
  </si>
  <si>
    <t>Ferrule AR 0400 15/18 R100 F140 Angle -0°</t>
  </si>
  <si>
    <t>Ferrule L2500 12/26.5 R33 F75 Angle -8°</t>
  </si>
  <si>
    <t>Ferrule P085 12.5/31 R70 F100 Angle -8°</t>
  </si>
  <si>
    <t>Ferrule P085 15/27.5 R60 F500 Angle -8° x 502 28x28</t>
  </si>
  <si>
    <t>Ferrule L1500 15.5/21.5 R80 F70 Angle -8°</t>
  </si>
  <si>
    <t>Ferrule 800/02 14/21 R82 F60 Angle -8°</t>
  </si>
  <si>
    <t>Ferrule L1500 13/15 R68 F120 Angle -0°</t>
  </si>
  <si>
    <t>Ferrule L2500 15/22.5 R55 F120 Angle -8°</t>
  </si>
  <si>
    <t>Ferrule AR 0400 14/16 R250 F140 Angle -0° x MGL FC</t>
  </si>
  <si>
    <t>Ferrule P093 14/29.5 R90 F140 Angle -8°</t>
  </si>
  <si>
    <t>Ferrule P093 13.5/30 R45 F110 Angle -8°</t>
  </si>
  <si>
    <t>Ferrule P093 12.5/31 R65 F80 Angle -8°</t>
  </si>
  <si>
    <t>Ferrule P093 13/32 R45 F120 Angle -8°</t>
  </si>
  <si>
    <t>Ferrule P087 13/18 R120 F120 Angle -0° x Shape 58</t>
  </si>
  <si>
    <t>Nanobond Steel Lid, 18 cm, REC18DS-001</t>
  </si>
  <si>
    <t>Nanobond Steel Lid, 20 cm, REC20DS-001</t>
  </si>
  <si>
    <t>Nanobond Steel Lid, 28 cm, REC28DS-001</t>
  </si>
  <si>
    <t>Pressed Cardboard Corner Protector, 45x45mm, 90cm, Thickness 3mm, Kraft/Brown</t>
  </si>
  <si>
    <t>Pressed Cardboard Corner Protector, 45x45mm, 102cm, Thickness 3mm, Kraft/Brown</t>
  </si>
  <si>
    <t>Pressed Cardboard Corner Protector, 45x45mm, 97cm, Thickness 3mm, Kraft/Brown</t>
  </si>
  <si>
    <t>Box 0082/000, 47x31x19 cm</t>
  </si>
  <si>
    <t>Box 0318/000, 42x31x13 cm</t>
  </si>
  <si>
    <t>Box 0567/684, 39x38.5x19 cm</t>
  </si>
  <si>
    <t>Box 0696/025*, 39x22.5x11 cm</t>
  </si>
  <si>
    <t>Box 1442/000, 41.5x30x32 cm</t>
  </si>
  <si>
    <t>Box 1723/000, 31x21x29 cm</t>
  </si>
  <si>
    <t>Box 2095/000, 44x23x28 cm (Japanese Lid Type)</t>
  </si>
  <si>
    <t>Box 3027/000, 47x31x21 cm</t>
  </si>
  <si>
    <t>Box 3099/000, 59x25x19 cm</t>
  </si>
  <si>
    <t>Box 3124/010*, 64x36.5x23.5 cm</t>
  </si>
  <si>
    <t>Box 3440/000, 37x25.5x31 cm</t>
  </si>
  <si>
    <t>Box 3486/000, 47x30.5x15 cm</t>
  </si>
  <si>
    <t>Box 3683/000, 39x22.5x13 cm</t>
  </si>
  <si>
    <t>Box 3742/254*, 39x38.5x15 cm</t>
  </si>
  <si>
    <t>Box 3993/000, 39x24x17 cm</t>
  </si>
  <si>
    <t>Box 4017/000, 42.5x31x32 cm</t>
  </si>
  <si>
    <t>Box 4109/000, 43x27x30 cm</t>
  </si>
  <si>
    <t>Box 4213/003, 46.5x30x34 cm</t>
  </si>
  <si>
    <t>Box 4468/000, 45x22x23 cm (Japanese Lid Type)</t>
  </si>
  <si>
    <t>Box 4559/000, 58x33.5x28.5 cm</t>
  </si>
  <si>
    <t>Box 4582/000, 61x30x23 cm (Japanese Lid Type)</t>
  </si>
  <si>
    <t>Box 4684/000, 59x38.5x24 cm</t>
  </si>
  <si>
    <t>Box 4729/010, 66x27x32.5 cm</t>
  </si>
  <si>
    <t>Box 5001/000, 28x28x26 cm</t>
  </si>
  <si>
    <t>Box 5044/000, 24x24x15 cm</t>
  </si>
  <si>
    <t>Box 5066/299, 39x22.5x19 cm</t>
  </si>
  <si>
    <t>Box 5066/300, 39x22.5x19 cm</t>
  </si>
  <si>
    <t>Box 5329/000, 39x25x33 cm</t>
  </si>
  <si>
    <t>Box 5262/000, 52x35.5x15.5 cm</t>
  </si>
  <si>
    <t>Box 5626/000, 52x35.5x15.5 cm</t>
  </si>
  <si>
    <t>Box 5826/144, 39x38.5x13 cm</t>
  </si>
  <si>
    <t>Box 5883/000, 59x38.5x15 cm</t>
  </si>
  <si>
    <t>Box 5900/000, 59x38.5x18.5 cm</t>
  </si>
  <si>
    <t>Box 5900/639, 59x38.5x19 cm</t>
  </si>
  <si>
    <t>Box 5900/640, 59x38.5x19 cm</t>
  </si>
  <si>
    <t>Box 5954/000, 39x28.5x24 cm</t>
  </si>
  <si>
    <t>Box 6062/000, 39x18.5x24 cm</t>
  </si>
  <si>
    <t>Box 6076/000, 59x38.5x13 cm</t>
  </si>
  <si>
    <t>Box 6076/520, 59x38.5x13 cm</t>
  </si>
  <si>
    <t>Box 6099/000, 29x25x13 cm</t>
  </si>
  <si>
    <t>Box 6106/009*, 39x25.5x11 cm</t>
  </si>
  <si>
    <t>Box 6368/021*, 29x25x11 cm</t>
  </si>
  <si>
    <t>Box 6408/016, 23x14x13 cm</t>
  </si>
  <si>
    <t>Box 6459/008*, 59x35x20 cm</t>
  </si>
  <si>
    <t>Box 6615/000, 50x38x27 cm</t>
  </si>
  <si>
    <t>Box 6671/000, 63x48x22 cm</t>
  </si>
  <si>
    <t>Box 6927/000, 49x28.5x24 cm</t>
  </si>
  <si>
    <t>Box 6955/000, 29x25x15 cm</t>
  </si>
  <si>
    <t>Box 7064/000, 39x18.5x19 cm</t>
  </si>
  <si>
    <t>Box 7806/000, 61x40x16 cm</t>
  </si>
  <si>
    <t>Box 6817/001, 43x35.5x25.5 cm</t>
  </si>
  <si>
    <t>Cardboard Divider, 113x75 cm, Type 1</t>
  </si>
  <si>
    <t>Die-Cut Cardboard Divider, 118x100 cm</t>
  </si>
  <si>
    <t>Cardboard Divider, 9x40 cm, T.1 with 2 Creases 10/20/10</t>
  </si>
  <si>
    <t>Cardboard Divider, 10x60 cm, T.1 with 2 Creases 11/38/11</t>
  </si>
  <si>
    <t>Cardboard Divider, 19x67 cm, T.1 with 4 Creases 7/28/39/60/67</t>
  </si>
  <si>
    <t>Cardboard Divider, 58x24 cm, T.1</t>
  </si>
  <si>
    <t>Cardboard Divider, 120x80 cm, T.1</t>
  </si>
  <si>
    <t>Cardboard Divider, 16x16 cm, T.5</t>
  </si>
  <si>
    <t>Cardboard Divider, 22x22 cm, T.5</t>
  </si>
  <si>
    <t>Cardboard Divider, 23x18 cm, T.5</t>
  </si>
  <si>
    <t>Cardboard Divider, 24x10 cm, T.5</t>
  </si>
  <si>
    <t>Cardboard Divider, 24x14 cm, T.5</t>
  </si>
  <si>
    <t>Cardboard Divider, 24x24 cm, T.5</t>
  </si>
  <si>
    <t>Cardboard Divider, 26x26 cm, T.5</t>
  </si>
  <si>
    <t>Cardboard Divider, 28x22 cm, T.5</t>
  </si>
  <si>
    <t>Cardboard Divider, 40x14 cm, T.5</t>
  </si>
  <si>
    <t>Cardboard Divider, 40x23 cm, T.5</t>
  </si>
  <si>
    <t>Cardboard Divider, 56x18 cm, T.5</t>
  </si>
  <si>
    <t>Cardboard Divider, 60x12 cm, T.5</t>
  </si>
  <si>
    <t>Cardboard Divider, 60x14 cm, T.5</t>
  </si>
  <si>
    <t>Cardboard Divider, 60x17 cm, T.5</t>
  </si>
  <si>
    <t>Cardboard Divider, 60x18 cm, T.5</t>
  </si>
  <si>
    <t>Cardboard Divider, 60x20 cm, T.5</t>
  </si>
  <si>
    <t>Cardboard Divider, 60x23 cm, T.5</t>
  </si>
  <si>
    <t>Cardboard Divider, 60x27 cm, T.5</t>
  </si>
  <si>
    <t>Cardboard Divider, 65x26 cm, T.5</t>
  </si>
  <si>
    <t>Cardboard Divider, 70x18 cm, T.5</t>
  </si>
  <si>
    <t>Box 5930/062, 39x28.5x29 cm, IKEA Quality CB100 FSC</t>
  </si>
  <si>
    <t>Box 7004/008, 39x38.5x13 cm, Flexographic Print AMWAY QUEEN Ø24 A2</t>
  </si>
  <si>
    <t>Box 7004/009, 39x38.5x13 cm, Flexographic Print AMWAY iCOOK Ø24 A2</t>
  </si>
  <si>
    <t>Cardboard Divider, 38x21 cm, IKEA CB30 BB FSC</t>
  </si>
  <si>
    <t>Die-Cut Divider, Pan Separator Housing 1M / Lid 24 for Box 7004</t>
  </si>
  <si>
    <t>Die-Cut Divider, Lid Closure 24 for Box 7004</t>
  </si>
  <si>
    <t>Die-Cut Divider, 365x100 mm, Pitch 23mm, Kraft/Brown EB-Flute</t>
  </si>
  <si>
    <t>Mearlin Super Russet 9450Z (Mica-Based Effect Pigment)</t>
  </si>
  <si>
    <t>Mearlin Golden Bronze 9240A (Mica-Based Effect Pigment)</t>
  </si>
  <si>
    <t>Hostaperm Red Oxide D3G70 (Organic Red Pigment)</t>
  </si>
  <si>
    <t>2-Butylamino-ethanol (ADVANTEX - Neutralizing Agent / Additive)</t>
  </si>
  <si>
    <t>MAINCOTE AF-400 (Acrylic Resin / Binder emulsion)</t>
  </si>
  <si>
    <t>Adhesive Label, Ø 40 mm, Anti-Theft / Electronic Article Surveillance (EAS)</t>
  </si>
  <si>
    <t>5-Ply Multi-layer Disc, 435x2.7mm (0.4mm SS304 Stainless Steel + 1.4mm Aluminum + SS439 Stainless Steel...)</t>
  </si>
  <si>
    <t>Aluminum Disc L. Green Series 225mm x 3.2mm Replacement Part</t>
  </si>
  <si>
    <t>Aluminum Disc L. Green Series 265mm x 3.2mm Replacement Part</t>
  </si>
  <si>
    <t>Aluminum Disc L. Green Series 315mm x 3.2mm Replacement Part</t>
  </si>
  <si>
    <t>Aluminum Disc L. Green Series 220mm x 3.2mm Replacement Part</t>
  </si>
  <si>
    <t>Aluminum Disc L. Green Series 225mm x 2.9mm Replacement Part</t>
  </si>
  <si>
    <t>Aluminum Disc L. Green Series 265mm x 2.9mm Replacement Part</t>
  </si>
  <si>
    <t>Aluminum Disc Green Series 270mm x 3.2mm Replacement Part</t>
  </si>
  <si>
    <t>Aluminum Disc Green Series 280mm x 2.9mm Replacement Part</t>
  </si>
  <si>
    <t>Aluminum Disc L. Green Series 280mm x 3.2mm Replacement Part</t>
  </si>
  <si>
    <t>Aluminum Disc L. Green Series 305mm x 2.9mm Replacement Part</t>
  </si>
  <si>
    <t>Aluminum Disc L. Green Series 320mm x 3.2mm Replacement Part</t>
  </si>
  <si>
    <t>Aluminum Disc L. Green Series 330mm x 2.9mm Replacement Part</t>
  </si>
  <si>
    <t>Aluminum Disc L. Green Series 335mm x 2.9mm Replacement Part</t>
  </si>
  <si>
    <t>Aluminum Disc L. Green Series 235mm x 2.9mm Replacement Part</t>
  </si>
  <si>
    <t>Inoflon AD9400EX PTFE Dispersion (Type TF 5135)</t>
  </si>
  <si>
    <t>Inoflon PFA 8900EX (Type PFA 6900GZ)</t>
  </si>
  <si>
    <t>Silikophen P 80 in Xylene</t>
  </si>
  <si>
    <t>Borosilicate Glass Lid Low 24cm</t>
  </si>
  <si>
    <t>Adhesive Label Ø 40 mm Customer Anti-theft (TCM)</t>
  </si>
  <si>
    <t>Aluminum Disc L. Green Series 290mm x 2.9mm Replacement Part</t>
  </si>
  <si>
    <t>Aluminum Disc L. Green Series 325mm x 3.2mm Replacement Part</t>
  </si>
  <si>
    <t>Aluminum Disc Green Series 350mm x 3.2mm Replacement Part</t>
  </si>
  <si>
    <t>Aluminum Disc Alloy 4006 235mm x 3.6mm Replacement Part</t>
  </si>
  <si>
    <t>Aluminum Disc Alloy 4006 275mm x 3.6mm Replacement Part</t>
  </si>
  <si>
    <t>Aluminum Disc Alloy 4006 285mm x 3.6mm Replacement Part</t>
  </si>
  <si>
    <t>Aluminum Disc Alloy 4006 310mm x 3.6mm Replacement Part</t>
  </si>
  <si>
    <t>Aluminum Disc Alloy 4006 315mm x 3.6mm Replacement Part</t>
  </si>
  <si>
    <t>Aluminum Disc Alloy 4006 325mm x 3.6mm Replacement Part</t>
  </si>
  <si>
    <t>Aluminum Disc Alloy 4006 355mm x 3.6mm Replacement Part</t>
  </si>
  <si>
    <t>5-Ply Disc SS304/AL/SS439 335mm x 2.7mm Total Thickness 2.7mm</t>
  </si>
  <si>
    <t>5-Ply Disc SS304/AL/SS439 385mm x 2.7mm Total Thickness 2.7mm</t>
  </si>
  <si>
    <t>5-Ply Disc SS304/AL/SS439 435mm x 2.7mm Total Thickness 2.7mm</t>
  </si>
  <si>
    <t>Handle Cigno/1 Black Satin Finish</t>
  </si>
  <si>
    <t>Handle Cigno/2 Black Satin Finish</t>
  </si>
  <si>
    <t>Handle Titano/0 Very Small Black Satin Finish</t>
  </si>
  <si>
    <t>Handle Germ/2 Black Satin Finish w/o TVS Mod.Dep</t>
  </si>
  <si>
    <t>Handle Style/1 Black Satin Finish</t>
  </si>
  <si>
    <t>Handle Style/2 Black Satin Finish</t>
  </si>
  <si>
    <t>Side Handle Germania Black Satin Finish</t>
  </si>
  <si>
    <t>Side Handle Titano Black Satin Finish</t>
  </si>
  <si>
    <t>Steel Handle Sole Short w/ MC Logo AISI 430 Sandblasted Frypan 279 24</t>
  </si>
  <si>
    <t>Steel Handle Sole Short w/ MC Logo AISI 430 Sandblasted Casserole 433 16</t>
  </si>
  <si>
    <t>Steel Handle Sole Long w/ MC Logo AISI 430 Sandblasted Frypan 279 30</t>
  </si>
  <si>
    <t>Steel Handle Sole Long w/ MC Logo AISI 430 Sandblasted Pan 379 26</t>
  </si>
  <si>
    <t>G8 BS FC-41058 A Green Met.</t>
  </si>
  <si>
    <t>G8 BS Ghost Grey FC-20917A</t>
  </si>
  <si>
    <t>G8 TC Met. FC-30950M A Graphite</t>
  </si>
  <si>
    <t>Steel Lid Nanobond 18cm REC18DS-001</t>
  </si>
  <si>
    <t>Steel Lid Nanobond 20cm REC20DS-001</t>
  </si>
  <si>
    <t>Steel Lid Nanobond 28cm REC28DS-001</t>
  </si>
  <si>
    <t>SS Wok Lid 32cm OQC3210AS-001</t>
  </si>
  <si>
    <t>Bilayer Disc 265/27 0.4mm SS304 + 2.3mm Aluminum</t>
  </si>
  <si>
    <t>Bilayer Disc 300/23 0.4mm SS304 + 1.9mm Aluminum</t>
  </si>
  <si>
    <t>Bilayer Disc 335/27 0.4mm SS304 + 2.3mm Aluminum</t>
  </si>
  <si>
    <t>Bilayer Disc 365/23 0.4mm SS304 + 1.9mm Aluminum</t>
  </si>
  <si>
    <t>Bilayer Disc 375/23 0.4mm SS304 + 1.9mm Aluminum</t>
  </si>
  <si>
    <t>Bilayer Disc 380/23 0.4mm SS304 + 1.9mm Aluminum</t>
  </si>
  <si>
    <t>Bilayer Disc 385/27 0.4mm SS304 + 2.3mm Aluminum</t>
  </si>
  <si>
    <t>Bilayer Disc 470/23 0.4mm SS304 + 1.9mm Aluminum</t>
  </si>
  <si>
    <t>Steel Handle Satin Medium Artusi Pan 28 NEW</t>
  </si>
  <si>
    <t>1-5 SI Handle PVD Gold 210 Made In BSH HCK3427AX C/C48 (6.5mm)</t>
  </si>
  <si>
    <t>1-5 SI Handle 210 Made In BSH HCK3427AX C/C48 (6.5mm)</t>
  </si>
  <si>
    <t>1-5 SI Handle PVD Rose Gold 210 Made In BSH HCK3427AX C/C48</t>
  </si>
  <si>
    <t>1-5 SI Side Handle PVD Gold 210 Made In BSH HCK3427AX C/C83</t>
  </si>
  <si>
    <t>1-5 SI Side Handle 210 Made In BSH HCK3427AX C/C83.6 (6.5mm)</t>
  </si>
  <si>
    <t>1-5 SI Side Handle PVD Rose Gold 210 Made In BSH HCK3427AX C/C83</t>
  </si>
  <si>
    <t>406 Adhesive LOCT0040630 20gr</t>
  </si>
  <si>
    <t>770 Primer LOCT0016777 10gr</t>
  </si>
  <si>
    <t>Specialpearl 1600 (ex Iriodin 100)</t>
  </si>
  <si>
    <t>Steel Thin Washer for 5MA Screw 11.5x2.5mm</t>
  </si>
  <si>
    <t>Mearlin Super Russet 9450Z</t>
  </si>
  <si>
    <t>Mearlin Brilliant Gold 9212G+</t>
  </si>
  <si>
    <t>Mearlin Golden Bronze 9240A</t>
  </si>
  <si>
    <t>Acematt 3300 Matting Agent Soft-Touch Lacquer</t>
  </si>
  <si>
    <t>Hostaperm Red Oxide D3G70</t>
  </si>
  <si>
    <t>Spandex Black Glove 11939 Size S</t>
  </si>
  <si>
    <t>Spandex Black Glove 11939 Size L</t>
  </si>
  <si>
    <t>Carbon Prowaste 7119/S 20kg</t>
  </si>
  <si>
    <t>Coagulant Prowaste 9124 Ecoproj.</t>
  </si>
  <si>
    <t>Rivet 5x13 AG5</t>
  </si>
  <si>
    <t>Rivet 5x14 AG5</t>
  </si>
  <si>
    <t>Antiscalant Properm 7930 Osmosis Membrane</t>
  </si>
  <si>
    <t>Titanium Powder for Coating K614</t>
  </si>
  <si>
    <t>Adhesive Tape 75x660 Transparent</t>
  </si>
  <si>
    <t>Ring Nut L1500 13.5/26 R40 F90 A-8°</t>
  </si>
  <si>
    <t>Ring Nut L1500 15/18.5 R=F75 A-8°</t>
  </si>
  <si>
    <t>Ring Nut L1500 14.5/15.5 R200 F90 0°</t>
  </si>
  <si>
    <t>Ring Nut L1500 17.5/21 R=F90 A-8°</t>
  </si>
  <si>
    <t>Ring Nut P091 16.5/21.5 R120 F140 A-0° x Form 320 Ø28</t>
  </si>
  <si>
    <t>Ring Nut L1500 13/21 R35 F60 A 0°</t>
  </si>
  <si>
    <t>Ring Nut L2500 15/21 R105 F105</t>
  </si>
  <si>
    <t>Ring Nut L1500 16/21 R60 F90 A-0°</t>
  </si>
  <si>
    <t>Ring Nut AR 0400 13/14.5 R.200 F.110</t>
  </si>
  <si>
    <t>Ring Nut L1500 13.5/24.5 R35 F60 A-8°</t>
  </si>
  <si>
    <t>Ring Nut AR 0400 15/18 R100 F140 A-0°</t>
  </si>
  <si>
    <t>Ring Nut L2500 12/26.5 R33 F75 A-8°</t>
  </si>
  <si>
    <t>Ring Nut P085 12.5/31 R70 F100 A-8°</t>
  </si>
  <si>
    <t>Ring Nut P085 15/27.5 R60 F500 A-8° X 502 28x28</t>
  </si>
  <si>
    <t>Ring Nut L1500 15.5/21.5 R80 F70 A-8°</t>
  </si>
  <si>
    <t>Ring Nut 800/02 14/21 R82 F60 A-8°</t>
  </si>
  <si>
    <t>Ring Nut L1500 13/15 R68 F120 A-0°</t>
  </si>
  <si>
    <t>Ring Nut L2500 15/22.5 R55 F120 A-8°</t>
  </si>
  <si>
    <t>Ring Nut AR 0400 14/16 R250 F140 A-0° X MGL Cyl. Form Ø28-30-32</t>
  </si>
  <si>
    <t>Ring Nut P093 14/29.5 R90 F140 A-8°</t>
  </si>
  <si>
    <t>Ring Nut P093 13.5/30 R45 F110 A-8°</t>
  </si>
  <si>
    <t>Ring Nut P093 12.5/31 R65 F80 A-8°</t>
  </si>
  <si>
    <t>Ring Nut P093 13/32 R45 F120 A-8°</t>
  </si>
  <si>
    <t>Ring Nut P087 13/18 R120 F120 A-0° X Form 581-2 Ø24-28 cm</t>
  </si>
  <si>
    <t>Green Nitrile Glove 492 Size 7/7½</t>
  </si>
  <si>
    <t>Green Nitrile Glove 492 Size 8/8½</t>
  </si>
  <si>
    <t>Latex Gloves ASTM 100 pcs</t>
  </si>
  <si>
    <t>Pomercart Roll 40gr (4kg)</t>
  </si>
  <si>
    <t>Denatured Alcohol 750cc 15pcs</t>
  </si>
  <si>
    <t>Paper Strip Bul. 52x27.5 90gr STD FSC + Logos</t>
  </si>
  <si>
    <t>Paper Strip Bul. 60x36.5 90gr STD FSC + Logos</t>
  </si>
  <si>
    <t>Screw 5MAx18 Steel TCB T9.5 w/ Torx T25</t>
  </si>
  <si>
    <t>Screw 5MAx18 Auto Steel Knurled w/ Torx T25</t>
  </si>
  <si>
    <t>Nitro Thinner Tank</t>
  </si>
  <si>
    <t>Nitro Thinner for Can Cleaning</t>
  </si>
  <si>
    <t>Flexo Box 7796 + Divider Kit Made In 20cm Skillet SCMI 20040</t>
  </si>
  <si>
    <t>Flexo Box 7802 + Divider Kit Made In 30cm Skillet SCMI 30050</t>
  </si>
  <si>
    <t>Die-cut Divider for Flexo Box 7804-7805 Made In 7pc Set SCMI7PCSINT</t>
  </si>
  <si>
    <t>2-Butylamino-ethanol (Advantex)</t>
  </si>
  <si>
    <t>Pressed Cardboard Angle 45x45mm 90cm Th. 3mm Havana</t>
  </si>
  <si>
    <t>Pressed Cardboard Angle 45x45mm 102cm Th. 3mm Havana</t>
  </si>
  <si>
    <t>Pressed Cardboard Angle 45x45mm 97cm Th. 3mm Havana</t>
  </si>
  <si>
    <t>Bag Type 35x35</t>
  </si>
  <si>
    <t>Bag Type 40x40</t>
  </si>
  <si>
    <t>Bag Type 45x45</t>
  </si>
  <si>
    <t>Handle S210 Miro Milk Boiler Black Satin</t>
  </si>
  <si>
    <t>Handle S100/1 Miro Black Satin Finish</t>
  </si>
  <si>
    <t>Handle S100/2 Miro Black Satin Finish</t>
  </si>
  <si>
    <t>Handle Ringo/2 Black Satin Finish</t>
  </si>
  <si>
    <t>Side Handle S125 Class Black Satin</t>
  </si>
  <si>
    <t>Side Handle Vanity Black Satin Finish</t>
  </si>
  <si>
    <t>Iron Blue Oxide FK-9250 (Type FA6210)</t>
  </si>
  <si>
    <t>Green Oxide FK 8497 (ex FA 6290)</t>
  </si>
  <si>
    <t>BOX 2095/000 CM44X23X28 T.JAPAN</t>
  </si>
  <si>
    <t>BOX 3124/010* CM64X36,5X23,5</t>
  </si>
  <si>
    <t>BOX 4468/000 CM45X22X23 T.JAPAN</t>
  </si>
  <si>
    <t>BOX 4582/000 CM61X30X23 T.JAPAN</t>
  </si>
  <si>
    <t>BOX 4729/010 CM66,0X27X32,5</t>
  </si>
  <si>
    <t>BOX 6106/009*CM39X25,5X11</t>
  </si>
  <si>
    <t>BOX 6368/021*CM29X25X11</t>
  </si>
  <si>
    <t>BOX 6459/008*CM59X35X20</t>
  </si>
  <si>
    <t>BOX 6817/001 CM43X35,5X25,5</t>
  </si>
  <si>
    <t>Cardboard Divider 113x75cm Type 1</t>
  </si>
  <si>
    <t>Cardboard Divider 118x100cm Die-cut</t>
  </si>
  <si>
    <t>Cardboard Divider 9x40cm T.1 w/ 2 Creases 10/20/10</t>
  </si>
  <si>
    <t>Cardboard Divider 10x60cm T.1 w/ 2 Creases 11/38/11</t>
  </si>
  <si>
    <t>Cardboard Divider 19x67cm T.1 w/ 4 Creases 7/28/39/60/67</t>
  </si>
  <si>
    <t>Cardboard Divider 58x24cm T.1</t>
  </si>
  <si>
    <t>Cardboard Divider 120x80cm T.1</t>
  </si>
  <si>
    <t>Cardboard Divider 16x16cm T.5</t>
  </si>
  <si>
    <t>Cardboard Divider 22x22cm T.5</t>
  </si>
  <si>
    <t>Cardboard Divider 23x18cm T.5</t>
  </si>
  <si>
    <t>Cardboard Divider 24x10cm T.5</t>
  </si>
  <si>
    <t>Cardboard Divider 24x14cm T.5</t>
  </si>
  <si>
    <t>Cardboard Divider 24x24cm T.5</t>
  </si>
  <si>
    <t>Cardboard Divider 26x26cm T.5</t>
  </si>
  <si>
    <t>Cardboard Divider 28x22cm T.5</t>
  </si>
  <si>
    <t>Cardboard Divider 40x14cm T.5</t>
  </si>
  <si>
    <t>Cardboard Divider 40x23cm T.5</t>
  </si>
  <si>
    <t>Cardboard Divider 56x18cm T.5</t>
  </si>
  <si>
    <t>Cardboard Divider 60x12cm T.5</t>
  </si>
  <si>
    <t>Cardboard Divider 60x14cm T.5</t>
  </si>
  <si>
    <t>Cardboard Divider 60x17cm T.5</t>
  </si>
  <si>
    <t>Cardboard Divider 60x18cm T.5</t>
  </si>
  <si>
    <t>Cardboard Divider 60x20cm T.5</t>
  </si>
  <si>
    <t>Cardboard Divider 60x23cm T.5</t>
  </si>
  <si>
    <t>Cardboard Divider 60x27cm T.5</t>
  </si>
  <si>
    <t>Cardboard Divider 65x26cm T.5</t>
  </si>
  <si>
    <t>Cardboard Divider 70x18cm T.5</t>
  </si>
  <si>
    <t>Aluminum Disc Alloy 99.5 230mm x 2.6mm Replacement Part</t>
  </si>
  <si>
    <t>Aluminum Disc Alloy 99.5 275mm x 1.4mm Replacement Part</t>
  </si>
  <si>
    <t>Aluminum Disc Alloy 99.5 280mm x 2.6mm Replacement Part</t>
  </si>
  <si>
    <t>Aluminum Disc Alloy 99.5 315mm x 2.6mm Replacement Part</t>
  </si>
  <si>
    <t>Aluminum Disc Alloy 99.5 325mm x 2.6mm Replacement Part</t>
  </si>
  <si>
    <t>Aluminum Disc Alloy 99.5 335mm x 2.8mm Replacement Part</t>
  </si>
  <si>
    <t>Aluminum Disc Alloy 99.5 365mm x 2.6mm Replacement Part</t>
  </si>
  <si>
    <t>Aluminum Disc Alloy 99.5 410mm x 2.8mm Replacement Part</t>
  </si>
  <si>
    <t>Aluminum Disc Alloy 4006 210mm x 5.6mm Replacement Part</t>
  </si>
  <si>
    <t>Aluminum Disc Alloy 4006 260mm x 3.6mm Replacement Part</t>
  </si>
  <si>
    <t>Aluminum Disc Alloy 4006 265mm x 5.6mm Replacement Part</t>
  </si>
  <si>
    <t>Aluminum Disc Alloy 4006 280mm x 5.6mm Replacement Part</t>
  </si>
  <si>
    <t>Aluminum Disc Alloy 4006 305mm x 3.6mm Replacement Part</t>
  </si>
  <si>
    <t>Aluminum Disc Alloy 4006 305mm x 5.6mm Replacement Part</t>
  </si>
  <si>
    <t>Aluminum Disc Alloy 4006 325mm x 5.6mm Replacement Part</t>
  </si>
  <si>
    <t>Aluminum Disc Alloy 4006 330mm x 5.6mm Replacement Part</t>
  </si>
  <si>
    <t>Aluminum Disc Alloy 4006 340mm x 3.6mm Replacement Part</t>
  </si>
  <si>
    <t>Aluminum Disc Alloy 4006 385mm x 3.6mm Replacement Part</t>
  </si>
  <si>
    <t>Aluminum Disc Alloy 4006 435mm x 3.6mm Replacement Part</t>
  </si>
  <si>
    <t>Aluminum Disc L. Green Series 240mm x 3.2mm Replacement Part</t>
  </si>
  <si>
    <t>Aluminum Disc Green Series 300mm x 3.2mm Replacement Part</t>
  </si>
  <si>
    <t>Aluminum Disc L. Green Series 305mm x 3.2mm Replacement Part</t>
  </si>
  <si>
    <t>Aluminum Disc L. Green Series 365mm x 3.2mm Replacement Part</t>
  </si>
  <si>
    <t>Aluminum Disc L. Green Series 370mm x 3.6mm Replacement Part</t>
  </si>
  <si>
    <t>Aluminum Rectangle Green 310x225x19 w/ Cut Edges Replacement Part</t>
  </si>
  <si>
    <t>BOX 5930/062 CM39X28,5X29 // Quality IKEA CB100 FSC</t>
  </si>
  <si>
    <t>BOX 7004/008 CM39X38,5X13 Flexo Print Amway Queen Ø24 A2400247</t>
  </si>
  <si>
    <t>BOX 7004/009 CM39X38,5X13 Flexo Print Amway Icook Ø24 A2400574</t>
  </si>
  <si>
    <t>Cardboard Divider 38x21cm IKEA CB30 BB FSC</t>
  </si>
  <si>
    <t>Die-cut Divider Housing Sep. Pan 1M / Lid 24 w/ Box 7004</t>
  </si>
  <si>
    <t>Die-cut Divider Closure Lid 24 w/ Box 7004</t>
  </si>
  <si>
    <t>Die-cut Divider 365x100mm Pitch 23mm Havana EB</t>
  </si>
  <si>
    <t>Maincote AF-400</t>
  </si>
  <si>
    <t>Black N-LF 02 Leavening Paste</t>
  </si>
  <si>
    <t>Egg Frying Pan Handle Black</t>
  </si>
  <si>
    <t>Amway Queen Folding 140x215mm U&amp;C Pan 28 1M+1M A2501785</t>
  </si>
  <si>
    <t>Amway Icook Folding 280x215mm Use &amp; Care A2300189</t>
  </si>
  <si>
    <t>Sambonet Hangtag w/ Elastic Cord Paderno 1600</t>
  </si>
  <si>
    <t>Bavarian Disc M Budget 2025 Frypan 28 7038.411-7621361737300</t>
  </si>
  <si>
    <t>Steel Rivet 6x12 Made In</t>
  </si>
  <si>
    <t>Heavy Pallet 120x100cm Fumigated HT</t>
  </si>
  <si>
    <t>EPAL Pallet 120x80cm</t>
  </si>
  <si>
    <t>000844147303</t>
    <phoneticPr fontId="2" type="noConversion"/>
  </si>
  <si>
    <t>T Code Validation</t>
  </si>
  <si>
    <t>HDL--</t>
  </si>
  <si>
    <t>SHDL-</t>
  </si>
  <si>
    <t>OF0041377</t>
  </si>
  <si>
    <t>OF0041170</t>
  </si>
  <si>
    <t>OF0041404</t>
  </si>
  <si>
    <t>OF0041168</t>
  </si>
  <si>
    <t>OF0040742</t>
  </si>
  <si>
    <t>OF0039841</t>
  </si>
  <si>
    <t>OF0041259</t>
  </si>
  <si>
    <t>OF0041848</t>
  </si>
  <si>
    <t>OF0039684</t>
  </si>
  <si>
    <t>OF0039677</t>
  </si>
  <si>
    <t>OF0041405</t>
  </si>
  <si>
    <t>OF0041204</t>
  </si>
  <si>
    <t>OF0040392</t>
  </si>
  <si>
    <t>OF0041615</t>
  </si>
  <si>
    <t>OF0040379</t>
  </si>
  <si>
    <t>OF0040049</t>
  </si>
  <si>
    <t>OF0039906</t>
  </si>
  <si>
    <t>OF0040538</t>
  </si>
  <si>
    <t>OF0041450</t>
  </si>
  <si>
    <t>OF0039400</t>
  </si>
  <si>
    <t>OF0040819</t>
  </si>
  <si>
    <t>OF0040541</t>
  </si>
  <si>
    <t>OF0040631</t>
  </si>
  <si>
    <t>OF0040812</t>
  </si>
  <si>
    <t>OF0041009</t>
  </si>
  <si>
    <t>OF0040998</t>
  </si>
  <si>
    <t>OF0041108</t>
  </si>
  <si>
    <t>OF0040916</t>
  </si>
  <si>
    <t>OF0041478</t>
  </si>
  <si>
    <t>OF0040498</t>
  </si>
  <si>
    <t>OF0040693</t>
  </si>
  <si>
    <t>OF0040404</t>
  </si>
  <si>
    <t>OF0040540</t>
  </si>
  <si>
    <t>OF0040139</t>
  </si>
  <si>
    <t>OF0040265</t>
  </si>
  <si>
    <t>OF0040335</t>
  </si>
  <si>
    <t>OF0040999</t>
  </si>
  <si>
    <t>OF0040618</t>
  </si>
  <si>
    <t>OF0040910</t>
  </si>
  <si>
    <t>OF0040493</t>
  </si>
  <si>
    <t>OF0040813</t>
  </si>
  <si>
    <t>OF0041062</t>
  </si>
  <si>
    <t>OF0040860</t>
  </si>
  <si>
    <t>OF0041639</t>
  </si>
  <si>
    <t>OF0041370</t>
  </si>
  <si>
    <t>OF0040814</t>
  </si>
  <si>
    <t>OF0041312</t>
  </si>
  <si>
    <t>OF0041420</t>
  </si>
  <si>
    <t>OF0041001</t>
  </si>
  <si>
    <t>OF0041594</t>
  </si>
  <si>
    <t>OF0041469</t>
  </si>
  <si>
    <t>OF0041451</t>
  </si>
  <si>
    <t>OF0041379</t>
  </si>
  <si>
    <t>OF0041592</t>
  </si>
  <si>
    <t>OF0041612</t>
  </si>
  <si>
    <t>OF0041135</t>
  </si>
  <si>
    <t>OF0041703</t>
  </si>
  <si>
    <t>OF0040913</t>
  </si>
  <si>
    <t>OF0041320</t>
  </si>
  <si>
    <t>OF0041066</t>
  </si>
  <si>
    <t>OF0041041</t>
  </si>
  <si>
    <t>OF0041593</t>
  </si>
  <si>
    <t>OF0041567</t>
  </si>
  <si>
    <t>OF0041332</t>
  </si>
  <si>
    <t>OF0041617</t>
  </si>
  <si>
    <t>OF0041619</t>
  </si>
  <si>
    <t>OF0041520</t>
  </si>
  <si>
    <t>OF0041449</t>
  </si>
  <si>
    <t>OF0041211</t>
  </si>
  <si>
    <t>OF0041283</t>
  </si>
  <si>
    <t>OF0041565</t>
  </si>
  <si>
    <t>OF0041562</t>
  </si>
  <si>
    <t>OF0040912</t>
  </si>
  <si>
    <t>OF0041069</t>
  </si>
  <si>
    <t>OF0041014</t>
  </si>
  <si>
    <t>OF0041321</t>
  </si>
  <si>
    <t>OF0041187</t>
  </si>
  <si>
    <t>OF0041273</t>
  </si>
  <si>
    <t>OF0038456</t>
  </si>
  <si>
    <t>OF0041348</t>
  </si>
  <si>
    <t>OF0038529</t>
  </si>
  <si>
    <t>OF0041413</t>
  </si>
  <si>
    <t>OF0039347</t>
  </si>
  <si>
    <t>OF0040651</t>
  </si>
  <si>
    <t>OF0040936</t>
  </si>
  <si>
    <t>OF0041696</t>
  </si>
  <si>
    <t>OF0041013</t>
  </si>
  <si>
    <t>OF0041579</t>
  </si>
  <si>
    <t>OF0041165</t>
  </si>
  <si>
    <t>OF0041369</t>
  </si>
  <si>
    <t>OF0041074</t>
  </si>
  <si>
    <t>OF0041568</t>
  </si>
  <si>
    <t>OF0040652</t>
  </si>
  <si>
    <t>OF0041588</t>
  </si>
  <si>
    <t>OF0041796</t>
  </si>
  <si>
    <t>OF0041583</t>
  </si>
  <si>
    <t>OF0041804</t>
  </si>
  <si>
    <t>OF0041693</t>
  </si>
  <si>
    <t>OF0041036</t>
  </si>
  <si>
    <t>OF0041795</t>
  </si>
  <si>
    <t>OF0041644</t>
  </si>
  <si>
    <t>OF0041333</t>
  </si>
  <si>
    <t>OF0041371</t>
  </si>
  <si>
    <t>OF0041481</t>
  </si>
  <si>
    <t>OF0041482</t>
  </si>
  <si>
    <t>OF0041363</t>
  </si>
  <si>
    <t>OF0041548</t>
  </si>
  <si>
    <t>OF0041811</t>
  </si>
  <si>
    <t>OF0041812</t>
  </si>
  <si>
    <t>OF0041973</t>
  </si>
  <si>
    <t>OF0041314</t>
  </si>
  <si>
    <t>OF0041129</t>
  </si>
  <si>
    <t>OF0041934</t>
  </si>
  <si>
    <t>OF0041518</t>
  </si>
  <si>
    <t>OF0041713</t>
  </si>
  <si>
    <t>OF0041975</t>
  </si>
  <si>
    <t>OF0041846</t>
  </si>
  <si>
    <t>OF0041275</t>
  </si>
  <si>
    <t>OF0041635</t>
  </si>
  <si>
    <t>OF0041976</t>
  </si>
  <si>
    <t>OF0041785</t>
  </si>
  <si>
    <t>OF0042014</t>
  </si>
  <si>
    <t>OF0041636</t>
  </si>
  <si>
    <t>OF0042022</t>
  </si>
  <si>
    <t>OF0041393</t>
  </si>
  <si>
    <t>OF0041550</t>
  </si>
  <si>
    <t>OF0041551</t>
  </si>
  <si>
    <t>OF0041629</t>
  </si>
  <si>
    <t>OF0041607</t>
  </si>
  <si>
    <t>OF0041609</t>
  </si>
  <si>
    <t>OF0041521</t>
  </si>
  <si>
    <t>OF0041632</t>
  </si>
  <si>
    <t>OF0041549</t>
  </si>
  <si>
    <t>OF0041351</t>
  </si>
  <si>
    <t>OF0041385</t>
  </si>
  <si>
    <t>OF0041235</t>
  </si>
  <si>
    <t>OF0041414</t>
  </si>
  <si>
    <t>OF0041483</t>
  </si>
  <si>
    <t>OF0041149</t>
  </si>
  <si>
    <t>OF0041329</t>
  </si>
  <si>
    <t>OF0041265</t>
  </si>
  <si>
    <t>OF0041411</t>
  </si>
  <si>
    <t>OF0041528</t>
  </si>
  <si>
    <t>OF0041455</t>
  </si>
  <si>
    <t>OF0042020</t>
  </si>
  <si>
    <t>OF0041851</t>
  </si>
  <si>
    <t>OF0041002</t>
  </si>
  <si>
    <t>OF0040346</t>
  </si>
  <si>
    <t>OF0040654</t>
  </si>
  <si>
    <t>OF0040818</t>
  </si>
  <si>
    <t>OF0041181</t>
  </si>
  <si>
    <t>OF0040911</t>
  </si>
  <si>
    <t>OF0041315</t>
  </si>
  <si>
    <t>OF0040275</t>
  </si>
  <si>
    <t>OF0037208</t>
  </si>
  <si>
    <t>OF0040155</t>
  </si>
  <si>
    <t>OF0041426</t>
  </si>
  <si>
    <t>OF0041176</t>
  </si>
  <si>
    <t>OF0041355</t>
  </si>
  <si>
    <t>OF0041311</t>
  </si>
  <si>
    <t>OF0041185</t>
  </si>
  <si>
    <t>OF0041344</t>
  </si>
  <si>
    <t>OF0041436</t>
  </si>
  <si>
    <t>OF0041352</t>
  </si>
  <si>
    <t>OF0041179</t>
  </si>
  <si>
    <t>OF0041039</t>
  </si>
  <si>
    <t>OF0041569</t>
  </si>
  <si>
    <t>OF0041472</t>
  </si>
  <si>
    <t>OF0041339</t>
  </si>
  <si>
    <t>OF0041178</t>
  </si>
  <si>
    <t>F504679</t>
  </si>
  <si>
    <t>F016222</t>
  </si>
  <si>
    <t>F016079</t>
  </si>
  <si>
    <t>F601061</t>
  </si>
  <si>
    <t>F010245</t>
  </si>
  <si>
    <t>F012516</t>
  </si>
  <si>
    <t>F011212</t>
  </si>
  <si>
    <t>F600914</t>
  </si>
  <si>
    <t>26AFC000080</t>
  </si>
  <si>
    <t>26AFC000081</t>
  </si>
  <si>
    <t>26AFC000082</t>
  </si>
  <si>
    <t>26AFC000083</t>
  </si>
  <si>
    <t>26AFC000084</t>
  </si>
  <si>
    <t>26AFC000085</t>
  </si>
  <si>
    <t>26AFC000086</t>
  </si>
  <si>
    <t>26AFC000095</t>
  </si>
  <si>
    <t>26AFF000138</t>
  </si>
  <si>
    <t>26AFF000139</t>
  </si>
  <si>
    <t>26AFF000140</t>
  </si>
  <si>
    <t>26AFF000141</t>
  </si>
  <si>
    <t>26AFF000142</t>
  </si>
  <si>
    <t>26AFF000143</t>
  </si>
  <si>
    <t>26AFF000144</t>
  </si>
  <si>
    <t>26AFF000145</t>
  </si>
  <si>
    <t>26AFF000146</t>
  </si>
  <si>
    <t>26AFF000148</t>
  </si>
  <si>
    <t>26AFF000149</t>
  </si>
  <si>
    <t>26AFF000150</t>
  </si>
  <si>
    <t>26AFF000151</t>
  </si>
  <si>
    <t>26AFF000158</t>
  </si>
  <si>
    <t>26AFF000160</t>
  </si>
  <si>
    <t>26AFF000161</t>
  </si>
  <si>
    <t>26AFF000162</t>
  </si>
  <si>
    <t>26AFF000163</t>
  </si>
  <si>
    <t>26AFF000164</t>
  </si>
  <si>
    <t>26AFF000165</t>
  </si>
  <si>
    <t>26AFF000167</t>
  </si>
  <si>
    <t>26AFF000168</t>
  </si>
  <si>
    <t>26AFF000169</t>
  </si>
  <si>
    <t>26AFI001275</t>
  </si>
  <si>
    <t>26AFI001286</t>
  </si>
  <si>
    <t>26AFI001307</t>
  </si>
  <si>
    <t>26AFI001312</t>
  </si>
  <si>
    <t>26AFI001313</t>
  </si>
  <si>
    <t>26AFI001314</t>
  </si>
  <si>
    <t>26AFI001337</t>
  </si>
  <si>
    <t>26AFI001339</t>
  </si>
  <si>
    <t>26AFI001340</t>
  </si>
  <si>
    <t>26AFI001342</t>
  </si>
  <si>
    <t>26AFI001343</t>
  </si>
  <si>
    <t>26AFI001344</t>
  </si>
  <si>
    <t>26AFI001345</t>
  </si>
  <si>
    <t>26AFI001346</t>
  </si>
  <si>
    <t>26AFI001349</t>
  </si>
  <si>
    <t>26AFI001368</t>
  </si>
  <si>
    <t>26AFI001388</t>
  </si>
  <si>
    <t>26AFI001398</t>
  </si>
  <si>
    <t>26AFI001399</t>
  </si>
  <si>
    <t>26AFI001406</t>
  </si>
  <si>
    <t>26AFI001407</t>
  </si>
  <si>
    <t>26AFI001409</t>
  </si>
  <si>
    <t>26AFI001410</t>
  </si>
  <si>
    <t>26AFI001411</t>
  </si>
  <si>
    <t>26AFI001412</t>
  </si>
  <si>
    <t>26AFI001413</t>
  </si>
  <si>
    <t>26AFI001414</t>
  </si>
  <si>
    <t>26AFI001419</t>
  </si>
  <si>
    <t>26AFI001422</t>
  </si>
  <si>
    <t>26AFI001424</t>
  </si>
  <si>
    <t>26AFI001425</t>
  </si>
  <si>
    <t>26AFI001426</t>
  </si>
  <si>
    <t>26AFI001427</t>
  </si>
  <si>
    <t>26AFI001428</t>
  </si>
  <si>
    <t>26AFI001429</t>
  </si>
  <si>
    <t>26AFI001430</t>
  </si>
  <si>
    <t>26AFI001431</t>
  </si>
  <si>
    <t>26AFI001432</t>
  </si>
  <si>
    <t>26AFI001433</t>
  </si>
  <si>
    <t>26AFI001434</t>
  </si>
  <si>
    <t>26AFI001435</t>
  </si>
  <si>
    <t>26AFI001436</t>
  </si>
  <si>
    <t>26AFI001437</t>
  </si>
  <si>
    <t>26AFI001439</t>
  </si>
  <si>
    <t>26AFI001440</t>
  </si>
  <si>
    <t>26AFI001441</t>
  </si>
  <si>
    <t>26AFI001442</t>
  </si>
  <si>
    <t>26AFI001443</t>
  </si>
  <si>
    <t>26AFI001444</t>
  </si>
  <si>
    <t>26AFI001458</t>
  </si>
  <si>
    <t>26AFI001464</t>
  </si>
  <si>
    <t>26AFI001484</t>
  </si>
  <si>
    <t>26AFI001485</t>
  </si>
  <si>
    <t>26AFI001486</t>
  </si>
  <si>
    <t>26AFI001487</t>
  </si>
  <si>
    <t>26AFI001488</t>
  </si>
  <si>
    <t>26AFI001489</t>
  </si>
  <si>
    <t>26AFI001495</t>
  </si>
  <si>
    <t>26AFI001498</t>
  </si>
  <si>
    <t>26AFI001506</t>
  </si>
  <si>
    <t>26AFI001516</t>
  </si>
  <si>
    <t>26AFI001534</t>
  </si>
  <si>
    <t>26AFI001544</t>
  </si>
  <si>
    <t>26AFI001545</t>
  </si>
  <si>
    <t>26AFI001546</t>
  </si>
  <si>
    <t>26AFI001547</t>
  </si>
  <si>
    <t>26AFI001552</t>
  </si>
  <si>
    <t>26ARI000033</t>
  </si>
  <si>
    <t>26ARI000035</t>
  </si>
  <si>
    <t>EC320283710101C</t>
  </si>
  <si>
    <t>TEGAME 1M+1MGL 28 +COP.V. AMWAY QUEEN</t>
  </si>
  <si>
    <t>000730416005</t>
  </si>
  <si>
    <t>PHC3408AS-003 LID.AC.MADE IN 34CM ASSEM.W/PVD GOLD.SI LID HA</t>
  </si>
  <si>
    <t>000730416006</t>
  </si>
  <si>
    <t>PHC3408AS-004 LID.MADE IN 34CM ASS.W/PVD AGED/COP.A.SI LID H</t>
  </si>
  <si>
    <t>000730416007</t>
  </si>
  <si>
    <t>PHC34CS-002 LID.MADE IN 34CM ASSEMB.WITH JOYFU'S SI LID HA</t>
  </si>
  <si>
    <t>001760000601</t>
  </si>
  <si>
    <t>FASCIA LITOGRAFATA RELANCE FRYPAN 156Ø 28 8718819164821</t>
  </si>
  <si>
    <t>001760000602</t>
  </si>
  <si>
    <t>FASCIA LITOGRAFATA RELANCE FRYPAN 207Ø 24 8718819164784</t>
  </si>
  <si>
    <t>001760000603</t>
  </si>
  <si>
    <t>FASCIA LITOGRAFATA RELANCE FRYPAN 207Ø 28 8718819164791</t>
  </si>
  <si>
    <t>001760000604</t>
  </si>
  <si>
    <t>FASCIA LITOGRAFATA RELANCE SKILLET+COP.581Ø 28 8718819164814</t>
  </si>
  <si>
    <t>001760000605</t>
  </si>
  <si>
    <t>FASCIA LITOGRAFATA RELANCE WOK 761Ø 28 8718819164807</t>
  </si>
  <si>
    <t>001761155034</t>
  </si>
  <si>
    <t>FASCIA LIT.SAMBONET TITAN PRO RES.2025 126Ø 28 8014808401763</t>
  </si>
  <si>
    <t>001716790002</t>
  </si>
  <si>
    <t>BOX LIT.6790 COV.WOK 30CM ESSTEELE DOMANI REST 051153103780</t>
  </si>
  <si>
    <t>001761029234</t>
  </si>
  <si>
    <t>FASCIA LIT.MIGROS PRO CER.IN.2025 PAD.126Ø20 7038.363-663067</t>
  </si>
  <si>
    <t>001761029240</t>
  </si>
  <si>
    <t>FASCIA LIT.MIGROS PRO CER.IN.2025 PAD.006Ø16 7038.358-663012</t>
  </si>
  <si>
    <t>001761029250</t>
  </si>
  <si>
    <t>FASCIA LIT.MIGROS PRO CER.IN.25 420Ø22 2,8 L 7038.406-663272</t>
  </si>
  <si>
    <t>001761029251</t>
  </si>
  <si>
    <t>FASCIA LIT.MIGROS PRO CER.IN.2025 PAD.463Ø12 7038.403-663241</t>
  </si>
  <si>
    <t>001761029253</t>
  </si>
  <si>
    <t>FASCIA LIT.MIGROS PRO CER.IN.2025 PAD.147Ø28 7038.370-663135</t>
  </si>
  <si>
    <t>001761038326</t>
  </si>
  <si>
    <t>FASCIA LIT.PRIMECOOK SMERALDA TEG.F574 Ø24 8058697169120</t>
  </si>
  <si>
    <t>001761150307</t>
  </si>
  <si>
    <t>FASCIA LIT.CO CLAS OHLSON FRYPAN 125 Ø20 EAN 7393173449367</t>
  </si>
  <si>
    <t>001761150311</t>
  </si>
  <si>
    <t>FASCIA LIT.CO CLAS OHLSON FRYPAN 125 Ø28 RES.25 EAN 398061</t>
  </si>
  <si>
    <t>001760000324</t>
  </si>
  <si>
    <t>001761029255</t>
  </si>
  <si>
    <t>FASCIA LIT.MIGROS PRO CER.IN.2025 WOK 149Ø28 7038.383-663159</t>
  </si>
  <si>
    <t>001761857323</t>
  </si>
  <si>
    <t>FASCIA LIT.CERAMICO RES.IND.CAS.2M 642 24+C.V.L 4.5 E 058495</t>
  </si>
  <si>
    <t>002300049184</t>
  </si>
  <si>
    <t>STRISCIA FUS.TVS TEOREMA COP.V. B.SIL.24  8000807064078</t>
  </si>
  <si>
    <t>002460075001</t>
  </si>
  <si>
    <t>GLICOLE ETILENICO</t>
  </si>
  <si>
    <t>000390050004</t>
  </si>
  <si>
    <t>VITE 4,2X16 AUT.AI304 TFR/DE/CR10.2</t>
  </si>
  <si>
    <t>001717720005</t>
  </si>
  <si>
    <t>BOX LIT.7720 SAMBONET MANICO AMOVIBILE</t>
  </si>
  <si>
    <t>001761155100</t>
  </si>
  <si>
    <t>FASCIA LIT.SAMBONET COP.V.651 Ø16( appensione)</t>
  </si>
  <si>
    <t>001761155101</t>
  </si>
  <si>
    <t>FASCIA LIT.SAMBONET COP.V.651 Ø20( appensione)</t>
  </si>
  <si>
    <t>001761155102</t>
  </si>
  <si>
    <t>FASCIA LIT.SAMBONET COP.V.651 Ø24( appensione)</t>
  </si>
  <si>
    <t>001761155103</t>
  </si>
  <si>
    <t>FASCIA LIT.SAMBONET COP.V.651 Ø28( appensione)</t>
  </si>
  <si>
    <t>FASCIA LIT.PAD.CM 20 LUCEBLU IND.E.8000807077726 FSC (beige)</t>
  </si>
  <si>
    <t>FASCIA LIT.PAD.CM 24 LUCEBLU IND.E.8000807077740 FSC (beige)</t>
  </si>
  <si>
    <t>FASCIA LIT.PAD.CM 28 LUCEBLU IND.E.8000807077764 FSC (beige)</t>
  </si>
  <si>
    <t>001769000577</t>
  </si>
  <si>
    <t>FASCIA LIT.TVS ISPIRATA INDUCTION 163 30 8000807063323</t>
  </si>
  <si>
    <t>001510371000</t>
  </si>
  <si>
    <t>BOX 0371/000 CM37X25,5X21</t>
  </si>
  <si>
    <t>001513777023</t>
  </si>
  <si>
    <t>BOX 3777/023 CM43X28X18 //</t>
  </si>
  <si>
    <t>001514254000</t>
  </si>
  <si>
    <t>BOX 4254/000 CM68X38,5X29</t>
  </si>
  <si>
    <t>001514510000</t>
  </si>
  <si>
    <t>BOX 4510/000 CM33X33X21</t>
  </si>
  <si>
    <t>001515042000</t>
  </si>
  <si>
    <t>BOX 5042/000 CM18X18X15</t>
  </si>
  <si>
    <t>001515043000</t>
  </si>
  <si>
    <t>BOX 5043/000 CM22X22,5X15</t>
  </si>
  <si>
    <t>001515045000</t>
  </si>
  <si>
    <t>BOX 5045/000 CM26X26X15,5</t>
  </si>
  <si>
    <t>001515883138</t>
  </si>
  <si>
    <t>BOX 5883/138 CM59X38,5X15 \\</t>
  </si>
  <si>
    <t>001516368000</t>
  </si>
  <si>
    <t>BOX 6368/000 CM29X25X11 CM</t>
  </si>
  <si>
    <t>001516885000</t>
  </si>
  <si>
    <t>BOX 6885/000 CM25X21X15,5</t>
  </si>
  <si>
    <t>001516910000</t>
  </si>
  <si>
    <t>BOX 6910/000 CM40X21X16</t>
  </si>
  <si>
    <t>001880027015</t>
  </si>
  <si>
    <t>DIVISORIO CARTONE CM 27X15 TIPO 5</t>
  </si>
  <si>
    <t>001547001009</t>
  </si>
  <si>
    <t>BOX 7001/009 CM43X42,5X13 STAMPA FLEXO AMWAY QUEEN A2501133</t>
  </si>
  <si>
    <t>PIEGHEVOLE ECO GEN || 90X85 MM USE&amp;CARE INFORMAT. 1-8-PU589</t>
  </si>
  <si>
    <t>000010355026R</t>
  </si>
  <si>
    <t>DISCO AL.99,5 355/26 RIC</t>
  </si>
  <si>
    <t>000040270039R</t>
  </si>
  <si>
    <t>DISCO AL.4006 270/39 RIC</t>
  </si>
  <si>
    <t>000110303001</t>
  </si>
  <si>
    <t>GHIERA P092 14/20,5 R250 F80 A-8° X FORMA 473Ø16-18</t>
  </si>
  <si>
    <t>000110360001</t>
  </si>
  <si>
    <t>GHIERA L1500 12/29 R95 F140 A-8°730</t>
  </si>
  <si>
    <t>000110400001</t>
  </si>
  <si>
    <t>GHIERA P092 12,5/33 R60 F100 A-8°X FORMA 279Ø20</t>
  </si>
  <si>
    <t>000110706001</t>
  </si>
  <si>
    <t>GHIERA P085 13,5/20,5 R110 F140 A8°</t>
  </si>
  <si>
    <t>000110894001</t>
  </si>
  <si>
    <t>GHIERA L1500 13/32 R52 F70 A-8°</t>
  </si>
  <si>
    <t>000110895001</t>
  </si>
  <si>
    <t>GHIERA L1500 13/31 R43 F70 A-8°</t>
  </si>
  <si>
    <t>000800012011</t>
  </si>
  <si>
    <t>ETICHETTA ADESIVA NEUTRA 105x150 mm</t>
  </si>
  <si>
    <t>000800012012</t>
  </si>
  <si>
    <t>ETICHETTA ADESIVA 50x50 MM CON LOGO TVS + MADE IN ITALY</t>
  </si>
  <si>
    <t>000800017060</t>
  </si>
  <si>
    <t>ETIC. MADE IN SATIN 60x24 16 CM SAUCE - COOK-2L-SCE-ICC</t>
  </si>
  <si>
    <t>000800017073</t>
  </si>
  <si>
    <t>ETIC. MADE IN GOLD 60x24 26 CM SKILLET - COOK-10-FRY-ICC-G</t>
  </si>
  <si>
    <t>000800017076</t>
  </si>
  <si>
    <t>ETIC. MADE IN SATIN 60x24 3 PCS SKILLET - KIT-3-FRY-ICC-P-R2</t>
  </si>
  <si>
    <t>000800017080</t>
  </si>
  <si>
    <t>ETIC. MADE IN OLIVE 60x50 20 CM SKILLET - COOK-8-FRY-ICC-OLV</t>
  </si>
  <si>
    <t>000800017082</t>
  </si>
  <si>
    <t>ETIC. MADE IN OLIVE 60x50 3 PCS SKILLET - KIT-3-FRY-ICC-OLV</t>
  </si>
  <si>
    <t>000800017084</t>
  </si>
  <si>
    <t>ETIC. MADE IN OLIVE 60x50 26 CM SKILLET- COOK-10-FRY-ICC-OLV</t>
  </si>
  <si>
    <t>000800017086</t>
  </si>
  <si>
    <t>ETIC.MADE IN PVD GOLD 60x50 34CM EVERYDAY-COOK-6L-EVDY-ICC-G</t>
  </si>
  <si>
    <t>000809000473</t>
  </si>
  <si>
    <t>000809000474</t>
  </si>
  <si>
    <t>000809000475</t>
  </si>
  <si>
    <t>000809000476</t>
  </si>
  <si>
    <t>000841715810</t>
  </si>
  <si>
    <t>DISCO PUBB. QUADRATO X BISTECCHIERA 730 28X28 FUST.18X18</t>
  </si>
  <si>
    <t>000841737114</t>
  </si>
  <si>
    <t>DISCO PUBB.TIMA ART GRANIT ART.AT-1116 EAN.8000807772829 Ø12</t>
  </si>
  <si>
    <t>001515046000</t>
  </si>
  <si>
    <t>BOX 5046/000 CM30X30X15,5</t>
  </si>
  <si>
    <t>001761029247</t>
  </si>
  <si>
    <t>FASCIA LI.MIGROS PRO CER.I.2025 644Ø24 5,7L 7038.399-663203</t>
  </si>
  <si>
    <t>001761038316</t>
  </si>
  <si>
    <t>FASCIA LIT.PRIMECOOK SMERALDA RET. F039 Ø35X27 8058697169168</t>
  </si>
  <si>
    <t>001761124359</t>
  </si>
  <si>
    <t>FASCIA LIT.TVS NATURA IN.P32 044902</t>
  </si>
  <si>
    <t>001761124362</t>
  </si>
  <si>
    <t>FASCIA LIT.TVS NATURA IN.T28 044933</t>
  </si>
  <si>
    <t>001761857320</t>
  </si>
  <si>
    <t>FASCIA LIT.CERAMICO REST.IND.BIS.502 28X28 EAN 3256225058532</t>
  </si>
  <si>
    <t>001761047014</t>
  </si>
  <si>
    <t>FASCIA LIT.TVS ECO OK IND.F.433 Ø16 8000807064573</t>
  </si>
  <si>
    <t>LIGHT GREEN AL. DISC 355/32 SPARE</t>
  </si>
  <si>
    <t>LIGHT GREEN AL. DISC 230/32 SPARE</t>
  </si>
  <si>
    <t>GEDIA RING NUT 25/37 W/CENTERING DEVICE</t>
  </si>
  <si>
    <t>GEDIA RING NUT 26.5/33 W/CENTERING DEVICE</t>
  </si>
  <si>
    <t>ST. STEEL COUPLING FOR GEDIA HANDLE CODE 2/1901 (EX 210191023)</t>
  </si>
  <si>
    <t>PAN 1HDL+1LG HDL 28 +GLASS LID AMWAY QUEEN</t>
  </si>
  <si>
    <t>ST. STEEL RD RIVET SS S30433 6x11.5 CSK HD D12 PVD 6B Pewter color</t>
  </si>
  <si>
    <t>PHC3408AS-003 ST. STEEL LID MADE IN 34CM ASSEM.W/PVD GOLD SI LID HA</t>
  </si>
  <si>
    <t>PHC3408AS-004 LID MADE IN 34CM ASS.W/PVD AGED/COP.A.SI LID H</t>
  </si>
  <si>
    <t>PHC34CS-002 LID MADE IN 34CM ASSEMB.WITH JOYFU'S SI LID HA</t>
  </si>
  <si>
    <t>AMWAY HANDLE 7-5-HEM04</t>
  </si>
  <si>
    <t>RELANCE LITHOGRAPHED BAND FOR 156Ø FRYING PAN 28 8718819164821</t>
  </si>
  <si>
    <t>RELANCE LITHOGRAPHED BAND FOR 207Ø FRYING PAN 24 8718819164784</t>
  </si>
  <si>
    <t>RELANCE LITHOGRAPHED BAND FOR FRYING PAN 207Ø 28 8718819164791</t>
  </si>
  <si>
    <t>RELANCE LITHOGRAPHED BAND FOR FRYING PAN WITH LID 581Ø 28 8718819164814</t>
  </si>
  <si>
    <t>RELANCE LITHOGRAPHED WOK 761Ø 28 8718819164807</t>
  </si>
  <si>
    <t>LITHOGRAPHED ZENZERO INDUCTION PAN 104 Ø20 8000807072240</t>
  </si>
  <si>
    <t>LIT.ZENZERO INDUCTION RING 104 Ø24 8000807072257</t>
  </si>
  <si>
    <t>LIT.ZENZERO INDUCTION RING 104 Ø28 8000807072264</t>
  </si>
  <si>
    <t>LIT.DUCALE IND.279 BAND Ø20 8000807078006</t>
  </si>
  <si>
    <t>LIT.DUCALE IND.279 BAND Ø24 8000807078013</t>
  </si>
  <si>
    <t>LIT.DUCALE IND.279 BAND Ø28 8000807078020</t>
  </si>
  <si>
    <t>LIT.DUCALE IND.279 BAND Ø30 8000807078037</t>
  </si>
  <si>
    <t>LIT.DUCALE IND.380 BAND Ø28 8000807078044</t>
  </si>
  <si>
    <t>LIT.DUCALE IND.793 BAND Ø28 8000807078051</t>
  </si>
  <si>
    <t>CLAS OHLSON SAND BED BAND 433Ø16 EAN: 7393173434974</t>
  </si>
  <si>
    <t>SAMBONET TITAN PRO RES.2025 BED BAND 126Ø 28 8014808401763</t>
  </si>
  <si>
    <t>SEALED BAG 35x35 ON BOTH SIDES, UNMARKED</t>
  </si>
  <si>
    <t>REEL OF STRETCH FILM, H.12.5, MANUAL</t>
  </si>
  <si>
    <t>SEALED STRIP 27x30</t>
  </si>
  <si>
    <t>BOX LIT.6790 WOK LID 30 CM ESSTEELE DOMANI REST 051153103780</t>
  </si>
  <si>
    <t>BOX LIT.6829 5-PIECE PACK ESSTEELE X SALUTE REST. 051153107320</t>
  </si>
  <si>
    <t>BOX LIT.6926 WPRO INTERF.REST 2025 DISC FOR IND. Ø22 E.475944</t>
  </si>
  <si>
    <t>CARTONET 7026 FRYING PAN 32 X SALUTE REST. 051153161049</t>
  </si>
  <si>
    <t>MIGROS STAR 2023 BAND, PACK OF 207, Ø24 7035.832-899473</t>
  </si>
  <si>
    <t>MIGROS PRO CER.IN.2025 BAND, PACK OF 126, Ø20 7038.363-663067</t>
  </si>
  <si>
    <t>LIT.MIGROS PRO CER.IN.2025 BAND, PACK OF 006, Ø16 7038.358-663012</t>
  </si>
  <si>
    <t>LIT.MIGROS PRO CER.IN.25 BAND 420Ø22 2.8 L 7038.406-663272</t>
  </si>
  <si>
    <t>LIT.MIGROS PRO CER.IN.2025 BAND PAD.463Ø12 7038.403-663241</t>
  </si>
  <si>
    <t>LIT.MIGROS PRO CER.IN.2025 PAN 147Ø28 7038.370-663135</t>
  </si>
  <si>
    <t>LIT.MIGROS BASIC HIGH PAN 206Ø24 7035.670-751406</t>
  </si>
  <si>
    <t>PRIMECOOK SMERALDA COOKWARE SET F574 Ø24 8058697169120</t>
  </si>
  <si>
    <t>CLAS OHLSON FRYPAN 125 COOKWARE SET Ø20 EAN 7393173449367</t>
  </si>
  <si>
    <t>CO CLAS OHLSON FRYPAN 125 Ø28 RES.25 EAN 398061</t>
  </si>
  <si>
    <t>SAMBONET ROCK'N'ROSE PAD.PINK 24 128417</t>
  </si>
  <si>
    <t>LIT.SAMBONET ROCK'N'ROSE PAD.PINK 28 128394</t>
  </si>
  <si>
    <t>LIT.SAMBONET ROCK'N'ROSE PAD.BLACK 28 128363</t>
  </si>
  <si>
    <t>MASTERCHEF ONYX INDUCTION COOKTOP RING 651 Ø26 5054903922360</t>
  </si>
  <si>
    <t>LIT.ICA STEKPANNA PAN RING 30-279-245931 AR.654956 FSC REST.24</t>
  </si>
  <si>
    <t>SINGLE-COMPARTMENT DIVIDER FOR SEPARATE WOK 2M/30CM COVER WITH BOX LIT.6790</t>
  </si>
  <si>
    <t>SINGLE-BARREL DIVIDER, T.24/P.24/C.20/C.16 WITH LIT. BOX 6829</t>
  </si>
  <si>
    <t>SINGLE-BARREL DIVIDER, PA.28/COP.20/COP.24 WITH LIT. BOX 6829</t>
  </si>
  <si>
    <t>DIVIDER FOR SINGLE-SEAT DRUM WITH IND. DISC Ø22 WITH BOX LIT.6926 WPRO</t>
  </si>
  <si>
    <t>LITO HANDLE COVER FOR PRESTIGE THERMOSMART LINE.</t>
  </si>
  <si>
    <t>LIT.MIGROS STAR GLASS BAND RE.39X24 7038.328 7621361447711</t>
  </si>
  <si>
    <t>LIT.MIGROS STAR GLASS BAND, OV.26X18 7038.330 7621361447735</t>
  </si>
  <si>
    <t>LIT.MIGROS STAR GLASS BAND, RE.35.5X22 7038.327 7621361447704</t>
  </si>
  <si>
    <t>MIGROS STAR GLASS COOKTOP PANEL, 32X20 7038.329 7621361447728</t>
  </si>
  <si>
    <t>MIGROS PRO CER.IN.2025 WOK COOKTOP PANEL, 149Ø28 7038.383-663159</t>
  </si>
  <si>
    <t>CERAMIC COOKTOP PANEL, RES. IND.CAS.2M 642 24+C.V.L 4.5 E 058495</t>
  </si>
  <si>
    <t>MASTERCHEF ONYX INDUCTION COOKTOP 651 Ø26 5054903922360</t>
  </si>
  <si>
    <t>STEKPANNA LIT. BAND 28-279-245924-AR.654935 FSC REST.24</t>
  </si>
  <si>
    <t>STEKPANNA LIT. BAND 30-279-245931 AR.654956 FSC REST.24</t>
  </si>
  <si>
    <t>LIT. BAND ORIGIN IND.RESTYLING 279 Ø26 8000807068670</t>
  </si>
  <si>
    <t>TVS TEOREMA COP.V. FUSION STRIP B.SIL.24  8000807064078</t>
  </si>
  <si>
    <t>SINGLE DRUM DIVIDER SEP.CAS/COP.24 C/BOX LIT.7022</t>
  </si>
  <si>
    <t>ISOPROPYL ALCOHOL SOLVENT (IP97)</t>
  </si>
  <si>
    <t>ETHYLENE GLYCOL</t>
  </si>
  <si>
    <t>SCREW 4.2X16 STAINLESS STEEL AI304 TFR/DE/CR10.2</t>
  </si>
  <si>
    <t>SCREW 5MAX14 ZINC-PLATED B.T.TR. TORX COMB T25</t>
  </si>
  <si>
    <t>SCREW 5MAX16 ZINC-PLATED B.T.TR. TORX COMB T25</t>
  </si>
  <si>
    <t>TRIETHANOLAMINE 90% (TEA)</t>
  </si>
  <si>
    <t>DISK AC.167/040 C/F 3MM + NARROW SLOTS + CENTRAL HOLE 51mm</t>
  </si>
  <si>
    <t>SICOTAN YELLOW K 2011</t>
  </si>
  <si>
    <t>LITH. BOX 7720 SAMBONET REMOVABLE HANDLE</t>
  </si>
  <si>
    <t>LITH. BAND TVS TEOREMA F.582 28 8000807059418</t>
  </si>
  <si>
    <t>LITH. BAND DUCALE IND.279 Ø28 8000807078020</t>
  </si>
  <si>
    <t>LITH. BAND TVS SEGNO INDUCTION 531 Ø28 8000807079102</t>
  </si>
  <si>
    <t>LITH. BAND TVS MINERALIA IND.REST.2025 433 16 8000807036655</t>
  </si>
  <si>
    <t>LITH. BAND MINERALIA IND.REST.2025 279 20 8000807036679</t>
  </si>
  <si>
    <t>LITH. BAND MINERALIA IND REST.2025 279 24 8000807036594</t>
  </si>
  <si>
    <t>LITH. BAND MINERALIA IND.REST.2025 480 2M 20 8000807059517</t>
  </si>
  <si>
    <t>LITH. BAND CLAS OHLSON SAND 163Ø24 EAN: 7393173434950</t>
  </si>
  <si>
    <t>LITH. BAND SAMBONET GLASS LID 651 Ø16 (hanging)</t>
  </si>
  <si>
    <t>LITH. BAND SAMBONET GLASS LID 651 Ø20 (hanging)</t>
  </si>
  <si>
    <t>LITH. BAND SAMBONET GLASS LID 651 Ø24 (hanging)</t>
  </si>
  <si>
    <t>LITH. BAND SAMBONET GLASS LID 651 Ø28 (hanging)</t>
  </si>
  <si>
    <t>LITH. BAND PAN CM 20 LUCEBLU IND.E.8000807077726 FSC (beige)</t>
  </si>
  <si>
    <t>LITH. BAND PAN CM 24 LUCEBLU IND.E.8000807077740 FSC (beige)</t>
  </si>
  <si>
    <t>LITH. BAND PAN CM 28 LUCEBLU IND.E.8000807077764 FSC (beige)</t>
  </si>
  <si>
    <t>LITH. BAND TVS ISPIRATA INDUCTION 163 24 8000807063316</t>
  </si>
  <si>
    <t>LITH. BAND TVS ISPIRATA INDUCTION 163 30 8000807063323</t>
  </si>
  <si>
    <t>AL. 99.5 DISC 280/17 SPARE</t>
  </si>
  <si>
    <t>AL. 99.5 DISC 380/28 SPARE</t>
  </si>
  <si>
    <t>AL. 4006 DISC 225/32 SPARE</t>
  </si>
  <si>
    <t>AL. 4006 DISC 355/47 SPARE</t>
  </si>
  <si>
    <t>HANDLE S600/2 GRISO SATIN BLACK</t>
  </si>
  <si>
    <t>BOX 0171/000 31.5X31.5X24 CM</t>
  </si>
  <si>
    <t>BOX 0371/000 37X25.5X21 CM</t>
  </si>
  <si>
    <t>BOX 0709/000 45X28.5X12 CM</t>
  </si>
  <si>
    <t>BOX 0724/000 59X38.5X31 CM</t>
  </si>
  <si>
    <t>BOX 1911/000 62.0X33.0X13.0 CM</t>
  </si>
  <si>
    <t>BOX 2433/000 29.0X27.5X21.0 CM</t>
  </si>
  <si>
    <t>BOX 3360/000 60X38X19 CM</t>
  </si>
  <si>
    <t>BOX 3388/000 27X27X24 CM</t>
  </si>
  <si>
    <t>BOX 3495/000 48X28.5X19 CM JAPAN TYPE</t>
  </si>
  <si>
    <t>BOX 3777/023 43X28X18 CM //</t>
  </si>
  <si>
    <t>BOX 3956/000 39X25X21.5 CM</t>
  </si>
  <si>
    <t>BOX 4254/000 68X38.5X29 CM</t>
  </si>
  <si>
    <t>BOX 4322/000 31X17X19 CM</t>
  </si>
  <si>
    <t>BOX 4510/000 33X33X21 CM</t>
  </si>
  <si>
    <t>BOX 4783/000 43X26.5X18 CM</t>
  </si>
  <si>
    <t>BOX 4827/330*45X28.5X18 CM</t>
  </si>
  <si>
    <t>BOX 5009/000 39X28.5X19 CM</t>
  </si>
  <si>
    <t>BOX 0346/016*47X30.5X18 CM</t>
  </si>
  <si>
    <t>BOX 5042/000 18X18X15 CM</t>
  </si>
  <si>
    <t>BOX 5043/000 22X22.5X15 CM</t>
  </si>
  <si>
    <t>BOX 5045/000 26X26X15.5 CM</t>
  </si>
  <si>
    <t>BOX 5047/000 31X30.5X19 CM</t>
  </si>
  <si>
    <t>BOX 5066/240*39X22.5X19 CM</t>
  </si>
  <si>
    <t>BOX 5066/241*39X22.5X19 CM</t>
  </si>
  <si>
    <t>BOX 5105/000 59X25.5X24 CM</t>
  </si>
  <si>
    <t>BOX 5295/000 37X28.5X18 CM</t>
  </si>
  <si>
    <t>BOX 5611/000 39X31X19 CM</t>
  </si>
  <si>
    <t>BOX 5766/000 28X27.5X19 CM</t>
  </si>
  <si>
    <t>BOX 5883/138 59X38.5X15 CM \\</t>
  </si>
  <si>
    <t>BOX 6081/061* 79X38.5X15.5 CM</t>
  </si>
  <si>
    <t>BOX 6368/000 29X25X11 CM</t>
  </si>
  <si>
    <t>BOX 6885/000 25X21X15.5 CM</t>
  </si>
  <si>
    <t>BOX 6910/000 40X21X16 CM</t>
  </si>
  <si>
    <t>BOX 6966/000 25.5X22.5X19 CM</t>
  </si>
  <si>
    <t>BOX 6842/000 27X27X26 CM</t>
  </si>
  <si>
    <t>CARDBOARD DIVIDER 21X34 CM W/1 SCORING LINE 12/22</t>
  </si>
  <si>
    <t>CARDBOARD DIVIDER 60X14 CM TYPE 1</t>
  </si>
  <si>
    <t>CARDBOARD DIVIDER 80X14 CM TYPE 1</t>
  </si>
  <si>
    <t>CARDBOARD DIVIDER 27X15 CM TYPE 5</t>
  </si>
  <si>
    <t>CARDBOARD DIVIDER 28x28 CM TYPE 5</t>
  </si>
  <si>
    <t>CARDBOARD DIVIDER 35x18 CM TYPE 5</t>
  </si>
  <si>
    <t>CARDBOARD DIVIDER 40x18 CM TYPE 5</t>
  </si>
  <si>
    <t>CARDBOARD DIVIDER 50x14 CM TYPE 5</t>
  </si>
  <si>
    <t>CARDBOARD DIVIDER 70x28 CM TYPE 5</t>
  </si>
  <si>
    <t>BOX 7001/007 43X42.5X13 CM FLEXO PRINT AMWAY ICOOK Ø28 A2301089</t>
  </si>
  <si>
    <t>BOX 7001/009 43X42.5X13 CM FLEXO PRINT AMWAY QUEEN A2501133</t>
  </si>
  <si>
    <t>DIE-CUT DIVIDER SEP. SEAT PAN 1M+1M / LID 28 W/BOX 7001</t>
  </si>
  <si>
    <t>DIE-CUT CLOSURE DIVIDER LID 28 W/BOX 7001</t>
  </si>
  <si>
    <t>FENICE HANDLE SOLID/1 SATIN FINISH</t>
  </si>
  <si>
    <t>FENICE HANDLE SOLID/2 SATIN FINISH</t>
  </si>
  <si>
    <t>MINERVA HANDLE/1 SATIN BLACK</t>
  </si>
  <si>
    <t>MINERVA HANDLE/2 SATIN BLACK</t>
  </si>
  <si>
    <t>MINERVA HANDLE/2 SATIN FINISH + TVS LOGO PAD PRINT (WHITE)</t>
  </si>
  <si>
    <t>HOMESIDE REST. ADVERTISING DISC PIZZA PLATE Ø30 CM 834569 FSC</t>
  </si>
  <si>
    <t>ECO GEN FOLDER || 90X85 MM USE &amp; CARE BOOKLET 1-8-PU589</t>
  </si>
  <si>
    <t>AMWAY QUEEN FOLDER 140X215 MM USE &amp; CARE PAN 24 1M A2400469</t>
  </si>
  <si>
    <t>INSTRUCTION SHEET 11X11 CM SKLAVENITIS INDUCTION GE/EN</t>
  </si>
  <si>
    <t>THINNER X-AB 9010 / SOLVENT XAE 91 FOR ROLLER WASHING</t>
  </si>
  <si>
    <t>SILICONE WASHER 5X22 WITH SILICONE MANIFOLD</t>
  </si>
  <si>
    <t>SOLVENT 2-(2-BUTOXYETHOXY)ETHANOL (EX 90.931)</t>
  </si>
  <si>
    <t>CARDBOARD RING D.100 H.35 THICKNESS 3 MM</t>
  </si>
  <si>
    <t>AL. 99.5 DISC 235/22 SPARE</t>
  </si>
  <si>
    <t>AL. 99.5 DISC 245/22 SPARE</t>
  </si>
  <si>
    <t>AL. 99.5 DISC 270/19 SPARE</t>
  </si>
  <si>
    <t>AL. 99.5 DISC 290/22 SPARE</t>
  </si>
  <si>
    <t>AL. 99.5 DISC 315/17 SPARE</t>
  </si>
  <si>
    <t>AL. 99.5 DISC 335/26 SPARE</t>
  </si>
  <si>
    <t>AL. 99.5 DISC 355/26 SPARE</t>
  </si>
  <si>
    <t>AL. 99.5 DISC 385/22 SPARE</t>
  </si>
  <si>
    <t>AL. 4006 DISC 240/32 SPARE</t>
  </si>
  <si>
    <t>AL. 4006 DISC 270/39 SPARE</t>
  </si>
  <si>
    <t>AL. 4006 DISC 300/32 SPARE</t>
  </si>
  <si>
    <t>AL. 4006 DISC 325/32 SPARE</t>
  </si>
  <si>
    <t>SATIN BLACK HANDLE 290 2R</t>
  </si>
  <si>
    <t>FERRULE P2800 16/25 C28/991 F90 FOR MOLD 125 Ø20</t>
  </si>
  <si>
    <t>FERRULE P2800 16.5/26.5 R28/651</t>
  </si>
  <si>
    <t>FERRULE P2800 15/25 C28/996 F120 FOR MOLD 125 Ø24</t>
  </si>
  <si>
    <t>FERRULE P2800 16/24 C28/998 F130 FOR MOLD 125 Ø28</t>
  </si>
  <si>
    <t>VELA HANDLE SATIN BLACK</t>
  </si>
  <si>
    <t>STEEL DISC 165/05 AISI430 SMOOTH/SATIN FINISH</t>
  </si>
  <si>
    <t>STEEL DISC 200/05 AISI430 SMOOTH/SATIN FINISH</t>
  </si>
  <si>
    <t>GOUJON STUD 10X10X15 86° UNTHREADED 4.5</t>
  </si>
  <si>
    <t>GOUJON STUD 10X10X16 STRAIGHT THREAD 5MA</t>
  </si>
  <si>
    <t>GREEN NITRILE GLOVE 45 CM SIZE 10-10.5</t>
  </si>
  <si>
    <t>STEEL HANDLE PARIGI L190 P.24 GLOSSY + GREEN SILICONE / MADE IN ITALY</t>
  </si>
  <si>
    <t>STEEL HANDLE K MEDIUM F.6 PAD.24 SANDBLASTED</t>
  </si>
  <si>
    <t>STEEL HANDLE K LARGE 2F.6 PAD.28-30 SANDBLASTED</t>
  </si>
  <si>
    <t>OVAL STEEL HANDLE 25X1.25 230MM 3F P.100 Ø24 H=47 4.5 HOLES GLOSSY</t>
  </si>
  <si>
    <t>FERRULE P092 14/20.5 R250 F80 A-8° FOR MOLD 473Ø16-18</t>
  </si>
  <si>
    <t>FERRULE L1500 12/29 R95 F140 A-8°730</t>
  </si>
  <si>
    <t>FERRULE P092 12.5/33 R60 F100 A-8° FOR MOLD 279Ø20</t>
  </si>
  <si>
    <t>FERRULE AR 0400 19.5/26 R.60 F.140</t>
  </si>
  <si>
    <t>FERRULE L1500 12.5/27 R35 F80 A-8°</t>
  </si>
  <si>
    <t>FERRULE AR 0400 14.5/19 R200 F140 A0°</t>
  </si>
  <si>
    <t>FERRULE P085 13.5/20.5 R110 F140 A8°</t>
  </si>
  <si>
    <t>FERRULE L1500 11.5/26.5 R45 F90 A-8°</t>
  </si>
  <si>
    <t>FERRULE 800/02 12/29.5 R48 F60 A-8°</t>
  </si>
  <si>
    <t>FERRULE L1500 13/32 R52 F70 A-8°</t>
  </si>
  <si>
    <t>FERRULE L1500 13/31 R43 F70 A-8°</t>
  </si>
  <si>
    <t>FERRULE L1500 13/22 R60 F110 A-8°</t>
  </si>
  <si>
    <t>FERRULE P093 13.5/25.5 R50 F100 A-8°</t>
  </si>
  <si>
    <t>FERRULE P093 14.5/19 R100 F90 A-8°</t>
  </si>
  <si>
    <t>FERRULE P093 14/18.6 R200 F140 A-8°</t>
  </si>
  <si>
    <t>FERRULE P093 13.5/27 R50 F140 A-8°</t>
  </si>
  <si>
    <t>FERRULE P089 15X22 R100 F100 A-8° X 126 20</t>
  </si>
  <si>
    <t>NEUTRAL LABEL 30X22 REMOVABLE SINGLE PACK</t>
  </si>
  <si>
    <t>NEUTRAL LABEL 105X55 IKEA FSC</t>
  </si>
  <si>
    <t>NEUTRAL ADHESIVE LABEL 105X150 MM</t>
  </si>
  <si>
    <t>ADHESIVE LABEL 50X50 MM WITH TVS LOGO + MADE IN ITALY</t>
  </si>
  <si>
    <t>ADHESIVE LABEL 50X50 MM AMWAY AB1200 - A2301705</t>
  </si>
  <si>
    <t>SATIN MADE IN LABEL 60X24 16 CM SAUCE - COOK-2L-SCE-ICC</t>
  </si>
  <si>
    <t>GOLD MADE IN LABEL 60X24 26 CM SKILLET - COOK-10-FRY-ICC-G</t>
  </si>
  <si>
    <t>OLIVE MADE IN LABEL 60X50 20 CM SKILLET - COOK-8-FRY-ICC-OLV</t>
  </si>
  <si>
    <t>PVD GOLD MADE IN LABEL 60X50 34CM EVERYDAY-COOK-6L-EVDY-ICC-G</t>
  </si>
  <si>
    <t>FOXHOME SILVER LABEL 433 16 CM 030657580099 P.189.90 30X20</t>
  </si>
  <si>
    <t>COOK PAN LINEA EURO ADVERTISING DISC DIE-CUT 11</t>
  </si>
  <si>
    <t>FOXWIZEL INSTRUCTION FOLDER 80X80</t>
  </si>
  <si>
    <t>SQUARE ADVERTISING DISC FOR GRILL PAN 730 28X28 DIE-CUT 18X18</t>
  </si>
  <si>
    <t>BOX 0082/201 47X31X19 CM</t>
  </si>
  <si>
    <t>BOX 0567/665 39X38.5X19 CM</t>
  </si>
  <si>
    <t>BOX 0696/036 39X22.5X11 CM</t>
  </si>
  <si>
    <t>BOX 1235/000 39X22X24 CM</t>
  </si>
  <si>
    <t>BOX 4300/105 59X38.5X28 CM JAPANESE TYPE</t>
  </si>
  <si>
    <t>BOX 4728/001 58.0X48.0X19.0 CM</t>
  </si>
  <si>
    <t>LITHO BOX 6946 ECO GEN || 3 PC COV SAUCEPAN SET 5000263150905</t>
  </si>
  <si>
    <t>LITHO BAND ECO GEN || FRYPAN F.279 Ø20-FSC 5000263150844</t>
  </si>
  <si>
    <t>LITHO BAND ECO GEN || FRYPAN F.279 Ø24-FSC 5000263150851</t>
  </si>
  <si>
    <t>LITHO BAND ECO GEN || PAN+LID F.379 Ø28-FSC 5000263150875</t>
  </si>
  <si>
    <t>LITHO BAND MIGROS STAR 2023 PAN 311 Ø24 7035.841-899602</t>
  </si>
  <si>
    <t>LITHO BAND MIGROS PRO CER.I.2025 644 Ø24 5.7L 7038.399-663203</t>
  </si>
  <si>
    <t>LITHO BAND MIGROS BASIC CASSEROLE 420 Ø18 1.6L 7035.624-584660</t>
  </si>
  <si>
    <t>LITHO BAND MIGROS MADELEINES 712 35 7058.260 - 328561</t>
  </si>
  <si>
    <t>LITHO BAND TVS ECO OK INDUCTION F.279 Ø20 8000807064603</t>
  </si>
  <si>
    <t>LITHO BAND TVS VIRTUS INDUCTION CASSEROLE 1H Ø18 F.479-8000807057384</t>
  </si>
  <si>
    <t>LITHO BAND TVS NATURA INDUCTION P24 042717</t>
  </si>
  <si>
    <t>LITHO BAND ORIGINE INDUCTION RESTYLING 279 Ø30 8000807068687</t>
  </si>
  <si>
    <t>SATIN MADE IN LABEL 60X24 3 PCS SKILLET - KIT-3-FRY-ICC-P-R2</t>
  </si>
  <si>
    <t>OLIVE MADE IN LABEL 60X50  3 PCS SKILLET - KIT-3-FRY-ICC-OLV</t>
  </si>
  <si>
    <t>OLIVE MADE IN LABEL 60X50 26 CM SKILLET- COOK-10-FRY-ICC-OLV</t>
  </si>
  <si>
    <t>FOXHOME SILVER LABEL 279 32 030655580099 P.299.90 30X20</t>
  </si>
  <si>
    <t>FOXHOME SILVER LABEL  279 26 030654580099 P.239.90 30X20</t>
  </si>
  <si>
    <t>FOXHOME SILVER LABEL 279 20 030653580099 P.189.90 30X20</t>
  </si>
  <si>
    <t>COOK PAN LINEA EURO ADVERTISING DISC DIE-CUT 15</t>
  </si>
  <si>
    <t>TVS E.PR.COLOR RESTYLING 2025 ADVERTISING DISC T.TEK F17</t>
  </si>
  <si>
    <t>TIMA ART GRANIT ADVERTISING DISC ART.AT-1116 EAN 8000807772829 Ø12</t>
  </si>
  <si>
    <t>CORUNDUM GRIT 60</t>
  </si>
  <si>
    <t>LITHO BAND ECO GEN || FRYPAN F.279Ø28-FSC 5000263150868</t>
  </si>
  <si>
    <t>LITHO BAND HOMESIDE RES MOU.QUATRE-QUARTS Ø26 CM  007191 FSC</t>
  </si>
  <si>
    <t>LITHO BAND MIGROS PRO CER.IN.2025 PAD.147Ø28 7038.370-663135</t>
  </si>
  <si>
    <t>LITHO BAND MIGROS BASIC CASSEROLE BC 420Ø14 0.75L7035.441-899004</t>
  </si>
  <si>
    <t>LITHO BAND MIGROS. FRYPAN 213Ø24 7035.669-751437</t>
  </si>
  <si>
    <t>LITHO BAND PRIMECOOK SMERALDA RET. F039 Ø35X27 8058697169168</t>
  </si>
  <si>
    <t>LITHO BAND CO CLAS OHLSON FRYPAN 125 Ø20 EAN 7393173449367</t>
  </si>
  <si>
    <t>LITHO BAND FOXHOME EXP SILVER COLOUR F.433 Ø16</t>
  </si>
  <si>
    <t>LITHO BAND TVS ECO OK INDUCTION  F.279 Ø28 8000807064627</t>
  </si>
  <si>
    <t>LITHO BAND TVS ECO OK INDUCTION F.651 Ø20 8000807064672</t>
  </si>
  <si>
    <t>LITHO BAND TVS VIRTUS INDUCTION WOK.32 RESTYLING 8000807044773</t>
  </si>
  <si>
    <t>LITHO BAND TVS NATURA INDUCTION Ø24 REST. 8000807044742</t>
  </si>
  <si>
    <t>LITHO BAND TVS NATURA INDUCTION Ø20 REST. 8000807044742</t>
  </si>
  <si>
    <t>LITHO BAND TVS NATURA INDUCTION W28 042748</t>
  </si>
  <si>
    <t>LITHO BAND TVS NATURA INDUCTION C25 042694</t>
  </si>
  <si>
    <t>LITHO BAND TVS NATURA INDUCTION P32 044902</t>
  </si>
  <si>
    <t>LITHO BAND TVS NATURA INDUCTION T28 044933</t>
  </si>
  <si>
    <t>LITHO BAND CERAMICO RESTYLING INDUCTION TWO-PACK 502 28X28 EAN 3256225058532</t>
  </si>
  <si>
    <t>LITHO BAND ICA FRYPAN 20 F279-073119 690401 FSC RESTYLING 24</t>
  </si>
  <si>
    <t>LITHO BAND NATURA INDUCTION ELEKTRON RESTYLING - P.279 20 048061</t>
  </si>
  <si>
    <t>LITHO BAND NATURA INDUCTION ELEKTRON RESTYLING - P.279 24 048078</t>
  </si>
  <si>
    <t>LITHO BAND NATURA INDUCTION ELEKTRON RESTYLING - P.279 26 048085</t>
  </si>
  <si>
    <t>LITHO BAND NATURA INDUCTION ELEKTRON RESTYLING - P.279 28 048092</t>
  </si>
  <si>
    <t>LITHO BAND NATURA INDUCTION ELEKTRON RESTYLING - W.793 28 048108</t>
  </si>
  <si>
    <t>LITHO BAND NATURA INDUCTION ELEKTRON RESTYLING 480 20 + GLASS LID 8000807063446</t>
  </si>
  <si>
    <t>LITHO BAND NATURA INDUCTION ELEKTRON RESTYLING 480 24 + GLASS LID 8000807063453</t>
  </si>
  <si>
    <t>DIE-CUT STRIP GLASS LID SILICONE BORDER 24 038987</t>
  </si>
  <si>
    <t>DIE-CUT STRIP GLASS LID SILICONE BORDER 28 038994</t>
  </si>
  <si>
    <t>DIE-CUT SINGLE DIVIDER WITH SEPARATE SEAT WOK 2H/LID 30CM W/LITHO BOX 6790</t>
  </si>
  <si>
    <t>DIE-CUT SINGLE DIVIDER WITH SEPARATE SEAT CASSEROLE 1H F.471/SILICONE BORDER LID Ø20CM</t>
  </si>
  <si>
    <t>DIE-CUT SCORE DIVIDER SUNBURST PATTERN Ø274</t>
  </si>
  <si>
    <t>PERFORATED DIE-CUT DIVIDER 613X160 W/LITHO BOX 6946</t>
  </si>
  <si>
    <t>DIE-CUT SINGLE DIVIDER WITH SEPARATE SEAT PAN 2H / LID 28 W/LITHO BOX 6905</t>
  </si>
  <si>
    <t>DIE-CUT SINGLE DIVIDER TO FORM CROSS SEPARATOR F.125 Ø 20/26</t>
  </si>
  <si>
    <t>DIE-CUT SINGLE DIVIDER WITH SEPARATE SEAT CASSEROLE/LID 24 W/LITHO BOX 7022</t>
  </si>
  <si>
    <t>LITHO BAND MIGROS PRO CERAMIC INDUCTION 2025 FRYPAN 147 Ø28 7038.370-663135</t>
  </si>
  <si>
    <t>LITHO BAND TVS ECO OK INDUCTION F.433 Ø16 8000807064573</t>
  </si>
  <si>
    <t>LITHO BAND TVS VIRTUS INDUCTION FRYPAN Ø24 RESTYLING 8000807044742</t>
  </si>
  <si>
    <t>LITHO BAND TVS VIRTUS INDUCTION FRYPAN Ø20 RESTYLING 8000807048764</t>
  </si>
  <si>
    <t>LITHO BAND CO CLAS OHLSON FRYPAN 125 Ø28 RES.25 EAN 398061</t>
  </si>
  <si>
    <t>LITHO BAND ICA PANCAKE PAN 25CM 179-245917 659496 FSC RESTYLING 24</t>
  </si>
  <si>
    <t>DIE-CUT STRIP FOR TVS GLASS LID INSPECTION IS</t>
  </si>
  <si>
    <t>DIE-CUT SINGLE DIVIDER SEAT PAN 24/FRYPAN 24/CASSEROLE 20/CASSEROLE 16 W/LITHO BOX 6829</t>
  </si>
  <si>
    <t>DIE-CUT SINGLE DIVIDER SEAT FRYPAN 28/LID 20/LID 24 W/LITHO BOX 6829</t>
  </si>
  <si>
    <t>DIE-CUT DIVIDER INDUCTION DISC SEAT Ø22 W/LITHO BOX 6926 WPRO</t>
  </si>
  <si>
    <t>AL. 4006 DISC 375/36 SPARE</t>
  </si>
  <si>
    <t>EPAL PALLET 120X80 CM USED 1ST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</si>
</sst>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&quot;€&quot;\ #,##0"/>
    <numFmt numFmtId="167" formatCode="yyyy\-mm\-dd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name val="Calibri"/>
      <family val="2"/>
      <charset val="136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thin">
        <color theme="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quotePrefix="1"/>
    <xf numFmtId="0" fontId="0" fillId="4" borderId="0" xfId="0" applyFill="1"/>
    <xf numFmtId="0" fontId="5" fillId="6" borderId="1" xfId="0" applyFont="1" applyFill="1" applyBorder="1"/>
    <xf numFmtId="0" fontId="5" fillId="6" borderId="2" xfId="0" applyFont="1" applyFill="1" applyBorder="1"/>
    <xf numFmtId="0" fontId="6" fillId="3" borderId="2" xfId="6" applyFont="1" applyBorder="1"/>
    <xf numFmtId="0" fontId="5" fillId="4" borderId="3" xfId="0" applyFont="1" applyFill="1" applyBorder="1"/>
    <xf numFmtId="0" fontId="0" fillId="5" borderId="1" xfId="0" applyFill="1" applyBorder="1"/>
    <xf numFmtId="14" fontId="0" fillId="5" borderId="2" xfId="0" applyNumberFormat="1" applyFill="1" applyBorder="1"/>
    <xf numFmtId="0" fontId="0" fillId="5" borderId="2" xfId="0" applyFill="1" applyBorder="1"/>
    <xf numFmtId="165" fontId="0" fillId="5" borderId="2" xfId="4" applyNumberFormat="1" applyFont="1" applyFill="1" applyBorder="1"/>
    <xf numFmtId="166" fontId="0" fillId="5" borderId="2" xfId="0" applyNumberFormat="1" applyFill="1" applyBorder="1"/>
    <xf numFmtId="0" fontId="0" fillId="4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65" fontId="0" fillId="0" borderId="2" xfId="4" applyNumberFormat="1" applyFont="1" applyBorder="1"/>
    <xf numFmtId="166" fontId="0" fillId="0" borderId="2" xfId="0" applyNumberFormat="1" applyBorder="1"/>
    <xf numFmtId="167" fontId="7" fillId="2" borderId="2" xfId="5" applyNumberFormat="1" applyFont="1" applyBorder="1"/>
    <xf numFmtId="167" fontId="0" fillId="5" borderId="2" xfId="0" applyNumberFormat="1" applyFill="1" applyBorder="1"/>
    <xf numFmtId="167" fontId="0" fillId="0" borderId="2" xfId="0" applyNumberFormat="1" applyBorder="1"/>
    <xf numFmtId="167" fontId="0" fillId="0" borderId="0" xfId="0" applyNumberFormat="1"/>
    <xf numFmtId="0" fontId="5" fillId="7" borderId="2" xfId="0" applyFont="1" applyFill="1" applyBorder="1"/>
    <xf numFmtId="0" fontId="0" fillId="7" borderId="2" xfId="0" applyFill="1" applyBorder="1"/>
    <xf numFmtId="0" fontId="0" fillId="7" borderId="0" xfId="0" applyFill="1"/>
    <xf numFmtId="0" fontId="0" fillId="5" borderId="0" xfId="0" applyFill="1"/>
    <xf numFmtId="0" fontId="11" fillId="0" borderId="0" xfId="0" applyFont="1" applyAlignment="1">
      <alignment horizontal="left" vertical="center" indent="1"/>
    </xf>
    <xf numFmtId="0" fontId="10" fillId="0" borderId="0" xfId="7" applyAlignment="1">
      <alignment horizontal="right" vertical="center" indent="2"/>
    </xf>
    <xf numFmtId="0" fontId="14" fillId="0" borderId="0" xfId="0" applyFont="1"/>
    <xf numFmtId="0" fontId="15" fillId="6" borderId="2" xfId="0" applyFont="1" applyFill="1" applyBorder="1"/>
    <xf numFmtId="0" fontId="14" fillId="5" borderId="2" xfId="0" applyFont="1" applyFill="1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12" fillId="0" borderId="5" xfId="0" applyFont="1" applyBorder="1" applyAlignment="1">
      <alignment horizontal="left" wrapText="1"/>
    </xf>
    <xf numFmtId="0" fontId="13" fillId="8" borderId="5" xfId="0" applyFont="1" applyFill="1" applyBorder="1" applyAlignment="1">
      <alignment vertical="top" wrapText="1"/>
    </xf>
    <xf numFmtId="0" fontId="13" fillId="9" borderId="5" xfId="0" applyFont="1" applyFill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3" fontId="0" fillId="0" borderId="8" xfId="0" applyNumberFormat="1" applyBorder="1"/>
    <xf numFmtId="166" fontId="0" fillId="0" borderId="7" xfId="0" applyNumberFormat="1" applyBorder="1"/>
    <xf numFmtId="14" fontId="0" fillId="0" borderId="7" xfId="0" applyNumberFormat="1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14" fillId="0" borderId="11" xfId="0" applyFont="1" applyBorder="1" applyAlignment="1">
      <alignment vertical="center"/>
    </xf>
    <xf numFmtId="0" fontId="14" fillId="0" borderId="12" xfId="0" applyFont="1" applyBorder="1"/>
    <xf numFmtId="17" fontId="14" fillId="0" borderId="10" xfId="0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0" fillId="0" borderId="22" xfId="0" applyBorder="1"/>
    <xf numFmtId="0" fontId="0" fillId="0" borderId="22" xfId="0" applyBorder="1" applyAlignment="1">
      <alignment vertical="center"/>
    </xf>
    <xf numFmtId="0" fontId="0" fillId="0" borderId="21" xfId="0" quotePrefix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9" fillId="0" borderId="25" xfId="0" applyFont="1" applyBorder="1" applyAlignment="1">
      <alignment wrapText="1"/>
    </xf>
    <xf numFmtId="0" fontId="9" fillId="0" borderId="0" xfId="0" applyFont="1"/>
    <xf numFmtId="0" fontId="0" fillId="0" borderId="26" xfId="0" applyBorder="1"/>
    <xf numFmtId="0" fontId="0" fillId="0" borderId="27" xfId="0" applyBorder="1"/>
    <xf numFmtId="0" fontId="9" fillId="0" borderId="28" xfId="0" applyFont="1" applyBorder="1" applyAlignment="1">
      <alignment wrapText="1"/>
    </xf>
    <xf numFmtId="0" fontId="0" fillId="0" borderId="29" xfId="0" applyBorder="1"/>
    <xf numFmtId="0" fontId="14" fillId="0" borderId="18" xfId="0" applyFont="1" applyBorder="1" applyAlignment="1">
      <alignment vertical="center"/>
    </xf>
    <xf numFmtId="0" fontId="3" fillId="2" borderId="13" xfId="5" applyBorder="1"/>
    <xf numFmtId="0" fontId="3" fillId="2" borderId="5" xfId="5" applyBorder="1" applyAlignment="1">
      <alignment vertical="center"/>
    </xf>
    <xf numFmtId="0" fontId="3" fillId="2" borderId="5" xfId="5" applyBorder="1"/>
    <xf numFmtId="0" fontId="3" fillId="2" borderId="30" xfId="5" applyBorder="1"/>
    <xf numFmtId="0" fontId="16" fillId="0" borderId="0" xfId="0" applyFont="1"/>
  </cellXfs>
  <cellStyles count="8">
    <cellStyle name="Bad" xfId="6" builtinId="27"/>
    <cellStyle name="Comma" xfId="4" builtinId="3"/>
    <cellStyle name="Comma 2" xfId="1" xr:uid="{00000000-0005-0000-0000-000001000000}"/>
    <cellStyle name="Comma 3" xfId="2" xr:uid="{00000000-0005-0000-0000-000002000000}"/>
    <cellStyle name="Comma 4" xfId="3" xr:uid="{00000000-0005-0000-0000-000003000000}"/>
    <cellStyle name="Good" xfId="5" builtinId="26"/>
    <cellStyle name="Hyperlink" xfId="7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8193" name="AutoShape 1" descr="User Image">
          <a:extLst>
            <a:ext uri="{FF2B5EF4-FFF2-40B4-BE49-F238E27FC236}">
              <a16:creationId xmlns:a16="http://schemas.microsoft.com/office/drawing/2014/main" id="{0D53F6AB-0655-60F9-E1AE-6EDF8FE568FE}"/>
            </a:ext>
          </a:extLst>
        </xdr:cNvPr>
        <xdr:cNvSpPr>
          <a:spLocks noChangeAspect="1" noChangeArrowheads="1"/>
        </xdr:cNvSpPr>
      </xdr:nvSpPr>
      <xdr:spPr bwMode="auto">
        <a:xfrm>
          <a:off x="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i\AX_out\DYNF40C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Ordine fornitore</v>
          </cell>
          <cell r="B1" t="str">
            <v>Data e ora creazione</v>
          </cell>
          <cell r="C1" t="str">
            <v>Nome</v>
          </cell>
          <cell r="D1" t="str">
            <v>Data di consegna</v>
          </cell>
          <cell r="E1" t="str">
            <v>Termini di pagamento</v>
          </cell>
          <cell r="F1" t="str">
            <v>Account fornitore</v>
          </cell>
          <cell r="G1" t="str">
            <v>Colonna1</v>
          </cell>
        </row>
        <row r="2">
          <cell r="A2" t="str">
            <v>OF0038448</v>
          </cell>
          <cell r="B2">
            <v>45897.531851851898</v>
          </cell>
          <cell r="C2" t="str">
            <v>ZHEJIANG NANLONG INDUSTRY AND TRADE CO,LTD</v>
          </cell>
          <cell r="D2">
            <v>46031</v>
          </cell>
          <cell r="E2" t="str">
            <v>30BL</v>
          </cell>
          <cell r="F2" t="str">
            <v>F600261</v>
          </cell>
          <cell r="G2" t="str">
            <v>ZHEJIANG NANLONG INDUSTRY AND TRADE CO,LTD</v>
          </cell>
        </row>
        <row r="3">
          <cell r="A3" t="str">
            <v>OF0038650</v>
          </cell>
          <cell r="B3">
            <v>45911.619768518503</v>
          </cell>
          <cell r="C3" t="str">
            <v>MEYER MANUFACTURING COMPANY LIMITED</v>
          </cell>
          <cell r="D3">
            <v>46066</v>
          </cell>
          <cell r="E3" t="str">
            <v>180BL</v>
          </cell>
          <cell r="F3" t="str">
            <v>F600043</v>
          </cell>
          <cell r="G3" t="str">
            <v>MEYER MANUFACTURING COMPANY LIMITED</v>
          </cell>
        </row>
        <row r="4">
          <cell r="A4" t="str">
            <v>OF0039114</v>
          </cell>
          <cell r="B4">
            <v>45947.604050925896</v>
          </cell>
          <cell r="C4" t="str">
            <v>HEBEI BOZHENG GLASSWORK CO.LTD.</v>
          </cell>
          <cell r="D4">
            <v>46031</v>
          </cell>
          <cell r="E4" t="str">
            <v>90BL</v>
          </cell>
          <cell r="F4" t="str">
            <v>F506075</v>
          </cell>
          <cell r="G4" t="str">
            <v>HEBEI BOZHENG GLASSWORK CO.LTD.</v>
          </cell>
        </row>
        <row r="5">
          <cell r="A5" t="str">
            <v>OF0039120</v>
          </cell>
          <cell r="B5">
            <v>45947.7330671296</v>
          </cell>
          <cell r="C5" t="str">
            <v>IPAC SPA</v>
          </cell>
          <cell r="D5">
            <v>46031</v>
          </cell>
          <cell r="E5" t="str">
            <v>60FM</v>
          </cell>
          <cell r="F5" t="str">
            <v>F011074</v>
          </cell>
          <cell r="G5" t="str">
            <v>IPAC SPA</v>
          </cell>
        </row>
        <row r="6">
          <cell r="A6" t="str">
            <v>OF0039277</v>
          </cell>
          <cell r="B6">
            <v>45958.638900462996</v>
          </cell>
          <cell r="C6" t="str">
            <v>STEEL INOX SRL</v>
          </cell>
          <cell r="D6">
            <v>46024</v>
          </cell>
          <cell r="E6" t="str">
            <v>30FM</v>
          </cell>
          <cell r="F6" t="str">
            <v>F600995</v>
          </cell>
          <cell r="G6" t="str">
            <v>STEEL INOX SRL</v>
          </cell>
        </row>
        <row r="7">
          <cell r="A7" t="str">
            <v>OF0039282</v>
          </cell>
          <cell r="B7">
            <v>45958.649016203701</v>
          </cell>
          <cell r="C7" t="str">
            <v>STEEL INOX SRL</v>
          </cell>
          <cell r="D7">
            <v>46024</v>
          </cell>
          <cell r="E7" t="str">
            <v>30FM</v>
          </cell>
          <cell r="F7" t="str">
            <v>F600995</v>
          </cell>
          <cell r="G7" t="str">
            <v>STEEL INOX SRL</v>
          </cell>
        </row>
        <row r="8">
          <cell r="A8" t="str">
            <v>OF0039469</v>
          </cell>
          <cell r="B8">
            <v>45972.743414351899</v>
          </cell>
          <cell r="C8" t="str">
            <v>GULBAK BAKALIT METAL VE TEKSTIL SAN. ve TIC. LTD. STI</v>
          </cell>
          <cell r="D8">
            <v>46031</v>
          </cell>
          <cell r="E8" t="str">
            <v>60FM</v>
          </cell>
          <cell r="F8" t="str">
            <v>F600780</v>
          </cell>
          <cell r="G8" t="str">
            <v>GULBAK BAKALIT METAL VE TEKSTIL SAN. ve TIC. LTD. STI</v>
          </cell>
        </row>
        <row r="9">
          <cell r="A9" t="str">
            <v>OF0039470</v>
          </cell>
          <cell r="B9">
            <v>45973.457893518498</v>
          </cell>
          <cell r="C9" t="str">
            <v>FULVI LILIO EREDI  FULVI LILIO EREDI &amp; FAPI S.R.L.</v>
          </cell>
          <cell r="D9">
            <v>46038</v>
          </cell>
          <cell r="E9" t="str">
            <v>90FM</v>
          </cell>
          <cell r="F9" t="str">
            <v>F011861</v>
          </cell>
          <cell r="G9" t="str">
            <v>FULVI LILIO EREDI  FULVI LILIO EREDI &amp; FAPI S.R.L.</v>
          </cell>
        </row>
        <row r="10">
          <cell r="A10" t="str">
            <v>OF0039471</v>
          </cell>
          <cell r="B10">
            <v>45973.457905092597</v>
          </cell>
          <cell r="C10" t="str">
            <v>EL.MA SNC</v>
          </cell>
          <cell r="D10">
            <v>46024</v>
          </cell>
          <cell r="E10" t="str">
            <v>60FM</v>
          </cell>
          <cell r="F10" t="str">
            <v>F600985</v>
          </cell>
          <cell r="G10" t="str">
            <v>EL.MA SNC</v>
          </cell>
        </row>
        <row r="11">
          <cell r="A11" t="str">
            <v>OF0039486</v>
          </cell>
          <cell r="B11">
            <v>45974.4891319444</v>
          </cell>
          <cell r="C11" t="str">
            <v>EDENTECH CO.LTD.</v>
          </cell>
          <cell r="D11">
            <v>46112</v>
          </cell>
          <cell r="E11" t="str">
            <v>15BL</v>
          </cell>
          <cell r="F11" t="str">
            <v>F600958</v>
          </cell>
          <cell r="G11" t="str">
            <v>EDENTECH CO.LTD.</v>
          </cell>
        </row>
        <row r="12">
          <cell r="A12" t="str">
            <v>OF0039516</v>
          </cell>
          <cell r="B12">
            <v>45979.428854166697</v>
          </cell>
          <cell r="C12" t="str">
            <v>PAINT COMPANY SRL</v>
          </cell>
          <cell r="D12">
            <v>46037</v>
          </cell>
          <cell r="E12" t="str">
            <v>90FM</v>
          </cell>
          <cell r="F12" t="str">
            <v>F016305</v>
          </cell>
          <cell r="G12" t="str">
            <v>PAINT COMPANY SRL</v>
          </cell>
        </row>
        <row r="13">
          <cell r="A13" t="str">
            <v>OF0039671</v>
          </cell>
          <cell r="B13">
            <v>45985.706481481502</v>
          </cell>
          <cell r="C13" t="str">
            <v>EVONIK OPERATIONS GMBH</v>
          </cell>
          <cell r="D13">
            <v>46045</v>
          </cell>
          <cell r="E13" t="str">
            <v>90DF</v>
          </cell>
          <cell r="F13" t="str">
            <v>F600385</v>
          </cell>
          <cell r="G13" t="str">
            <v>EVONIK OPERATIONS GMBH</v>
          </cell>
        </row>
        <row r="14">
          <cell r="A14" t="str">
            <v>OF0039676</v>
          </cell>
          <cell r="B14">
            <v>45986.634560185201</v>
          </cell>
          <cell r="C14" t="str">
            <v>HEBEI BOZHENG GLASSWORK CO.LTD.</v>
          </cell>
          <cell r="D14">
            <v>46080</v>
          </cell>
          <cell r="E14" t="str">
            <v>90BL</v>
          </cell>
          <cell r="F14" t="str">
            <v>F506075</v>
          </cell>
          <cell r="G14" t="str">
            <v>HEBEI BOZHENG GLASSWORK CO.LTD.</v>
          </cell>
        </row>
        <row r="15">
          <cell r="A15" t="str">
            <v>OF0039677</v>
          </cell>
          <cell r="B15">
            <v>45986.634583333303</v>
          </cell>
          <cell r="C15" t="str">
            <v>MEYER MARKETING COMPANY LIMITED</v>
          </cell>
          <cell r="D15">
            <v>46080</v>
          </cell>
          <cell r="E15" t="str">
            <v>180BL</v>
          </cell>
          <cell r="F15" t="str">
            <v>F600079</v>
          </cell>
          <cell r="G15" t="str">
            <v>MEYER MARKETING COMPANY LIMITED</v>
          </cell>
        </row>
        <row r="16">
          <cell r="A16" t="str">
            <v>OF0039678</v>
          </cell>
          <cell r="B16">
            <v>45986.645613425899</v>
          </cell>
          <cell r="C16" t="str">
            <v>MEYER MANUFACTURING COMPANY LIMITED</v>
          </cell>
          <cell r="D16">
            <v>46080</v>
          </cell>
          <cell r="E16" t="str">
            <v>180BL</v>
          </cell>
          <cell r="F16" t="str">
            <v>F600043</v>
          </cell>
          <cell r="G16" t="str">
            <v>MEYER MANUFACTURING COMPANY LIMITED</v>
          </cell>
        </row>
        <row r="17">
          <cell r="A17" t="str">
            <v>OF0039682</v>
          </cell>
          <cell r="B17">
            <v>45986.720879629604</v>
          </cell>
          <cell r="C17" t="str">
            <v>MEYER MARKETING COMPANY LIMITED</v>
          </cell>
          <cell r="D17">
            <v>46052</v>
          </cell>
          <cell r="E17" t="str">
            <v>180BL</v>
          </cell>
          <cell r="F17" t="str">
            <v>F600079</v>
          </cell>
          <cell r="G17" t="str">
            <v>MEYER MARKETING COMPANY LIMITED</v>
          </cell>
        </row>
        <row r="18">
          <cell r="A18" t="str">
            <v>OF0039683</v>
          </cell>
          <cell r="B18">
            <v>45986.720891203702</v>
          </cell>
          <cell r="C18" t="str">
            <v>MEYER MANUFACTURING COMPANY LIMITED</v>
          </cell>
          <cell r="D18">
            <v>46048</v>
          </cell>
          <cell r="E18" t="str">
            <v>180BL</v>
          </cell>
          <cell r="F18" t="str">
            <v>F600043</v>
          </cell>
          <cell r="G18" t="str">
            <v>MEYER MANUFACTURING COMPANY LIMITED</v>
          </cell>
        </row>
        <row r="19">
          <cell r="A19" t="str">
            <v>OF0039684</v>
          </cell>
          <cell r="B19">
            <v>45986.720914351798</v>
          </cell>
          <cell r="C19" t="str">
            <v>MEYER MARKETING COMPANY LIMITED</v>
          </cell>
          <cell r="D19">
            <v>46052</v>
          </cell>
          <cell r="E19" t="str">
            <v>180BL</v>
          </cell>
          <cell r="F19" t="str">
            <v>F600079</v>
          </cell>
          <cell r="G19" t="str">
            <v>MEYER MARKETING COMPANY LIMITED</v>
          </cell>
        </row>
        <row r="20">
          <cell r="A20" t="str">
            <v>OF0039690</v>
          </cell>
          <cell r="B20">
            <v>45987.387719907398</v>
          </cell>
          <cell r="C20" t="str">
            <v>PROFILGLASS SPA</v>
          </cell>
          <cell r="D20">
            <v>46031</v>
          </cell>
          <cell r="E20" t="str">
            <v>90FM10S</v>
          </cell>
          <cell r="F20" t="str">
            <v>F012680</v>
          </cell>
          <cell r="G20" t="str">
            <v>PROFILGLASS SPA</v>
          </cell>
        </row>
        <row r="21">
          <cell r="A21" t="str">
            <v>OF0039700</v>
          </cell>
          <cell r="B21">
            <v>45988.387013888903</v>
          </cell>
          <cell r="C21" t="str">
            <v>PULITURA ZANANESE SRL UNIPERSONALE</v>
          </cell>
          <cell r="D21">
            <v>46042</v>
          </cell>
          <cell r="E21" t="str">
            <v>60FM</v>
          </cell>
          <cell r="F21" t="str">
            <v>F014866</v>
          </cell>
          <cell r="G21" t="str">
            <v>PULITURA ZANANESE SRL UNIPERSONALE</v>
          </cell>
        </row>
        <row r="22">
          <cell r="A22" t="str">
            <v>OF0039717</v>
          </cell>
          <cell r="B22">
            <v>45989.434502314798</v>
          </cell>
          <cell r="C22" t="str">
            <v>LA TERMOPLASTIC-F.B.M. SRL</v>
          </cell>
          <cell r="D22">
            <v>46030</v>
          </cell>
          <cell r="E22" t="str">
            <v>120FM</v>
          </cell>
          <cell r="F22" t="str">
            <v>F010233</v>
          </cell>
          <cell r="G22" t="str">
            <v>LA TERMOPLASTIC-F.B.M. SRL</v>
          </cell>
        </row>
        <row r="23">
          <cell r="A23" t="str">
            <v>OF0039746</v>
          </cell>
          <cell r="B23">
            <v>45989.657847222203</v>
          </cell>
          <cell r="C23" t="str">
            <v>A&amp;C SRL</v>
          </cell>
          <cell r="D23">
            <v>46023</v>
          </cell>
          <cell r="E23" t="str">
            <v>120FM</v>
          </cell>
          <cell r="F23" t="str">
            <v>F014268</v>
          </cell>
          <cell r="G23" t="str">
            <v>A&amp;C SRL</v>
          </cell>
        </row>
        <row r="24">
          <cell r="A24" t="str">
            <v>OF0039765</v>
          </cell>
          <cell r="B24">
            <v>45992.526666666701</v>
          </cell>
          <cell r="C24" t="str">
            <v>BOX MARCHE SPA</v>
          </cell>
          <cell r="D24">
            <v>46024</v>
          </cell>
          <cell r="E24" t="str">
            <v>120FM</v>
          </cell>
          <cell r="F24" t="str">
            <v>F010781</v>
          </cell>
          <cell r="G24" t="str">
            <v>BOX MARCHE SPA</v>
          </cell>
        </row>
        <row r="25">
          <cell r="A25" t="str">
            <v>OF0039767</v>
          </cell>
          <cell r="B25">
            <v>45992.6511342593</v>
          </cell>
          <cell r="C25" t="str">
            <v>COOPERATIVA ALBANESI SCRL</v>
          </cell>
          <cell r="D25">
            <v>46031</v>
          </cell>
          <cell r="E25" t="str">
            <v>120FM</v>
          </cell>
          <cell r="F25" t="str">
            <v>F014441</v>
          </cell>
          <cell r="G25" t="str">
            <v>COOPERATIVA ALBANESI SCRL</v>
          </cell>
        </row>
        <row r="26">
          <cell r="A26" t="str">
            <v>OF0039771</v>
          </cell>
          <cell r="B26">
            <v>45992.719317129602</v>
          </cell>
          <cell r="C26" t="str">
            <v>LA TERMOPLASTIC-F.B.M. SRL</v>
          </cell>
          <cell r="D26">
            <v>46052</v>
          </cell>
          <cell r="E26" t="str">
            <v>120FM</v>
          </cell>
          <cell r="F26" t="str">
            <v>F010233</v>
          </cell>
          <cell r="G26" t="str">
            <v>LA TERMOPLASTIC-F.B.M. SRL</v>
          </cell>
        </row>
        <row r="27">
          <cell r="A27" t="str">
            <v>OF0039772</v>
          </cell>
          <cell r="B27">
            <v>45992.719317129602</v>
          </cell>
          <cell r="C27" t="str">
            <v>SANMIRO SRL</v>
          </cell>
          <cell r="D27">
            <v>46024</v>
          </cell>
          <cell r="E27" t="str">
            <v>120FM</v>
          </cell>
          <cell r="F27" t="str">
            <v>F014515</v>
          </cell>
          <cell r="G27" t="str">
            <v>SANMIRO SRL</v>
          </cell>
        </row>
        <row r="28">
          <cell r="A28" t="str">
            <v>OF0039773</v>
          </cell>
          <cell r="B28">
            <v>45992.719328703701</v>
          </cell>
          <cell r="C28" t="str">
            <v>LAMPA PACKAGING S.R.L.</v>
          </cell>
          <cell r="D28">
            <v>46031</v>
          </cell>
          <cell r="E28" t="str">
            <v>120FM</v>
          </cell>
          <cell r="F28" t="str">
            <v>F016222</v>
          </cell>
          <cell r="G28" t="str">
            <v>LAMPA PACKAGING S.R.L.</v>
          </cell>
        </row>
        <row r="29">
          <cell r="A29" t="str">
            <v>OF0039785</v>
          </cell>
          <cell r="B29">
            <v>45993.454710648097</v>
          </cell>
          <cell r="C29" t="str">
            <v>YUHUAN SUNNAR RUBBER&amp;PLASTIC PRODUCTS CO.LTD</v>
          </cell>
          <cell r="D29">
            <v>46080</v>
          </cell>
          <cell r="E29" t="str">
            <v>90BL</v>
          </cell>
          <cell r="F29" t="str">
            <v>F505466</v>
          </cell>
          <cell r="G29" t="str">
            <v>YUHUAN SUNNAR RUBBER&amp;PLASTIC PRODUCTS CO.LTD</v>
          </cell>
        </row>
        <row r="30">
          <cell r="A30" t="str">
            <v>OF0039786</v>
          </cell>
          <cell r="B30">
            <v>45993.493773148097</v>
          </cell>
          <cell r="C30" t="str">
            <v>SCATOLIFICIO I.S.A. SRL</v>
          </cell>
          <cell r="D30">
            <v>46024</v>
          </cell>
          <cell r="E30" t="str">
            <v>120FM</v>
          </cell>
          <cell r="F30" t="str">
            <v>F600917</v>
          </cell>
          <cell r="G30" t="str">
            <v>SCATOLIFICIO I.S.A. SRL</v>
          </cell>
        </row>
        <row r="31">
          <cell r="A31" t="str">
            <v>OF0039801</v>
          </cell>
          <cell r="B31">
            <v>45994.489652777796</v>
          </cell>
          <cell r="C31" t="str">
            <v>PROFILGLASS SPA</v>
          </cell>
          <cell r="D31">
            <v>46052</v>
          </cell>
          <cell r="E31" t="str">
            <v>90FM10S</v>
          </cell>
          <cell r="F31" t="str">
            <v>F012680</v>
          </cell>
          <cell r="G31" t="str">
            <v>PROFILGLASS SPA</v>
          </cell>
        </row>
        <row r="32">
          <cell r="A32" t="str">
            <v>OF0039805</v>
          </cell>
          <cell r="B32">
            <v>45995.496446759302</v>
          </cell>
          <cell r="C32" t="str">
            <v>PROFILGLASS SPA</v>
          </cell>
          <cell r="D32">
            <v>46052</v>
          </cell>
          <cell r="E32" t="str">
            <v>90FM10S</v>
          </cell>
          <cell r="F32" t="str">
            <v>F012680</v>
          </cell>
          <cell r="G32" t="str">
            <v>PROFILGLASS SPA</v>
          </cell>
        </row>
        <row r="33">
          <cell r="A33" t="str">
            <v>OF0039809</v>
          </cell>
          <cell r="B33">
            <v>45995.625370370399</v>
          </cell>
          <cell r="C33" t="str">
            <v>PROFILGLASS SPA</v>
          </cell>
          <cell r="D33">
            <v>46052</v>
          </cell>
          <cell r="E33" t="str">
            <v>90FM10S</v>
          </cell>
          <cell r="F33" t="str">
            <v>F012680</v>
          </cell>
          <cell r="G33" t="str">
            <v>PROFILGLASS SPA</v>
          </cell>
        </row>
        <row r="34">
          <cell r="A34" t="str">
            <v>OF0039811</v>
          </cell>
          <cell r="B34">
            <v>45995.641979166699</v>
          </cell>
          <cell r="C34" t="str">
            <v>PROFILGLASS SPA</v>
          </cell>
          <cell r="D34">
            <v>46052</v>
          </cell>
          <cell r="E34" t="str">
            <v>90FM10S</v>
          </cell>
          <cell r="F34" t="str">
            <v>F012680</v>
          </cell>
          <cell r="G34" t="str">
            <v>PROFILGLASS SPA</v>
          </cell>
        </row>
        <row r="35">
          <cell r="A35" t="str">
            <v>OF0039818</v>
          </cell>
          <cell r="B35">
            <v>45995.750254629602</v>
          </cell>
          <cell r="C35" t="str">
            <v>BBC PLASTIK SRL</v>
          </cell>
          <cell r="D35">
            <v>46052</v>
          </cell>
          <cell r="E35" t="str">
            <v>120FM</v>
          </cell>
          <cell r="F35" t="str">
            <v>F010036</v>
          </cell>
          <cell r="G35" t="str">
            <v>BBC PLASTIK SRL</v>
          </cell>
        </row>
        <row r="36">
          <cell r="A36" t="str">
            <v>OF0039821</v>
          </cell>
          <cell r="B36">
            <v>45996.440706018497</v>
          </cell>
          <cell r="C36" t="str">
            <v>UNIVAR SPA</v>
          </cell>
          <cell r="D36">
            <v>46051</v>
          </cell>
          <cell r="E36" t="str">
            <v>60FM</v>
          </cell>
          <cell r="F36" t="str">
            <v>F010641</v>
          </cell>
          <cell r="G36" t="str">
            <v>UNIVAR SPA</v>
          </cell>
        </row>
        <row r="37">
          <cell r="A37" t="str">
            <v>OF0039822</v>
          </cell>
          <cell r="B37">
            <v>45996.450671296298</v>
          </cell>
          <cell r="C37" t="str">
            <v>CARBOCROM SRL CON UNICO SOCIO</v>
          </cell>
          <cell r="D37">
            <v>46052</v>
          </cell>
          <cell r="E37" t="str">
            <v>90FM</v>
          </cell>
          <cell r="F37" t="str">
            <v>F010077</v>
          </cell>
          <cell r="G37" t="str">
            <v>CARBOCROM SRL CON UNICO SOCIO</v>
          </cell>
        </row>
        <row r="38">
          <cell r="A38" t="str">
            <v>OF0039823</v>
          </cell>
          <cell r="B38">
            <v>45996.450682870403</v>
          </cell>
          <cell r="C38" t="str">
            <v>EIGENMANN &amp; VERONELLI SPA</v>
          </cell>
          <cell r="D38">
            <v>46052</v>
          </cell>
          <cell r="E38" t="str">
            <v>60FM</v>
          </cell>
          <cell r="F38" t="str">
            <v>F010134</v>
          </cell>
          <cell r="G38" t="str">
            <v>EIGENMANN &amp; VERONELLI SPA</v>
          </cell>
        </row>
        <row r="39">
          <cell r="A39" t="str">
            <v>OF0039824</v>
          </cell>
          <cell r="B39">
            <v>45996.450682870403</v>
          </cell>
          <cell r="C39" t="str">
            <v>BRENNTAG SPA</v>
          </cell>
          <cell r="D39">
            <v>46052</v>
          </cell>
          <cell r="E39" t="str">
            <v>90FM</v>
          </cell>
          <cell r="F39" t="str">
            <v>F012539</v>
          </cell>
          <cell r="G39" t="str">
            <v>BRENNTAG SPA</v>
          </cell>
        </row>
        <row r="40">
          <cell r="A40" t="str">
            <v>OF0039825</v>
          </cell>
          <cell r="B40">
            <v>45996.4506944444</v>
          </cell>
          <cell r="C40" t="str">
            <v>WHITFORD SRL</v>
          </cell>
          <cell r="D40">
            <v>46052</v>
          </cell>
          <cell r="E40" t="str">
            <v>120FM</v>
          </cell>
          <cell r="F40" t="str">
            <v>F012713</v>
          </cell>
          <cell r="G40" t="str">
            <v>WHITFORD SRL</v>
          </cell>
        </row>
        <row r="41">
          <cell r="A41" t="str">
            <v>OF0039826</v>
          </cell>
          <cell r="B41">
            <v>45996.450706018499</v>
          </cell>
          <cell r="C41" t="str">
            <v>SUSONITY SRL</v>
          </cell>
          <cell r="D41">
            <v>46052</v>
          </cell>
          <cell r="E41" t="str">
            <v>60FM</v>
          </cell>
          <cell r="F41" t="str">
            <v>F013397</v>
          </cell>
          <cell r="G41" t="str">
            <v>SUSONITY SRL</v>
          </cell>
        </row>
        <row r="42">
          <cell r="A42" t="str">
            <v>OF0039827</v>
          </cell>
          <cell r="B42">
            <v>45996.450706018499</v>
          </cell>
          <cell r="C42" t="str">
            <v>DOTT.ALESSANDRO VIVALDA SRL</v>
          </cell>
          <cell r="D42">
            <v>46052</v>
          </cell>
          <cell r="E42" t="str">
            <v>90FM</v>
          </cell>
          <cell r="F42" t="str">
            <v>F014073</v>
          </cell>
          <cell r="G42" t="str">
            <v>DOTT.ALESSANDRO VIVALDA SRL</v>
          </cell>
        </row>
        <row r="43">
          <cell r="A43" t="str">
            <v>OF0039828</v>
          </cell>
          <cell r="B43">
            <v>45996.450717592597</v>
          </cell>
          <cell r="C43" t="str">
            <v>ILAG INDUSTRIELACK AG</v>
          </cell>
          <cell r="D43">
            <v>46052</v>
          </cell>
          <cell r="E43" t="str">
            <v>90FM</v>
          </cell>
          <cell r="F43" t="str">
            <v>F502408</v>
          </cell>
          <cell r="G43" t="str">
            <v>ILAG INDUSTRIELACK AG</v>
          </cell>
        </row>
        <row r="44">
          <cell r="A44" t="str">
            <v>OF0039829</v>
          </cell>
          <cell r="B44">
            <v>45996.450717592597</v>
          </cell>
          <cell r="C44" t="str">
            <v>PEMCO BELGIUM BV</v>
          </cell>
          <cell r="D44">
            <v>46052</v>
          </cell>
          <cell r="E44" t="str">
            <v>30DF</v>
          </cell>
          <cell r="F44" t="str">
            <v>F505532</v>
          </cell>
          <cell r="G44" t="str">
            <v>PEMCO BELGIUM BV</v>
          </cell>
        </row>
        <row r="45">
          <cell r="A45" t="str">
            <v>OF0039830</v>
          </cell>
          <cell r="B45">
            <v>45996.450717592597</v>
          </cell>
          <cell r="C45" t="str">
            <v>CHEMOURS BELGIUM BVBA</v>
          </cell>
          <cell r="D45">
            <v>46052</v>
          </cell>
          <cell r="E45" t="str">
            <v>90DF</v>
          </cell>
          <cell r="F45" t="str">
            <v>F505839</v>
          </cell>
          <cell r="G45" t="str">
            <v>CHEMOURS BELGIUM BVBA</v>
          </cell>
        </row>
        <row r="46">
          <cell r="A46" t="str">
            <v>OF0039831</v>
          </cell>
          <cell r="B46">
            <v>45996.450729166703</v>
          </cell>
          <cell r="C46" t="str">
            <v>DN CHEMICALS SRL</v>
          </cell>
          <cell r="D46">
            <v>46052</v>
          </cell>
          <cell r="E46" t="str">
            <v>90FM</v>
          </cell>
          <cell r="F46" t="str">
            <v>F600081</v>
          </cell>
          <cell r="G46" t="str">
            <v>DN CHEMICALS SRL</v>
          </cell>
        </row>
        <row r="47">
          <cell r="A47" t="str">
            <v>OF0039832</v>
          </cell>
          <cell r="B47">
            <v>45996.450729166703</v>
          </cell>
          <cell r="C47" t="str">
            <v>GUJARAT FLUOROCHEMICALS GMBH</v>
          </cell>
          <cell r="D47">
            <v>46052</v>
          </cell>
          <cell r="E47" t="str">
            <v>30DF</v>
          </cell>
          <cell r="F47" t="str">
            <v>F600113</v>
          </cell>
          <cell r="G47" t="str">
            <v>GUJARAT FLUOROCHEMICALS GMBH</v>
          </cell>
        </row>
        <row r="48">
          <cell r="A48" t="str">
            <v>OF0039833</v>
          </cell>
          <cell r="B48">
            <v>45996.4507407407</v>
          </cell>
          <cell r="C48" t="str">
            <v>VIBRANTZ ITALY SRL</v>
          </cell>
          <cell r="D48">
            <v>46052</v>
          </cell>
          <cell r="E48" t="str">
            <v>30FM</v>
          </cell>
          <cell r="F48" t="str">
            <v>F600389</v>
          </cell>
          <cell r="G48" t="str">
            <v>VIBRANTZ ITALY SRL</v>
          </cell>
        </row>
        <row r="49">
          <cell r="A49" t="str">
            <v>OF0039834</v>
          </cell>
          <cell r="B49">
            <v>45996.450752314799</v>
          </cell>
          <cell r="C49" t="str">
            <v>ELANTAS EUROPE GMBH</v>
          </cell>
          <cell r="D49">
            <v>46052</v>
          </cell>
          <cell r="E49" t="str">
            <v>90FM</v>
          </cell>
          <cell r="F49" t="str">
            <v>F600452</v>
          </cell>
          <cell r="G49" t="str">
            <v>ELANTAS EUROPE GMBH</v>
          </cell>
        </row>
        <row r="50">
          <cell r="A50" t="str">
            <v>OF0039835</v>
          </cell>
          <cell r="B50">
            <v>45996.450752314799</v>
          </cell>
          <cell r="C50" t="str">
            <v>KRAHN ITALIA SPA</v>
          </cell>
          <cell r="D50">
            <v>46052</v>
          </cell>
          <cell r="E50" t="str">
            <v>60FM</v>
          </cell>
          <cell r="F50" t="str">
            <v>F600481</v>
          </cell>
          <cell r="G50" t="str">
            <v>KRAHN ITALIA SPA</v>
          </cell>
        </row>
        <row r="51">
          <cell r="A51" t="str">
            <v>OF0039840</v>
          </cell>
          <cell r="B51">
            <v>45996.525497685201</v>
          </cell>
          <cell r="C51" t="str">
            <v>LA TERMOPLASTIC-F.B.M. SRL</v>
          </cell>
          <cell r="D51">
            <v>46052</v>
          </cell>
          <cell r="E51" t="str">
            <v>120FM</v>
          </cell>
          <cell r="F51" t="str">
            <v>F010233</v>
          </cell>
          <cell r="G51" t="str">
            <v>LA TERMOPLASTIC-F.B.M. SRL</v>
          </cell>
        </row>
        <row r="52">
          <cell r="A52" t="str">
            <v>OF0039841</v>
          </cell>
          <cell r="B52">
            <v>45996.648113425901</v>
          </cell>
          <cell r="C52" t="str">
            <v>EDENTECH CO.LTD.</v>
          </cell>
          <cell r="D52">
            <v>46142</v>
          </cell>
          <cell r="E52" t="str">
            <v>15BL</v>
          </cell>
          <cell r="F52" t="str">
            <v>F600958</v>
          </cell>
          <cell r="G52" t="str">
            <v>EDENTECH CO.LTD.</v>
          </cell>
        </row>
        <row r="53">
          <cell r="A53" t="str">
            <v>OF0039842</v>
          </cell>
          <cell r="B53">
            <v>45996.726990740703</v>
          </cell>
          <cell r="C53" t="str">
            <v>ARCONIC- KOFEM MILL PRODUCTS HUNGARY KFT.</v>
          </cell>
          <cell r="D53">
            <v>46052</v>
          </cell>
          <cell r="E53" t="str">
            <v>60FM</v>
          </cell>
          <cell r="F53" t="str">
            <v>F600361</v>
          </cell>
          <cell r="G53" t="str">
            <v>ARCONIC- KOFEM MILL PRODUCTS HUNGARY KFT.</v>
          </cell>
        </row>
        <row r="54">
          <cell r="A54" t="str">
            <v>OF0039867</v>
          </cell>
          <cell r="B54">
            <v>46000.494849536997</v>
          </cell>
          <cell r="C54" t="str">
            <v>BONTEMPI S.R.L.</v>
          </cell>
          <cell r="D54">
            <v>46052</v>
          </cell>
          <cell r="E54" t="str">
            <v>90FM</v>
          </cell>
          <cell r="F54" t="str">
            <v>F013930</v>
          </cell>
          <cell r="G54" t="str">
            <v>BONTEMPI S.R.L.</v>
          </cell>
        </row>
        <row r="55">
          <cell r="A55" t="str">
            <v>OF0039868</v>
          </cell>
          <cell r="B55">
            <v>46001.458310185197</v>
          </cell>
          <cell r="C55" t="str">
            <v>F.LLI BERNABE'S.N.C.DI BERNABE'    MARCO,MONICA E DANIELA</v>
          </cell>
          <cell r="D55">
            <v>46031</v>
          </cell>
          <cell r="E55" t="str">
            <v>120FM</v>
          </cell>
          <cell r="F55" t="str">
            <v>F010037</v>
          </cell>
          <cell r="G55" t="str">
            <v>F.LLI BERNABE'S.N.C.DI BERNABE'    MARCO,MONICA E DANIELA</v>
          </cell>
        </row>
        <row r="56">
          <cell r="A56" t="str">
            <v>OF0039870</v>
          </cell>
          <cell r="B56">
            <v>46000.534444444398</v>
          </cell>
          <cell r="C56" t="str">
            <v>LAMPA PACKAGING S.R.L.</v>
          </cell>
          <cell r="D56">
            <v>46052</v>
          </cell>
          <cell r="E56" t="str">
            <v>120FM</v>
          </cell>
          <cell r="F56" t="str">
            <v>F016222</v>
          </cell>
          <cell r="G56" t="str">
            <v>LAMPA PACKAGING S.R.L.</v>
          </cell>
        </row>
        <row r="57">
          <cell r="A57" t="str">
            <v>OF0039874</v>
          </cell>
          <cell r="B57">
            <v>46000.6081597222</v>
          </cell>
          <cell r="C57" t="str">
            <v>MUTLU METAL DIS TICARET LTD.STI</v>
          </cell>
          <cell r="D57">
            <v>46048</v>
          </cell>
          <cell r="E57" t="str">
            <v>60DF</v>
          </cell>
          <cell r="F57" t="str">
            <v>F600732</v>
          </cell>
          <cell r="G57" t="str">
            <v>MUTLU METAL DIS TICARET LTD.STI</v>
          </cell>
        </row>
        <row r="58">
          <cell r="A58" t="str">
            <v>OF0039875</v>
          </cell>
          <cell r="B58">
            <v>46000.614074074103</v>
          </cell>
          <cell r="C58" t="str">
            <v>GULBAK BAKALIT METAL VE TEKSTIL SAN. ve TIC. LTD. STI</v>
          </cell>
          <cell r="D58">
            <v>46052</v>
          </cell>
          <cell r="E58" t="str">
            <v>60FM</v>
          </cell>
          <cell r="F58" t="str">
            <v>F600780</v>
          </cell>
          <cell r="G58" t="str">
            <v>GULBAK BAKALIT METAL VE TEKSTIL SAN. ve TIC. LTD. STI</v>
          </cell>
        </row>
        <row r="59">
          <cell r="A59" t="str">
            <v>OF0039877</v>
          </cell>
          <cell r="B59">
            <v>46000.686249999999</v>
          </cell>
          <cell r="C59" t="str">
            <v>M.P.C.SRL</v>
          </cell>
          <cell r="D59">
            <v>46024</v>
          </cell>
          <cell r="E59" t="str">
            <v>90FM</v>
          </cell>
          <cell r="F59" t="str">
            <v>F010810</v>
          </cell>
          <cell r="G59" t="str">
            <v>M.P.C.SRL</v>
          </cell>
        </row>
        <row r="60">
          <cell r="A60" t="str">
            <v>OF0039878</v>
          </cell>
          <cell r="B60">
            <v>46000.688518518502</v>
          </cell>
          <cell r="C60" t="str">
            <v>M.P.C.SRL</v>
          </cell>
          <cell r="D60">
            <v>46024</v>
          </cell>
          <cell r="E60" t="str">
            <v>90FM</v>
          </cell>
          <cell r="F60" t="str">
            <v>F010810</v>
          </cell>
          <cell r="G60" t="str">
            <v>M.P.C.SRL</v>
          </cell>
        </row>
        <row r="61">
          <cell r="A61" t="str">
            <v>OF0039879</v>
          </cell>
          <cell r="B61">
            <v>46000.690405092602</v>
          </cell>
          <cell r="C61" t="str">
            <v>M.P.C.SRL</v>
          </cell>
          <cell r="D61">
            <v>46024</v>
          </cell>
          <cell r="E61" t="str">
            <v>90FM</v>
          </cell>
          <cell r="F61" t="str">
            <v>F010810</v>
          </cell>
          <cell r="G61" t="str">
            <v>M.P.C.SRL</v>
          </cell>
        </row>
        <row r="62">
          <cell r="A62" t="str">
            <v>OF0039880</v>
          </cell>
          <cell r="B62">
            <v>46000.732858796298</v>
          </cell>
          <cell r="C62" t="str">
            <v>BOX MARCHE SPA</v>
          </cell>
          <cell r="D62">
            <v>46031</v>
          </cell>
          <cell r="E62" t="str">
            <v>120FM</v>
          </cell>
          <cell r="F62" t="str">
            <v>F010781</v>
          </cell>
          <cell r="G62" t="str">
            <v>BOX MARCHE SPA</v>
          </cell>
        </row>
        <row r="63">
          <cell r="A63" t="str">
            <v>OF0039881</v>
          </cell>
          <cell r="B63">
            <v>46000.750069444402</v>
          </cell>
          <cell r="C63" t="str">
            <v>SCATOLIFICIO VEC SRL</v>
          </cell>
          <cell r="D63">
            <v>46031</v>
          </cell>
          <cell r="E63" t="str">
            <v>120FM</v>
          </cell>
          <cell r="F63" t="str">
            <v>F010904</v>
          </cell>
          <cell r="G63" t="str">
            <v>SCATOLIFICIO VEC SRL</v>
          </cell>
        </row>
        <row r="64">
          <cell r="A64" t="str">
            <v>OF0039882</v>
          </cell>
          <cell r="B64">
            <v>46000.750069444402</v>
          </cell>
          <cell r="C64" t="str">
            <v>COOPERATIVA ALBANESI SCRL</v>
          </cell>
          <cell r="D64">
            <v>46038</v>
          </cell>
          <cell r="E64" t="str">
            <v>120FM</v>
          </cell>
          <cell r="F64" t="str">
            <v>F014441</v>
          </cell>
          <cell r="G64" t="str">
            <v>COOPERATIVA ALBANESI SCRL</v>
          </cell>
        </row>
        <row r="65">
          <cell r="A65" t="str">
            <v>OF0039883</v>
          </cell>
          <cell r="B65">
            <v>46000.750081018501</v>
          </cell>
          <cell r="C65" t="str">
            <v>CALDER SNC DI LEGNAZZI MARCO &amp; C.</v>
          </cell>
          <cell r="D65">
            <v>46031</v>
          </cell>
          <cell r="E65" t="str">
            <v>90FM</v>
          </cell>
          <cell r="F65" t="str">
            <v>F015008</v>
          </cell>
          <cell r="G65" t="str">
            <v>CALDER SNC DI LEGNAZZI MARCO &amp; C.</v>
          </cell>
        </row>
        <row r="66">
          <cell r="A66" t="str">
            <v>OF0039884</v>
          </cell>
          <cell r="B66">
            <v>46000.7500925926</v>
          </cell>
          <cell r="C66" t="str">
            <v>CARTON SRL</v>
          </cell>
          <cell r="D66">
            <v>46038</v>
          </cell>
          <cell r="E66" t="str">
            <v>90FM</v>
          </cell>
          <cell r="F66" t="str">
            <v>F600439</v>
          </cell>
          <cell r="G66" t="str">
            <v>CARTON SRL</v>
          </cell>
        </row>
        <row r="67">
          <cell r="A67" t="str">
            <v>OF0039886</v>
          </cell>
          <cell r="B67">
            <v>46001.438252314802</v>
          </cell>
          <cell r="C67" t="str">
            <v>WHITFORD SRL</v>
          </cell>
          <cell r="D67">
            <v>46031</v>
          </cell>
          <cell r="E67" t="str">
            <v>120FM</v>
          </cell>
          <cell r="F67" t="str">
            <v>F012713</v>
          </cell>
          <cell r="G67" t="str">
            <v>WHITFORD SRL</v>
          </cell>
        </row>
        <row r="68">
          <cell r="A68" t="str">
            <v>OF0039887</v>
          </cell>
          <cell r="B68">
            <v>46001.458333333299</v>
          </cell>
          <cell r="C68" t="str">
            <v>PROFILGLASS SPA</v>
          </cell>
          <cell r="D68">
            <v>46031</v>
          </cell>
          <cell r="E68" t="str">
            <v>90FM10S</v>
          </cell>
          <cell r="F68" t="str">
            <v>F012680</v>
          </cell>
          <cell r="G68" t="str">
            <v>PROFILGLASS SPA</v>
          </cell>
        </row>
        <row r="69">
          <cell r="A69" t="str">
            <v>OF0039889</v>
          </cell>
          <cell r="B69">
            <v>46001.496805555602</v>
          </cell>
          <cell r="C69" t="str">
            <v>PROFILGLASS SPA</v>
          </cell>
          <cell r="D69">
            <v>46027</v>
          </cell>
          <cell r="E69" t="str">
            <v>90FM10S</v>
          </cell>
          <cell r="F69" t="str">
            <v>F012680</v>
          </cell>
          <cell r="G69" t="str">
            <v>PROFILGLASS SPA</v>
          </cell>
        </row>
        <row r="70">
          <cell r="A70" t="str">
            <v>OF0039903</v>
          </cell>
          <cell r="B70">
            <v>46002.4921412037</v>
          </cell>
          <cell r="C70" t="str">
            <v>VERBAR SRL</v>
          </cell>
          <cell r="D70">
            <v>46024</v>
          </cell>
          <cell r="E70" t="str">
            <v>60_90FM</v>
          </cell>
          <cell r="F70" t="str">
            <v>F011094</v>
          </cell>
          <cell r="G70" t="str">
            <v>VERBAR SRL</v>
          </cell>
        </row>
        <row r="71">
          <cell r="A71" t="str">
            <v>OF0039905</v>
          </cell>
          <cell r="B71">
            <v>46002.606030092596</v>
          </cell>
          <cell r="C71" t="str">
            <v>PAINT COMPANY SRL</v>
          </cell>
          <cell r="D71">
            <v>46029</v>
          </cell>
          <cell r="E71" t="str">
            <v>90FM</v>
          </cell>
          <cell r="F71" t="str">
            <v>F016305</v>
          </cell>
          <cell r="G71" t="str">
            <v>PAINT COMPANY SRL</v>
          </cell>
        </row>
        <row r="72">
          <cell r="A72" t="str">
            <v>OF0039906</v>
          </cell>
          <cell r="B72">
            <v>46002.649409722202</v>
          </cell>
          <cell r="C72" t="str">
            <v>MEYER MANUFACTURING COMPANY LIMITED</v>
          </cell>
          <cell r="D72">
            <v>46142</v>
          </cell>
          <cell r="E72" t="str">
            <v>180BL</v>
          </cell>
          <cell r="F72" t="str">
            <v>F600043</v>
          </cell>
          <cell r="G72" t="str">
            <v>MEYER MANUFACTURING COMPANY LIMITED</v>
          </cell>
        </row>
        <row r="73">
          <cell r="A73" t="str">
            <v>OF0039909</v>
          </cell>
          <cell r="B73">
            <v>46002.702893518501</v>
          </cell>
          <cell r="C73" t="str">
            <v>LA TERMOPLASTIC-F.B.M. SRL</v>
          </cell>
          <cell r="D73">
            <v>46036</v>
          </cell>
          <cell r="E73" t="str">
            <v>120FM</v>
          </cell>
          <cell r="F73" t="str">
            <v>F010233</v>
          </cell>
          <cell r="G73" t="str">
            <v>LA TERMOPLASTIC-F.B.M. SRL</v>
          </cell>
        </row>
        <row r="74">
          <cell r="A74" t="str">
            <v>OF0039910</v>
          </cell>
          <cell r="B74">
            <v>46002.738576388903</v>
          </cell>
          <cell r="C74" t="str">
            <v>ALMESAN ALUMINYUM SAN.VE TIC. A.S</v>
          </cell>
          <cell r="D74">
            <v>46045</v>
          </cell>
          <cell r="E74" t="str">
            <v>45DF</v>
          </cell>
          <cell r="F74" t="str">
            <v>F600456</v>
          </cell>
          <cell r="G74" t="str">
            <v>ALMESAN ALUMINYUM SAN.VE TIC. A.S</v>
          </cell>
        </row>
        <row r="75">
          <cell r="A75" t="str">
            <v>OF0039913</v>
          </cell>
          <cell r="B75">
            <v>46003.502557870401</v>
          </cell>
          <cell r="C75" t="str">
            <v>PROFILGLASS SPA</v>
          </cell>
          <cell r="D75">
            <v>46052</v>
          </cell>
          <cell r="E75" t="str">
            <v>90FM10S</v>
          </cell>
          <cell r="F75" t="str">
            <v>F012680</v>
          </cell>
          <cell r="G75" t="str">
            <v>PROFILGLASS SPA</v>
          </cell>
        </row>
        <row r="76">
          <cell r="A76" t="str">
            <v>OF0039914</v>
          </cell>
          <cell r="B76">
            <v>46003.510983796303</v>
          </cell>
          <cell r="C76" t="str">
            <v>PROFILGLASS SPA</v>
          </cell>
          <cell r="D76">
            <v>46052</v>
          </cell>
          <cell r="E76" t="str">
            <v>90FM10S</v>
          </cell>
          <cell r="F76" t="str">
            <v>F012680</v>
          </cell>
          <cell r="G76" t="str">
            <v>PROFILGLASS SPA</v>
          </cell>
        </row>
        <row r="77">
          <cell r="A77" t="str">
            <v>OF0039918</v>
          </cell>
          <cell r="B77">
            <v>46003.696597222202</v>
          </cell>
          <cell r="C77" t="str">
            <v>VITINOX SAS DI GUGLIELMELLI R.&amp; C.</v>
          </cell>
          <cell r="D77">
            <v>46052</v>
          </cell>
          <cell r="E77" t="str">
            <v>90FM</v>
          </cell>
          <cell r="F77" t="str">
            <v>F013344</v>
          </cell>
          <cell r="G77" t="str">
            <v>VITINOX SAS DI GUGLIELMELLI R.&amp; C.</v>
          </cell>
        </row>
        <row r="78">
          <cell r="A78" t="str">
            <v>OF0039923</v>
          </cell>
          <cell r="B78">
            <v>46003.742766203701</v>
          </cell>
          <cell r="C78" t="str">
            <v>BOX MARCHE SPA</v>
          </cell>
          <cell r="D78">
            <v>46052</v>
          </cell>
          <cell r="E78" t="str">
            <v>120FM</v>
          </cell>
          <cell r="F78" t="str">
            <v>F010781</v>
          </cell>
          <cell r="G78" t="str">
            <v>BOX MARCHE SPA</v>
          </cell>
        </row>
        <row r="79">
          <cell r="A79" t="str">
            <v>OF0039927</v>
          </cell>
          <cell r="B79">
            <v>46006.493923611102</v>
          </cell>
          <cell r="C79" t="str">
            <v>GIUSSANI ABRASIVI SRL</v>
          </cell>
          <cell r="D79">
            <v>46031</v>
          </cell>
          <cell r="E79" t="str">
            <v>90FM</v>
          </cell>
          <cell r="F79" t="str">
            <v>F013417</v>
          </cell>
          <cell r="G79" t="str">
            <v>GIUSSANI ABRASIVI SRL</v>
          </cell>
        </row>
        <row r="80">
          <cell r="A80" t="str">
            <v>OF0039931</v>
          </cell>
          <cell r="B80">
            <v>46006.663935185199</v>
          </cell>
          <cell r="C80" t="str">
            <v>YUHUAN SUNNAR RUBBER&amp;PLASTIC PRODUCTS CO.LTD</v>
          </cell>
          <cell r="D80">
            <v>46142</v>
          </cell>
          <cell r="E80" t="str">
            <v>90BL</v>
          </cell>
          <cell r="F80" t="str">
            <v>F505466</v>
          </cell>
          <cell r="G80" t="str">
            <v>YUHUAN SUNNAR RUBBER&amp;PLASTIC PRODUCTS CO.LTD</v>
          </cell>
        </row>
        <row r="81">
          <cell r="A81" t="str">
            <v>OF0039933</v>
          </cell>
          <cell r="B81">
            <v>46006.689317129603</v>
          </cell>
          <cell r="C81" t="str">
            <v>EL.MA SNC</v>
          </cell>
          <cell r="D81">
            <v>46080</v>
          </cell>
          <cell r="E81" t="str">
            <v>60FM</v>
          </cell>
          <cell r="F81" t="str">
            <v>F600985</v>
          </cell>
          <cell r="G81" t="str">
            <v>EL.MA SNC</v>
          </cell>
        </row>
        <row r="82">
          <cell r="A82" t="str">
            <v>OF0039934</v>
          </cell>
          <cell r="B82">
            <v>46006.716620370396</v>
          </cell>
          <cell r="C82" t="str">
            <v>SCATOLIFICIO I.S.A. SRL</v>
          </cell>
          <cell r="D82">
            <v>46024</v>
          </cell>
          <cell r="E82" t="str">
            <v>120FM</v>
          </cell>
          <cell r="F82" t="str">
            <v>F600917</v>
          </cell>
          <cell r="G82" t="str">
            <v>SCATOLIFICIO I.S.A. SRL</v>
          </cell>
        </row>
        <row r="83">
          <cell r="A83" t="str">
            <v>OF0039938</v>
          </cell>
          <cell r="B83">
            <v>46007.440613425897</v>
          </cell>
          <cell r="C83" t="str">
            <v>A&amp;C SRL</v>
          </cell>
          <cell r="D83">
            <v>46043</v>
          </cell>
          <cell r="E83" t="str">
            <v>120FM</v>
          </cell>
          <cell r="F83" t="str">
            <v>F014268</v>
          </cell>
          <cell r="G83" t="str">
            <v>A&amp;C SRL</v>
          </cell>
        </row>
        <row r="84">
          <cell r="A84" t="str">
            <v>OF0039939</v>
          </cell>
          <cell r="B84">
            <v>46007.446412037003</v>
          </cell>
          <cell r="C84" t="str">
            <v>INOX HOUSE SRL</v>
          </cell>
          <cell r="D84">
            <v>46037</v>
          </cell>
          <cell r="E84" t="str">
            <v>120FM</v>
          </cell>
          <cell r="F84" t="str">
            <v>F013881</v>
          </cell>
          <cell r="G84" t="str">
            <v>INOX HOUSE SRL</v>
          </cell>
        </row>
        <row r="85">
          <cell r="A85" t="str">
            <v>OF0039940</v>
          </cell>
          <cell r="B85">
            <v>46007.447638888902</v>
          </cell>
          <cell r="C85" t="str">
            <v>INOX HOUSE SRL</v>
          </cell>
          <cell r="D85">
            <v>46049</v>
          </cell>
          <cell r="E85" t="str">
            <v>120FM</v>
          </cell>
          <cell r="F85" t="str">
            <v>F013881</v>
          </cell>
          <cell r="G85" t="str">
            <v>INOX HOUSE SRL</v>
          </cell>
        </row>
        <row r="86">
          <cell r="A86" t="str">
            <v>OF0039942</v>
          </cell>
          <cell r="B86">
            <v>46007.526331018496</v>
          </cell>
          <cell r="C86" t="str">
            <v>LA TERMOPLASTIC-F.B.M. SRL</v>
          </cell>
          <cell r="D86">
            <v>46038</v>
          </cell>
          <cell r="E86" t="str">
            <v>120FM</v>
          </cell>
          <cell r="F86" t="str">
            <v>F010233</v>
          </cell>
          <cell r="G86" t="str">
            <v>LA TERMOPLASTIC-F.B.M. SRL</v>
          </cell>
        </row>
        <row r="87">
          <cell r="A87" t="str">
            <v>OF0039943</v>
          </cell>
          <cell r="B87">
            <v>46007.526342592602</v>
          </cell>
          <cell r="C87" t="str">
            <v>F.LLI GIOVANNINI SRL</v>
          </cell>
          <cell r="D87">
            <v>46038</v>
          </cell>
          <cell r="E87" t="str">
            <v>60_90FM</v>
          </cell>
          <cell r="F87" t="str">
            <v>F015859</v>
          </cell>
          <cell r="G87" t="str">
            <v>F.LLI GIOVANNINI SRL</v>
          </cell>
        </row>
        <row r="88">
          <cell r="A88" t="str">
            <v>OF0039944</v>
          </cell>
          <cell r="B88">
            <v>46007.526365740698</v>
          </cell>
          <cell r="C88" t="str">
            <v>LAMPA PACKAGING S.R.L.</v>
          </cell>
          <cell r="D88">
            <v>46045</v>
          </cell>
          <cell r="E88" t="str">
            <v>120FM</v>
          </cell>
          <cell r="F88" t="str">
            <v>F016222</v>
          </cell>
          <cell r="G88" t="str">
            <v>LAMPA PACKAGING S.R.L.</v>
          </cell>
        </row>
        <row r="89">
          <cell r="A89" t="str">
            <v>OF0039945</v>
          </cell>
          <cell r="B89">
            <v>46007.5331828704</v>
          </cell>
          <cell r="C89" t="str">
            <v>SAMAPLAST SRL</v>
          </cell>
          <cell r="D89">
            <v>46031</v>
          </cell>
          <cell r="E89" t="str">
            <v>90FM</v>
          </cell>
          <cell r="F89" t="str">
            <v>F012910</v>
          </cell>
          <cell r="G89" t="str">
            <v>SAMAPLAST SRL</v>
          </cell>
        </row>
        <row r="90">
          <cell r="A90" t="str">
            <v>OF0039947</v>
          </cell>
          <cell r="B90">
            <v>46007.533206018503</v>
          </cell>
          <cell r="C90" t="str">
            <v>PACART srl</v>
          </cell>
          <cell r="D90">
            <v>46031</v>
          </cell>
          <cell r="E90" t="str">
            <v>90FM</v>
          </cell>
          <cell r="F90" t="str">
            <v>F600386</v>
          </cell>
          <cell r="G90" t="str">
            <v>PACART srl</v>
          </cell>
        </row>
        <row r="91">
          <cell r="A91" t="str">
            <v>OF0039953</v>
          </cell>
          <cell r="B91">
            <v>46007.731493055602</v>
          </cell>
          <cell r="C91" t="str">
            <v>SIPEX CAVAGNA S.P.A.</v>
          </cell>
          <cell r="D91">
            <v>46038</v>
          </cell>
          <cell r="E91" t="str">
            <v>120FM</v>
          </cell>
          <cell r="F91" t="str">
            <v>F012516</v>
          </cell>
          <cell r="G91" t="str">
            <v>SIPEX CAVAGNA S.P.A.</v>
          </cell>
        </row>
        <row r="92">
          <cell r="A92" t="str">
            <v>OF0039954</v>
          </cell>
          <cell r="B92">
            <v>46007.731493055602</v>
          </cell>
          <cell r="C92" t="str">
            <v>SANMIRO SRL</v>
          </cell>
          <cell r="D92">
            <v>46038</v>
          </cell>
          <cell r="E92" t="str">
            <v>120FM</v>
          </cell>
          <cell r="F92" t="str">
            <v>F014515</v>
          </cell>
          <cell r="G92" t="str">
            <v>SANMIRO SRL</v>
          </cell>
        </row>
        <row r="93">
          <cell r="A93" t="str">
            <v>OF0039955</v>
          </cell>
          <cell r="B93">
            <v>46007.731504629599</v>
          </cell>
          <cell r="C93" t="str">
            <v>ARCONIC- KOFEM MILL PRODUCTS HUNGARY KFT.</v>
          </cell>
          <cell r="D93">
            <v>46059</v>
          </cell>
          <cell r="E93" t="str">
            <v>60FM</v>
          </cell>
          <cell r="F93" t="str">
            <v>F600361</v>
          </cell>
          <cell r="G93" t="str">
            <v>ARCONIC- KOFEM MILL PRODUCTS HUNGARY KFT.</v>
          </cell>
        </row>
        <row r="94">
          <cell r="A94" t="str">
            <v>OF0040009</v>
          </cell>
          <cell r="B94">
            <v>46009.478703703702</v>
          </cell>
          <cell r="C94" t="str">
            <v>PULITURA ZANANESE SRL UNIPERSONALE</v>
          </cell>
          <cell r="D94">
            <v>46031</v>
          </cell>
          <cell r="E94" t="str">
            <v>60FM</v>
          </cell>
          <cell r="F94" t="str">
            <v>F014866</v>
          </cell>
          <cell r="G94" t="str">
            <v>PULITURA ZANANESE SRL UNIPERSONALE</v>
          </cell>
        </row>
        <row r="95">
          <cell r="A95" t="str">
            <v>OF0040011</v>
          </cell>
          <cell r="B95">
            <v>46009.503310185202</v>
          </cell>
          <cell r="C95" t="str">
            <v>M.P.C.SRL</v>
          </cell>
          <cell r="D95">
            <v>46031</v>
          </cell>
          <cell r="E95" t="str">
            <v>90FM</v>
          </cell>
          <cell r="F95" t="str">
            <v>F010810</v>
          </cell>
          <cell r="G95" t="str">
            <v>M.P.C.SRL</v>
          </cell>
        </row>
        <row r="96">
          <cell r="A96" t="str">
            <v>OF0040012</v>
          </cell>
          <cell r="B96">
            <v>46009.503333333298</v>
          </cell>
          <cell r="C96" t="str">
            <v>VERBAR SRL</v>
          </cell>
          <cell r="D96">
            <v>46024</v>
          </cell>
          <cell r="E96" t="str">
            <v>60_90FM</v>
          </cell>
          <cell r="F96" t="str">
            <v>F011094</v>
          </cell>
          <cell r="G96" t="str">
            <v>VERBAR SRL</v>
          </cell>
        </row>
        <row r="97">
          <cell r="A97" t="str">
            <v>OF0040014</v>
          </cell>
          <cell r="B97">
            <v>46009.503368055601</v>
          </cell>
          <cell r="C97" t="str">
            <v>AZELIS ITALIA SRL</v>
          </cell>
          <cell r="D97">
            <v>46052</v>
          </cell>
          <cell r="E97" t="str">
            <v>60FM</v>
          </cell>
          <cell r="F97" t="str">
            <v>F013521</v>
          </cell>
          <cell r="G97" t="str">
            <v>AZELIS ITALIA SRL</v>
          </cell>
        </row>
        <row r="98">
          <cell r="A98" t="str">
            <v>OF0040015</v>
          </cell>
          <cell r="B98">
            <v>46009.503379629597</v>
          </cell>
          <cell r="C98" t="str">
            <v>DOTT.ALESSANDRO VIVALDA SRL</v>
          </cell>
          <cell r="D98">
            <v>46045</v>
          </cell>
          <cell r="E98" t="str">
            <v>90FM</v>
          </cell>
          <cell r="F98" t="str">
            <v>F014073</v>
          </cell>
          <cell r="G98" t="str">
            <v>DOTT.ALESSANDRO VIVALDA SRL</v>
          </cell>
        </row>
        <row r="99">
          <cell r="A99" t="str">
            <v>OF0040016</v>
          </cell>
          <cell r="B99">
            <v>46009.503379629597</v>
          </cell>
          <cell r="C99" t="str">
            <v>COOPERATIVA ALBANESI SCRL</v>
          </cell>
          <cell r="D99">
            <v>46059</v>
          </cell>
          <cell r="E99" t="str">
            <v>120FM</v>
          </cell>
          <cell r="F99" t="str">
            <v>F014441</v>
          </cell>
          <cell r="G99" t="str">
            <v>COOPERATIVA ALBANESI SCRL</v>
          </cell>
        </row>
        <row r="100">
          <cell r="A100" t="str">
            <v>OF0040017</v>
          </cell>
          <cell r="B100">
            <v>46009.503391203703</v>
          </cell>
          <cell r="C100" t="str">
            <v>PEMCO BELGIUM BV</v>
          </cell>
          <cell r="D100">
            <v>46059</v>
          </cell>
          <cell r="E100" t="str">
            <v>30DF</v>
          </cell>
          <cell r="F100" t="str">
            <v>F505532</v>
          </cell>
          <cell r="G100" t="str">
            <v>PEMCO BELGIUM BV</v>
          </cell>
        </row>
        <row r="101">
          <cell r="A101" t="str">
            <v>OF0040018</v>
          </cell>
          <cell r="B101">
            <v>46009.503391203703</v>
          </cell>
          <cell r="C101" t="str">
            <v>GENERAL ABRASIVI SRL</v>
          </cell>
          <cell r="D101">
            <v>46052</v>
          </cell>
          <cell r="E101" t="str">
            <v>60FM</v>
          </cell>
          <cell r="F101" t="str">
            <v>F600882</v>
          </cell>
          <cell r="G101" t="str">
            <v>GENERAL ABRASIVI SRL</v>
          </cell>
        </row>
        <row r="102">
          <cell r="A102" t="str">
            <v>OF0040022</v>
          </cell>
          <cell r="B102">
            <v>46009.5414930556</v>
          </cell>
          <cell r="C102" t="str">
            <v>VERBAR SRL</v>
          </cell>
          <cell r="D102">
            <v>46031</v>
          </cell>
          <cell r="E102" t="str">
            <v>60_90FM</v>
          </cell>
          <cell r="F102" t="str">
            <v>F011094</v>
          </cell>
          <cell r="G102" t="str">
            <v>VERBAR SRL</v>
          </cell>
        </row>
        <row r="103">
          <cell r="A103" t="str">
            <v>OF0040023</v>
          </cell>
          <cell r="B103">
            <v>46009.692673611098</v>
          </cell>
          <cell r="C103" t="str">
            <v>A&amp;C SRL</v>
          </cell>
          <cell r="D103">
            <v>46034</v>
          </cell>
          <cell r="E103" t="str">
            <v>120FM</v>
          </cell>
          <cell r="F103" t="str">
            <v>F014268</v>
          </cell>
          <cell r="G103" t="str">
            <v>A&amp;C SRL</v>
          </cell>
        </row>
        <row r="104">
          <cell r="A104" t="str">
            <v>OF0040026</v>
          </cell>
          <cell r="B104">
            <v>46009.722094907404</v>
          </cell>
          <cell r="C104" t="str">
            <v>BOX MARCHE SPA</v>
          </cell>
          <cell r="D104">
            <v>46038</v>
          </cell>
          <cell r="E104" t="str">
            <v>120FM</v>
          </cell>
          <cell r="F104" t="str">
            <v>F010781</v>
          </cell>
          <cell r="G104" t="str">
            <v>BOX MARCHE SPA</v>
          </cell>
        </row>
        <row r="105">
          <cell r="A105" t="str">
            <v>OF0040027</v>
          </cell>
          <cell r="B105">
            <v>46009.722094907404</v>
          </cell>
          <cell r="C105" t="str">
            <v>SCATOLIFICIO I.S.A. SRL</v>
          </cell>
          <cell r="D105">
            <v>46038</v>
          </cell>
          <cell r="E105" t="str">
            <v>120FM</v>
          </cell>
          <cell r="F105" t="str">
            <v>F600917</v>
          </cell>
          <cell r="G105" t="str">
            <v>SCATOLIFICIO I.S.A. SRL</v>
          </cell>
        </row>
        <row r="106">
          <cell r="A106" t="str">
            <v>OF0040028</v>
          </cell>
          <cell r="B106">
            <v>46009.752766203703</v>
          </cell>
          <cell r="C106" t="str">
            <v>ALMESAN ALUMINYUM SAN.VE TIC. A.S</v>
          </cell>
          <cell r="D106">
            <v>46031</v>
          </cell>
          <cell r="E106" t="str">
            <v>45DF</v>
          </cell>
          <cell r="F106" t="str">
            <v>F600456</v>
          </cell>
          <cell r="G106" t="str">
            <v>ALMESAN ALUMINYUM SAN.VE TIC. A.S</v>
          </cell>
        </row>
        <row r="107">
          <cell r="A107" t="str">
            <v>OF0040032</v>
          </cell>
          <cell r="B107">
            <v>46010.513344907398</v>
          </cell>
          <cell r="C107" t="str">
            <v>TECNOSTAMPA SRL</v>
          </cell>
          <cell r="D107">
            <v>46052</v>
          </cell>
          <cell r="E107" t="str">
            <v>150FM</v>
          </cell>
          <cell r="F107" t="str">
            <v>F010435</v>
          </cell>
          <cell r="G107" t="str">
            <v>TECNOSTAMPA SRL</v>
          </cell>
        </row>
        <row r="108">
          <cell r="A108" t="str">
            <v>OF0040033</v>
          </cell>
          <cell r="B108">
            <v>46010.513356481497</v>
          </cell>
          <cell r="C108" t="str">
            <v>SIPEX CAVAGNA S.P.A.</v>
          </cell>
          <cell r="D108">
            <v>46080</v>
          </cell>
          <cell r="E108" t="str">
            <v>120FM</v>
          </cell>
          <cell r="F108" t="str">
            <v>F012516</v>
          </cell>
          <cell r="G108" t="str">
            <v>SIPEX CAVAGNA S.P.A.</v>
          </cell>
        </row>
        <row r="109">
          <cell r="A109" t="str">
            <v>OF0040034</v>
          </cell>
          <cell r="B109">
            <v>46010.513368055603</v>
          </cell>
          <cell r="C109" t="str">
            <v>KAVALIERGLASS A.S.</v>
          </cell>
          <cell r="D109">
            <v>46052</v>
          </cell>
          <cell r="E109" t="str">
            <v>30DF</v>
          </cell>
          <cell r="F109" t="str">
            <v>F600364</v>
          </cell>
          <cell r="G109" t="str">
            <v>KAVALIERGLASS A.S.</v>
          </cell>
        </row>
        <row r="110">
          <cell r="A110" t="str">
            <v>OF0040035</v>
          </cell>
          <cell r="B110">
            <v>46010.5133796296</v>
          </cell>
          <cell r="C110" t="str">
            <v>IMF INDUSTRIE MARCHIGIANE FILTRI SRL</v>
          </cell>
          <cell r="D110">
            <v>46052</v>
          </cell>
          <cell r="E110" t="str">
            <v>60FM</v>
          </cell>
          <cell r="F110" t="str">
            <v>F600467</v>
          </cell>
          <cell r="G110" t="str">
            <v>IMF INDUSTRIE MARCHIGIANE FILTRI SRL</v>
          </cell>
        </row>
        <row r="111">
          <cell r="A111" t="str">
            <v>OF0040036</v>
          </cell>
          <cell r="B111">
            <v>46010.524143518502</v>
          </cell>
          <cell r="C111" t="str">
            <v>INOX HOUSE SRL</v>
          </cell>
          <cell r="D111">
            <v>46049</v>
          </cell>
          <cell r="E111" t="str">
            <v>120FM</v>
          </cell>
          <cell r="F111" t="str">
            <v>F013881</v>
          </cell>
          <cell r="G111" t="str">
            <v>INOX HOUSE SRL</v>
          </cell>
        </row>
        <row r="112">
          <cell r="A112" t="str">
            <v>OF0040044</v>
          </cell>
          <cell r="B112">
            <v>46010.6073958333</v>
          </cell>
          <cell r="C112" t="str">
            <v>M.P.C.SRL</v>
          </cell>
          <cell r="D112">
            <v>46038</v>
          </cell>
          <cell r="E112" t="str">
            <v>90FM</v>
          </cell>
          <cell r="F112" t="str">
            <v>F010810</v>
          </cell>
          <cell r="G112" t="str">
            <v>M.P.C.SRL</v>
          </cell>
        </row>
        <row r="113">
          <cell r="A113" t="str">
            <v>OF0040049</v>
          </cell>
          <cell r="B113">
            <v>46010.652407407397</v>
          </cell>
          <cell r="C113" t="str">
            <v>EDENTECH CO.LTD.</v>
          </cell>
          <cell r="D113">
            <v>46142</v>
          </cell>
          <cell r="E113" t="str">
            <v>15BL</v>
          </cell>
          <cell r="F113" t="str">
            <v>F600958</v>
          </cell>
          <cell r="G113" t="str">
            <v>EDENTECH CO.LTD.</v>
          </cell>
        </row>
        <row r="114">
          <cell r="A114" t="str">
            <v>OF0040056</v>
          </cell>
          <cell r="B114">
            <v>46010.672719907401</v>
          </cell>
          <cell r="C114" t="str">
            <v>MEYER MANUFACTURING COMPANY LIMITED</v>
          </cell>
          <cell r="D114">
            <v>46142</v>
          </cell>
          <cell r="E114" t="str">
            <v>180BL</v>
          </cell>
          <cell r="F114" t="str">
            <v>F600043</v>
          </cell>
          <cell r="G114" t="str">
            <v>MEYER MANUFACTURING COMPANY LIMITED</v>
          </cell>
        </row>
        <row r="115">
          <cell r="A115" t="str">
            <v>OF0040058</v>
          </cell>
          <cell r="B115">
            <v>46010.692766203698</v>
          </cell>
          <cell r="C115" t="str">
            <v>MEYER MANUFACTURING COMPANY LIMITED</v>
          </cell>
          <cell r="D115">
            <v>46171</v>
          </cell>
          <cell r="E115" t="str">
            <v>180BL</v>
          </cell>
          <cell r="F115" t="str">
            <v>F600043</v>
          </cell>
          <cell r="G115" t="str">
            <v>MEYER MANUFACTURING COMPANY LIMITED</v>
          </cell>
        </row>
        <row r="116">
          <cell r="A116" t="str">
            <v>OF0040062</v>
          </cell>
          <cell r="B116">
            <v>46010.713773148098</v>
          </cell>
          <cell r="C116" t="str">
            <v>LINEA ERRE UFFICIO SRL</v>
          </cell>
          <cell r="D116">
            <v>46031</v>
          </cell>
          <cell r="E116" t="str">
            <v>120FM</v>
          </cell>
          <cell r="F116" t="str">
            <v>F014557</v>
          </cell>
          <cell r="G116" t="str">
            <v>LINEA ERRE UFFICIO SRL</v>
          </cell>
        </row>
        <row r="117">
          <cell r="A117" t="str">
            <v>OF0040064</v>
          </cell>
          <cell r="B117">
            <v>46010.740590277797</v>
          </cell>
          <cell r="C117" t="str">
            <v>ZUBELLI SRL</v>
          </cell>
          <cell r="D117">
            <v>46031</v>
          </cell>
          <cell r="E117" t="str">
            <v>60FM</v>
          </cell>
          <cell r="F117" t="str">
            <v>F600991</v>
          </cell>
          <cell r="G117" t="str">
            <v>ZUBELLI SRL</v>
          </cell>
        </row>
        <row r="118">
          <cell r="A118" t="str">
            <v>OF0040086</v>
          </cell>
          <cell r="B118">
            <v>46020.386168981502</v>
          </cell>
          <cell r="C118" t="str">
            <v>INOX HOUSE SRL</v>
          </cell>
          <cell r="D118">
            <v>46051</v>
          </cell>
          <cell r="E118" t="str">
            <v>120FM</v>
          </cell>
          <cell r="F118" t="str">
            <v>F013881</v>
          </cell>
          <cell r="G118" t="str">
            <v>INOX HOUSE SRL</v>
          </cell>
        </row>
        <row r="119">
          <cell r="A119" t="str">
            <v>OF0040088</v>
          </cell>
          <cell r="B119">
            <v>46020.638564814799</v>
          </cell>
          <cell r="C119" t="str">
            <v>STEEL INOX SRL</v>
          </cell>
          <cell r="D119">
            <v>46044</v>
          </cell>
          <cell r="E119" t="str">
            <v>30FM</v>
          </cell>
          <cell r="F119" t="str">
            <v>F600995</v>
          </cell>
          <cell r="G119" t="str">
            <v>STEEL INOX SRL</v>
          </cell>
        </row>
        <row r="120">
          <cell r="A120" t="str">
            <v>OF0040089</v>
          </cell>
          <cell r="B120">
            <v>46020.638611111099</v>
          </cell>
          <cell r="C120" t="str">
            <v>ZUBELLI SRL</v>
          </cell>
          <cell r="D120">
            <v>46038</v>
          </cell>
          <cell r="E120" t="str">
            <v>60FM</v>
          </cell>
          <cell r="F120" t="str">
            <v>F600991</v>
          </cell>
          <cell r="G120" t="str">
            <v>ZUBELLI SRL</v>
          </cell>
        </row>
        <row r="121">
          <cell r="A121" t="str">
            <v>OF0040090</v>
          </cell>
          <cell r="B121">
            <v>46020.638634259303</v>
          </cell>
          <cell r="C121" t="str">
            <v>STEEL INOX SRL</v>
          </cell>
          <cell r="D121">
            <v>46045</v>
          </cell>
          <cell r="E121" t="str">
            <v>30FM</v>
          </cell>
          <cell r="F121" t="str">
            <v>F600995</v>
          </cell>
          <cell r="G121" t="str">
            <v>STEEL INOX SRL</v>
          </cell>
        </row>
        <row r="122">
          <cell r="A122" t="str">
            <v>OF0040091</v>
          </cell>
          <cell r="B122">
            <v>46020.638668981497</v>
          </cell>
          <cell r="C122" t="str">
            <v>STEEL INOX SRL</v>
          </cell>
          <cell r="D122">
            <v>46045</v>
          </cell>
          <cell r="E122" t="str">
            <v>30FM</v>
          </cell>
          <cell r="F122" t="str">
            <v>F600995</v>
          </cell>
          <cell r="G122" t="str">
            <v>STEEL INOX SRL</v>
          </cell>
        </row>
        <row r="123">
          <cell r="A123" t="str">
            <v>OF0040094</v>
          </cell>
          <cell r="B123">
            <v>46020.639479166697</v>
          </cell>
          <cell r="C123" t="str">
            <v>PULITURA ZANANESE SRL UNIPERSONALE</v>
          </cell>
          <cell r="D123">
            <v>46050</v>
          </cell>
          <cell r="E123" t="str">
            <v>60FM</v>
          </cell>
          <cell r="F123" t="str">
            <v>F014866</v>
          </cell>
          <cell r="G123" t="str">
            <v>PULITURA ZANANESE SRL UNIPERSONALE</v>
          </cell>
        </row>
        <row r="124">
          <cell r="A124" t="str">
            <v>OF0040095</v>
          </cell>
          <cell r="B124">
            <v>46020.639606481498</v>
          </cell>
          <cell r="C124" t="str">
            <v>PULITURA ZANANESE SRL UNIPERSONALE</v>
          </cell>
          <cell r="D124">
            <v>46042</v>
          </cell>
          <cell r="E124" t="str">
            <v>60FM</v>
          </cell>
          <cell r="F124" t="str">
            <v>F014866</v>
          </cell>
          <cell r="G124" t="str">
            <v>PULITURA ZANANESE SRL UNIPERSONALE</v>
          </cell>
        </row>
        <row r="125">
          <cell r="A125" t="str">
            <v>OF0040098</v>
          </cell>
          <cell r="B125">
            <v>46030.3999652778</v>
          </cell>
          <cell r="C125" t="str">
            <v>VERBAR SRL</v>
          </cell>
          <cell r="D125">
            <v>46030</v>
          </cell>
          <cell r="E125" t="str">
            <v>60_90FM</v>
          </cell>
          <cell r="F125" t="str">
            <v>F011094</v>
          </cell>
          <cell r="G125" t="str">
            <v>VERBAR SRL</v>
          </cell>
        </row>
        <row r="126">
          <cell r="A126" t="str">
            <v>OF0040099</v>
          </cell>
          <cell r="B126">
            <v>46030.491099537001</v>
          </cell>
          <cell r="C126" t="str">
            <v>LAMPA PACKAGING S.R.L.</v>
          </cell>
          <cell r="D126">
            <v>46031</v>
          </cell>
          <cell r="E126" t="str">
            <v>120FM</v>
          </cell>
          <cell r="F126" t="str">
            <v>F016222</v>
          </cell>
          <cell r="G126" t="str">
            <v>LAMPA PACKAGING S.R.L.</v>
          </cell>
        </row>
        <row r="127">
          <cell r="A127" t="str">
            <v>OF0040100</v>
          </cell>
          <cell r="B127">
            <v>46030.603981481501</v>
          </cell>
          <cell r="C127" t="str">
            <v>ARCONIC- KOFEM MILL PRODUCTS HUNGARY KFT.</v>
          </cell>
          <cell r="D127">
            <v>46030</v>
          </cell>
          <cell r="E127" t="str">
            <v>60FM</v>
          </cell>
          <cell r="F127" t="str">
            <v>F600361</v>
          </cell>
          <cell r="G127" t="str">
            <v>ARCONIC- KOFEM MILL PRODUCTS HUNGARY KFT.</v>
          </cell>
        </row>
        <row r="128">
          <cell r="A128" t="str">
            <v>OF0040101</v>
          </cell>
          <cell r="B128">
            <v>46030.615694444401</v>
          </cell>
          <cell r="C128" t="str">
            <v>PROFILGLASS SPA</v>
          </cell>
          <cell r="D128">
            <v>46030</v>
          </cell>
          <cell r="E128" t="str">
            <v>90FM10S</v>
          </cell>
          <cell r="F128" t="str">
            <v>F012680</v>
          </cell>
          <cell r="G128" t="str">
            <v>PROFILGLASS SPA</v>
          </cell>
        </row>
        <row r="129">
          <cell r="A129" t="str">
            <v>OF0040102</v>
          </cell>
          <cell r="B129">
            <v>46030.624722222201</v>
          </cell>
          <cell r="C129" t="str">
            <v>PROFILGLASS SPA</v>
          </cell>
          <cell r="D129">
            <v>46045</v>
          </cell>
          <cell r="E129" t="str">
            <v>90FM10S</v>
          </cell>
          <cell r="F129" t="str">
            <v>F012680</v>
          </cell>
          <cell r="G129" t="str">
            <v>PROFILGLASS SPA</v>
          </cell>
        </row>
        <row r="130">
          <cell r="A130" t="str">
            <v>OF0040103</v>
          </cell>
          <cell r="B130">
            <v>46030.673900463</v>
          </cell>
          <cell r="C130" t="str">
            <v>PROFILGLASS SPA</v>
          </cell>
          <cell r="D130">
            <v>46045</v>
          </cell>
          <cell r="E130" t="str">
            <v>90FM10S</v>
          </cell>
          <cell r="F130" t="str">
            <v>F012680</v>
          </cell>
          <cell r="G130" t="str">
            <v>PROFILGLASS SPA</v>
          </cell>
        </row>
        <row r="131">
          <cell r="A131" t="str">
            <v>OF0040104</v>
          </cell>
          <cell r="B131">
            <v>46030.748622685198</v>
          </cell>
          <cell r="C131" t="str">
            <v>EUROACCIAI SPA</v>
          </cell>
          <cell r="D131">
            <v>46030</v>
          </cell>
          <cell r="E131" t="str">
            <v>90FM</v>
          </cell>
          <cell r="F131" t="str">
            <v>F015520</v>
          </cell>
          <cell r="G131" t="str">
            <v>EUROACCIAI SPA</v>
          </cell>
        </row>
        <row r="132">
          <cell r="A132" t="str">
            <v>OF0040105</v>
          </cell>
          <cell r="B132">
            <v>46031.468333333301</v>
          </cell>
          <cell r="C132" t="str">
            <v>GIUSTO GOSTOLI SRL</v>
          </cell>
          <cell r="D132">
            <v>46031</v>
          </cell>
          <cell r="E132" t="str">
            <v>90FM</v>
          </cell>
          <cell r="F132" t="str">
            <v>F015865</v>
          </cell>
          <cell r="G132" t="str">
            <v>GIUSTO GOSTOLI SRL</v>
          </cell>
        </row>
        <row r="133">
          <cell r="A133" t="str">
            <v>OF0040106</v>
          </cell>
          <cell r="B133">
            <v>46031.471620370401</v>
          </cell>
          <cell r="C133" t="str">
            <v>LINK GRUPPO SPA</v>
          </cell>
          <cell r="D133">
            <v>46030</v>
          </cell>
          <cell r="E133" t="str">
            <v>120FM</v>
          </cell>
          <cell r="F133" t="str">
            <v>F013851</v>
          </cell>
          <cell r="G133" t="str">
            <v>LINK GRUPPO SPA</v>
          </cell>
        </row>
        <row r="134">
          <cell r="A134" t="str">
            <v>OF0040107</v>
          </cell>
          <cell r="B134">
            <v>46031.471643518496</v>
          </cell>
          <cell r="C134" t="str">
            <v>PNEUMATEC SRL</v>
          </cell>
          <cell r="D134">
            <v>46030</v>
          </cell>
          <cell r="E134" t="str">
            <v>90FM</v>
          </cell>
          <cell r="F134" t="str">
            <v>F012000</v>
          </cell>
          <cell r="G134" t="str">
            <v>PNEUMATEC SRL</v>
          </cell>
        </row>
        <row r="135">
          <cell r="A135" t="str">
            <v>OF0040108</v>
          </cell>
          <cell r="B135">
            <v>46031.471655092602</v>
          </cell>
          <cell r="C135" t="str">
            <v>TORNERIA METALLI SRL</v>
          </cell>
          <cell r="D135">
            <v>46030</v>
          </cell>
          <cell r="E135" t="str">
            <v>120FM</v>
          </cell>
          <cell r="F135" t="str">
            <v>F600653</v>
          </cell>
          <cell r="G135" t="str">
            <v>TORNERIA METALLI SRL</v>
          </cell>
        </row>
        <row r="136">
          <cell r="A136" t="str">
            <v>OF0040109</v>
          </cell>
          <cell r="B136">
            <v>46031.471655092602</v>
          </cell>
          <cell r="C136" t="str">
            <v>FELMEK SRL</v>
          </cell>
          <cell r="D136">
            <v>46030</v>
          </cell>
          <cell r="E136" t="str">
            <v>60FM</v>
          </cell>
          <cell r="F136" t="str">
            <v>F015670</v>
          </cell>
          <cell r="G136" t="str">
            <v>FELMEK SRL</v>
          </cell>
        </row>
        <row r="137">
          <cell r="A137" t="str">
            <v>OF0040110</v>
          </cell>
          <cell r="B137">
            <v>46031.471655092602</v>
          </cell>
          <cell r="C137" t="str">
            <v>ELETTROMATIC SRL</v>
          </cell>
          <cell r="D137">
            <v>46030</v>
          </cell>
          <cell r="E137" t="str">
            <v>120FM</v>
          </cell>
          <cell r="F137" t="str">
            <v>F015474</v>
          </cell>
          <cell r="G137" t="str">
            <v>ELETTROMATIC SRL</v>
          </cell>
        </row>
        <row r="138">
          <cell r="A138" t="str">
            <v>OF0040111</v>
          </cell>
          <cell r="B138">
            <v>46031.471655092602</v>
          </cell>
          <cell r="C138" t="str">
            <v>BE.FA SRL FORNITURE INDUSTRIALI</v>
          </cell>
          <cell r="D138">
            <v>46030</v>
          </cell>
          <cell r="E138" t="str">
            <v>120FM</v>
          </cell>
          <cell r="F138" t="str">
            <v>F015123</v>
          </cell>
          <cell r="G138" t="str">
            <v>BE.FA SRL FORNITURE INDUSTRIALI</v>
          </cell>
        </row>
        <row r="139">
          <cell r="A139" t="str">
            <v>OF0040112</v>
          </cell>
          <cell r="B139">
            <v>46031.477314814802</v>
          </cell>
          <cell r="C139" t="str">
            <v>ADI BUSINESS CONSULTING SRL</v>
          </cell>
          <cell r="D139">
            <v>46031</v>
          </cell>
          <cell r="E139" t="str">
            <v>30FM</v>
          </cell>
          <cell r="F139" t="str">
            <v>F600547</v>
          </cell>
          <cell r="G139" t="str">
            <v>ADI BUSINESS CONSULTING SRL</v>
          </cell>
        </row>
        <row r="140">
          <cell r="A140" t="str">
            <v>OF0040114</v>
          </cell>
          <cell r="B140">
            <v>46031.734270833302</v>
          </cell>
          <cell r="C140" t="str">
            <v>FABBRI MARCELLO</v>
          </cell>
          <cell r="D140">
            <v>46031</v>
          </cell>
          <cell r="E140" t="str">
            <v>30FM</v>
          </cell>
          <cell r="F140" t="str">
            <v>F016235</v>
          </cell>
          <cell r="G140" t="str">
            <v>FABBRI MARCELLO</v>
          </cell>
        </row>
        <row r="141">
          <cell r="A141" t="str">
            <v>OF0040115</v>
          </cell>
          <cell r="B141">
            <v>46031.735937500001</v>
          </cell>
          <cell r="C141" t="str">
            <v>MEYER EUROPE SRL</v>
          </cell>
          <cell r="D141">
            <v>46031</v>
          </cell>
          <cell r="E141" t="str">
            <v>120FM</v>
          </cell>
          <cell r="F141" t="str">
            <v>F016309</v>
          </cell>
          <cell r="G141" t="str">
            <v>MEYER EUROPE SRL</v>
          </cell>
        </row>
        <row r="142">
          <cell r="A142" t="str">
            <v>OF0040116</v>
          </cell>
          <cell r="B142">
            <v>46031.7359490741</v>
          </cell>
          <cell r="C142" t="str">
            <v>INOX HOUSE SRL</v>
          </cell>
          <cell r="D142">
            <v>46031</v>
          </cell>
          <cell r="E142" t="str">
            <v>120FM</v>
          </cell>
          <cell r="F142" t="str">
            <v>F013881</v>
          </cell>
          <cell r="G142" t="str">
            <v>INOX HOUSE SRL</v>
          </cell>
        </row>
        <row r="143">
          <cell r="A143" t="str">
            <v>OF0040117</v>
          </cell>
          <cell r="B143">
            <v>46031.737083333297</v>
          </cell>
          <cell r="C143" t="str">
            <v>INOX HOUSE SRL</v>
          </cell>
          <cell r="D143">
            <v>46070</v>
          </cell>
          <cell r="E143" t="str">
            <v>120FM</v>
          </cell>
          <cell r="F143" t="str">
            <v>F013881</v>
          </cell>
          <cell r="G143" t="str">
            <v>INOX HOUSE SRL</v>
          </cell>
        </row>
        <row r="144">
          <cell r="A144" t="str">
            <v>OF0040119</v>
          </cell>
          <cell r="B144">
            <v>46034.4828009259</v>
          </cell>
          <cell r="C144" t="str">
            <v>CO.MET.ACCIAI SRL</v>
          </cell>
          <cell r="D144">
            <v>46034</v>
          </cell>
          <cell r="E144" t="str">
            <v>90FM</v>
          </cell>
          <cell r="F144" t="str">
            <v>F016280</v>
          </cell>
          <cell r="G144" t="str">
            <v>CO.MET.ACCIAI SRL</v>
          </cell>
        </row>
        <row r="145">
          <cell r="A145" t="str">
            <v>OF0040120</v>
          </cell>
          <cell r="B145">
            <v>46034.483842592599</v>
          </cell>
          <cell r="C145" t="str">
            <v>PELIZZARI F.LLI DI PELIZZARI A.    E D.SNC</v>
          </cell>
          <cell r="D145">
            <v>46034</v>
          </cell>
          <cell r="E145" t="str">
            <v>90FM</v>
          </cell>
          <cell r="F145" t="str">
            <v>F014145</v>
          </cell>
          <cell r="G145" t="str">
            <v>PELIZZARI F.LLI DI PELIZZARI A.    E D.SNC</v>
          </cell>
        </row>
        <row r="146">
          <cell r="A146" t="str">
            <v>OF0040121</v>
          </cell>
          <cell r="B146">
            <v>46034.485127314802</v>
          </cell>
          <cell r="C146" t="str">
            <v>PELIZZARI F.LLI DI PELIZZARI A.    E D.SNC</v>
          </cell>
          <cell r="D146">
            <v>46034</v>
          </cell>
          <cell r="E146" t="str">
            <v>90FM</v>
          </cell>
          <cell r="F146" t="str">
            <v>F014145</v>
          </cell>
          <cell r="G146" t="str">
            <v>PELIZZARI F.LLI DI PELIZZARI A.    E D.SNC</v>
          </cell>
        </row>
        <row r="147">
          <cell r="A147" t="str">
            <v>OF0040122</v>
          </cell>
          <cell r="B147">
            <v>46034.495729166701</v>
          </cell>
          <cell r="C147" t="str">
            <v>MEYER MANUFACTURING COMPANY LIMITED</v>
          </cell>
          <cell r="D147">
            <v>46171</v>
          </cell>
          <cell r="E147" t="str">
            <v>180BL</v>
          </cell>
          <cell r="F147" t="str">
            <v>F600043</v>
          </cell>
          <cell r="G147" t="str">
            <v>MEYER MANUFACTURING COMPANY LIMITED</v>
          </cell>
        </row>
        <row r="148">
          <cell r="A148" t="str">
            <v>OF0040123</v>
          </cell>
          <cell r="B148">
            <v>46034.495729166701</v>
          </cell>
          <cell r="C148" t="str">
            <v>MEYER MARKETING COMPANY LIMITED</v>
          </cell>
          <cell r="D148">
            <v>46142</v>
          </cell>
          <cell r="E148" t="str">
            <v>180BL</v>
          </cell>
          <cell r="F148" t="str">
            <v>F600079</v>
          </cell>
          <cell r="G148" t="str">
            <v>MEYER MARKETING COMPANY LIMITED</v>
          </cell>
        </row>
        <row r="149">
          <cell r="A149" t="str">
            <v>OF0040124</v>
          </cell>
          <cell r="B149">
            <v>46034.599027777796</v>
          </cell>
          <cell r="C149" t="str">
            <v>UTENSIL TRE SRL</v>
          </cell>
          <cell r="D149">
            <v>46034</v>
          </cell>
          <cell r="E149" t="str">
            <v>90FM</v>
          </cell>
          <cell r="F149" t="str">
            <v>F010919</v>
          </cell>
          <cell r="G149" t="str">
            <v>UTENSIL TRE SRL</v>
          </cell>
        </row>
        <row r="150">
          <cell r="A150" t="str">
            <v>OF0040125</v>
          </cell>
          <cell r="B150">
            <v>46034.6023263889</v>
          </cell>
          <cell r="C150" t="str">
            <v>FIDA SRL</v>
          </cell>
          <cell r="D150">
            <v>46034</v>
          </cell>
          <cell r="E150" t="str">
            <v>90_120FM</v>
          </cell>
          <cell r="F150" t="str">
            <v>F013118</v>
          </cell>
          <cell r="G150" t="str">
            <v>FIDA SRL</v>
          </cell>
        </row>
        <row r="151">
          <cell r="A151" t="str">
            <v>OF0040126</v>
          </cell>
          <cell r="B151">
            <v>46034.604189814803</v>
          </cell>
          <cell r="C151" t="str">
            <v>PELIZZARI F.LLI DI PELIZZARI A.    E D.SNC</v>
          </cell>
          <cell r="D151">
            <v>46034</v>
          </cell>
          <cell r="E151" t="str">
            <v>90FM</v>
          </cell>
          <cell r="F151" t="str">
            <v>F014145</v>
          </cell>
          <cell r="G151" t="str">
            <v>PELIZZARI F.LLI DI PELIZZARI A.    E D.SNC</v>
          </cell>
        </row>
        <row r="152">
          <cell r="A152" t="str">
            <v>OF0040127</v>
          </cell>
          <cell r="B152">
            <v>46034.606377314798</v>
          </cell>
          <cell r="C152" t="str">
            <v>THERM ACCIAI SRL</v>
          </cell>
          <cell r="D152">
            <v>46034</v>
          </cell>
          <cell r="E152" t="str">
            <v>90FM</v>
          </cell>
          <cell r="F152" t="str">
            <v>F015059</v>
          </cell>
          <cell r="G152" t="str">
            <v>THERM ACCIAI SRL</v>
          </cell>
        </row>
        <row r="153">
          <cell r="A153" t="str">
            <v>OF0040128</v>
          </cell>
          <cell r="B153">
            <v>46034.653368055602</v>
          </cell>
          <cell r="C153" t="str">
            <v>IMIR SRL</v>
          </cell>
          <cell r="D153">
            <v>46034</v>
          </cell>
          <cell r="E153" t="str">
            <v>60_90FM</v>
          </cell>
          <cell r="F153" t="str">
            <v>F011312</v>
          </cell>
          <cell r="G153" t="str">
            <v>IMIR SRL</v>
          </cell>
        </row>
        <row r="154">
          <cell r="A154" t="str">
            <v>OF0040129</v>
          </cell>
          <cell r="B154">
            <v>46034.662060185197</v>
          </cell>
          <cell r="C154" t="str">
            <v>EDENTECH CO.LTD.</v>
          </cell>
          <cell r="D154">
            <v>46171</v>
          </cell>
          <cell r="E154" t="str">
            <v>15BL</v>
          </cell>
          <cell r="F154" t="str">
            <v>F600958</v>
          </cell>
          <cell r="G154" t="str">
            <v>EDENTECH CO.LTD.</v>
          </cell>
        </row>
        <row r="155">
          <cell r="A155" t="str">
            <v>OF0040130</v>
          </cell>
          <cell r="B155">
            <v>46034.707569444399</v>
          </cell>
          <cell r="C155" t="str">
            <v>BBC PLASTIK SRL</v>
          </cell>
          <cell r="D155">
            <v>46034</v>
          </cell>
          <cell r="E155" t="str">
            <v>120FM</v>
          </cell>
          <cell r="F155" t="str">
            <v>F010036</v>
          </cell>
          <cell r="G155" t="str">
            <v>BBC PLASTIK SRL</v>
          </cell>
        </row>
        <row r="156">
          <cell r="A156" t="str">
            <v>OF0040131</v>
          </cell>
          <cell r="B156">
            <v>46034.707569444399</v>
          </cell>
          <cell r="C156" t="str">
            <v>SCATOLIFICIO I.S.A. SRL</v>
          </cell>
          <cell r="D156">
            <v>46034</v>
          </cell>
          <cell r="E156" t="str">
            <v>120FM</v>
          </cell>
          <cell r="F156" t="str">
            <v>F600917</v>
          </cell>
          <cell r="G156" t="str">
            <v>SCATOLIFICIO I.S.A. SRL</v>
          </cell>
        </row>
        <row r="157">
          <cell r="A157" t="str">
            <v>OF0040133</v>
          </cell>
          <cell r="B157">
            <v>46034.739918981497</v>
          </cell>
          <cell r="C157" t="str">
            <v>PULITURA ZANANESE SRL UNIPERSONALE</v>
          </cell>
          <cell r="D157">
            <v>46034</v>
          </cell>
          <cell r="E157" t="str">
            <v>60FM</v>
          </cell>
          <cell r="F157" t="str">
            <v>F014866</v>
          </cell>
          <cell r="G157" t="str">
            <v>PULITURA ZANANESE SRL UNIPERSONALE</v>
          </cell>
        </row>
        <row r="158">
          <cell r="A158" t="str">
            <v>OF0040134</v>
          </cell>
          <cell r="B158">
            <v>46035.388124999998</v>
          </cell>
          <cell r="C158" t="str">
            <v>TIPOLITOGRAFIA ROTOGRAF SRL</v>
          </cell>
          <cell r="D158">
            <v>46035</v>
          </cell>
          <cell r="E158" t="str">
            <v>90FM</v>
          </cell>
          <cell r="F158" t="str">
            <v>F011212</v>
          </cell>
          <cell r="G158" t="str">
            <v>TIPOLITOGRAFIA ROTOGRAF SRL</v>
          </cell>
        </row>
        <row r="159">
          <cell r="A159" t="str">
            <v>OF0040138</v>
          </cell>
          <cell r="B159">
            <v>46035.510173611103</v>
          </cell>
          <cell r="C159" t="str">
            <v>BBC PLASTIK SRL</v>
          </cell>
          <cell r="D159">
            <v>46045</v>
          </cell>
          <cell r="E159" t="str">
            <v>120FM</v>
          </cell>
          <cell r="F159" t="str">
            <v>F010036</v>
          </cell>
          <cell r="G159" t="str">
            <v>BBC PLASTIK SRL</v>
          </cell>
        </row>
        <row r="160">
          <cell r="A160" t="str">
            <v>OF0040139</v>
          </cell>
          <cell r="B160">
            <v>46035.510185185201</v>
          </cell>
          <cell r="C160" t="str">
            <v>BOX MARCHE SPA</v>
          </cell>
          <cell r="D160">
            <v>46049</v>
          </cell>
          <cell r="E160" t="str">
            <v>120FM</v>
          </cell>
          <cell r="F160" t="str">
            <v>F010781</v>
          </cell>
          <cell r="G160" t="str">
            <v>BOX MARCHE SPA</v>
          </cell>
        </row>
        <row r="161">
          <cell r="A161" t="str">
            <v>OF0040140</v>
          </cell>
          <cell r="B161">
            <v>46035.510219907403</v>
          </cell>
          <cell r="C161" t="str">
            <v>PROFILGLASS SPA</v>
          </cell>
          <cell r="D161">
            <v>46052</v>
          </cell>
          <cell r="E161" t="str">
            <v>90FM10S</v>
          </cell>
          <cell r="F161" t="str">
            <v>F012680</v>
          </cell>
          <cell r="G161" t="str">
            <v>PROFILGLASS SPA</v>
          </cell>
        </row>
        <row r="162">
          <cell r="A162" t="str">
            <v>OF0040141</v>
          </cell>
          <cell r="B162">
            <v>46035.510219907403</v>
          </cell>
          <cell r="C162" t="str">
            <v>BONTEMPI S.R.L.</v>
          </cell>
          <cell r="D162">
            <v>46059</v>
          </cell>
          <cell r="E162" t="str">
            <v>90FM</v>
          </cell>
          <cell r="F162" t="str">
            <v>F013930</v>
          </cell>
          <cell r="G162" t="str">
            <v>BONTEMPI S.R.L.</v>
          </cell>
        </row>
        <row r="163">
          <cell r="A163" t="str">
            <v>OF0040142</v>
          </cell>
          <cell r="B163">
            <v>46035.640324074098</v>
          </cell>
          <cell r="C163" t="str">
            <v>GIUSSANI ABRASIVI SRL</v>
          </cell>
          <cell r="D163">
            <v>46035</v>
          </cell>
          <cell r="E163" t="str">
            <v>90FM</v>
          </cell>
          <cell r="F163" t="str">
            <v>F013417</v>
          </cell>
          <cell r="G163" t="str">
            <v>GIUSSANI ABRASIVI SRL</v>
          </cell>
        </row>
        <row r="164">
          <cell r="A164" t="str">
            <v>OF0040143</v>
          </cell>
          <cell r="B164">
            <v>46035.670439814799</v>
          </cell>
          <cell r="C164" t="str">
            <v>TECNORESIN SRL</v>
          </cell>
          <cell r="D164">
            <v>46035</v>
          </cell>
          <cell r="E164" t="str">
            <v>90FM</v>
          </cell>
          <cell r="F164" t="str">
            <v>F010787</v>
          </cell>
          <cell r="G164" t="str">
            <v>TECNORESIN SRL</v>
          </cell>
        </row>
        <row r="165">
          <cell r="A165" t="str">
            <v>OF0040144</v>
          </cell>
          <cell r="B165">
            <v>46035.672465277799</v>
          </cell>
          <cell r="C165" t="str">
            <v>CAPMAC SRL</v>
          </cell>
          <cell r="D165">
            <v>46035</v>
          </cell>
          <cell r="E165" t="str">
            <v>30FM</v>
          </cell>
          <cell r="F165" t="str">
            <v>F600125</v>
          </cell>
          <cell r="G165" t="str">
            <v>CAPMAC SRL</v>
          </cell>
        </row>
        <row r="166">
          <cell r="A166" t="str">
            <v>OF0040145</v>
          </cell>
          <cell r="B166">
            <v>46035.673738425903</v>
          </cell>
          <cell r="C166" t="str">
            <v>REMATARLAZZI S.P.A.</v>
          </cell>
          <cell r="D166">
            <v>46035</v>
          </cell>
          <cell r="E166" t="str">
            <v>120FM</v>
          </cell>
          <cell r="F166" t="str">
            <v>F014376</v>
          </cell>
          <cell r="G166" t="str">
            <v>REMATARLAZZI S.P.A.</v>
          </cell>
        </row>
        <row r="167">
          <cell r="A167" t="str">
            <v>OF0040146</v>
          </cell>
          <cell r="B167">
            <v>46035.7133680556</v>
          </cell>
          <cell r="C167" t="str">
            <v>VERBAR SRL</v>
          </cell>
          <cell r="D167">
            <v>46035</v>
          </cell>
          <cell r="E167" t="str">
            <v>60_90FM</v>
          </cell>
          <cell r="F167" t="str">
            <v>F011094</v>
          </cell>
          <cell r="G167" t="str">
            <v>VERBAR SRL</v>
          </cell>
        </row>
        <row r="168">
          <cell r="A168" t="str">
            <v>OF0040147</v>
          </cell>
          <cell r="B168">
            <v>46035.731666666703</v>
          </cell>
          <cell r="C168" t="str">
            <v>VERBAR SRL</v>
          </cell>
          <cell r="D168">
            <v>46038</v>
          </cell>
          <cell r="E168" t="str">
            <v>60_90FM</v>
          </cell>
          <cell r="F168" t="str">
            <v>F011094</v>
          </cell>
          <cell r="G168" t="str">
            <v>VERBAR SRL</v>
          </cell>
        </row>
        <row r="169">
          <cell r="A169" t="str">
            <v>OF0040148</v>
          </cell>
          <cell r="B169">
            <v>46035.741944444402</v>
          </cell>
          <cell r="C169" t="str">
            <v>VERBAR SRL</v>
          </cell>
          <cell r="D169">
            <v>46045</v>
          </cell>
          <cell r="E169" t="str">
            <v>60_90FM</v>
          </cell>
          <cell r="F169" t="str">
            <v>F011094</v>
          </cell>
          <cell r="G169" t="str">
            <v>VERBAR SRL</v>
          </cell>
        </row>
        <row r="170">
          <cell r="A170" t="str">
            <v>OF0040149</v>
          </cell>
          <cell r="B170">
            <v>46035.749710648102</v>
          </cell>
          <cell r="C170" t="str">
            <v>SCATOLIFICIO VEC SRL</v>
          </cell>
          <cell r="D170">
            <v>46035</v>
          </cell>
          <cell r="E170" t="str">
            <v>120FM</v>
          </cell>
          <cell r="F170" t="str">
            <v>F010904</v>
          </cell>
          <cell r="G170" t="str">
            <v>SCATOLIFICIO VEC SRL</v>
          </cell>
        </row>
        <row r="171">
          <cell r="A171" t="str">
            <v>OF0040150</v>
          </cell>
          <cell r="B171">
            <v>46035.751365740703</v>
          </cell>
          <cell r="C171" t="str">
            <v>TIPOLITOGRAFIA ROTOGRAF SRL</v>
          </cell>
          <cell r="D171">
            <v>46035</v>
          </cell>
          <cell r="E171" t="str">
            <v>90FM</v>
          </cell>
          <cell r="F171" t="str">
            <v>F011212</v>
          </cell>
          <cell r="G171" t="str">
            <v>TIPOLITOGRAFIA ROTOGRAF SRL</v>
          </cell>
        </row>
        <row r="172">
          <cell r="A172" t="str">
            <v>OF0040151</v>
          </cell>
          <cell r="B172">
            <v>46036.364629629599</v>
          </cell>
          <cell r="C172" t="str">
            <v>A&amp;C SRL</v>
          </cell>
          <cell r="D172">
            <v>46036</v>
          </cell>
          <cell r="E172" t="str">
            <v>120FM</v>
          </cell>
          <cell r="F172" t="str">
            <v>F014268</v>
          </cell>
          <cell r="G172" t="str">
            <v>A&amp;C SRL</v>
          </cell>
        </row>
        <row r="173">
          <cell r="A173" t="str">
            <v>OF0040152</v>
          </cell>
          <cell r="B173">
            <v>46036.375381944403</v>
          </cell>
          <cell r="C173" t="str">
            <v>LA TERMOPLASTIC-F.B.M. SRL</v>
          </cell>
          <cell r="D173">
            <v>46044</v>
          </cell>
          <cell r="E173" t="str">
            <v>120FM</v>
          </cell>
          <cell r="F173" t="str">
            <v>F010233</v>
          </cell>
          <cell r="G173" t="str">
            <v>LA TERMOPLASTIC-F.B.M. SRL</v>
          </cell>
        </row>
        <row r="174">
          <cell r="A174" t="str">
            <v>OF0040153</v>
          </cell>
          <cell r="B174">
            <v>46036.383703703701</v>
          </cell>
          <cell r="C174" t="str">
            <v>SANMIRO SRL</v>
          </cell>
          <cell r="D174">
            <v>46044</v>
          </cell>
          <cell r="E174" t="str">
            <v>120FM</v>
          </cell>
          <cell r="F174" t="str">
            <v>F014515</v>
          </cell>
          <cell r="G174" t="str">
            <v>SANMIRO SRL</v>
          </cell>
        </row>
        <row r="175">
          <cell r="A175" t="str">
            <v>OF0040154</v>
          </cell>
          <cell r="B175">
            <v>46036.452280092599</v>
          </cell>
          <cell r="C175" t="str">
            <v>MUTLU METAL DIS TICARET LTD.STI</v>
          </cell>
          <cell r="D175">
            <v>46036</v>
          </cell>
          <cell r="E175" t="str">
            <v>60DF</v>
          </cell>
          <cell r="F175" t="str">
            <v>F600732</v>
          </cell>
          <cell r="G175" t="str">
            <v>MUTLU METAL DIS TICARET LTD.STI</v>
          </cell>
        </row>
        <row r="176">
          <cell r="A176" t="str">
            <v>OF0040155</v>
          </cell>
          <cell r="B176">
            <v>46036.474641203698</v>
          </cell>
          <cell r="C176" t="str">
            <v>F.LLI GIOVANNINI SRL</v>
          </cell>
          <cell r="D176">
            <v>46052</v>
          </cell>
          <cell r="E176" t="str">
            <v>60_90FM</v>
          </cell>
          <cell r="F176" t="str">
            <v>F015859</v>
          </cell>
          <cell r="G176" t="str">
            <v>F.LLI GIOVANNINI SRL</v>
          </cell>
        </row>
        <row r="177">
          <cell r="A177" t="str">
            <v>OF0040156</v>
          </cell>
          <cell r="B177">
            <v>46036.474664351903</v>
          </cell>
          <cell r="C177" t="str">
            <v>SCATOLIFICIO I.S.A. SRL</v>
          </cell>
          <cell r="D177">
            <v>46052</v>
          </cell>
          <cell r="E177" t="str">
            <v>120FM</v>
          </cell>
          <cell r="F177" t="str">
            <v>F600917</v>
          </cell>
          <cell r="G177" t="str">
            <v>SCATOLIFICIO I.S.A. SRL</v>
          </cell>
        </row>
        <row r="178">
          <cell r="A178" t="str">
            <v>OF0040157</v>
          </cell>
          <cell r="B178">
            <v>46036.613784722198</v>
          </cell>
          <cell r="C178" t="str">
            <v>AVANADE ITALY SRL</v>
          </cell>
          <cell r="D178">
            <v>46036</v>
          </cell>
          <cell r="E178" t="str">
            <v>60FM</v>
          </cell>
          <cell r="F178" t="str">
            <v>F600417</v>
          </cell>
          <cell r="G178" t="str">
            <v>AVANADE ITALY SRL</v>
          </cell>
        </row>
        <row r="179">
          <cell r="A179" t="str">
            <v>OF0040158</v>
          </cell>
          <cell r="B179">
            <v>46036.620682870402</v>
          </cell>
          <cell r="C179" t="str">
            <v>EDICOM SRL</v>
          </cell>
          <cell r="D179">
            <v>46036</v>
          </cell>
          <cell r="E179" t="str">
            <v>60FM</v>
          </cell>
          <cell r="F179" t="str">
            <v>F014773</v>
          </cell>
          <cell r="G179" t="str">
            <v>EDICOM SRL</v>
          </cell>
        </row>
        <row r="180">
          <cell r="A180" t="str">
            <v>OF0040159</v>
          </cell>
          <cell r="B180">
            <v>46036.621423611097</v>
          </cell>
          <cell r="C180" t="str">
            <v>M.P.C.SRL</v>
          </cell>
          <cell r="D180">
            <v>46036</v>
          </cell>
          <cell r="E180" t="str">
            <v>90FM</v>
          </cell>
          <cell r="F180" t="str">
            <v>F010810</v>
          </cell>
          <cell r="G180" t="str">
            <v>M.P.C.SRL</v>
          </cell>
        </row>
        <row r="181">
          <cell r="A181" t="str">
            <v>OF0040160</v>
          </cell>
          <cell r="B181">
            <v>46037.3977199074</v>
          </cell>
          <cell r="C181" t="str">
            <v>Q.S.ABRASIVI MARENGO SRL</v>
          </cell>
          <cell r="D181">
            <v>46037</v>
          </cell>
          <cell r="E181" t="str">
            <v>60FM</v>
          </cell>
          <cell r="F181" t="str">
            <v>F015558</v>
          </cell>
          <cell r="G181" t="str">
            <v>Q.S.ABRASIVI MARENGO SRL</v>
          </cell>
        </row>
        <row r="182">
          <cell r="A182" t="str">
            <v>OF0040161</v>
          </cell>
          <cell r="B182">
            <v>46037.429085648102</v>
          </cell>
          <cell r="C182" t="str">
            <v>INDUSTRIAL SERVICE Srl</v>
          </cell>
          <cell r="D182">
            <v>46037</v>
          </cell>
          <cell r="E182" t="str">
            <v>120FM</v>
          </cell>
          <cell r="F182" t="str">
            <v>F014980</v>
          </cell>
          <cell r="G182" t="str">
            <v>INDUSTRIAL SERVICE Srl</v>
          </cell>
        </row>
        <row r="183">
          <cell r="A183" t="str">
            <v>OF0040162</v>
          </cell>
          <cell r="B183">
            <v>46037.432465277801</v>
          </cell>
          <cell r="C183" t="str">
            <v>WÜRTH SRL</v>
          </cell>
          <cell r="D183">
            <v>46037</v>
          </cell>
          <cell r="E183" t="str">
            <v>120FM</v>
          </cell>
          <cell r="F183" t="str">
            <v>F015428</v>
          </cell>
          <cell r="G183" t="str">
            <v>WÜRTH SRL</v>
          </cell>
        </row>
        <row r="184">
          <cell r="A184" t="str">
            <v>OF0040163</v>
          </cell>
          <cell r="B184">
            <v>46037.4359259259</v>
          </cell>
          <cell r="C184" t="str">
            <v>AWF SRL</v>
          </cell>
          <cell r="D184">
            <v>46045</v>
          </cell>
          <cell r="E184" t="str">
            <v>90FM</v>
          </cell>
          <cell r="F184" t="str">
            <v>F014724</v>
          </cell>
          <cell r="G184" t="str">
            <v>AWF SRL</v>
          </cell>
        </row>
        <row r="185">
          <cell r="A185" t="str">
            <v>OF0040164</v>
          </cell>
          <cell r="B185">
            <v>46037.538692129601</v>
          </cell>
          <cell r="C185" t="str">
            <v>MEYER MANUFACTURING COMPANY LIMITED</v>
          </cell>
          <cell r="D185">
            <v>46234</v>
          </cell>
          <cell r="E185" t="str">
            <v>180BL</v>
          </cell>
          <cell r="F185" t="str">
            <v>F600043</v>
          </cell>
          <cell r="G185" t="str">
            <v>MEYER MANUFACTURING COMPANY LIMITED</v>
          </cell>
        </row>
        <row r="186">
          <cell r="A186" t="str">
            <v>OF0040165</v>
          </cell>
          <cell r="B186">
            <v>46037.630462963003</v>
          </cell>
          <cell r="C186" t="str">
            <v>PLURALECOM SRL</v>
          </cell>
          <cell r="D186">
            <v>46037</v>
          </cell>
          <cell r="E186" t="str">
            <v>30FM</v>
          </cell>
          <cell r="F186" t="str">
            <v>F600998</v>
          </cell>
          <cell r="G186" t="str">
            <v>PLURALECOM SRL</v>
          </cell>
        </row>
        <row r="187">
          <cell r="A187" t="str">
            <v>OF0040166</v>
          </cell>
          <cell r="B187">
            <v>46037.630914351903</v>
          </cell>
          <cell r="C187" t="str">
            <v>TIPOLITOGRAFIA ROTOGRAF SRL</v>
          </cell>
          <cell r="D187">
            <v>46052</v>
          </cell>
          <cell r="E187" t="str">
            <v>90FM</v>
          </cell>
          <cell r="F187" t="str">
            <v>F011212</v>
          </cell>
          <cell r="G187" t="str">
            <v>TIPOLITOGRAFIA ROTOGRAF SRL</v>
          </cell>
        </row>
        <row r="188">
          <cell r="A188" t="str">
            <v>OF0040167</v>
          </cell>
          <cell r="B188">
            <v>46037.630937499998</v>
          </cell>
          <cell r="C188" t="str">
            <v>LAMPA PACKAGING S.R.L.</v>
          </cell>
          <cell r="D188">
            <v>46080</v>
          </cell>
          <cell r="E188" t="str">
            <v>120FM</v>
          </cell>
          <cell r="F188" t="str">
            <v>F016222</v>
          </cell>
          <cell r="G188" t="str">
            <v>LAMPA PACKAGING S.R.L.</v>
          </cell>
        </row>
        <row r="189">
          <cell r="A189" t="str">
            <v>OF0040169</v>
          </cell>
          <cell r="B189">
            <v>46037.637488425898</v>
          </cell>
          <cell r="C189" t="str">
            <v>M.P.C.SRL</v>
          </cell>
          <cell r="D189">
            <v>46037</v>
          </cell>
          <cell r="E189" t="str">
            <v>90FM</v>
          </cell>
          <cell r="F189" t="str">
            <v>F010810</v>
          </cell>
          <cell r="G189" t="str">
            <v>M.P.C.SRL</v>
          </cell>
        </row>
        <row r="190">
          <cell r="A190" t="str">
            <v>OF0040170</v>
          </cell>
          <cell r="B190">
            <v>46037.639062499999</v>
          </cell>
          <cell r="C190" t="str">
            <v>M.P.C.SRL</v>
          </cell>
          <cell r="D190">
            <v>46037</v>
          </cell>
          <cell r="E190" t="str">
            <v>90FM</v>
          </cell>
          <cell r="F190" t="str">
            <v>F010810</v>
          </cell>
          <cell r="G190" t="str">
            <v>M.P.C.SRL</v>
          </cell>
        </row>
        <row r="191">
          <cell r="A191" t="str">
            <v>OF0040171</v>
          </cell>
          <cell r="B191">
            <v>46037.639849537001</v>
          </cell>
          <cell r="C191" t="str">
            <v>LINK GRUPPO SPA</v>
          </cell>
          <cell r="D191">
            <v>46037</v>
          </cell>
          <cell r="E191" t="str">
            <v>120FM</v>
          </cell>
          <cell r="F191" t="str">
            <v>F013851</v>
          </cell>
          <cell r="G191" t="str">
            <v>LINK GRUPPO SPA</v>
          </cell>
        </row>
        <row r="192">
          <cell r="A192" t="str">
            <v>OF0040172</v>
          </cell>
          <cell r="B192">
            <v>46037.651192129597</v>
          </cell>
          <cell r="C192" t="str">
            <v>VALENTINI ABRASIVI CENTER SRL</v>
          </cell>
          <cell r="D192">
            <v>46043</v>
          </cell>
          <cell r="E192" t="str">
            <v>120FM</v>
          </cell>
          <cell r="F192" t="str">
            <v>F015563</v>
          </cell>
          <cell r="G192" t="str">
            <v>VALENTINI ABRASIVI CENTER SRL</v>
          </cell>
        </row>
        <row r="193">
          <cell r="A193" t="str">
            <v>OF0040173</v>
          </cell>
          <cell r="B193">
            <v>46037.656851851898</v>
          </cell>
          <cell r="C193" t="str">
            <v>M.P.C.SRL</v>
          </cell>
          <cell r="D193">
            <v>46037</v>
          </cell>
          <cell r="E193" t="str">
            <v>90FM</v>
          </cell>
          <cell r="F193" t="str">
            <v>F010810</v>
          </cell>
          <cell r="G193" t="str">
            <v>M.P.C.SRL</v>
          </cell>
        </row>
        <row r="194">
          <cell r="A194" t="str">
            <v>OF0040174</v>
          </cell>
          <cell r="B194">
            <v>46037.657175925902</v>
          </cell>
          <cell r="C194" t="str">
            <v>ANNAB DIVISE SRL</v>
          </cell>
          <cell r="D194">
            <v>46044</v>
          </cell>
          <cell r="E194" t="str">
            <v>60FM</v>
          </cell>
          <cell r="F194" t="str">
            <v>F600533</v>
          </cell>
          <cell r="G194" t="str">
            <v>ANNAB DIVISE SRL</v>
          </cell>
        </row>
        <row r="195">
          <cell r="A195" t="str">
            <v>OF0040175</v>
          </cell>
          <cell r="B195">
            <v>46037.6586805556</v>
          </cell>
          <cell r="C195" t="str">
            <v>SACS SPA</v>
          </cell>
          <cell r="D195">
            <v>46044</v>
          </cell>
          <cell r="E195" t="str">
            <v>90FM</v>
          </cell>
          <cell r="F195" t="str">
            <v>F015876</v>
          </cell>
          <cell r="G195" t="str">
            <v>SACS SPA</v>
          </cell>
        </row>
        <row r="196">
          <cell r="A196" t="str">
            <v>OF0040176</v>
          </cell>
          <cell r="B196">
            <v>46037.6593055556</v>
          </cell>
          <cell r="C196" t="str">
            <v>UNITEK SRL</v>
          </cell>
          <cell r="D196">
            <v>46045</v>
          </cell>
          <cell r="E196" t="str">
            <v>90FM</v>
          </cell>
          <cell r="F196" t="str">
            <v>F010795</v>
          </cell>
          <cell r="G196" t="str">
            <v>UNITEK SRL</v>
          </cell>
        </row>
        <row r="197">
          <cell r="A197" t="str">
            <v>OF0040177</v>
          </cell>
          <cell r="B197">
            <v>46037.669351851902</v>
          </cell>
          <cell r="C197" t="str">
            <v>ECOPROJECT TECHNOLOGIES SRL</v>
          </cell>
          <cell r="D197">
            <v>46045</v>
          </cell>
          <cell r="E197" t="str">
            <v>120FM</v>
          </cell>
          <cell r="F197" t="str">
            <v>F015068</v>
          </cell>
          <cell r="G197" t="str">
            <v>ECOPROJECT TECHNOLOGIES SRL</v>
          </cell>
        </row>
        <row r="198">
          <cell r="A198" t="str">
            <v>OF0040178</v>
          </cell>
          <cell r="B198">
            <v>46037.673657407402</v>
          </cell>
          <cell r="C198" t="str">
            <v>M.P.C.SRL</v>
          </cell>
          <cell r="D198">
            <v>46037</v>
          </cell>
          <cell r="E198" t="str">
            <v>90FM</v>
          </cell>
          <cell r="F198" t="str">
            <v>F010810</v>
          </cell>
          <cell r="G198" t="str">
            <v>M.P.C.SRL</v>
          </cell>
        </row>
        <row r="199">
          <cell r="A199" t="str">
            <v>OF0040179</v>
          </cell>
          <cell r="B199">
            <v>46037.676145833299</v>
          </cell>
          <cell r="C199" t="str">
            <v>M.P.C.SRL</v>
          </cell>
          <cell r="D199">
            <v>46037</v>
          </cell>
          <cell r="E199" t="str">
            <v>90FM</v>
          </cell>
          <cell r="F199" t="str">
            <v>F010810</v>
          </cell>
          <cell r="G199" t="str">
            <v>M.P.C.SRL</v>
          </cell>
        </row>
        <row r="200">
          <cell r="A200" t="str">
            <v>OF0040180</v>
          </cell>
          <cell r="B200">
            <v>46037.685451388897</v>
          </cell>
          <cell r="C200" t="str">
            <v>EDENTECH CO.LTD.</v>
          </cell>
          <cell r="D200">
            <v>46203</v>
          </cell>
          <cell r="E200" t="str">
            <v>15BL</v>
          </cell>
          <cell r="F200" t="str">
            <v>F600958</v>
          </cell>
          <cell r="G200" t="str">
            <v>EDENTECH CO.LTD.</v>
          </cell>
        </row>
        <row r="201">
          <cell r="A201" t="str">
            <v>OF0040181</v>
          </cell>
          <cell r="B201">
            <v>46037.7098611111</v>
          </cell>
          <cell r="C201" t="str">
            <v>SCATOLIFICIO VEC SRL</v>
          </cell>
          <cell r="D201">
            <v>46037</v>
          </cell>
          <cell r="E201" t="str">
            <v>120FM</v>
          </cell>
          <cell r="F201" t="str">
            <v>F010904</v>
          </cell>
          <cell r="G201" t="str">
            <v>SCATOLIFICIO VEC SRL</v>
          </cell>
        </row>
        <row r="202">
          <cell r="A202" t="str">
            <v>OF0040182</v>
          </cell>
          <cell r="B202">
            <v>46037.718182870398</v>
          </cell>
          <cell r="C202" t="str">
            <v>SIPEX CAVAGNA S.P.A.</v>
          </cell>
          <cell r="D202">
            <v>46080</v>
          </cell>
          <cell r="E202" t="str">
            <v>120FM</v>
          </cell>
          <cell r="F202" t="str">
            <v>F012516</v>
          </cell>
          <cell r="G202" t="str">
            <v>SIPEX CAVAGNA S.P.A.</v>
          </cell>
        </row>
        <row r="203">
          <cell r="A203" t="str">
            <v>OF0040183</v>
          </cell>
          <cell r="B203">
            <v>46037.718194444402</v>
          </cell>
          <cell r="C203" t="str">
            <v>VITINOX SAS DI GUGLIELMELLI R.&amp; C.</v>
          </cell>
          <cell r="D203">
            <v>46142</v>
          </cell>
          <cell r="E203" t="str">
            <v>90FM</v>
          </cell>
          <cell r="F203" t="str">
            <v>F013344</v>
          </cell>
          <cell r="G203" t="str">
            <v>VITINOX SAS DI GUGLIELMELLI R.&amp; C.</v>
          </cell>
        </row>
        <row r="204">
          <cell r="A204" t="str">
            <v>OF0040184</v>
          </cell>
          <cell r="B204">
            <v>46037.718194444402</v>
          </cell>
          <cell r="C204" t="str">
            <v>TEKNIKEL MAKINA KALIP IMALAT SAN. VE TIC. LTD STI.</v>
          </cell>
          <cell r="D204">
            <v>46080</v>
          </cell>
          <cell r="E204" t="str">
            <v>60FM</v>
          </cell>
          <cell r="F204" t="str">
            <v>F600850</v>
          </cell>
          <cell r="G204" t="str">
            <v>TEKNIKEL MAKINA KALIP IMALAT SAN. VE TIC. LTD STI.</v>
          </cell>
        </row>
        <row r="205">
          <cell r="A205" t="str">
            <v>OF0040185</v>
          </cell>
          <cell r="B205">
            <v>46037.743287037003</v>
          </cell>
          <cell r="C205" t="str">
            <v>IMF INDUSTRIE MARCHIGIANE FILTRI SRL</v>
          </cell>
          <cell r="D205">
            <v>46080</v>
          </cell>
          <cell r="E205" t="str">
            <v>60FM</v>
          </cell>
          <cell r="F205" t="str">
            <v>F600467</v>
          </cell>
          <cell r="G205" t="str">
            <v>IMF INDUSTRIE MARCHIGIANE FILTRI SRL</v>
          </cell>
        </row>
        <row r="206">
          <cell r="A206" t="str">
            <v>OF0040186</v>
          </cell>
          <cell r="B206">
            <v>46038.380162037</v>
          </cell>
          <cell r="C206" t="str">
            <v>LA TERMOPLASTIC-F.B.M. SRL</v>
          </cell>
          <cell r="D206">
            <v>46059</v>
          </cell>
          <cell r="E206" t="str">
            <v>120FM</v>
          </cell>
          <cell r="F206" t="str">
            <v>F010233</v>
          </cell>
          <cell r="G206" t="str">
            <v>LA TERMOPLASTIC-F.B.M. SRL</v>
          </cell>
        </row>
        <row r="207">
          <cell r="A207" t="str">
            <v>OF0040187</v>
          </cell>
          <cell r="B207">
            <v>46038.388148148202</v>
          </cell>
          <cell r="C207" t="str">
            <v>PAINT COMPANY SRL</v>
          </cell>
          <cell r="D207">
            <v>46056</v>
          </cell>
          <cell r="E207" t="str">
            <v>90FM</v>
          </cell>
          <cell r="F207" t="str">
            <v>F016305</v>
          </cell>
          <cell r="G207" t="str">
            <v>PAINT COMPANY SRL</v>
          </cell>
        </row>
        <row r="208">
          <cell r="A208" t="str">
            <v>OF0040188</v>
          </cell>
          <cell r="B208">
            <v>46038.4155902778</v>
          </cell>
          <cell r="C208" t="str">
            <v>LA TERMOPLASTIC-F.B.M. SRL</v>
          </cell>
          <cell r="D208">
            <v>46080</v>
          </cell>
          <cell r="E208" t="str">
            <v>120FM</v>
          </cell>
          <cell r="F208" t="str">
            <v>F010233</v>
          </cell>
          <cell r="G208" t="str">
            <v>LA TERMOPLASTIC-F.B.M. SRL</v>
          </cell>
        </row>
        <row r="209">
          <cell r="A209" t="str">
            <v>OF0040190</v>
          </cell>
          <cell r="B209">
            <v>46038.448194444398</v>
          </cell>
          <cell r="C209" t="str">
            <v>ADRYLAB DI ADRIANO PRETELLI</v>
          </cell>
          <cell r="D209">
            <v>46038</v>
          </cell>
          <cell r="E209" t="str">
            <v>60FM</v>
          </cell>
          <cell r="F209" t="str">
            <v>F014982</v>
          </cell>
          <cell r="G209" t="str">
            <v>ADRYLAB DI ADRIANO PRETELLI</v>
          </cell>
        </row>
        <row r="210">
          <cell r="A210" t="str">
            <v>OF0040191</v>
          </cell>
          <cell r="B210">
            <v>46038.448865740698</v>
          </cell>
          <cell r="C210" t="str">
            <v>ADRYLAB DI ADRIANO PRETELLI</v>
          </cell>
          <cell r="D210">
            <v>46038</v>
          </cell>
          <cell r="E210" t="str">
            <v>60FM</v>
          </cell>
          <cell r="F210" t="str">
            <v>F014982</v>
          </cell>
          <cell r="G210" t="str">
            <v>ADRYLAB DI ADRIANO PRETELLI</v>
          </cell>
        </row>
        <row r="211">
          <cell r="A211" t="str">
            <v>OF0040192</v>
          </cell>
          <cell r="B211">
            <v>46038.461053240702</v>
          </cell>
          <cell r="C211" t="str">
            <v>M.P.C.SRL</v>
          </cell>
          <cell r="D211">
            <v>46038</v>
          </cell>
          <cell r="E211" t="str">
            <v>90FM</v>
          </cell>
          <cell r="F211" t="str">
            <v>F010810</v>
          </cell>
          <cell r="G211" t="str">
            <v>M.P.C.SRL</v>
          </cell>
        </row>
        <row r="212">
          <cell r="A212" t="str">
            <v>OF0040193</v>
          </cell>
          <cell r="B212">
            <v>46038.474803240701</v>
          </cell>
          <cell r="C212" t="str">
            <v>F.LLI GIOVANNINI SRL</v>
          </cell>
          <cell r="D212">
            <v>46044</v>
          </cell>
          <cell r="E212" t="str">
            <v>60_90FM</v>
          </cell>
          <cell r="F212" t="str">
            <v>F015859</v>
          </cell>
          <cell r="G212" t="str">
            <v>F.LLI GIOVANNINI SRL</v>
          </cell>
        </row>
        <row r="213">
          <cell r="A213" t="str">
            <v>OF0040194</v>
          </cell>
          <cell r="B213">
            <v>46038.501203703701</v>
          </cell>
          <cell r="C213" t="str">
            <v>TURCHI FILTRI SRL</v>
          </cell>
          <cell r="D213">
            <v>46045</v>
          </cell>
          <cell r="E213" t="str">
            <v>120FM</v>
          </cell>
          <cell r="F213" t="str">
            <v>F016272</v>
          </cell>
          <cell r="G213" t="str">
            <v>TURCHI FILTRI SRL</v>
          </cell>
        </row>
        <row r="214">
          <cell r="A214" t="str">
            <v>OF0040195</v>
          </cell>
          <cell r="B214">
            <v>46038.501203703701</v>
          </cell>
          <cell r="C214" t="str">
            <v>TORNERIA METALLI SRL</v>
          </cell>
          <cell r="D214">
            <v>46049</v>
          </cell>
          <cell r="E214" t="str">
            <v>120FM</v>
          </cell>
          <cell r="F214" t="str">
            <v>F600653</v>
          </cell>
          <cell r="G214" t="str">
            <v>TORNERIA METALLI SRL</v>
          </cell>
        </row>
        <row r="215">
          <cell r="A215" t="str">
            <v>OF0040196</v>
          </cell>
          <cell r="B215">
            <v>46038.501203703701</v>
          </cell>
          <cell r="C215" t="str">
            <v>LINCOTEK EQUIPMENT SPA</v>
          </cell>
          <cell r="D215">
            <v>46038</v>
          </cell>
          <cell r="E215" t="str">
            <v>90FM</v>
          </cell>
          <cell r="F215" t="str">
            <v>F013169</v>
          </cell>
          <cell r="G215" t="str">
            <v>LINCOTEK EQUIPMENT SPA</v>
          </cell>
        </row>
        <row r="216">
          <cell r="A216" t="str">
            <v>OF0040197</v>
          </cell>
          <cell r="B216">
            <v>46038.5012152778</v>
          </cell>
          <cell r="C216" t="str">
            <v>SANTOPADRE TECHNOLOGY SRL</v>
          </cell>
          <cell r="D216">
            <v>46038</v>
          </cell>
          <cell r="E216" t="str">
            <v>90FM</v>
          </cell>
          <cell r="F216" t="str">
            <v>F015338</v>
          </cell>
          <cell r="G216" t="str">
            <v>SANTOPADRE TECHNOLOGY SRL</v>
          </cell>
        </row>
        <row r="217">
          <cell r="A217" t="str">
            <v>OF0040198</v>
          </cell>
          <cell r="B217">
            <v>46038.5012152778</v>
          </cell>
          <cell r="C217" t="str">
            <v>LONGHI MARCO</v>
          </cell>
          <cell r="D217">
            <v>46038</v>
          </cell>
          <cell r="E217" t="str">
            <v>90FM</v>
          </cell>
          <cell r="F217" t="str">
            <v>F016009</v>
          </cell>
          <cell r="G217" t="str">
            <v>LONGHI MARCO</v>
          </cell>
        </row>
        <row r="218">
          <cell r="A218" t="str">
            <v>OF0040199</v>
          </cell>
          <cell r="B218">
            <v>46038.534074074101</v>
          </cell>
          <cell r="C218" t="str">
            <v>F.LLI BERNABE'S.N.C.DI BERNABE'    MARCO,MONICA E DANIELA</v>
          </cell>
          <cell r="D218">
            <v>46052</v>
          </cell>
          <cell r="E218" t="str">
            <v>120FM</v>
          </cell>
          <cell r="F218" t="str">
            <v>F010037</v>
          </cell>
          <cell r="G218" t="str">
            <v>F.LLI BERNABE'S.N.C.DI BERNABE'    MARCO,MONICA E DANIELA</v>
          </cell>
        </row>
        <row r="219">
          <cell r="A219" t="str">
            <v>OF0040200</v>
          </cell>
          <cell r="B219">
            <v>46038.534085648098</v>
          </cell>
          <cell r="C219" t="str">
            <v>SIPEX CAVAGNA S.P.A.</v>
          </cell>
          <cell r="D219">
            <v>46080</v>
          </cell>
          <cell r="E219" t="str">
            <v>120FM</v>
          </cell>
          <cell r="F219" t="str">
            <v>F012516</v>
          </cell>
          <cell r="G219" t="str">
            <v>SIPEX CAVAGNA S.P.A.</v>
          </cell>
        </row>
        <row r="220">
          <cell r="A220" t="str">
            <v>OF0040201</v>
          </cell>
          <cell r="B220">
            <v>46038.534097222197</v>
          </cell>
          <cell r="C220" t="str">
            <v>SAMAPLAST SRL</v>
          </cell>
          <cell r="D220">
            <v>46052</v>
          </cell>
          <cell r="E220" t="str">
            <v>90FM</v>
          </cell>
          <cell r="F220" t="str">
            <v>F012910</v>
          </cell>
          <cell r="G220" t="str">
            <v>SAMAPLAST SRL</v>
          </cell>
        </row>
        <row r="221">
          <cell r="A221" t="str">
            <v>OF0040202</v>
          </cell>
          <cell r="B221">
            <v>46038.534108796302</v>
          </cell>
          <cell r="C221" t="str">
            <v>LINEA ERRE UFFICIO SRL</v>
          </cell>
          <cell r="D221">
            <v>46052</v>
          </cell>
          <cell r="E221" t="str">
            <v>120FM</v>
          </cell>
          <cell r="F221" t="str">
            <v>F014557</v>
          </cell>
          <cell r="G221" t="str">
            <v>LINEA ERRE UFFICIO SRL</v>
          </cell>
        </row>
        <row r="222">
          <cell r="A222" t="str">
            <v>OF0040203</v>
          </cell>
          <cell r="B222">
            <v>46038.631226851903</v>
          </cell>
          <cell r="C222" t="str">
            <v>INOX HOUSE SRL</v>
          </cell>
          <cell r="D222">
            <v>46064</v>
          </cell>
          <cell r="E222" t="str">
            <v>120FM</v>
          </cell>
          <cell r="F222" t="str">
            <v>F013881</v>
          </cell>
          <cell r="G222" t="str">
            <v>INOX HOUSE SRL</v>
          </cell>
        </row>
        <row r="223">
          <cell r="A223" t="str">
            <v>OF0040204</v>
          </cell>
          <cell r="B223">
            <v>46038.642986111103</v>
          </cell>
          <cell r="C223" t="str">
            <v>VEM SISTEMI SPA</v>
          </cell>
          <cell r="D223">
            <v>46038</v>
          </cell>
          <cell r="E223" t="str">
            <v>60FM</v>
          </cell>
          <cell r="F223" t="str">
            <v>F600788</v>
          </cell>
          <cell r="G223" t="str">
            <v>VEM SISTEMI SPA</v>
          </cell>
        </row>
        <row r="224">
          <cell r="A224" t="str">
            <v>OF0040205</v>
          </cell>
          <cell r="B224">
            <v>46038.647395833301</v>
          </cell>
          <cell r="C224" t="str">
            <v>SANTOPADRE TECHNOLOGY SRL</v>
          </cell>
          <cell r="D224">
            <v>46038</v>
          </cell>
          <cell r="E224" t="str">
            <v>90FM</v>
          </cell>
          <cell r="F224" t="str">
            <v>F015338</v>
          </cell>
          <cell r="G224" t="str">
            <v>SANTOPADRE TECHNOLOGY SRL</v>
          </cell>
        </row>
        <row r="225">
          <cell r="A225" t="str">
            <v>OF0040206</v>
          </cell>
          <cell r="B225">
            <v>46038.648634259298</v>
          </cell>
          <cell r="C225" t="str">
            <v>ISSCO SRL</v>
          </cell>
          <cell r="D225">
            <v>46038</v>
          </cell>
          <cell r="E225" t="str">
            <v>60FM</v>
          </cell>
          <cell r="F225" t="str">
            <v>F600693</v>
          </cell>
          <cell r="G225" t="str">
            <v>ISSCO SRL</v>
          </cell>
        </row>
        <row r="226">
          <cell r="A226" t="str">
            <v>OF0040207</v>
          </cell>
          <cell r="B226">
            <v>46038.649282407401</v>
          </cell>
          <cell r="C226" t="str">
            <v>GO-PLAST ENGINEERING SRL</v>
          </cell>
          <cell r="D226">
            <v>46038</v>
          </cell>
          <cell r="E226" t="str">
            <v>120FM</v>
          </cell>
          <cell r="F226" t="str">
            <v>F600062</v>
          </cell>
          <cell r="G226" t="str">
            <v>GO-PLAST ENGINEERING SRL</v>
          </cell>
        </row>
        <row r="227">
          <cell r="A227" t="str">
            <v>OF0040208</v>
          </cell>
          <cell r="B227">
            <v>46038.649884259299</v>
          </cell>
          <cell r="C227" t="str">
            <v>GO-PLAST ENGINEERING SRL</v>
          </cell>
          <cell r="D227">
            <v>46038</v>
          </cell>
          <cell r="E227" t="str">
            <v>120FM</v>
          </cell>
          <cell r="F227" t="str">
            <v>F600062</v>
          </cell>
          <cell r="G227" t="str">
            <v>GO-PLAST ENGINEERING SRL</v>
          </cell>
        </row>
        <row r="228">
          <cell r="A228" t="str">
            <v>OF0040209</v>
          </cell>
          <cell r="B228">
            <v>46038.651192129597</v>
          </cell>
          <cell r="C228" t="str">
            <v>GIUSTO GOSTOLI SRL</v>
          </cell>
          <cell r="D228">
            <v>46038</v>
          </cell>
          <cell r="E228" t="str">
            <v>90FM</v>
          </cell>
          <cell r="F228" t="str">
            <v>F015865</v>
          </cell>
          <cell r="G228" t="str">
            <v>GIUSTO GOSTOLI SRL</v>
          </cell>
        </row>
        <row r="229">
          <cell r="A229" t="str">
            <v>OF0040210</v>
          </cell>
          <cell r="B229">
            <v>46038.651840277802</v>
          </cell>
          <cell r="C229" t="str">
            <v>GIUSTO GOSTOLI SRL</v>
          </cell>
          <cell r="D229">
            <v>46038</v>
          </cell>
          <cell r="E229" t="str">
            <v>90FM</v>
          </cell>
          <cell r="F229" t="str">
            <v>F015865</v>
          </cell>
          <cell r="G229" t="str">
            <v>GIUSTO GOSTOLI SRL</v>
          </cell>
        </row>
        <row r="230">
          <cell r="A230" t="str">
            <v>OF0040211</v>
          </cell>
          <cell r="B230">
            <v>46038.652766203697</v>
          </cell>
          <cell r="C230" t="str">
            <v>GO-PLAST ENGINEERING SRL</v>
          </cell>
          <cell r="D230">
            <v>46038</v>
          </cell>
          <cell r="E230" t="str">
            <v>120FM</v>
          </cell>
          <cell r="F230" t="str">
            <v>F600062</v>
          </cell>
          <cell r="G230" t="str">
            <v>GO-PLAST ENGINEERING SRL</v>
          </cell>
        </row>
        <row r="231">
          <cell r="A231" t="str">
            <v>OF0040212</v>
          </cell>
          <cell r="B231">
            <v>46038.653275463003</v>
          </cell>
          <cell r="C231" t="str">
            <v>GIANOTTI CARRELLI ELEVATORI S.R.L.</v>
          </cell>
          <cell r="D231">
            <v>46038</v>
          </cell>
          <cell r="E231" t="str">
            <v>90FM</v>
          </cell>
          <cell r="F231" t="str">
            <v>F010190</v>
          </cell>
          <cell r="G231" t="str">
            <v>GIANOTTI CARRELLI ELEVATORI S.R.L.</v>
          </cell>
        </row>
        <row r="232">
          <cell r="A232" t="str">
            <v>OF0040213</v>
          </cell>
          <cell r="B232">
            <v>46038.654895833301</v>
          </cell>
          <cell r="C232" t="str">
            <v>REMATARLAZZI S.P.A.</v>
          </cell>
          <cell r="D232">
            <v>46038</v>
          </cell>
          <cell r="E232" t="str">
            <v>120FM</v>
          </cell>
          <cell r="F232" t="str">
            <v>F014376</v>
          </cell>
          <cell r="G232" t="str">
            <v>REMATARLAZZI S.P.A.</v>
          </cell>
        </row>
        <row r="233">
          <cell r="A233" t="str">
            <v>OF0040214</v>
          </cell>
          <cell r="B233">
            <v>46038.6567939815</v>
          </cell>
          <cell r="C233" t="str">
            <v>BE.FA SRL FORNITURE INDUSTRIALI</v>
          </cell>
          <cell r="D233">
            <v>46038</v>
          </cell>
          <cell r="E233" t="str">
            <v>120FM</v>
          </cell>
          <cell r="F233" t="str">
            <v>F015123</v>
          </cell>
          <cell r="G233" t="str">
            <v>BE.FA SRL FORNITURE INDUSTRIALI</v>
          </cell>
        </row>
        <row r="234">
          <cell r="A234" t="str">
            <v>OF0040215</v>
          </cell>
          <cell r="B234">
            <v>46038.662326388898</v>
          </cell>
          <cell r="C234" t="str">
            <v>TERMOIDRAULICA E SANITARI SAS      DI GULINI LUCA &amp; C.</v>
          </cell>
          <cell r="D234">
            <v>46038</v>
          </cell>
          <cell r="E234" t="str">
            <v>120FM</v>
          </cell>
          <cell r="F234" t="str">
            <v>F010431</v>
          </cell>
          <cell r="G234" t="str">
            <v>TERMOIDRAULICA E SANITARI SAS      DI GULINI LUCA &amp; C.</v>
          </cell>
        </row>
        <row r="235">
          <cell r="A235" t="str">
            <v>OF0040216</v>
          </cell>
          <cell r="B235">
            <v>46038.6633449074</v>
          </cell>
          <cell r="C235" t="str">
            <v>BUCCARINI LUCA SRL UNIPERSONALE</v>
          </cell>
          <cell r="D235">
            <v>46038</v>
          </cell>
          <cell r="E235" t="str">
            <v>60FM10S</v>
          </cell>
          <cell r="F235" t="str">
            <v>F600949</v>
          </cell>
          <cell r="G235" t="str">
            <v>BUCCARINI LUCA SRL UNIPERSONALE</v>
          </cell>
        </row>
        <row r="236">
          <cell r="A236" t="str">
            <v>OF0040217</v>
          </cell>
          <cell r="B236">
            <v>46038.664212962998</v>
          </cell>
          <cell r="C236" t="str">
            <v>FERRO E FERRAMENTA SAS DI DISCEPOLI DOBATELLA e C.</v>
          </cell>
          <cell r="D236">
            <v>46038</v>
          </cell>
          <cell r="E236" t="str">
            <v>60FM</v>
          </cell>
          <cell r="F236" t="str">
            <v>F600366</v>
          </cell>
          <cell r="G236" t="str">
            <v>FERRO E FERRAMENTA SAS DI DISCEPOLI DOBATELLA e C.</v>
          </cell>
        </row>
        <row r="237">
          <cell r="A237" t="str">
            <v>OF0040218</v>
          </cell>
          <cell r="B237">
            <v>46038.6648263889</v>
          </cell>
          <cell r="C237" t="str">
            <v>BONTEMPI S.R.L.</v>
          </cell>
          <cell r="D237">
            <v>46038</v>
          </cell>
          <cell r="E237" t="str">
            <v>90FM</v>
          </cell>
          <cell r="F237" t="str">
            <v>F013930</v>
          </cell>
          <cell r="G237" t="str">
            <v>BONTEMPI S.R.L.</v>
          </cell>
        </row>
        <row r="238">
          <cell r="A238" t="str">
            <v>OF0040219</v>
          </cell>
          <cell r="B238">
            <v>46038.665474537003</v>
          </cell>
          <cell r="C238" t="str">
            <v>CAPMAC SRL</v>
          </cell>
          <cell r="D238">
            <v>46038</v>
          </cell>
          <cell r="E238" t="str">
            <v>30FM</v>
          </cell>
          <cell r="F238" t="str">
            <v>F600125</v>
          </cell>
          <cell r="G238" t="str">
            <v>CAPMAC SRL</v>
          </cell>
        </row>
        <row r="239">
          <cell r="A239" t="str">
            <v>OF0040220</v>
          </cell>
          <cell r="B239">
            <v>46038.666435185201</v>
          </cell>
          <cell r="C239" t="str">
            <v>GO-PLAST ENGINEERING SRL</v>
          </cell>
          <cell r="D239">
            <v>46038</v>
          </cell>
          <cell r="E239" t="str">
            <v>120FM</v>
          </cell>
          <cell r="F239" t="str">
            <v>F600062</v>
          </cell>
          <cell r="G239" t="str">
            <v>GO-PLAST ENGINEERING SRL</v>
          </cell>
        </row>
        <row r="240">
          <cell r="A240" t="str">
            <v>OF0040221</v>
          </cell>
          <cell r="B240">
            <v>46038.667083333297</v>
          </cell>
          <cell r="C240" t="str">
            <v>BE.FA SRL FORNITURE INDUSTRIALI</v>
          </cell>
          <cell r="D240">
            <v>46038</v>
          </cell>
          <cell r="E240" t="str">
            <v>120FM</v>
          </cell>
          <cell r="F240" t="str">
            <v>F015123</v>
          </cell>
          <cell r="G240" t="str">
            <v>BE.FA SRL FORNITURE INDUSTRIALI</v>
          </cell>
        </row>
        <row r="241">
          <cell r="A241" t="str">
            <v>OF0040222</v>
          </cell>
          <cell r="B241">
            <v>46038.667743055601</v>
          </cell>
          <cell r="C241" t="str">
            <v>SYNECO BOLOGNA S.R.L</v>
          </cell>
          <cell r="D241">
            <v>46038</v>
          </cell>
          <cell r="E241" t="str">
            <v>90FM</v>
          </cell>
          <cell r="F241" t="str">
            <v>F014304</v>
          </cell>
          <cell r="G241" t="str">
            <v>SYNECO BOLOGNA S.R.L</v>
          </cell>
        </row>
        <row r="242">
          <cell r="A242" t="str">
            <v>OF0040223</v>
          </cell>
          <cell r="B242">
            <v>46038.669189814798</v>
          </cell>
          <cell r="C242" t="str">
            <v>GO-PLAST ENGINEERING SRL</v>
          </cell>
          <cell r="D242">
            <v>46038</v>
          </cell>
          <cell r="E242" t="str">
            <v>120FM</v>
          </cell>
          <cell r="F242" t="str">
            <v>F600062</v>
          </cell>
          <cell r="G242" t="str">
            <v>GO-PLAST ENGINEERING SRL</v>
          </cell>
        </row>
        <row r="243">
          <cell r="A243" t="str">
            <v>OF0040224</v>
          </cell>
          <cell r="B243">
            <v>46038.670601851903</v>
          </cell>
          <cell r="C243" t="str">
            <v>M.V.R IMPIANTI SRL</v>
          </cell>
          <cell r="D243">
            <v>46038</v>
          </cell>
          <cell r="E243" t="str">
            <v>90FM</v>
          </cell>
          <cell r="F243" t="str">
            <v>F600464</v>
          </cell>
          <cell r="G243" t="str">
            <v>M.V.R IMPIANTI SRL</v>
          </cell>
        </row>
        <row r="244">
          <cell r="A244" t="str">
            <v>OF0040225</v>
          </cell>
          <cell r="B244">
            <v>46038.671238425901</v>
          </cell>
          <cell r="C244" t="str">
            <v>GIANOTTI CARRELLI ELEVATORI S.R.L.</v>
          </cell>
          <cell r="D244">
            <v>46038</v>
          </cell>
          <cell r="E244" t="str">
            <v>90FM</v>
          </cell>
          <cell r="F244" t="str">
            <v>F010190</v>
          </cell>
          <cell r="G244" t="str">
            <v>GIANOTTI CARRELLI ELEVATORI S.R.L.</v>
          </cell>
        </row>
        <row r="245">
          <cell r="A245" t="str">
            <v>OF0040226</v>
          </cell>
          <cell r="B245">
            <v>46038.676249999997</v>
          </cell>
          <cell r="C245" t="str">
            <v>ITALFIL DI GUERRA D. &amp; C.</v>
          </cell>
          <cell r="D245">
            <v>46038</v>
          </cell>
          <cell r="E245" t="str">
            <v>90FM</v>
          </cell>
          <cell r="F245" t="str">
            <v>F600980</v>
          </cell>
          <cell r="G245" t="str">
            <v>ITALFIL DI GUERRA D. &amp; C.</v>
          </cell>
        </row>
        <row r="246">
          <cell r="A246" t="str">
            <v>OF0040227</v>
          </cell>
          <cell r="B246">
            <v>46038.678553240701</v>
          </cell>
          <cell r="C246" t="str">
            <v>REMATARLAZZI S.P.A.</v>
          </cell>
          <cell r="D246">
            <v>46038</v>
          </cell>
          <cell r="E246" t="str">
            <v>120FM</v>
          </cell>
          <cell r="F246" t="str">
            <v>F014376</v>
          </cell>
          <cell r="G246" t="str">
            <v>REMATARLAZZI S.P.A.</v>
          </cell>
        </row>
        <row r="247">
          <cell r="A247" t="str">
            <v>OF0040228</v>
          </cell>
          <cell r="B247">
            <v>46038.679201388899</v>
          </cell>
          <cell r="C247" t="str">
            <v>ADRYLAB DI ADRIANO PRETELLI</v>
          </cell>
          <cell r="D247">
            <v>46038</v>
          </cell>
          <cell r="E247" t="str">
            <v>60FM</v>
          </cell>
          <cell r="F247" t="str">
            <v>F014982</v>
          </cell>
          <cell r="G247" t="str">
            <v>ADRYLAB DI ADRIANO PRETELLI</v>
          </cell>
        </row>
        <row r="248">
          <cell r="A248" t="str">
            <v>OF0040229</v>
          </cell>
          <cell r="B248">
            <v>46038.682349536997</v>
          </cell>
          <cell r="C248" t="str">
            <v>KOREA CLAD TECH CO., LTD</v>
          </cell>
          <cell r="D248">
            <v>46038</v>
          </cell>
          <cell r="E248" t="str">
            <v>30%A._SBL</v>
          </cell>
          <cell r="F248" t="str">
            <v>F600225</v>
          </cell>
          <cell r="G248" t="str">
            <v>KOREA CLAD TECH CO., LTD</v>
          </cell>
        </row>
        <row r="249">
          <cell r="A249" t="str">
            <v>OF0040230</v>
          </cell>
          <cell r="B249">
            <v>46038.69</v>
          </cell>
          <cell r="C249" t="str">
            <v>COMOTTI-MC SRL</v>
          </cell>
          <cell r="D249">
            <v>46038</v>
          </cell>
          <cell r="E249" t="str">
            <v>90+3FM15S</v>
          </cell>
          <cell r="F249" t="str">
            <v>F600956</v>
          </cell>
          <cell r="G249" t="str">
            <v>COMOTTI-MC SRL</v>
          </cell>
        </row>
        <row r="250">
          <cell r="A250" t="str">
            <v>OF0040231</v>
          </cell>
          <cell r="B250">
            <v>46038.690949074102</v>
          </cell>
          <cell r="C250" t="str">
            <v>REMATARLAZZI S.P.A.</v>
          </cell>
          <cell r="D250">
            <v>46038</v>
          </cell>
          <cell r="E250" t="str">
            <v>120FM</v>
          </cell>
          <cell r="F250" t="str">
            <v>F014376</v>
          </cell>
          <cell r="G250" t="str">
            <v>REMATARLAZZI S.P.A.</v>
          </cell>
        </row>
        <row r="251">
          <cell r="A251" t="str">
            <v>OF0040232</v>
          </cell>
          <cell r="B251">
            <v>46038.691828703697</v>
          </cell>
          <cell r="C251" t="str">
            <v>MORETTI UGO</v>
          </cell>
          <cell r="D251">
            <v>46038</v>
          </cell>
          <cell r="E251" t="str">
            <v>60FM</v>
          </cell>
          <cell r="F251" t="str">
            <v>F010299</v>
          </cell>
          <cell r="G251" t="str">
            <v>MORETTI UGO</v>
          </cell>
        </row>
        <row r="252">
          <cell r="A252" t="str">
            <v>OF0040233</v>
          </cell>
          <cell r="B252">
            <v>46038.693923611099</v>
          </cell>
          <cell r="C252" t="str">
            <v>GIUSTO GOSTOLI SRL</v>
          </cell>
          <cell r="D252">
            <v>46038</v>
          </cell>
          <cell r="E252" t="str">
            <v>90FM</v>
          </cell>
          <cell r="F252" t="str">
            <v>F015865</v>
          </cell>
          <cell r="G252" t="str">
            <v>GIUSTO GOSTOLI SRL</v>
          </cell>
        </row>
        <row r="253">
          <cell r="A253" t="str">
            <v>OF0040234</v>
          </cell>
          <cell r="B253">
            <v>46038.708900463003</v>
          </cell>
          <cell r="C253" t="str">
            <v>LE FO IDEE DI FUCILI RODOLFO</v>
          </cell>
          <cell r="D253">
            <v>46038</v>
          </cell>
          <cell r="E253" t="str">
            <v>60FM</v>
          </cell>
          <cell r="F253" t="str">
            <v>F014831</v>
          </cell>
          <cell r="G253" t="str">
            <v>LE FO IDEE DI FUCILI RODOLFO</v>
          </cell>
        </row>
        <row r="254">
          <cell r="A254" t="str">
            <v>OF0040235</v>
          </cell>
          <cell r="B254">
            <v>46038.712384259299</v>
          </cell>
          <cell r="C254" t="str">
            <v>EIGENMANN &amp; VERONELLI SPA</v>
          </cell>
          <cell r="D254">
            <v>46059</v>
          </cell>
          <cell r="E254" t="str">
            <v>60FM</v>
          </cell>
          <cell r="F254" t="str">
            <v>F010134</v>
          </cell>
          <cell r="G254" t="str">
            <v>EIGENMANN &amp; VERONELLI SPA</v>
          </cell>
        </row>
        <row r="255">
          <cell r="A255" t="str">
            <v>OF0040236</v>
          </cell>
          <cell r="B255">
            <v>46038.712384259299</v>
          </cell>
          <cell r="C255" t="str">
            <v>BRENNTAG SPA</v>
          </cell>
          <cell r="D255">
            <v>46059</v>
          </cell>
          <cell r="E255" t="str">
            <v>90FM</v>
          </cell>
          <cell r="F255" t="str">
            <v>F012539</v>
          </cell>
          <cell r="G255" t="str">
            <v>BRENNTAG SPA</v>
          </cell>
        </row>
        <row r="256">
          <cell r="A256" t="str">
            <v>OF0040237</v>
          </cell>
          <cell r="B256">
            <v>46038.712384259299</v>
          </cell>
          <cell r="C256" t="str">
            <v>WHITFORD SRL</v>
          </cell>
          <cell r="D256">
            <v>46052</v>
          </cell>
          <cell r="E256" t="str">
            <v>120FM</v>
          </cell>
          <cell r="F256" t="str">
            <v>F012713</v>
          </cell>
          <cell r="G256" t="str">
            <v>WHITFORD SRL</v>
          </cell>
        </row>
        <row r="257">
          <cell r="A257" t="str">
            <v>OF0040238</v>
          </cell>
          <cell r="B257">
            <v>46038.712407407402</v>
          </cell>
          <cell r="C257" t="str">
            <v>SUSONITY SRL</v>
          </cell>
          <cell r="D257">
            <v>46059</v>
          </cell>
          <cell r="E257" t="str">
            <v>60FM</v>
          </cell>
          <cell r="F257" t="str">
            <v>F013397</v>
          </cell>
          <cell r="G257" t="str">
            <v>SUSONITY SRL</v>
          </cell>
        </row>
        <row r="258">
          <cell r="A258" t="str">
            <v>OF0040239</v>
          </cell>
          <cell r="B258">
            <v>46038.712407407402</v>
          </cell>
          <cell r="C258" t="str">
            <v>ILAG INDUSTRIELACK AG</v>
          </cell>
          <cell r="D258">
            <v>46059</v>
          </cell>
          <cell r="E258" t="str">
            <v>90FM</v>
          </cell>
          <cell r="F258" t="str">
            <v>F502408</v>
          </cell>
          <cell r="G258" t="str">
            <v>ILAG INDUSTRIELACK AG</v>
          </cell>
        </row>
        <row r="259">
          <cell r="A259" t="str">
            <v>OF0040240</v>
          </cell>
          <cell r="B259">
            <v>46038.7124189815</v>
          </cell>
          <cell r="C259" t="str">
            <v>DN CHEMICALS SRL</v>
          </cell>
          <cell r="D259">
            <v>46052</v>
          </cell>
          <cell r="E259" t="str">
            <v>90FM</v>
          </cell>
          <cell r="F259" t="str">
            <v>F600081</v>
          </cell>
          <cell r="G259" t="str">
            <v>DN CHEMICALS SRL</v>
          </cell>
        </row>
        <row r="260">
          <cell r="A260" t="str">
            <v>OF0040241</v>
          </cell>
          <cell r="B260">
            <v>46038.712430555599</v>
          </cell>
          <cell r="C260" t="str">
            <v>EVONIK OPERATIONS GMBH</v>
          </cell>
          <cell r="D260">
            <v>46059</v>
          </cell>
          <cell r="E260" t="str">
            <v>90DF</v>
          </cell>
          <cell r="F260" t="str">
            <v>F600385</v>
          </cell>
          <cell r="G260" t="str">
            <v>EVONIK OPERATIONS GMBH</v>
          </cell>
        </row>
        <row r="261">
          <cell r="A261" t="str">
            <v>OF0040242</v>
          </cell>
          <cell r="B261">
            <v>46038.712430555599</v>
          </cell>
          <cell r="C261" t="str">
            <v>VIBRANTZ ITALY SRL</v>
          </cell>
          <cell r="D261">
            <v>46059</v>
          </cell>
          <cell r="E261" t="str">
            <v>30FM</v>
          </cell>
          <cell r="F261" t="str">
            <v>F600389</v>
          </cell>
          <cell r="G261" t="str">
            <v>VIBRANTZ ITALY SRL</v>
          </cell>
        </row>
        <row r="262">
          <cell r="A262" t="str">
            <v>OF0040243</v>
          </cell>
          <cell r="B262">
            <v>46038.712442129603</v>
          </cell>
          <cell r="C262" t="str">
            <v>KRAHN ITALIA SPA</v>
          </cell>
          <cell r="D262">
            <v>46052</v>
          </cell>
          <cell r="E262" t="str">
            <v>60FM</v>
          </cell>
          <cell r="F262" t="str">
            <v>F600481</v>
          </cell>
          <cell r="G262" t="str">
            <v>KRAHN ITALIA SPA</v>
          </cell>
        </row>
        <row r="263">
          <cell r="A263" t="str">
            <v>OF0040244</v>
          </cell>
          <cell r="B263">
            <v>46038.712442129603</v>
          </cell>
          <cell r="C263" t="str">
            <v>OQEMA SPA</v>
          </cell>
          <cell r="D263">
            <v>46059</v>
          </cell>
          <cell r="E263" t="str">
            <v>60FM</v>
          </cell>
          <cell r="F263" t="str">
            <v>F600776</v>
          </cell>
          <cell r="G263" t="str">
            <v>OQEMA SPA</v>
          </cell>
        </row>
        <row r="264">
          <cell r="A264" t="str">
            <v>OF0040245</v>
          </cell>
          <cell r="B264">
            <v>46038.738414351901</v>
          </cell>
          <cell r="C264" t="str">
            <v>EDENTECH CO.LTD.</v>
          </cell>
          <cell r="D264">
            <v>46203</v>
          </cell>
          <cell r="E264" t="str">
            <v>15BL</v>
          </cell>
          <cell r="F264" t="str">
            <v>F600958</v>
          </cell>
          <cell r="G264" t="str">
            <v>EDENTECH CO.LTD.</v>
          </cell>
        </row>
        <row r="265">
          <cell r="A265" t="str">
            <v>OF0040246</v>
          </cell>
          <cell r="B265">
            <v>46041.425578703696</v>
          </cell>
          <cell r="C265" t="str">
            <v>INOX HOUSE SRL</v>
          </cell>
          <cell r="D265">
            <v>46065</v>
          </cell>
          <cell r="E265" t="str">
            <v>120FM</v>
          </cell>
          <cell r="F265" t="str">
            <v>F013881</v>
          </cell>
          <cell r="G265" t="str">
            <v>INOX HOUSE SRL</v>
          </cell>
        </row>
        <row r="266">
          <cell r="A266" t="str">
            <v>OF0040247</v>
          </cell>
          <cell r="B266">
            <v>46041.4542013889</v>
          </cell>
          <cell r="C266" t="str">
            <v>ALMESAN ALUMINYUM SAN.VE TIC. A.S</v>
          </cell>
          <cell r="D266">
            <v>46041</v>
          </cell>
          <cell r="E266" t="str">
            <v>45DF</v>
          </cell>
          <cell r="F266" t="str">
            <v>F600456</v>
          </cell>
          <cell r="G266" t="str">
            <v>ALMESAN ALUMINYUM SAN.VE TIC. A.S</v>
          </cell>
        </row>
        <row r="267">
          <cell r="A267" t="str">
            <v>OF0040248</v>
          </cell>
          <cell r="B267">
            <v>46041.614907407398</v>
          </cell>
          <cell r="C267" t="str">
            <v>PROFILGLASS SPA</v>
          </cell>
          <cell r="D267">
            <v>46080</v>
          </cell>
          <cell r="E267" t="str">
            <v>90FM10S</v>
          </cell>
          <cell r="F267" t="str">
            <v>F012680</v>
          </cell>
          <cell r="G267" t="str">
            <v>PROFILGLASS SPA</v>
          </cell>
        </row>
        <row r="268">
          <cell r="A268" t="str">
            <v>OF0040249</v>
          </cell>
          <cell r="B268">
            <v>46041.635277777801</v>
          </cell>
          <cell r="C268" t="str">
            <v>PROFILGLASS SPA</v>
          </cell>
          <cell r="D268">
            <v>46073</v>
          </cell>
          <cell r="E268" t="str">
            <v>90FM10S</v>
          </cell>
          <cell r="F268" t="str">
            <v>F012680</v>
          </cell>
          <cell r="G268" t="str">
            <v>PROFILGLASS SPA</v>
          </cell>
        </row>
        <row r="269">
          <cell r="A269" t="str">
            <v>OF0040250</v>
          </cell>
          <cell r="B269">
            <v>46041.6546759259</v>
          </cell>
          <cell r="C269" t="str">
            <v>PROFILGLASS SPA</v>
          </cell>
          <cell r="D269">
            <v>46052</v>
          </cell>
          <cell r="E269" t="str">
            <v>90FM10S</v>
          </cell>
          <cell r="F269" t="str">
            <v>F012680</v>
          </cell>
          <cell r="G269" t="str">
            <v>PROFILGLASS SPA</v>
          </cell>
        </row>
        <row r="270">
          <cell r="A270" t="str">
            <v>OF0040251</v>
          </cell>
          <cell r="B270">
            <v>46041.676041666702</v>
          </cell>
          <cell r="C270" t="str">
            <v>MUTLU METAL DIS TICARET LTD.STI</v>
          </cell>
          <cell r="D270">
            <v>46084</v>
          </cell>
          <cell r="E270" t="str">
            <v>60DF</v>
          </cell>
          <cell r="F270" t="str">
            <v>F600732</v>
          </cell>
          <cell r="G270" t="str">
            <v>MUTLU METAL DIS TICARET LTD.STI</v>
          </cell>
        </row>
        <row r="271">
          <cell r="A271" t="str">
            <v>OF0040252</v>
          </cell>
          <cell r="B271">
            <v>46041.691111111097</v>
          </cell>
          <cell r="C271" t="str">
            <v>GULBAK BAKALIT METAL VE TEKSTIL SAN. ve TIC. LTD. STI</v>
          </cell>
          <cell r="D271">
            <v>46094</v>
          </cell>
          <cell r="E271" t="str">
            <v>60FM</v>
          </cell>
          <cell r="F271" t="str">
            <v>F600780</v>
          </cell>
          <cell r="G271" t="str">
            <v>GULBAK BAKALIT METAL VE TEKSTIL SAN. ve TIC. LTD. STI</v>
          </cell>
        </row>
        <row r="272">
          <cell r="A272" t="str">
            <v>OF0040253</v>
          </cell>
          <cell r="B272">
            <v>46041.722407407397</v>
          </cell>
          <cell r="C272" t="str">
            <v>PROSERVICE SRL</v>
          </cell>
          <cell r="D272">
            <v>46041</v>
          </cell>
          <cell r="E272" t="str">
            <v>90FM</v>
          </cell>
          <cell r="F272" t="str">
            <v>F015608</v>
          </cell>
          <cell r="G272" t="str">
            <v>PROSERVICE SRL</v>
          </cell>
        </row>
        <row r="273">
          <cell r="A273" t="str">
            <v>OF0040254</v>
          </cell>
          <cell r="B273">
            <v>46041.724733796298</v>
          </cell>
          <cell r="C273" t="str">
            <v>CM SERVICE DI CIARONI MARCO</v>
          </cell>
          <cell r="D273">
            <v>46041</v>
          </cell>
          <cell r="E273" t="str">
            <v>120FM</v>
          </cell>
          <cell r="F273" t="str">
            <v>F015841</v>
          </cell>
          <cell r="G273" t="str">
            <v>CM SERVICE DI CIARONI MARCO</v>
          </cell>
        </row>
        <row r="274">
          <cell r="A274" t="str">
            <v>OF0040255</v>
          </cell>
          <cell r="B274">
            <v>46042.427789351903</v>
          </cell>
          <cell r="C274" t="str">
            <v>AMICUCCI BELLE ARTI di Amicucci Claudio, Raffaele &amp; C. S.A.S</v>
          </cell>
          <cell r="D274">
            <v>46042</v>
          </cell>
          <cell r="E274" t="str">
            <v>90FM</v>
          </cell>
          <cell r="F274" t="str">
            <v>F015551</v>
          </cell>
          <cell r="G274" t="str">
            <v>AMICUCCI BELLE ARTI di Amicucci Claudio, Raffaele &amp; C. S.A.S</v>
          </cell>
        </row>
        <row r="275">
          <cell r="A275" t="str">
            <v>OF0040256</v>
          </cell>
          <cell r="B275">
            <v>46042.450046296297</v>
          </cell>
          <cell r="C275" t="str">
            <v>PULITURA ZANANESE SRL UNIPERSONALE</v>
          </cell>
          <cell r="D275">
            <v>46031</v>
          </cell>
          <cell r="E275" t="str">
            <v>60FM</v>
          </cell>
          <cell r="F275" t="str">
            <v>F014866</v>
          </cell>
          <cell r="G275" t="str">
            <v>PULITURA ZANANESE SRL UNIPERSONALE</v>
          </cell>
        </row>
        <row r="276">
          <cell r="A276" t="str">
            <v>OF0040257</v>
          </cell>
          <cell r="B276">
            <v>46042.467256944401</v>
          </cell>
          <cell r="C276" t="str">
            <v>A&amp;C SRL</v>
          </cell>
          <cell r="D276">
            <v>46051</v>
          </cell>
          <cell r="E276" t="str">
            <v>120FM</v>
          </cell>
          <cell r="F276" t="str">
            <v>F014268</v>
          </cell>
          <cell r="G276" t="str">
            <v>A&amp;C SRL</v>
          </cell>
        </row>
        <row r="277">
          <cell r="A277" t="str">
            <v>OF0040259</v>
          </cell>
          <cell r="B277">
            <v>46042.618622685201</v>
          </cell>
          <cell r="C277" t="str">
            <v>EUROACCIAI SPA</v>
          </cell>
          <cell r="D277">
            <v>46042</v>
          </cell>
          <cell r="E277" t="str">
            <v>90FM</v>
          </cell>
          <cell r="F277" t="str">
            <v>F015520</v>
          </cell>
          <cell r="G277" t="str">
            <v>EUROACCIAI SPA</v>
          </cell>
        </row>
        <row r="278">
          <cell r="A278" t="str">
            <v>OF0040260</v>
          </cell>
          <cell r="B278">
            <v>46042.6191203704</v>
          </cell>
          <cell r="C278" t="str">
            <v>TIPOLITOGRAFIA ROTOGRAF SRL</v>
          </cell>
          <cell r="D278">
            <v>46042</v>
          </cell>
          <cell r="E278" t="str">
            <v>90FM</v>
          </cell>
          <cell r="F278" t="str">
            <v>F011212</v>
          </cell>
          <cell r="G278" t="str">
            <v>TIPOLITOGRAFIA ROTOGRAF SRL</v>
          </cell>
        </row>
        <row r="279">
          <cell r="A279" t="str">
            <v>OF0040261</v>
          </cell>
          <cell r="B279">
            <v>46042.637280092596</v>
          </cell>
          <cell r="C279" t="str">
            <v>INOX HOUSE SRL</v>
          </cell>
          <cell r="D279">
            <v>46079</v>
          </cell>
          <cell r="E279" t="str">
            <v>120FM</v>
          </cell>
          <cell r="F279" t="str">
            <v>F013881</v>
          </cell>
          <cell r="G279" t="str">
            <v>INOX HOUSE SRL</v>
          </cell>
        </row>
        <row r="280">
          <cell r="A280" t="str">
            <v>OF0040262</v>
          </cell>
          <cell r="B280">
            <v>46042.637581018498</v>
          </cell>
          <cell r="C280" t="str">
            <v>PULITURA ZANANESE SRL UNIPERSONALE</v>
          </cell>
          <cell r="D280">
            <v>46042</v>
          </cell>
          <cell r="E280" t="str">
            <v>60FM</v>
          </cell>
          <cell r="F280" t="str">
            <v>F014866</v>
          </cell>
          <cell r="G280" t="str">
            <v>PULITURA ZANANESE SRL UNIPERSONALE</v>
          </cell>
        </row>
        <row r="281">
          <cell r="A281" t="str">
            <v>OF0040263</v>
          </cell>
          <cell r="B281">
            <v>46042.643981481502</v>
          </cell>
          <cell r="C281" t="str">
            <v>ARCONIC- KOFEM MILL PRODUCTS HUNGARY KFT.</v>
          </cell>
          <cell r="D281">
            <v>46080</v>
          </cell>
          <cell r="E281" t="str">
            <v>60FM</v>
          </cell>
          <cell r="F281" t="str">
            <v>F600361</v>
          </cell>
          <cell r="G281" t="str">
            <v>ARCONIC- KOFEM MILL PRODUCTS HUNGARY KFT.</v>
          </cell>
        </row>
        <row r="282">
          <cell r="A282" t="str">
            <v>OF0040264</v>
          </cell>
          <cell r="B282">
            <v>46042.658171296302</v>
          </cell>
          <cell r="C282" t="str">
            <v>BBC PLASTIK SRL</v>
          </cell>
          <cell r="D282">
            <v>46041</v>
          </cell>
          <cell r="E282" t="str">
            <v>120FM</v>
          </cell>
          <cell r="F282" t="str">
            <v>F010036</v>
          </cell>
          <cell r="G282" t="str">
            <v>BBC PLASTIK SRL</v>
          </cell>
        </row>
        <row r="283">
          <cell r="A283" t="str">
            <v>OF0040265</v>
          </cell>
          <cell r="B283">
            <v>46042.727673611102</v>
          </cell>
          <cell r="C283" t="str">
            <v>BOX MARCHE SPA</v>
          </cell>
          <cell r="D283">
            <v>46052</v>
          </cell>
          <cell r="E283" t="str">
            <v>120FM</v>
          </cell>
          <cell r="F283" t="str">
            <v>F010781</v>
          </cell>
          <cell r="G283" t="str">
            <v>BOX MARCHE SPA</v>
          </cell>
        </row>
        <row r="284">
          <cell r="A284" t="str">
            <v>OF0040266</v>
          </cell>
          <cell r="B284">
            <v>46042.727708333303</v>
          </cell>
          <cell r="C284" t="str">
            <v>BONTEMPI S.R.L.</v>
          </cell>
          <cell r="D284">
            <v>46066</v>
          </cell>
          <cell r="E284" t="str">
            <v>90FM</v>
          </cell>
          <cell r="F284" t="str">
            <v>F013930</v>
          </cell>
          <cell r="G284" t="str">
            <v>BONTEMPI S.R.L.</v>
          </cell>
        </row>
        <row r="285">
          <cell r="A285" t="str">
            <v>OF0040267</v>
          </cell>
          <cell r="B285">
            <v>46042.727708333303</v>
          </cell>
          <cell r="C285" t="str">
            <v>CARTON SRL</v>
          </cell>
          <cell r="D285">
            <v>46066</v>
          </cell>
          <cell r="E285" t="str">
            <v>90FM</v>
          </cell>
          <cell r="F285" t="str">
            <v>F600439</v>
          </cell>
          <cell r="G285" t="str">
            <v>CARTON SRL</v>
          </cell>
        </row>
        <row r="286">
          <cell r="A286" t="str">
            <v>OF0040268</v>
          </cell>
          <cell r="B286">
            <v>46042.748703703699</v>
          </cell>
          <cell r="C286" t="str">
            <v>COOPERATIVA ALBANESI SCRL</v>
          </cell>
          <cell r="D286">
            <v>46066</v>
          </cell>
          <cell r="E286" t="str">
            <v>120FM</v>
          </cell>
          <cell r="F286" t="str">
            <v>F014441</v>
          </cell>
          <cell r="G286" t="str">
            <v>COOPERATIVA ALBANESI SCRL</v>
          </cell>
        </row>
        <row r="287">
          <cell r="A287" t="str">
            <v>OF0040269</v>
          </cell>
          <cell r="B287">
            <v>46043.367314814801</v>
          </cell>
          <cell r="C287" t="str">
            <v>F.C.F. SRL</v>
          </cell>
          <cell r="D287">
            <v>46066</v>
          </cell>
          <cell r="E287" t="str">
            <v>90FM</v>
          </cell>
          <cell r="F287" t="str">
            <v>F013993</v>
          </cell>
          <cell r="G287" t="str">
            <v>F.C.F. SRL</v>
          </cell>
        </row>
        <row r="288">
          <cell r="A288" t="str">
            <v>OF0040270</v>
          </cell>
          <cell r="B288">
            <v>46043.3673263889</v>
          </cell>
          <cell r="C288" t="str">
            <v>DOLCI EGIDIO SNC DI DOLCI MATTIA E PAOLA</v>
          </cell>
          <cell r="D288">
            <v>46073</v>
          </cell>
          <cell r="E288" t="str">
            <v>60FM</v>
          </cell>
          <cell r="F288" t="str">
            <v>F600752</v>
          </cell>
          <cell r="G288" t="str">
            <v>DOLCI EGIDIO SNC DI DOLCI MATTIA E PAOLA</v>
          </cell>
        </row>
        <row r="289">
          <cell r="A289" t="str">
            <v>OF0040271</v>
          </cell>
          <cell r="B289">
            <v>46043.3673263889</v>
          </cell>
          <cell r="C289" t="str">
            <v>EL.MA SNC</v>
          </cell>
          <cell r="D289">
            <v>46073</v>
          </cell>
          <cell r="E289" t="str">
            <v>60FM</v>
          </cell>
          <cell r="F289" t="str">
            <v>F600985</v>
          </cell>
          <cell r="G289" t="str">
            <v>EL.MA SNC</v>
          </cell>
        </row>
        <row r="290">
          <cell r="A290" t="str">
            <v>OF0040272</v>
          </cell>
          <cell r="B290">
            <v>46043.384270833303</v>
          </cell>
          <cell r="C290" t="str">
            <v>PAINT COMPANY SRL</v>
          </cell>
          <cell r="D290">
            <v>46059</v>
          </cell>
          <cell r="E290" t="str">
            <v>90FM</v>
          </cell>
          <cell r="F290" t="str">
            <v>F016305</v>
          </cell>
          <cell r="G290" t="str">
            <v>PAINT COMPANY SRL</v>
          </cell>
        </row>
        <row r="291">
          <cell r="A291" t="str">
            <v>OF0040273</v>
          </cell>
          <cell r="B291">
            <v>46043.415405092601</v>
          </cell>
          <cell r="C291" t="str">
            <v>LA TERMOPLASTIC-F.B.M. SRL</v>
          </cell>
          <cell r="D291">
            <v>46064</v>
          </cell>
          <cell r="E291" t="str">
            <v>120FM</v>
          </cell>
          <cell r="F291" t="str">
            <v>F010233</v>
          </cell>
          <cell r="G291" t="str">
            <v>LA TERMOPLASTIC-F.B.M. SRL</v>
          </cell>
        </row>
        <row r="292">
          <cell r="A292" t="str">
            <v>OF0040274</v>
          </cell>
          <cell r="B292">
            <v>46043.420682870397</v>
          </cell>
          <cell r="C292" t="str">
            <v>LA TERMOPLASTIC-F.B.M. SRL</v>
          </cell>
          <cell r="D292">
            <v>46066</v>
          </cell>
          <cell r="E292" t="str">
            <v>120FM</v>
          </cell>
          <cell r="F292" t="str">
            <v>F010233</v>
          </cell>
          <cell r="G292" t="str">
            <v>LA TERMOPLASTIC-F.B.M. SRL</v>
          </cell>
        </row>
        <row r="293">
          <cell r="A293" t="str">
            <v>OF0040275</v>
          </cell>
          <cell r="B293">
            <v>46043.420682870397</v>
          </cell>
          <cell r="C293" t="str">
            <v>F.LLI GIOVANNINI SRL</v>
          </cell>
          <cell r="D293">
            <v>46066</v>
          </cell>
          <cell r="E293" t="str">
            <v>60_90FM</v>
          </cell>
          <cell r="F293" t="str">
            <v>F015859</v>
          </cell>
          <cell r="G293" t="str">
            <v>F.LLI GIOVANNINI SRL</v>
          </cell>
        </row>
        <row r="294">
          <cell r="A294" t="str">
            <v>OF0040276</v>
          </cell>
          <cell r="B294">
            <v>46043.420694444401</v>
          </cell>
          <cell r="C294" t="str">
            <v>KAVALIERGLASS A.S.</v>
          </cell>
          <cell r="D294">
            <v>46052</v>
          </cell>
          <cell r="E294" t="str">
            <v>30DF</v>
          </cell>
          <cell r="F294" t="str">
            <v>F600364</v>
          </cell>
          <cell r="G294" t="str">
            <v>KAVALIERGLASS A.S.</v>
          </cell>
        </row>
        <row r="295">
          <cell r="A295" t="str">
            <v>OF0040277</v>
          </cell>
          <cell r="B295">
            <v>46043.4207060185</v>
          </cell>
          <cell r="C295" t="str">
            <v>IMF INDUSTRIE MARCHIGIANE FILTRI SRL</v>
          </cell>
          <cell r="D295">
            <v>46066</v>
          </cell>
          <cell r="E295" t="str">
            <v>60FM</v>
          </cell>
          <cell r="F295" t="str">
            <v>F600467</v>
          </cell>
          <cell r="G295" t="str">
            <v>IMF INDUSTRIE MARCHIGIANE FILTRI SRL</v>
          </cell>
        </row>
        <row r="296">
          <cell r="A296" t="str">
            <v>OF0040278</v>
          </cell>
          <cell r="B296">
            <v>46043.4207060185</v>
          </cell>
          <cell r="C296" t="str">
            <v>GENERAL ABRASIVI SRL</v>
          </cell>
          <cell r="D296">
            <v>46080</v>
          </cell>
          <cell r="E296" t="str">
            <v>60FM</v>
          </cell>
          <cell r="F296" t="str">
            <v>F600882</v>
          </cell>
          <cell r="G296" t="str">
            <v>GENERAL ABRASIVI SRL</v>
          </cell>
        </row>
        <row r="297">
          <cell r="A297" t="str">
            <v>OF0040279</v>
          </cell>
          <cell r="B297">
            <v>46043.447893518503</v>
          </cell>
          <cell r="C297" t="str">
            <v>LAMPA PACKAGING S.R.L.</v>
          </cell>
          <cell r="D297">
            <v>46066</v>
          </cell>
          <cell r="E297" t="str">
            <v>120FM</v>
          </cell>
          <cell r="F297" t="str">
            <v>F016222</v>
          </cell>
          <cell r="G297" t="str">
            <v>LAMPA PACKAGING S.R.L.</v>
          </cell>
        </row>
        <row r="298">
          <cell r="A298" t="str">
            <v>OF0040280</v>
          </cell>
          <cell r="B298">
            <v>46043.472025463001</v>
          </cell>
          <cell r="C298" t="str">
            <v>LAMP SRL</v>
          </cell>
          <cell r="D298">
            <v>46059</v>
          </cell>
          <cell r="E298" t="str">
            <v>90FM</v>
          </cell>
          <cell r="F298" t="str">
            <v>F010245</v>
          </cell>
          <cell r="G298" t="str">
            <v>LAMP SRL</v>
          </cell>
        </row>
        <row r="299">
          <cell r="A299" t="str">
            <v>OF0040281</v>
          </cell>
          <cell r="B299">
            <v>46043.472025463001</v>
          </cell>
          <cell r="C299" t="str">
            <v>SANMIRO SRL</v>
          </cell>
          <cell r="D299">
            <v>46059</v>
          </cell>
          <cell r="E299" t="str">
            <v>120FM</v>
          </cell>
          <cell r="F299" t="str">
            <v>F014515</v>
          </cell>
          <cell r="G299" t="str">
            <v>SANMIRO SRL</v>
          </cell>
        </row>
        <row r="300">
          <cell r="A300" t="str">
            <v>OF0040282</v>
          </cell>
          <cell r="B300">
            <v>46043.472025463001</v>
          </cell>
          <cell r="C300" t="str">
            <v>SICAD S.p.A.</v>
          </cell>
          <cell r="D300">
            <v>46073</v>
          </cell>
          <cell r="E300" t="str">
            <v>60FM</v>
          </cell>
          <cell r="F300" t="str">
            <v>F015080</v>
          </cell>
          <cell r="G300" t="str">
            <v>SICAD S.p.A.</v>
          </cell>
        </row>
        <row r="301">
          <cell r="A301" t="str">
            <v>OF0040283</v>
          </cell>
          <cell r="B301">
            <v>46043.472037036998</v>
          </cell>
          <cell r="C301" t="str">
            <v>SCATOLIFICIO I.S.A. SRL</v>
          </cell>
          <cell r="D301">
            <v>46052</v>
          </cell>
          <cell r="E301" t="str">
            <v>120FM</v>
          </cell>
          <cell r="F301" t="str">
            <v>F600917</v>
          </cell>
          <cell r="G301" t="str">
            <v>SCATOLIFICIO I.S.A. SRL</v>
          </cell>
        </row>
        <row r="302">
          <cell r="A302" t="str">
            <v>OF0040284</v>
          </cell>
          <cell r="B302">
            <v>46043.493125000001</v>
          </cell>
          <cell r="C302" t="str">
            <v>TECNORESIN SRL</v>
          </cell>
          <cell r="D302">
            <v>46055</v>
          </cell>
          <cell r="E302" t="str">
            <v>90FM</v>
          </cell>
          <cell r="F302" t="str">
            <v>F010787</v>
          </cell>
          <cell r="G302" t="str">
            <v>TECNORESIN SRL</v>
          </cell>
        </row>
        <row r="303">
          <cell r="A303" t="str">
            <v>OF0040285</v>
          </cell>
          <cell r="B303">
            <v>46043.493136574099</v>
          </cell>
          <cell r="C303" t="str">
            <v>TVS MED S.A.R.L.</v>
          </cell>
          <cell r="D303">
            <v>46073</v>
          </cell>
          <cell r="E303" t="str">
            <v>120FM</v>
          </cell>
          <cell r="F303" t="str">
            <v>F505275</v>
          </cell>
          <cell r="G303" t="str">
            <v>TVS MED S.A.R.L.</v>
          </cell>
        </row>
        <row r="304">
          <cell r="A304" t="str">
            <v>OF0040289</v>
          </cell>
          <cell r="B304">
            <v>46044.468854166698</v>
          </cell>
          <cell r="C304" t="str">
            <v>LINK GRUPPO SPA</v>
          </cell>
          <cell r="D304">
            <v>46044</v>
          </cell>
          <cell r="E304" t="str">
            <v>120FM</v>
          </cell>
          <cell r="F304" t="str">
            <v>F013851</v>
          </cell>
          <cell r="G304" t="str">
            <v>LINK GRUPPO SPA</v>
          </cell>
        </row>
        <row r="305">
          <cell r="A305" t="str">
            <v>OF0040290</v>
          </cell>
          <cell r="B305">
            <v>46044.468854166698</v>
          </cell>
          <cell r="C305" t="str">
            <v>LINCOTEK EQUIPMENT SPA</v>
          </cell>
          <cell r="D305">
            <v>46065</v>
          </cell>
          <cell r="E305" t="str">
            <v>90FM</v>
          </cell>
          <cell r="F305" t="str">
            <v>F013169</v>
          </cell>
          <cell r="G305" t="str">
            <v>LINCOTEK EQUIPMENT SPA</v>
          </cell>
        </row>
        <row r="306">
          <cell r="A306" t="str">
            <v>OF0040291</v>
          </cell>
          <cell r="B306">
            <v>46044.468865740702</v>
          </cell>
          <cell r="C306" t="str">
            <v>SANI GABRIELE</v>
          </cell>
          <cell r="D306">
            <v>46044</v>
          </cell>
          <cell r="E306" t="str">
            <v>90FM</v>
          </cell>
          <cell r="F306" t="str">
            <v>F013857</v>
          </cell>
          <cell r="G306" t="str">
            <v>SANI GABRIELE</v>
          </cell>
        </row>
        <row r="307">
          <cell r="A307" t="str">
            <v>OF0040292</v>
          </cell>
          <cell r="B307">
            <v>46044.480000000003</v>
          </cell>
          <cell r="C307" t="str">
            <v>TECNOSTAMPA SRL</v>
          </cell>
          <cell r="D307">
            <v>46044</v>
          </cell>
          <cell r="E307" t="str">
            <v>120FM</v>
          </cell>
          <cell r="F307" t="str">
            <v>F600308</v>
          </cell>
          <cell r="G307" t="str">
            <v>TECNOSTAMPA SRL</v>
          </cell>
        </row>
        <row r="308">
          <cell r="A308" t="str">
            <v>OF0040293</v>
          </cell>
          <cell r="B308">
            <v>46044.613923611098</v>
          </cell>
          <cell r="C308" t="str">
            <v>FERRO E FERRAMENTA SAS DI DISCEPOLI DOBATELLA e C.</v>
          </cell>
          <cell r="D308">
            <v>46044</v>
          </cell>
          <cell r="E308" t="str">
            <v>60FM</v>
          </cell>
          <cell r="F308" t="str">
            <v>F600366</v>
          </cell>
          <cell r="G308" t="str">
            <v>FERRO E FERRAMENTA SAS DI DISCEPOLI DOBATELLA e C.</v>
          </cell>
        </row>
        <row r="309">
          <cell r="A309" t="str">
            <v>OF0040294</v>
          </cell>
          <cell r="B309">
            <v>46044.620671296303</v>
          </cell>
          <cell r="C309" t="str">
            <v>TRANSBELT SRL</v>
          </cell>
          <cell r="D309">
            <v>46044</v>
          </cell>
          <cell r="E309" t="str">
            <v>90FM</v>
          </cell>
          <cell r="F309" t="str">
            <v>F600148</v>
          </cell>
          <cell r="G309" t="str">
            <v>TRANSBELT SRL</v>
          </cell>
        </row>
        <row r="310">
          <cell r="A310" t="str">
            <v>OF0040295</v>
          </cell>
          <cell r="B310">
            <v>46044.621493055602</v>
          </cell>
          <cell r="C310" t="str">
            <v>CARTFER URBANIA SRL</v>
          </cell>
          <cell r="D310">
            <v>46044</v>
          </cell>
          <cell r="E310" t="str">
            <v>120FM</v>
          </cell>
          <cell r="F310" t="str">
            <v>F600355</v>
          </cell>
          <cell r="G310" t="str">
            <v>CARTFER URBANIA SRL</v>
          </cell>
        </row>
        <row r="311">
          <cell r="A311" t="str">
            <v>OF0040296</v>
          </cell>
          <cell r="B311">
            <v>46044.6270717593</v>
          </cell>
          <cell r="C311" t="str">
            <v>MAR.ECO SRL</v>
          </cell>
          <cell r="D311">
            <v>46044</v>
          </cell>
          <cell r="E311" t="str">
            <v>90FM</v>
          </cell>
          <cell r="F311" t="str">
            <v>F016219</v>
          </cell>
          <cell r="G311" t="str">
            <v>MAR.ECO SRL</v>
          </cell>
        </row>
        <row r="312">
          <cell r="A312" t="str">
            <v>OF0040297</v>
          </cell>
          <cell r="B312">
            <v>46044.629259259302</v>
          </cell>
          <cell r="C312" t="str">
            <v>PROFILGLASS SPA</v>
          </cell>
          <cell r="D312">
            <v>46066</v>
          </cell>
          <cell r="E312" t="str">
            <v>90FM10S</v>
          </cell>
          <cell r="F312" t="str">
            <v>F012680</v>
          </cell>
          <cell r="G312" t="str">
            <v>PROFILGLASS SPA</v>
          </cell>
        </row>
        <row r="313">
          <cell r="A313" t="str">
            <v>OF0040298</v>
          </cell>
          <cell r="B313">
            <v>46044.629363425898</v>
          </cell>
          <cell r="C313" t="str">
            <v>FIDA SRL</v>
          </cell>
          <cell r="D313">
            <v>46044</v>
          </cell>
          <cell r="E313" t="str">
            <v>90_120FM</v>
          </cell>
          <cell r="F313" t="str">
            <v>F013118</v>
          </cell>
          <cell r="G313" t="str">
            <v>FIDA SRL</v>
          </cell>
        </row>
        <row r="314">
          <cell r="A314" t="str">
            <v>OF0040299</v>
          </cell>
          <cell r="B314">
            <v>46044.633148148103</v>
          </cell>
          <cell r="C314" t="str">
            <v>LAMPA PACKAGING S.R.L.</v>
          </cell>
          <cell r="D314">
            <v>46044</v>
          </cell>
          <cell r="E314" t="str">
            <v>120FM</v>
          </cell>
          <cell r="F314" t="str">
            <v>F016222</v>
          </cell>
          <cell r="G314" t="str">
            <v>LAMPA PACKAGING S.R.L.</v>
          </cell>
        </row>
        <row r="315">
          <cell r="A315" t="str">
            <v>OF0040300</v>
          </cell>
          <cell r="B315">
            <v>46044.6386458333</v>
          </cell>
          <cell r="C315" t="str">
            <v>PROFILGLASS SPA</v>
          </cell>
          <cell r="D315">
            <v>46087</v>
          </cell>
          <cell r="E315" t="str">
            <v>90FM10S</v>
          </cell>
          <cell r="F315" t="str">
            <v>F012680</v>
          </cell>
          <cell r="G315" t="str">
            <v>PROFILGLASS SPA</v>
          </cell>
        </row>
        <row r="316">
          <cell r="A316" t="str">
            <v>OF0040301</v>
          </cell>
          <cell r="B316">
            <v>46044.641238425902</v>
          </cell>
          <cell r="C316" t="str">
            <v>TERMOPETROLI SRL</v>
          </cell>
          <cell r="D316">
            <v>46044</v>
          </cell>
          <cell r="E316" t="str">
            <v>90FM</v>
          </cell>
          <cell r="F316" t="str">
            <v>F600202</v>
          </cell>
          <cell r="G316" t="str">
            <v>TERMOPETROLI SRL</v>
          </cell>
        </row>
        <row r="317">
          <cell r="A317" t="str">
            <v>OF0040302</v>
          </cell>
          <cell r="B317">
            <v>46044.645150463002</v>
          </cell>
          <cell r="C317" t="str">
            <v>Q.S.ABRASIVI MARENGO SRL</v>
          </cell>
          <cell r="D317">
            <v>46044</v>
          </cell>
          <cell r="E317" t="str">
            <v>60FM</v>
          </cell>
          <cell r="F317" t="str">
            <v>F015558</v>
          </cell>
          <cell r="G317" t="str">
            <v>Q.S.ABRASIVI MARENGO SRL</v>
          </cell>
        </row>
        <row r="318">
          <cell r="A318" t="str">
            <v>OF0040303</v>
          </cell>
          <cell r="B318">
            <v>46044.646226851903</v>
          </cell>
          <cell r="C318" t="str">
            <v>SEA GRUPPO SRL</v>
          </cell>
          <cell r="D318">
            <v>46044</v>
          </cell>
          <cell r="E318" t="str">
            <v>60FM</v>
          </cell>
          <cell r="F318" t="str">
            <v>F013676</v>
          </cell>
          <cell r="G318" t="str">
            <v>SEA GRUPPO SRL</v>
          </cell>
        </row>
        <row r="319">
          <cell r="A319" t="str">
            <v>OF0040304</v>
          </cell>
          <cell r="B319">
            <v>46044.647280092599</v>
          </cell>
          <cell r="C319" t="str">
            <v>LAM SRL</v>
          </cell>
          <cell r="D319">
            <v>46044</v>
          </cell>
          <cell r="E319" t="str">
            <v>120FM</v>
          </cell>
          <cell r="F319" t="str">
            <v>F012259</v>
          </cell>
          <cell r="G319" t="str">
            <v>LAM SRL</v>
          </cell>
        </row>
        <row r="320">
          <cell r="A320" t="str">
            <v>OF0040305</v>
          </cell>
          <cell r="B320">
            <v>46044.652905092596</v>
          </cell>
          <cell r="C320" t="str">
            <v>TORNERIA METALLI SRL</v>
          </cell>
          <cell r="D320">
            <v>46044</v>
          </cell>
          <cell r="E320" t="str">
            <v>120FM</v>
          </cell>
          <cell r="F320" t="str">
            <v>F600653</v>
          </cell>
          <cell r="G320" t="str">
            <v>TORNERIA METALLI SRL</v>
          </cell>
        </row>
        <row r="321">
          <cell r="A321" t="str">
            <v>OF0040306</v>
          </cell>
          <cell r="B321">
            <v>46044.653969907398</v>
          </cell>
          <cell r="C321" t="str">
            <v>LINEA ERRE UFFICIO SRL</v>
          </cell>
          <cell r="D321">
            <v>46044</v>
          </cell>
          <cell r="E321" t="str">
            <v>120FM</v>
          </cell>
          <cell r="F321" t="str">
            <v>F014557</v>
          </cell>
          <cell r="G321" t="str">
            <v>LINEA ERRE UFFICIO SRL</v>
          </cell>
        </row>
        <row r="322">
          <cell r="A322" t="str">
            <v>OF0040307</v>
          </cell>
          <cell r="B322">
            <v>46044.656435185199</v>
          </cell>
          <cell r="C322" t="str">
            <v>ITIM SRL</v>
          </cell>
          <cell r="D322">
            <v>46044</v>
          </cell>
          <cell r="E322" t="str">
            <v>60FM</v>
          </cell>
          <cell r="F322" t="str">
            <v>F600407</v>
          </cell>
          <cell r="G322" t="str">
            <v>ITIM SRL</v>
          </cell>
        </row>
        <row r="323">
          <cell r="A323" t="str">
            <v>OF0040308</v>
          </cell>
          <cell r="B323">
            <v>46044.657430555599</v>
          </cell>
          <cell r="C323" t="str">
            <v>TURCHI FILTRI SRL</v>
          </cell>
          <cell r="D323">
            <v>46044</v>
          </cell>
          <cell r="E323" t="str">
            <v>120FM</v>
          </cell>
          <cell r="F323" t="str">
            <v>F016272</v>
          </cell>
          <cell r="G323" t="str">
            <v>TURCHI FILTRI SRL</v>
          </cell>
        </row>
        <row r="324">
          <cell r="A324" t="str">
            <v>OF0040309</v>
          </cell>
          <cell r="B324">
            <v>46044.658344907402</v>
          </cell>
          <cell r="C324" t="str">
            <v>CARTFER URBANIA SRL</v>
          </cell>
          <cell r="D324">
            <v>46044</v>
          </cell>
          <cell r="E324" t="str">
            <v>120FM</v>
          </cell>
          <cell r="F324" t="str">
            <v>F600355</v>
          </cell>
          <cell r="G324" t="str">
            <v>CARTFER URBANIA SRL</v>
          </cell>
        </row>
        <row r="325">
          <cell r="A325" t="str">
            <v>OF0040310</v>
          </cell>
          <cell r="B325">
            <v>46044.659525463001</v>
          </cell>
          <cell r="C325" t="str">
            <v>GO-PLAST ENGINEERING SRL</v>
          </cell>
          <cell r="D325">
            <v>46044</v>
          </cell>
          <cell r="E325" t="str">
            <v>120FM</v>
          </cell>
          <cell r="F325" t="str">
            <v>F600062</v>
          </cell>
          <cell r="G325" t="str">
            <v>GO-PLAST ENGINEERING SRL</v>
          </cell>
        </row>
        <row r="326">
          <cell r="A326" t="str">
            <v>OF0040311</v>
          </cell>
          <cell r="B326">
            <v>46044.660277777803</v>
          </cell>
          <cell r="C326" t="str">
            <v>AIR LIQUIDE ITALIA SERVICE SRL</v>
          </cell>
          <cell r="D326">
            <v>46044</v>
          </cell>
          <cell r="E326" t="str">
            <v>90FM</v>
          </cell>
          <cell r="F326" t="str">
            <v>F013527</v>
          </cell>
          <cell r="G326" t="str">
            <v>AIR LIQUIDE ITALIA SERVICE SRL</v>
          </cell>
        </row>
        <row r="327">
          <cell r="A327" t="str">
            <v>OF0040312</v>
          </cell>
          <cell r="B327">
            <v>46044.674791666701</v>
          </cell>
          <cell r="C327" t="str">
            <v>COSTRUZIONI TENOX SRL</v>
          </cell>
          <cell r="D327">
            <v>46044</v>
          </cell>
          <cell r="E327" t="str">
            <v>60FM</v>
          </cell>
          <cell r="F327" t="str">
            <v>F010682</v>
          </cell>
          <cell r="G327" t="str">
            <v>COSTRUZIONI TENOX SRL</v>
          </cell>
        </row>
        <row r="328">
          <cell r="A328" t="str">
            <v>OF0040313</v>
          </cell>
          <cell r="B328">
            <v>46044.689548611103</v>
          </cell>
          <cell r="C328" t="str">
            <v>ELETTROMATIC SRL</v>
          </cell>
          <cell r="D328">
            <v>46044</v>
          </cell>
          <cell r="E328" t="str">
            <v>120FM</v>
          </cell>
          <cell r="F328" t="str">
            <v>F015474</v>
          </cell>
          <cell r="G328" t="str">
            <v>ELETTROMATIC SRL</v>
          </cell>
        </row>
        <row r="329">
          <cell r="A329" t="str">
            <v>OF0040314</v>
          </cell>
          <cell r="B329">
            <v>46044.696157407401</v>
          </cell>
          <cell r="C329" t="str">
            <v>GO-PLAST ENGINEERING SRL</v>
          </cell>
          <cell r="D329">
            <v>46044</v>
          </cell>
          <cell r="E329" t="str">
            <v>120FM</v>
          </cell>
          <cell r="F329" t="str">
            <v>F600062</v>
          </cell>
          <cell r="G329" t="str">
            <v>GO-PLAST ENGINEERING SRL</v>
          </cell>
        </row>
        <row r="330">
          <cell r="A330" t="str">
            <v>OF0040315</v>
          </cell>
          <cell r="B330">
            <v>46044.698773148099</v>
          </cell>
          <cell r="C330" t="str">
            <v>GO-PLAST ENGINEERING SRL</v>
          </cell>
          <cell r="D330">
            <v>46044</v>
          </cell>
          <cell r="E330" t="str">
            <v>120FM</v>
          </cell>
          <cell r="F330" t="str">
            <v>F600062</v>
          </cell>
          <cell r="G330" t="str">
            <v>GO-PLAST ENGINEERING SRL</v>
          </cell>
        </row>
        <row r="331">
          <cell r="A331" t="str">
            <v>OF0040316</v>
          </cell>
          <cell r="B331">
            <v>46044.699745370403</v>
          </cell>
          <cell r="C331" t="str">
            <v>S.P.METAURO SRL</v>
          </cell>
          <cell r="D331">
            <v>46044</v>
          </cell>
          <cell r="E331" t="str">
            <v>90FM</v>
          </cell>
          <cell r="F331" t="str">
            <v>F016239</v>
          </cell>
          <cell r="G331" t="str">
            <v>S.P.METAURO SRL</v>
          </cell>
        </row>
        <row r="332">
          <cell r="A332" t="str">
            <v>OF0040317</v>
          </cell>
          <cell r="B332">
            <v>46044.700624999998</v>
          </cell>
          <cell r="C332" t="str">
            <v>BE.FA SRL FORNITURE INDUSTRIALI</v>
          </cell>
          <cell r="D332">
            <v>46044</v>
          </cell>
          <cell r="E332" t="str">
            <v>120FM</v>
          </cell>
          <cell r="F332" t="str">
            <v>F015123</v>
          </cell>
          <cell r="G332" t="str">
            <v>BE.FA SRL FORNITURE INDUSTRIALI</v>
          </cell>
        </row>
        <row r="333">
          <cell r="A333" t="str">
            <v>OF0040318</v>
          </cell>
          <cell r="B333">
            <v>46044.744965277801</v>
          </cell>
          <cell r="C333" t="str">
            <v>PROFILGLASS SPA</v>
          </cell>
          <cell r="D333">
            <v>46066</v>
          </cell>
          <cell r="E333" t="str">
            <v>90FM10S</v>
          </cell>
          <cell r="F333" t="str">
            <v>F012680</v>
          </cell>
          <cell r="G333" t="str">
            <v>PROFILGLASS SPA</v>
          </cell>
        </row>
        <row r="334">
          <cell r="A334" t="str">
            <v>OF0040319</v>
          </cell>
          <cell r="B334">
            <v>46044.745706018497</v>
          </cell>
          <cell r="C334" t="str">
            <v>PROFILGLASS SPA</v>
          </cell>
          <cell r="D334">
            <v>46080</v>
          </cell>
          <cell r="E334" t="str">
            <v>90FM10S</v>
          </cell>
          <cell r="F334" t="str">
            <v>F012680</v>
          </cell>
          <cell r="G334" t="str">
            <v>PROFILGLASS SPA</v>
          </cell>
        </row>
        <row r="335">
          <cell r="A335" t="str">
            <v>OF0040320</v>
          </cell>
          <cell r="B335">
            <v>46045.386076388902</v>
          </cell>
          <cell r="C335" t="str">
            <v>WÜRTH SRL</v>
          </cell>
          <cell r="D335">
            <v>46045</v>
          </cell>
          <cell r="E335" t="str">
            <v>120FM</v>
          </cell>
          <cell r="F335" t="str">
            <v>F015428</v>
          </cell>
          <cell r="G335" t="str">
            <v>WÜRTH SRL</v>
          </cell>
        </row>
        <row r="336">
          <cell r="A336" t="str">
            <v>OF0040322</v>
          </cell>
          <cell r="B336">
            <v>46045.464363425897</v>
          </cell>
          <cell r="C336" t="str">
            <v>TORN.STAMPERIA MERCATELLESE SRL</v>
          </cell>
          <cell r="D336">
            <v>46045</v>
          </cell>
          <cell r="E336" t="str">
            <v>60_90FM</v>
          </cell>
          <cell r="F336" t="str">
            <v>F014048</v>
          </cell>
          <cell r="G336" t="str">
            <v>TORN.STAMPERIA MERCATELLESE SRL</v>
          </cell>
        </row>
        <row r="337">
          <cell r="A337" t="str">
            <v>OF0040323</v>
          </cell>
          <cell r="B337">
            <v>46045.502013888901</v>
          </cell>
          <cell r="C337" t="str">
            <v>VERBAR SRL</v>
          </cell>
          <cell r="D337">
            <v>46045</v>
          </cell>
          <cell r="E337" t="str">
            <v>60_90FM</v>
          </cell>
          <cell r="F337" t="str">
            <v>F011094</v>
          </cell>
          <cell r="G337" t="str">
            <v>VERBAR SRL</v>
          </cell>
        </row>
        <row r="338">
          <cell r="A338" t="str">
            <v>OF0040324</v>
          </cell>
          <cell r="B338">
            <v>46045.511631944399</v>
          </cell>
          <cell r="C338" t="str">
            <v>VERBAR SRL</v>
          </cell>
          <cell r="D338">
            <v>46045</v>
          </cell>
          <cell r="E338" t="str">
            <v>60_90FM</v>
          </cell>
          <cell r="F338" t="str">
            <v>F011094</v>
          </cell>
          <cell r="G338" t="str">
            <v>VERBAR SRL</v>
          </cell>
        </row>
        <row r="339">
          <cell r="A339" t="str">
            <v>OF0040325</v>
          </cell>
          <cell r="B339">
            <v>46045.611689814803</v>
          </cell>
          <cell r="C339" t="str">
            <v>BBC PLASTIK SRL</v>
          </cell>
          <cell r="D339">
            <v>46059</v>
          </cell>
          <cell r="E339" t="str">
            <v>120FM</v>
          </cell>
          <cell r="F339" t="str">
            <v>F010036</v>
          </cell>
          <cell r="G339" t="str">
            <v>BBC PLASTIK SRL</v>
          </cell>
        </row>
        <row r="340">
          <cell r="A340" t="str">
            <v>OF0040326</v>
          </cell>
          <cell r="B340">
            <v>46045.611689814803</v>
          </cell>
          <cell r="C340" t="str">
            <v>TECNOSTAMPA SRL</v>
          </cell>
          <cell r="D340">
            <v>46052</v>
          </cell>
          <cell r="E340" t="str">
            <v>150FM</v>
          </cell>
          <cell r="F340" t="str">
            <v>F010435</v>
          </cell>
          <cell r="G340" t="str">
            <v>TECNOSTAMPA SRL</v>
          </cell>
        </row>
        <row r="341">
          <cell r="A341" t="str">
            <v>OF0040327</v>
          </cell>
          <cell r="B341">
            <v>46045.611701388902</v>
          </cell>
          <cell r="C341" t="str">
            <v>TIPOLITOGRAFIA ROTOGRAF SRL</v>
          </cell>
          <cell r="D341">
            <v>46059</v>
          </cell>
          <cell r="E341" t="str">
            <v>90FM</v>
          </cell>
          <cell r="F341" t="str">
            <v>F011212</v>
          </cell>
          <cell r="G341" t="str">
            <v>TIPOLITOGRAFIA ROTOGRAF SRL</v>
          </cell>
        </row>
        <row r="342">
          <cell r="A342" t="str">
            <v>OF0040329</v>
          </cell>
          <cell r="B342">
            <v>46045.621631944399</v>
          </cell>
          <cell r="C342" t="str">
            <v>ZUBELLI SRL</v>
          </cell>
          <cell r="D342">
            <v>46045</v>
          </cell>
          <cell r="E342" t="str">
            <v>60FM</v>
          </cell>
          <cell r="F342" t="str">
            <v>F600991</v>
          </cell>
          <cell r="G342" t="str">
            <v>ZUBELLI SRL</v>
          </cell>
        </row>
        <row r="343">
          <cell r="A343" t="str">
            <v>OF0040330</v>
          </cell>
          <cell r="B343">
            <v>46045.636064814797</v>
          </cell>
          <cell r="C343" t="str">
            <v>ZUBELLI SRL</v>
          </cell>
          <cell r="D343">
            <v>46045</v>
          </cell>
          <cell r="E343" t="str">
            <v>60FM</v>
          </cell>
          <cell r="F343" t="str">
            <v>F600991</v>
          </cell>
          <cell r="G343" t="str">
            <v>ZUBELLI SRL</v>
          </cell>
        </row>
        <row r="344">
          <cell r="A344" t="str">
            <v>OF0040331</v>
          </cell>
          <cell r="B344">
            <v>46045.6395486111</v>
          </cell>
          <cell r="C344" t="str">
            <v>ZUBELLI SRL</v>
          </cell>
          <cell r="D344">
            <v>46045</v>
          </cell>
          <cell r="E344" t="str">
            <v>60FM</v>
          </cell>
          <cell r="F344" t="str">
            <v>F600991</v>
          </cell>
          <cell r="G344" t="str">
            <v>ZUBELLI SRL</v>
          </cell>
        </row>
        <row r="345">
          <cell r="A345" t="str">
            <v>OF0040332</v>
          </cell>
          <cell r="B345">
            <v>46045.641863425903</v>
          </cell>
          <cell r="C345" t="str">
            <v>ZUBELLI SRL</v>
          </cell>
          <cell r="D345">
            <v>46045</v>
          </cell>
          <cell r="E345" t="str">
            <v>60FM</v>
          </cell>
          <cell r="F345" t="str">
            <v>F600991</v>
          </cell>
          <cell r="G345" t="str">
            <v>ZUBELLI SRL</v>
          </cell>
        </row>
        <row r="346">
          <cell r="A346" t="str">
            <v>OF0040333</v>
          </cell>
          <cell r="B346">
            <v>46045.651331018496</v>
          </cell>
          <cell r="C346" t="str">
            <v>A&amp;C SRL</v>
          </cell>
          <cell r="D346">
            <v>46045</v>
          </cell>
          <cell r="E346" t="str">
            <v>120FM</v>
          </cell>
          <cell r="F346" t="str">
            <v>F014268</v>
          </cell>
          <cell r="G346" t="str">
            <v>A&amp;C SRL</v>
          </cell>
        </row>
        <row r="347">
          <cell r="A347" t="str">
            <v>OF0040334</v>
          </cell>
          <cell r="B347">
            <v>46045.679756944402</v>
          </cell>
          <cell r="C347" t="str">
            <v>ARCONIC- KOFEM MILL PRODUCTS HUNGARY KFT.</v>
          </cell>
          <cell r="D347">
            <v>46080</v>
          </cell>
          <cell r="E347" t="str">
            <v>60FM</v>
          </cell>
          <cell r="F347" t="str">
            <v>F600361</v>
          </cell>
          <cell r="G347" t="str">
            <v>ARCONIC- KOFEM MILL PRODUCTS HUNGARY KFT.</v>
          </cell>
        </row>
        <row r="348">
          <cell r="A348" t="str">
            <v>OF0040335</v>
          </cell>
          <cell r="B348">
            <v>46045.7038888889</v>
          </cell>
          <cell r="C348" t="str">
            <v>BOX MARCHE SPA</v>
          </cell>
          <cell r="D348">
            <v>46059</v>
          </cell>
          <cell r="E348" t="str">
            <v>120FM</v>
          </cell>
          <cell r="F348" t="str">
            <v>F010781</v>
          </cell>
          <cell r="G348" t="str">
            <v>BOX MARCHE SPA</v>
          </cell>
        </row>
        <row r="349">
          <cell r="A349" t="str">
            <v>OF0040336</v>
          </cell>
          <cell r="B349">
            <v>46045.729548611103</v>
          </cell>
          <cell r="C349" t="str">
            <v>YUHUAN SUNNAR RUBBER&amp;PLASTIC PRODUCTS CO.LTD</v>
          </cell>
          <cell r="D349">
            <v>46142</v>
          </cell>
          <cell r="E349" t="str">
            <v>90BL</v>
          </cell>
          <cell r="F349" t="str">
            <v>F505466</v>
          </cell>
          <cell r="G349" t="str">
            <v>YUHUAN SUNNAR RUBBER&amp;PLASTIC PRODUCTS CO.LTD</v>
          </cell>
        </row>
        <row r="350">
          <cell r="A350" t="str">
            <v>OF0040337</v>
          </cell>
          <cell r="B350">
            <v>46048.487719907404</v>
          </cell>
          <cell r="C350" t="str">
            <v>PAOLO MURATORI DI A.FERRARI SRL</v>
          </cell>
          <cell r="D350">
            <v>46057</v>
          </cell>
          <cell r="E350" t="str">
            <v>60FM</v>
          </cell>
          <cell r="F350" t="str">
            <v>F600340</v>
          </cell>
          <cell r="G350" t="str">
            <v>PAOLO MURATORI DI A.FERRARI SRL</v>
          </cell>
        </row>
        <row r="351">
          <cell r="A351" t="str">
            <v>OF0040338</v>
          </cell>
          <cell r="B351">
            <v>46048.490150463003</v>
          </cell>
          <cell r="C351" t="str">
            <v>LINK GRUPPO SPA</v>
          </cell>
          <cell r="D351">
            <v>46057</v>
          </cell>
          <cell r="E351" t="str">
            <v>120FM</v>
          </cell>
          <cell r="F351" t="str">
            <v>F013851</v>
          </cell>
          <cell r="G351" t="str">
            <v>LINK GRUPPO SPA</v>
          </cell>
        </row>
        <row r="352">
          <cell r="A352" t="str">
            <v>OF0040339</v>
          </cell>
          <cell r="B352">
            <v>46048.492465277799</v>
          </cell>
          <cell r="C352" t="str">
            <v>VALENTINI ABRASIVI CENTER SRL</v>
          </cell>
          <cell r="D352">
            <v>46057</v>
          </cell>
          <cell r="E352" t="str">
            <v>120FM</v>
          </cell>
          <cell r="F352" t="str">
            <v>F015563</v>
          </cell>
          <cell r="G352" t="str">
            <v>VALENTINI ABRASIVI CENTER SRL</v>
          </cell>
        </row>
        <row r="353">
          <cell r="A353" t="str">
            <v>OF0040340</v>
          </cell>
          <cell r="B353">
            <v>46048.496886574103</v>
          </cell>
          <cell r="C353" t="str">
            <v>INDUSTRIAL SERVICE Srl</v>
          </cell>
          <cell r="D353">
            <v>46057</v>
          </cell>
          <cell r="E353" t="str">
            <v>120FM</v>
          </cell>
          <cell r="F353" t="str">
            <v>F014980</v>
          </cell>
          <cell r="G353" t="str">
            <v>INDUSTRIAL SERVICE Srl</v>
          </cell>
        </row>
        <row r="354">
          <cell r="A354" t="str">
            <v>OF0040341</v>
          </cell>
          <cell r="B354">
            <v>46048.5006712963</v>
          </cell>
          <cell r="C354" t="str">
            <v>ECOPROJECT TECHNOLOGIES SRL</v>
          </cell>
          <cell r="D354">
            <v>46059</v>
          </cell>
          <cell r="E354" t="str">
            <v>120FM</v>
          </cell>
          <cell r="F354" t="str">
            <v>F015068</v>
          </cell>
          <cell r="G354" t="str">
            <v>ECOPROJECT TECHNOLOGIES SRL</v>
          </cell>
        </row>
        <row r="355">
          <cell r="A355" t="str">
            <v>OF0040342</v>
          </cell>
          <cell r="B355">
            <v>46048.512685185196</v>
          </cell>
          <cell r="C355" t="str">
            <v>UNITEK SRL</v>
          </cell>
          <cell r="D355">
            <v>46066</v>
          </cell>
          <cell r="E355" t="str">
            <v>90FM</v>
          </cell>
          <cell r="F355" t="str">
            <v>F010795</v>
          </cell>
          <cell r="G355" t="str">
            <v>UNITEK SRL</v>
          </cell>
        </row>
        <row r="356">
          <cell r="A356" t="str">
            <v>OF0040343</v>
          </cell>
          <cell r="B356">
            <v>46048.638124999998</v>
          </cell>
          <cell r="C356" t="str">
            <v>TIEMME DI MAGI D.TONELLI G. &amp; C.SNC</v>
          </cell>
          <cell r="D356">
            <v>46048</v>
          </cell>
          <cell r="E356" t="str">
            <v>60FM</v>
          </cell>
          <cell r="F356" t="str">
            <v>F012162</v>
          </cell>
          <cell r="G356" t="str">
            <v>TIEMME DI MAGI D.TONELLI G. &amp; C.SNC</v>
          </cell>
        </row>
        <row r="357">
          <cell r="A357" t="str">
            <v>OF0040344</v>
          </cell>
          <cell r="B357">
            <v>46048.651168981502</v>
          </cell>
          <cell r="C357" t="str">
            <v>A.S.T. SRL</v>
          </cell>
          <cell r="D357">
            <v>46048</v>
          </cell>
          <cell r="E357" t="str">
            <v>60FM</v>
          </cell>
          <cell r="F357" t="str">
            <v>F015176</v>
          </cell>
          <cell r="G357" t="str">
            <v>A.S.T. SRL</v>
          </cell>
        </row>
        <row r="358">
          <cell r="A358" t="str">
            <v>OF0040345</v>
          </cell>
          <cell r="B358">
            <v>46048.734120370398</v>
          </cell>
          <cell r="C358" t="str">
            <v>F.LLI BERNABE'S.N.C.DI BERNABE'    MARCO,MONICA E DANIELA</v>
          </cell>
          <cell r="D358">
            <v>46059</v>
          </cell>
          <cell r="E358" t="str">
            <v>120FM</v>
          </cell>
          <cell r="F358" t="str">
            <v>F010037</v>
          </cell>
          <cell r="G358" t="str">
            <v>F.LLI BERNABE'S.N.C.DI BERNABE'    MARCO,MONICA E DANIELA</v>
          </cell>
        </row>
        <row r="359">
          <cell r="A359" t="str">
            <v>OF0040346</v>
          </cell>
          <cell r="B359">
            <v>46048.734131944402</v>
          </cell>
          <cell r="C359" t="str">
            <v>F.LLI GIOVANNINI SRL</v>
          </cell>
          <cell r="D359">
            <v>46073</v>
          </cell>
          <cell r="E359" t="str">
            <v>60_90FM</v>
          </cell>
          <cell r="F359" t="str">
            <v>F015859</v>
          </cell>
          <cell r="G359" t="str">
            <v>F.LLI GIOVANNINI SRL</v>
          </cell>
        </row>
        <row r="360">
          <cell r="A360" t="str">
            <v>OF0040347</v>
          </cell>
          <cell r="B360">
            <v>46048.734143518501</v>
          </cell>
          <cell r="C360" t="str">
            <v>LAMPA PACKAGING S.R.L.</v>
          </cell>
          <cell r="D360">
            <v>46059</v>
          </cell>
          <cell r="E360" t="str">
            <v>120FM</v>
          </cell>
          <cell r="F360" t="str">
            <v>F016222</v>
          </cell>
          <cell r="G360" t="str">
            <v>LAMPA PACKAGING S.R.L.</v>
          </cell>
        </row>
        <row r="361">
          <cell r="A361" t="str">
            <v>OF0040348</v>
          </cell>
          <cell r="B361">
            <v>46048.734143518501</v>
          </cell>
          <cell r="C361" t="str">
            <v>SCATOLIFICIO I.S.A. SRL</v>
          </cell>
          <cell r="D361">
            <v>46062</v>
          </cell>
          <cell r="E361" t="str">
            <v>120FM</v>
          </cell>
          <cell r="F361" t="str">
            <v>F600917</v>
          </cell>
          <cell r="G361" t="str">
            <v>SCATOLIFICIO I.S.A. SRL</v>
          </cell>
        </row>
        <row r="362">
          <cell r="A362" t="str">
            <v>OF0040349</v>
          </cell>
          <cell r="B362">
            <v>46049.491435185198</v>
          </cell>
          <cell r="C362" t="str">
            <v>SCATOLIFICIO I.S.A. SRL</v>
          </cell>
          <cell r="D362">
            <v>46049</v>
          </cell>
          <cell r="E362" t="str">
            <v>120FM</v>
          </cell>
          <cell r="F362" t="str">
            <v>F600917</v>
          </cell>
          <cell r="G362" t="str">
            <v>SCATOLIFICIO I.S.A. SRL</v>
          </cell>
        </row>
        <row r="363">
          <cell r="A363" t="str">
            <v>OF0040350</v>
          </cell>
          <cell r="B363">
            <v>46049.516678240703</v>
          </cell>
          <cell r="C363" t="str">
            <v>TIPOLITOGRAFIA ROTOGRAF SRL</v>
          </cell>
          <cell r="D363">
            <v>46049</v>
          </cell>
          <cell r="E363" t="str">
            <v>90FM</v>
          </cell>
          <cell r="F363" t="str">
            <v>F011212</v>
          </cell>
          <cell r="G363" t="str">
            <v>TIPOLITOGRAFIA ROTOGRAF SRL</v>
          </cell>
        </row>
        <row r="364">
          <cell r="A364" t="str">
            <v>OF0040351</v>
          </cell>
          <cell r="B364">
            <v>46049.521226851903</v>
          </cell>
          <cell r="C364" t="str">
            <v>PROFILGLASS SPA</v>
          </cell>
          <cell r="D364">
            <v>46080</v>
          </cell>
          <cell r="E364" t="str">
            <v>90FM10S</v>
          </cell>
          <cell r="F364" t="str">
            <v>F012680</v>
          </cell>
          <cell r="G364" t="str">
            <v>PROFILGLASS SPA</v>
          </cell>
        </row>
        <row r="365">
          <cell r="A365" t="str">
            <v>OF0040352</v>
          </cell>
          <cell r="B365">
            <v>46049.521238425899</v>
          </cell>
          <cell r="C365" t="str">
            <v>ARCONIC- KOFEM MILL PRODUCTS HUNGARY KFT.</v>
          </cell>
          <cell r="D365">
            <v>46112</v>
          </cell>
          <cell r="E365" t="str">
            <v>60FM</v>
          </cell>
          <cell r="F365" t="str">
            <v>F600361</v>
          </cell>
          <cell r="G365" t="str">
            <v>ARCONIC- KOFEM MILL PRODUCTS HUNGARY KFT.</v>
          </cell>
        </row>
        <row r="366">
          <cell r="A366" t="str">
            <v>OF0040353</v>
          </cell>
          <cell r="B366">
            <v>46049.611678240697</v>
          </cell>
          <cell r="C366" t="str">
            <v>PELIZZARI F.LLI DI PELIZZARI A.    E D.SNC</v>
          </cell>
          <cell r="D366">
            <v>46049</v>
          </cell>
          <cell r="E366" t="str">
            <v>90FM</v>
          </cell>
          <cell r="F366" t="str">
            <v>F014145</v>
          </cell>
          <cell r="G366" t="str">
            <v>PELIZZARI F.LLI DI PELIZZARI A.    E D.SNC</v>
          </cell>
        </row>
        <row r="367">
          <cell r="A367" t="str">
            <v>OF0040354</v>
          </cell>
          <cell r="B367">
            <v>46049.6427430556</v>
          </cell>
          <cell r="C367" t="str">
            <v>IMF INDUSTRIE MARCHIGIANE FILTRI SRL</v>
          </cell>
          <cell r="D367">
            <v>46080</v>
          </cell>
          <cell r="E367" t="str">
            <v>60FM</v>
          </cell>
          <cell r="F367" t="str">
            <v>F600467</v>
          </cell>
          <cell r="G367" t="str">
            <v>IMF INDUSTRIE MARCHIGIANE FILTRI SRL</v>
          </cell>
        </row>
        <row r="368">
          <cell r="A368" t="str">
            <v>OF0040355</v>
          </cell>
          <cell r="B368">
            <v>46049.684826388897</v>
          </cell>
          <cell r="C368" t="str">
            <v>M.P.C.SRL</v>
          </cell>
          <cell r="D368">
            <v>46066</v>
          </cell>
          <cell r="E368" t="str">
            <v>90FM</v>
          </cell>
          <cell r="F368" t="str">
            <v>F010810</v>
          </cell>
          <cell r="G368" t="str">
            <v>M.P.C.SRL</v>
          </cell>
        </row>
        <row r="369">
          <cell r="A369" t="str">
            <v>OF0040356</v>
          </cell>
          <cell r="B369">
            <v>46049.727627314802</v>
          </cell>
          <cell r="C369" t="str">
            <v>KOREA FINE CERAMIC CO., LTD</v>
          </cell>
          <cell r="D369">
            <v>46049</v>
          </cell>
          <cell r="E369" t="str">
            <v>180BL</v>
          </cell>
          <cell r="F369" t="str">
            <v>F504561</v>
          </cell>
          <cell r="G369" t="str">
            <v>KOREA FINE CERAMIC CO., LTD</v>
          </cell>
        </row>
        <row r="370">
          <cell r="A370" t="str">
            <v>OF0040357</v>
          </cell>
          <cell r="B370">
            <v>46049.733020833301</v>
          </cell>
          <cell r="C370" t="str">
            <v>ESSELUNGA SPA</v>
          </cell>
          <cell r="D370">
            <v>46049</v>
          </cell>
          <cell r="E370" t="str">
            <v>COMP</v>
          </cell>
          <cell r="F370" t="str">
            <v>F012619</v>
          </cell>
          <cell r="G370" t="str">
            <v>ESSELUNGA SPA</v>
          </cell>
        </row>
        <row r="371">
          <cell r="A371" t="str">
            <v>OF0040358</v>
          </cell>
          <cell r="B371">
            <v>46049.748136574097</v>
          </cell>
          <cell r="C371" t="str">
            <v>SIPEX CAVAGNA S.P.A.</v>
          </cell>
          <cell r="D371">
            <v>46080</v>
          </cell>
          <cell r="E371" t="str">
            <v>120FM</v>
          </cell>
          <cell r="F371" t="str">
            <v>F012516</v>
          </cell>
          <cell r="G371" t="str">
            <v>SIPEX CAVAGNA S.P.A.</v>
          </cell>
        </row>
        <row r="372">
          <cell r="A372" t="str">
            <v>OF0040359</v>
          </cell>
          <cell r="B372">
            <v>46050.392210648097</v>
          </cell>
          <cell r="C372" t="str">
            <v>TORNERIA METALLI SRL</v>
          </cell>
          <cell r="D372">
            <v>46050</v>
          </cell>
          <cell r="E372" t="str">
            <v>120FM</v>
          </cell>
          <cell r="F372" t="str">
            <v>F600653</v>
          </cell>
          <cell r="G372" t="str">
            <v>TORNERIA METALLI SRL</v>
          </cell>
        </row>
        <row r="373">
          <cell r="A373" t="str">
            <v>OF0040360</v>
          </cell>
          <cell r="B373">
            <v>46050.393298611103</v>
          </cell>
          <cell r="C373" t="str">
            <v>TORNERIA METALLI SRL</v>
          </cell>
          <cell r="D373">
            <v>46050</v>
          </cell>
          <cell r="E373" t="str">
            <v>120FM</v>
          </cell>
          <cell r="F373" t="str">
            <v>F600653</v>
          </cell>
          <cell r="G373" t="str">
            <v>TORNERIA METALLI SRL</v>
          </cell>
        </row>
        <row r="374">
          <cell r="A374" t="str">
            <v>OF0040361</v>
          </cell>
          <cell r="B374">
            <v>46050.414722222202</v>
          </cell>
          <cell r="C374" t="str">
            <v>TURCHI FILTRI SRL</v>
          </cell>
          <cell r="D374">
            <v>46049</v>
          </cell>
          <cell r="E374" t="str">
            <v>120FM</v>
          </cell>
          <cell r="F374" t="str">
            <v>F016272</v>
          </cell>
          <cell r="G374" t="str">
            <v>TURCHI FILTRI SRL</v>
          </cell>
        </row>
        <row r="375">
          <cell r="A375" t="str">
            <v>OF0040362</v>
          </cell>
          <cell r="B375">
            <v>46050.414722222202</v>
          </cell>
          <cell r="C375" t="str">
            <v>PNEUMATEC SRL</v>
          </cell>
          <cell r="D375">
            <v>46049</v>
          </cell>
          <cell r="E375" t="str">
            <v>90FM</v>
          </cell>
          <cell r="F375" t="str">
            <v>F012000</v>
          </cell>
          <cell r="G375" t="str">
            <v>PNEUMATEC SRL</v>
          </cell>
        </row>
        <row r="376">
          <cell r="A376" t="str">
            <v>OF0040363</v>
          </cell>
          <cell r="B376">
            <v>46050.4147337963</v>
          </cell>
          <cell r="C376" t="str">
            <v>REMATARLAZZI S.P.A.</v>
          </cell>
          <cell r="D376">
            <v>46063</v>
          </cell>
          <cell r="E376" t="str">
            <v>120FM</v>
          </cell>
          <cell r="F376" t="str">
            <v>F014376</v>
          </cell>
          <cell r="G376" t="str">
            <v>REMATARLAZZI S.P.A.</v>
          </cell>
        </row>
        <row r="377">
          <cell r="A377" t="str">
            <v>OF0040364</v>
          </cell>
          <cell r="B377">
            <v>46050.4147337963</v>
          </cell>
          <cell r="C377" t="str">
            <v>SANI GABRIELE</v>
          </cell>
          <cell r="D377">
            <v>46049</v>
          </cell>
          <cell r="E377" t="str">
            <v>90FM</v>
          </cell>
          <cell r="F377" t="str">
            <v>F013857</v>
          </cell>
          <cell r="G377" t="str">
            <v>SANI GABRIELE</v>
          </cell>
        </row>
        <row r="378">
          <cell r="A378" t="str">
            <v>OF0040365</v>
          </cell>
          <cell r="B378">
            <v>46050.452754629601</v>
          </cell>
          <cell r="C378" t="str">
            <v>PAPALINI SPA</v>
          </cell>
          <cell r="D378">
            <v>46050</v>
          </cell>
          <cell r="E378" t="str">
            <v>90FM</v>
          </cell>
          <cell r="F378" t="str">
            <v>F012894</v>
          </cell>
          <cell r="G378" t="str">
            <v>PAPALINI SPA</v>
          </cell>
        </row>
        <row r="379">
          <cell r="A379" t="str">
            <v>OF0040366</v>
          </cell>
          <cell r="B379">
            <v>46050.470972222203</v>
          </cell>
          <cell r="C379" t="str">
            <v>PROFILGLASS SPA</v>
          </cell>
          <cell r="D379">
            <v>46050</v>
          </cell>
          <cell r="E379" t="str">
            <v>90FM10S</v>
          </cell>
          <cell r="F379" t="str">
            <v>F012680</v>
          </cell>
          <cell r="G379" t="str">
            <v>PROFILGLASS SPA</v>
          </cell>
        </row>
        <row r="380">
          <cell r="A380" t="str">
            <v>OF0040367</v>
          </cell>
          <cell r="B380">
            <v>46050.477650462999</v>
          </cell>
          <cell r="C380" t="str">
            <v>PULITURA ZANANESE SRL UNIPERSONALE</v>
          </cell>
          <cell r="D380">
            <v>46052</v>
          </cell>
          <cell r="E380" t="str">
            <v>60FM</v>
          </cell>
          <cell r="F380" t="str">
            <v>F014866</v>
          </cell>
          <cell r="G380" t="str">
            <v>PULITURA ZANANESE SRL UNIPERSONALE</v>
          </cell>
        </row>
        <row r="381">
          <cell r="A381" t="str">
            <v>OF0040368</v>
          </cell>
          <cell r="B381">
            <v>46050.605428240699</v>
          </cell>
          <cell r="C381" t="str">
            <v>PULITURA ZANANESE SRL UNIPERSONALE</v>
          </cell>
          <cell r="D381">
            <v>46050</v>
          </cell>
          <cell r="E381" t="str">
            <v>60FM</v>
          </cell>
          <cell r="F381" t="str">
            <v>F014866</v>
          </cell>
          <cell r="G381" t="str">
            <v>PULITURA ZANANESE SRL UNIPERSONALE</v>
          </cell>
        </row>
        <row r="382">
          <cell r="A382" t="str">
            <v>OF0040369</v>
          </cell>
          <cell r="B382">
            <v>46050.614745370403</v>
          </cell>
          <cell r="C382" t="str">
            <v>PULITURA ZANANESE SRL UNIPERSONALE</v>
          </cell>
          <cell r="D382">
            <v>46051</v>
          </cell>
          <cell r="E382" t="str">
            <v>60FM</v>
          </cell>
          <cell r="F382" t="str">
            <v>F014866</v>
          </cell>
          <cell r="G382" t="str">
            <v>PULITURA ZANANESE SRL UNIPERSONALE</v>
          </cell>
        </row>
        <row r="383">
          <cell r="A383" t="str">
            <v>OF0040371</v>
          </cell>
          <cell r="B383">
            <v>46051.374305555597</v>
          </cell>
          <cell r="C383" t="str">
            <v>AZELIS ITALIA SRL</v>
          </cell>
          <cell r="D383">
            <v>46080</v>
          </cell>
          <cell r="E383" t="str">
            <v>60FM</v>
          </cell>
          <cell r="F383" t="str">
            <v>F013521</v>
          </cell>
          <cell r="G383" t="str">
            <v>AZELIS ITALIA SRL</v>
          </cell>
        </row>
        <row r="384">
          <cell r="A384" t="str">
            <v>OF0040372</v>
          </cell>
          <cell r="B384">
            <v>46051.374317129601</v>
          </cell>
          <cell r="C384" t="str">
            <v>DN CHEMICALS SRL</v>
          </cell>
          <cell r="D384">
            <v>46080</v>
          </cell>
          <cell r="E384" t="str">
            <v>90FM</v>
          </cell>
          <cell r="F384" t="str">
            <v>F600081</v>
          </cell>
          <cell r="G384" t="str">
            <v>DN CHEMICALS SRL</v>
          </cell>
        </row>
        <row r="385">
          <cell r="A385" t="str">
            <v>OF0040373</v>
          </cell>
          <cell r="B385">
            <v>46051.3832638889</v>
          </cell>
          <cell r="C385" t="str">
            <v>DOTT.ALESSANDRO VIVALDA SRL</v>
          </cell>
          <cell r="D385">
            <v>46080</v>
          </cell>
          <cell r="E385" t="str">
            <v>90FM</v>
          </cell>
          <cell r="F385" t="str">
            <v>F014073</v>
          </cell>
          <cell r="G385" t="str">
            <v>DOTT.ALESSANDRO VIVALDA SRL</v>
          </cell>
        </row>
        <row r="386">
          <cell r="A386" t="str">
            <v>OF0040374</v>
          </cell>
          <cell r="B386">
            <v>46051.3832638889</v>
          </cell>
          <cell r="C386" t="str">
            <v>GUJARAT FLUOROCHEMICALS GMBH</v>
          </cell>
          <cell r="D386">
            <v>46112</v>
          </cell>
          <cell r="E386" t="str">
            <v>30DF</v>
          </cell>
          <cell r="F386" t="str">
            <v>F600113</v>
          </cell>
          <cell r="G386" t="str">
            <v>GUJARAT FLUOROCHEMICALS GMBH</v>
          </cell>
        </row>
        <row r="387">
          <cell r="A387" t="str">
            <v>OF0040375</v>
          </cell>
          <cell r="B387">
            <v>46051.411550925899</v>
          </cell>
          <cell r="C387" t="str">
            <v>IMCD ITALIA S.P.A.</v>
          </cell>
          <cell r="D387">
            <v>46112</v>
          </cell>
          <cell r="E387" t="str">
            <v>30FM</v>
          </cell>
          <cell r="F387" t="str">
            <v>F600111</v>
          </cell>
          <cell r="G387" t="str">
            <v>IMCD ITALIA S.P.A.</v>
          </cell>
        </row>
        <row r="388">
          <cell r="A388" t="str">
            <v>OF0040376</v>
          </cell>
          <cell r="B388">
            <v>46051.411550925899</v>
          </cell>
          <cell r="C388" t="str">
            <v>VIBRANTZ ITALY SRL</v>
          </cell>
          <cell r="D388">
            <v>46080</v>
          </cell>
          <cell r="E388" t="str">
            <v>30FM</v>
          </cell>
          <cell r="F388" t="str">
            <v>F600389</v>
          </cell>
          <cell r="G388" t="str">
            <v>VIBRANTZ ITALY SRL</v>
          </cell>
        </row>
        <row r="389">
          <cell r="A389" t="str">
            <v>OF0040377</v>
          </cell>
          <cell r="B389">
            <v>46051.411550925899</v>
          </cell>
          <cell r="C389" t="str">
            <v>KRAHN ITALIA SPA</v>
          </cell>
          <cell r="D389">
            <v>46112</v>
          </cell>
          <cell r="E389" t="str">
            <v>60FM</v>
          </cell>
          <cell r="F389" t="str">
            <v>F600481</v>
          </cell>
          <cell r="G389" t="str">
            <v>KRAHN ITALIA SPA</v>
          </cell>
        </row>
        <row r="390">
          <cell r="A390" t="str">
            <v>OF0040378</v>
          </cell>
          <cell r="B390">
            <v>46051.411550925899</v>
          </cell>
          <cell r="C390" t="str">
            <v>GB SERVICES SRL</v>
          </cell>
          <cell r="D390">
            <v>46080</v>
          </cell>
          <cell r="E390" t="str">
            <v>90FM</v>
          </cell>
          <cell r="F390" t="str">
            <v>F600989</v>
          </cell>
          <cell r="G390" t="str">
            <v>GB SERVICES SRL</v>
          </cell>
        </row>
        <row r="391">
          <cell r="A391" t="str">
            <v>OF0040379</v>
          </cell>
          <cell r="B391">
            <v>46051.478113425903</v>
          </cell>
          <cell r="C391" t="str">
            <v>KOREA FINE CERAMIC CO., LTD</v>
          </cell>
          <cell r="D391">
            <v>46072</v>
          </cell>
          <cell r="E391" t="str">
            <v>180BL</v>
          </cell>
          <cell r="F391" t="str">
            <v>F504561</v>
          </cell>
          <cell r="G391" t="str">
            <v>KOREA FINE CERAMIC CO., LTD</v>
          </cell>
        </row>
        <row r="392">
          <cell r="A392" t="str">
            <v>OF0040380</v>
          </cell>
          <cell r="B392">
            <v>46051.4785416667</v>
          </cell>
          <cell r="C392" t="str">
            <v>FIDA SRL</v>
          </cell>
          <cell r="D392">
            <v>46051</v>
          </cell>
          <cell r="E392" t="str">
            <v>90_120FM</v>
          </cell>
          <cell r="F392" t="str">
            <v>F013118</v>
          </cell>
          <cell r="G392" t="str">
            <v>FIDA SRL</v>
          </cell>
        </row>
        <row r="393">
          <cell r="A393" t="str">
            <v>OF0040381</v>
          </cell>
          <cell r="B393">
            <v>46051.488472222198</v>
          </cell>
          <cell r="C393" t="str">
            <v>TIPOLITOGRAFIA ROTOGRAF SRL</v>
          </cell>
          <cell r="D393">
            <v>46051</v>
          </cell>
          <cell r="E393" t="str">
            <v>90FM</v>
          </cell>
          <cell r="F393" t="str">
            <v>F011212</v>
          </cell>
          <cell r="G393" t="str">
            <v>TIPOLITOGRAFIA ROTOGRAF SRL</v>
          </cell>
        </row>
        <row r="394">
          <cell r="A394" t="str">
            <v>OF0040382</v>
          </cell>
          <cell r="B394">
            <v>46051.494918981502</v>
          </cell>
          <cell r="C394" t="str">
            <v>CAPMAC SRL</v>
          </cell>
          <cell r="D394">
            <v>46051</v>
          </cell>
          <cell r="E394" t="str">
            <v>30FM</v>
          </cell>
          <cell r="F394" t="str">
            <v>F600125</v>
          </cell>
          <cell r="G394" t="str">
            <v>CAPMAC SRL</v>
          </cell>
        </row>
        <row r="395">
          <cell r="A395" t="str">
            <v>OF0040383</v>
          </cell>
          <cell r="B395">
            <v>46051.632650462998</v>
          </cell>
          <cell r="C395" t="str">
            <v>M.P.C.SRL</v>
          </cell>
          <cell r="D395">
            <v>46073</v>
          </cell>
          <cell r="E395" t="str">
            <v>90FM</v>
          </cell>
          <cell r="F395" t="str">
            <v>F010810</v>
          </cell>
          <cell r="G395" t="str">
            <v>M.P.C.SRL</v>
          </cell>
        </row>
        <row r="396">
          <cell r="A396" t="str">
            <v>OF0040384</v>
          </cell>
          <cell r="B396">
            <v>46051.663900462998</v>
          </cell>
          <cell r="C396" t="str">
            <v>INOX HOUSE SRL</v>
          </cell>
          <cell r="D396">
            <v>46051</v>
          </cell>
          <cell r="E396" t="str">
            <v>120FM</v>
          </cell>
          <cell r="F396" t="str">
            <v>F013881</v>
          </cell>
          <cell r="G396" t="str">
            <v>INOX HOUSE SRL</v>
          </cell>
        </row>
        <row r="397">
          <cell r="A397" t="str">
            <v>OF0040385</v>
          </cell>
          <cell r="B397">
            <v>46051.6645138889</v>
          </cell>
          <cell r="C397" t="str">
            <v>LA TERMOPLASTIC-F.B.M. SRL</v>
          </cell>
          <cell r="D397">
            <v>46073</v>
          </cell>
          <cell r="E397" t="str">
            <v>120FM</v>
          </cell>
          <cell r="F397" t="str">
            <v>F010233</v>
          </cell>
          <cell r="G397" t="str">
            <v>LA TERMOPLASTIC-F.B.M. SRL</v>
          </cell>
        </row>
        <row r="398">
          <cell r="A398" t="str">
            <v>OF0040386</v>
          </cell>
          <cell r="B398">
            <v>46051.698877314797</v>
          </cell>
          <cell r="C398" t="str">
            <v>A&amp;C SRL</v>
          </cell>
          <cell r="D398">
            <v>46078</v>
          </cell>
          <cell r="E398" t="str">
            <v>120FM</v>
          </cell>
          <cell r="F398" t="str">
            <v>F014268</v>
          </cell>
          <cell r="G398" t="str">
            <v>A&amp;C SRL</v>
          </cell>
        </row>
        <row r="399">
          <cell r="A399" t="str">
            <v>OF0040387</v>
          </cell>
          <cell r="B399">
            <v>46051.700104166703</v>
          </cell>
          <cell r="C399" t="str">
            <v>LA TERMOPLASTIC-F.B.M. SRL</v>
          </cell>
          <cell r="D399">
            <v>46080</v>
          </cell>
          <cell r="E399" t="str">
            <v>120FM</v>
          </cell>
          <cell r="F399" t="str">
            <v>F010233</v>
          </cell>
          <cell r="G399" t="str">
            <v>LA TERMOPLASTIC-F.B.M. SRL</v>
          </cell>
        </row>
        <row r="400">
          <cell r="A400" t="str">
            <v>OF0040388</v>
          </cell>
          <cell r="B400">
            <v>46051.753379629597</v>
          </cell>
          <cell r="C400" t="str">
            <v>PULITURA ZANANESE SRL UNIPERSONALE</v>
          </cell>
          <cell r="D400">
            <v>46050</v>
          </cell>
          <cell r="E400" t="str">
            <v>60FM</v>
          </cell>
          <cell r="F400" t="str">
            <v>F014866</v>
          </cell>
          <cell r="G400" t="str">
            <v>PULITURA ZANANESE SRL UNIPERSONALE</v>
          </cell>
        </row>
        <row r="401">
          <cell r="A401" t="str">
            <v>OF0040389</v>
          </cell>
          <cell r="B401">
            <v>46052.437939814801</v>
          </cell>
          <cell r="C401" t="str">
            <v>PROFILGLASS SPA</v>
          </cell>
          <cell r="D401">
            <v>46080</v>
          </cell>
          <cell r="E401" t="str">
            <v>90FM10S</v>
          </cell>
          <cell r="F401" t="str">
            <v>F012680</v>
          </cell>
          <cell r="G401" t="str">
            <v>PROFILGLASS SPA</v>
          </cell>
        </row>
        <row r="402">
          <cell r="A402" t="str">
            <v>OF0040390</v>
          </cell>
          <cell r="B402">
            <v>46052.487708333298</v>
          </cell>
          <cell r="C402" t="str">
            <v>PROFILGLASS SPA</v>
          </cell>
          <cell r="D402">
            <v>46080</v>
          </cell>
          <cell r="E402" t="str">
            <v>90FM10S</v>
          </cell>
          <cell r="F402" t="str">
            <v>F012680</v>
          </cell>
          <cell r="G402" t="str">
            <v>PROFILGLASS SPA</v>
          </cell>
        </row>
        <row r="403">
          <cell r="A403" t="str">
            <v>OF0040391</v>
          </cell>
          <cell r="B403">
            <v>46052.4987384259</v>
          </cell>
          <cell r="C403" t="str">
            <v>PROFILGLASS SPA</v>
          </cell>
          <cell r="D403">
            <v>46112</v>
          </cell>
          <cell r="E403" t="str">
            <v>90FM10S</v>
          </cell>
          <cell r="F403" t="str">
            <v>F012680</v>
          </cell>
          <cell r="G403" t="str">
            <v>PROFILGLASS SPA</v>
          </cell>
        </row>
        <row r="404">
          <cell r="A404" t="str">
            <v>OF0040392</v>
          </cell>
          <cell r="B404">
            <v>46052.6175925926</v>
          </cell>
          <cell r="C404" t="str">
            <v>IPAC SPA</v>
          </cell>
          <cell r="D404">
            <v>46052</v>
          </cell>
          <cell r="E404" t="str">
            <v>60FM</v>
          </cell>
          <cell r="F404" t="str">
            <v>F011074</v>
          </cell>
          <cell r="G404" t="str">
            <v>IPAC SPA</v>
          </cell>
        </row>
        <row r="405">
          <cell r="A405" t="str">
            <v>OF0040393</v>
          </cell>
          <cell r="B405">
            <v>46052.618182870399</v>
          </cell>
          <cell r="C405" t="str">
            <v>PAINT COMPANY SRL</v>
          </cell>
          <cell r="D405">
            <v>46069</v>
          </cell>
          <cell r="E405" t="str">
            <v>90FM</v>
          </cell>
          <cell r="F405" t="str">
            <v>F016305</v>
          </cell>
          <cell r="G405" t="str">
            <v>PAINT COMPANY SRL</v>
          </cell>
        </row>
        <row r="406">
          <cell r="A406" t="str">
            <v>OF0040394</v>
          </cell>
          <cell r="B406">
            <v>46052.624780092599</v>
          </cell>
          <cell r="C406" t="str">
            <v>JOYWIN ASIA PACIFIC LIMITED</v>
          </cell>
          <cell r="D406">
            <v>46052</v>
          </cell>
          <cell r="E406" t="str">
            <v>30BL</v>
          </cell>
          <cell r="F406" t="str">
            <v>F600074</v>
          </cell>
          <cell r="G406" t="str">
            <v>JOYWIN ASIA PACIFIC LIMITED</v>
          </cell>
        </row>
        <row r="407">
          <cell r="A407" t="str">
            <v>OF0040395</v>
          </cell>
          <cell r="B407">
            <v>46052.671319444402</v>
          </cell>
          <cell r="C407" t="str">
            <v>WHITFORD SRL</v>
          </cell>
          <cell r="D407">
            <v>46080</v>
          </cell>
          <cell r="E407" t="str">
            <v>120FM</v>
          </cell>
          <cell r="F407" t="str">
            <v>F012713</v>
          </cell>
          <cell r="G407" t="str">
            <v>WHITFORD SRL</v>
          </cell>
        </row>
        <row r="408">
          <cell r="A408" t="str">
            <v>OF0040396</v>
          </cell>
          <cell r="B408">
            <v>46052.684895833299</v>
          </cell>
          <cell r="C408" t="str">
            <v>INOX HOUSE SRL</v>
          </cell>
          <cell r="D408">
            <v>46052</v>
          </cell>
          <cell r="E408" t="str">
            <v>120FM</v>
          </cell>
          <cell r="F408" t="str">
            <v>F013881</v>
          </cell>
          <cell r="G408" t="str">
            <v>INOX HOUSE SRL</v>
          </cell>
        </row>
        <row r="409">
          <cell r="A409" t="str">
            <v>OF0040397</v>
          </cell>
          <cell r="B409">
            <v>46055.421724537002</v>
          </cell>
          <cell r="C409" t="str">
            <v>TECNO A SRL</v>
          </cell>
          <cell r="D409">
            <v>46055</v>
          </cell>
          <cell r="E409" t="str">
            <v>60FM</v>
          </cell>
          <cell r="F409" t="str">
            <v>F601016</v>
          </cell>
          <cell r="G409" t="str">
            <v>TECNO A SRL</v>
          </cell>
        </row>
        <row r="410">
          <cell r="A410" t="str">
            <v>OF0040398</v>
          </cell>
          <cell r="B410">
            <v>46055.424606481502</v>
          </cell>
          <cell r="C410" t="str">
            <v>TORN.STAMPERIA MERCATELLESE SRL</v>
          </cell>
          <cell r="D410">
            <v>46055</v>
          </cell>
          <cell r="E410" t="str">
            <v>60_90FM</v>
          </cell>
          <cell r="F410" t="str">
            <v>F014048</v>
          </cell>
          <cell r="G410" t="str">
            <v>TORN.STAMPERIA MERCATELLESE SRL</v>
          </cell>
        </row>
        <row r="411">
          <cell r="A411" t="str">
            <v>OF0040399</v>
          </cell>
          <cell r="B411">
            <v>46055.4275694444</v>
          </cell>
          <cell r="C411" t="str">
            <v>TORN.STAMPERIA MERCATELLESE SRL</v>
          </cell>
          <cell r="D411">
            <v>46055</v>
          </cell>
          <cell r="E411" t="str">
            <v>60_90FM</v>
          </cell>
          <cell r="F411" t="str">
            <v>F014048</v>
          </cell>
          <cell r="G411" t="str">
            <v>TORN.STAMPERIA MERCATELLESE SRL</v>
          </cell>
        </row>
        <row r="412">
          <cell r="A412" t="str">
            <v>OF0040400</v>
          </cell>
          <cell r="B412">
            <v>46055.430312500001</v>
          </cell>
          <cell r="C412" t="str">
            <v>BERTULLI ADAMO &amp; C.SNC</v>
          </cell>
          <cell r="D412">
            <v>46055</v>
          </cell>
          <cell r="E412" t="str">
            <v>120FM</v>
          </cell>
          <cell r="F412" t="str">
            <v>F010497</v>
          </cell>
          <cell r="G412" t="str">
            <v>BERTULLI ADAMO &amp; C.SNC</v>
          </cell>
        </row>
        <row r="413">
          <cell r="A413" t="str">
            <v>OF0040401</v>
          </cell>
          <cell r="B413">
            <v>46055.433043981502</v>
          </cell>
          <cell r="C413" t="str">
            <v>THERM ACCIAI SRL</v>
          </cell>
          <cell r="D413">
            <v>46055</v>
          </cell>
          <cell r="E413" t="str">
            <v>90FM</v>
          </cell>
          <cell r="F413" t="str">
            <v>F015059</v>
          </cell>
          <cell r="G413" t="str">
            <v>THERM ACCIAI SRL</v>
          </cell>
        </row>
        <row r="414">
          <cell r="A414" t="str">
            <v>OF0040402</v>
          </cell>
          <cell r="B414">
            <v>46055.470613425903</v>
          </cell>
          <cell r="C414" t="str">
            <v>BBC PLASTIK SRL</v>
          </cell>
          <cell r="D414">
            <v>46073</v>
          </cell>
          <cell r="E414" t="str">
            <v>120FM</v>
          </cell>
          <cell r="F414" t="str">
            <v>F010036</v>
          </cell>
          <cell r="G414" t="str">
            <v>BBC PLASTIK SRL</v>
          </cell>
        </row>
        <row r="415">
          <cell r="A415" t="str">
            <v>OF0040403</v>
          </cell>
          <cell r="B415">
            <v>46055.4706828704</v>
          </cell>
          <cell r="C415" t="str">
            <v>LA TERMOPLASTIC-F.B.M. SRL</v>
          </cell>
          <cell r="D415">
            <v>46094</v>
          </cell>
          <cell r="E415" t="str">
            <v>120FM</v>
          </cell>
          <cell r="F415" t="str">
            <v>F010233</v>
          </cell>
          <cell r="G415" t="str">
            <v>LA TERMOPLASTIC-F.B.M. SRL</v>
          </cell>
        </row>
        <row r="416">
          <cell r="A416" t="str">
            <v>OF0040404</v>
          </cell>
          <cell r="B416">
            <v>46055.470694444397</v>
          </cell>
          <cell r="C416" t="str">
            <v>BOX MARCHE SPA</v>
          </cell>
          <cell r="D416">
            <v>46069</v>
          </cell>
          <cell r="E416" t="str">
            <v>120FM</v>
          </cell>
          <cell r="F416" t="str">
            <v>F010781</v>
          </cell>
          <cell r="G416" t="str">
            <v>BOX MARCHE SPA</v>
          </cell>
        </row>
        <row r="417">
          <cell r="A417" t="str">
            <v>OF0040405</v>
          </cell>
          <cell r="B417">
            <v>46055.470856481501</v>
          </cell>
          <cell r="C417" t="str">
            <v>BONTEMPI S.R.L.</v>
          </cell>
          <cell r="D417">
            <v>46080</v>
          </cell>
          <cell r="E417" t="str">
            <v>90FM</v>
          </cell>
          <cell r="F417" t="str">
            <v>F013930</v>
          </cell>
          <cell r="G417" t="str">
            <v>BONTEMPI S.R.L.</v>
          </cell>
        </row>
        <row r="418">
          <cell r="A418" t="str">
            <v>OF0040406</v>
          </cell>
          <cell r="B418">
            <v>46055.4972569444</v>
          </cell>
          <cell r="C418" t="str">
            <v>MUTLU METAL DIS TICARET LTD.STI</v>
          </cell>
          <cell r="D418">
            <v>46104</v>
          </cell>
          <cell r="E418" t="str">
            <v>60DF</v>
          </cell>
          <cell r="F418" t="str">
            <v>F600732</v>
          </cell>
          <cell r="G418" t="str">
            <v>MUTLU METAL DIS TICARET LTD.STI</v>
          </cell>
        </row>
        <row r="419">
          <cell r="A419" t="str">
            <v>OF0040407</v>
          </cell>
          <cell r="B419">
            <v>46055.509849536997</v>
          </cell>
          <cell r="C419" t="str">
            <v>REMATARLAZZI S.P.A.</v>
          </cell>
          <cell r="D419">
            <v>46055</v>
          </cell>
          <cell r="E419" t="str">
            <v>120FM</v>
          </cell>
          <cell r="F419" t="str">
            <v>F014376</v>
          </cell>
          <cell r="G419" t="str">
            <v>REMATARLAZZI S.P.A.</v>
          </cell>
        </row>
        <row r="420">
          <cell r="A420" t="str">
            <v>OF0040408</v>
          </cell>
          <cell r="B420">
            <v>46055.509849536997</v>
          </cell>
          <cell r="C420" t="str">
            <v>OLEOMEC SRL</v>
          </cell>
          <cell r="D420">
            <v>46055</v>
          </cell>
          <cell r="E420" t="str">
            <v>60FM</v>
          </cell>
          <cell r="F420" t="str">
            <v>F600517</v>
          </cell>
          <cell r="G420" t="str">
            <v>OLEOMEC SRL</v>
          </cell>
        </row>
        <row r="421">
          <cell r="A421" t="str">
            <v>OF0040409</v>
          </cell>
          <cell r="B421">
            <v>46055.537245370397</v>
          </cell>
          <cell r="C421" t="str">
            <v>COOPERATIVA ALBANESI SCRL</v>
          </cell>
          <cell r="D421">
            <v>46112</v>
          </cell>
          <cell r="E421" t="str">
            <v>120FM</v>
          </cell>
          <cell r="F421" t="str">
            <v>F014441</v>
          </cell>
          <cell r="G421" t="str">
            <v>COOPERATIVA ALBANESI SCRL</v>
          </cell>
        </row>
        <row r="422">
          <cell r="A422" t="str">
            <v>OF0040410</v>
          </cell>
          <cell r="B422">
            <v>46055.537245370397</v>
          </cell>
          <cell r="C422" t="str">
            <v>CARTON SRL</v>
          </cell>
          <cell r="D422">
            <v>46087</v>
          </cell>
          <cell r="E422" t="str">
            <v>90FM</v>
          </cell>
          <cell r="F422" t="str">
            <v>F600439</v>
          </cell>
          <cell r="G422" t="str">
            <v>CARTON SRL</v>
          </cell>
        </row>
        <row r="423">
          <cell r="A423" t="str">
            <v>OF0040411</v>
          </cell>
          <cell r="B423">
            <v>46055.537256944401</v>
          </cell>
          <cell r="C423" t="str">
            <v>GULBAK BAKALIT METAL VE TEKSTIL SAN. ve TIC. LTD. STI</v>
          </cell>
          <cell r="D423">
            <v>46112</v>
          </cell>
          <cell r="E423" t="str">
            <v>60FM</v>
          </cell>
          <cell r="F423" t="str">
            <v>F600780</v>
          </cell>
          <cell r="G423" t="str">
            <v>GULBAK BAKALIT METAL VE TEKSTIL SAN. ve TIC. LTD. STI</v>
          </cell>
        </row>
        <row r="424">
          <cell r="A424" t="str">
            <v>OF0040412</v>
          </cell>
          <cell r="B424">
            <v>46055.608182870397</v>
          </cell>
          <cell r="C424" t="str">
            <v>INOX HOUSE SRL</v>
          </cell>
          <cell r="D424">
            <v>46070</v>
          </cell>
          <cell r="E424" t="str">
            <v>120FM</v>
          </cell>
          <cell r="F424" t="str">
            <v>F013881</v>
          </cell>
          <cell r="G424" t="str">
            <v>INOX HOUSE SRL</v>
          </cell>
        </row>
        <row r="425">
          <cell r="A425" t="str">
            <v>OF0040413</v>
          </cell>
          <cell r="B425">
            <v>46055.610937500001</v>
          </cell>
          <cell r="C425" t="str">
            <v>GIUSTO GOSTOLI SRL</v>
          </cell>
          <cell r="D425">
            <v>46055</v>
          </cell>
          <cell r="E425" t="str">
            <v>90FM</v>
          </cell>
          <cell r="F425" t="str">
            <v>F015865</v>
          </cell>
          <cell r="G425" t="str">
            <v>GIUSTO GOSTOLI SRL</v>
          </cell>
        </row>
        <row r="426">
          <cell r="A426" t="str">
            <v>OF0040414</v>
          </cell>
          <cell r="B426">
            <v>46055.620462963001</v>
          </cell>
          <cell r="C426" t="str">
            <v>PULITURA ZANANESE SRL UNIPERSONALE</v>
          </cell>
          <cell r="D426">
            <v>46055</v>
          </cell>
          <cell r="E426" t="str">
            <v>60FM</v>
          </cell>
          <cell r="F426" t="str">
            <v>F014866</v>
          </cell>
          <cell r="G426" t="str">
            <v>PULITURA ZANANESE SRL UNIPERSONALE</v>
          </cell>
        </row>
        <row r="427">
          <cell r="A427" t="str">
            <v>OF0040415</v>
          </cell>
          <cell r="B427">
            <v>46055.675706018497</v>
          </cell>
          <cell r="C427" t="str">
            <v>PROFILGLASS SPA</v>
          </cell>
          <cell r="D427">
            <v>46080</v>
          </cell>
          <cell r="E427" t="str">
            <v>90FM10S</v>
          </cell>
          <cell r="F427" t="str">
            <v>F012680</v>
          </cell>
          <cell r="G427" t="str">
            <v>PROFILGLASS SPA</v>
          </cell>
        </row>
        <row r="428">
          <cell r="A428" t="str">
            <v>OF0040416</v>
          </cell>
          <cell r="B428">
            <v>46055.675706018497</v>
          </cell>
          <cell r="C428" t="str">
            <v>GB SERVICES SRL</v>
          </cell>
          <cell r="D428">
            <v>46080</v>
          </cell>
          <cell r="E428" t="str">
            <v>90FM</v>
          </cell>
          <cell r="F428" t="str">
            <v>F600989</v>
          </cell>
          <cell r="G428" t="str">
            <v>GB SERVICES SRL</v>
          </cell>
        </row>
        <row r="429">
          <cell r="A429" t="str">
            <v>OF0040417</v>
          </cell>
          <cell r="B429">
            <v>46056.433506944399</v>
          </cell>
          <cell r="C429" t="str">
            <v>WÜRTH SRL</v>
          </cell>
          <cell r="D429">
            <v>46059</v>
          </cell>
          <cell r="E429" t="str">
            <v>120FM</v>
          </cell>
          <cell r="F429" t="str">
            <v>F015428</v>
          </cell>
          <cell r="G429" t="str">
            <v>WÜRTH SRL</v>
          </cell>
        </row>
        <row r="430">
          <cell r="A430" t="str">
            <v>OF0040418</v>
          </cell>
          <cell r="B430">
            <v>46056.444212962997</v>
          </cell>
          <cell r="C430" t="str">
            <v>INDUSTRIAL SERVICE Srl</v>
          </cell>
          <cell r="D430">
            <v>46059</v>
          </cell>
          <cell r="E430" t="str">
            <v>120FM</v>
          </cell>
          <cell r="F430" t="str">
            <v>F014980</v>
          </cell>
          <cell r="G430" t="str">
            <v>INDUSTRIAL SERVICE Srl</v>
          </cell>
        </row>
        <row r="431">
          <cell r="A431" t="str">
            <v>OF0040419</v>
          </cell>
          <cell r="B431">
            <v>46056.445081018501</v>
          </cell>
          <cell r="C431" t="str">
            <v>ACEMA SPA</v>
          </cell>
          <cell r="D431">
            <v>46066</v>
          </cell>
          <cell r="E431" t="str">
            <v>90FM</v>
          </cell>
          <cell r="F431" t="str">
            <v>F014851</v>
          </cell>
          <cell r="G431" t="str">
            <v>ACEMA SPA</v>
          </cell>
        </row>
        <row r="432">
          <cell r="A432" t="str">
            <v>OF0040420</v>
          </cell>
          <cell r="B432">
            <v>46056.446805555599</v>
          </cell>
          <cell r="C432" t="str">
            <v>GIUSSANI ABRASIVI SRL</v>
          </cell>
          <cell r="D432">
            <v>46063</v>
          </cell>
          <cell r="E432" t="str">
            <v>90FM</v>
          </cell>
          <cell r="F432" t="str">
            <v>F013417</v>
          </cell>
          <cell r="G432" t="str">
            <v>GIUSSANI ABRASIVI SRL</v>
          </cell>
        </row>
        <row r="433">
          <cell r="A433" t="str">
            <v>OF0040421</v>
          </cell>
          <cell r="B433">
            <v>46056.451967592599</v>
          </cell>
          <cell r="C433" t="str">
            <v>NUOVA SAPI SRL</v>
          </cell>
          <cell r="D433">
            <v>46059</v>
          </cell>
          <cell r="E433" t="str">
            <v>120FM</v>
          </cell>
          <cell r="F433" t="str">
            <v>F015735</v>
          </cell>
          <cell r="G433" t="str">
            <v>NUOVA SAPI SRL</v>
          </cell>
        </row>
        <row r="434">
          <cell r="A434" t="str">
            <v>OF0040422</v>
          </cell>
          <cell r="B434">
            <v>46056.470289351899</v>
          </cell>
          <cell r="C434" t="str">
            <v>TORNERIA METALLI SRL</v>
          </cell>
          <cell r="D434">
            <v>46056</v>
          </cell>
          <cell r="E434" t="str">
            <v>120FM</v>
          </cell>
          <cell r="F434" t="str">
            <v>F600653</v>
          </cell>
          <cell r="G434" t="str">
            <v>TORNERIA METALLI SRL</v>
          </cell>
        </row>
        <row r="435">
          <cell r="A435" t="str">
            <v>OF0040423</v>
          </cell>
          <cell r="B435">
            <v>46056.471967592603</v>
          </cell>
          <cell r="C435" t="str">
            <v>GO-PLAST ENGINEERING SRL</v>
          </cell>
          <cell r="D435">
            <v>46056</v>
          </cell>
          <cell r="E435" t="str">
            <v>120FM</v>
          </cell>
          <cell r="F435" t="str">
            <v>F600062</v>
          </cell>
          <cell r="G435" t="str">
            <v>GO-PLAST ENGINEERING SRL</v>
          </cell>
        </row>
        <row r="436">
          <cell r="A436" t="str">
            <v>OF0040424</v>
          </cell>
          <cell r="B436">
            <v>46056.473101851901</v>
          </cell>
          <cell r="C436" t="str">
            <v>LINK GRUPPO SPA</v>
          </cell>
          <cell r="D436">
            <v>46056</v>
          </cell>
          <cell r="E436" t="str">
            <v>120FM</v>
          </cell>
          <cell r="F436" t="str">
            <v>F013851</v>
          </cell>
          <cell r="G436" t="str">
            <v>LINK GRUPPO SPA</v>
          </cell>
        </row>
        <row r="437">
          <cell r="A437" t="str">
            <v>OF0040425</v>
          </cell>
          <cell r="B437">
            <v>46056.473946759303</v>
          </cell>
          <cell r="C437" t="str">
            <v>LINEA ERRE UFFICIO SRL</v>
          </cell>
          <cell r="D437">
            <v>46056</v>
          </cell>
          <cell r="E437" t="str">
            <v>120FM</v>
          </cell>
          <cell r="F437" t="str">
            <v>F014557</v>
          </cell>
          <cell r="G437" t="str">
            <v>LINEA ERRE UFFICIO SRL</v>
          </cell>
        </row>
        <row r="438">
          <cell r="A438" t="str">
            <v>OF0040426</v>
          </cell>
          <cell r="B438">
            <v>46056.4749421296</v>
          </cell>
          <cell r="C438" t="str">
            <v>LAM SRL</v>
          </cell>
          <cell r="D438">
            <v>46056</v>
          </cell>
          <cell r="E438" t="str">
            <v>120FM</v>
          </cell>
          <cell r="F438" t="str">
            <v>F012259</v>
          </cell>
          <cell r="G438" t="str">
            <v>LAM SRL</v>
          </cell>
        </row>
        <row r="439">
          <cell r="A439" t="str">
            <v>OF0040427</v>
          </cell>
          <cell r="B439">
            <v>46056.4756597222</v>
          </cell>
          <cell r="C439" t="str">
            <v>MARCHE MULTISERVIZI</v>
          </cell>
          <cell r="D439">
            <v>46056</v>
          </cell>
          <cell r="E439" t="str">
            <v>30FM</v>
          </cell>
          <cell r="F439" t="str">
            <v>F013235</v>
          </cell>
          <cell r="G439" t="str">
            <v>MARCHE MULTISERVIZI</v>
          </cell>
        </row>
        <row r="440">
          <cell r="A440" t="str">
            <v>OF0040428</v>
          </cell>
          <cell r="B440">
            <v>46056.476875</v>
          </cell>
          <cell r="C440" t="str">
            <v>AIR LIQUIDE ITALIA SERVICE SRL</v>
          </cell>
          <cell r="D440">
            <v>46056</v>
          </cell>
          <cell r="E440" t="str">
            <v>90FM</v>
          </cell>
          <cell r="F440" t="str">
            <v>F013527</v>
          </cell>
          <cell r="G440" t="str">
            <v>AIR LIQUIDE ITALIA SERVICE SRL</v>
          </cell>
        </row>
        <row r="441">
          <cell r="A441" t="str">
            <v>OF0040429</v>
          </cell>
          <cell r="B441">
            <v>46056.4782291667</v>
          </cell>
          <cell r="C441" t="str">
            <v>ONE TEAM SRL</v>
          </cell>
          <cell r="D441">
            <v>46056</v>
          </cell>
          <cell r="E441" t="str">
            <v>60FM</v>
          </cell>
          <cell r="F441" t="str">
            <v>F600217</v>
          </cell>
          <cell r="G441" t="str">
            <v>ONE TEAM SRL</v>
          </cell>
        </row>
        <row r="442">
          <cell r="A442" t="str">
            <v>OF0040430</v>
          </cell>
          <cell r="B442">
            <v>46056.478981481501</v>
          </cell>
          <cell r="C442" t="str">
            <v>CAMBIELLI SPA</v>
          </cell>
          <cell r="D442">
            <v>46056</v>
          </cell>
          <cell r="E442" t="str">
            <v>60FM</v>
          </cell>
          <cell r="F442" t="str">
            <v>F600809</v>
          </cell>
          <cell r="G442" t="str">
            <v>CAMBIELLI SPA</v>
          </cell>
        </row>
        <row r="443">
          <cell r="A443" t="str">
            <v>OF0040431</v>
          </cell>
          <cell r="B443">
            <v>46056.506064814799</v>
          </cell>
          <cell r="C443" t="str">
            <v>TECNOSTAMPA SRL</v>
          </cell>
          <cell r="D443">
            <v>46080</v>
          </cell>
          <cell r="E443" t="str">
            <v>150FM</v>
          </cell>
          <cell r="F443" t="str">
            <v>F010435</v>
          </cell>
          <cell r="G443" t="str">
            <v>TECNOSTAMPA SRL</v>
          </cell>
        </row>
        <row r="444">
          <cell r="A444" t="str">
            <v>OF0040432</v>
          </cell>
          <cell r="B444">
            <v>46056.506076388898</v>
          </cell>
          <cell r="C444" t="str">
            <v>TIPOLITOGRAFIA ROTOGRAF SRL</v>
          </cell>
          <cell r="D444">
            <v>46080</v>
          </cell>
          <cell r="E444" t="str">
            <v>90FM</v>
          </cell>
          <cell r="F444" t="str">
            <v>F011212</v>
          </cell>
          <cell r="G444" t="str">
            <v>TIPOLITOGRAFIA ROTOGRAF SRL</v>
          </cell>
        </row>
        <row r="445">
          <cell r="A445" t="str">
            <v>OF0040433</v>
          </cell>
          <cell r="B445">
            <v>46056.506087962996</v>
          </cell>
          <cell r="C445" t="str">
            <v>SIPEX CAVAGNA S.P.A.</v>
          </cell>
          <cell r="D445">
            <v>46080</v>
          </cell>
          <cell r="E445" t="str">
            <v>120FM</v>
          </cell>
          <cell r="F445" t="str">
            <v>F012516</v>
          </cell>
          <cell r="G445" t="str">
            <v>SIPEX CAVAGNA S.P.A.</v>
          </cell>
        </row>
        <row r="446">
          <cell r="A446" t="str">
            <v>OF0040434</v>
          </cell>
          <cell r="B446">
            <v>46056.522349537001</v>
          </cell>
          <cell r="C446" t="str">
            <v>DE BARTOLI S.N.C.                  di De Bartoli Michele &amp; C</v>
          </cell>
          <cell r="D446">
            <v>46056</v>
          </cell>
          <cell r="E446" t="str">
            <v>60FM</v>
          </cell>
          <cell r="F446" t="str">
            <v>F015557</v>
          </cell>
          <cell r="G446" t="str">
            <v>DE BARTOLI S.N.C.                  di De Bartoli Michele &amp; C</v>
          </cell>
        </row>
        <row r="447">
          <cell r="A447" t="str">
            <v>OF0040435</v>
          </cell>
          <cell r="B447">
            <v>46056.523067129601</v>
          </cell>
          <cell r="C447" t="str">
            <v>GIUSTO GOSTOLI SRL</v>
          </cell>
          <cell r="D447">
            <v>46056</v>
          </cell>
          <cell r="E447" t="str">
            <v>90FM</v>
          </cell>
          <cell r="F447" t="str">
            <v>F015865</v>
          </cell>
          <cell r="G447" t="str">
            <v>GIUSTO GOSTOLI SRL</v>
          </cell>
        </row>
        <row r="448">
          <cell r="A448" t="str">
            <v>OF0040436</v>
          </cell>
          <cell r="B448">
            <v>46056.524398148104</v>
          </cell>
          <cell r="C448" t="str">
            <v>LE FO IDEE DI FUCILI RODOLFO</v>
          </cell>
          <cell r="D448">
            <v>46056</v>
          </cell>
          <cell r="E448" t="str">
            <v>60FM</v>
          </cell>
          <cell r="F448" t="str">
            <v>F014831</v>
          </cell>
          <cell r="G448" t="str">
            <v>LE FO IDEE DI FUCILI RODOLFO</v>
          </cell>
        </row>
        <row r="449">
          <cell r="A449" t="str">
            <v>OF0040437</v>
          </cell>
          <cell r="B449">
            <v>46056.525196759299</v>
          </cell>
          <cell r="C449" t="str">
            <v>PUNTO RICAMBI S.A.S.               DI BANDOLI M.&amp; ROGULETTI</v>
          </cell>
          <cell r="D449">
            <v>46056</v>
          </cell>
          <cell r="E449" t="str">
            <v>60FM</v>
          </cell>
          <cell r="F449" t="str">
            <v>F015834</v>
          </cell>
          <cell r="G449" t="str">
            <v>PUNTO RICAMBI S.A.S.               DI BANDOLI M.&amp; ROGULETTI</v>
          </cell>
        </row>
        <row r="450">
          <cell r="A450" t="str">
            <v>OF0040438</v>
          </cell>
          <cell r="B450">
            <v>46056.525995370401</v>
          </cell>
          <cell r="C450" t="str">
            <v>LINCOTEK EQUIPMENT SPA</v>
          </cell>
          <cell r="D450">
            <v>46056</v>
          </cell>
          <cell r="E450" t="str">
            <v>90FM</v>
          </cell>
          <cell r="F450" t="str">
            <v>F013169</v>
          </cell>
          <cell r="G450" t="str">
            <v>LINCOTEK EQUIPMENT SPA</v>
          </cell>
        </row>
        <row r="451">
          <cell r="A451" t="str">
            <v>OF0040439</v>
          </cell>
          <cell r="B451">
            <v>46056.526504629597</v>
          </cell>
          <cell r="C451" t="str">
            <v>INOX HOUSE SRL</v>
          </cell>
          <cell r="D451">
            <v>46092</v>
          </cell>
          <cell r="E451" t="str">
            <v>120FM</v>
          </cell>
          <cell r="F451" t="str">
            <v>F013881</v>
          </cell>
          <cell r="G451" t="str">
            <v>INOX HOUSE SRL</v>
          </cell>
        </row>
        <row r="452">
          <cell r="A452" t="str">
            <v>OF0040440</v>
          </cell>
          <cell r="B452">
            <v>46056.526932870402</v>
          </cell>
          <cell r="C452" t="str">
            <v>ELETTROMATIC SRL</v>
          </cell>
          <cell r="D452">
            <v>46056</v>
          </cell>
          <cell r="E452" t="str">
            <v>120FM</v>
          </cell>
          <cell r="F452" t="str">
            <v>F015474</v>
          </cell>
          <cell r="G452" t="str">
            <v>ELETTROMATIC SRL</v>
          </cell>
        </row>
        <row r="453">
          <cell r="A453" t="str">
            <v>OF0040441</v>
          </cell>
          <cell r="B453">
            <v>46056.532766203702</v>
          </cell>
          <cell r="C453" t="str">
            <v>BE.FA SRL FORNITURE INDUSTRIALI</v>
          </cell>
          <cell r="D453">
            <v>46056</v>
          </cell>
          <cell r="E453" t="str">
            <v>120FM</v>
          </cell>
          <cell r="F453" t="str">
            <v>F015123</v>
          </cell>
          <cell r="G453" t="str">
            <v>BE.FA SRL FORNITURE INDUSTRIALI</v>
          </cell>
        </row>
        <row r="454">
          <cell r="A454" t="str">
            <v>OF0040442</v>
          </cell>
          <cell r="B454">
            <v>46056.535254629598</v>
          </cell>
          <cell r="C454" t="str">
            <v>PAGANELLI SRL</v>
          </cell>
          <cell r="D454">
            <v>46056</v>
          </cell>
          <cell r="E454" t="str">
            <v>120FM</v>
          </cell>
          <cell r="F454" t="str">
            <v>F600449</v>
          </cell>
          <cell r="G454" t="str">
            <v>PAGANELLI SRL</v>
          </cell>
        </row>
        <row r="455">
          <cell r="A455" t="str">
            <v>OF0040443</v>
          </cell>
          <cell r="B455">
            <v>46056.5375810185</v>
          </cell>
          <cell r="C455" t="str">
            <v>SANTOPADRE TECHNOLOGY SRL</v>
          </cell>
          <cell r="D455">
            <v>46056</v>
          </cell>
          <cell r="E455" t="str">
            <v>90FM</v>
          </cell>
          <cell r="F455" t="str">
            <v>F015338</v>
          </cell>
          <cell r="G455" t="str">
            <v>SANTOPADRE TECHNOLOGY SRL</v>
          </cell>
        </row>
        <row r="456">
          <cell r="A456" t="str">
            <v>OF0040444</v>
          </cell>
          <cell r="B456">
            <v>46056.538831018501</v>
          </cell>
          <cell r="C456" t="str">
            <v>TIEMME DI MAGI D.TONELLI G. &amp; C.SNC</v>
          </cell>
          <cell r="D456">
            <v>46056</v>
          </cell>
          <cell r="E456" t="str">
            <v>60FM</v>
          </cell>
          <cell r="F456" t="str">
            <v>F012162</v>
          </cell>
          <cell r="G456" t="str">
            <v>TIEMME DI MAGI D.TONELLI G. &amp; C.SNC</v>
          </cell>
        </row>
        <row r="457">
          <cell r="A457" t="str">
            <v>OF0040445</v>
          </cell>
          <cell r="B457">
            <v>46056.539641203701</v>
          </cell>
          <cell r="C457" t="str">
            <v>BE.FA SRL FORNITURE INDUSTRIALI</v>
          </cell>
          <cell r="D457">
            <v>46056</v>
          </cell>
          <cell r="E457" t="str">
            <v>120FM</v>
          </cell>
          <cell r="F457" t="str">
            <v>F015123</v>
          </cell>
          <cell r="G457" t="str">
            <v>BE.FA SRL FORNITURE INDUSTRIALI</v>
          </cell>
        </row>
        <row r="458">
          <cell r="A458" t="str">
            <v>OF0040446</v>
          </cell>
          <cell r="B458">
            <v>46056.540428240703</v>
          </cell>
          <cell r="C458" t="str">
            <v>TORNERIA METALLI SRL</v>
          </cell>
          <cell r="D458">
            <v>46056</v>
          </cell>
          <cell r="E458" t="str">
            <v>120FM</v>
          </cell>
          <cell r="F458" t="str">
            <v>F600653</v>
          </cell>
          <cell r="G458" t="str">
            <v>TORNERIA METALLI SRL</v>
          </cell>
        </row>
        <row r="459">
          <cell r="A459" t="str">
            <v>OF0040447</v>
          </cell>
          <cell r="B459">
            <v>46056.5411805556</v>
          </cell>
          <cell r="C459" t="str">
            <v>LINK GRUPPO SPA</v>
          </cell>
          <cell r="D459">
            <v>46056</v>
          </cell>
          <cell r="E459" t="str">
            <v>120FM</v>
          </cell>
          <cell r="F459" t="str">
            <v>F013851</v>
          </cell>
          <cell r="G459" t="str">
            <v>LINK GRUPPO SPA</v>
          </cell>
        </row>
        <row r="460">
          <cell r="A460" t="str">
            <v>OF0040448</v>
          </cell>
          <cell r="B460">
            <v>46056.597453703696</v>
          </cell>
          <cell r="C460" t="str">
            <v>PNEUMATEC SRL</v>
          </cell>
          <cell r="D460">
            <v>46056</v>
          </cell>
          <cell r="E460" t="str">
            <v>90FM</v>
          </cell>
          <cell r="F460" t="str">
            <v>F012000</v>
          </cell>
          <cell r="G460" t="str">
            <v>PNEUMATEC SRL</v>
          </cell>
        </row>
        <row r="461">
          <cell r="A461" t="str">
            <v>OF0040449</v>
          </cell>
          <cell r="B461">
            <v>46056.598645833299</v>
          </cell>
          <cell r="C461" t="str">
            <v>PIKART SRL                         DI PAPINI ROBERTO</v>
          </cell>
          <cell r="D461">
            <v>46056</v>
          </cell>
          <cell r="E461" t="str">
            <v>60_90FM</v>
          </cell>
          <cell r="F461" t="str">
            <v>F015256</v>
          </cell>
          <cell r="G461" t="str">
            <v>PIKART SRL                         DI PAPINI ROBERTO</v>
          </cell>
        </row>
        <row r="462">
          <cell r="A462" t="str">
            <v>OF0040450</v>
          </cell>
          <cell r="B462">
            <v>46056.599328703698</v>
          </cell>
          <cell r="C462" t="str">
            <v>GIUSTO GOSTOLI SRL</v>
          </cell>
          <cell r="D462">
            <v>46056</v>
          </cell>
          <cell r="E462" t="str">
            <v>90FM</v>
          </cell>
          <cell r="F462" t="str">
            <v>F015865</v>
          </cell>
          <cell r="G462" t="str">
            <v>GIUSTO GOSTOLI SRL</v>
          </cell>
        </row>
        <row r="463">
          <cell r="A463" t="str">
            <v>OF0040451</v>
          </cell>
          <cell r="B463">
            <v>46056.600011574097</v>
          </cell>
          <cell r="C463" t="str">
            <v>GO-PLAST ENGINEERING SRL</v>
          </cell>
          <cell r="D463">
            <v>46056</v>
          </cell>
          <cell r="E463" t="str">
            <v>120FM</v>
          </cell>
          <cell r="F463" t="str">
            <v>F600062</v>
          </cell>
          <cell r="G463" t="str">
            <v>GO-PLAST ENGINEERING SRL</v>
          </cell>
        </row>
        <row r="464">
          <cell r="A464" t="str">
            <v>OF0040452</v>
          </cell>
          <cell r="B464">
            <v>46056.600648148102</v>
          </cell>
          <cell r="C464" t="str">
            <v>GO-PLAST ENGINEERING SRL</v>
          </cell>
          <cell r="D464">
            <v>46056</v>
          </cell>
          <cell r="E464" t="str">
            <v>120FM</v>
          </cell>
          <cell r="F464" t="str">
            <v>F600062</v>
          </cell>
          <cell r="G464" t="str">
            <v>GO-PLAST ENGINEERING SRL</v>
          </cell>
        </row>
        <row r="465">
          <cell r="A465" t="str">
            <v>OF0040453</v>
          </cell>
          <cell r="B465">
            <v>46056.601400462998</v>
          </cell>
          <cell r="C465" t="str">
            <v>GO-PLAST ENGINEERING SRL</v>
          </cell>
          <cell r="D465">
            <v>46056</v>
          </cell>
          <cell r="E465" t="str">
            <v>120FM</v>
          </cell>
          <cell r="F465" t="str">
            <v>F600062</v>
          </cell>
          <cell r="G465" t="str">
            <v>GO-PLAST ENGINEERING SRL</v>
          </cell>
        </row>
        <row r="466">
          <cell r="A466" t="str">
            <v>OF0040454</v>
          </cell>
          <cell r="B466">
            <v>46056.617615740703</v>
          </cell>
          <cell r="C466" t="str">
            <v>VERBAR SRL</v>
          </cell>
          <cell r="D466">
            <v>46059</v>
          </cell>
          <cell r="E466" t="str">
            <v>60_90FM</v>
          </cell>
          <cell r="F466" t="str">
            <v>F011094</v>
          </cell>
          <cell r="G466" t="str">
            <v>VERBAR SRL</v>
          </cell>
        </row>
        <row r="467">
          <cell r="A467" t="str">
            <v>OF0040455</v>
          </cell>
          <cell r="B467">
            <v>46056.6729976852</v>
          </cell>
          <cell r="C467" t="str">
            <v>BESHIRAJ ELVER</v>
          </cell>
          <cell r="D467">
            <v>46056</v>
          </cell>
          <cell r="E467" t="str">
            <v>30FM</v>
          </cell>
          <cell r="F467" t="str">
            <v>F600552</v>
          </cell>
          <cell r="G467" t="str">
            <v>BESHIRAJ ELVER</v>
          </cell>
        </row>
        <row r="468">
          <cell r="A468" t="str">
            <v>OF0040456</v>
          </cell>
          <cell r="B468">
            <v>46056.673923611103</v>
          </cell>
          <cell r="C468" t="str">
            <v>BUCCARINI LUCA SRL UNIPERSONALE</v>
          </cell>
          <cell r="D468">
            <v>46056</v>
          </cell>
          <cell r="E468" t="str">
            <v>60FM10S</v>
          </cell>
          <cell r="F468" t="str">
            <v>F600949</v>
          </cell>
          <cell r="G468" t="str">
            <v>BUCCARINI LUCA SRL UNIPERSONALE</v>
          </cell>
        </row>
        <row r="469">
          <cell r="A469" t="str">
            <v>OF0040457</v>
          </cell>
          <cell r="B469">
            <v>46056.673923611103</v>
          </cell>
          <cell r="C469" t="str">
            <v>BUCCARINI LUCA SRL UNIPERSONALE</v>
          </cell>
          <cell r="D469">
            <v>46056</v>
          </cell>
          <cell r="E469" t="str">
            <v>60FM10S</v>
          </cell>
          <cell r="F469" t="str">
            <v>F600949</v>
          </cell>
          <cell r="G469" t="str">
            <v>BUCCARINI LUCA SRL UNIPERSONALE</v>
          </cell>
        </row>
        <row r="470">
          <cell r="A470" t="str">
            <v>OF0040458</v>
          </cell>
          <cell r="B470">
            <v>46056.676006944399</v>
          </cell>
          <cell r="C470" t="str">
            <v>ISSCO SRL</v>
          </cell>
          <cell r="D470">
            <v>46056</v>
          </cell>
          <cell r="E470" t="str">
            <v>60FM</v>
          </cell>
          <cell r="F470" t="str">
            <v>F600693</v>
          </cell>
          <cell r="G470" t="str">
            <v>ISSCO SRL</v>
          </cell>
        </row>
        <row r="471">
          <cell r="A471" t="str">
            <v>OF0040459</v>
          </cell>
          <cell r="B471">
            <v>46056.676782407398</v>
          </cell>
          <cell r="C471" t="str">
            <v>CM SERVICE DI CIARONI MARCO</v>
          </cell>
          <cell r="D471">
            <v>46056</v>
          </cell>
          <cell r="E471" t="str">
            <v>120FM</v>
          </cell>
          <cell r="F471" t="str">
            <v>F015841</v>
          </cell>
          <cell r="G471" t="str">
            <v>CM SERVICE DI CIARONI MARCO</v>
          </cell>
        </row>
        <row r="472">
          <cell r="A472" t="str">
            <v>OF0040460</v>
          </cell>
          <cell r="B472">
            <v>46056.678252314799</v>
          </cell>
          <cell r="C472" t="str">
            <v>WÜRTH SRL</v>
          </cell>
          <cell r="D472">
            <v>46056</v>
          </cell>
          <cell r="E472" t="str">
            <v>120FM</v>
          </cell>
          <cell r="F472" t="str">
            <v>F015428</v>
          </cell>
          <cell r="G472" t="str">
            <v>WÜRTH SRL</v>
          </cell>
        </row>
        <row r="473">
          <cell r="A473" t="str">
            <v>OF0040461</v>
          </cell>
          <cell r="B473">
            <v>46056.678819444402</v>
          </cell>
          <cell r="C473" t="str">
            <v>SIPES SRL</v>
          </cell>
          <cell r="D473">
            <v>46056</v>
          </cell>
          <cell r="E473" t="str">
            <v>90FM</v>
          </cell>
          <cell r="F473" t="str">
            <v>F014587</v>
          </cell>
          <cell r="G473" t="str">
            <v>SIPES SRL</v>
          </cell>
        </row>
        <row r="474">
          <cell r="A474" t="str">
            <v>OF0040462</v>
          </cell>
          <cell r="B474">
            <v>46056.679664351897</v>
          </cell>
          <cell r="C474" t="str">
            <v>CAPMAC SRL</v>
          </cell>
          <cell r="D474">
            <v>46056</v>
          </cell>
          <cell r="E474" t="str">
            <v>30FM</v>
          </cell>
          <cell r="F474" t="str">
            <v>F600125</v>
          </cell>
          <cell r="G474" t="str">
            <v>CAPMAC SRL</v>
          </cell>
        </row>
        <row r="475">
          <cell r="A475" t="str">
            <v>OF0040463</v>
          </cell>
          <cell r="B475">
            <v>46056.682638888902</v>
          </cell>
          <cell r="C475" t="str">
            <v>KEYENCE ITALIA SPA</v>
          </cell>
          <cell r="D475">
            <v>46056</v>
          </cell>
          <cell r="E475" t="str">
            <v>30FM</v>
          </cell>
          <cell r="F475" t="str">
            <v>F600880</v>
          </cell>
          <cell r="G475" t="str">
            <v>KEYENCE ITALIA SPA</v>
          </cell>
        </row>
        <row r="476">
          <cell r="A476" t="str">
            <v>OF0040464</v>
          </cell>
          <cell r="B476">
            <v>46056.6891666667</v>
          </cell>
          <cell r="C476" t="str">
            <v>VERBAR SRL</v>
          </cell>
          <cell r="D476">
            <v>46073</v>
          </cell>
          <cell r="E476" t="str">
            <v>60_90FM</v>
          </cell>
          <cell r="F476" t="str">
            <v>F011094</v>
          </cell>
          <cell r="G476" t="str">
            <v>VERBAR SRL</v>
          </cell>
        </row>
        <row r="477">
          <cell r="A477" t="str">
            <v>OF0040465</v>
          </cell>
          <cell r="B477">
            <v>46056.689803240697</v>
          </cell>
          <cell r="C477" t="str">
            <v>REMATARLAZZI S.P.A.</v>
          </cell>
          <cell r="D477">
            <v>46056</v>
          </cell>
          <cell r="E477" t="str">
            <v>120FM</v>
          </cell>
          <cell r="F477" t="str">
            <v>F014376</v>
          </cell>
          <cell r="G477" t="str">
            <v>REMATARLAZZI S.P.A.</v>
          </cell>
        </row>
        <row r="478">
          <cell r="A478" t="str">
            <v>OF0040466</v>
          </cell>
          <cell r="B478">
            <v>46056.697060185201</v>
          </cell>
          <cell r="C478" t="str">
            <v>STM SOLUZIONI TECNICHE MEDICALI SRLS</v>
          </cell>
          <cell r="D478">
            <v>46056</v>
          </cell>
          <cell r="E478" t="str">
            <v>30FM</v>
          </cell>
          <cell r="F478" t="str">
            <v>F601032</v>
          </cell>
          <cell r="G478" t="str">
            <v>STM SOLUZIONI TECNICHE MEDICALI SRLS</v>
          </cell>
        </row>
        <row r="479">
          <cell r="A479" t="str">
            <v>OF0040467</v>
          </cell>
          <cell r="B479">
            <v>46056.7010532407</v>
          </cell>
          <cell r="C479" t="str">
            <v>CENTRO ASSISTENZA ECOLOGICA SRL</v>
          </cell>
          <cell r="D479">
            <v>46056</v>
          </cell>
          <cell r="E479" t="str">
            <v>90FM</v>
          </cell>
          <cell r="F479" t="str">
            <v>F014876</v>
          </cell>
          <cell r="G479" t="str">
            <v>CENTRO ASSISTENZA ECOLOGICA SRL</v>
          </cell>
        </row>
        <row r="480">
          <cell r="A480" t="str">
            <v>OF0040468</v>
          </cell>
          <cell r="B480">
            <v>46056.7020486111</v>
          </cell>
          <cell r="C480" t="str">
            <v>PROGEGROUP SRL</v>
          </cell>
          <cell r="D480">
            <v>46056</v>
          </cell>
          <cell r="E480" t="str">
            <v>90FM</v>
          </cell>
          <cell r="F480" t="str">
            <v>F015429</v>
          </cell>
          <cell r="G480" t="str">
            <v>PROGEGROUP SRL</v>
          </cell>
        </row>
        <row r="481">
          <cell r="A481" t="str">
            <v>OF0040469</v>
          </cell>
          <cell r="B481">
            <v>46056.704016203701</v>
          </cell>
          <cell r="C481" t="str">
            <v>FIDA SRL</v>
          </cell>
          <cell r="D481">
            <v>46056</v>
          </cell>
          <cell r="E481" t="str">
            <v>90_120FM</v>
          </cell>
          <cell r="F481" t="str">
            <v>F013118</v>
          </cell>
          <cell r="G481" t="str">
            <v>FIDA SRL</v>
          </cell>
        </row>
        <row r="482">
          <cell r="A482" t="str">
            <v>OF0040470</v>
          </cell>
          <cell r="B482">
            <v>46056.704780092601</v>
          </cell>
          <cell r="C482" t="str">
            <v>GIUSTO GOSTOLI SRL</v>
          </cell>
          <cell r="D482">
            <v>46056</v>
          </cell>
          <cell r="E482" t="str">
            <v>90FM</v>
          </cell>
          <cell r="F482" t="str">
            <v>F015865</v>
          </cell>
          <cell r="G482" t="str">
            <v>GIUSTO GOSTOLI SRL</v>
          </cell>
        </row>
        <row r="483">
          <cell r="A483" t="str">
            <v>OF0040471</v>
          </cell>
          <cell r="B483">
            <v>46056.705891203703</v>
          </cell>
          <cell r="C483" t="str">
            <v>EREDI BIAGIOTTI RINO               DI BIAGIOTTI LUIGI &amp; C.SN</v>
          </cell>
          <cell r="D483">
            <v>46056</v>
          </cell>
          <cell r="E483" t="str">
            <v>120FM</v>
          </cell>
          <cell r="F483" t="str">
            <v>F011781</v>
          </cell>
          <cell r="G483" t="str">
            <v>EREDI BIAGIOTTI RINO               DI BIAGIOTTI LUIGI &amp; C.SN</v>
          </cell>
        </row>
        <row r="484">
          <cell r="A484" t="str">
            <v>OF0040472</v>
          </cell>
          <cell r="B484">
            <v>46056.706550925897</v>
          </cell>
          <cell r="C484" t="str">
            <v>REMATARLAZZI S.P.A.</v>
          </cell>
          <cell r="D484">
            <v>46056</v>
          </cell>
          <cell r="E484" t="str">
            <v>120FM</v>
          </cell>
          <cell r="F484" t="str">
            <v>F014376</v>
          </cell>
          <cell r="G484" t="str">
            <v>REMATARLAZZI S.P.A.</v>
          </cell>
        </row>
        <row r="485">
          <cell r="A485" t="str">
            <v>OF0040473</v>
          </cell>
          <cell r="B485">
            <v>46056.708182870403</v>
          </cell>
          <cell r="C485" t="str">
            <v>C.E.I. SRL</v>
          </cell>
          <cell r="D485">
            <v>46056</v>
          </cell>
          <cell r="E485" t="str">
            <v>120FM</v>
          </cell>
          <cell r="F485" t="str">
            <v>F600117</v>
          </cell>
          <cell r="G485" t="str">
            <v>C.E.I. SRL</v>
          </cell>
        </row>
        <row r="486">
          <cell r="A486" t="str">
            <v>OF0040474</v>
          </cell>
          <cell r="B486">
            <v>46056.731655092597</v>
          </cell>
          <cell r="C486" t="str">
            <v>A&amp;C SRL</v>
          </cell>
          <cell r="D486">
            <v>46071</v>
          </cell>
          <cell r="E486" t="str">
            <v>120FM</v>
          </cell>
          <cell r="F486" t="str">
            <v>F014268</v>
          </cell>
          <cell r="G486" t="str">
            <v>A&amp;C SRL</v>
          </cell>
        </row>
        <row r="487">
          <cell r="A487" t="str">
            <v>OF0040475</v>
          </cell>
          <cell r="B487">
            <v>46056.750104166698</v>
          </cell>
          <cell r="C487" t="str">
            <v>SANMIRO SRL</v>
          </cell>
          <cell r="D487">
            <v>46066</v>
          </cell>
          <cell r="E487" t="str">
            <v>120FM</v>
          </cell>
          <cell r="F487" t="str">
            <v>F014515</v>
          </cell>
          <cell r="G487" t="str">
            <v>SANMIRO SRL</v>
          </cell>
        </row>
        <row r="488">
          <cell r="A488" t="str">
            <v>OF0040476</v>
          </cell>
          <cell r="B488">
            <v>46057.457812499997</v>
          </cell>
          <cell r="C488" t="str">
            <v>BRASINOX SNC di Pier Severo Antonini &amp; C.</v>
          </cell>
          <cell r="D488">
            <v>46057</v>
          </cell>
          <cell r="E488" t="str">
            <v>90FM</v>
          </cell>
          <cell r="F488" t="str">
            <v>F015543</v>
          </cell>
          <cell r="G488" t="str">
            <v>BRASINOX SNC di Pier Severo Antonini &amp; C.</v>
          </cell>
        </row>
        <row r="489">
          <cell r="A489" t="str">
            <v>OF0040477</v>
          </cell>
          <cell r="B489">
            <v>46057.480324074102</v>
          </cell>
          <cell r="C489" t="str">
            <v>ALMESAN ALUMINYUM SAN.VE TIC. A.S</v>
          </cell>
          <cell r="D489">
            <v>46057</v>
          </cell>
          <cell r="E489" t="str">
            <v>45DF</v>
          </cell>
          <cell r="F489" t="str">
            <v>F600456</v>
          </cell>
          <cell r="G489" t="str">
            <v>ALMESAN ALUMINYUM SAN.VE TIC. A.S</v>
          </cell>
        </row>
        <row r="490">
          <cell r="A490" t="str">
            <v>OF0040478</v>
          </cell>
          <cell r="B490">
            <v>46057.489062499997</v>
          </cell>
          <cell r="C490" t="str">
            <v>LINK GRUPPO SPA</v>
          </cell>
          <cell r="D490">
            <v>46057</v>
          </cell>
          <cell r="E490" t="str">
            <v>120FM</v>
          </cell>
          <cell r="F490" t="str">
            <v>F013851</v>
          </cell>
          <cell r="G490" t="str">
            <v>LINK GRUPPO SPA</v>
          </cell>
        </row>
        <row r="491">
          <cell r="A491" t="str">
            <v>OF0040479</v>
          </cell>
          <cell r="B491">
            <v>46057.5015740741</v>
          </cell>
          <cell r="C491" t="str">
            <v>A&amp;C SRL</v>
          </cell>
          <cell r="D491">
            <v>46066</v>
          </cell>
          <cell r="E491" t="str">
            <v>120FM</v>
          </cell>
          <cell r="F491" t="str">
            <v>F014268</v>
          </cell>
          <cell r="G491" t="str">
            <v>A&amp;C SRL</v>
          </cell>
        </row>
        <row r="492">
          <cell r="A492" t="str">
            <v>OF0040480</v>
          </cell>
          <cell r="B492">
            <v>46057.527569444399</v>
          </cell>
          <cell r="C492" t="str">
            <v>SCATOLIFICIO VEC SRL</v>
          </cell>
          <cell r="D492">
            <v>46080</v>
          </cell>
          <cell r="E492" t="str">
            <v>120FM</v>
          </cell>
          <cell r="F492" t="str">
            <v>F010904</v>
          </cell>
          <cell r="G492" t="str">
            <v>SCATOLIFICIO VEC SRL</v>
          </cell>
        </row>
        <row r="493">
          <cell r="A493" t="str">
            <v>OF0040481</v>
          </cell>
          <cell r="B493">
            <v>46057.527581018498</v>
          </cell>
          <cell r="C493" t="str">
            <v>SCATOLIFICIO I.S.A. SRL</v>
          </cell>
          <cell r="D493">
            <v>46066</v>
          </cell>
          <cell r="E493" t="str">
            <v>120FM</v>
          </cell>
          <cell r="F493" t="str">
            <v>F600917</v>
          </cell>
          <cell r="G493" t="str">
            <v>SCATOLIFICIO I.S.A. SRL</v>
          </cell>
        </row>
        <row r="494">
          <cell r="A494" t="str">
            <v>OF0040482</v>
          </cell>
          <cell r="B494">
            <v>46057.543599536999</v>
          </cell>
          <cell r="C494" t="str">
            <v>BETTELLA SERVICE S.R.L.</v>
          </cell>
          <cell r="D494">
            <v>46057</v>
          </cell>
          <cell r="E494" t="str">
            <v>30_60FM</v>
          </cell>
          <cell r="F494" t="str">
            <v>F600497</v>
          </cell>
          <cell r="G494" t="str">
            <v>BETTELLA SERVICE S.R.L.</v>
          </cell>
        </row>
        <row r="495">
          <cell r="A495" t="str">
            <v>OF0040483</v>
          </cell>
          <cell r="B495">
            <v>46057.598923611098</v>
          </cell>
          <cell r="C495" t="str">
            <v>PAPALINI SPA</v>
          </cell>
          <cell r="D495">
            <v>46057</v>
          </cell>
          <cell r="E495" t="str">
            <v>90FM</v>
          </cell>
          <cell r="F495" t="str">
            <v>F012894</v>
          </cell>
          <cell r="G495" t="str">
            <v>PAPALINI SPA</v>
          </cell>
        </row>
        <row r="496">
          <cell r="A496" t="str">
            <v>OF0040484</v>
          </cell>
          <cell r="B496">
            <v>46057.612673611096</v>
          </cell>
          <cell r="C496" t="str">
            <v>IMIR SRL</v>
          </cell>
          <cell r="D496">
            <v>46057</v>
          </cell>
          <cell r="E496" t="str">
            <v>60_90FM</v>
          </cell>
          <cell r="F496" t="str">
            <v>F011312</v>
          </cell>
          <cell r="G496" t="str">
            <v>IMIR SRL</v>
          </cell>
        </row>
        <row r="497">
          <cell r="A497" t="str">
            <v>OF0040485</v>
          </cell>
          <cell r="B497">
            <v>46057.6162847222</v>
          </cell>
          <cell r="C497" t="str">
            <v>IMIR SRL</v>
          </cell>
          <cell r="D497">
            <v>46057</v>
          </cell>
          <cell r="E497" t="str">
            <v>60_90FM</v>
          </cell>
          <cell r="F497" t="str">
            <v>F011312</v>
          </cell>
          <cell r="G497" t="str">
            <v>IMIR SRL</v>
          </cell>
        </row>
        <row r="498">
          <cell r="A498" t="str">
            <v>OF0040486</v>
          </cell>
          <cell r="B498">
            <v>46057.622685185197</v>
          </cell>
          <cell r="C498" t="str">
            <v>IMIR SRL</v>
          </cell>
          <cell r="D498">
            <v>46057</v>
          </cell>
          <cell r="E498" t="str">
            <v>60_90FM</v>
          </cell>
          <cell r="F498" t="str">
            <v>F011312</v>
          </cell>
          <cell r="G498" t="str">
            <v>IMIR SRL</v>
          </cell>
        </row>
        <row r="499">
          <cell r="A499" t="str">
            <v>OF0040487</v>
          </cell>
          <cell r="B499">
            <v>46057.626898148097</v>
          </cell>
          <cell r="C499" t="str">
            <v>IMIR SRL</v>
          </cell>
          <cell r="D499">
            <v>46050</v>
          </cell>
          <cell r="E499" t="str">
            <v>60_90FM</v>
          </cell>
          <cell r="F499" t="str">
            <v>F011312</v>
          </cell>
          <cell r="G499" t="str">
            <v>IMIR SRL</v>
          </cell>
        </row>
        <row r="500">
          <cell r="A500" t="str">
            <v>OF0040489</v>
          </cell>
          <cell r="B500">
            <v>46057.6328125</v>
          </cell>
          <cell r="C500" t="str">
            <v>IMIR SRL</v>
          </cell>
          <cell r="D500">
            <v>46045</v>
          </cell>
          <cell r="E500" t="str">
            <v>60_90FM</v>
          </cell>
          <cell r="F500" t="str">
            <v>F011312</v>
          </cell>
          <cell r="G500" t="str">
            <v>IMIR SRL</v>
          </cell>
        </row>
        <row r="501">
          <cell r="A501" t="str">
            <v>OF0040490</v>
          </cell>
          <cell r="B501">
            <v>46057.641805555599</v>
          </cell>
          <cell r="C501" t="str">
            <v>IMIR SRL</v>
          </cell>
          <cell r="D501">
            <v>46045</v>
          </cell>
          <cell r="E501" t="str">
            <v>60_90FM</v>
          </cell>
          <cell r="F501" t="str">
            <v>F011312</v>
          </cell>
          <cell r="G501" t="str">
            <v>IMIR SRL</v>
          </cell>
        </row>
        <row r="502">
          <cell r="A502" t="str">
            <v>OF0040492</v>
          </cell>
          <cell r="B502">
            <v>46057.6471296296</v>
          </cell>
          <cell r="C502" t="str">
            <v>IMIR SRL</v>
          </cell>
          <cell r="D502">
            <v>46045</v>
          </cell>
          <cell r="E502" t="str">
            <v>60_90FM</v>
          </cell>
          <cell r="F502" t="str">
            <v>F011312</v>
          </cell>
          <cell r="G502" t="str">
            <v>IMIR SRL</v>
          </cell>
        </row>
        <row r="503">
          <cell r="A503" t="str">
            <v>OF0040493</v>
          </cell>
          <cell r="B503">
            <v>46057.653842592597</v>
          </cell>
          <cell r="C503" t="str">
            <v>BOX MARCHE SPA</v>
          </cell>
          <cell r="D503">
            <v>46087</v>
          </cell>
          <cell r="E503" t="str">
            <v>120FM</v>
          </cell>
          <cell r="F503" t="str">
            <v>F010781</v>
          </cell>
          <cell r="G503" t="str">
            <v>BOX MARCHE SPA</v>
          </cell>
        </row>
        <row r="504">
          <cell r="A504" t="str">
            <v>OF0040494</v>
          </cell>
          <cell r="B504">
            <v>46057.653854166703</v>
          </cell>
          <cell r="C504" t="str">
            <v>ARCONIC- KOFEM MILL PRODUCTS HUNGARY KFT.</v>
          </cell>
          <cell r="D504">
            <v>46108</v>
          </cell>
          <cell r="E504" t="str">
            <v>60FM</v>
          </cell>
          <cell r="F504" t="str">
            <v>F600361</v>
          </cell>
          <cell r="G504" t="str">
            <v>ARCONIC- KOFEM MILL PRODUCTS HUNGARY KFT.</v>
          </cell>
        </row>
        <row r="505">
          <cell r="A505" t="str">
            <v>OF0040495</v>
          </cell>
          <cell r="B505">
            <v>46057.687986111101</v>
          </cell>
          <cell r="C505" t="str">
            <v>PROFILGLASS SPA</v>
          </cell>
          <cell r="D505">
            <v>46087</v>
          </cell>
          <cell r="E505" t="str">
            <v>90FM10S</v>
          </cell>
          <cell r="F505" t="str">
            <v>F012680</v>
          </cell>
          <cell r="G505" t="str">
            <v>PROFILGLASS SPA</v>
          </cell>
        </row>
        <row r="506">
          <cell r="A506" t="str">
            <v>OF0040496</v>
          </cell>
          <cell r="B506">
            <v>46057.689548611103</v>
          </cell>
          <cell r="C506" t="str">
            <v>M.P.C.SRL</v>
          </cell>
          <cell r="D506">
            <v>46057</v>
          </cell>
          <cell r="E506" t="str">
            <v>90FM</v>
          </cell>
          <cell r="F506" t="str">
            <v>F010810</v>
          </cell>
          <cell r="G506" t="str">
            <v>M.P.C.SRL</v>
          </cell>
        </row>
        <row r="507">
          <cell r="A507" t="str">
            <v>OF0040497</v>
          </cell>
          <cell r="B507">
            <v>46057.695868055598</v>
          </cell>
          <cell r="C507" t="str">
            <v>ADRYLAB DI ADRIANO PRETELLI</v>
          </cell>
          <cell r="D507">
            <v>46057</v>
          </cell>
          <cell r="E507" t="str">
            <v>60FM</v>
          </cell>
          <cell r="F507" t="str">
            <v>F014982</v>
          </cell>
          <cell r="G507" t="str">
            <v>ADRYLAB DI ADRIANO PRETELLI</v>
          </cell>
        </row>
        <row r="508">
          <cell r="A508" t="str">
            <v>OF0040498</v>
          </cell>
          <cell r="B508">
            <v>46057.713020833296</v>
          </cell>
          <cell r="C508" t="str">
            <v>BOX MARCHE SPA</v>
          </cell>
          <cell r="D508">
            <v>46080</v>
          </cell>
          <cell r="E508" t="str">
            <v>120FM</v>
          </cell>
          <cell r="F508" t="str">
            <v>F010781</v>
          </cell>
          <cell r="G508" t="str">
            <v>BOX MARCHE SPA</v>
          </cell>
        </row>
        <row r="509">
          <cell r="A509" t="str">
            <v>OF0040499</v>
          </cell>
          <cell r="B509">
            <v>46058.440648148098</v>
          </cell>
          <cell r="C509" t="str">
            <v>BBC PLASTIK SRL</v>
          </cell>
          <cell r="D509">
            <v>46058</v>
          </cell>
          <cell r="E509" t="str">
            <v>120FM</v>
          </cell>
          <cell r="F509" t="str">
            <v>F010036</v>
          </cell>
          <cell r="G509" t="str">
            <v>BBC PLASTIK SRL</v>
          </cell>
        </row>
        <row r="510">
          <cell r="A510" t="str">
            <v>OF0040500</v>
          </cell>
          <cell r="B510">
            <v>46058.4629166667</v>
          </cell>
          <cell r="C510" t="str">
            <v>PAINT COMPANY SRL</v>
          </cell>
          <cell r="D510">
            <v>46066</v>
          </cell>
          <cell r="E510" t="str">
            <v>90FM</v>
          </cell>
          <cell r="F510" t="str">
            <v>F016305</v>
          </cell>
          <cell r="G510" t="str">
            <v>PAINT COMPANY SRL</v>
          </cell>
        </row>
        <row r="511">
          <cell r="A511" t="str">
            <v>OF0040501</v>
          </cell>
          <cell r="B511">
            <v>46058.4678472222</v>
          </cell>
          <cell r="C511" t="str">
            <v>PAINT COMPANY SRL</v>
          </cell>
          <cell r="D511">
            <v>46058</v>
          </cell>
          <cell r="E511" t="str">
            <v>90FM</v>
          </cell>
          <cell r="F511" t="str">
            <v>F016305</v>
          </cell>
          <cell r="G511" t="str">
            <v>PAINT COMPANY SRL</v>
          </cell>
        </row>
        <row r="512">
          <cell r="A512" t="str">
            <v>OF0040502</v>
          </cell>
          <cell r="B512">
            <v>46058.623148148101</v>
          </cell>
          <cell r="C512" t="str">
            <v>M.P.C.SRL</v>
          </cell>
          <cell r="D512">
            <v>46058</v>
          </cell>
          <cell r="E512" t="str">
            <v>90FM</v>
          </cell>
          <cell r="F512" t="str">
            <v>F010810</v>
          </cell>
          <cell r="G512" t="str">
            <v>M.P.C.SRL</v>
          </cell>
        </row>
        <row r="513">
          <cell r="A513" t="str">
            <v>OF0040503</v>
          </cell>
          <cell r="B513">
            <v>46058.623159722199</v>
          </cell>
          <cell r="C513" t="str">
            <v>SIPEX CAVAGNA S.P.A.</v>
          </cell>
          <cell r="D513">
            <v>46087</v>
          </cell>
          <cell r="E513" t="str">
            <v>120FM</v>
          </cell>
          <cell r="F513" t="str">
            <v>F012516</v>
          </cell>
          <cell r="G513" t="str">
            <v>SIPEX CAVAGNA S.P.A.</v>
          </cell>
        </row>
        <row r="514">
          <cell r="A514" t="str">
            <v>OF0040505</v>
          </cell>
          <cell r="B514">
            <v>46058.627928240698</v>
          </cell>
          <cell r="C514" t="str">
            <v>ZUBELLI SRL</v>
          </cell>
          <cell r="D514">
            <v>46058</v>
          </cell>
          <cell r="E514" t="str">
            <v>60FM</v>
          </cell>
          <cell r="F514" t="str">
            <v>F600991</v>
          </cell>
          <cell r="G514" t="str">
            <v>ZUBELLI SRL</v>
          </cell>
        </row>
        <row r="515">
          <cell r="A515" t="str">
            <v>OF0040507</v>
          </cell>
          <cell r="B515">
            <v>46058.7183449074</v>
          </cell>
          <cell r="C515" t="str">
            <v>INFRAGAS SRL</v>
          </cell>
          <cell r="D515">
            <v>46058</v>
          </cell>
          <cell r="E515" t="str">
            <v>30FM</v>
          </cell>
          <cell r="F515" t="str">
            <v>F014938</v>
          </cell>
          <cell r="G515" t="str">
            <v>INFRAGAS SRL</v>
          </cell>
        </row>
        <row r="516">
          <cell r="A516" t="str">
            <v>OF0040508</v>
          </cell>
          <cell r="B516">
            <v>46058.723761574103</v>
          </cell>
          <cell r="C516" t="str">
            <v>INTERNATIONAL COOKWARE S.A.S.</v>
          </cell>
          <cell r="D516">
            <v>46080</v>
          </cell>
          <cell r="E516" t="str">
            <v>90FM</v>
          </cell>
          <cell r="F516" t="str">
            <v>F502625</v>
          </cell>
          <cell r="G516" t="str">
            <v>INTERNATIONAL COOKWARE S.A.S.</v>
          </cell>
        </row>
        <row r="517">
          <cell r="A517" t="str">
            <v>OF0040509</v>
          </cell>
          <cell r="B517">
            <v>46058.723761574103</v>
          </cell>
          <cell r="C517" t="str">
            <v>DOLCI EGIDIO SNC DI DOLCI MATTIA E PAOLA</v>
          </cell>
          <cell r="D517">
            <v>46080</v>
          </cell>
          <cell r="E517" t="str">
            <v>60FM</v>
          </cell>
          <cell r="F517" t="str">
            <v>F600752</v>
          </cell>
          <cell r="G517" t="str">
            <v>DOLCI EGIDIO SNC DI DOLCI MATTIA E PAOLA</v>
          </cell>
        </row>
        <row r="518">
          <cell r="A518" t="str">
            <v>OF0040510</v>
          </cell>
          <cell r="B518">
            <v>46058.724085648202</v>
          </cell>
          <cell r="C518" t="str">
            <v>HELMUT FISCHER SRL</v>
          </cell>
          <cell r="D518">
            <v>46058</v>
          </cell>
          <cell r="E518" t="str">
            <v>90FM</v>
          </cell>
          <cell r="F518" t="str">
            <v>F010395</v>
          </cell>
          <cell r="G518" t="str">
            <v>HELMUT FISCHER SRL</v>
          </cell>
        </row>
        <row r="519">
          <cell r="A519" t="str">
            <v>OF0040511</v>
          </cell>
          <cell r="B519">
            <v>46058.730196759301</v>
          </cell>
          <cell r="C519" t="str">
            <v>PELIZZARI F.LLI DI PELIZZARI A.    E D.SNC</v>
          </cell>
          <cell r="D519">
            <v>46058</v>
          </cell>
          <cell r="E519" t="str">
            <v>90FM</v>
          </cell>
          <cell r="F519" t="str">
            <v>F014145</v>
          </cell>
          <cell r="G519" t="str">
            <v>PELIZZARI F.LLI DI PELIZZARI A.    E D.SNC</v>
          </cell>
        </row>
        <row r="520">
          <cell r="A520" t="str">
            <v>OF0040512</v>
          </cell>
          <cell r="B520">
            <v>46059.365439814799</v>
          </cell>
          <cell r="C520" t="str">
            <v>GB SERVICES SRL</v>
          </cell>
          <cell r="D520">
            <v>46080</v>
          </cell>
          <cell r="E520" t="str">
            <v>90FM</v>
          </cell>
          <cell r="F520" t="str">
            <v>F600989</v>
          </cell>
          <cell r="G520" t="str">
            <v>GB SERVICES SRL</v>
          </cell>
        </row>
        <row r="521">
          <cell r="A521" t="str">
            <v>OF0040513</v>
          </cell>
          <cell r="B521">
            <v>46059.370532407404</v>
          </cell>
          <cell r="C521" t="str">
            <v>PROFILGLASS SPA</v>
          </cell>
          <cell r="D521">
            <v>46112</v>
          </cell>
          <cell r="E521" t="str">
            <v>90FM10S</v>
          </cell>
          <cell r="F521" t="str">
            <v>F012680</v>
          </cell>
          <cell r="G521" t="str">
            <v>PROFILGLASS SPA</v>
          </cell>
        </row>
        <row r="522">
          <cell r="A522" t="str">
            <v>OF0040514</v>
          </cell>
          <cell r="B522">
            <v>46059.422858796301</v>
          </cell>
          <cell r="C522" t="str">
            <v>AIROLDI METALLI SPA</v>
          </cell>
          <cell r="D522">
            <v>46059</v>
          </cell>
          <cell r="E522" t="str">
            <v>ANT</v>
          </cell>
          <cell r="F522" t="str">
            <v>F600658</v>
          </cell>
          <cell r="G522" t="str">
            <v>AIROLDI METALLI SPA</v>
          </cell>
        </row>
        <row r="523">
          <cell r="A523" t="str">
            <v>OF0040515</v>
          </cell>
          <cell r="B523">
            <v>46059.440821759301</v>
          </cell>
          <cell r="C523" t="str">
            <v>MORETTI UGO</v>
          </cell>
          <cell r="D523">
            <v>46059</v>
          </cell>
          <cell r="E523" t="str">
            <v>60FM</v>
          </cell>
          <cell r="F523" t="str">
            <v>F010299</v>
          </cell>
          <cell r="G523" t="str">
            <v>MORETTI UGO</v>
          </cell>
        </row>
        <row r="524">
          <cell r="A524" t="str">
            <v>OF0040516</v>
          </cell>
          <cell r="B524">
            <v>46059.456342592603</v>
          </cell>
          <cell r="C524" t="str">
            <v>PROFILGLASS SPA</v>
          </cell>
          <cell r="D524">
            <v>46080</v>
          </cell>
          <cell r="E524" t="str">
            <v>90FM10S</v>
          </cell>
          <cell r="F524" t="str">
            <v>F012680</v>
          </cell>
          <cell r="G524" t="str">
            <v>PROFILGLASS SPA</v>
          </cell>
        </row>
        <row r="525">
          <cell r="A525" t="str">
            <v>OF0040517</v>
          </cell>
          <cell r="B525">
            <v>46059.467754629601</v>
          </cell>
          <cell r="C525" t="str">
            <v>PROFILGLASS SPA</v>
          </cell>
          <cell r="D525">
            <v>46080</v>
          </cell>
          <cell r="E525" t="str">
            <v>90FM10S</v>
          </cell>
          <cell r="F525" t="str">
            <v>F012680</v>
          </cell>
          <cell r="G525" t="str">
            <v>PROFILGLASS SPA</v>
          </cell>
        </row>
        <row r="526">
          <cell r="A526" t="str">
            <v>OF0040518</v>
          </cell>
          <cell r="B526">
            <v>46059.469837962999</v>
          </cell>
          <cell r="C526" t="str">
            <v>WÜRTH SRL</v>
          </cell>
          <cell r="D526">
            <v>46059</v>
          </cell>
          <cell r="E526" t="str">
            <v>120FM</v>
          </cell>
          <cell r="F526" t="str">
            <v>F015428</v>
          </cell>
          <cell r="G526" t="str">
            <v>WÜRTH SRL</v>
          </cell>
        </row>
        <row r="527">
          <cell r="A527" t="str">
            <v>OF0040519</v>
          </cell>
          <cell r="B527">
            <v>46059.469849537003</v>
          </cell>
          <cell r="C527" t="str">
            <v>UTENSIL TRE SRL</v>
          </cell>
          <cell r="D527">
            <v>46073</v>
          </cell>
          <cell r="E527" t="str">
            <v>90FM</v>
          </cell>
          <cell r="F527" t="str">
            <v>F010919</v>
          </cell>
          <cell r="G527" t="str">
            <v>UTENSIL TRE SRL</v>
          </cell>
        </row>
        <row r="528">
          <cell r="A528" t="str">
            <v>OF0040520</v>
          </cell>
          <cell r="B528">
            <v>46059.469849537003</v>
          </cell>
          <cell r="C528" t="str">
            <v>M.P.R.SRL</v>
          </cell>
          <cell r="D528">
            <v>46059</v>
          </cell>
          <cell r="E528" t="str">
            <v>90FM</v>
          </cell>
          <cell r="F528" t="str">
            <v>F014256</v>
          </cell>
          <cell r="G528" t="str">
            <v>M.P.R.SRL</v>
          </cell>
        </row>
        <row r="529">
          <cell r="A529" t="str">
            <v>OF0040521</v>
          </cell>
          <cell r="B529">
            <v>46059.4944791667</v>
          </cell>
          <cell r="C529" t="str">
            <v>DLG SRLS</v>
          </cell>
          <cell r="D529">
            <v>46080</v>
          </cell>
          <cell r="E529" t="str">
            <v>90FM</v>
          </cell>
          <cell r="F529" t="str">
            <v>F015908</v>
          </cell>
          <cell r="G529" t="str">
            <v>DLG SRLS</v>
          </cell>
        </row>
        <row r="530">
          <cell r="A530" t="str">
            <v>OF0040523</v>
          </cell>
          <cell r="B530">
            <v>46059.509131944404</v>
          </cell>
          <cell r="C530" t="str">
            <v>M.P.C.SRL</v>
          </cell>
          <cell r="D530">
            <v>46059</v>
          </cell>
          <cell r="E530" t="str">
            <v>90FM</v>
          </cell>
          <cell r="F530" t="str">
            <v>F010810</v>
          </cell>
          <cell r="G530" t="str">
            <v>M.P.C.SRL</v>
          </cell>
        </row>
        <row r="531">
          <cell r="A531" t="str">
            <v>OF0040524</v>
          </cell>
          <cell r="B531">
            <v>46059.510497685202</v>
          </cell>
          <cell r="C531" t="str">
            <v>BESHIRAJ ELVER</v>
          </cell>
          <cell r="D531">
            <v>46059</v>
          </cell>
          <cell r="E531" t="str">
            <v>30FM</v>
          </cell>
          <cell r="F531" t="str">
            <v>F600552</v>
          </cell>
          <cell r="G531" t="str">
            <v>BESHIRAJ ELVER</v>
          </cell>
        </row>
        <row r="532">
          <cell r="A532" t="str">
            <v>OF0040525</v>
          </cell>
          <cell r="B532">
            <v>46059.511412036998</v>
          </cell>
          <cell r="C532" t="str">
            <v>M.P.C.SRL</v>
          </cell>
          <cell r="D532">
            <v>46059</v>
          </cell>
          <cell r="E532" t="str">
            <v>90FM</v>
          </cell>
          <cell r="F532" t="str">
            <v>F010810</v>
          </cell>
          <cell r="G532" t="str">
            <v>M.P.C.SRL</v>
          </cell>
        </row>
        <row r="533">
          <cell r="A533" t="str">
            <v>OF0040526</v>
          </cell>
          <cell r="B533">
            <v>46059.519641203697</v>
          </cell>
          <cell r="C533" t="str">
            <v>M.P.C.SRL</v>
          </cell>
          <cell r="D533">
            <v>46059</v>
          </cell>
          <cell r="E533" t="str">
            <v>90FM</v>
          </cell>
          <cell r="F533" t="str">
            <v>F010810</v>
          </cell>
          <cell r="G533" t="str">
            <v>M.P.C.SRL</v>
          </cell>
        </row>
        <row r="534">
          <cell r="A534" t="str">
            <v>OF0040527</v>
          </cell>
          <cell r="B534">
            <v>46059.532337962999</v>
          </cell>
          <cell r="C534" t="str">
            <v>M.P.C.SRL</v>
          </cell>
          <cell r="D534">
            <v>46059</v>
          </cell>
          <cell r="E534" t="str">
            <v>90FM</v>
          </cell>
          <cell r="F534" t="str">
            <v>F010810</v>
          </cell>
          <cell r="G534" t="str">
            <v>M.P.C.SRL</v>
          </cell>
        </row>
        <row r="535">
          <cell r="A535" t="str">
            <v>OF0040528</v>
          </cell>
          <cell r="B535">
            <v>46059.596331018503</v>
          </cell>
          <cell r="C535" t="str">
            <v>KOREA FINE CERAMIC CO., LTD</v>
          </cell>
          <cell r="D535">
            <v>46077</v>
          </cell>
          <cell r="E535" t="str">
            <v>180BL</v>
          </cell>
          <cell r="F535" t="str">
            <v>F504561</v>
          </cell>
          <cell r="G535" t="str">
            <v>KOREA FINE CERAMIC CO., LTD</v>
          </cell>
        </row>
        <row r="536">
          <cell r="A536" t="str">
            <v>OF0040529</v>
          </cell>
          <cell r="B536">
            <v>46059.614618055602</v>
          </cell>
          <cell r="C536" t="str">
            <v>GAMBI SPA</v>
          </cell>
          <cell r="D536">
            <v>46059</v>
          </cell>
          <cell r="E536" t="str">
            <v>120FM</v>
          </cell>
          <cell r="F536" t="str">
            <v>F014745</v>
          </cell>
          <cell r="G536" t="str">
            <v>GAMBI SPA</v>
          </cell>
        </row>
        <row r="537">
          <cell r="A537" t="str">
            <v>OF0040530</v>
          </cell>
          <cell r="B537">
            <v>46059.619791666701</v>
          </cell>
          <cell r="C537" t="str">
            <v>G.S.E. di Beshiraj Shkelzen</v>
          </cell>
          <cell r="D537">
            <v>46059</v>
          </cell>
          <cell r="E537" t="str">
            <v>30FM</v>
          </cell>
          <cell r="F537" t="str">
            <v>F600608</v>
          </cell>
          <cell r="G537" t="str">
            <v>G.S.E. di Beshiraj Shkelzen</v>
          </cell>
        </row>
        <row r="538">
          <cell r="A538" t="str">
            <v>OF0040531</v>
          </cell>
          <cell r="B538">
            <v>46059.686203703699</v>
          </cell>
          <cell r="C538" t="str">
            <v>PAINT COMPANY SRL</v>
          </cell>
          <cell r="D538">
            <v>46070</v>
          </cell>
          <cell r="E538" t="str">
            <v>90FM</v>
          </cell>
          <cell r="F538" t="str">
            <v>F016305</v>
          </cell>
          <cell r="G538" t="str">
            <v>PAINT COMPANY SRL</v>
          </cell>
        </row>
        <row r="539">
          <cell r="A539" t="str">
            <v>OF0040532</v>
          </cell>
          <cell r="B539">
            <v>46059.706701388903</v>
          </cell>
          <cell r="C539" t="str">
            <v>CALDER SNC DI LEGNAZZI MARCO &amp; C.</v>
          </cell>
          <cell r="D539">
            <v>46080</v>
          </cell>
          <cell r="E539" t="str">
            <v>90FM</v>
          </cell>
          <cell r="F539" t="str">
            <v>F015008</v>
          </cell>
          <cell r="G539" t="str">
            <v>CALDER SNC DI LEGNAZZI MARCO &amp; C.</v>
          </cell>
        </row>
        <row r="540">
          <cell r="A540" t="str">
            <v>OF0040533</v>
          </cell>
          <cell r="B540">
            <v>46062.4219675926</v>
          </cell>
          <cell r="C540" t="str">
            <v>EUROACCIAI SPA</v>
          </cell>
          <cell r="D540">
            <v>46062</v>
          </cell>
          <cell r="E540" t="str">
            <v>90FM</v>
          </cell>
          <cell r="F540" t="str">
            <v>F015520</v>
          </cell>
          <cell r="G540" t="str">
            <v>EUROACCIAI SPA</v>
          </cell>
        </row>
        <row r="541">
          <cell r="A541" t="str">
            <v>OF0040534</v>
          </cell>
          <cell r="B541">
            <v>46062.468553240702</v>
          </cell>
          <cell r="C541" t="str">
            <v>INOX HOUSE SRL</v>
          </cell>
          <cell r="D541">
            <v>46062</v>
          </cell>
          <cell r="E541" t="str">
            <v>120FM</v>
          </cell>
          <cell r="F541" t="str">
            <v>F013881</v>
          </cell>
          <cell r="G541" t="str">
            <v>INOX HOUSE SRL</v>
          </cell>
        </row>
        <row r="542">
          <cell r="A542" t="str">
            <v>OF0040535</v>
          </cell>
          <cell r="B542">
            <v>46062.647569444402</v>
          </cell>
          <cell r="C542" t="str">
            <v>MEYER MANUFACTURING COMPANY LIMITED</v>
          </cell>
          <cell r="D542">
            <v>46171</v>
          </cell>
          <cell r="E542" t="str">
            <v>180BL</v>
          </cell>
          <cell r="F542" t="str">
            <v>F600043</v>
          </cell>
          <cell r="G542" t="str">
            <v>MEYER MANUFACTURING COMPANY LIMITED</v>
          </cell>
        </row>
        <row r="543">
          <cell r="A543" t="str">
            <v>OF0040536</v>
          </cell>
          <cell r="B543">
            <v>46062.6475810185</v>
          </cell>
          <cell r="C543" t="str">
            <v>MEYER MARKETING COMPANY LIMITED</v>
          </cell>
          <cell r="D543">
            <v>46171</v>
          </cell>
          <cell r="E543" t="str">
            <v>180BL</v>
          </cell>
          <cell r="F543" t="str">
            <v>F600079</v>
          </cell>
          <cell r="G543" t="str">
            <v>MEYER MARKETING COMPANY LIMITED</v>
          </cell>
        </row>
        <row r="544">
          <cell r="A544" t="str">
            <v>OF0040537</v>
          </cell>
          <cell r="B544">
            <v>46062.653645833299</v>
          </cell>
          <cell r="C544" t="str">
            <v>MEYER MARKETING COMPANY LIMITED</v>
          </cell>
          <cell r="D544">
            <v>46171</v>
          </cell>
          <cell r="E544" t="str">
            <v>180BL</v>
          </cell>
          <cell r="F544" t="str">
            <v>F600079</v>
          </cell>
          <cell r="G544" t="str">
            <v>MEYER MARKETING COMPANY LIMITED</v>
          </cell>
        </row>
        <row r="545">
          <cell r="A545" t="str">
            <v>OF0040538</v>
          </cell>
          <cell r="B545">
            <v>46062.687164351897</v>
          </cell>
          <cell r="C545" t="str">
            <v>MEYER MANUFACTURING COMPANY LIMITED</v>
          </cell>
          <cell r="D545">
            <v>46142</v>
          </cell>
          <cell r="E545" t="str">
            <v>180BL</v>
          </cell>
          <cell r="F545" t="str">
            <v>F600043</v>
          </cell>
          <cell r="G545" t="str">
            <v>MEYER MANUFACTURING COMPANY LIMITED</v>
          </cell>
        </row>
        <row r="546">
          <cell r="A546" t="str">
            <v>OF0040539</v>
          </cell>
          <cell r="B546">
            <v>46062.710358796299</v>
          </cell>
          <cell r="C546" t="str">
            <v>SCATOLIFICIO I.S.A. SRL</v>
          </cell>
          <cell r="D546">
            <v>46083</v>
          </cell>
          <cell r="E546" t="str">
            <v>120FM</v>
          </cell>
          <cell r="F546" t="str">
            <v>F600917</v>
          </cell>
          <cell r="G546" t="str">
            <v>SCATOLIFICIO I.S.A. SRL</v>
          </cell>
        </row>
        <row r="547">
          <cell r="A547" t="str">
            <v>OF0040540</v>
          </cell>
          <cell r="B547">
            <v>46062.7411111111</v>
          </cell>
          <cell r="C547" t="str">
            <v>BOX MARCHE SPA</v>
          </cell>
          <cell r="D547">
            <v>46076</v>
          </cell>
          <cell r="E547" t="str">
            <v>120FM</v>
          </cell>
          <cell r="F547" t="str">
            <v>F010781</v>
          </cell>
          <cell r="G547" t="str">
            <v>BOX MARCHE SPA</v>
          </cell>
        </row>
        <row r="548">
          <cell r="A548" t="str">
            <v>OF0040541</v>
          </cell>
          <cell r="B548">
            <v>46062.741134259297</v>
          </cell>
          <cell r="C548" t="str">
            <v>LAMPA PACKAGING S.R.L.</v>
          </cell>
          <cell r="D548">
            <v>46080</v>
          </cell>
          <cell r="E548" t="str">
            <v>120FM</v>
          </cell>
          <cell r="F548" t="str">
            <v>F016222</v>
          </cell>
          <cell r="G548" t="str">
            <v>LAMPA PACKAGING S.R.L.</v>
          </cell>
        </row>
        <row r="549">
          <cell r="A549" t="str">
            <v>OF0040542</v>
          </cell>
          <cell r="B549">
            <v>46063.424351851798</v>
          </cell>
          <cell r="C549" t="str">
            <v>ZUBELLI SRL</v>
          </cell>
          <cell r="D549">
            <v>46063</v>
          </cell>
          <cell r="E549" t="str">
            <v>60FM</v>
          </cell>
          <cell r="F549" t="str">
            <v>F600991</v>
          </cell>
          <cell r="G549" t="str">
            <v>ZUBELLI SRL</v>
          </cell>
        </row>
        <row r="550">
          <cell r="A550" t="str">
            <v>OF0040543</v>
          </cell>
          <cell r="B550">
            <v>46063.436400462997</v>
          </cell>
          <cell r="C550" t="str">
            <v>WÜRTH SRL</v>
          </cell>
          <cell r="D550">
            <v>46063</v>
          </cell>
          <cell r="E550" t="str">
            <v>120FM</v>
          </cell>
          <cell r="F550" t="str">
            <v>F015428</v>
          </cell>
          <cell r="G550" t="str">
            <v>WÜRTH SRL</v>
          </cell>
        </row>
        <row r="551">
          <cell r="A551" t="str">
            <v>OF0040544</v>
          </cell>
          <cell r="B551">
            <v>46063.445277777799</v>
          </cell>
          <cell r="C551" t="str">
            <v>INDUSTRIAL SERVICE Srl</v>
          </cell>
          <cell r="D551">
            <v>46063</v>
          </cell>
          <cell r="E551" t="str">
            <v>120FM</v>
          </cell>
          <cell r="F551" t="str">
            <v>F014980</v>
          </cell>
          <cell r="G551" t="str">
            <v>INDUSTRIAL SERVICE Srl</v>
          </cell>
        </row>
        <row r="552">
          <cell r="A552" t="str">
            <v>OF0040545</v>
          </cell>
          <cell r="B552">
            <v>46063.622662037</v>
          </cell>
          <cell r="C552" t="str">
            <v>BOX MARCHE SPA</v>
          </cell>
          <cell r="D552">
            <v>46063</v>
          </cell>
          <cell r="E552" t="str">
            <v>120FM</v>
          </cell>
          <cell r="F552" t="str">
            <v>F010781</v>
          </cell>
          <cell r="G552" t="str">
            <v>BOX MARCHE SPA</v>
          </cell>
        </row>
        <row r="553">
          <cell r="A553" t="str">
            <v>OF0040546</v>
          </cell>
          <cell r="B553">
            <v>46063.630983796298</v>
          </cell>
          <cell r="C553" t="str">
            <v>AWF SRL</v>
          </cell>
          <cell r="D553">
            <v>46073</v>
          </cell>
          <cell r="E553" t="str">
            <v>90FM</v>
          </cell>
          <cell r="F553" t="str">
            <v>F014724</v>
          </cell>
          <cell r="G553" t="str">
            <v>AWF SRL</v>
          </cell>
        </row>
        <row r="554">
          <cell r="A554" t="str">
            <v>OF0040547</v>
          </cell>
          <cell r="B554">
            <v>46063.631493055596</v>
          </cell>
          <cell r="C554" t="str">
            <v>VALENTINI ABRASIVI CENTER SRL</v>
          </cell>
          <cell r="D554">
            <v>46073</v>
          </cell>
          <cell r="E554" t="str">
            <v>120FM</v>
          </cell>
          <cell r="F554" t="str">
            <v>F015563</v>
          </cell>
          <cell r="G554" t="str">
            <v>VALENTINI ABRASIVI CENTER SRL</v>
          </cell>
        </row>
        <row r="555">
          <cell r="A555" t="str">
            <v>OF0040548</v>
          </cell>
          <cell r="B555">
            <v>46063.645995370403</v>
          </cell>
          <cell r="C555" t="str">
            <v>LINK GRUPPO SPA</v>
          </cell>
          <cell r="D555">
            <v>46063</v>
          </cell>
          <cell r="E555" t="str">
            <v>120FM</v>
          </cell>
          <cell r="F555" t="str">
            <v>F013851</v>
          </cell>
          <cell r="G555" t="str">
            <v>LINK GRUPPO SPA</v>
          </cell>
        </row>
        <row r="556">
          <cell r="A556" t="str">
            <v>OF0040549</v>
          </cell>
          <cell r="B556">
            <v>46063.713032407402</v>
          </cell>
          <cell r="C556" t="str">
            <v>WHITFORD SRL</v>
          </cell>
          <cell r="D556">
            <v>46080</v>
          </cell>
          <cell r="E556" t="str">
            <v>120FM</v>
          </cell>
          <cell r="F556" t="str">
            <v>F012713</v>
          </cell>
          <cell r="G556" t="str">
            <v>WHITFORD SRL</v>
          </cell>
        </row>
        <row r="557">
          <cell r="A557" t="str">
            <v>OF0040550</v>
          </cell>
          <cell r="B557">
            <v>46063.718912037002</v>
          </cell>
          <cell r="C557" t="str">
            <v>PULITURA ZANANESE SRL UNIPERSONALE</v>
          </cell>
          <cell r="D557">
            <v>46063</v>
          </cell>
          <cell r="E557" t="str">
            <v>60FM</v>
          </cell>
          <cell r="F557" t="str">
            <v>F014866</v>
          </cell>
          <cell r="G557" t="str">
            <v>PULITURA ZANANESE SRL UNIPERSONALE</v>
          </cell>
        </row>
        <row r="558">
          <cell r="A558" t="str">
            <v>OF0040551</v>
          </cell>
          <cell r="B558">
            <v>46064.494733796302</v>
          </cell>
          <cell r="C558" t="str">
            <v>CO.MET.ACCIAI SRL</v>
          </cell>
          <cell r="D558">
            <v>46064</v>
          </cell>
          <cell r="E558" t="str">
            <v>90FM</v>
          </cell>
          <cell r="F558" t="str">
            <v>F016280</v>
          </cell>
          <cell r="G558" t="str">
            <v>CO.MET.ACCIAI SRL</v>
          </cell>
        </row>
        <row r="559">
          <cell r="A559" t="str">
            <v>OF0040552</v>
          </cell>
          <cell r="B559">
            <v>46064.520196759302</v>
          </cell>
          <cell r="C559" t="str">
            <v>EREDI BIAGIOTTI RINO               DI BIAGIOTTI LUIGI &amp; C.SN</v>
          </cell>
          <cell r="D559">
            <v>46064</v>
          </cell>
          <cell r="E559" t="str">
            <v>120FM</v>
          </cell>
          <cell r="F559" t="str">
            <v>F011781</v>
          </cell>
          <cell r="G559" t="str">
            <v>EREDI BIAGIOTTI RINO               DI BIAGIOTTI LUIGI &amp; C.SN</v>
          </cell>
        </row>
        <row r="560">
          <cell r="A560" t="str">
            <v>OF0040553</v>
          </cell>
          <cell r="B560">
            <v>46064.522476851896</v>
          </cell>
          <cell r="C560" t="str">
            <v>UTENSIL TRE SRL</v>
          </cell>
          <cell r="D560">
            <v>46064</v>
          </cell>
          <cell r="E560" t="str">
            <v>90FM</v>
          </cell>
          <cell r="F560" t="str">
            <v>F010919</v>
          </cell>
          <cell r="G560" t="str">
            <v>UTENSIL TRE SRL</v>
          </cell>
        </row>
        <row r="561">
          <cell r="A561" t="str">
            <v>OF0040554</v>
          </cell>
          <cell r="B561">
            <v>46064.525567129604</v>
          </cell>
          <cell r="C561" t="str">
            <v>PELIZZARI F.LLI DI PELIZZARI A.    E D.SNC</v>
          </cell>
          <cell r="D561">
            <v>46064</v>
          </cell>
          <cell r="E561" t="str">
            <v>90FM</v>
          </cell>
          <cell r="F561" t="str">
            <v>F014145</v>
          </cell>
          <cell r="G561" t="str">
            <v>PELIZZARI F.LLI DI PELIZZARI A.    E D.SNC</v>
          </cell>
        </row>
        <row r="562">
          <cell r="A562" t="str">
            <v>OF0040555</v>
          </cell>
          <cell r="B562">
            <v>46064.528749999998</v>
          </cell>
          <cell r="C562" t="str">
            <v>S.G.M.SRL</v>
          </cell>
          <cell r="D562">
            <v>46064</v>
          </cell>
          <cell r="E562" t="str">
            <v>90FM</v>
          </cell>
          <cell r="F562" t="str">
            <v>F010621</v>
          </cell>
          <cell r="G562" t="str">
            <v>S.G.M.SRL</v>
          </cell>
        </row>
        <row r="563">
          <cell r="A563" t="str">
            <v>OF0040556</v>
          </cell>
          <cell r="B563">
            <v>46064.650949074101</v>
          </cell>
          <cell r="C563" t="str">
            <v>EDENTECH CO.LTD.</v>
          </cell>
          <cell r="D563">
            <v>46203</v>
          </cell>
          <cell r="E563" t="str">
            <v>15BL</v>
          </cell>
          <cell r="F563" t="str">
            <v>F600958</v>
          </cell>
          <cell r="G563" t="str">
            <v>EDENTECH CO.LTD.</v>
          </cell>
        </row>
        <row r="564">
          <cell r="A564" t="str">
            <v>OF0040557</v>
          </cell>
          <cell r="B564">
            <v>46064.6647800926</v>
          </cell>
          <cell r="C564" t="str">
            <v>EDENTECH CO.LTD.</v>
          </cell>
          <cell r="D564">
            <v>46234</v>
          </cell>
          <cell r="E564" t="str">
            <v>15BL</v>
          </cell>
          <cell r="F564" t="str">
            <v>F600958</v>
          </cell>
          <cell r="G564" t="str">
            <v>EDENTECH CO.LTD.</v>
          </cell>
        </row>
        <row r="565">
          <cell r="A565" t="str">
            <v>OF0040559</v>
          </cell>
          <cell r="B565">
            <v>46064.743159722202</v>
          </cell>
          <cell r="C565" t="str">
            <v>VERBAR SRL</v>
          </cell>
          <cell r="D565">
            <v>46079</v>
          </cell>
          <cell r="E565" t="str">
            <v>60_90FM</v>
          </cell>
          <cell r="F565" t="str">
            <v>F011094</v>
          </cell>
          <cell r="G565" t="str">
            <v>VERBAR SRL</v>
          </cell>
        </row>
        <row r="566">
          <cell r="A566" t="str">
            <v>OF0040560</v>
          </cell>
          <cell r="B566">
            <v>46064.745868055601</v>
          </cell>
          <cell r="C566" t="str">
            <v>LA TERMOPLASTIC-F.B.M. SRL</v>
          </cell>
          <cell r="D566">
            <v>46072</v>
          </cell>
          <cell r="E566" t="str">
            <v>120FM</v>
          </cell>
          <cell r="F566" t="str">
            <v>F010233</v>
          </cell>
          <cell r="G566" t="str">
            <v>LA TERMOPLASTIC-F.B.M. SRL</v>
          </cell>
        </row>
        <row r="567">
          <cell r="A567" t="str">
            <v>OF0040562</v>
          </cell>
          <cell r="B567">
            <v>46065.420127314799</v>
          </cell>
          <cell r="C567" t="str">
            <v>PULITURA ZANANESE SRL UNIPERSONALE</v>
          </cell>
          <cell r="D567">
            <v>46065</v>
          </cell>
          <cell r="E567" t="str">
            <v>60FM</v>
          </cell>
          <cell r="F567" t="str">
            <v>F014866</v>
          </cell>
          <cell r="G567" t="str">
            <v>PULITURA ZANANESE SRL UNIPERSONALE</v>
          </cell>
        </row>
        <row r="568">
          <cell r="A568" t="str">
            <v>OF0040565</v>
          </cell>
          <cell r="B568">
            <v>46065.438518518502</v>
          </cell>
          <cell r="C568" t="str">
            <v>EDIL3</v>
          </cell>
          <cell r="D568">
            <v>46065</v>
          </cell>
          <cell r="E568" t="str">
            <v>30FM</v>
          </cell>
          <cell r="F568" t="str">
            <v>F600350</v>
          </cell>
          <cell r="G568" t="str">
            <v>EDIL3</v>
          </cell>
        </row>
        <row r="569">
          <cell r="A569" t="str">
            <v>OF0040566</v>
          </cell>
          <cell r="B569">
            <v>46065.444537037001</v>
          </cell>
          <cell r="C569" t="str">
            <v>PULITURA ZANANESE SRL UNIPERSONALE</v>
          </cell>
          <cell r="D569">
            <v>46065</v>
          </cell>
          <cell r="E569" t="str">
            <v>60FM</v>
          </cell>
          <cell r="F569" t="str">
            <v>F014866</v>
          </cell>
          <cell r="G569" t="str">
            <v>PULITURA ZANANESE SRL UNIPERSONALE</v>
          </cell>
        </row>
        <row r="570">
          <cell r="A570" t="str">
            <v>OF0040567</v>
          </cell>
          <cell r="B570">
            <v>46065.453657407401</v>
          </cell>
          <cell r="C570" t="str">
            <v>GIANOTTI CARRELLI ELEVATORI S.R.L.</v>
          </cell>
          <cell r="D570">
            <v>46065</v>
          </cell>
          <cell r="E570" t="str">
            <v>90FM</v>
          </cell>
          <cell r="F570" t="str">
            <v>F010190</v>
          </cell>
          <cell r="G570" t="str">
            <v>GIANOTTI CARRELLI ELEVATORI S.R.L.</v>
          </cell>
        </row>
        <row r="571">
          <cell r="A571" t="str">
            <v>OF0040568</v>
          </cell>
          <cell r="B571">
            <v>46065.463101851798</v>
          </cell>
          <cell r="C571" t="str">
            <v>BERTULLI ADAMO &amp; C.SNC</v>
          </cell>
          <cell r="D571">
            <v>46065</v>
          </cell>
          <cell r="E571" t="str">
            <v>120FM</v>
          </cell>
          <cell r="F571" t="str">
            <v>F010497</v>
          </cell>
          <cell r="G571" t="str">
            <v>BERTULLI ADAMO &amp; C.SNC</v>
          </cell>
        </row>
        <row r="572">
          <cell r="A572" t="str">
            <v>OF0040570</v>
          </cell>
          <cell r="B572">
            <v>46065.4786342593</v>
          </cell>
          <cell r="C572" t="str">
            <v>C.E.I. SRL</v>
          </cell>
          <cell r="D572">
            <v>46065</v>
          </cell>
          <cell r="E572" t="str">
            <v>120FM</v>
          </cell>
          <cell r="F572" t="str">
            <v>F600117</v>
          </cell>
          <cell r="G572" t="str">
            <v>C.E.I. SRL</v>
          </cell>
        </row>
        <row r="573">
          <cell r="A573" t="str">
            <v>OF0040571</v>
          </cell>
          <cell r="B573">
            <v>46065.481724537</v>
          </cell>
          <cell r="C573" t="str">
            <v>C.E.I. SRL</v>
          </cell>
          <cell r="D573">
            <v>46065</v>
          </cell>
          <cell r="E573" t="str">
            <v>120FM</v>
          </cell>
          <cell r="F573" t="str">
            <v>F600117</v>
          </cell>
          <cell r="G573" t="str">
            <v>C.E.I. SRL</v>
          </cell>
        </row>
        <row r="574">
          <cell r="A574" t="str">
            <v>OF0040572</v>
          </cell>
          <cell r="B574">
            <v>46065.484224537002</v>
          </cell>
          <cell r="C574" t="str">
            <v>DAGO ELETTRONICA SRL</v>
          </cell>
          <cell r="D574">
            <v>46065</v>
          </cell>
          <cell r="E574" t="str">
            <v>120FM</v>
          </cell>
          <cell r="F574" t="str">
            <v>F010112</v>
          </cell>
          <cell r="G574" t="str">
            <v>DAGO ELETTRONICA SRL</v>
          </cell>
        </row>
        <row r="575">
          <cell r="A575" t="str">
            <v>OF0040574</v>
          </cell>
          <cell r="B575">
            <v>46065.491655092599</v>
          </cell>
          <cell r="C575" t="str">
            <v>DAGO ELETTRONICA SRL</v>
          </cell>
          <cell r="D575">
            <v>46065</v>
          </cell>
          <cell r="E575" t="str">
            <v>120FM</v>
          </cell>
          <cell r="F575" t="str">
            <v>F010112</v>
          </cell>
          <cell r="G575" t="str">
            <v>DAGO ELETTRONICA SRL</v>
          </cell>
        </row>
        <row r="576">
          <cell r="A576" t="str">
            <v>OF0040575</v>
          </cell>
          <cell r="B576">
            <v>46065.494444444397</v>
          </cell>
          <cell r="C576" t="str">
            <v>CM SERVICE DI CIARONI MARCO</v>
          </cell>
          <cell r="D576">
            <v>46065</v>
          </cell>
          <cell r="E576" t="str">
            <v>120FM</v>
          </cell>
          <cell r="F576" t="str">
            <v>F015841</v>
          </cell>
          <cell r="G576" t="str">
            <v>CM SERVICE DI CIARONI MARCO</v>
          </cell>
        </row>
        <row r="577">
          <cell r="A577" t="str">
            <v>OF0040576</v>
          </cell>
          <cell r="B577">
            <v>46065.5140972222</v>
          </cell>
          <cell r="C577" t="str">
            <v>STEEL INOX SRL</v>
          </cell>
          <cell r="D577">
            <v>46065</v>
          </cell>
          <cell r="E577" t="str">
            <v>30FM</v>
          </cell>
          <cell r="F577" t="str">
            <v>F600995</v>
          </cell>
          <cell r="G577" t="str">
            <v>STEEL INOX SRL</v>
          </cell>
        </row>
        <row r="578">
          <cell r="A578" t="str">
            <v>OF0040578</v>
          </cell>
          <cell r="B578">
            <v>46065.5213657407</v>
          </cell>
          <cell r="C578" t="str">
            <v>VERBAR SRL</v>
          </cell>
          <cell r="D578">
            <v>46066</v>
          </cell>
          <cell r="E578" t="str">
            <v>60_90FM</v>
          </cell>
          <cell r="F578" t="str">
            <v>F011094</v>
          </cell>
          <cell r="G578" t="str">
            <v>VERBAR SRL</v>
          </cell>
        </row>
        <row r="579">
          <cell r="A579" t="str">
            <v>OF0040579</v>
          </cell>
          <cell r="B579">
            <v>46065.521423611099</v>
          </cell>
          <cell r="C579" t="str">
            <v>SUSONITY SRL</v>
          </cell>
          <cell r="D579">
            <v>46112</v>
          </cell>
          <cell r="E579" t="str">
            <v>60FM</v>
          </cell>
          <cell r="F579" t="str">
            <v>F013397</v>
          </cell>
          <cell r="G579" t="str">
            <v>SUSONITY SRL</v>
          </cell>
        </row>
        <row r="580">
          <cell r="A580" t="str">
            <v>OF0040580</v>
          </cell>
          <cell r="B580">
            <v>46065.521423611099</v>
          </cell>
          <cell r="C580" t="str">
            <v>CHEMOURS BELGIUM BVBA</v>
          </cell>
          <cell r="D580">
            <v>46112</v>
          </cell>
          <cell r="E580" t="str">
            <v>90DF</v>
          </cell>
          <cell r="F580" t="str">
            <v>F505839</v>
          </cell>
          <cell r="G580" t="str">
            <v>CHEMOURS BELGIUM BVBA</v>
          </cell>
        </row>
        <row r="581">
          <cell r="A581" t="str">
            <v>OF0040581</v>
          </cell>
          <cell r="B581">
            <v>46065.521423611099</v>
          </cell>
          <cell r="C581" t="str">
            <v>DN CHEMICALS SRL</v>
          </cell>
          <cell r="D581">
            <v>46080</v>
          </cell>
          <cell r="E581" t="str">
            <v>90FM</v>
          </cell>
          <cell r="F581" t="str">
            <v>F600081</v>
          </cell>
          <cell r="G581" t="str">
            <v>DN CHEMICALS SRL</v>
          </cell>
        </row>
        <row r="582">
          <cell r="A582" t="str">
            <v>OF0040582</v>
          </cell>
          <cell r="B582">
            <v>46065.522187499999</v>
          </cell>
          <cell r="C582" t="str">
            <v>TERMOIDRAULICA E SANITARI SAS      DI GULINI LUCA &amp; C.</v>
          </cell>
          <cell r="D582">
            <v>46065</v>
          </cell>
          <cell r="E582" t="str">
            <v>120FM</v>
          </cell>
          <cell r="F582" t="str">
            <v>F010431</v>
          </cell>
          <cell r="G582" t="str">
            <v>TERMOIDRAULICA E SANITARI SAS      DI GULINI LUCA &amp; C.</v>
          </cell>
        </row>
        <row r="583">
          <cell r="A583" t="str">
            <v>OF0040583</v>
          </cell>
          <cell r="B583">
            <v>46065.533865740697</v>
          </cell>
          <cell r="C583" t="str">
            <v>CEAM ADRIATICA SERVIZI SRL</v>
          </cell>
          <cell r="D583">
            <v>46065</v>
          </cell>
          <cell r="E583" t="str">
            <v>30FM</v>
          </cell>
          <cell r="F583" t="str">
            <v>F012322</v>
          </cell>
          <cell r="G583" t="str">
            <v>CEAM ADRIATICA SERVIZI SRL</v>
          </cell>
        </row>
        <row r="584">
          <cell r="A584" t="str">
            <v>OF0040584</v>
          </cell>
          <cell r="B584">
            <v>46065.538738425901</v>
          </cell>
          <cell r="C584" t="str">
            <v>TIEMME DI MAGI D.TONELLI G. &amp; C.SNC</v>
          </cell>
          <cell r="D584">
            <v>46065</v>
          </cell>
          <cell r="E584" t="str">
            <v>60FM</v>
          </cell>
          <cell r="F584" t="str">
            <v>F012162</v>
          </cell>
          <cell r="G584" t="str">
            <v>TIEMME DI MAGI D.TONELLI G. &amp; C.SNC</v>
          </cell>
        </row>
        <row r="585">
          <cell r="A585" t="str">
            <v>OF0040586</v>
          </cell>
          <cell r="B585">
            <v>46065.594976851899</v>
          </cell>
          <cell r="C585" t="str">
            <v>EUROACCIAI SPA</v>
          </cell>
          <cell r="D585">
            <v>46065</v>
          </cell>
          <cell r="E585" t="str">
            <v>90FM</v>
          </cell>
          <cell r="F585" t="str">
            <v>F015520</v>
          </cell>
          <cell r="G585" t="str">
            <v>EUROACCIAI SPA</v>
          </cell>
        </row>
        <row r="586">
          <cell r="A586" t="str">
            <v>OF0040587</v>
          </cell>
          <cell r="B586">
            <v>46065.597291666701</v>
          </cell>
          <cell r="C586" t="str">
            <v>BT SISTEMI DI TENTONI FABIO</v>
          </cell>
          <cell r="D586">
            <v>46065</v>
          </cell>
          <cell r="E586" t="str">
            <v>120FM</v>
          </cell>
          <cell r="F586" t="str">
            <v>F600690</v>
          </cell>
          <cell r="G586" t="str">
            <v>BT SISTEMI DI TENTONI FABIO</v>
          </cell>
        </row>
        <row r="587">
          <cell r="A587" t="str">
            <v>OF0040588</v>
          </cell>
          <cell r="B587">
            <v>46065.605428240699</v>
          </cell>
          <cell r="C587" t="str">
            <v>V.C. Impianti di Sollevamento</v>
          </cell>
          <cell r="D587">
            <v>46065</v>
          </cell>
          <cell r="E587" t="str">
            <v>30FM</v>
          </cell>
          <cell r="F587" t="str">
            <v>F600596</v>
          </cell>
          <cell r="G587" t="str">
            <v>V.C. Impianti di Sollevamento</v>
          </cell>
        </row>
        <row r="588">
          <cell r="A588" t="str">
            <v>OF0040589</v>
          </cell>
          <cell r="B588">
            <v>46065.608576388899</v>
          </cell>
          <cell r="C588" t="str">
            <v>M.P.C.SRL</v>
          </cell>
          <cell r="D588">
            <v>46050</v>
          </cell>
          <cell r="E588" t="str">
            <v>90FM</v>
          </cell>
          <cell r="F588" t="str">
            <v>F010810</v>
          </cell>
          <cell r="G588" t="str">
            <v>M.P.C.SRL</v>
          </cell>
        </row>
        <row r="589">
          <cell r="A589" t="str">
            <v>OF0040590</v>
          </cell>
          <cell r="B589">
            <v>46065.612013888902</v>
          </cell>
          <cell r="C589" t="str">
            <v>GO-PLAST ENGINEERING SRL</v>
          </cell>
          <cell r="D589">
            <v>46065</v>
          </cell>
          <cell r="E589" t="str">
            <v>120FM</v>
          </cell>
          <cell r="F589" t="str">
            <v>F600062</v>
          </cell>
          <cell r="G589" t="str">
            <v>GO-PLAST ENGINEERING SRL</v>
          </cell>
        </row>
        <row r="590">
          <cell r="A590" t="str">
            <v>OF0040591</v>
          </cell>
          <cell r="B590">
            <v>46065.612696759301</v>
          </cell>
          <cell r="C590" t="str">
            <v>ELETTROMATIC SRL</v>
          </cell>
          <cell r="D590">
            <v>46065</v>
          </cell>
          <cell r="E590" t="str">
            <v>120FM</v>
          </cell>
          <cell r="F590" t="str">
            <v>F015474</v>
          </cell>
          <cell r="G590" t="str">
            <v>ELETTROMATIC SRL</v>
          </cell>
        </row>
        <row r="591">
          <cell r="A591" t="str">
            <v>OF0040592</v>
          </cell>
          <cell r="B591">
            <v>46065.613263888903</v>
          </cell>
          <cell r="C591" t="str">
            <v>CONSORZIO PRIME SOLUTION SOC.COOP.SOC.CONSORTILE</v>
          </cell>
          <cell r="D591">
            <v>46065</v>
          </cell>
          <cell r="E591" t="str">
            <v>90FM</v>
          </cell>
          <cell r="F591" t="str">
            <v>F600247</v>
          </cell>
          <cell r="G591" t="str">
            <v>CONSORZIO PRIME SOLUTION SOC.COOP.SOC.CONSORTILE</v>
          </cell>
        </row>
        <row r="592">
          <cell r="A592" t="str">
            <v>OF0040593</v>
          </cell>
          <cell r="B592">
            <v>46065.620763888903</v>
          </cell>
          <cell r="C592" t="str">
            <v>M.P.C.SRL</v>
          </cell>
          <cell r="D592">
            <v>46045</v>
          </cell>
          <cell r="E592" t="str">
            <v>90FM</v>
          </cell>
          <cell r="F592" t="str">
            <v>F010810</v>
          </cell>
          <cell r="G592" t="str">
            <v>M.P.C.SRL</v>
          </cell>
        </row>
        <row r="593">
          <cell r="A593" t="str">
            <v>OF0040594</v>
          </cell>
          <cell r="B593">
            <v>46065.620856481502</v>
          </cell>
          <cell r="C593" t="str">
            <v>DELLAROSA LUBRIFICANTI             DI DELLAROSA RENZO E C. S</v>
          </cell>
          <cell r="D593">
            <v>46065</v>
          </cell>
          <cell r="E593" t="str">
            <v>120FM</v>
          </cell>
          <cell r="F593" t="str">
            <v>F014158</v>
          </cell>
          <cell r="G593" t="str">
            <v>DELLAROSA LUBRIFICANTI             DI DELLAROSA RENZO E C. S</v>
          </cell>
        </row>
        <row r="594">
          <cell r="A594" t="str">
            <v>OF0040595</v>
          </cell>
          <cell r="B594">
            <v>46065.621377314797</v>
          </cell>
          <cell r="C594" t="str">
            <v>GIUSTO GOSTOLI SRL</v>
          </cell>
          <cell r="D594">
            <v>46065</v>
          </cell>
          <cell r="E594" t="str">
            <v>90FM</v>
          </cell>
          <cell r="F594" t="str">
            <v>F015865</v>
          </cell>
          <cell r="G594" t="str">
            <v>GIUSTO GOSTOLI SRL</v>
          </cell>
        </row>
        <row r="595">
          <cell r="A595" t="str">
            <v>OF0040596</v>
          </cell>
          <cell r="B595">
            <v>46065.621898148202</v>
          </cell>
          <cell r="C595" t="str">
            <v>LINK GRUPPO SPA</v>
          </cell>
          <cell r="D595">
            <v>46065</v>
          </cell>
          <cell r="E595" t="str">
            <v>120FM</v>
          </cell>
          <cell r="F595" t="str">
            <v>F013851</v>
          </cell>
          <cell r="G595" t="str">
            <v>LINK GRUPPO SPA</v>
          </cell>
        </row>
        <row r="596">
          <cell r="A596" t="str">
            <v>OF0040597</v>
          </cell>
          <cell r="B596">
            <v>46065.622430555602</v>
          </cell>
          <cell r="C596" t="str">
            <v>GIANOTTI CARRELLI ELEVATORI S.R.L.</v>
          </cell>
          <cell r="D596">
            <v>46065</v>
          </cell>
          <cell r="E596" t="str">
            <v>90FM</v>
          </cell>
          <cell r="F596" t="str">
            <v>F010190</v>
          </cell>
          <cell r="G596" t="str">
            <v>GIANOTTI CARRELLI ELEVATORI S.R.L.</v>
          </cell>
        </row>
        <row r="597">
          <cell r="A597" t="str">
            <v>OF0040598</v>
          </cell>
          <cell r="B597">
            <v>46065.636840277803</v>
          </cell>
          <cell r="C597" t="str">
            <v>CM SERVICE DI CIARONI MARCO</v>
          </cell>
          <cell r="D597">
            <v>46065</v>
          </cell>
          <cell r="E597" t="str">
            <v>120FM</v>
          </cell>
          <cell r="F597" t="str">
            <v>F015841</v>
          </cell>
          <cell r="G597" t="str">
            <v>CM SERVICE DI CIARONI MARCO</v>
          </cell>
        </row>
        <row r="598">
          <cell r="A598" t="str">
            <v>OF0040599</v>
          </cell>
          <cell r="B598">
            <v>46065.637442129599</v>
          </cell>
          <cell r="C598" t="str">
            <v>CHIMICA CENTRO SNC DI EMILIANO     VERDENELLI E C.</v>
          </cell>
          <cell r="D598">
            <v>46065</v>
          </cell>
          <cell r="E598" t="str">
            <v>60FM</v>
          </cell>
          <cell r="F598" t="str">
            <v>F015063</v>
          </cell>
          <cell r="G598" t="str">
            <v>CHIMICA CENTRO SNC DI EMILIANO     VERDENELLI E C.</v>
          </cell>
        </row>
        <row r="599">
          <cell r="A599" t="str">
            <v>OF0040600</v>
          </cell>
          <cell r="B599">
            <v>46065.6382407407</v>
          </cell>
          <cell r="C599" t="str">
            <v>PELIZZARI F.LLI DI PELIZZARI A.    E D.SNC</v>
          </cell>
          <cell r="D599">
            <v>46065</v>
          </cell>
          <cell r="E599" t="str">
            <v>90FM</v>
          </cell>
          <cell r="F599" t="str">
            <v>F014145</v>
          </cell>
          <cell r="G599" t="str">
            <v>PELIZZARI F.LLI DI PELIZZARI A.    E D.SNC</v>
          </cell>
        </row>
        <row r="600">
          <cell r="A600" t="str">
            <v>OF0040601</v>
          </cell>
          <cell r="B600">
            <v>46065.638831018499</v>
          </cell>
          <cell r="C600" t="str">
            <v>PIKART SRL                         DI PAPINI ROBERTO</v>
          </cell>
          <cell r="D600">
            <v>46065</v>
          </cell>
          <cell r="E600" t="str">
            <v>60_90FM</v>
          </cell>
          <cell r="F600" t="str">
            <v>F015256</v>
          </cell>
          <cell r="G600" t="str">
            <v>PIKART SRL                         DI PAPINI ROBERTO</v>
          </cell>
        </row>
        <row r="601">
          <cell r="A601" t="str">
            <v>OF0040602</v>
          </cell>
          <cell r="B601">
            <v>46065.639699074098</v>
          </cell>
          <cell r="C601" t="str">
            <v>BE.FA SRL FORNITURE INDUSTRIALI</v>
          </cell>
          <cell r="D601">
            <v>46065</v>
          </cell>
          <cell r="E601" t="str">
            <v>120FM</v>
          </cell>
          <cell r="F601" t="str">
            <v>F015123</v>
          </cell>
          <cell r="G601" t="str">
            <v>BE.FA SRL FORNITURE INDUSTRIALI</v>
          </cell>
        </row>
        <row r="602">
          <cell r="A602" t="str">
            <v>OF0040603</v>
          </cell>
          <cell r="B602">
            <v>46065.640335648102</v>
          </cell>
          <cell r="C602" t="str">
            <v>PELIZZARI F.LLI DI PELIZZARI A.    E D.SNC</v>
          </cell>
          <cell r="D602">
            <v>46065</v>
          </cell>
          <cell r="E602" t="str">
            <v>90FM</v>
          </cell>
          <cell r="F602" t="str">
            <v>F014145</v>
          </cell>
          <cell r="G602" t="str">
            <v>PELIZZARI F.LLI DI PELIZZARI A.    E D.SNC</v>
          </cell>
        </row>
        <row r="603">
          <cell r="A603" t="str">
            <v>OF0040604</v>
          </cell>
          <cell r="B603">
            <v>46065.641111111101</v>
          </cell>
          <cell r="C603" t="str">
            <v>LE FO IDEE DI FUCILI RODOLFO</v>
          </cell>
          <cell r="D603">
            <v>46065</v>
          </cell>
          <cell r="E603" t="str">
            <v>60FM</v>
          </cell>
          <cell r="F603" t="str">
            <v>F014831</v>
          </cell>
          <cell r="G603" t="str">
            <v>LE FO IDEE DI FUCILI RODOLFO</v>
          </cell>
        </row>
        <row r="604">
          <cell r="A604" t="str">
            <v>OF0040605</v>
          </cell>
          <cell r="B604">
            <v>46065.641805555599</v>
          </cell>
          <cell r="C604" t="str">
            <v>FABBRI MARCELLO</v>
          </cell>
          <cell r="D604">
            <v>46065</v>
          </cell>
          <cell r="E604" t="str">
            <v>30FM</v>
          </cell>
          <cell r="F604" t="str">
            <v>F016235</v>
          </cell>
          <cell r="G604" t="str">
            <v>FABBRI MARCELLO</v>
          </cell>
        </row>
        <row r="605">
          <cell r="A605" t="str">
            <v>OF0040606</v>
          </cell>
          <cell r="B605">
            <v>46065.644699074102</v>
          </cell>
          <cell r="C605" t="str">
            <v>EREDI BIAGIOTTI RINO               DI BIAGIOTTI LUIGI &amp; C.SN</v>
          </cell>
          <cell r="D605">
            <v>46065</v>
          </cell>
          <cell r="E605" t="str">
            <v>120FM</v>
          </cell>
          <cell r="F605" t="str">
            <v>F011781</v>
          </cell>
          <cell r="G605" t="str">
            <v>EREDI BIAGIOTTI RINO               DI BIAGIOTTI LUIGI &amp; C.SN</v>
          </cell>
        </row>
        <row r="606">
          <cell r="A606" t="str">
            <v>OF0040607</v>
          </cell>
          <cell r="B606">
            <v>46065.6453819444</v>
          </cell>
          <cell r="C606" t="str">
            <v>ELETTROMATIC SRL</v>
          </cell>
          <cell r="D606">
            <v>46065</v>
          </cell>
          <cell r="E606" t="str">
            <v>120FM</v>
          </cell>
          <cell r="F606" t="str">
            <v>F015474</v>
          </cell>
          <cell r="G606" t="str">
            <v>ELETTROMATIC SRL</v>
          </cell>
        </row>
        <row r="607">
          <cell r="A607" t="str">
            <v>OF0040608</v>
          </cell>
          <cell r="B607">
            <v>46065.646087963003</v>
          </cell>
          <cell r="C607" t="str">
            <v>FERRO E FERRAMENTA SAS DI DISCEPOLI DOBATELLA e C.</v>
          </cell>
          <cell r="D607">
            <v>46065</v>
          </cell>
          <cell r="E607" t="str">
            <v>60FM</v>
          </cell>
          <cell r="F607" t="str">
            <v>F600366</v>
          </cell>
          <cell r="G607" t="str">
            <v>FERRO E FERRAMENTA SAS DI DISCEPOLI DOBATELLA e C.</v>
          </cell>
        </row>
        <row r="608">
          <cell r="A608" t="str">
            <v>OF0040609</v>
          </cell>
          <cell r="B608">
            <v>46065.646666666697</v>
          </cell>
          <cell r="C608" t="str">
            <v>ACEMA SPA</v>
          </cell>
          <cell r="D608">
            <v>46065</v>
          </cell>
          <cell r="E608" t="str">
            <v>90FM</v>
          </cell>
          <cell r="F608" t="str">
            <v>F014851</v>
          </cell>
          <cell r="G608" t="str">
            <v>ACEMA SPA</v>
          </cell>
        </row>
        <row r="609">
          <cell r="A609" t="str">
            <v>OF0040610</v>
          </cell>
          <cell r="B609">
            <v>46065.647523148102</v>
          </cell>
          <cell r="C609" t="str">
            <v>AUTOTRASPORTI DI LORENZI M.&amp; C.SNC</v>
          </cell>
          <cell r="D609">
            <v>46065</v>
          </cell>
          <cell r="E609" t="str">
            <v>90FM</v>
          </cell>
          <cell r="F609" t="str">
            <v>F013902</v>
          </cell>
          <cell r="G609" t="str">
            <v>AUTOTRASPORTI DI LORENZI M.&amp; C.SNC</v>
          </cell>
        </row>
        <row r="610">
          <cell r="A610" t="str">
            <v>OF0040611</v>
          </cell>
          <cell r="B610">
            <v>46065.648101851897</v>
          </cell>
          <cell r="C610" t="str">
            <v>SANI GABRIELE</v>
          </cell>
          <cell r="D610">
            <v>46065</v>
          </cell>
          <cell r="E610" t="str">
            <v>90FM</v>
          </cell>
          <cell r="F610" t="str">
            <v>F013857</v>
          </cell>
          <cell r="G610" t="str">
            <v>SANI GABRIELE</v>
          </cell>
        </row>
        <row r="611">
          <cell r="A611" t="str">
            <v>OF0040612</v>
          </cell>
          <cell r="B611">
            <v>46065.648831018501</v>
          </cell>
          <cell r="C611" t="str">
            <v>BE.FA SRL FORNITURE INDUSTRIALI</v>
          </cell>
          <cell r="D611">
            <v>46065</v>
          </cell>
          <cell r="E611" t="str">
            <v>120FM</v>
          </cell>
          <cell r="F611" t="str">
            <v>F015123</v>
          </cell>
          <cell r="G611" t="str">
            <v>BE.FA SRL FORNITURE INDUSTRIALI</v>
          </cell>
        </row>
        <row r="612">
          <cell r="A612" t="str">
            <v>OF0040613</v>
          </cell>
          <cell r="B612">
            <v>46065.649432870399</v>
          </cell>
          <cell r="C612" t="str">
            <v>GAMBI SPA</v>
          </cell>
          <cell r="D612">
            <v>46065</v>
          </cell>
          <cell r="E612" t="str">
            <v>120FM</v>
          </cell>
          <cell r="F612" t="str">
            <v>F014745</v>
          </cell>
          <cell r="G612" t="str">
            <v>GAMBI SPA</v>
          </cell>
        </row>
        <row r="613">
          <cell r="A613" t="str">
            <v>OF0040614</v>
          </cell>
          <cell r="B613">
            <v>46065.650034722203</v>
          </cell>
          <cell r="C613" t="str">
            <v>PELIZZARI F.LLI DI PELIZZARI A.    E D.SNC</v>
          </cell>
          <cell r="D613">
            <v>46065</v>
          </cell>
          <cell r="E613" t="str">
            <v>90FM</v>
          </cell>
          <cell r="F613" t="str">
            <v>F014145</v>
          </cell>
          <cell r="G613" t="str">
            <v>PELIZZARI F.LLI DI PELIZZARI A.    E D.SNC</v>
          </cell>
        </row>
        <row r="614">
          <cell r="A614" t="str">
            <v>OF0040615</v>
          </cell>
          <cell r="B614">
            <v>46065.650752314803</v>
          </cell>
          <cell r="C614" t="str">
            <v>REMATARLAZZI S.P.A.</v>
          </cell>
          <cell r="D614">
            <v>46065</v>
          </cell>
          <cell r="E614" t="str">
            <v>120FM</v>
          </cell>
          <cell r="F614" t="str">
            <v>F014376</v>
          </cell>
          <cell r="G614" t="str">
            <v>REMATARLAZZI S.P.A.</v>
          </cell>
        </row>
        <row r="615">
          <cell r="A615" t="str">
            <v>OF0040616</v>
          </cell>
          <cell r="B615">
            <v>46065.651481481502</v>
          </cell>
          <cell r="C615" t="str">
            <v>GO-PLAST ENGINEERING SRL</v>
          </cell>
          <cell r="D615">
            <v>46065</v>
          </cell>
          <cell r="E615" t="str">
            <v>120FM</v>
          </cell>
          <cell r="F615" t="str">
            <v>F600062</v>
          </cell>
          <cell r="G615" t="str">
            <v>GO-PLAST ENGINEERING SRL</v>
          </cell>
        </row>
        <row r="616">
          <cell r="A616" t="str">
            <v>OF0040617</v>
          </cell>
          <cell r="B616">
            <v>46065.652118055601</v>
          </cell>
          <cell r="C616" t="str">
            <v>PELIZZARI F.LLI DI PELIZZARI A.    E D.SNC</v>
          </cell>
          <cell r="D616">
            <v>46065</v>
          </cell>
          <cell r="E616" t="str">
            <v>90FM</v>
          </cell>
          <cell r="F616" t="str">
            <v>F014145</v>
          </cell>
          <cell r="G616" t="str">
            <v>PELIZZARI F.LLI DI PELIZZARI A.    E D.SNC</v>
          </cell>
        </row>
        <row r="617">
          <cell r="A617" t="str">
            <v>OF0040618</v>
          </cell>
          <cell r="B617">
            <v>46065.652569444399</v>
          </cell>
          <cell r="C617" t="str">
            <v>BOX MARCHE SPA</v>
          </cell>
          <cell r="D617">
            <v>46080</v>
          </cell>
          <cell r="E617" t="str">
            <v>120FM</v>
          </cell>
          <cell r="F617" t="str">
            <v>F010781</v>
          </cell>
          <cell r="G617" t="str">
            <v>BOX MARCHE SPA</v>
          </cell>
        </row>
        <row r="618">
          <cell r="A618" t="str">
            <v>OF0040619</v>
          </cell>
          <cell r="B618">
            <v>46065.652581018498</v>
          </cell>
          <cell r="C618" t="str">
            <v>TIPOLITOGRAFIA ROTOGRAF SRL</v>
          </cell>
          <cell r="D618">
            <v>46076</v>
          </cell>
          <cell r="E618" t="str">
            <v>90FM</v>
          </cell>
          <cell r="F618" t="str">
            <v>F011212</v>
          </cell>
          <cell r="G618" t="str">
            <v>TIPOLITOGRAFIA ROTOGRAF SRL</v>
          </cell>
        </row>
        <row r="619">
          <cell r="A619" t="str">
            <v>OF0040620</v>
          </cell>
          <cell r="B619">
            <v>46065.652766203697</v>
          </cell>
          <cell r="C619" t="str">
            <v>BERTULLI ADAMO &amp; C.SNC</v>
          </cell>
          <cell r="D619">
            <v>46065</v>
          </cell>
          <cell r="E619" t="str">
            <v>120FM</v>
          </cell>
          <cell r="F619" t="str">
            <v>F010497</v>
          </cell>
          <cell r="G619" t="str">
            <v>BERTULLI ADAMO &amp; C.SNC</v>
          </cell>
        </row>
        <row r="620">
          <cell r="A620" t="str">
            <v>OF0040621</v>
          </cell>
          <cell r="B620">
            <v>46065.653425925899</v>
          </cell>
          <cell r="C620" t="str">
            <v>TORN.STAMPERIA MERCATELLESE SRL</v>
          </cell>
          <cell r="D620">
            <v>46065</v>
          </cell>
          <cell r="E620" t="str">
            <v>60_90FM</v>
          </cell>
          <cell r="F620" t="str">
            <v>F014048</v>
          </cell>
          <cell r="G620" t="str">
            <v>TORN.STAMPERIA MERCATELLESE SRL</v>
          </cell>
        </row>
        <row r="621">
          <cell r="A621" t="str">
            <v>OF0040622</v>
          </cell>
          <cell r="B621">
            <v>46066.3999189815</v>
          </cell>
          <cell r="C621" t="str">
            <v>SCATOLIFICIO VEC SRL</v>
          </cell>
          <cell r="D621">
            <v>46066</v>
          </cell>
          <cell r="E621" t="str">
            <v>120FM</v>
          </cell>
          <cell r="F621" t="str">
            <v>F010904</v>
          </cell>
          <cell r="G621" t="str">
            <v>SCATOLIFICIO VEC SRL</v>
          </cell>
        </row>
        <row r="622">
          <cell r="A622" t="str">
            <v>OF0040623</v>
          </cell>
          <cell r="B622">
            <v>46066.410868055602</v>
          </cell>
          <cell r="C622" t="str">
            <v>M.P.C.SRL</v>
          </cell>
          <cell r="D622">
            <v>46050</v>
          </cell>
          <cell r="E622" t="str">
            <v>90FM</v>
          </cell>
          <cell r="F622" t="str">
            <v>F010810</v>
          </cell>
          <cell r="G622" t="str">
            <v>M.P.C.SRL</v>
          </cell>
        </row>
        <row r="623">
          <cell r="A623" t="str">
            <v>OF0040624</v>
          </cell>
          <cell r="B623">
            <v>46066.476875</v>
          </cell>
          <cell r="C623" t="str">
            <v>A&amp;C SRL</v>
          </cell>
          <cell r="D623">
            <v>46087</v>
          </cell>
          <cell r="E623" t="str">
            <v>120FM</v>
          </cell>
          <cell r="F623" t="str">
            <v>F014268</v>
          </cell>
          <cell r="G623" t="str">
            <v>A&amp;C SRL</v>
          </cell>
        </row>
        <row r="624">
          <cell r="A624" t="str">
            <v>OF0040625</v>
          </cell>
          <cell r="B624">
            <v>46066.609444444402</v>
          </cell>
          <cell r="C624" t="str">
            <v>EREDI BIAGIOTTI RINO               DI BIAGIOTTI LUIGI &amp; C.SN</v>
          </cell>
          <cell r="D624">
            <v>46066</v>
          </cell>
          <cell r="E624" t="str">
            <v>120FM</v>
          </cell>
          <cell r="F624" t="str">
            <v>F011781</v>
          </cell>
          <cell r="G624" t="str">
            <v>EREDI BIAGIOTTI RINO               DI BIAGIOTTI LUIGI &amp; C.SN</v>
          </cell>
        </row>
        <row r="625">
          <cell r="A625" t="str">
            <v>OF0040626</v>
          </cell>
          <cell r="B625">
            <v>46066.610439814802</v>
          </cell>
          <cell r="C625" t="str">
            <v>ENERGY GROUP SRL</v>
          </cell>
          <cell r="D625">
            <v>46066</v>
          </cell>
          <cell r="E625" t="str">
            <v>30FM</v>
          </cell>
          <cell r="F625" t="str">
            <v>F016204</v>
          </cell>
          <cell r="G625" t="str">
            <v>ENERGY GROUP SRL</v>
          </cell>
        </row>
        <row r="626">
          <cell r="A626" t="str">
            <v>OF0040627</v>
          </cell>
          <cell r="B626">
            <v>46066.611180555599</v>
          </cell>
          <cell r="C626" t="str">
            <v>S.O.S. GRAPHICS SRL</v>
          </cell>
          <cell r="D626">
            <v>46066</v>
          </cell>
          <cell r="E626" t="str">
            <v>60FM</v>
          </cell>
          <cell r="F626" t="str">
            <v>F600213</v>
          </cell>
          <cell r="G626" t="str">
            <v>S.O.S. GRAPHICS SRL</v>
          </cell>
        </row>
        <row r="627">
          <cell r="A627" t="str">
            <v>OF0040628</v>
          </cell>
          <cell r="B627">
            <v>46066.639976851897</v>
          </cell>
          <cell r="C627" t="str">
            <v>M.P.C.SRL</v>
          </cell>
          <cell r="D627">
            <v>46066</v>
          </cell>
          <cell r="E627" t="str">
            <v>90FM</v>
          </cell>
          <cell r="F627" t="str">
            <v>F010810</v>
          </cell>
          <cell r="G627" t="str">
            <v>M.P.C.SRL</v>
          </cell>
        </row>
        <row r="628">
          <cell r="A628" t="str">
            <v>OF0040629</v>
          </cell>
          <cell r="B628">
            <v>46066.681481481501</v>
          </cell>
          <cell r="C628" t="str">
            <v>M.P.C.SRL</v>
          </cell>
          <cell r="D628">
            <v>46066</v>
          </cell>
          <cell r="E628" t="str">
            <v>90FM</v>
          </cell>
          <cell r="F628" t="str">
            <v>F010810</v>
          </cell>
          <cell r="G628" t="str">
            <v>M.P.C.SRL</v>
          </cell>
        </row>
        <row r="629">
          <cell r="A629" t="str">
            <v>OF0040630</v>
          </cell>
          <cell r="B629">
            <v>46066.705787036997</v>
          </cell>
          <cell r="C629" t="str">
            <v>INOX HOUSE SRL</v>
          </cell>
          <cell r="D629">
            <v>46066</v>
          </cell>
          <cell r="E629" t="str">
            <v>120FM</v>
          </cell>
          <cell r="F629" t="str">
            <v>F013881</v>
          </cell>
          <cell r="G629" t="str">
            <v>INOX HOUSE SRL</v>
          </cell>
        </row>
        <row r="630">
          <cell r="A630" t="str">
            <v>OF0040631</v>
          </cell>
          <cell r="B630">
            <v>46066.725057870397</v>
          </cell>
          <cell r="C630" t="str">
            <v>BBC PLASTIK SRL</v>
          </cell>
          <cell r="D630">
            <v>46080</v>
          </cell>
          <cell r="E630" t="str">
            <v>120FM</v>
          </cell>
          <cell r="F630" t="str">
            <v>F010036</v>
          </cell>
          <cell r="G630" t="str">
            <v>BBC PLASTIK SRL</v>
          </cell>
        </row>
        <row r="631">
          <cell r="A631" t="str">
            <v>OF0040632</v>
          </cell>
          <cell r="B631">
            <v>46066.725069444401</v>
          </cell>
          <cell r="C631" t="str">
            <v>LA TERMOPLASTIC-F.B.M. SRL</v>
          </cell>
          <cell r="D631">
            <v>46112</v>
          </cell>
          <cell r="E631" t="str">
            <v>120FM</v>
          </cell>
          <cell r="F631" t="str">
            <v>F010233</v>
          </cell>
          <cell r="G631" t="str">
            <v>LA TERMOPLASTIC-F.B.M. SRL</v>
          </cell>
        </row>
        <row r="632">
          <cell r="A632" t="str">
            <v>OF0040633</v>
          </cell>
          <cell r="B632">
            <v>46066.725069444401</v>
          </cell>
          <cell r="C632" t="str">
            <v>SANMIRO SRL</v>
          </cell>
          <cell r="D632">
            <v>46112</v>
          </cell>
          <cell r="E632" t="str">
            <v>120FM</v>
          </cell>
          <cell r="F632" t="str">
            <v>F014515</v>
          </cell>
          <cell r="G632" t="str">
            <v>SANMIRO SRL</v>
          </cell>
        </row>
        <row r="633">
          <cell r="A633" t="str">
            <v>OF0040634</v>
          </cell>
          <cell r="B633">
            <v>46066.726388888899</v>
          </cell>
          <cell r="C633" t="str">
            <v>GIANOTTI CARRELLI ELEVATORI S.R.L.</v>
          </cell>
          <cell r="D633">
            <v>46066</v>
          </cell>
          <cell r="E633" t="str">
            <v>90FM</v>
          </cell>
          <cell r="F633" t="str">
            <v>F010190</v>
          </cell>
          <cell r="G633" t="str">
            <v>GIANOTTI CARRELLI ELEVATORI S.R.L.</v>
          </cell>
        </row>
        <row r="634">
          <cell r="A634" t="str">
            <v>OF0040635</v>
          </cell>
          <cell r="B634">
            <v>46066.728287037004</v>
          </cell>
          <cell r="C634" t="str">
            <v>PULITURA ZANANESE SRL UNIPERSONALE</v>
          </cell>
          <cell r="D634">
            <v>46065</v>
          </cell>
          <cell r="E634" t="str">
            <v>60FM</v>
          </cell>
          <cell r="F634" t="str">
            <v>F014866</v>
          </cell>
          <cell r="G634" t="str">
            <v>PULITURA ZANANESE SRL UNIPERSONALE</v>
          </cell>
        </row>
        <row r="635">
          <cell r="A635" t="str">
            <v>OF0040636</v>
          </cell>
          <cell r="B635">
            <v>46066.745636574102</v>
          </cell>
          <cell r="C635" t="str">
            <v>INOX HOUSE SRL</v>
          </cell>
          <cell r="D635">
            <v>46066</v>
          </cell>
          <cell r="E635" t="str">
            <v>120FM</v>
          </cell>
          <cell r="F635" t="str">
            <v>F013881</v>
          </cell>
          <cell r="G635" t="str">
            <v>INOX HOUSE SRL</v>
          </cell>
        </row>
        <row r="636">
          <cell r="A636" t="str">
            <v>OF0040637</v>
          </cell>
          <cell r="B636">
            <v>46069.472511574102</v>
          </cell>
          <cell r="C636" t="str">
            <v>LINCOTEK EQUIPMENT SPA</v>
          </cell>
          <cell r="D636">
            <v>46069</v>
          </cell>
          <cell r="E636" t="str">
            <v>90FM</v>
          </cell>
          <cell r="F636" t="str">
            <v>F013169</v>
          </cell>
          <cell r="G636" t="str">
            <v>LINCOTEK EQUIPMENT SPA</v>
          </cell>
        </row>
        <row r="637">
          <cell r="A637" t="str">
            <v>OF0040640</v>
          </cell>
          <cell r="B637">
            <v>46069.511712963002</v>
          </cell>
          <cell r="C637" t="str">
            <v>PNEUMATEC SRL</v>
          </cell>
          <cell r="D637">
            <v>46069</v>
          </cell>
          <cell r="E637" t="str">
            <v>90FM</v>
          </cell>
          <cell r="F637" t="str">
            <v>F012000</v>
          </cell>
          <cell r="G637" t="str">
            <v>PNEUMATEC SRL</v>
          </cell>
        </row>
        <row r="638">
          <cell r="A638" t="str">
            <v>OF0040641</v>
          </cell>
          <cell r="B638">
            <v>46069.511712963002</v>
          </cell>
          <cell r="C638" t="str">
            <v>LINK GRUPPO SPA</v>
          </cell>
          <cell r="D638">
            <v>46069</v>
          </cell>
          <cell r="E638" t="str">
            <v>120FM</v>
          </cell>
          <cell r="F638" t="str">
            <v>F013851</v>
          </cell>
          <cell r="G638" t="str">
            <v>LINK GRUPPO SPA</v>
          </cell>
        </row>
        <row r="639">
          <cell r="A639" t="str">
            <v>OF0040642</v>
          </cell>
          <cell r="B639">
            <v>46069.511712963002</v>
          </cell>
          <cell r="C639" t="str">
            <v>TORNERIA METALLI SRL</v>
          </cell>
          <cell r="D639">
            <v>46069</v>
          </cell>
          <cell r="E639" t="str">
            <v>120FM</v>
          </cell>
          <cell r="F639" t="str">
            <v>F600653</v>
          </cell>
          <cell r="G639" t="str">
            <v>TORNERIA METALLI SRL</v>
          </cell>
        </row>
        <row r="640">
          <cell r="A640" t="str">
            <v>OF0040643</v>
          </cell>
          <cell r="B640">
            <v>46069.511724536998</v>
          </cell>
          <cell r="C640" t="str">
            <v>SANTOPADRE TECHNOLOGY SRL</v>
          </cell>
          <cell r="D640">
            <v>46083</v>
          </cell>
          <cell r="E640" t="str">
            <v>90FM</v>
          </cell>
          <cell r="F640" t="str">
            <v>F015338</v>
          </cell>
          <cell r="G640" t="str">
            <v>SANTOPADRE TECHNOLOGY SRL</v>
          </cell>
        </row>
        <row r="641">
          <cell r="A641" t="str">
            <v>OF0040644</v>
          </cell>
          <cell r="B641">
            <v>46069.511724536998</v>
          </cell>
          <cell r="C641" t="str">
            <v>SANI GABRIELE</v>
          </cell>
          <cell r="D641">
            <v>46069</v>
          </cell>
          <cell r="E641" t="str">
            <v>90FM</v>
          </cell>
          <cell r="F641" t="str">
            <v>F013857</v>
          </cell>
          <cell r="G641" t="str">
            <v>SANI GABRIELE</v>
          </cell>
        </row>
        <row r="642">
          <cell r="A642" t="str">
            <v>OF0040645</v>
          </cell>
          <cell r="B642">
            <v>46069.511724536998</v>
          </cell>
          <cell r="C642" t="str">
            <v>REMATARLAZZI S.P.A.</v>
          </cell>
          <cell r="D642">
            <v>46069</v>
          </cell>
          <cell r="E642" t="str">
            <v>120FM</v>
          </cell>
          <cell r="F642" t="str">
            <v>F014376</v>
          </cell>
          <cell r="G642" t="str">
            <v>REMATARLAZZI S.P.A.</v>
          </cell>
        </row>
        <row r="643">
          <cell r="A643" t="str">
            <v>OF0040647</v>
          </cell>
          <cell r="B643">
            <v>46069.610821759299</v>
          </cell>
          <cell r="C643" t="str">
            <v>TEAM SRL</v>
          </cell>
          <cell r="D643">
            <v>46069</v>
          </cell>
          <cell r="E643" t="str">
            <v>90FM</v>
          </cell>
          <cell r="F643" t="str">
            <v>F011784</v>
          </cell>
          <cell r="G643" t="str">
            <v>TEAM SRL</v>
          </cell>
        </row>
        <row r="644">
          <cell r="A644" t="str">
            <v>OF0040649</v>
          </cell>
          <cell r="B644">
            <v>46069.654745370397</v>
          </cell>
          <cell r="C644" t="str">
            <v>PROFILGLASS SPA</v>
          </cell>
          <cell r="D644">
            <v>46094</v>
          </cell>
          <cell r="E644" t="str">
            <v>90FM10S</v>
          </cell>
          <cell r="F644" t="str">
            <v>F012680</v>
          </cell>
          <cell r="G644" t="str">
            <v>PROFILGLASS SPA</v>
          </cell>
        </row>
        <row r="645">
          <cell r="A645" t="str">
            <v>OF0040650</v>
          </cell>
          <cell r="B645">
            <v>46069.681562500002</v>
          </cell>
          <cell r="C645" t="str">
            <v>F.LLI BERNABE'S.N.C.DI BERNABE'    MARCO,MONICA E DANIELA</v>
          </cell>
          <cell r="D645">
            <v>46080</v>
          </cell>
          <cell r="E645" t="str">
            <v>120FM</v>
          </cell>
          <cell r="F645" t="str">
            <v>F010037</v>
          </cell>
          <cell r="G645" t="str">
            <v>F.LLI BERNABE'S.N.C.DI BERNABE'    MARCO,MONICA E DANIELA</v>
          </cell>
        </row>
        <row r="646">
          <cell r="A646" t="str">
            <v>OF0040651</v>
          </cell>
          <cell r="B646">
            <v>46069.6815740741</v>
          </cell>
          <cell r="C646" t="str">
            <v>SCATOLIFICIO VEC SRL</v>
          </cell>
          <cell r="D646">
            <v>46112</v>
          </cell>
          <cell r="E646" t="str">
            <v>120FM</v>
          </cell>
          <cell r="F646" t="str">
            <v>F010904</v>
          </cell>
          <cell r="G646" t="str">
            <v>SCATOLIFICIO VEC SRL</v>
          </cell>
        </row>
        <row r="647">
          <cell r="A647" t="str">
            <v>OF0040652</v>
          </cell>
          <cell r="B647">
            <v>46069.6815740741</v>
          </cell>
          <cell r="C647" t="str">
            <v>SAMAPLAST SRL</v>
          </cell>
          <cell r="D647">
            <v>46080</v>
          </cell>
          <cell r="E647" t="str">
            <v>90FM</v>
          </cell>
          <cell r="F647" t="str">
            <v>F012910</v>
          </cell>
          <cell r="G647" t="str">
            <v>SAMAPLAST SRL</v>
          </cell>
        </row>
        <row r="648">
          <cell r="A648" t="str">
            <v>OF0040653</v>
          </cell>
          <cell r="B648">
            <v>46069.6815740741</v>
          </cell>
          <cell r="C648" t="str">
            <v>BONTEMPI S.R.L.</v>
          </cell>
          <cell r="D648">
            <v>46112</v>
          </cell>
          <cell r="E648" t="str">
            <v>90FM</v>
          </cell>
          <cell r="F648" t="str">
            <v>F013930</v>
          </cell>
          <cell r="G648" t="str">
            <v>BONTEMPI S.R.L.</v>
          </cell>
        </row>
        <row r="649">
          <cell r="A649" t="str">
            <v>OF0040654</v>
          </cell>
          <cell r="B649">
            <v>46069.6815740741</v>
          </cell>
          <cell r="C649" t="str">
            <v>F.LLI GIOVANNINI SRL</v>
          </cell>
          <cell r="D649">
            <v>46080</v>
          </cell>
          <cell r="E649" t="str">
            <v>60_90FM</v>
          </cell>
          <cell r="F649" t="str">
            <v>F015859</v>
          </cell>
          <cell r="G649" t="str">
            <v>F.LLI GIOVANNINI SRL</v>
          </cell>
        </row>
        <row r="650">
          <cell r="A650" t="str">
            <v>OF0040655</v>
          </cell>
          <cell r="B650">
            <v>46069.681597222203</v>
          </cell>
          <cell r="C650" t="str">
            <v>SCATOLIFICIO I.S.A. SRL</v>
          </cell>
          <cell r="D650">
            <v>46080</v>
          </cell>
          <cell r="E650" t="str">
            <v>120FM</v>
          </cell>
          <cell r="F650" t="str">
            <v>F600917</v>
          </cell>
          <cell r="G650" t="str">
            <v>SCATOLIFICIO I.S.A. SRL</v>
          </cell>
        </row>
        <row r="651">
          <cell r="A651" t="str">
            <v>OF0040656</v>
          </cell>
          <cell r="B651">
            <v>46069.713067129604</v>
          </cell>
          <cell r="C651" t="str">
            <v>Q.S.ABRASIVI MARENGO SRL</v>
          </cell>
          <cell r="D651">
            <v>46069</v>
          </cell>
          <cell r="E651" t="str">
            <v>60FM</v>
          </cell>
          <cell r="F651" t="str">
            <v>F015558</v>
          </cell>
          <cell r="G651" t="str">
            <v>Q.S.ABRASIVI MARENGO SRL</v>
          </cell>
        </row>
        <row r="652">
          <cell r="A652" t="str">
            <v>OF0040657</v>
          </cell>
          <cell r="B652">
            <v>46069.728344907402</v>
          </cell>
          <cell r="C652" t="str">
            <v>A&amp;C SRL</v>
          </cell>
          <cell r="D652">
            <v>46093</v>
          </cell>
          <cell r="E652" t="str">
            <v>120FM</v>
          </cell>
          <cell r="F652" t="str">
            <v>F014268</v>
          </cell>
          <cell r="G652" t="str">
            <v>A&amp;C SRL</v>
          </cell>
        </row>
        <row r="653">
          <cell r="A653" t="str">
            <v>OF0040658</v>
          </cell>
          <cell r="B653">
            <v>46069.7366203704</v>
          </cell>
          <cell r="C653" t="str">
            <v>ECOPROJECT TECHNOLOGIES SRL</v>
          </cell>
          <cell r="D653">
            <v>46087</v>
          </cell>
          <cell r="E653" t="str">
            <v>120FM</v>
          </cell>
          <cell r="F653" t="str">
            <v>F015068</v>
          </cell>
          <cell r="G653" t="str">
            <v>ECOPROJECT TECHNOLOGIES SRL</v>
          </cell>
        </row>
        <row r="654">
          <cell r="A654" t="str">
            <v>OF0040659</v>
          </cell>
          <cell r="B654">
            <v>46069.737881944398</v>
          </cell>
          <cell r="C654" t="str">
            <v>GIUSSANI ABRASIVI SRL</v>
          </cell>
          <cell r="D654">
            <v>46084</v>
          </cell>
          <cell r="E654" t="str">
            <v>90FM</v>
          </cell>
          <cell r="F654" t="str">
            <v>F013417</v>
          </cell>
          <cell r="G654" t="str">
            <v>GIUSSANI ABRASIVI SRL</v>
          </cell>
        </row>
        <row r="655">
          <cell r="A655" t="str">
            <v>OF0040660</v>
          </cell>
          <cell r="B655">
            <v>46069.745486111096</v>
          </cell>
          <cell r="C655" t="str">
            <v>FIORDELMONDO LUBRIFICANTI SRL</v>
          </cell>
          <cell r="D655">
            <v>46085</v>
          </cell>
          <cell r="E655" t="str">
            <v>90FM</v>
          </cell>
          <cell r="F655" t="str">
            <v>F016003</v>
          </cell>
          <cell r="G655" t="str">
            <v>FIORDELMONDO LUBRIFICANTI SRL</v>
          </cell>
        </row>
        <row r="656">
          <cell r="A656" t="str">
            <v>OF0040661</v>
          </cell>
          <cell r="B656">
            <v>46069.746689814798</v>
          </cell>
          <cell r="C656" t="str">
            <v>INDUSTRIAL SERVICE Srl</v>
          </cell>
          <cell r="D656">
            <v>46073</v>
          </cell>
          <cell r="E656" t="str">
            <v>120FM</v>
          </cell>
          <cell r="F656" t="str">
            <v>F014980</v>
          </cell>
          <cell r="G656" t="str">
            <v>INDUSTRIAL SERVICE Srl</v>
          </cell>
        </row>
        <row r="657">
          <cell r="A657" t="str">
            <v>OF0040666</v>
          </cell>
          <cell r="B657">
            <v>46070.480868055602</v>
          </cell>
          <cell r="C657" t="str">
            <v>SIPEX CAVAGNA S.P.A.</v>
          </cell>
          <cell r="D657">
            <v>46112</v>
          </cell>
          <cell r="E657" t="str">
            <v>120FM</v>
          </cell>
          <cell r="F657" t="str">
            <v>F012516</v>
          </cell>
          <cell r="G657" t="str">
            <v>SIPEX CAVAGNA S.P.A.</v>
          </cell>
        </row>
        <row r="658">
          <cell r="A658" t="str">
            <v>OF0040671</v>
          </cell>
          <cell r="B658">
            <v>46071.393923611096</v>
          </cell>
          <cell r="C658" t="str">
            <v>E.M.P. SRL</v>
          </cell>
          <cell r="D658">
            <v>46071</v>
          </cell>
          <cell r="E658" t="str">
            <v>60FM</v>
          </cell>
          <cell r="F658" t="str">
            <v>F601036</v>
          </cell>
          <cell r="G658" t="str">
            <v>E.M.P. SRL</v>
          </cell>
        </row>
        <row r="659">
          <cell r="A659" t="str">
            <v>OF0040672</v>
          </cell>
          <cell r="B659">
            <v>46071.427685185197</v>
          </cell>
          <cell r="C659" t="str">
            <v>SCATOLIFICIO I.S.A. SRL</v>
          </cell>
          <cell r="D659">
            <v>46080</v>
          </cell>
          <cell r="E659" t="str">
            <v>120FM</v>
          </cell>
          <cell r="F659" t="str">
            <v>F600917</v>
          </cell>
          <cell r="G659" t="str">
            <v>SCATOLIFICIO I.S.A. SRL</v>
          </cell>
        </row>
        <row r="660">
          <cell r="A660" t="str">
            <v>OF0040673</v>
          </cell>
          <cell r="B660">
            <v>46071.514641203699</v>
          </cell>
          <cell r="C660" t="str">
            <v>FIDA SRL</v>
          </cell>
          <cell r="D660">
            <v>46071</v>
          </cell>
          <cell r="E660" t="str">
            <v>90_120FM</v>
          </cell>
          <cell r="F660" t="str">
            <v>F013118</v>
          </cell>
          <cell r="G660" t="str">
            <v>FIDA SRL</v>
          </cell>
        </row>
        <row r="661">
          <cell r="A661" t="str">
            <v>OF0040674</v>
          </cell>
          <cell r="B661">
            <v>46071.531469907401</v>
          </cell>
          <cell r="C661" t="str">
            <v>ANNAB DIVISE SRL</v>
          </cell>
          <cell r="D661">
            <v>46071</v>
          </cell>
          <cell r="E661" t="str">
            <v>60FM</v>
          </cell>
          <cell r="F661" t="str">
            <v>F600533</v>
          </cell>
          <cell r="G661" t="str">
            <v>ANNAB DIVISE SRL</v>
          </cell>
        </row>
        <row r="662">
          <cell r="A662" t="str">
            <v>OF0040675</v>
          </cell>
          <cell r="B662">
            <v>46071.629895833299</v>
          </cell>
          <cell r="C662" t="str">
            <v>PROFILGLASS SPA</v>
          </cell>
          <cell r="D662">
            <v>46112</v>
          </cell>
          <cell r="E662" t="str">
            <v>90FM10S</v>
          </cell>
          <cell r="F662" t="str">
            <v>F012680</v>
          </cell>
          <cell r="G662" t="str">
            <v>PROFILGLASS SPA</v>
          </cell>
        </row>
        <row r="663">
          <cell r="A663" t="str">
            <v>OF0040676</v>
          </cell>
          <cell r="B663">
            <v>46071.689317129603</v>
          </cell>
          <cell r="C663" t="str">
            <v>L.C.E. SRL ENGINEERING AND ROBOTIC</v>
          </cell>
          <cell r="D663">
            <v>46071</v>
          </cell>
          <cell r="E663" t="str">
            <v>60FM</v>
          </cell>
          <cell r="F663" t="str">
            <v>F014890</v>
          </cell>
          <cell r="G663" t="str">
            <v>L.C.E. SRL ENGINEERING AND ROBOTIC</v>
          </cell>
        </row>
        <row r="664">
          <cell r="A664" t="str">
            <v>OF0040677</v>
          </cell>
          <cell r="B664">
            <v>46072.444421296299</v>
          </cell>
          <cell r="C664" t="str">
            <v>CHEMITECH S.r.l.</v>
          </cell>
          <cell r="D664">
            <v>46083</v>
          </cell>
          <cell r="E664" t="str">
            <v>120FM</v>
          </cell>
          <cell r="F664" t="str">
            <v>F014729</v>
          </cell>
          <cell r="G664" t="str">
            <v>CHEMITECH S.r.l.</v>
          </cell>
        </row>
        <row r="665">
          <cell r="A665" t="str">
            <v>OF0040678</v>
          </cell>
          <cell r="B665">
            <v>46072.467696759297</v>
          </cell>
          <cell r="C665" t="str">
            <v>INOX HOUSE SRL</v>
          </cell>
          <cell r="D665">
            <v>46072</v>
          </cell>
          <cell r="E665" t="str">
            <v>120FM</v>
          </cell>
          <cell r="F665" t="str">
            <v>F013881</v>
          </cell>
          <cell r="G665" t="str">
            <v>INOX HOUSE SRL</v>
          </cell>
        </row>
        <row r="666">
          <cell r="A666" t="str">
            <v>OF0040679</v>
          </cell>
          <cell r="B666">
            <v>46072.599826388898</v>
          </cell>
          <cell r="C666" t="str">
            <v>M.P.C.SRL</v>
          </cell>
          <cell r="D666">
            <v>46072</v>
          </cell>
          <cell r="E666" t="str">
            <v>90FM</v>
          </cell>
          <cell r="F666" t="str">
            <v>F010810</v>
          </cell>
          <cell r="G666" t="str">
            <v>M.P.C.SRL</v>
          </cell>
        </row>
        <row r="667">
          <cell r="A667" t="str">
            <v>OF0040680</v>
          </cell>
          <cell r="B667">
            <v>46072.707361111097</v>
          </cell>
          <cell r="C667" t="str">
            <v>GO-PLAST ENGINEERING SRL</v>
          </cell>
          <cell r="D667">
            <v>46072</v>
          </cell>
          <cell r="E667" t="str">
            <v>120FM</v>
          </cell>
          <cell r="F667" t="str">
            <v>F600062</v>
          </cell>
          <cell r="G667" t="str">
            <v>GO-PLAST ENGINEERING SRL</v>
          </cell>
        </row>
        <row r="668">
          <cell r="A668" t="str">
            <v>OF0040681</v>
          </cell>
          <cell r="B668">
            <v>46072.716689814799</v>
          </cell>
          <cell r="C668" t="str">
            <v>BETTELLA SERVICE S.R.L.</v>
          </cell>
          <cell r="D668">
            <v>46072</v>
          </cell>
          <cell r="E668" t="str">
            <v>30_60FM</v>
          </cell>
          <cell r="F668" t="str">
            <v>F600497</v>
          </cell>
          <cell r="G668" t="str">
            <v>BETTELLA SERVICE S.R.L.</v>
          </cell>
        </row>
        <row r="669">
          <cell r="A669" t="str">
            <v>OF0040682</v>
          </cell>
          <cell r="B669">
            <v>46072.742106481499</v>
          </cell>
          <cell r="C669" t="str">
            <v>MILANO COLORI S.R.L.</v>
          </cell>
          <cell r="D669">
            <v>46072</v>
          </cell>
          <cell r="E669" t="str">
            <v>60FM</v>
          </cell>
          <cell r="F669" t="str">
            <v>F601037</v>
          </cell>
          <cell r="G669" t="str">
            <v>MILANO COLORI S.R.L.</v>
          </cell>
        </row>
        <row r="670">
          <cell r="A670" t="str">
            <v>OF0040683</v>
          </cell>
          <cell r="B670">
            <v>46072.759317129603</v>
          </cell>
          <cell r="C670" t="str">
            <v>SACMI IMOLA S.C.</v>
          </cell>
          <cell r="D670">
            <v>46072</v>
          </cell>
          <cell r="E670" t="str">
            <v>90FM</v>
          </cell>
          <cell r="F670" t="str">
            <v>F014135</v>
          </cell>
          <cell r="G670" t="str">
            <v>SACMI IMOLA S.C.</v>
          </cell>
        </row>
        <row r="671">
          <cell r="A671" t="str">
            <v>OF0040684</v>
          </cell>
          <cell r="B671">
            <v>46073.427557870396</v>
          </cell>
          <cell r="C671" t="str">
            <v>TVS MED S.A.R.L.</v>
          </cell>
          <cell r="D671">
            <v>46073</v>
          </cell>
          <cell r="E671" t="str">
            <v>120FM</v>
          </cell>
          <cell r="F671" t="str">
            <v>F505275</v>
          </cell>
          <cell r="G671" t="str">
            <v>TVS MED S.A.R.L.</v>
          </cell>
        </row>
        <row r="672">
          <cell r="A672" t="str">
            <v>OF0040685</v>
          </cell>
          <cell r="B672">
            <v>46073.445995370399</v>
          </cell>
          <cell r="C672" t="str">
            <v>MUTLU METAL DIS TICARET LTD.STI</v>
          </cell>
          <cell r="D672">
            <v>46101</v>
          </cell>
          <cell r="E672" t="str">
            <v>60DF</v>
          </cell>
          <cell r="F672" t="str">
            <v>F600732</v>
          </cell>
          <cell r="G672" t="str">
            <v>MUTLU METAL DIS TICARET LTD.STI</v>
          </cell>
        </row>
        <row r="673">
          <cell r="A673" t="str">
            <v>OF0040686</v>
          </cell>
          <cell r="B673">
            <v>46073.482650462996</v>
          </cell>
          <cell r="C673" t="str">
            <v>B.GROUP SRL</v>
          </cell>
          <cell r="D673">
            <v>46080</v>
          </cell>
          <cell r="E673" t="str">
            <v>30FM</v>
          </cell>
          <cell r="F673" t="str">
            <v>F600408</v>
          </cell>
          <cell r="G673" t="str">
            <v>B.GROUP SRL</v>
          </cell>
        </row>
        <row r="674">
          <cell r="A674" t="str">
            <v>OF0040687</v>
          </cell>
          <cell r="B674">
            <v>46073.490266203698</v>
          </cell>
          <cell r="C674" t="str">
            <v>PULITURA ZANANESE SRL UNIPERSONALE</v>
          </cell>
          <cell r="D674">
            <v>46073</v>
          </cell>
          <cell r="E674" t="str">
            <v>60FM</v>
          </cell>
          <cell r="F674" t="str">
            <v>F014866</v>
          </cell>
          <cell r="G674" t="str">
            <v>PULITURA ZANANESE SRL UNIPERSONALE</v>
          </cell>
        </row>
        <row r="675">
          <cell r="A675" t="str">
            <v>OF0040688</v>
          </cell>
          <cell r="B675">
            <v>46073.4937152778</v>
          </cell>
          <cell r="C675" t="str">
            <v>PULITURA ZANANESE SRL UNIPERSONALE</v>
          </cell>
          <cell r="D675">
            <v>46066</v>
          </cell>
          <cell r="E675" t="str">
            <v>60FM</v>
          </cell>
          <cell r="F675" t="str">
            <v>F014866</v>
          </cell>
          <cell r="G675" t="str">
            <v>PULITURA ZANANESE SRL UNIPERSONALE</v>
          </cell>
        </row>
        <row r="676">
          <cell r="A676" t="str">
            <v>OF0040689</v>
          </cell>
          <cell r="B676">
            <v>46073.504201388903</v>
          </cell>
          <cell r="C676" t="str">
            <v>PULITURA ZANANESE SRL UNIPERSONALE</v>
          </cell>
          <cell r="D676">
            <v>46069</v>
          </cell>
          <cell r="E676" t="str">
            <v>60FM</v>
          </cell>
          <cell r="F676" t="str">
            <v>F014866</v>
          </cell>
          <cell r="G676" t="str">
            <v>PULITURA ZANANESE SRL UNIPERSONALE</v>
          </cell>
        </row>
        <row r="677">
          <cell r="A677" t="str">
            <v>OF0040690</v>
          </cell>
          <cell r="B677">
            <v>46073.5055671296</v>
          </cell>
          <cell r="C677" t="str">
            <v>PULITURA ZANANESE SRL UNIPERSONALE</v>
          </cell>
          <cell r="D677">
            <v>46069</v>
          </cell>
          <cell r="E677" t="str">
            <v>60FM</v>
          </cell>
          <cell r="F677" t="str">
            <v>F014866</v>
          </cell>
          <cell r="G677" t="str">
            <v>PULITURA ZANANESE SRL UNIPERSONALE</v>
          </cell>
        </row>
        <row r="678">
          <cell r="A678" t="str">
            <v>OF0040691</v>
          </cell>
          <cell r="B678">
            <v>46073.506666666697</v>
          </cell>
          <cell r="C678" t="str">
            <v>PULITURA ZANANESE SRL UNIPERSONALE</v>
          </cell>
          <cell r="D678">
            <v>46069</v>
          </cell>
          <cell r="E678" t="str">
            <v>60FM</v>
          </cell>
          <cell r="F678" t="str">
            <v>F014866</v>
          </cell>
          <cell r="G678" t="str">
            <v>PULITURA ZANANESE SRL UNIPERSONALE</v>
          </cell>
        </row>
        <row r="679">
          <cell r="A679" t="str">
            <v>OF0040692</v>
          </cell>
          <cell r="B679">
            <v>46073.508437500001</v>
          </cell>
          <cell r="C679" t="str">
            <v>PULITURA ZANANESE SRL UNIPERSONALE</v>
          </cell>
          <cell r="D679">
            <v>46085</v>
          </cell>
          <cell r="E679" t="str">
            <v>60FM</v>
          </cell>
          <cell r="F679" t="str">
            <v>F014866</v>
          </cell>
          <cell r="G679" t="str">
            <v>PULITURA ZANANESE SRL UNIPERSONALE</v>
          </cell>
        </row>
        <row r="680">
          <cell r="A680" t="str">
            <v>OF0040693</v>
          </cell>
          <cell r="B680">
            <v>46073.518946759301</v>
          </cell>
          <cell r="C680" t="str">
            <v>BOX MARCHE SPA</v>
          </cell>
          <cell r="D680">
            <v>46112</v>
          </cell>
          <cell r="E680" t="str">
            <v>120FM</v>
          </cell>
          <cell r="F680" t="str">
            <v>F010781</v>
          </cell>
          <cell r="G680" t="str">
            <v>BOX MARCHE SPA</v>
          </cell>
        </row>
        <row r="681">
          <cell r="A681" t="str">
            <v>OF0040694</v>
          </cell>
          <cell r="B681">
            <v>46073.525081018503</v>
          </cell>
          <cell r="C681" t="str">
            <v>PELIZZARI F.LLI DI PELIZZARI A.    E D.SNC</v>
          </cell>
          <cell r="D681">
            <v>46073</v>
          </cell>
          <cell r="E681" t="str">
            <v>90FM</v>
          </cell>
          <cell r="F681" t="str">
            <v>F014145</v>
          </cell>
          <cell r="G681" t="str">
            <v>PELIZZARI F.LLI DI PELIZZARI A.    E D.SNC</v>
          </cell>
        </row>
        <row r="682">
          <cell r="A682" t="str">
            <v>OF0040695</v>
          </cell>
          <cell r="B682">
            <v>46073.623599537001</v>
          </cell>
          <cell r="C682" t="str">
            <v>WHITFORD SRL</v>
          </cell>
          <cell r="D682">
            <v>46073</v>
          </cell>
          <cell r="E682" t="str">
            <v>120FM</v>
          </cell>
          <cell r="F682" t="str">
            <v>F012713</v>
          </cell>
          <cell r="G682" t="str">
            <v>WHITFORD SRL</v>
          </cell>
        </row>
        <row r="683">
          <cell r="A683" t="str">
            <v>OF0040696</v>
          </cell>
          <cell r="B683">
            <v>46073.6242361111</v>
          </cell>
          <cell r="C683" t="str">
            <v>COOPERATIVA ALBANESI SCRL</v>
          </cell>
          <cell r="D683">
            <v>46073</v>
          </cell>
          <cell r="E683" t="str">
            <v>120FM</v>
          </cell>
          <cell r="F683" t="str">
            <v>F014441</v>
          </cell>
          <cell r="G683" t="str">
            <v>COOPERATIVA ALBANESI SCRL</v>
          </cell>
        </row>
        <row r="684">
          <cell r="A684" t="str">
            <v>OF0040697</v>
          </cell>
          <cell r="B684">
            <v>46073.668530092596</v>
          </cell>
          <cell r="C684" t="str">
            <v>ALMESAN ALUMINYUM SAN.VE TIC. A.S</v>
          </cell>
          <cell r="D684">
            <v>46073</v>
          </cell>
          <cell r="E684" t="str">
            <v>45DF</v>
          </cell>
          <cell r="F684" t="str">
            <v>F600456</v>
          </cell>
          <cell r="G684" t="str">
            <v>ALMESAN ALUMINYUM SAN.VE TIC. A.S</v>
          </cell>
        </row>
        <row r="685">
          <cell r="A685" t="str">
            <v>OF0040698</v>
          </cell>
          <cell r="B685">
            <v>46073.698726851901</v>
          </cell>
          <cell r="C685" t="str">
            <v>PROGEGROUP SRL</v>
          </cell>
          <cell r="D685">
            <v>46073</v>
          </cell>
          <cell r="E685" t="str">
            <v>90FM</v>
          </cell>
          <cell r="F685" t="str">
            <v>F015429</v>
          </cell>
          <cell r="G685" t="str">
            <v>PROGEGROUP SRL</v>
          </cell>
        </row>
        <row r="686">
          <cell r="A686" t="str">
            <v>OF0040699</v>
          </cell>
          <cell r="B686">
            <v>46073.755266203698</v>
          </cell>
          <cell r="C686" t="str">
            <v>EL.MA SNC</v>
          </cell>
          <cell r="D686">
            <v>46142</v>
          </cell>
          <cell r="E686" t="str">
            <v>60FM</v>
          </cell>
          <cell r="F686" t="str">
            <v>F600985</v>
          </cell>
          <cell r="G686" t="str">
            <v>EL.MA SNC</v>
          </cell>
        </row>
        <row r="687">
          <cell r="A687" t="str">
            <v>OF0040700</v>
          </cell>
          <cell r="B687">
            <v>46076.412974537001</v>
          </cell>
          <cell r="C687" t="str">
            <v>TECNOSTAMPA SRL</v>
          </cell>
          <cell r="D687">
            <v>46112</v>
          </cell>
          <cell r="E687" t="str">
            <v>150FM</v>
          </cell>
          <cell r="F687" t="str">
            <v>F010435</v>
          </cell>
          <cell r="G687" t="str">
            <v>TECNOSTAMPA SRL</v>
          </cell>
        </row>
        <row r="688">
          <cell r="A688" t="str">
            <v>OF0040701</v>
          </cell>
          <cell r="B688">
            <v>46076.4129861111</v>
          </cell>
          <cell r="C688" t="str">
            <v>TIPOLITOGRAFIA ROTOGRAF SRL</v>
          </cell>
          <cell r="D688">
            <v>46112</v>
          </cell>
          <cell r="E688" t="str">
            <v>90FM</v>
          </cell>
          <cell r="F688" t="str">
            <v>F011212</v>
          </cell>
          <cell r="G688" t="str">
            <v>TIPOLITOGRAFIA ROTOGRAF SRL</v>
          </cell>
        </row>
        <row r="689">
          <cell r="A689" t="str">
            <v>OF0040702</v>
          </cell>
          <cell r="B689">
            <v>46076.4629166667</v>
          </cell>
          <cell r="C689" t="str">
            <v>VERBAR SRL</v>
          </cell>
          <cell r="D689">
            <v>46099</v>
          </cell>
          <cell r="E689" t="str">
            <v>60_90FM</v>
          </cell>
          <cell r="F689" t="str">
            <v>F011094</v>
          </cell>
          <cell r="G689" t="str">
            <v>VERBAR SRL</v>
          </cell>
        </row>
        <row r="690">
          <cell r="A690" t="str">
            <v>OF0040703</v>
          </cell>
          <cell r="B690">
            <v>46076.477453703701</v>
          </cell>
          <cell r="C690" t="str">
            <v>VERBAR SRL</v>
          </cell>
          <cell r="D690">
            <v>46098</v>
          </cell>
          <cell r="E690" t="str">
            <v>60_90FM</v>
          </cell>
          <cell r="F690" t="str">
            <v>F011094</v>
          </cell>
          <cell r="G690" t="str">
            <v>VERBAR SRL</v>
          </cell>
        </row>
        <row r="691">
          <cell r="A691" t="str">
            <v>OF0040704</v>
          </cell>
          <cell r="B691">
            <v>46076.504641203697</v>
          </cell>
          <cell r="C691" t="str">
            <v>TECNORESIN SRL</v>
          </cell>
          <cell r="D691">
            <v>46107</v>
          </cell>
          <cell r="E691" t="str">
            <v>90FM</v>
          </cell>
          <cell r="F691" t="str">
            <v>F010787</v>
          </cell>
          <cell r="G691" t="str">
            <v>TECNORESIN SRL</v>
          </cell>
        </row>
        <row r="692">
          <cell r="A692" t="str">
            <v>OF0040705</v>
          </cell>
          <cell r="B692">
            <v>46076.504652777803</v>
          </cell>
          <cell r="C692" t="str">
            <v>M.P.C.SRL</v>
          </cell>
          <cell r="D692">
            <v>46076</v>
          </cell>
          <cell r="E692" t="str">
            <v>90FM</v>
          </cell>
          <cell r="F692" t="str">
            <v>F010810</v>
          </cell>
          <cell r="G692" t="str">
            <v>M.P.C.SRL</v>
          </cell>
        </row>
        <row r="693">
          <cell r="A693" t="str">
            <v>OF0040706</v>
          </cell>
          <cell r="B693">
            <v>46076.520601851902</v>
          </cell>
          <cell r="C693" t="str">
            <v>LINK GRUPPO SPA</v>
          </cell>
          <cell r="D693">
            <v>46076</v>
          </cell>
          <cell r="E693" t="str">
            <v>120FM</v>
          </cell>
          <cell r="F693" t="str">
            <v>F013851</v>
          </cell>
          <cell r="G693" t="str">
            <v>LINK GRUPPO SPA</v>
          </cell>
        </row>
        <row r="694">
          <cell r="A694" t="str">
            <v>OF0040707</v>
          </cell>
          <cell r="B694">
            <v>46076.520613425899</v>
          </cell>
          <cell r="C694" t="str">
            <v>SANTOPADRE TECHNOLOGY SRL</v>
          </cell>
          <cell r="D694">
            <v>46076</v>
          </cell>
          <cell r="E694" t="str">
            <v>90FM</v>
          </cell>
          <cell r="F694" t="str">
            <v>F015338</v>
          </cell>
          <cell r="G694" t="str">
            <v>SANTOPADRE TECHNOLOGY SRL</v>
          </cell>
        </row>
        <row r="695">
          <cell r="A695" t="str">
            <v>OF0040708</v>
          </cell>
          <cell r="B695">
            <v>46076.520613425899</v>
          </cell>
          <cell r="C695" t="str">
            <v>TURCHI FILTRI SRL</v>
          </cell>
          <cell r="D695">
            <v>46083</v>
          </cell>
          <cell r="E695" t="str">
            <v>120FM</v>
          </cell>
          <cell r="F695" t="str">
            <v>F016272</v>
          </cell>
          <cell r="G695" t="str">
            <v>TURCHI FILTRI SRL</v>
          </cell>
        </row>
        <row r="696">
          <cell r="A696" t="str">
            <v>OF0040709</v>
          </cell>
          <cell r="B696">
            <v>46076.520613425899</v>
          </cell>
          <cell r="C696" t="str">
            <v>PNEUMATEC SRL</v>
          </cell>
          <cell r="D696">
            <v>46076</v>
          </cell>
          <cell r="E696" t="str">
            <v>90FM</v>
          </cell>
          <cell r="F696" t="str">
            <v>F012000</v>
          </cell>
          <cell r="G696" t="str">
            <v>PNEUMATEC SRL</v>
          </cell>
        </row>
        <row r="697">
          <cell r="A697" t="str">
            <v>OF0040710</v>
          </cell>
          <cell r="B697">
            <v>46076.520613425899</v>
          </cell>
          <cell r="C697" t="str">
            <v>OLEOMEC SRL</v>
          </cell>
          <cell r="D697">
            <v>46076</v>
          </cell>
          <cell r="E697" t="str">
            <v>60FM</v>
          </cell>
          <cell r="F697" t="str">
            <v>F600517</v>
          </cell>
          <cell r="G697" t="str">
            <v>OLEOMEC SRL</v>
          </cell>
        </row>
        <row r="698">
          <cell r="A698" t="str">
            <v>OF0040711</v>
          </cell>
          <cell r="B698">
            <v>46076.520624999997</v>
          </cell>
          <cell r="C698" t="str">
            <v>REMATARLAZZI S.P.A.</v>
          </cell>
          <cell r="D698">
            <v>46076</v>
          </cell>
          <cell r="E698" t="str">
            <v>120FM</v>
          </cell>
          <cell r="F698" t="str">
            <v>F014376</v>
          </cell>
          <cell r="G698" t="str">
            <v>REMATARLAZZI S.P.A.</v>
          </cell>
        </row>
        <row r="699">
          <cell r="A699" t="str">
            <v>OF0040712</v>
          </cell>
          <cell r="B699">
            <v>46076.520624999997</v>
          </cell>
          <cell r="C699" t="str">
            <v>SANI GABRIELE</v>
          </cell>
          <cell r="D699">
            <v>46076</v>
          </cell>
          <cell r="E699" t="str">
            <v>90FM</v>
          </cell>
          <cell r="F699" t="str">
            <v>F013857</v>
          </cell>
          <cell r="G699" t="str">
            <v>SANI GABRIELE</v>
          </cell>
        </row>
        <row r="700">
          <cell r="A700" t="str">
            <v>OF0040713</v>
          </cell>
          <cell r="B700">
            <v>46076.520624999997</v>
          </cell>
          <cell r="C700" t="str">
            <v>SANI GABRIELE</v>
          </cell>
          <cell r="D700">
            <v>46090</v>
          </cell>
          <cell r="E700" t="str">
            <v>90FM</v>
          </cell>
          <cell r="F700" t="str">
            <v>F013857</v>
          </cell>
          <cell r="G700" t="str">
            <v>SANI GABRIELE</v>
          </cell>
        </row>
        <row r="701">
          <cell r="A701" t="str">
            <v>OF0040714</v>
          </cell>
          <cell r="B701">
            <v>46076.538020833301</v>
          </cell>
          <cell r="C701" t="str">
            <v>A&amp;C SRL</v>
          </cell>
          <cell r="D701">
            <v>46076</v>
          </cell>
          <cell r="E701" t="str">
            <v>120FM</v>
          </cell>
          <cell r="F701" t="str">
            <v>F014268</v>
          </cell>
          <cell r="G701" t="str">
            <v>A&amp;C SRL</v>
          </cell>
        </row>
        <row r="702">
          <cell r="A702" t="str">
            <v>OF0040715</v>
          </cell>
          <cell r="B702">
            <v>46076.614108796297</v>
          </cell>
          <cell r="C702" t="str">
            <v>LA TERMOPLASTIC-F.B.M. SRL</v>
          </cell>
          <cell r="D702">
            <v>46091</v>
          </cell>
          <cell r="E702" t="str">
            <v>120FM</v>
          </cell>
          <cell r="F702" t="str">
            <v>F010233</v>
          </cell>
          <cell r="G702" t="str">
            <v>LA TERMOPLASTIC-F.B.M. SRL</v>
          </cell>
        </row>
        <row r="703">
          <cell r="A703" t="str">
            <v>OF0040716</v>
          </cell>
          <cell r="B703">
            <v>46076.657743055599</v>
          </cell>
          <cell r="C703" t="str">
            <v>AVANADE ITALY SRL</v>
          </cell>
          <cell r="D703">
            <v>46076</v>
          </cell>
          <cell r="E703" t="str">
            <v>60FM</v>
          </cell>
          <cell r="F703" t="str">
            <v>F600417</v>
          </cell>
          <cell r="G703" t="str">
            <v>AVANADE ITALY SRL</v>
          </cell>
        </row>
        <row r="704">
          <cell r="A704" t="str">
            <v>OF0040717</v>
          </cell>
          <cell r="B704">
            <v>46076.663807870398</v>
          </cell>
          <cell r="C704" t="str">
            <v>CAPMAC SRL</v>
          </cell>
          <cell r="D704">
            <v>46076</v>
          </cell>
          <cell r="E704" t="str">
            <v>30FM</v>
          </cell>
          <cell r="F704" t="str">
            <v>F600125</v>
          </cell>
          <cell r="G704" t="str">
            <v>CAPMAC SRL</v>
          </cell>
        </row>
        <row r="705">
          <cell r="A705" t="str">
            <v>OF0040718</v>
          </cell>
          <cell r="B705">
            <v>46076.666770833297</v>
          </cell>
          <cell r="C705" t="str">
            <v>LE FO IDEE DI FUCILI RODOLFO</v>
          </cell>
          <cell r="D705">
            <v>46076</v>
          </cell>
          <cell r="E705" t="str">
            <v>60FM</v>
          </cell>
          <cell r="F705" t="str">
            <v>F014831</v>
          </cell>
          <cell r="G705" t="str">
            <v>LE FO IDEE DI FUCILI RODOLFO</v>
          </cell>
        </row>
        <row r="706">
          <cell r="A706" t="str">
            <v>OF0040719</v>
          </cell>
          <cell r="B706">
            <v>46076.675729166702</v>
          </cell>
          <cell r="C706" t="str">
            <v>CM SERVICE DI CIARONI MARCO</v>
          </cell>
          <cell r="D706">
            <v>46076</v>
          </cell>
          <cell r="E706" t="str">
            <v>120FM</v>
          </cell>
          <cell r="F706" t="str">
            <v>F015841</v>
          </cell>
          <cell r="G706" t="str">
            <v>CM SERVICE DI CIARONI MARCO</v>
          </cell>
        </row>
        <row r="707">
          <cell r="A707" t="str">
            <v>OF0040720</v>
          </cell>
          <cell r="B707">
            <v>46076.677731481497</v>
          </cell>
          <cell r="C707" t="str">
            <v>BONTEMPI S.R.L.</v>
          </cell>
          <cell r="D707">
            <v>46076</v>
          </cell>
          <cell r="E707" t="str">
            <v>90FM</v>
          </cell>
          <cell r="F707" t="str">
            <v>F013930</v>
          </cell>
          <cell r="G707" t="str">
            <v>BONTEMPI S.R.L.</v>
          </cell>
        </row>
        <row r="708">
          <cell r="A708" t="str">
            <v>OF0040721</v>
          </cell>
          <cell r="B708">
            <v>46076.678437499999</v>
          </cell>
          <cell r="C708" t="str">
            <v>CAMBIELLI SPA</v>
          </cell>
          <cell r="D708">
            <v>46076</v>
          </cell>
          <cell r="E708" t="str">
            <v>60FM</v>
          </cell>
          <cell r="F708" t="str">
            <v>F600809</v>
          </cell>
          <cell r="G708" t="str">
            <v>CAMBIELLI SPA</v>
          </cell>
        </row>
        <row r="709">
          <cell r="A709" t="str">
            <v>OF0040722</v>
          </cell>
          <cell r="B709">
            <v>46076.685624999998</v>
          </cell>
          <cell r="C709" t="str">
            <v>IMIR SRL</v>
          </cell>
          <cell r="D709">
            <v>46076</v>
          </cell>
          <cell r="E709" t="str">
            <v>60_90FM</v>
          </cell>
          <cell r="F709" t="str">
            <v>F011312</v>
          </cell>
          <cell r="G709" t="str">
            <v>IMIR SRL</v>
          </cell>
        </row>
        <row r="710">
          <cell r="A710" t="str">
            <v>OF0040723</v>
          </cell>
          <cell r="B710">
            <v>46076.688333333303</v>
          </cell>
          <cell r="C710" t="str">
            <v>HEBEI BOZHENG GLASSWORK CO.LTD.</v>
          </cell>
          <cell r="D710">
            <v>46203</v>
          </cell>
          <cell r="E710" t="str">
            <v>90BL</v>
          </cell>
          <cell r="F710" t="str">
            <v>F506075</v>
          </cell>
          <cell r="G710" t="str">
            <v>HEBEI BOZHENG GLASSWORK CO.LTD.</v>
          </cell>
        </row>
        <row r="711">
          <cell r="A711" t="str">
            <v>OF0040725</v>
          </cell>
          <cell r="B711">
            <v>46076.690034722204</v>
          </cell>
          <cell r="C711" t="str">
            <v>GO-PLAST ENGINEERING SRL</v>
          </cell>
          <cell r="D711">
            <v>46076</v>
          </cell>
          <cell r="E711" t="str">
            <v>120FM</v>
          </cell>
          <cell r="F711" t="str">
            <v>F600062</v>
          </cell>
          <cell r="G711" t="str">
            <v>GO-PLAST ENGINEERING SRL</v>
          </cell>
        </row>
        <row r="712">
          <cell r="A712" t="str">
            <v>OF0040726</v>
          </cell>
          <cell r="B712">
            <v>46076.691932870403</v>
          </cell>
          <cell r="C712" t="str">
            <v>S.P.METAURO SRL</v>
          </cell>
          <cell r="D712">
            <v>46076</v>
          </cell>
          <cell r="E712" t="str">
            <v>90FM</v>
          </cell>
          <cell r="F712" t="str">
            <v>F016239</v>
          </cell>
          <cell r="G712" t="str">
            <v>S.P.METAURO SRL</v>
          </cell>
        </row>
        <row r="713">
          <cell r="A713" t="str">
            <v>OF0040727</v>
          </cell>
          <cell r="B713">
            <v>46076.741805555597</v>
          </cell>
          <cell r="C713" t="str">
            <v>WHITFORD SRL</v>
          </cell>
          <cell r="D713">
            <v>46112</v>
          </cell>
          <cell r="E713" t="str">
            <v>120FM</v>
          </cell>
          <cell r="F713" t="str">
            <v>F012713</v>
          </cell>
          <cell r="G713" t="str">
            <v>WHITFORD SRL</v>
          </cell>
        </row>
        <row r="714">
          <cell r="A714" t="str">
            <v>OF0040728</v>
          </cell>
          <cell r="B714">
            <v>46076.741817129601</v>
          </cell>
          <cell r="C714" t="str">
            <v>PEMCO BELGIUM BV</v>
          </cell>
          <cell r="D714">
            <v>46112</v>
          </cell>
          <cell r="E714" t="str">
            <v>30DF</v>
          </cell>
          <cell r="F714" t="str">
            <v>F505532</v>
          </cell>
          <cell r="G714" t="str">
            <v>PEMCO BELGIUM BV</v>
          </cell>
        </row>
        <row r="715">
          <cell r="A715" t="str">
            <v>OF0040729</v>
          </cell>
          <cell r="B715">
            <v>46076.741817129601</v>
          </cell>
          <cell r="C715" t="str">
            <v>EVONIK OPERATIONS GMBH</v>
          </cell>
          <cell r="D715">
            <v>46112</v>
          </cell>
          <cell r="E715" t="str">
            <v>90DF</v>
          </cell>
          <cell r="F715" t="str">
            <v>F600385</v>
          </cell>
          <cell r="G715" t="str">
            <v>EVONIK OPERATIONS GMBH</v>
          </cell>
        </row>
        <row r="716">
          <cell r="A716" t="str">
            <v>OF0040730</v>
          </cell>
          <cell r="B716">
            <v>46076.7418287037</v>
          </cell>
          <cell r="C716" t="str">
            <v>KRAHN ITALIA SPA</v>
          </cell>
          <cell r="D716">
            <v>46112</v>
          </cell>
          <cell r="E716" t="str">
            <v>60FM</v>
          </cell>
          <cell r="F716" t="str">
            <v>F600481</v>
          </cell>
          <cell r="G716" t="str">
            <v>KRAHN ITALIA SPA</v>
          </cell>
        </row>
        <row r="717">
          <cell r="A717" t="str">
            <v>OF0040731</v>
          </cell>
          <cell r="B717">
            <v>46076.7418287037</v>
          </cell>
          <cell r="C717" t="str">
            <v>GENERAL ABRASIVI SRL</v>
          </cell>
          <cell r="D717">
            <v>46142</v>
          </cell>
          <cell r="E717" t="str">
            <v>60FM</v>
          </cell>
          <cell r="F717" t="str">
            <v>F600882</v>
          </cell>
          <cell r="G717" t="str">
            <v>GENERAL ABRASIVI SRL</v>
          </cell>
        </row>
        <row r="718">
          <cell r="A718" t="str">
            <v>OF0040732</v>
          </cell>
          <cell r="B718">
            <v>46076.746782407397</v>
          </cell>
          <cell r="C718" t="str">
            <v>SCATOLIFICIO I.S.A. SRL</v>
          </cell>
          <cell r="D718">
            <v>46076</v>
          </cell>
          <cell r="E718" t="str">
            <v>120FM</v>
          </cell>
          <cell r="F718" t="str">
            <v>F600917</v>
          </cell>
          <cell r="G718" t="str">
            <v>SCATOLIFICIO I.S.A. SRL</v>
          </cell>
        </row>
        <row r="719">
          <cell r="A719" t="str">
            <v>OF0040733</v>
          </cell>
          <cell r="B719">
            <v>46076.775625000002</v>
          </cell>
          <cell r="C719" t="str">
            <v>4 PLANNING SRL</v>
          </cell>
          <cell r="D719">
            <v>46076</v>
          </cell>
          <cell r="E719" t="str">
            <v>30FM</v>
          </cell>
          <cell r="F719" t="str">
            <v>F600184</v>
          </cell>
          <cell r="G719" t="str">
            <v>4 PLANNING SRL</v>
          </cell>
        </row>
        <row r="720">
          <cell r="A720" t="str">
            <v>OF0040734</v>
          </cell>
          <cell r="B720">
            <v>46076.776631944398</v>
          </cell>
          <cell r="C720" t="str">
            <v>APRA SPA</v>
          </cell>
          <cell r="D720">
            <v>46076</v>
          </cell>
          <cell r="E720" t="str">
            <v>30FM</v>
          </cell>
          <cell r="F720" t="str">
            <v>F016126</v>
          </cell>
          <cell r="G720" t="str">
            <v>APRA SPA</v>
          </cell>
        </row>
        <row r="721">
          <cell r="A721" t="str">
            <v>OF0040735</v>
          </cell>
          <cell r="B721">
            <v>46076.777731481503</v>
          </cell>
          <cell r="C721" t="str">
            <v>CEGEKA BUSINESS SOLUTIONS ITALIA SRL</v>
          </cell>
          <cell r="D721">
            <v>46076</v>
          </cell>
          <cell r="E721" t="str">
            <v>60FM</v>
          </cell>
          <cell r="F721" t="str">
            <v>F600684</v>
          </cell>
          <cell r="G721" t="str">
            <v>CEGEKA BUSINESS SOLUTIONS ITALIA SRL</v>
          </cell>
        </row>
        <row r="722">
          <cell r="A722" t="str">
            <v>OF0040736</v>
          </cell>
          <cell r="B722">
            <v>46077.390347222201</v>
          </cell>
          <cell r="C722" t="str">
            <v>INAZ SRL Società Unipersonale</v>
          </cell>
          <cell r="D722">
            <v>46077</v>
          </cell>
          <cell r="E722" t="str">
            <v>90FM</v>
          </cell>
          <cell r="F722" t="str">
            <v>F014077</v>
          </cell>
          <cell r="G722" t="str">
            <v>INAZ SRL Società Unipersonale</v>
          </cell>
        </row>
        <row r="723">
          <cell r="A723" t="str">
            <v>OF0040737</v>
          </cell>
          <cell r="B723">
            <v>46077.391064814801</v>
          </cell>
          <cell r="C723" t="str">
            <v>CEGEKA BUSINESS SOLUTIONS ITALIA SRL</v>
          </cell>
          <cell r="D723">
            <v>46077</v>
          </cell>
          <cell r="E723" t="str">
            <v>60FM</v>
          </cell>
          <cell r="F723" t="str">
            <v>F600684</v>
          </cell>
          <cell r="G723" t="str">
            <v>CEGEKA BUSINESS SOLUTIONS ITALIA SRL</v>
          </cell>
        </row>
        <row r="724">
          <cell r="A724" t="str">
            <v>OF0040738</v>
          </cell>
          <cell r="B724">
            <v>46077.391655092601</v>
          </cell>
          <cell r="C724" t="str">
            <v>SEA GRUPPO SRL</v>
          </cell>
          <cell r="D724">
            <v>46077</v>
          </cell>
          <cell r="E724" t="str">
            <v>60FM</v>
          </cell>
          <cell r="F724" t="str">
            <v>F013676</v>
          </cell>
          <cell r="G724" t="str">
            <v>SEA GRUPPO SRL</v>
          </cell>
        </row>
        <row r="725">
          <cell r="A725" t="str">
            <v>OF0040739</v>
          </cell>
          <cell r="B725">
            <v>46077.392465277801</v>
          </cell>
          <cell r="C725" t="str">
            <v>JUNGHEINRICH ITALIANA SRL</v>
          </cell>
          <cell r="D725">
            <v>46077</v>
          </cell>
          <cell r="E725" t="str">
            <v>60FM</v>
          </cell>
          <cell r="F725" t="str">
            <v>F012109</v>
          </cell>
          <cell r="G725" t="str">
            <v>JUNGHEINRICH ITALIANA SRL</v>
          </cell>
        </row>
        <row r="726">
          <cell r="A726" t="str">
            <v>OF0040740</v>
          </cell>
          <cell r="B726">
            <v>46077.418425925898</v>
          </cell>
          <cell r="C726" t="str">
            <v>PAPALINI SPA</v>
          </cell>
          <cell r="D726">
            <v>46077</v>
          </cell>
          <cell r="E726" t="str">
            <v>90FM</v>
          </cell>
          <cell r="F726" t="str">
            <v>F012894</v>
          </cell>
          <cell r="G726" t="str">
            <v>PAPALINI SPA</v>
          </cell>
        </row>
        <row r="727">
          <cell r="A727" t="str">
            <v>OF0040741</v>
          </cell>
          <cell r="B727">
            <v>46077.463078703702</v>
          </cell>
          <cell r="C727" t="str">
            <v>PROFILGLASS SPA</v>
          </cell>
          <cell r="D727">
            <v>46112</v>
          </cell>
          <cell r="E727" t="str">
            <v>90FM10S</v>
          </cell>
          <cell r="F727" t="str">
            <v>F012680</v>
          </cell>
          <cell r="G727" t="str">
            <v>PROFILGLASS SPA</v>
          </cell>
        </row>
        <row r="728">
          <cell r="A728" t="str">
            <v>OF0040742</v>
          </cell>
          <cell r="B728">
            <v>46077.463090277801</v>
          </cell>
          <cell r="C728" t="str">
            <v>BAUMGARTEN HANDLE SYSTEM KG</v>
          </cell>
          <cell r="D728">
            <v>46142</v>
          </cell>
          <cell r="E728" t="str">
            <v>50%A.+30GG</v>
          </cell>
          <cell r="F728" t="str">
            <v>F504679</v>
          </cell>
          <cell r="G728" t="str">
            <v>BAUMGARTEN HANDLE SYSTEM KG</v>
          </cell>
        </row>
        <row r="729">
          <cell r="A729" t="str">
            <v>OF0040743</v>
          </cell>
          <cell r="B729">
            <v>46077.487881944398</v>
          </cell>
          <cell r="C729" t="str">
            <v>PROFILGLASS SPA</v>
          </cell>
          <cell r="D729">
            <v>46112</v>
          </cell>
          <cell r="E729" t="str">
            <v>90FM10S</v>
          </cell>
          <cell r="F729" t="str">
            <v>F012680</v>
          </cell>
          <cell r="G729" t="str">
            <v>PROFILGLASS SPA</v>
          </cell>
        </row>
        <row r="730">
          <cell r="A730" t="str">
            <v>OF0040744</v>
          </cell>
          <cell r="B730">
            <v>46077.589594907397</v>
          </cell>
          <cell r="C730" t="str">
            <v>ARCONIC- KOFEM MILL PRODUCTS HUNGARY KFT.</v>
          </cell>
          <cell r="D730">
            <v>46122</v>
          </cell>
          <cell r="E730" t="str">
            <v>60FM</v>
          </cell>
          <cell r="F730" t="str">
            <v>F600361</v>
          </cell>
          <cell r="G730" t="str">
            <v>ARCONIC- KOFEM MILL PRODUCTS HUNGARY KFT.</v>
          </cell>
        </row>
        <row r="731">
          <cell r="A731" t="str">
            <v>OF0040745</v>
          </cell>
          <cell r="B731">
            <v>46077.595706018503</v>
          </cell>
          <cell r="C731" t="str">
            <v>PULITURA ZANANESE SRL UNIPERSONALE</v>
          </cell>
          <cell r="D731">
            <v>46077</v>
          </cell>
          <cell r="E731" t="str">
            <v>60FM</v>
          </cell>
          <cell r="F731" t="str">
            <v>F014866</v>
          </cell>
          <cell r="G731" t="str">
            <v>PULITURA ZANANESE SRL UNIPERSONALE</v>
          </cell>
        </row>
        <row r="732">
          <cell r="A732" t="str">
            <v>OF0040746</v>
          </cell>
          <cell r="B732">
            <v>46077.609004629601</v>
          </cell>
          <cell r="C732" t="str">
            <v>ZUBELLI SRL</v>
          </cell>
          <cell r="D732">
            <v>46101</v>
          </cell>
          <cell r="E732" t="str">
            <v>60FM</v>
          </cell>
          <cell r="F732" t="str">
            <v>F600991</v>
          </cell>
          <cell r="G732" t="str">
            <v>ZUBELLI SRL</v>
          </cell>
        </row>
        <row r="733">
          <cell r="A733" t="str">
            <v>OF0040747</v>
          </cell>
          <cell r="B733">
            <v>46077.666226851798</v>
          </cell>
          <cell r="C733" t="str">
            <v>PAGANELLI SRL</v>
          </cell>
          <cell r="D733">
            <v>46077</v>
          </cell>
          <cell r="E733" t="str">
            <v>120FM</v>
          </cell>
          <cell r="F733" t="str">
            <v>F600449</v>
          </cell>
          <cell r="G733" t="str">
            <v>PAGANELLI SRL</v>
          </cell>
        </row>
        <row r="734">
          <cell r="A734" t="str">
            <v>OF0040748</v>
          </cell>
          <cell r="B734">
            <v>46077.686967592599</v>
          </cell>
          <cell r="C734" t="str">
            <v>PULITURA ZANANESE SRL UNIPERSONALE</v>
          </cell>
          <cell r="D734">
            <v>46098</v>
          </cell>
          <cell r="E734" t="str">
            <v>60FM</v>
          </cell>
          <cell r="F734" t="str">
            <v>F014866</v>
          </cell>
          <cell r="G734" t="str">
            <v>PULITURA ZANANESE SRL UNIPERSONALE</v>
          </cell>
        </row>
        <row r="735">
          <cell r="A735" t="str">
            <v>OF0040749</v>
          </cell>
          <cell r="B735">
            <v>46078.383807870399</v>
          </cell>
          <cell r="C735" t="str">
            <v>BBC PLASTIK SRL</v>
          </cell>
          <cell r="D735">
            <v>46098</v>
          </cell>
          <cell r="E735" t="str">
            <v>120FM</v>
          </cell>
          <cell r="F735" t="str">
            <v>F010036</v>
          </cell>
          <cell r="G735" t="str">
            <v>BBC PLASTIK SRL</v>
          </cell>
        </row>
        <row r="736">
          <cell r="A736" t="str">
            <v>OF0040750</v>
          </cell>
          <cell r="B736">
            <v>46078.383807870399</v>
          </cell>
          <cell r="C736" t="str">
            <v>CIEFFE SERVICE SRL</v>
          </cell>
          <cell r="D736">
            <v>46098</v>
          </cell>
          <cell r="E736" t="str">
            <v>120FM</v>
          </cell>
          <cell r="F736" t="str">
            <v>F600976</v>
          </cell>
          <cell r="G736" t="str">
            <v>CIEFFE SERVICE SRL</v>
          </cell>
        </row>
        <row r="737">
          <cell r="A737" t="str">
            <v>OF0040751</v>
          </cell>
          <cell r="B737">
            <v>46078.442048611098</v>
          </cell>
          <cell r="C737" t="str">
            <v>INDUSTRIAL SERVICE Srl</v>
          </cell>
          <cell r="D737">
            <v>46078</v>
          </cell>
          <cell r="E737" t="str">
            <v>120FM</v>
          </cell>
          <cell r="F737" t="str">
            <v>F014980</v>
          </cell>
          <cell r="G737" t="str">
            <v>INDUSTRIAL SERVICE Srl</v>
          </cell>
        </row>
        <row r="738">
          <cell r="A738" t="str">
            <v>OF0040752</v>
          </cell>
          <cell r="B738">
            <v>46078.469398148103</v>
          </cell>
          <cell r="C738" t="str">
            <v>M.P.C.SRL</v>
          </cell>
          <cell r="D738">
            <v>46042</v>
          </cell>
          <cell r="E738" t="str">
            <v>90FM</v>
          </cell>
          <cell r="F738" t="str">
            <v>F010810</v>
          </cell>
          <cell r="G738" t="str">
            <v>M.P.C.SRL</v>
          </cell>
        </row>
        <row r="739">
          <cell r="A739" t="str">
            <v>OF0040753</v>
          </cell>
          <cell r="B739">
            <v>46078.484027777798</v>
          </cell>
          <cell r="C739" t="str">
            <v>M.P.C.SRL</v>
          </cell>
          <cell r="D739">
            <v>46078</v>
          </cell>
          <cell r="E739" t="str">
            <v>90FM</v>
          </cell>
          <cell r="F739" t="str">
            <v>F010810</v>
          </cell>
          <cell r="G739" t="str">
            <v>M.P.C.SRL</v>
          </cell>
        </row>
        <row r="740">
          <cell r="A740" t="str">
            <v>OF0040754</v>
          </cell>
          <cell r="B740">
            <v>46078.631226851903</v>
          </cell>
          <cell r="C740" t="str">
            <v>EDENTECH CO.LTD.</v>
          </cell>
          <cell r="D740">
            <v>46234</v>
          </cell>
          <cell r="E740" t="str">
            <v>15BL</v>
          </cell>
          <cell r="F740" t="str">
            <v>F600958</v>
          </cell>
          <cell r="G740" t="str">
            <v>EDENTECH CO.LTD.</v>
          </cell>
        </row>
        <row r="741">
          <cell r="A741" t="str">
            <v>OF0040755</v>
          </cell>
          <cell r="B741">
            <v>46078.650474536997</v>
          </cell>
          <cell r="C741" t="str">
            <v>EDENTECH CO.LTD.</v>
          </cell>
          <cell r="D741">
            <v>46234</v>
          </cell>
          <cell r="E741" t="str">
            <v>15BL</v>
          </cell>
          <cell r="F741" t="str">
            <v>F600958</v>
          </cell>
          <cell r="G741" t="str">
            <v>EDENTECH CO.LTD.</v>
          </cell>
        </row>
        <row r="742">
          <cell r="A742" t="str">
            <v>OF0040756</v>
          </cell>
          <cell r="B742">
            <v>46078.651215277801</v>
          </cell>
          <cell r="C742" t="str">
            <v>TECNOCOPERTURE SRL</v>
          </cell>
          <cell r="D742">
            <v>46078</v>
          </cell>
          <cell r="E742" t="str">
            <v>90_120FM</v>
          </cell>
          <cell r="F742" t="str">
            <v>F601039</v>
          </cell>
          <cell r="G742" t="str">
            <v>TECNOCOPERTURE SRL</v>
          </cell>
        </row>
        <row r="743">
          <cell r="A743" t="str">
            <v>OF0040757</v>
          </cell>
          <cell r="B743">
            <v>46078.6581828704</v>
          </cell>
          <cell r="C743" t="str">
            <v>EDENTECH CO.LTD.</v>
          </cell>
          <cell r="D743">
            <v>46203</v>
          </cell>
          <cell r="E743" t="str">
            <v>15BL</v>
          </cell>
          <cell r="F743" t="str">
            <v>F600958</v>
          </cell>
          <cell r="G743" t="str">
            <v>EDENTECH CO.LTD.</v>
          </cell>
        </row>
        <row r="744">
          <cell r="A744" t="str">
            <v>OF0040758</v>
          </cell>
          <cell r="B744">
            <v>46078.689965277801</v>
          </cell>
          <cell r="C744" t="str">
            <v>MEYER MANUFACTURING COMPANY LIMITED</v>
          </cell>
          <cell r="D744">
            <v>46234</v>
          </cell>
          <cell r="E744" t="str">
            <v>180BL</v>
          </cell>
          <cell r="F744" t="str">
            <v>F600043</v>
          </cell>
          <cell r="G744" t="str">
            <v>MEYER MANUFACTURING COMPANY LIMITED</v>
          </cell>
        </row>
        <row r="745">
          <cell r="A745" t="str">
            <v>OF0040759</v>
          </cell>
          <cell r="B745">
            <v>46078.7043865741</v>
          </cell>
          <cell r="C745" t="str">
            <v>PULITURA ZANANESE SRL UNIPERSONALE</v>
          </cell>
          <cell r="D745">
            <v>46101</v>
          </cell>
          <cell r="E745" t="str">
            <v>60FM</v>
          </cell>
          <cell r="F745" t="str">
            <v>F014866</v>
          </cell>
          <cell r="G745" t="str">
            <v>PULITURA ZANANESE SRL UNIPERSONALE</v>
          </cell>
        </row>
        <row r="746">
          <cell r="A746" t="str">
            <v>OF0040760</v>
          </cell>
          <cell r="B746">
            <v>46078.7044328704</v>
          </cell>
          <cell r="C746" t="str">
            <v>ZUBELLI SRL</v>
          </cell>
          <cell r="D746">
            <v>46101</v>
          </cell>
          <cell r="E746" t="str">
            <v>60FM</v>
          </cell>
          <cell r="F746" t="str">
            <v>F600991</v>
          </cell>
          <cell r="G746" t="str">
            <v>ZUBELLI SRL</v>
          </cell>
        </row>
        <row r="747">
          <cell r="A747" t="str">
            <v>OF0040762</v>
          </cell>
          <cell r="B747">
            <v>46078.739351851902</v>
          </cell>
          <cell r="C747" t="str">
            <v>PULITURA ZANANESE SRL UNIPERSONALE</v>
          </cell>
          <cell r="D747">
            <v>46078</v>
          </cell>
          <cell r="E747" t="str">
            <v>60FM</v>
          </cell>
          <cell r="F747" t="str">
            <v>F014866</v>
          </cell>
          <cell r="G747" t="str">
            <v>PULITURA ZANANESE SRL UNIPERSONALE</v>
          </cell>
        </row>
        <row r="748">
          <cell r="A748" t="str">
            <v>OF0040763</v>
          </cell>
          <cell r="B748">
            <v>46078.740891203699</v>
          </cell>
          <cell r="C748" t="str">
            <v>STEEL INOX SRL</v>
          </cell>
          <cell r="D748">
            <v>46092</v>
          </cell>
          <cell r="E748" t="str">
            <v>30FM</v>
          </cell>
          <cell r="F748" t="str">
            <v>F600995</v>
          </cell>
          <cell r="G748" t="str">
            <v>STEEL INOX SRL</v>
          </cell>
        </row>
        <row r="749">
          <cell r="A749" t="str">
            <v>OF0040765</v>
          </cell>
          <cell r="B749">
            <v>46079.380266203698</v>
          </cell>
          <cell r="C749" t="str">
            <v>YUHUAN SUNNAR RUBBER&amp;PLASTIC PRODUCTS CO.LTD</v>
          </cell>
          <cell r="D749">
            <v>46203</v>
          </cell>
          <cell r="E749" t="str">
            <v>90BL</v>
          </cell>
          <cell r="F749" t="str">
            <v>F505466</v>
          </cell>
          <cell r="G749" t="str">
            <v>YUHUAN SUNNAR RUBBER&amp;PLASTIC PRODUCTS CO.LTD</v>
          </cell>
        </row>
        <row r="750">
          <cell r="A750" t="str">
            <v>OF0040766</v>
          </cell>
          <cell r="B750">
            <v>46079.419374999998</v>
          </cell>
          <cell r="C750" t="str">
            <v>EREDI BIAGIOTTI RINO               DI BIAGIOTTI LUIGI &amp; C.SN</v>
          </cell>
          <cell r="D750">
            <v>46079</v>
          </cell>
          <cell r="E750" t="str">
            <v>120FM</v>
          </cell>
          <cell r="F750" t="str">
            <v>F011781</v>
          </cell>
          <cell r="G750" t="str">
            <v>EREDI BIAGIOTTI RINO               DI BIAGIOTTI LUIGI &amp; C.SN</v>
          </cell>
        </row>
        <row r="751">
          <cell r="A751" t="str">
            <v>OF0040767</v>
          </cell>
          <cell r="B751">
            <v>46079.421875</v>
          </cell>
          <cell r="C751" t="str">
            <v>PELIZZARI F.LLI DI PELIZZARI A.    E D.SNC</v>
          </cell>
          <cell r="D751">
            <v>46079</v>
          </cell>
          <cell r="E751" t="str">
            <v>90FM</v>
          </cell>
          <cell r="F751" t="str">
            <v>F014145</v>
          </cell>
          <cell r="G751" t="str">
            <v>PELIZZARI F.LLI DI PELIZZARI A.    E D.SNC</v>
          </cell>
        </row>
        <row r="752">
          <cell r="A752" t="str">
            <v>OF0040768</v>
          </cell>
          <cell r="B752">
            <v>46079.434097222198</v>
          </cell>
          <cell r="C752" t="str">
            <v>UTENSIL TRE SRL</v>
          </cell>
          <cell r="D752">
            <v>46079</v>
          </cell>
          <cell r="E752" t="str">
            <v>90FM</v>
          </cell>
          <cell r="F752" t="str">
            <v>F010919</v>
          </cell>
          <cell r="G752" t="str">
            <v>UTENSIL TRE SRL</v>
          </cell>
        </row>
        <row r="753">
          <cell r="A753" t="str">
            <v>OF0040769</v>
          </cell>
          <cell r="B753">
            <v>46079.441354166702</v>
          </cell>
          <cell r="C753" t="str">
            <v>SAFER PLAST SRL</v>
          </cell>
          <cell r="D753">
            <v>46079</v>
          </cell>
          <cell r="E753" t="str">
            <v>90FM</v>
          </cell>
          <cell r="F753" t="str">
            <v>F010897</v>
          </cell>
          <cell r="G753" t="str">
            <v>SAFER PLAST SRL</v>
          </cell>
        </row>
        <row r="754">
          <cell r="A754" t="str">
            <v>OF0040770</v>
          </cell>
          <cell r="B754">
            <v>46079.445902777799</v>
          </cell>
          <cell r="C754" t="str">
            <v>INDUSTRIAL SERVICE Srl</v>
          </cell>
          <cell r="D754">
            <v>46079</v>
          </cell>
          <cell r="E754" t="str">
            <v>120FM</v>
          </cell>
          <cell r="F754" t="str">
            <v>F014980</v>
          </cell>
          <cell r="G754" t="str">
            <v>INDUSTRIAL SERVICE Srl</v>
          </cell>
        </row>
        <row r="755">
          <cell r="A755" t="str">
            <v>OF0040771</v>
          </cell>
          <cell r="B755">
            <v>46079.448518518497</v>
          </cell>
          <cell r="C755" t="str">
            <v>INDUSTRIAL SERVICE Srl</v>
          </cell>
          <cell r="D755">
            <v>46079</v>
          </cell>
          <cell r="E755" t="str">
            <v>120FM</v>
          </cell>
          <cell r="F755" t="str">
            <v>F014980</v>
          </cell>
          <cell r="G755" t="str">
            <v>INDUSTRIAL SERVICE Srl</v>
          </cell>
        </row>
        <row r="756">
          <cell r="A756" t="str">
            <v>OF0040772</v>
          </cell>
          <cell r="B756">
            <v>46079.450127314798</v>
          </cell>
          <cell r="C756" t="str">
            <v>GO-PLAST ENGINEERING SRL</v>
          </cell>
          <cell r="D756">
            <v>46079</v>
          </cell>
          <cell r="E756" t="str">
            <v>120FM</v>
          </cell>
          <cell r="F756" t="str">
            <v>F600062</v>
          </cell>
          <cell r="G756" t="str">
            <v>GO-PLAST ENGINEERING SRL</v>
          </cell>
        </row>
        <row r="757">
          <cell r="A757" t="str">
            <v>OF0040773</v>
          </cell>
          <cell r="B757">
            <v>46079.451203703698</v>
          </cell>
          <cell r="C757" t="str">
            <v>DKIT FILTERS SRL</v>
          </cell>
          <cell r="D757">
            <v>46079</v>
          </cell>
          <cell r="E757" t="str">
            <v>60FM</v>
          </cell>
          <cell r="F757" t="str">
            <v>F600804</v>
          </cell>
          <cell r="G757" t="str">
            <v>DKIT FILTERS SRL</v>
          </cell>
        </row>
        <row r="758">
          <cell r="A758" t="str">
            <v>OF0040774</v>
          </cell>
          <cell r="B758">
            <v>46079.452754629601</v>
          </cell>
          <cell r="C758" t="str">
            <v>BE.FA SRL FORNITURE INDUSTRIALI</v>
          </cell>
          <cell r="D758">
            <v>46079</v>
          </cell>
          <cell r="E758" t="str">
            <v>120FM</v>
          </cell>
          <cell r="F758" t="str">
            <v>F015123</v>
          </cell>
          <cell r="G758" t="str">
            <v>BE.FA SRL FORNITURE INDUSTRIALI</v>
          </cell>
        </row>
        <row r="759">
          <cell r="A759" t="str">
            <v>OF0040775</v>
          </cell>
          <cell r="B759">
            <v>46079.4536689815</v>
          </cell>
          <cell r="C759" t="str">
            <v>TRANSBELT SRL</v>
          </cell>
          <cell r="D759">
            <v>46079</v>
          </cell>
          <cell r="E759" t="str">
            <v>90FM</v>
          </cell>
          <cell r="F759" t="str">
            <v>F600148</v>
          </cell>
          <cell r="G759" t="str">
            <v>TRANSBELT SRL</v>
          </cell>
        </row>
        <row r="760">
          <cell r="A760" t="str">
            <v>OF0040776</v>
          </cell>
          <cell r="B760">
            <v>46079.454618055599</v>
          </cell>
          <cell r="C760" t="str">
            <v>PIKART SRL                         DI PAPINI ROBERTO</v>
          </cell>
          <cell r="D760">
            <v>46079</v>
          </cell>
          <cell r="E760" t="str">
            <v>60_90FM</v>
          </cell>
          <cell r="F760" t="str">
            <v>F015256</v>
          </cell>
          <cell r="G760" t="str">
            <v>PIKART SRL                         DI PAPINI ROBERTO</v>
          </cell>
        </row>
        <row r="761">
          <cell r="A761" t="str">
            <v>OF0040777</v>
          </cell>
          <cell r="B761">
            <v>46079.4552430556</v>
          </cell>
          <cell r="C761" t="str">
            <v>LAVORGOMMA SRL</v>
          </cell>
          <cell r="D761">
            <v>46079</v>
          </cell>
          <cell r="E761" t="str">
            <v>90FM</v>
          </cell>
          <cell r="F761" t="str">
            <v>F012607</v>
          </cell>
          <cell r="G761" t="str">
            <v>LAVORGOMMA SRL</v>
          </cell>
        </row>
        <row r="762">
          <cell r="A762" t="str">
            <v>OF0040778</v>
          </cell>
          <cell r="B762">
            <v>46079.469444444403</v>
          </cell>
          <cell r="C762" t="str">
            <v>GIUSTO GOSTOLI SRL</v>
          </cell>
          <cell r="D762">
            <v>46079</v>
          </cell>
          <cell r="E762" t="str">
            <v>90FM</v>
          </cell>
          <cell r="F762" t="str">
            <v>F015865</v>
          </cell>
          <cell r="G762" t="str">
            <v>GIUSTO GOSTOLI SRL</v>
          </cell>
        </row>
        <row r="763">
          <cell r="A763" t="str">
            <v>OF0040779</v>
          </cell>
          <cell r="B763">
            <v>46079.470046296301</v>
          </cell>
          <cell r="C763" t="str">
            <v>LINEA ERRE UFFICIO SRL</v>
          </cell>
          <cell r="D763">
            <v>46079</v>
          </cell>
          <cell r="E763" t="str">
            <v>120FM</v>
          </cell>
          <cell r="F763" t="str">
            <v>F014557</v>
          </cell>
          <cell r="G763" t="str">
            <v>LINEA ERRE UFFICIO SRL</v>
          </cell>
        </row>
        <row r="764">
          <cell r="A764" t="str">
            <v>OF0040780</v>
          </cell>
          <cell r="B764">
            <v>46079.476307870398</v>
          </cell>
          <cell r="C764" t="str">
            <v>TRANSBELT SRL</v>
          </cell>
          <cell r="D764">
            <v>46079</v>
          </cell>
          <cell r="E764" t="str">
            <v>90FM</v>
          </cell>
          <cell r="F764" t="str">
            <v>F600148</v>
          </cell>
          <cell r="G764" t="str">
            <v>TRANSBELT SRL</v>
          </cell>
        </row>
        <row r="765">
          <cell r="A765" t="str">
            <v>OF0040781</v>
          </cell>
          <cell r="B765">
            <v>46079.4770601852</v>
          </cell>
          <cell r="C765" t="str">
            <v>REMATARLAZZI S.P.A.</v>
          </cell>
          <cell r="D765">
            <v>46079</v>
          </cell>
          <cell r="E765" t="str">
            <v>120FM</v>
          </cell>
          <cell r="F765" t="str">
            <v>F014376</v>
          </cell>
          <cell r="G765" t="str">
            <v>REMATARLAZZI S.P.A.</v>
          </cell>
        </row>
        <row r="766">
          <cell r="A766" t="str">
            <v>OF0040782</v>
          </cell>
          <cell r="B766">
            <v>46079.477986111102</v>
          </cell>
          <cell r="C766" t="str">
            <v>ELETTROMATIC SRL</v>
          </cell>
          <cell r="D766">
            <v>46079</v>
          </cell>
          <cell r="E766" t="str">
            <v>120FM</v>
          </cell>
          <cell r="F766" t="str">
            <v>F015474</v>
          </cell>
          <cell r="G766" t="str">
            <v>ELETTROMATIC SRL</v>
          </cell>
        </row>
        <row r="767">
          <cell r="A767" t="str">
            <v>OF0040783</v>
          </cell>
          <cell r="B767">
            <v>46079.478483796302</v>
          </cell>
          <cell r="C767" t="str">
            <v>LINEA ERRE UFFICIO SRL</v>
          </cell>
          <cell r="D767">
            <v>46079</v>
          </cell>
          <cell r="E767" t="str">
            <v>120FM</v>
          </cell>
          <cell r="F767" t="str">
            <v>F014557</v>
          </cell>
          <cell r="G767" t="str">
            <v>LINEA ERRE UFFICIO SRL</v>
          </cell>
        </row>
        <row r="768">
          <cell r="A768" t="str">
            <v>OF0040784</v>
          </cell>
          <cell r="B768">
            <v>46079.486747685201</v>
          </cell>
          <cell r="C768" t="str">
            <v>CAMBIELLI SPA</v>
          </cell>
          <cell r="D768">
            <v>46079</v>
          </cell>
          <cell r="E768" t="str">
            <v>60FM</v>
          </cell>
          <cell r="F768" t="str">
            <v>F600809</v>
          </cell>
          <cell r="G768" t="str">
            <v>CAMBIELLI SPA</v>
          </cell>
        </row>
        <row r="769">
          <cell r="A769" t="str">
            <v>OF0040785</v>
          </cell>
          <cell r="B769">
            <v>46079.487372685202</v>
          </cell>
          <cell r="C769" t="str">
            <v>LINK GRUPPO SPA</v>
          </cell>
          <cell r="D769">
            <v>46079</v>
          </cell>
          <cell r="E769" t="str">
            <v>120FM</v>
          </cell>
          <cell r="F769" t="str">
            <v>F013851</v>
          </cell>
          <cell r="G769" t="str">
            <v>LINK GRUPPO SPA</v>
          </cell>
        </row>
        <row r="770">
          <cell r="A770" t="str">
            <v>OF0040786</v>
          </cell>
          <cell r="B770">
            <v>46079.487986111097</v>
          </cell>
          <cell r="C770" t="str">
            <v>PELIZZARI F.LLI DI PELIZZARI A.    E D.SNC</v>
          </cell>
          <cell r="D770">
            <v>46079</v>
          </cell>
          <cell r="E770" t="str">
            <v>90FM</v>
          </cell>
          <cell r="F770" t="str">
            <v>F014145</v>
          </cell>
          <cell r="G770" t="str">
            <v>PELIZZARI F.LLI DI PELIZZARI A.    E D.SNC</v>
          </cell>
        </row>
        <row r="771">
          <cell r="A771" t="str">
            <v>OF0040787</v>
          </cell>
          <cell r="B771">
            <v>46079.488958333299</v>
          </cell>
          <cell r="C771" t="str">
            <v>CAMBIELLI SPA</v>
          </cell>
          <cell r="D771">
            <v>46079</v>
          </cell>
          <cell r="E771" t="str">
            <v>60FM</v>
          </cell>
          <cell r="F771" t="str">
            <v>F600809</v>
          </cell>
          <cell r="G771" t="str">
            <v>CAMBIELLI SPA</v>
          </cell>
        </row>
        <row r="772">
          <cell r="A772" t="str">
            <v>OF0040788</v>
          </cell>
          <cell r="B772">
            <v>46079.489699074104</v>
          </cell>
          <cell r="C772" t="str">
            <v>BE.FA SRL FORNITURE INDUSTRIALI</v>
          </cell>
          <cell r="D772">
            <v>46079</v>
          </cell>
          <cell r="E772" t="str">
            <v>120FM</v>
          </cell>
          <cell r="F772" t="str">
            <v>F015123</v>
          </cell>
          <cell r="G772" t="str">
            <v>BE.FA SRL FORNITURE INDUSTRIALI</v>
          </cell>
        </row>
        <row r="773">
          <cell r="A773" t="str">
            <v>OF0040789</v>
          </cell>
          <cell r="B773">
            <v>46079.490358796298</v>
          </cell>
          <cell r="C773" t="str">
            <v>GO-PLAST ENGINEERING SRL</v>
          </cell>
          <cell r="D773">
            <v>46079</v>
          </cell>
          <cell r="E773" t="str">
            <v>120FM</v>
          </cell>
          <cell r="F773" t="str">
            <v>F600062</v>
          </cell>
          <cell r="G773" t="str">
            <v>GO-PLAST ENGINEERING SRL</v>
          </cell>
        </row>
        <row r="774">
          <cell r="A774" t="str">
            <v>OF0040790</v>
          </cell>
          <cell r="B774">
            <v>46079.490960648101</v>
          </cell>
          <cell r="C774" t="str">
            <v>TORNERIA METALLI SRL</v>
          </cell>
          <cell r="D774">
            <v>46079</v>
          </cell>
          <cell r="E774" t="str">
            <v>120FM</v>
          </cell>
          <cell r="F774" t="str">
            <v>F600653</v>
          </cell>
          <cell r="G774" t="str">
            <v>TORNERIA METALLI SRL</v>
          </cell>
        </row>
        <row r="775">
          <cell r="A775" t="str">
            <v>OF0040791</v>
          </cell>
          <cell r="B775">
            <v>46079.492488425902</v>
          </cell>
          <cell r="C775" t="str">
            <v>FIDA SRL</v>
          </cell>
          <cell r="D775">
            <v>46079</v>
          </cell>
          <cell r="E775" t="str">
            <v>90_120FM</v>
          </cell>
          <cell r="F775" t="str">
            <v>F013118</v>
          </cell>
          <cell r="G775" t="str">
            <v>FIDA SRL</v>
          </cell>
        </row>
        <row r="776">
          <cell r="A776" t="str">
            <v>OF0040792</v>
          </cell>
          <cell r="B776">
            <v>46079.492962962999</v>
          </cell>
          <cell r="C776" t="str">
            <v>TORNERIA METALLI SRL</v>
          </cell>
          <cell r="D776">
            <v>46079</v>
          </cell>
          <cell r="E776" t="str">
            <v>120FM</v>
          </cell>
          <cell r="F776" t="str">
            <v>F600653</v>
          </cell>
          <cell r="G776" t="str">
            <v>TORNERIA METALLI SRL</v>
          </cell>
        </row>
        <row r="777">
          <cell r="A777" t="str">
            <v>OF0040793</v>
          </cell>
          <cell r="B777">
            <v>46079.493564814802</v>
          </cell>
          <cell r="C777" t="str">
            <v>CAPMAC SRL</v>
          </cell>
          <cell r="D777">
            <v>46079</v>
          </cell>
          <cell r="E777" t="str">
            <v>30FM</v>
          </cell>
          <cell r="F777" t="str">
            <v>F600125</v>
          </cell>
          <cell r="G777" t="str">
            <v>CAPMAC SRL</v>
          </cell>
        </row>
        <row r="778">
          <cell r="A778" t="str">
            <v>OF0040794</v>
          </cell>
          <cell r="B778">
            <v>46079.4945717593</v>
          </cell>
          <cell r="C778" t="str">
            <v>REMATARLAZZI S.P.A.</v>
          </cell>
          <cell r="D778">
            <v>46079</v>
          </cell>
          <cell r="E778" t="str">
            <v>120FM</v>
          </cell>
          <cell r="F778" t="str">
            <v>F014376</v>
          </cell>
          <cell r="G778" t="str">
            <v>REMATARLAZZI S.P.A.</v>
          </cell>
        </row>
        <row r="779">
          <cell r="A779" t="str">
            <v>OF0040796</v>
          </cell>
          <cell r="B779">
            <v>46079.498194444401</v>
          </cell>
          <cell r="C779" t="str">
            <v>ELETTROMATIC SRL</v>
          </cell>
          <cell r="D779">
            <v>46079</v>
          </cell>
          <cell r="E779" t="str">
            <v>120FM</v>
          </cell>
          <cell r="F779" t="str">
            <v>F015474</v>
          </cell>
          <cell r="G779" t="str">
            <v>ELETTROMATIC SRL</v>
          </cell>
        </row>
        <row r="780">
          <cell r="A780" t="str">
            <v>OF0040797</v>
          </cell>
          <cell r="B780">
            <v>46079.499537037002</v>
          </cell>
          <cell r="C780" t="str">
            <v>TERMOIDRAULICA E SANITARI SAS      DI GULINI LUCA &amp; C.</v>
          </cell>
          <cell r="D780">
            <v>46079</v>
          </cell>
          <cell r="E780" t="str">
            <v>120FM</v>
          </cell>
          <cell r="F780" t="str">
            <v>F010431</v>
          </cell>
          <cell r="G780" t="str">
            <v>TERMOIDRAULICA E SANITARI SAS      DI GULINI LUCA &amp; C.</v>
          </cell>
        </row>
        <row r="781">
          <cell r="A781" t="str">
            <v>OF0040798</v>
          </cell>
          <cell r="B781">
            <v>46079.500185185199</v>
          </cell>
          <cell r="C781" t="str">
            <v>AUTOTRASPORTI DI LORENZI M.&amp; C.SNC</v>
          </cell>
          <cell r="D781">
            <v>46079</v>
          </cell>
          <cell r="E781" t="str">
            <v>90FM</v>
          </cell>
          <cell r="F781" t="str">
            <v>F013902</v>
          </cell>
          <cell r="G781" t="str">
            <v>AUTOTRASPORTI DI LORENZI M.&amp; C.SNC</v>
          </cell>
        </row>
        <row r="782">
          <cell r="A782" t="str">
            <v>OF0040799</v>
          </cell>
          <cell r="B782">
            <v>46079.500729166699</v>
          </cell>
          <cell r="C782" t="str">
            <v>TORNERIA METALLI SRL</v>
          </cell>
          <cell r="D782">
            <v>46079</v>
          </cell>
          <cell r="E782" t="str">
            <v>120FM</v>
          </cell>
          <cell r="F782" t="str">
            <v>F600653</v>
          </cell>
          <cell r="G782" t="str">
            <v>TORNERIA METALLI SRL</v>
          </cell>
        </row>
        <row r="783">
          <cell r="A783" t="str">
            <v>OF0040800</v>
          </cell>
          <cell r="B783">
            <v>46079.508159722202</v>
          </cell>
          <cell r="C783" t="str">
            <v>STEEL INOX SRL</v>
          </cell>
          <cell r="D783">
            <v>46079</v>
          </cell>
          <cell r="E783" t="str">
            <v>30FM</v>
          </cell>
          <cell r="F783" t="str">
            <v>F600995</v>
          </cell>
          <cell r="G783" t="str">
            <v>STEEL INOX SRL</v>
          </cell>
        </row>
        <row r="784">
          <cell r="A784" t="str">
            <v>OF0040801</v>
          </cell>
          <cell r="B784">
            <v>46079.590150463002</v>
          </cell>
          <cell r="C784" t="str">
            <v>VITINOX SAS DI GUGLIELMELLI R.&amp; C.</v>
          </cell>
          <cell r="D784">
            <v>46203</v>
          </cell>
          <cell r="E784" t="str">
            <v>90FM</v>
          </cell>
          <cell r="F784" t="str">
            <v>F013344</v>
          </cell>
          <cell r="G784" t="str">
            <v>VITINOX SAS DI GUGLIELMELLI R.&amp; C.</v>
          </cell>
        </row>
        <row r="785">
          <cell r="A785" t="str">
            <v>OF0040802</v>
          </cell>
          <cell r="B785">
            <v>46079.595787036997</v>
          </cell>
          <cell r="C785" t="str">
            <v>WÜRTH SRL</v>
          </cell>
          <cell r="D785">
            <v>46079</v>
          </cell>
          <cell r="E785" t="str">
            <v>120FM</v>
          </cell>
          <cell r="F785" t="str">
            <v>F015428</v>
          </cell>
          <cell r="G785" t="str">
            <v>WÜRTH SRL</v>
          </cell>
        </row>
        <row r="786">
          <cell r="A786" t="str">
            <v>OF0040803</v>
          </cell>
          <cell r="B786">
            <v>46079.597048611096</v>
          </cell>
          <cell r="C786" t="str">
            <v>STEEL INOX SRL</v>
          </cell>
          <cell r="D786">
            <v>46079</v>
          </cell>
          <cell r="E786" t="str">
            <v>30FM</v>
          </cell>
          <cell r="F786" t="str">
            <v>F600995</v>
          </cell>
          <cell r="G786" t="str">
            <v>STEEL INOX SRL</v>
          </cell>
        </row>
        <row r="787">
          <cell r="A787" t="str">
            <v>OF0040804</v>
          </cell>
          <cell r="B787">
            <v>46079.598981481497</v>
          </cell>
          <cell r="C787" t="str">
            <v>M.V.R IMPIANTI SRL</v>
          </cell>
          <cell r="D787">
            <v>46087</v>
          </cell>
          <cell r="E787" t="str">
            <v>90FM</v>
          </cell>
          <cell r="F787" t="str">
            <v>F600464</v>
          </cell>
          <cell r="G787" t="str">
            <v>M.V.R IMPIANTI SRL</v>
          </cell>
        </row>
        <row r="788">
          <cell r="A788" t="str">
            <v>OF0040805</v>
          </cell>
          <cell r="B788">
            <v>46079.599710648101</v>
          </cell>
          <cell r="C788" t="str">
            <v>CLAS SRL</v>
          </cell>
          <cell r="D788">
            <v>46079</v>
          </cell>
          <cell r="E788" t="str">
            <v>30FM</v>
          </cell>
          <cell r="F788" t="str">
            <v>F600610</v>
          </cell>
          <cell r="G788" t="str">
            <v>CLAS SRL</v>
          </cell>
        </row>
        <row r="789">
          <cell r="A789" t="str">
            <v>OF0040806</v>
          </cell>
          <cell r="B789">
            <v>46079.601388888899</v>
          </cell>
          <cell r="C789" t="str">
            <v>VALENTINI ABRASIVI CENTER SRL</v>
          </cell>
          <cell r="D789">
            <v>46087</v>
          </cell>
          <cell r="E789" t="str">
            <v>120FM</v>
          </cell>
          <cell r="F789" t="str">
            <v>F015563</v>
          </cell>
          <cell r="G789" t="str">
            <v>VALENTINI ABRASIVI CENTER SRL</v>
          </cell>
        </row>
        <row r="790">
          <cell r="A790" t="str">
            <v>OF0040807</v>
          </cell>
          <cell r="B790">
            <v>46079.610810185201</v>
          </cell>
          <cell r="C790" t="str">
            <v>NUOVA SAPI SRL</v>
          </cell>
          <cell r="D790">
            <v>46087</v>
          </cell>
          <cell r="E790" t="str">
            <v>120FM</v>
          </cell>
          <cell r="F790" t="str">
            <v>F015735</v>
          </cell>
          <cell r="G790" t="str">
            <v>NUOVA SAPI SRL</v>
          </cell>
        </row>
        <row r="791">
          <cell r="A791" t="str">
            <v>OF0040808</v>
          </cell>
          <cell r="B791">
            <v>46079.611712963</v>
          </cell>
          <cell r="C791" t="str">
            <v>LINK GRUPPO SPA</v>
          </cell>
          <cell r="D791">
            <v>46087</v>
          </cell>
          <cell r="E791" t="str">
            <v>120FM</v>
          </cell>
          <cell r="F791" t="str">
            <v>F013851</v>
          </cell>
          <cell r="G791" t="str">
            <v>LINK GRUPPO SPA</v>
          </cell>
        </row>
        <row r="792">
          <cell r="A792" t="str">
            <v>OF0040809</v>
          </cell>
          <cell r="B792">
            <v>46079.614143518498</v>
          </cell>
          <cell r="C792" t="str">
            <v>SYNECO BOLOGNA S.R.L</v>
          </cell>
          <cell r="D792">
            <v>46087</v>
          </cell>
          <cell r="E792" t="str">
            <v>90FM</v>
          </cell>
          <cell r="F792" t="str">
            <v>F014304</v>
          </cell>
          <cell r="G792" t="str">
            <v>SYNECO BOLOGNA S.R.L</v>
          </cell>
        </row>
        <row r="793">
          <cell r="A793" t="str">
            <v>OF0040810</v>
          </cell>
          <cell r="B793">
            <v>46079.6243287037</v>
          </cell>
          <cell r="C793" t="str">
            <v>STEEL INOX SRL</v>
          </cell>
          <cell r="D793">
            <v>46079</v>
          </cell>
          <cell r="E793" t="str">
            <v>30FM</v>
          </cell>
          <cell r="F793" t="str">
            <v>F600995</v>
          </cell>
          <cell r="G793" t="str">
            <v>STEEL INOX SRL</v>
          </cell>
        </row>
        <row r="794">
          <cell r="A794" t="str">
            <v>OF0040811</v>
          </cell>
          <cell r="B794">
            <v>46079.632210648102</v>
          </cell>
          <cell r="C794" t="str">
            <v>PULITURA ZANANESE SRL UNIPERSONALE</v>
          </cell>
          <cell r="D794">
            <v>46079</v>
          </cell>
          <cell r="E794" t="str">
            <v>60FM</v>
          </cell>
          <cell r="F794" t="str">
            <v>F014866</v>
          </cell>
          <cell r="G794" t="str">
            <v>PULITURA ZANANESE SRL UNIPERSONALE</v>
          </cell>
        </row>
        <row r="795">
          <cell r="A795" t="str">
            <v>OF0040812</v>
          </cell>
          <cell r="B795">
            <v>46079.645949074104</v>
          </cell>
          <cell r="C795" t="str">
            <v>BBC PLASTIK SRL</v>
          </cell>
          <cell r="D795">
            <v>46112</v>
          </cell>
          <cell r="E795" t="str">
            <v>120FM</v>
          </cell>
          <cell r="F795" t="str">
            <v>F010036</v>
          </cell>
          <cell r="G795" t="str">
            <v>BBC PLASTIK SRL</v>
          </cell>
        </row>
        <row r="796">
          <cell r="A796" t="str">
            <v>OF0040813</v>
          </cell>
          <cell r="B796">
            <v>46079.645960648202</v>
          </cell>
          <cell r="C796" t="str">
            <v>BOX MARCHE SPA</v>
          </cell>
          <cell r="D796">
            <v>46112</v>
          </cell>
          <cell r="E796" t="str">
            <v>120FM</v>
          </cell>
          <cell r="F796" t="str">
            <v>F010781</v>
          </cell>
          <cell r="G796" t="str">
            <v>BOX MARCHE SPA</v>
          </cell>
        </row>
        <row r="797">
          <cell r="A797" t="str">
            <v>OF0040814</v>
          </cell>
          <cell r="B797">
            <v>46079.645972222199</v>
          </cell>
          <cell r="C797" t="str">
            <v>COOPERATIVA ALBANESI SCRL</v>
          </cell>
          <cell r="D797">
            <v>46112</v>
          </cell>
          <cell r="E797" t="str">
            <v>120FM</v>
          </cell>
          <cell r="F797" t="str">
            <v>F014441</v>
          </cell>
          <cell r="G797" t="str">
            <v>COOPERATIVA ALBANESI SCRL</v>
          </cell>
        </row>
        <row r="798">
          <cell r="A798" t="str">
            <v>OF0040815</v>
          </cell>
          <cell r="B798">
            <v>46079.648449074099</v>
          </cell>
          <cell r="C798" t="str">
            <v>STEEL INOX SRL</v>
          </cell>
          <cell r="D798">
            <v>46079</v>
          </cell>
          <cell r="E798" t="str">
            <v>30FM</v>
          </cell>
          <cell r="F798" t="str">
            <v>F600995</v>
          </cell>
          <cell r="G798" t="str">
            <v>STEEL INOX SRL</v>
          </cell>
        </row>
        <row r="799">
          <cell r="A799" t="str">
            <v>OF0040816</v>
          </cell>
          <cell r="B799">
            <v>46079.740798611099</v>
          </cell>
          <cell r="C799" t="str">
            <v>TECNORESIN SRL</v>
          </cell>
          <cell r="D799">
            <v>46112</v>
          </cell>
          <cell r="E799" t="str">
            <v>90FM</v>
          </cell>
          <cell r="F799" t="str">
            <v>F010787</v>
          </cell>
          <cell r="G799" t="str">
            <v>TECNORESIN SRL</v>
          </cell>
        </row>
        <row r="800">
          <cell r="A800" t="str">
            <v>OF0040817</v>
          </cell>
          <cell r="B800">
            <v>46079.740798611099</v>
          </cell>
          <cell r="C800" t="str">
            <v>SAMAPLAST SRL</v>
          </cell>
          <cell r="D800">
            <v>46112</v>
          </cell>
          <cell r="E800" t="str">
            <v>90FM</v>
          </cell>
          <cell r="F800" t="str">
            <v>F012910</v>
          </cell>
          <cell r="G800" t="str">
            <v>SAMAPLAST SRL</v>
          </cell>
        </row>
        <row r="801">
          <cell r="A801" t="str">
            <v>OF0040818</v>
          </cell>
          <cell r="B801">
            <v>46079.740810185198</v>
          </cell>
          <cell r="C801" t="str">
            <v>F.LLI GIOVANNINI SRL</v>
          </cell>
          <cell r="D801">
            <v>46112</v>
          </cell>
          <cell r="E801" t="str">
            <v>60_90FM</v>
          </cell>
          <cell r="F801" t="str">
            <v>F015859</v>
          </cell>
          <cell r="G801" t="str">
            <v>F.LLI GIOVANNINI SRL</v>
          </cell>
        </row>
        <row r="802">
          <cell r="A802" t="str">
            <v>OF0040819</v>
          </cell>
          <cell r="B802">
            <v>46079.740833333301</v>
          </cell>
          <cell r="C802" t="str">
            <v>LAMPA PACKAGING S.R.L.</v>
          </cell>
          <cell r="D802">
            <v>46112</v>
          </cell>
          <cell r="E802" t="str">
            <v>120FM</v>
          </cell>
          <cell r="F802" t="str">
            <v>F016222</v>
          </cell>
          <cell r="G802" t="str">
            <v>LAMPA PACKAGING S.R.L.</v>
          </cell>
        </row>
        <row r="803">
          <cell r="A803" t="str">
            <v>OF0040820</v>
          </cell>
          <cell r="B803">
            <v>46079.740844907399</v>
          </cell>
          <cell r="C803" t="str">
            <v>IMF INDUSTRIE MARCHIGIANE FILTRI SRL</v>
          </cell>
          <cell r="D803">
            <v>46112</v>
          </cell>
          <cell r="E803" t="str">
            <v>60FM</v>
          </cell>
          <cell r="F803" t="str">
            <v>F600467</v>
          </cell>
          <cell r="G803" t="str">
            <v>IMF INDUSTRIE MARCHIGIANE FILTRI SRL</v>
          </cell>
        </row>
        <row r="804">
          <cell r="A804" t="str">
            <v>OF0040821</v>
          </cell>
          <cell r="B804">
            <v>46079.740844907399</v>
          </cell>
          <cell r="C804" t="str">
            <v>SCATOLIFICIO I.S.A. SRL</v>
          </cell>
          <cell r="D804">
            <v>46112</v>
          </cell>
          <cell r="E804" t="str">
            <v>120FM</v>
          </cell>
          <cell r="F804" t="str">
            <v>F600917</v>
          </cell>
          <cell r="G804" t="str">
            <v>SCATOLIFICIO I.S.A. SRL</v>
          </cell>
        </row>
        <row r="805">
          <cell r="A805" t="str">
            <v>OF0040822</v>
          </cell>
          <cell r="B805">
            <v>46080.416192129604</v>
          </cell>
          <cell r="C805" t="str">
            <v>PAINT COMPANY SRL</v>
          </cell>
          <cell r="D805">
            <v>46085</v>
          </cell>
          <cell r="E805" t="str">
            <v>90FM</v>
          </cell>
          <cell r="F805" t="str">
            <v>F016305</v>
          </cell>
          <cell r="G805" t="str">
            <v>PAINT COMPANY SRL</v>
          </cell>
        </row>
        <row r="806">
          <cell r="A806" t="str">
            <v>OF0040823</v>
          </cell>
          <cell r="B806">
            <v>46080.487349536997</v>
          </cell>
          <cell r="C806" t="str">
            <v>CO.MET.ACCIAI SRL</v>
          </cell>
          <cell r="D806">
            <v>46080</v>
          </cell>
          <cell r="E806" t="str">
            <v>90FM</v>
          </cell>
          <cell r="F806" t="str">
            <v>F016280</v>
          </cell>
          <cell r="G806" t="str">
            <v>CO.MET.ACCIAI SRL</v>
          </cell>
        </row>
        <row r="807">
          <cell r="A807" t="str">
            <v>OF0040824</v>
          </cell>
          <cell r="B807">
            <v>46080.4903009259</v>
          </cell>
          <cell r="C807" t="str">
            <v>TIPOLITOGRAFIA ROTOGRAF SRL</v>
          </cell>
          <cell r="D807">
            <v>46112</v>
          </cell>
          <cell r="E807" t="str">
            <v>90FM</v>
          </cell>
          <cell r="F807" t="str">
            <v>F011212</v>
          </cell>
          <cell r="G807" t="str">
            <v>TIPOLITOGRAFIA ROTOGRAF SRL</v>
          </cell>
        </row>
        <row r="808">
          <cell r="A808" t="str">
            <v>OF0040825</v>
          </cell>
          <cell r="B808">
            <v>46080.490335648101</v>
          </cell>
          <cell r="C808" t="str">
            <v>SANMIRO SRL</v>
          </cell>
          <cell r="D808">
            <v>46112</v>
          </cell>
          <cell r="E808" t="str">
            <v>120FM</v>
          </cell>
          <cell r="F808" t="str">
            <v>F014515</v>
          </cell>
          <cell r="G808" t="str">
            <v>SANMIRO SRL</v>
          </cell>
        </row>
        <row r="809">
          <cell r="A809" t="str">
            <v>OF0040826</v>
          </cell>
          <cell r="B809">
            <v>46080.632627314801</v>
          </cell>
          <cell r="C809" t="str">
            <v>PROFILGLASS SPA</v>
          </cell>
          <cell r="D809">
            <v>46080</v>
          </cell>
          <cell r="E809" t="str">
            <v>90FM10S</v>
          </cell>
          <cell r="F809" t="str">
            <v>F012680</v>
          </cell>
          <cell r="G809" t="str">
            <v>PROFILGLASS SPA</v>
          </cell>
        </row>
        <row r="810">
          <cell r="A810" t="str">
            <v>OF0040827</v>
          </cell>
          <cell r="B810">
            <v>46080.632847222201</v>
          </cell>
          <cell r="C810" t="str">
            <v>PROFILGLASS SPA</v>
          </cell>
          <cell r="D810">
            <v>46080</v>
          </cell>
          <cell r="E810" t="str">
            <v>90FM10S</v>
          </cell>
          <cell r="F810" t="str">
            <v>F012680</v>
          </cell>
          <cell r="G810" t="str">
            <v>PROFILGLASS SPA</v>
          </cell>
        </row>
        <row r="811">
          <cell r="A811" t="str">
            <v>OF0040828</v>
          </cell>
          <cell r="B811">
            <v>46080.646377314799</v>
          </cell>
          <cell r="C811" t="str">
            <v>STEEL INOX SRL</v>
          </cell>
          <cell r="D811">
            <v>46080</v>
          </cell>
          <cell r="E811" t="str">
            <v>30FM</v>
          </cell>
          <cell r="F811" t="str">
            <v>F600995</v>
          </cell>
          <cell r="G811" t="str">
            <v>STEEL INOX SRL</v>
          </cell>
        </row>
        <row r="812">
          <cell r="A812" t="str">
            <v>OF0040829</v>
          </cell>
          <cell r="B812">
            <v>46080.649733796301</v>
          </cell>
          <cell r="C812" t="str">
            <v>STEEL INOX SRL</v>
          </cell>
          <cell r="D812">
            <v>46080</v>
          </cell>
          <cell r="E812" t="str">
            <v>30FM</v>
          </cell>
          <cell r="F812" t="str">
            <v>F600995</v>
          </cell>
          <cell r="G812" t="str">
            <v>STEEL INOX SRL</v>
          </cell>
        </row>
        <row r="813">
          <cell r="A813" t="str">
            <v>OF0040830</v>
          </cell>
          <cell r="B813">
            <v>46080.664814814802</v>
          </cell>
          <cell r="C813" t="str">
            <v>M.P.C.SRL</v>
          </cell>
          <cell r="D813">
            <v>46080</v>
          </cell>
          <cell r="E813" t="str">
            <v>90FM</v>
          </cell>
          <cell r="F813" t="str">
            <v>F010810</v>
          </cell>
          <cell r="G813" t="str">
            <v>M.P.C.SRL</v>
          </cell>
        </row>
        <row r="814">
          <cell r="A814" t="str">
            <v>OF0040833</v>
          </cell>
          <cell r="B814">
            <v>46080.735844907402</v>
          </cell>
          <cell r="C814" t="str">
            <v>PULITURA ZANANESE SRL UNIPERSONALE</v>
          </cell>
          <cell r="D814">
            <v>46080</v>
          </cell>
          <cell r="E814" t="str">
            <v>60FM</v>
          </cell>
          <cell r="F814" t="str">
            <v>F014866</v>
          </cell>
          <cell r="G814" t="str">
            <v>PULITURA ZANANESE SRL UNIPERSONALE</v>
          </cell>
        </row>
        <row r="815">
          <cell r="A815" t="str">
            <v>OF0040834</v>
          </cell>
          <cell r="B815">
            <v>46080.7367592593</v>
          </cell>
          <cell r="C815" t="str">
            <v>FRAMAR-TMT SRL</v>
          </cell>
          <cell r="D815">
            <v>46080</v>
          </cell>
          <cell r="E815" t="str">
            <v>60_90_120F</v>
          </cell>
          <cell r="F815" t="str">
            <v>F600476</v>
          </cell>
          <cell r="G815" t="str">
            <v>FRAMAR-TMT SRL</v>
          </cell>
        </row>
        <row r="816">
          <cell r="A816" t="str">
            <v>OF0040835</v>
          </cell>
          <cell r="B816">
            <v>46080.739618055602</v>
          </cell>
          <cell r="C816" t="str">
            <v>STEEL INOX SRL</v>
          </cell>
          <cell r="D816">
            <v>46080</v>
          </cell>
          <cell r="E816" t="str">
            <v>30FM</v>
          </cell>
          <cell r="F816" t="str">
            <v>F600995</v>
          </cell>
          <cell r="G816" t="str">
            <v>STEEL INOX SRL</v>
          </cell>
        </row>
        <row r="817">
          <cell r="A817" t="str">
            <v>OF0040837</v>
          </cell>
          <cell r="B817">
            <v>46080.748217592598</v>
          </cell>
          <cell r="C817" t="str">
            <v>PULITURA ZANANESE SRL UNIPERSONALE</v>
          </cell>
          <cell r="D817">
            <v>46080</v>
          </cell>
          <cell r="E817" t="str">
            <v>60FM</v>
          </cell>
          <cell r="F817" t="str">
            <v>F014866</v>
          </cell>
          <cell r="G817" t="str">
            <v>PULITURA ZANANESE SRL UNIPERSONALE</v>
          </cell>
        </row>
        <row r="818">
          <cell r="A818" t="str">
            <v>OF0040839</v>
          </cell>
          <cell r="B818">
            <v>46083.598969907398</v>
          </cell>
          <cell r="C818" t="str">
            <v>STEEL INOX SRL</v>
          </cell>
          <cell r="D818">
            <v>46083</v>
          </cell>
          <cell r="E818" t="str">
            <v>30FM</v>
          </cell>
          <cell r="F818" t="str">
            <v>F600995</v>
          </cell>
          <cell r="G818" t="str">
            <v>STEEL INOX SRL</v>
          </cell>
        </row>
        <row r="819">
          <cell r="A819" t="str">
            <v>OF0040841</v>
          </cell>
          <cell r="B819">
            <v>46083.620266203703</v>
          </cell>
          <cell r="C819" t="str">
            <v>A&amp;C SRL</v>
          </cell>
          <cell r="D819">
            <v>46083</v>
          </cell>
          <cell r="E819" t="str">
            <v>120FM</v>
          </cell>
          <cell r="F819" t="str">
            <v>F014268</v>
          </cell>
          <cell r="G819" t="str">
            <v>A&amp;C SRL</v>
          </cell>
        </row>
        <row r="820">
          <cell r="A820" t="str">
            <v>OF0040842</v>
          </cell>
          <cell r="B820">
            <v>46083.6315972222</v>
          </cell>
          <cell r="C820" t="str">
            <v>PELIZZARI F.LLI DI PELIZZARI A.    E D.SNC</v>
          </cell>
          <cell r="D820">
            <v>46083</v>
          </cell>
          <cell r="E820" t="str">
            <v>90FM</v>
          </cell>
          <cell r="F820" t="str">
            <v>F014145</v>
          </cell>
          <cell r="G820" t="str">
            <v>PELIZZARI F.LLI DI PELIZZARI A.    E D.SNC</v>
          </cell>
        </row>
        <row r="821">
          <cell r="A821" t="str">
            <v>OF0040843</v>
          </cell>
          <cell r="B821">
            <v>46083.641909722202</v>
          </cell>
          <cell r="C821" t="str">
            <v>PULITURA ZANANESE SRL UNIPERSONALE</v>
          </cell>
          <cell r="D821">
            <v>46099</v>
          </cell>
          <cell r="E821" t="str">
            <v>60FM</v>
          </cell>
          <cell r="F821" t="str">
            <v>F014866</v>
          </cell>
          <cell r="G821" t="str">
            <v>PULITURA ZANANESE SRL UNIPERSONALE</v>
          </cell>
        </row>
        <row r="822">
          <cell r="A822" t="str">
            <v>OF0040844</v>
          </cell>
          <cell r="B822">
            <v>46083.650069444397</v>
          </cell>
          <cell r="C822" t="str">
            <v>PULITURA ZANANESE SRL UNIPERSONALE</v>
          </cell>
          <cell r="D822">
            <v>46099</v>
          </cell>
          <cell r="E822" t="str">
            <v>60FM</v>
          </cell>
          <cell r="F822" t="str">
            <v>F014866</v>
          </cell>
          <cell r="G822" t="str">
            <v>PULITURA ZANANESE SRL UNIPERSONALE</v>
          </cell>
        </row>
        <row r="823">
          <cell r="A823" t="str">
            <v>OF0040845</v>
          </cell>
          <cell r="B823">
            <v>46083.654351851903</v>
          </cell>
          <cell r="C823" t="str">
            <v>PULITURA ZANANESE SRL UNIPERSONALE</v>
          </cell>
          <cell r="D823">
            <v>46091</v>
          </cell>
          <cell r="E823" t="str">
            <v>60FM</v>
          </cell>
          <cell r="F823" t="str">
            <v>F014866</v>
          </cell>
          <cell r="G823" t="str">
            <v>PULITURA ZANANESE SRL UNIPERSONALE</v>
          </cell>
        </row>
        <row r="824">
          <cell r="A824" t="str">
            <v>OF0040846</v>
          </cell>
          <cell r="B824">
            <v>46083.660347222198</v>
          </cell>
          <cell r="C824" t="str">
            <v>PROFILGLASS SPA</v>
          </cell>
          <cell r="D824">
            <v>46083</v>
          </cell>
          <cell r="E824" t="str">
            <v>90FM10S</v>
          </cell>
          <cell r="F824" t="str">
            <v>F012680</v>
          </cell>
          <cell r="G824" t="str">
            <v>PROFILGLASS SPA</v>
          </cell>
        </row>
        <row r="825">
          <cell r="A825" t="str">
            <v>OF0040848</v>
          </cell>
          <cell r="B825">
            <v>46083.701412037</v>
          </cell>
          <cell r="C825" t="str">
            <v>M.P.C.SRL</v>
          </cell>
          <cell r="D825">
            <v>46099</v>
          </cell>
          <cell r="E825" t="str">
            <v>90FM</v>
          </cell>
          <cell r="F825" t="str">
            <v>F010810</v>
          </cell>
          <cell r="G825" t="str">
            <v>M.P.C.SRL</v>
          </cell>
        </row>
        <row r="826">
          <cell r="A826" t="str">
            <v>OF0040849</v>
          </cell>
          <cell r="B826">
            <v>46083.732905092598</v>
          </cell>
          <cell r="C826" t="str">
            <v>PROFILGLASS SPA</v>
          </cell>
          <cell r="D826">
            <v>46142</v>
          </cell>
          <cell r="E826" t="str">
            <v>90FM10S</v>
          </cell>
          <cell r="F826" t="str">
            <v>F012680</v>
          </cell>
          <cell r="G826" t="str">
            <v>PROFILGLASS SPA</v>
          </cell>
        </row>
        <row r="827">
          <cell r="A827" t="str">
            <v>OF0040850</v>
          </cell>
          <cell r="B827">
            <v>46083.7409259259</v>
          </cell>
          <cell r="C827" t="str">
            <v>PROFILGLASS SPA</v>
          </cell>
          <cell r="D827">
            <v>46142</v>
          </cell>
          <cell r="E827" t="str">
            <v>90FM10S</v>
          </cell>
          <cell r="F827" t="str">
            <v>F012680</v>
          </cell>
          <cell r="G827" t="str">
            <v>PROFILGLASS SPA</v>
          </cell>
        </row>
        <row r="828">
          <cell r="A828" t="str">
            <v>OF0040851</v>
          </cell>
          <cell r="B828">
            <v>46083.750289351898</v>
          </cell>
          <cell r="C828" t="str">
            <v>INOX HOUSE SRL</v>
          </cell>
          <cell r="D828">
            <v>46104</v>
          </cell>
          <cell r="E828" t="str">
            <v>120FM</v>
          </cell>
          <cell r="F828" t="str">
            <v>F013881</v>
          </cell>
          <cell r="G828" t="str">
            <v>INOX HOUSE SRL</v>
          </cell>
        </row>
        <row r="829">
          <cell r="A829" t="str">
            <v>OF0040852</v>
          </cell>
          <cell r="B829">
            <v>46084.4440046296</v>
          </cell>
          <cell r="C829" t="str">
            <v>PROGEGROUP SRL</v>
          </cell>
          <cell r="D829">
            <v>46084</v>
          </cell>
          <cell r="E829" t="str">
            <v>90FM</v>
          </cell>
          <cell r="F829" t="str">
            <v>F015429</v>
          </cell>
          <cell r="G829" t="str">
            <v>PROGEGROUP SRL</v>
          </cell>
        </row>
        <row r="830">
          <cell r="A830" t="str">
            <v>OF0040853</v>
          </cell>
          <cell r="B830">
            <v>46084.447928240697</v>
          </cell>
          <cell r="C830" t="str">
            <v>AWF SRL</v>
          </cell>
          <cell r="D830">
            <v>46084</v>
          </cell>
          <cell r="E830" t="str">
            <v>90FM</v>
          </cell>
          <cell r="F830" t="str">
            <v>F014724</v>
          </cell>
          <cell r="G830" t="str">
            <v>AWF SRL</v>
          </cell>
        </row>
        <row r="831">
          <cell r="A831" t="str">
            <v>OF0040854</v>
          </cell>
          <cell r="B831">
            <v>46084.450335648202</v>
          </cell>
          <cell r="C831" t="str">
            <v>SACMI IMPIANTI SPA</v>
          </cell>
          <cell r="D831">
            <v>46084</v>
          </cell>
          <cell r="E831" t="str">
            <v>90FM</v>
          </cell>
          <cell r="F831" t="str">
            <v>F601038</v>
          </cell>
          <cell r="G831" t="str">
            <v>SACMI IMPIANTI SPA</v>
          </cell>
        </row>
        <row r="832">
          <cell r="A832" t="str">
            <v>OF0040855</v>
          </cell>
          <cell r="B832">
            <v>46084.452662037002</v>
          </cell>
          <cell r="C832" t="str">
            <v>HELMUT FISCHER SRL</v>
          </cell>
          <cell r="D832">
            <v>46084</v>
          </cell>
          <cell r="E832" t="str">
            <v>90FM</v>
          </cell>
          <cell r="F832" t="str">
            <v>F010395</v>
          </cell>
          <cell r="G832" t="str">
            <v>HELMUT FISCHER SRL</v>
          </cell>
        </row>
        <row r="833">
          <cell r="A833" t="str">
            <v>OF0040856</v>
          </cell>
          <cell r="B833">
            <v>46084.459756944401</v>
          </cell>
          <cell r="C833" t="str">
            <v>INOX HOUSE SRL</v>
          </cell>
          <cell r="D833">
            <v>46084</v>
          </cell>
          <cell r="E833" t="str">
            <v>120FM</v>
          </cell>
          <cell r="F833" t="str">
            <v>F013881</v>
          </cell>
          <cell r="G833" t="str">
            <v>INOX HOUSE SRL</v>
          </cell>
        </row>
        <row r="834">
          <cell r="A834" t="str">
            <v>OF0040857</v>
          </cell>
          <cell r="B834">
            <v>46084.4625578704</v>
          </cell>
          <cell r="C834" t="str">
            <v>INOX HOUSE SRL</v>
          </cell>
          <cell r="D834">
            <v>46106</v>
          </cell>
          <cell r="E834" t="str">
            <v>120FM</v>
          </cell>
          <cell r="F834" t="str">
            <v>F013881</v>
          </cell>
          <cell r="G834" t="str">
            <v>INOX HOUSE SRL</v>
          </cell>
        </row>
        <row r="835">
          <cell r="A835" t="str">
            <v>OF0040858</v>
          </cell>
          <cell r="B835">
            <v>46084.4920486111</v>
          </cell>
          <cell r="C835" t="str">
            <v>INOX HOUSE SRL</v>
          </cell>
          <cell r="D835">
            <v>46129</v>
          </cell>
          <cell r="E835" t="str">
            <v>120FM</v>
          </cell>
          <cell r="F835" t="str">
            <v>F013881</v>
          </cell>
          <cell r="G835" t="str">
            <v>INOX HOUSE SRL</v>
          </cell>
        </row>
        <row r="836">
          <cell r="A836" t="str">
            <v>OF0040859</v>
          </cell>
          <cell r="B836">
            <v>46084.492245370398</v>
          </cell>
          <cell r="C836" t="str">
            <v>INOX HOUSE SRL</v>
          </cell>
          <cell r="D836">
            <v>46084</v>
          </cell>
          <cell r="E836" t="str">
            <v>120FM</v>
          </cell>
          <cell r="F836" t="str">
            <v>F013881</v>
          </cell>
          <cell r="G836" t="str">
            <v>INOX HOUSE SRL</v>
          </cell>
        </row>
        <row r="837">
          <cell r="A837" t="str">
            <v>OF0040860</v>
          </cell>
          <cell r="B837">
            <v>46084.536712963003</v>
          </cell>
          <cell r="C837" t="str">
            <v>BOX MARCHE SPA</v>
          </cell>
          <cell r="D837">
            <v>46084</v>
          </cell>
          <cell r="E837" t="str">
            <v>120FM</v>
          </cell>
          <cell r="F837" t="str">
            <v>F010781</v>
          </cell>
          <cell r="G837" t="str">
            <v>BOX MARCHE SPA</v>
          </cell>
        </row>
        <row r="838">
          <cell r="A838" t="str">
            <v>OF0040861</v>
          </cell>
          <cell r="B838">
            <v>46084.728587963</v>
          </cell>
          <cell r="C838" t="str">
            <v>VERBAR SRL</v>
          </cell>
          <cell r="D838">
            <v>46099</v>
          </cell>
          <cell r="E838" t="str">
            <v>60_90FM</v>
          </cell>
          <cell r="F838" t="str">
            <v>F011094</v>
          </cell>
          <cell r="G838" t="str">
            <v>VERBAR SRL</v>
          </cell>
        </row>
        <row r="839">
          <cell r="A839" t="str">
            <v>OF0040862</v>
          </cell>
          <cell r="B839">
            <v>46084.728611111103</v>
          </cell>
          <cell r="C839" t="str">
            <v>EL.MA SNC</v>
          </cell>
          <cell r="D839">
            <v>46142</v>
          </cell>
          <cell r="E839" t="str">
            <v>60FM</v>
          </cell>
          <cell r="F839" t="str">
            <v>F600985</v>
          </cell>
          <cell r="G839" t="str">
            <v>EL.MA SNC</v>
          </cell>
        </row>
        <row r="840">
          <cell r="A840" t="str">
            <v>OF0040863</v>
          </cell>
          <cell r="B840">
            <v>46085.399884259299</v>
          </cell>
          <cell r="C840" t="str">
            <v>NCH ITALIA SRL</v>
          </cell>
          <cell r="D840">
            <v>46085</v>
          </cell>
          <cell r="E840" t="str">
            <v>90FM</v>
          </cell>
          <cell r="F840" t="str">
            <v>F010309</v>
          </cell>
          <cell r="G840" t="str">
            <v>NCH ITALIA SRL</v>
          </cell>
        </row>
        <row r="841">
          <cell r="A841" t="str">
            <v>OF0040864</v>
          </cell>
          <cell r="B841">
            <v>46085.4011342593</v>
          </cell>
          <cell r="C841" t="str">
            <v>LINK GRUPPO SPA</v>
          </cell>
          <cell r="D841">
            <v>46085</v>
          </cell>
          <cell r="E841" t="str">
            <v>120FM</v>
          </cell>
          <cell r="F841" t="str">
            <v>F013851</v>
          </cell>
          <cell r="G841" t="str">
            <v>LINK GRUPPO SPA</v>
          </cell>
        </row>
        <row r="842">
          <cell r="A842" t="str">
            <v>OF0040865</v>
          </cell>
          <cell r="B842">
            <v>46085.401817129597</v>
          </cell>
          <cell r="C842" t="str">
            <v>SACMI IMOLA S.C.</v>
          </cell>
          <cell r="D842">
            <v>46085</v>
          </cell>
          <cell r="E842" t="str">
            <v>90FM</v>
          </cell>
          <cell r="F842" t="str">
            <v>F014135</v>
          </cell>
          <cell r="G842" t="str">
            <v>SACMI IMOLA S.C.</v>
          </cell>
        </row>
        <row r="843">
          <cell r="A843" t="str">
            <v>OF0040866</v>
          </cell>
          <cell r="B843">
            <v>46085.402928240699</v>
          </cell>
          <cell r="C843" t="str">
            <v>GIANOTTI CARRELLI ELEVATORI S.R.L.</v>
          </cell>
          <cell r="D843">
            <v>46085</v>
          </cell>
          <cell r="E843" t="str">
            <v>90FM</v>
          </cell>
          <cell r="F843" t="str">
            <v>F010190</v>
          </cell>
          <cell r="G843" t="str">
            <v>GIANOTTI CARRELLI ELEVATORI S.R.L.</v>
          </cell>
        </row>
        <row r="844">
          <cell r="A844" t="str">
            <v>OF0040867</v>
          </cell>
          <cell r="B844">
            <v>46085.403900463003</v>
          </cell>
          <cell r="C844" t="str">
            <v>BONTEMPI S.R.L.</v>
          </cell>
          <cell r="D844">
            <v>46085</v>
          </cell>
          <cell r="E844" t="str">
            <v>90FM</v>
          </cell>
          <cell r="F844" t="str">
            <v>F013930</v>
          </cell>
          <cell r="G844" t="str">
            <v>BONTEMPI S.R.L.</v>
          </cell>
        </row>
        <row r="845">
          <cell r="A845" t="str">
            <v>OF0040868</v>
          </cell>
          <cell r="B845">
            <v>46085.404837962997</v>
          </cell>
          <cell r="C845" t="str">
            <v>FABBRI MARCELLO</v>
          </cell>
          <cell r="D845">
            <v>46085</v>
          </cell>
          <cell r="E845" t="str">
            <v>30FM</v>
          </cell>
          <cell r="F845" t="str">
            <v>F016235</v>
          </cell>
          <cell r="G845" t="str">
            <v>FABBRI MARCELLO</v>
          </cell>
        </row>
        <row r="846">
          <cell r="A846" t="str">
            <v>OF0040869</v>
          </cell>
          <cell r="B846">
            <v>46085.405428240701</v>
          </cell>
          <cell r="C846" t="str">
            <v>UTENSILERIA CHIMERA SRL</v>
          </cell>
          <cell r="D846">
            <v>46085</v>
          </cell>
          <cell r="E846" t="str">
            <v>120FM</v>
          </cell>
          <cell r="F846" t="str">
            <v>F016189</v>
          </cell>
          <cell r="G846" t="str">
            <v>UTENSILERIA CHIMERA SRL</v>
          </cell>
        </row>
        <row r="847">
          <cell r="A847" t="str">
            <v>OF0040870</v>
          </cell>
          <cell r="B847">
            <v>46085.406458333302</v>
          </cell>
          <cell r="C847" t="str">
            <v>LE FO IDEE DI FUCILI RODOLFO</v>
          </cell>
          <cell r="D847">
            <v>46085</v>
          </cell>
          <cell r="E847" t="str">
            <v>60FM</v>
          </cell>
          <cell r="F847" t="str">
            <v>F014831</v>
          </cell>
          <cell r="G847" t="str">
            <v>LE FO IDEE DI FUCILI RODOLFO</v>
          </cell>
        </row>
        <row r="848">
          <cell r="A848" t="str">
            <v>OF0040871</v>
          </cell>
          <cell r="B848">
            <v>46085.4078240741</v>
          </cell>
          <cell r="C848" t="str">
            <v>OEMMEBI SRL</v>
          </cell>
          <cell r="D848">
            <v>46085</v>
          </cell>
          <cell r="E848" t="str">
            <v>60FM</v>
          </cell>
          <cell r="F848" t="str">
            <v>F600972</v>
          </cell>
          <cell r="G848" t="str">
            <v>OEMMEBI SRL</v>
          </cell>
        </row>
        <row r="849">
          <cell r="A849" t="str">
            <v>OF0040872</v>
          </cell>
          <cell r="B849">
            <v>46085.408854166701</v>
          </cell>
          <cell r="C849" t="str">
            <v>AUTOTRASPORTI DI LORENZI M.&amp; C.SNC</v>
          </cell>
          <cell r="D849">
            <v>46085</v>
          </cell>
          <cell r="E849" t="str">
            <v>90FM</v>
          </cell>
          <cell r="F849" t="str">
            <v>F013902</v>
          </cell>
          <cell r="G849" t="str">
            <v>AUTOTRASPORTI DI LORENZI M.&amp; C.SNC</v>
          </cell>
        </row>
        <row r="850">
          <cell r="A850" t="str">
            <v>OF0040873</v>
          </cell>
          <cell r="B850">
            <v>46085.409652777802</v>
          </cell>
          <cell r="C850" t="str">
            <v>GO-PLAST ENGINEERING SRL</v>
          </cell>
          <cell r="D850">
            <v>46085</v>
          </cell>
          <cell r="E850" t="str">
            <v>120FM</v>
          </cell>
          <cell r="F850" t="str">
            <v>F600062</v>
          </cell>
          <cell r="G850" t="str">
            <v>GO-PLAST ENGINEERING SRL</v>
          </cell>
        </row>
        <row r="851">
          <cell r="A851" t="str">
            <v>OF0040874</v>
          </cell>
          <cell r="B851">
            <v>46085.410324074102</v>
          </cell>
          <cell r="C851" t="str">
            <v>PROSERVICE SRL</v>
          </cell>
          <cell r="D851">
            <v>46085</v>
          </cell>
          <cell r="E851" t="str">
            <v>90FM</v>
          </cell>
          <cell r="F851" t="str">
            <v>F015608</v>
          </cell>
          <cell r="G851" t="str">
            <v>PROSERVICE SRL</v>
          </cell>
        </row>
        <row r="852">
          <cell r="A852" t="str">
            <v>OF0040875</v>
          </cell>
          <cell r="B852">
            <v>46085.490740740701</v>
          </cell>
          <cell r="C852" t="str">
            <v>ONDEMAND GROUP SRL</v>
          </cell>
          <cell r="D852">
            <v>46085</v>
          </cell>
          <cell r="E852" t="str">
            <v>30FM</v>
          </cell>
          <cell r="F852" t="str">
            <v>F600256</v>
          </cell>
          <cell r="G852" t="str">
            <v>ONDEMAND GROUP SRL</v>
          </cell>
        </row>
        <row r="853">
          <cell r="A853" t="str">
            <v>OF0040876</v>
          </cell>
          <cell r="B853">
            <v>46085.515902777799</v>
          </cell>
          <cell r="C853" t="str">
            <v>TIPOLITOGRAFIA ROTOGRAF SRL</v>
          </cell>
          <cell r="D853">
            <v>46112</v>
          </cell>
          <cell r="E853" t="str">
            <v>90FM</v>
          </cell>
          <cell r="F853" t="str">
            <v>F011212</v>
          </cell>
          <cell r="G853" t="str">
            <v>TIPOLITOGRAFIA ROTOGRAF SRL</v>
          </cell>
        </row>
        <row r="854">
          <cell r="A854" t="str">
            <v>OF0040877</v>
          </cell>
          <cell r="B854">
            <v>46085.618773148097</v>
          </cell>
          <cell r="C854" t="str">
            <v>SCATOLIFICIO I.S.A. SRL</v>
          </cell>
          <cell r="D854">
            <v>46112</v>
          </cell>
          <cell r="E854" t="str">
            <v>120FM</v>
          </cell>
          <cell r="F854" t="str">
            <v>F600917</v>
          </cell>
          <cell r="G854" t="str">
            <v>SCATOLIFICIO I.S.A. SRL</v>
          </cell>
        </row>
        <row r="855">
          <cell r="A855" t="str">
            <v>OF0040878</v>
          </cell>
          <cell r="B855">
            <v>46085.6428703704</v>
          </cell>
          <cell r="C855" t="str">
            <v>FIDA SRL</v>
          </cell>
          <cell r="D855">
            <v>46085</v>
          </cell>
          <cell r="E855" t="str">
            <v>90_120FM</v>
          </cell>
          <cell r="F855" t="str">
            <v>F013118</v>
          </cell>
          <cell r="G855" t="str">
            <v>FIDA SRL</v>
          </cell>
        </row>
        <row r="856">
          <cell r="A856" t="str">
            <v>OF0040879</v>
          </cell>
          <cell r="B856">
            <v>46085.642881944397</v>
          </cell>
          <cell r="C856" t="str">
            <v>PELIZZARI F.LLI DI PELIZZARI A.    E D.SNC</v>
          </cell>
          <cell r="D856">
            <v>46085</v>
          </cell>
          <cell r="E856" t="str">
            <v>90FM</v>
          </cell>
          <cell r="F856" t="str">
            <v>F014145</v>
          </cell>
          <cell r="G856" t="str">
            <v>PELIZZARI F.LLI DI PELIZZARI A.    E D.SNC</v>
          </cell>
        </row>
        <row r="857">
          <cell r="A857" t="str">
            <v>OF0040880</v>
          </cell>
          <cell r="B857">
            <v>46085.682152777801</v>
          </cell>
          <cell r="C857" t="str">
            <v>LINK GRUPPO SPA</v>
          </cell>
          <cell r="D857">
            <v>46085</v>
          </cell>
          <cell r="E857" t="str">
            <v>120FM</v>
          </cell>
          <cell r="F857" t="str">
            <v>F013851</v>
          </cell>
          <cell r="G857" t="str">
            <v>LINK GRUPPO SPA</v>
          </cell>
        </row>
        <row r="858">
          <cell r="A858" t="str">
            <v>OF0040881</v>
          </cell>
          <cell r="B858">
            <v>46085.682152777801</v>
          </cell>
          <cell r="C858" t="str">
            <v>TURCHI FILTRI SRL</v>
          </cell>
          <cell r="D858">
            <v>46085</v>
          </cell>
          <cell r="E858" t="str">
            <v>120FM</v>
          </cell>
          <cell r="F858" t="str">
            <v>F016272</v>
          </cell>
          <cell r="G858" t="str">
            <v>TURCHI FILTRI SRL</v>
          </cell>
        </row>
        <row r="859">
          <cell r="A859" t="str">
            <v>OF0040882</v>
          </cell>
          <cell r="B859">
            <v>46085.682152777801</v>
          </cell>
          <cell r="C859" t="str">
            <v>EREDI BIAGIOTTI RINO               DI BIAGIOTTI LUIGI &amp; C.SN</v>
          </cell>
          <cell r="D859">
            <v>46085</v>
          </cell>
          <cell r="E859" t="str">
            <v>120FM</v>
          </cell>
          <cell r="F859" t="str">
            <v>F011781</v>
          </cell>
          <cell r="G859" t="str">
            <v>EREDI BIAGIOTTI RINO               DI BIAGIOTTI LUIGI &amp; C.SN</v>
          </cell>
        </row>
        <row r="860">
          <cell r="A860" t="str">
            <v>OF0040883</v>
          </cell>
          <cell r="B860">
            <v>46085.682164351798</v>
          </cell>
          <cell r="C860" t="str">
            <v>PNEUMATEC SRL</v>
          </cell>
          <cell r="D860">
            <v>46094</v>
          </cell>
          <cell r="E860" t="str">
            <v>90FM</v>
          </cell>
          <cell r="F860" t="str">
            <v>F012000</v>
          </cell>
          <cell r="G860" t="str">
            <v>PNEUMATEC SRL</v>
          </cell>
        </row>
        <row r="861">
          <cell r="A861" t="str">
            <v>OF0040884</v>
          </cell>
          <cell r="B861">
            <v>46085.682164351798</v>
          </cell>
          <cell r="C861" t="str">
            <v>TORNERIA METALLI SRL</v>
          </cell>
          <cell r="D861">
            <v>46105</v>
          </cell>
          <cell r="E861" t="str">
            <v>120FM</v>
          </cell>
          <cell r="F861" t="str">
            <v>F600653</v>
          </cell>
          <cell r="G861" t="str">
            <v>TORNERIA METALLI SRL</v>
          </cell>
        </row>
        <row r="862">
          <cell r="A862" t="str">
            <v>OF0040885</v>
          </cell>
          <cell r="B862">
            <v>46085.682164351798</v>
          </cell>
          <cell r="C862" t="str">
            <v>REMATARLAZZI S.P.A.</v>
          </cell>
          <cell r="D862">
            <v>46085</v>
          </cell>
          <cell r="E862" t="str">
            <v>120FM</v>
          </cell>
          <cell r="F862" t="str">
            <v>F014376</v>
          </cell>
          <cell r="G862" t="str">
            <v>REMATARLAZZI S.P.A.</v>
          </cell>
        </row>
        <row r="863">
          <cell r="A863" t="str">
            <v>OF0040886</v>
          </cell>
          <cell r="B863">
            <v>46085.697500000002</v>
          </cell>
          <cell r="C863" t="str">
            <v>KOREA FINE CERAMIC CO., LTD</v>
          </cell>
          <cell r="D863">
            <v>46106</v>
          </cell>
          <cell r="E863" t="str">
            <v>180BL</v>
          </cell>
          <cell r="F863" t="str">
            <v>F504561</v>
          </cell>
          <cell r="G863" t="str">
            <v>KOREA FINE CERAMIC CO., LTD</v>
          </cell>
        </row>
        <row r="864">
          <cell r="A864" t="str">
            <v>OF0040887</v>
          </cell>
          <cell r="B864">
            <v>46086.389189814799</v>
          </cell>
          <cell r="C864" t="str">
            <v>CO.MET.ACCIAI SRL</v>
          </cell>
          <cell r="D864">
            <v>46086</v>
          </cell>
          <cell r="E864" t="str">
            <v>90FM</v>
          </cell>
          <cell r="F864" t="str">
            <v>F016280</v>
          </cell>
          <cell r="G864" t="str">
            <v>CO.MET.ACCIAI SRL</v>
          </cell>
        </row>
        <row r="865">
          <cell r="A865" t="str">
            <v>OF0040888</v>
          </cell>
          <cell r="B865">
            <v>46086.389629629601</v>
          </cell>
          <cell r="C865" t="str">
            <v>TRANSFER TRADE SRL</v>
          </cell>
          <cell r="D865">
            <v>46086</v>
          </cell>
          <cell r="E865" t="str">
            <v>90FM</v>
          </cell>
          <cell r="F865" t="str">
            <v>F600927</v>
          </cell>
          <cell r="G865" t="str">
            <v>TRANSFER TRADE SRL</v>
          </cell>
        </row>
        <row r="866">
          <cell r="A866" t="str">
            <v>OF0040889</v>
          </cell>
          <cell r="B866">
            <v>46086.3983449074</v>
          </cell>
          <cell r="C866" t="str">
            <v>METALPACK SRL</v>
          </cell>
          <cell r="D866">
            <v>46094</v>
          </cell>
          <cell r="E866" t="str">
            <v>90FM</v>
          </cell>
          <cell r="F866" t="str">
            <v>F600145</v>
          </cell>
          <cell r="G866" t="str">
            <v>METALPACK SRL</v>
          </cell>
        </row>
        <row r="867">
          <cell r="A867" t="str">
            <v>OF0040890</v>
          </cell>
          <cell r="B867">
            <v>46086.422615740703</v>
          </cell>
          <cell r="C867" t="str">
            <v>INDUSTRIAL SERVICE Srl</v>
          </cell>
          <cell r="D867">
            <v>46086</v>
          </cell>
          <cell r="E867" t="str">
            <v>120FM</v>
          </cell>
          <cell r="F867" t="str">
            <v>F014980</v>
          </cell>
          <cell r="G867" t="str">
            <v>INDUSTRIAL SERVICE Srl</v>
          </cell>
        </row>
        <row r="868">
          <cell r="A868" t="str">
            <v>OF0040891</v>
          </cell>
          <cell r="B868">
            <v>46086.429050925901</v>
          </cell>
          <cell r="C868" t="str">
            <v>SIR SAFETY SYSTEM S.P.A.           UNIPERSONALE</v>
          </cell>
          <cell r="D868">
            <v>46086</v>
          </cell>
          <cell r="E868" t="str">
            <v>90FM</v>
          </cell>
          <cell r="F868" t="str">
            <v>F015643</v>
          </cell>
          <cell r="G868" t="str">
            <v>SIR SAFETY SYSTEM S.P.A.           UNIPERSONALE</v>
          </cell>
        </row>
        <row r="869">
          <cell r="A869" t="str">
            <v>OF0040892</v>
          </cell>
          <cell r="B869">
            <v>46086.434560185196</v>
          </cell>
          <cell r="C869" t="str">
            <v>WÜRTH SRL</v>
          </cell>
          <cell r="D869">
            <v>46091</v>
          </cell>
          <cell r="E869" t="str">
            <v>120FM</v>
          </cell>
          <cell r="F869" t="str">
            <v>F015428</v>
          </cell>
          <cell r="G869" t="str">
            <v>WÜRTH SRL</v>
          </cell>
        </row>
        <row r="870">
          <cell r="A870" t="str">
            <v>OF0040893</v>
          </cell>
          <cell r="B870">
            <v>46086.442094907397</v>
          </cell>
          <cell r="C870" t="str">
            <v>ANNAB DIVISE SRL</v>
          </cell>
          <cell r="D870">
            <v>46093</v>
          </cell>
          <cell r="E870" t="str">
            <v>60FM</v>
          </cell>
          <cell r="F870" t="str">
            <v>F600533</v>
          </cell>
          <cell r="G870" t="str">
            <v>ANNAB DIVISE SRL</v>
          </cell>
        </row>
        <row r="871">
          <cell r="A871" t="str">
            <v>OF0040895</v>
          </cell>
          <cell r="B871">
            <v>46086.456724536998</v>
          </cell>
          <cell r="C871" t="str">
            <v>ZUBELLI SRL</v>
          </cell>
          <cell r="D871">
            <v>46106</v>
          </cell>
          <cell r="E871" t="str">
            <v>60FM</v>
          </cell>
          <cell r="F871" t="str">
            <v>F600991</v>
          </cell>
          <cell r="G871" t="str">
            <v>ZUBELLI SRL</v>
          </cell>
        </row>
        <row r="872">
          <cell r="A872" t="str">
            <v>OF0040896</v>
          </cell>
          <cell r="B872">
            <v>46086.456805555601</v>
          </cell>
          <cell r="C872" t="str">
            <v>PULITURA ZANANESE SRL UNIPERSONALE</v>
          </cell>
          <cell r="D872">
            <v>46106</v>
          </cell>
          <cell r="E872" t="str">
            <v>60FM</v>
          </cell>
          <cell r="F872" t="str">
            <v>F014866</v>
          </cell>
          <cell r="G872" t="str">
            <v>PULITURA ZANANESE SRL UNIPERSONALE</v>
          </cell>
        </row>
        <row r="873">
          <cell r="A873" t="str">
            <v>OF0040897</v>
          </cell>
          <cell r="B873">
            <v>46086.4602662037</v>
          </cell>
          <cell r="C873" t="str">
            <v>VALENTINI ABRASIVI CENTER SRL</v>
          </cell>
          <cell r="D873">
            <v>46093</v>
          </cell>
          <cell r="E873" t="str">
            <v>120FM</v>
          </cell>
          <cell r="F873" t="str">
            <v>F015563</v>
          </cell>
          <cell r="G873" t="str">
            <v>VALENTINI ABRASIVI CENTER SRL</v>
          </cell>
        </row>
        <row r="874">
          <cell r="A874" t="str">
            <v>OF0040898</v>
          </cell>
          <cell r="B874">
            <v>46086.460856481499</v>
          </cell>
          <cell r="C874" t="str">
            <v>PAOLO MURATORI DI A.FERRARI SRL</v>
          </cell>
          <cell r="D874">
            <v>46094</v>
          </cell>
          <cell r="E874" t="str">
            <v>60FM</v>
          </cell>
          <cell r="F874" t="str">
            <v>F600340</v>
          </cell>
          <cell r="G874" t="str">
            <v>PAOLO MURATORI DI A.FERRARI SRL</v>
          </cell>
        </row>
        <row r="875">
          <cell r="A875" t="str">
            <v>OF0040899</v>
          </cell>
          <cell r="B875">
            <v>46086.6024652778</v>
          </cell>
          <cell r="C875" t="str">
            <v>M.P.C.SRL</v>
          </cell>
          <cell r="D875">
            <v>46094</v>
          </cell>
          <cell r="E875" t="str">
            <v>90FM</v>
          </cell>
          <cell r="F875" t="str">
            <v>F010810</v>
          </cell>
          <cell r="G875" t="str">
            <v>M.P.C.SRL</v>
          </cell>
        </row>
        <row r="876">
          <cell r="A876" t="str">
            <v>OF0040900</v>
          </cell>
          <cell r="B876">
            <v>46086.608912037002</v>
          </cell>
          <cell r="C876" t="str">
            <v>M.P.C.SRL</v>
          </cell>
          <cell r="D876">
            <v>46105</v>
          </cell>
          <cell r="E876" t="str">
            <v>90FM</v>
          </cell>
          <cell r="F876" t="str">
            <v>F010810</v>
          </cell>
          <cell r="G876" t="str">
            <v>M.P.C.SRL</v>
          </cell>
        </row>
        <row r="877">
          <cell r="A877" t="str">
            <v>OF0040901</v>
          </cell>
          <cell r="B877">
            <v>46086.628067129597</v>
          </cell>
          <cell r="C877" t="str">
            <v>SCATOLIFICIO I.S.A. SRL</v>
          </cell>
          <cell r="D877">
            <v>46112</v>
          </cell>
          <cell r="E877" t="str">
            <v>120FM</v>
          </cell>
          <cell r="F877" t="str">
            <v>F600917</v>
          </cell>
          <cell r="G877" t="str">
            <v>SCATOLIFICIO I.S.A. SRL</v>
          </cell>
        </row>
        <row r="878">
          <cell r="A878" t="str">
            <v>OF0040904</v>
          </cell>
          <cell r="B878">
            <v>46086.697592592602</v>
          </cell>
          <cell r="C878" t="str">
            <v>LA TERMOPLASTIC-F.B.M. SRL</v>
          </cell>
          <cell r="D878">
            <v>46094</v>
          </cell>
          <cell r="E878" t="str">
            <v>120FM</v>
          </cell>
          <cell r="F878" t="str">
            <v>F010233</v>
          </cell>
          <cell r="G878" t="str">
            <v>LA TERMOPLASTIC-F.B.M. SRL</v>
          </cell>
        </row>
        <row r="879">
          <cell r="A879" t="str">
            <v>OF0040905</v>
          </cell>
          <cell r="B879">
            <v>46086.719780092601</v>
          </cell>
          <cell r="C879" t="str">
            <v>A&amp;C SRL</v>
          </cell>
          <cell r="D879">
            <v>46086</v>
          </cell>
          <cell r="E879" t="str">
            <v>120FM</v>
          </cell>
          <cell r="F879" t="str">
            <v>F014268</v>
          </cell>
          <cell r="G879" t="str">
            <v>A&amp;C SRL</v>
          </cell>
        </row>
        <row r="880">
          <cell r="A880" t="str">
            <v>OF0040906</v>
          </cell>
          <cell r="B880">
            <v>46086.740775462997</v>
          </cell>
          <cell r="C880" t="str">
            <v>PULITURA ZANANESE SRL UNIPERSONALE</v>
          </cell>
          <cell r="D880">
            <v>46080</v>
          </cell>
          <cell r="E880" t="str">
            <v>60FM</v>
          </cell>
          <cell r="F880" t="str">
            <v>F014866</v>
          </cell>
          <cell r="G880" t="str">
            <v>PULITURA ZANANESE SRL UNIPERSONALE</v>
          </cell>
        </row>
        <row r="881">
          <cell r="A881" t="str">
            <v>OF0040907</v>
          </cell>
          <cell r="B881">
            <v>46086.747395833299</v>
          </cell>
          <cell r="C881" t="str">
            <v>PULITURA ZANANESE SRL UNIPERSONALE</v>
          </cell>
          <cell r="D881">
            <v>46086</v>
          </cell>
          <cell r="E881" t="str">
            <v>60FM</v>
          </cell>
          <cell r="F881" t="str">
            <v>F014866</v>
          </cell>
          <cell r="G881" t="str">
            <v>PULITURA ZANANESE SRL UNIPERSONALE</v>
          </cell>
        </row>
        <row r="882">
          <cell r="A882" t="str">
            <v>OF0040909</v>
          </cell>
          <cell r="B882">
            <v>46086.7495949074</v>
          </cell>
          <cell r="C882" t="str">
            <v>PULITURA ZANANESE SRL UNIPERSONALE</v>
          </cell>
          <cell r="D882">
            <v>46086</v>
          </cell>
          <cell r="E882" t="str">
            <v>60FM</v>
          </cell>
          <cell r="F882" t="str">
            <v>F014866</v>
          </cell>
          <cell r="G882" t="str">
            <v>PULITURA ZANANESE SRL UNIPERSONALE</v>
          </cell>
        </row>
        <row r="883">
          <cell r="A883" t="str">
            <v>OF0040910</v>
          </cell>
          <cell r="B883">
            <v>46090.437754629602</v>
          </cell>
          <cell r="C883" t="str">
            <v>BOX MARCHE SPA</v>
          </cell>
          <cell r="D883">
            <v>46112</v>
          </cell>
          <cell r="E883" t="str">
            <v>120FM</v>
          </cell>
          <cell r="F883" t="str">
            <v>F010781</v>
          </cell>
          <cell r="G883" t="str">
            <v>BOX MARCHE SPA</v>
          </cell>
        </row>
        <row r="884">
          <cell r="A884" t="str">
            <v>OF0040911</v>
          </cell>
          <cell r="B884">
            <v>46090.464224536998</v>
          </cell>
          <cell r="C884" t="str">
            <v>F.LLI GIOVANNINI SRL</v>
          </cell>
          <cell r="D884">
            <v>46112</v>
          </cell>
          <cell r="E884" t="str">
            <v>60_90FM</v>
          </cell>
          <cell r="F884" t="str">
            <v>F015859</v>
          </cell>
          <cell r="G884" t="str">
            <v>F.LLI GIOVANNINI SRL</v>
          </cell>
        </row>
        <row r="885">
          <cell r="A885" t="str">
            <v>OF0040912</v>
          </cell>
          <cell r="B885">
            <v>46090.464236111096</v>
          </cell>
          <cell r="C885" t="str">
            <v>SCATOLIFICIO I.S.A. SRL</v>
          </cell>
          <cell r="D885">
            <v>46112</v>
          </cell>
          <cell r="E885" t="str">
            <v>120FM</v>
          </cell>
          <cell r="F885" t="str">
            <v>F600917</v>
          </cell>
          <cell r="G885" t="str">
            <v>SCATOLIFICIO I.S.A. SRL</v>
          </cell>
        </row>
        <row r="886">
          <cell r="A886" t="str">
            <v>OF0040913</v>
          </cell>
          <cell r="B886">
            <v>46090.519444444399</v>
          </cell>
          <cell r="C886" t="str">
            <v>LAMPA PACKAGING S.R.L.</v>
          </cell>
          <cell r="D886">
            <v>46142</v>
          </cell>
          <cell r="E886" t="str">
            <v>120FM</v>
          </cell>
          <cell r="F886" t="str">
            <v>F016222</v>
          </cell>
          <cell r="G886" t="str">
            <v>LAMPA PACKAGING S.R.L.</v>
          </cell>
        </row>
        <row r="887">
          <cell r="A887" t="str">
            <v>OF0040914</v>
          </cell>
          <cell r="B887">
            <v>46090.657002314802</v>
          </cell>
          <cell r="C887" t="str">
            <v>MEYER MARKETING COMPANY LIMITED</v>
          </cell>
          <cell r="D887">
            <v>46090</v>
          </cell>
          <cell r="E887" t="str">
            <v>180BL</v>
          </cell>
          <cell r="F887" t="str">
            <v>F600079</v>
          </cell>
          <cell r="G887" t="str">
            <v>MEYER MARKETING COMPANY LIMITED</v>
          </cell>
        </row>
        <row r="888">
          <cell r="A888" t="str">
            <v>OF0040915</v>
          </cell>
          <cell r="B888">
            <v>46090.679756944402</v>
          </cell>
          <cell r="C888" t="str">
            <v>SCATOLIFICIO I.S.A. SRL</v>
          </cell>
          <cell r="D888">
            <v>46090</v>
          </cell>
          <cell r="E888" t="str">
            <v>120FM</v>
          </cell>
          <cell r="F888" t="str">
            <v>F600917</v>
          </cell>
          <cell r="G888" t="str">
            <v>SCATOLIFICIO I.S.A. SRL</v>
          </cell>
        </row>
        <row r="889">
          <cell r="A889" t="str">
            <v>OF0040916</v>
          </cell>
          <cell r="B889">
            <v>46090.680891203701</v>
          </cell>
          <cell r="C889" t="str">
            <v>BBC PLASTIK SRL</v>
          </cell>
          <cell r="D889">
            <v>46090</v>
          </cell>
          <cell r="E889" t="str">
            <v>120FM</v>
          </cell>
          <cell r="F889" t="str">
            <v>F010036</v>
          </cell>
          <cell r="G889" t="str">
            <v>BBC PLASTIK SRL</v>
          </cell>
        </row>
        <row r="890">
          <cell r="A890" t="str">
            <v>OF0040917</v>
          </cell>
          <cell r="B890">
            <v>46090.724560185197</v>
          </cell>
          <cell r="C890" t="str">
            <v>ADI BUSINESS CONSULTING SRL</v>
          </cell>
          <cell r="D890">
            <v>46090</v>
          </cell>
          <cell r="E890" t="str">
            <v>30FM</v>
          </cell>
          <cell r="F890" t="str">
            <v>F600547</v>
          </cell>
          <cell r="G890" t="str">
            <v>ADI BUSINESS CONSULTING SRL</v>
          </cell>
        </row>
        <row r="891">
          <cell r="A891" t="str">
            <v>OF0040918</v>
          </cell>
          <cell r="B891">
            <v>46090.7264699074</v>
          </cell>
          <cell r="C891" t="str">
            <v>ADI BUSINESS CONSULTING SRL</v>
          </cell>
          <cell r="D891">
            <v>46090</v>
          </cell>
          <cell r="E891" t="str">
            <v>30FM</v>
          </cell>
          <cell r="F891" t="str">
            <v>F600547</v>
          </cell>
          <cell r="G891" t="str">
            <v>ADI BUSINESS CONSULTING SRL</v>
          </cell>
        </row>
        <row r="892">
          <cell r="A892" t="str">
            <v>OF0040919</v>
          </cell>
          <cell r="B892">
            <v>46090.727905092601</v>
          </cell>
          <cell r="C892" t="str">
            <v>INOX HOUSE SRL</v>
          </cell>
          <cell r="D892">
            <v>46090</v>
          </cell>
          <cell r="E892" t="str">
            <v>120FM</v>
          </cell>
          <cell r="F892" t="str">
            <v>F013881</v>
          </cell>
          <cell r="G892" t="str">
            <v>INOX HOUSE SRL</v>
          </cell>
        </row>
        <row r="893">
          <cell r="A893" t="str">
            <v>OF0040920</v>
          </cell>
          <cell r="B893">
            <v>46090.746736111098</v>
          </cell>
          <cell r="C893" t="str">
            <v>EIGENMANN &amp; VERONELLI SPA</v>
          </cell>
          <cell r="D893">
            <v>46142</v>
          </cell>
          <cell r="E893" t="str">
            <v>60FM</v>
          </cell>
          <cell r="F893" t="str">
            <v>F010134</v>
          </cell>
          <cell r="G893" t="str">
            <v>EIGENMANN &amp; VERONELLI SPA</v>
          </cell>
        </row>
        <row r="894">
          <cell r="A894" t="str">
            <v>OF0040921</v>
          </cell>
          <cell r="B894">
            <v>46090.746747685203</v>
          </cell>
          <cell r="C894" t="str">
            <v>SIPEX CAVAGNA S.P.A.</v>
          </cell>
          <cell r="D894">
            <v>46142</v>
          </cell>
          <cell r="E894" t="str">
            <v>120FM</v>
          </cell>
          <cell r="F894" t="str">
            <v>F012516</v>
          </cell>
          <cell r="G894" t="str">
            <v>SIPEX CAVAGNA S.P.A.</v>
          </cell>
        </row>
        <row r="895">
          <cell r="A895" t="str">
            <v>OF0040922</v>
          </cell>
          <cell r="B895">
            <v>46090.746747685203</v>
          </cell>
          <cell r="C895" t="str">
            <v>WHITFORD SRL</v>
          </cell>
          <cell r="D895">
            <v>46112</v>
          </cell>
          <cell r="E895" t="str">
            <v>120FM</v>
          </cell>
          <cell r="F895" t="str">
            <v>F012713</v>
          </cell>
          <cell r="G895" t="str">
            <v>WHITFORD SRL</v>
          </cell>
        </row>
        <row r="896">
          <cell r="A896" t="str">
            <v>OF0040923</v>
          </cell>
          <cell r="B896">
            <v>46090.746770833299</v>
          </cell>
          <cell r="C896" t="str">
            <v>DOTT.ALESSANDRO VIVALDA SRL</v>
          </cell>
          <cell r="D896">
            <v>46112</v>
          </cell>
          <cell r="E896" t="str">
            <v>90FM</v>
          </cell>
          <cell r="F896" t="str">
            <v>F014073</v>
          </cell>
          <cell r="G896" t="str">
            <v>DOTT.ALESSANDRO VIVALDA SRL</v>
          </cell>
        </row>
        <row r="897">
          <cell r="A897" t="str">
            <v>OF0040924</v>
          </cell>
          <cell r="B897">
            <v>46090.746770833299</v>
          </cell>
          <cell r="C897" t="str">
            <v>EVONIK OPERATIONS GMBH</v>
          </cell>
          <cell r="D897">
            <v>46112</v>
          </cell>
          <cell r="E897" t="str">
            <v>90DF</v>
          </cell>
          <cell r="F897" t="str">
            <v>F600385</v>
          </cell>
          <cell r="G897" t="str">
            <v>EVONIK OPERATIONS GMBH</v>
          </cell>
        </row>
        <row r="898">
          <cell r="A898" t="str">
            <v>OF0040925</v>
          </cell>
          <cell r="B898">
            <v>46090.746770833299</v>
          </cell>
          <cell r="C898" t="str">
            <v>KRAHN ITALIA SPA</v>
          </cell>
          <cell r="D898">
            <v>46112</v>
          </cell>
          <cell r="E898" t="str">
            <v>60FM</v>
          </cell>
          <cell r="F898" t="str">
            <v>F600481</v>
          </cell>
          <cell r="G898" t="str">
            <v>KRAHN ITALIA SPA</v>
          </cell>
        </row>
        <row r="899">
          <cell r="A899" t="str">
            <v>OF0040926</v>
          </cell>
          <cell r="B899">
            <v>46090.746770833299</v>
          </cell>
          <cell r="C899" t="str">
            <v>OQEMA SPA</v>
          </cell>
          <cell r="D899">
            <v>46142</v>
          </cell>
          <cell r="E899" t="str">
            <v>60FM</v>
          </cell>
          <cell r="F899" t="str">
            <v>F600776</v>
          </cell>
          <cell r="G899" t="str">
            <v>OQEMA SPA</v>
          </cell>
        </row>
        <row r="900">
          <cell r="A900" t="str">
            <v>OF0040927</v>
          </cell>
          <cell r="B900">
            <v>46091.423981481501</v>
          </cell>
          <cell r="C900" t="str">
            <v>THERM ACCIAI SRL</v>
          </cell>
          <cell r="D900">
            <v>46091</v>
          </cell>
          <cell r="E900" t="str">
            <v>90FM</v>
          </cell>
          <cell r="F900" t="str">
            <v>F015059</v>
          </cell>
          <cell r="G900" t="str">
            <v>THERM ACCIAI SRL</v>
          </cell>
        </row>
        <row r="901">
          <cell r="A901" t="str">
            <v>OF0040928</v>
          </cell>
          <cell r="B901">
            <v>46091.427905092598</v>
          </cell>
          <cell r="C901" t="str">
            <v>TORN.STAMPERIA MERCATELLESE SRL</v>
          </cell>
          <cell r="D901">
            <v>46091</v>
          </cell>
          <cell r="E901" t="str">
            <v>60_90FM</v>
          </cell>
          <cell r="F901" t="str">
            <v>F014048</v>
          </cell>
          <cell r="G901" t="str">
            <v>TORN.STAMPERIA MERCATELLESE SRL</v>
          </cell>
        </row>
        <row r="902">
          <cell r="A902" t="str">
            <v>OF0040929</v>
          </cell>
          <cell r="B902">
            <v>46091.436296296299</v>
          </cell>
          <cell r="C902" t="str">
            <v>AUTOTRASPORTI DI LORENZI M.&amp; C.SNC</v>
          </cell>
          <cell r="D902">
            <v>46091</v>
          </cell>
          <cell r="E902" t="str">
            <v>90FM</v>
          </cell>
          <cell r="F902" t="str">
            <v>F013902</v>
          </cell>
          <cell r="G902" t="str">
            <v>AUTOTRASPORTI DI LORENZI M.&amp; C.SNC</v>
          </cell>
        </row>
        <row r="903">
          <cell r="A903" t="str">
            <v>OF0040930</v>
          </cell>
          <cell r="B903">
            <v>46091.437164351897</v>
          </cell>
          <cell r="C903" t="str">
            <v>FERRO E FERRAMENTA SAS DI DISCEPOLI DOBATELLA e C.</v>
          </cell>
          <cell r="D903">
            <v>46091</v>
          </cell>
          <cell r="E903" t="str">
            <v>60FM</v>
          </cell>
          <cell r="F903" t="str">
            <v>F600366</v>
          </cell>
          <cell r="G903" t="str">
            <v>FERRO E FERRAMENTA SAS DI DISCEPOLI DOBATELLA e C.</v>
          </cell>
        </row>
        <row r="904">
          <cell r="A904" t="str">
            <v>OF0040931</v>
          </cell>
          <cell r="B904">
            <v>46091.437870370399</v>
          </cell>
          <cell r="C904" t="str">
            <v>REMATARLAZZI S.P.A.</v>
          </cell>
          <cell r="D904">
            <v>46091</v>
          </cell>
          <cell r="E904" t="str">
            <v>120FM</v>
          </cell>
          <cell r="F904" t="str">
            <v>F014376</v>
          </cell>
          <cell r="G904" t="str">
            <v>REMATARLAZZI S.P.A.</v>
          </cell>
        </row>
        <row r="905">
          <cell r="A905" t="str">
            <v>OF0040932</v>
          </cell>
          <cell r="B905">
            <v>46091.4390740741</v>
          </cell>
          <cell r="C905" t="str">
            <v>PAGANELLI SRL</v>
          </cell>
          <cell r="D905">
            <v>46091</v>
          </cell>
          <cell r="E905" t="str">
            <v>120FM</v>
          </cell>
          <cell r="F905" t="str">
            <v>F600449</v>
          </cell>
          <cell r="G905" t="str">
            <v>PAGANELLI SRL</v>
          </cell>
        </row>
        <row r="906">
          <cell r="A906" t="str">
            <v>OF0040933</v>
          </cell>
          <cell r="B906">
            <v>46091.439965277801</v>
          </cell>
          <cell r="C906" t="str">
            <v>AIRLO SERVICE SRL</v>
          </cell>
          <cell r="D906">
            <v>46091</v>
          </cell>
          <cell r="E906" t="str">
            <v>120FM</v>
          </cell>
          <cell r="F906" t="str">
            <v>F600988</v>
          </cell>
          <cell r="G906" t="str">
            <v>AIRLO SERVICE SRL</v>
          </cell>
        </row>
        <row r="907">
          <cell r="A907" t="str">
            <v>OF0040934</v>
          </cell>
          <cell r="B907">
            <v>46091.448194444398</v>
          </cell>
          <cell r="C907" t="str">
            <v>M.P.C.SRL</v>
          </cell>
          <cell r="D907">
            <v>46111</v>
          </cell>
          <cell r="E907" t="str">
            <v>90FM</v>
          </cell>
          <cell r="F907" t="str">
            <v>F010810</v>
          </cell>
          <cell r="G907" t="str">
            <v>M.P.C.SRL</v>
          </cell>
        </row>
        <row r="908">
          <cell r="A908" t="str">
            <v>OF0040935</v>
          </cell>
          <cell r="B908">
            <v>46091.448206018496</v>
          </cell>
          <cell r="C908" t="str">
            <v>VERBAR SRL</v>
          </cell>
          <cell r="D908">
            <v>46099</v>
          </cell>
          <cell r="E908" t="str">
            <v>60_90FM</v>
          </cell>
          <cell r="F908" t="str">
            <v>F011094</v>
          </cell>
          <cell r="G908" t="str">
            <v>VERBAR SRL</v>
          </cell>
        </row>
        <row r="909">
          <cell r="A909" t="str">
            <v>OF0040936</v>
          </cell>
          <cell r="B909">
            <v>46091.457847222198</v>
          </cell>
          <cell r="C909" t="str">
            <v>PAOLO MURATORI DI A.FERRARI SRL</v>
          </cell>
          <cell r="D909">
            <v>46115</v>
          </cell>
          <cell r="E909" t="str">
            <v>60FM</v>
          </cell>
          <cell r="F909" t="str">
            <v>F600340</v>
          </cell>
          <cell r="G909" t="str">
            <v>PAOLO MURATORI DI A.FERRARI SRL</v>
          </cell>
        </row>
        <row r="910">
          <cell r="A910" t="str">
            <v>OF0040938</v>
          </cell>
          <cell r="B910">
            <v>46091.476585648103</v>
          </cell>
          <cell r="C910" t="str">
            <v>VERBAR SRL</v>
          </cell>
          <cell r="D910">
            <v>46091</v>
          </cell>
          <cell r="E910" t="str">
            <v>60_90FM</v>
          </cell>
          <cell r="F910" t="str">
            <v>F011094</v>
          </cell>
          <cell r="G910" t="str">
            <v>VERBAR SRL</v>
          </cell>
        </row>
        <row r="911">
          <cell r="A911" t="str">
            <v>OF0040939</v>
          </cell>
          <cell r="B911">
            <v>46091.509733796302</v>
          </cell>
          <cell r="C911" t="str">
            <v>A&amp;C SRL</v>
          </cell>
          <cell r="D911">
            <v>46091</v>
          </cell>
          <cell r="E911" t="str">
            <v>120FM</v>
          </cell>
          <cell r="F911" t="str">
            <v>F014268</v>
          </cell>
          <cell r="G911" t="str">
            <v>A&amp;C SRL</v>
          </cell>
        </row>
        <row r="912">
          <cell r="A912" t="str">
            <v>OF0040940</v>
          </cell>
          <cell r="B912">
            <v>46091.527442129598</v>
          </cell>
          <cell r="C912" t="str">
            <v>SANMIRO SRL</v>
          </cell>
          <cell r="D912">
            <v>46101</v>
          </cell>
          <cell r="E912" t="str">
            <v>120FM</v>
          </cell>
          <cell r="F912" t="str">
            <v>F014515</v>
          </cell>
          <cell r="G912" t="str">
            <v>SANMIRO SRL</v>
          </cell>
        </row>
        <row r="913">
          <cell r="A913" t="str">
            <v>OF0040941</v>
          </cell>
          <cell r="B913">
            <v>46091.611064814802</v>
          </cell>
          <cell r="C913" t="str">
            <v>VERBAR SRL</v>
          </cell>
          <cell r="D913">
            <v>46129</v>
          </cell>
          <cell r="E913" t="str">
            <v>60_90FM</v>
          </cell>
          <cell r="F913" t="str">
            <v>F011094</v>
          </cell>
          <cell r="G913" t="str">
            <v>VERBAR SRL</v>
          </cell>
        </row>
        <row r="914">
          <cell r="A914" t="str">
            <v>OF0040942</v>
          </cell>
          <cell r="B914">
            <v>46091.612708333298</v>
          </cell>
          <cell r="C914" t="str">
            <v>ZUBELLI SRL</v>
          </cell>
          <cell r="D914">
            <v>46127</v>
          </cell>
          <cell r="E914" t="str">
            <v>60FM</v>
          </cell>
          <cell r="F914" t="str">
            <v>F600991</v>
          </cell>
          <cell r="G914" t="str">
            <v>ZUBELLI SRL</v>
          </cell>
        </row>
        <row r="915">
          <cell r="A915" t="str">
            <v>OF0040943</v>
          </cell>
          <cell r="B915">
            <v>46091.630960648101</v>
          </cell>
          <cell r="C915" t="str">
            <v>A&amp;C SRL</v>
          </cell>
          <cell r="D915">
            <v>46101</v>
          </cell>
          <cell r="E915" t="str">
            <v>120FM</v>
          </cell>
          <cell r="F915" t="str">
            <v>F014268</v>
          </cell>
          <cell r="G915" t="str">
            <v>A&amp;C SRL</v>
          </cell>
        </row>
        <row r="916">
          <cell r="A916" t="str">
            <v>OF0040944</v>
          </cell>
          <cell r="B916">
            <v>46091.660092592603</v>
          </cell>
          <cell r="C916" t="str">
            <v>TERMOIDRAULICA E SANITARI SAS      DI GULINI LUCA &amp; C.</v>
          </cell>
          <cell r="D916">
            <v>46091</v>
          </cell>
          <cell r="E916" t="str">
            <v>120FM</v>
          </cell>
          <cell r="F916" t="str">
            <v>F010431</v>
          </cell>
          <cell r="G916" t="str">
            <v>TERMOIDRAULICA E SANITARI SAS      DI GULINI LUCA &amp; C.</v>
          </cell>
        </row>
        <row r="917">
          <cell r="A917" t="str">
            <v>OF0040945</v>
          </cell>
          <cell r="B917">
            <v>46091.661203703698</v>
          </cell>
          <cell r="C917" t="str">
            <v>GO-PLAST ENGINEERING SRL</v>
          </cell>
          <cell r="D917">
            <v>46091</v>
          </cell>
          <cell r="E917" t="str">
            <v>120FM</v>
          </cell>
          <cell r="F917" t="str">
            <v>F600062</v>
          </cell>
          <cell r="G917" t="str">
            <v>GO-PLAST ENGINEERING SRL</v>
          </cell>
        </row>
        <row r="918">
          <cell r="A918" t="str">
            <v>OF0040946</v>
          </cell>
          <cell r="B918">
            <v>46091.662048611099</v>
          </cell>
          <cell r="C918" t="str">
            <v>GIUSTO GOSTOLI SRL</v>
          </cell>
          <cell r="D918">
            <v>46091</v>
          </cell>
          <cell r="E918" t="str">
            <v>90FM</v>
          </cell>
          <cell r="F918" t="str">
            <v>F015865</v>
          </cell>
          <cell r="G918" t="str">
            <v>GIUSTO GOSTOLI SRL</v>
          </cell>
        </row>
        <row r="919">
          <cell r="A919" t="str">
            <v>OF0040947</v>
          </cell>
          <cell r="B919">
            <v>46091.6625810185</v>
          </cell>
          <cell r="C919" t="str">
            <v>BE.FA SRL FORNITURE INDUSTRIALI</v>
          </cell>
          <cell r="D919">
            <v>46091</v>
          </cell>
          <cell r="E919" t="str">
            <v>120FM</v>
          </cell>
          <cell r="F919" t="str">
            <v>F015123</v>
          </cell>
          <cell r="G919" t="str">
            <v>BE.FA SRL FORNITURE INDUSTRIALI</v>
          </cell>
        </row>
        <row r="920">
          <cell r="A920" t="str">
            <v>OF0040948</v>
          </cell>
          <cell r="B920">
            <v>46091.663124999999</v>
          </cell>
          <cell r="C920" t="str">
            <v>VALENTINI ABRASIVI CENTER SRL</v>
          </cell>
          <cell r="D920">
            <v>46091</v>
          </cell>
          <cell r="E920" t="str">
            <v>120FM</v>
          </cell>
          <cell r="F920" t="str">
            <v>F015563</v>
          </cell>
          <cell r="G920" t="str">
            <v>VALENTINI ABRASIVI CENTER SRL</v>
          </cell>
        </row>
        <row r="921">
          <cell r="A921" t="str">
            <v>OF0040949</v>
          </cell>
          <cell r="B921">
            <v>46091.663726851897</v>
          </cell>
          <cell r="C921" t="str">
            <v>GO-PLAST ENGINEERING SRL</v>
          </cell>
          <cell r="D921">
            <v>46091</v>
          </cell>
          <cell r="E921" t="str">
            <v>120FM</v>
          </cell>
          <cell r="F921" t="str">
            <v>F600062</v>
          </cell>
          <cell r="G921" t="str">
            <v>GO-PLAST ENGINEERING SRL</v>
          </cell>
        </row>
        <row r="922">
          <cell r="A922" t="str">
            <v>OF0040950</v>
          </cell>
          <cell r="B922">
            <v>46091.664675925902</v>
          </cell>
          <cell r="C922" t="str">
            <v>INDUSTRIAL SERVICE Srl</v>
          </cell>
          <cell r="D922">
            <v>46091</v>
          </cell>
          <cell r="E922" t="str">
            <v>120FM</v>
          </cell>
          <cell r="F922" t="str">
            <v>F014980</v>
          </cell>
          <cell r="G922" t="str">
            <v>INDUSTRIAL SERVICE Srl</v>
          </cell>
        </row>
        <row r="923">
          <cell r="A923" t="str">
            <v>OF0040951</v>
          </cell>
          <cell r="B923">
            <v>46091.6652777778</v>
          </cell>
          <cell r="C923" t="str">
            <v>GIANOTTI CARRELLI ELEVATORI S.R.L.</v>
          </cell>
          <cell r="D923">
            <v>46091</v>
          </cell>
          <cell r="E923" t="str">
            <v>90FM</v>
          </cell>
          <cell r="F923" t="str">
            <v>F010190</v>
          </cell>
          <cell r="G923" t="str">
            <v>GIANOTTI CARRELLI ELEVATORI S.R.L.</v>
          </cell>
        </row>
        <row r="924">
          <cell r="A924" t="str">
            <v>OF0040952</v>
          </cell>
          <cell r="B924">
            <v>46091.6659953704</v>
          </cell>
          <cell r="C924" t="str">
            <v>CMG PRESSE SRLS</v>
          </cell>
          <cell r="D924">
            <v>46091</v>
          </cell>
          <cell r="E924" t="str">
            <v>60FM</v>
          </cell>
          <cell r="F924" t="str">
            <v>F600559</v>
          </cell>
          <cell r="G924" t="str">
            <v>CMG PRESSE SRLS</v>
          </cell>
        </row>
        <row r="925">
          <cell r="A925" t="str">
            <v>OF0040953</v>
          </cell>
          <cell r="B925">
            <v>46091.666585648098</v>
          </cell>
          <cell r="C925" t="str">
            <v>LINEA ERRE UFFICIO SRL</v>
          </cell>
          <cell r="D925">
            <v>46091</v>
          </cell>
          <cell r="E925" t="str">
            <v>120FM</v>
          </cell>
          <cell r="F925" t="str">
            <v>F014557</v>
          </cell>
          <cell r="G925" t="str">
            <v>LINEA ERRE UFFICIO SRL</v>
          </cell>
        </row>
        <row r="926">
          <cell r="A926" t="str">
            <v>OF0040954</v>
          </cell>
          <cell r="B926">
            <v>46091.668240740699</v>
          </cell>
          <cell r="C926" t="str">
            <v>ELETTROMATIC SRL</v>
          </cell>
          <cell r="D926">
            <v>46091</v>
          </cell>
          <cell r="E926" t="str">
            <v>120FM</v>
          </cell>
          <cell r="F926" t="str">
            <v>F015474</v>
          </cell>
          <cell r="G926" t="str">
            <v>ELETTROMATIC SRL</v>
          </cell>
        </row>
        <row r="927">
          <cell r="A927" t="str">
            <v>OF0040955</v>
          </cell>
          <cell r="B927">
            <v>46091.669062499997</v>
          </cell>
          <cell r="C927" t="str">
            <v>PROSERVICE SRL</v>
          </cell>
          <cell r="D927">
            <v>46091</v>
          </cell>
          <cell r="E927" t="str">
            <v>90FM</v>
          </cell>
          <cell r="F927" t="str">
            <v>F015608</v>
          </cell>
          <cell r="G927" t="str">
            <v>PROSERVICE SRL</v>
          </cell>
        </row>
        <row r="928">
          <cell r="A928" t="str">
            <v>OF0040956</v>
          </cell>
          <cell r="B928">
            <v>46091.669652777797</v>
          </cell>
          <cell r="C928" t="str">
            <v>GIANOTTI CARRELLI ELEVATORI S.R.L.</v>
          </cell>
          <cell r="D928">
            <v>46091</v>
          </cell>
          <cell r="E928" t="str">
            <v>90FM</v>
          </cell>
          <cell r="F928" t="str">
            <v>F010190</v>
          </cell>
          <cell r="G928" t="str">
            <v>GIANOTTI CARRELLI ELEVATORI S.R.L.</v>
          </cell>
        </row>
        <row r="929">
          <cell r="A929" t="str">
            <v>OF0040957</v>
          </cell>
          <cell r="B929">
            <v>46091.670671296299</v>
          </cell>
          <cell r="C929" t="str">
            <v>C.E.I. SRL</v>
          </cell>
          <cell r="D929">
            <v>46091</v>
          </cell>
          <cell r="E929" t="str">
            <v>120FM</v>
          </cell>
          <cell r="F929" t="str">
            <v>F600117</v>
          </cell>
          <cell r="G929" t="str">
            <v>C.E.I. SRL</v>
          </cell>
        </row>
        <row r="930">
          <cell r="A930" t="str">
            <v>OF0040958</v>
          </cell>
          <cell r="B930">
            <v>46091.671458333301</v>
          </cell>
          <cell r="C930" t="str">
            <v>LE FO IDEE DI FUCILI RODOLFO</v>
          </cell>
          <cell r="D930">
            <v>46091</v>
          </cell>
          <cell r="E930" t="str">
            <v>60FM</v>
          </cell>
          <cell r="F930" t="str">
            <v>F014831</v>
          </cell>
          <cell r="G930" t="str">
            <v>LE FO IDEE DI FUCILI RODOLFO</v>
          </cell>
        </row>
        <row r="931">
          <cell r="A931" t="str">
            <v>OF0040959</v>
          </cell>
          <cell r="B931">
            <v>46091.672476851898</v>
          </cell>
          <cell r="C931" t="str">
            <v>PROGEGROUP SRL</v>
          </cell>
          <cell r="D931">
            <v>46091</v>
          </cell>
          <cell r="E931" t="str">
            <v>90FM</v>
          </cell>
          <cell r="F931" t="str">
            <v>F015429</v>
          </cell>
          <cell r="G931" t="str">
            <v>PROGEGROUP SRL</v>
          </cell>
        </row>
        <row r="932">
          <cell r="A932" t="str">
            <v>OF0040960</v>
          </cell>
          <cell r="B932">
            <v>46091.673275462999</v>
          </cell>
          <cell r="C932" t="str">
            <v>VALENTINI ABRASIVI CENTER SRL</v>
          </cell>
          <cell r="D932">
            <v>46091</v>
          </cell>
          <cell r="E932" t="str">
            <v>120FM</v>
          </cell>
          <cell r="F932" t="str">
            <v>F015563</v>
          </cell>
          <cell r="G932" t="str">
            <v>VALENTINI ABRASIVI CENTER SRL</v>
          </cell>
        </row>
        <row r="933">
          <cell r="A933" t="str">
            <v>OF0040961</v>
          </cell>
          <cell r="B933">
            <v>46091.673935185201</v>
          </cell>
          <cell r="C933" t="str">
            <v>TRANSBELT SRL</v>
          </cell>
          <cell r="D933">
            <v>46091</v>
          </cell>
          <cell r="E933" t="str">
            <v>90FM</v>
          </cell>
          <cell r="F933" t="str">
            <v>F600148</v>
          </cell>
          <cell r="G933" t="str">
            <v>TRANSBELT SRL</v>
          </cell>
        </row>
        <row r="934">
          <cell r="A934" t="str">
            <v>OF0040962</v>
          </cell>
          <cell r="B934">
            <v>46091.674699074101</v>
          </cell>
          <cell r="C934" t="str">
            <v>TIPOLITOGRAFIA ROTOGRAF SRL</v>
          </cell>
          <cell r="D934">
            <v>46091</v>
          </cell>
          <cell r="E934" t="str">
            <v>90FM</v>
          </cell>
          <cell r="F934" t="str">
            <v>F011212</v>
          </cell>
          <cell r="G934" t="str">
            <v>TIPOLITOGRAFIA ROTOGRAF SRL</v>
          </cell>
        </row>
        <row r="935">
          <cell r="A935" t="str">
            <v>OF0040963</v>
          </cell>
          <cell r="B935">
            <v>46091.675347222197</v>
          </cell>
          <cell r="C935" t="str">
            <v>TERMOIDRAULICA E SANITARI SAS      DI GULINI LUCA &amp; C.</v>
          </cell>
          <cell r="D935">
            <v>46091</v>
          </cell>
          <cell r="E935" t="str">
            <v>120FM</v>
          </cell>
          <cell r="F935" t="str">
            <v>F010431</v>
          </cell>
          <cell r="G935" t="str">
            <v>TERMOIDRAULICA E SANITARI SAS      DI GULINI LUCA &amp; C.</v>
          </cell>
        </row>
        <row r="936">
          <cell r="A936" t="str">
            <v>OF0040964</v>
          </cell>
          <cell r="B936">
            <v>46091.675601851901</v>
          </cell>
          <cell r="C936" t="str">
            <v>F.LLI BERNABE'S.N.C.DI BERNABE'    MARCO,MONICA E DANIELA</v>
          </cell>
          <cell r="D936">
            <v>46112</v>
          </cell>
          <cell r="E936" t="str">
            <v>120FM</v>
          </cell>
          <cell r="F936" t="str">
            <v>F010037</v>
          </cell>
          <cell r="G936" t="str">
            <v>F.LLI BERNABE'S.N.C.DI BERNABE'    MARCO,MONICA E DANIELA</v>
          </cell>
        </row>
        <row r="937">
          <cell r="A937" t="str">
            <v>OF0040965</v>
          </cell>
          <cell r="B937">
            <v>46091.675601851901</v>
          </cell>
          <cell r="C937" t="str">
            <v>LA TERMOPLASTIC-F.B.M. SRL</v>
          </cell>
          <cell r="D937">
            <v>46112</v>
          </cell>
          <cell r="E937" t="str">
            <v>120FM</v>
          </cell>
          <cell r="F937" t="str">
            <v>F010233</v>
          </cell>
          <cell r="G937" t="str">
            <v>LA TERMOPLASTIC-F.B.M. SRL</v>
          </cell>
        </row>
        <row r="938">
          <cell r="A938" t="str">
            <v>OF0040966</v>
          </cell>
          <cell r="B938">
            <v>46091.675613425898</v>
          </cell>
          <cell r="C938" t="str">
            <v>A&amp;C SRL</v>
          </cell>
          <cell r="D938">
            <v>46112</v>
          </cell>
          <cell r="E938" t="str">
            <v>120FM</v>
          </cell>
          <cell r="F938" t="str">
            <v>F014268</v>
          </cell>
          <cell r="G938" t="str">
            <v>A&amp;C SRL</v>
          </cell>
        </row>
        <row r="939">
          <cell r="A939" t="str">
            <v>OF0040967</v>
          </cell>
          <cell r="B939">
            <v>46091.675613425898</v>
          </cell>
          <cell r="C939" t="str">
            <v>SANMIRO SRL</v>
          </cell>
          <cell r="D939">
            <v>46112</v>
          </cell>
          <cell r="E939" t="str">
            <v>120FM</v>
          </cell>
          <cell r="F939" t="str">
            <v>F014515</v>
          </cell>
          <cell r="G939" t="str">
            <v>SANMIRO SRL</v>
          </cell>
        </row>
        <row r="940">
          <cell r="A940" t="str">
            <v>OF0040968</v>
          </cell>
          <cell r="B940">
            <v>46091.676099536999</v>
          </cell>
          <cell r="C940" t="str">
            <v>C.E.I. SRL</v>
          </cell>
          <cell r="D940">
            <v>46091</v>
          </cell>
          <cell r="E940" t="str">
            <v>120FM</v>
          </cell>
          <cell r="F940" t="str">
            <v>F600117</v>
          </cell>
          <cell r="G940" t="str">
            <v>C.E.I. SRL</v>
          </cell>
        </row>
        <row r="941">
          <cell r="A941" t="str">
            <v>OF0040969</v>
          </cell>
          <cell r="B941">
            <v>46091.676712963003</v>
          </cell>
          <cell r="C941" t="str">
            <v>BE.FA SRL FORNITURE INDUSTRIALI</v>
          </cell>
          <cell r="D941">
            <v>46091</v>
          </cell>
          <cell r="E941" t="str">
            <v>120FM</v>
          </cell>
          <cell r="F941" t="str">
            <v>F015123</v>
          </cell>
          <cell r="G941" t="str">
            <v>BE.FA SRL FORNITURE INDUSTRIALI</v>
          </cell>
        </row>
        <row r="942">
          <cell r="A942" t="str">
            <v>OF0040970</v>
          </cell>
          <cell r="B942">
            <v>46091.7089583333</v>
          </cell>
          <cell r="C942" t="str">
            <v>M.P.C.SRL</v>
          </cell>
          <cell r="D942">
            <v>46100</v>
          </cell>
          <cell r="E942" t="str">
            <v>90FM</v>
          </cell>
          <cell r="F942" t="str">
            <v>F010810</v>
          </cell>
          <cell r="G942" t="str">
            <v>M.P.C.SRL</v>
          </cell>
        </row>
        <row r="943">
          <cell r="A943" t="str">
            <v>OF0040971</v>
          </cell>
          <cell r="B943">
            <v>46091.7133217593</v>
          </cell>
          <cell r="C943" t="str">
            <v>M.P.C.SRL</v>
          </cell>
          <cell r="D943">
            <v>46094</v>
          </cell>
          <cell r="E943" t="str">
            <v>90FM</v>
          </cell>
          <cell r="F943" t="str">
            <v>F010810</v>
          </cell>
          <cell r="G943" t="str">
            <v>M.P.C.SRL</v>
          </cell>
        </row>
        <row r="944">
          <cell r="A944" t="str">
            <v>OF0040972</v>
          </cell>
          <cell r="B944">
            <v>46091.717905092599</v>
          </cell>
          <cell r="C944" t="str">
            <v>AIR LIQUIDE ITALIA GAS E SERVIZI SRL</v>
          </cell>
          <cell r="D944">
            <v>46091</v>
          </cell>
          <cell r="E944" t="str">
            <v>90FM</v>
          </cell>
          <cell r="F944" t="str">
            <v>F600977</v>
          </cell>
          <cell r="G944" t="str">
            <v>AIR LIQUIDE ITALIA GAS E SERVIZI SRL</v>
          </cell>
        </row>
        <row r="945">
          <cell r="A945" t="str">
            <v>OF0040973</v>
          </cell>
          <cell r="B945">
            <v>46091.718715277799</v>
          </cell>
          <cell r="C945" t="str">
            <v>AIR LIQUIDE ITALIA GAS E SERVIZI SRL</v>
          </cell>
          <cell r="D945">
            <v>46091</v>
          </cell>
          <cell r="E945" t="str">
            <v>90FM</v>
          </cell>
          <cell r="F945" t="str">
            <v>F600977</v>
          </cell>
          <cell r="G945" t="str">
            <v>AIR LIQUIDE ITALIA GAS E SERVIZI SRL</v>
          </cell>
        </row>
        <row r="946">
          <cell r="A946" t="str">
            <v>OF0040980</v>
          </cell>
          <cell r="B946">
            <v>46092.509710648097</v>
          </cell>
          <cell r="C946" t="str">
            <v>EUROACCIAI SPA</v>
          </cell>
          <cell r="D946">
            <v>46092</v>
          </cell>
          <cell r="E946" t="str">
            <v>90FM</v>
          </cell>
          <cell r="F946" t="str">
            <v>F015520</v>
          </cell>
          <cell r="G946" t="str">
            <v>EUROACCIAI SPA</v>
          </cell>
        </row>
        <row r="947">
          <cell r="A947" t="str">
            <v>OF0040981</v>
          </cell>
          <cell r="B947">
            <v>46092.547245370399</v>
          </cell>
          <cell r="C947" t="str">
            <v>VEM SISTEMI SPA</v>
          </cell>
          <cell r="D947">
            <v>46092</v>
          </cell>
          <cell r="E947" t="str">
            <v>60FM</v>
          </cell>
          <cell r="F947" t="str">
            <v>F600788</v>
          </cell>
          <cell r="G947" t="str">
            <v>VEM SISTEMI SPA</v>
          </cell>
        </row>
        <row r="948">
          <cell r="A948" t="str">
            <v>OF0040982</v>
          </cell>
          <cell r="B948">
            <v>46092.590138888903</v>
          </cell>
          <cell r="C948" t="str">
            <v>PULITURA ZANANESE SRL UNIPERSONALE</v>
          </cell>
          <cell r="D948">
            <v>46092</v>
          </cell>
          <cell r="E948" t="str">
            <v>60FM</v>
          </cell>
          <cell r="F948" t="str">
            <v>F014866</v>
          </cell>
          <cell r="G948" t="str">
            <v>PULITURA ZANANESE SRL UNIPERSONALE</v>
          </cell>
        </row>
        <row r="949">
          <cell r="A949" t="str">
            <v>OF0040983</v>
          </cell>
          <cell r="B949">
            <v>46092.590162036999</v>
          </cell>
          <cell r="C949" t="str">
            <v>ZUBELLI SRL</v>
          </cell>
          <cell r="D949">
            <v>46092</v>
          </cell>
          <cell r="E949" t="str">
            <v>60FM</v>
          </cell>
          <cell r="F949" t="str">
            <v>F600991</v>
          </cell>
          <cell r="G949" t="str">
            <v>ZUBELLI SRL</v>
          </cell>
        </row>
        <row r="950">
          <cell r="A950" t="str">
            <v>OF0040984</v>
          </cell>
          <cell r="B950">
            <v>46092.620196759301</v>
          </cell>
          <cell r="C950" t="str">
            <v>M.P.C.SRL</v>
          </cell>
          <cell r="D950">
            <v>46092</v>
          </cell>
          <cell r="E950" t="str">
            <v>90FM</v>
          </cell>
          <cell r="F950" t="str">
            <v>F010810</v>
          </cell>
          <cell r="G950" t="str">
            <v>M.P.C.SRL</v>
          </cell>
        </row>
        <row r="951">
          <cell r="A951" t="str">
            <v>OF0040985</v>
          </cell>
          <cell r="B951">
            <v>46092.630752314799</v>
          </cell>
          <cell r="C951" t="str">
            <v>M.P.C.SRL</v>
          </cell>
          <cell r="D951">
            <v>46099</v>
          </cell>
          <cell r="E951" t="str">
            <v>90FM</v>
          </cell>
          <cell r="F951" t="str">
            <v>F010810</v>
          </cell>
          <cell r="G951" t="str">
            <v>M.P.C.SRL</v>
          </cell>
        </row>
        <row r="952">
          <cell r="A952" t="str">
            <v>OF0040986</v>
          </cell>
          <cell r="B952">
            <v>46092.644409722197</v>
          </cell>
          <cell r="C952" t="str">
            <v>M.P.C.SRL</v>
          </cell>
          <cell r="D952">
            <v>46099</v>
          </cell>
          <cell r="E952" t="str">
            <v>90FM</v>
          </cell>
          <cell r="F952" t="str">
            <v>F010810</v>
          </cell>
          <cell r="G952" t="str">
            <v>M.P.C.SRL</v>
          </cell>
        </row>
        <row r="953">
          <cell r="A953" t="str">
            <v>OF0040987</v>
          </cell>
          <cell r="B953">
            <v>46092.659201388902</v>
          </cell>
          <cell r="C953" t="str">
            <v>ZUBELLI SRL</v>
          </cell>
          <cell r="D953">
            <v>46092</v>
          </cell>
          <cell r="E953" t="str">
            <v>60FM</v>
          </cell>
          <cell r="F953" t="str">
            <v>F600991</v>
          </cell>
          <cell r="G953" t="str">
            <v>ZUBELLI SRL</v>
          </cell>
        </row>
        <row r="954">
          <cell r="A954" t="str">
            <v>OF0040988</v>
          </cell>
          <cell r="B954">
            <v>46092.688182870399</v>
          </cell>
          <cell r="C954" t="str">
            <v>ZUBELLI SRL</v>
          </cell>
          <cell r="D954">
            <v>46115</v>
          </cell>
          <cell r="E954" t="str">
            <v>60FM</v>
          </cell>
          <cell r="F954" t="str">
            <v>F600991</v>
          </cell>
          <cell r="G954" t="str">
            <v>ZUBELLI SRL</v>
          </cell>
        </row>
        <row r="955">
          <cell r="A955" t="str">
            <v>OF0040989</v>
          </cell>
          <cell r="B955">
            <v>46092.6948148148</v>
          </cell>
          <cell r="C955" t="str">
            <v>TECNOSTAMPA SRL</v>
          </cell>
          <cell r="D955">
            <v>46112</v>
          </cell>
          <cell r="E955" t="str">
            <v>150FM</v>
          </cell>
          <cell r="F955" t="str">
            <v>F010435</v>
          </cell>
          <cell r="G955" t="str">
            <v>TECNOSTAMPA SRL</v>
          </cell>
        </row>
        <row r="956">
          <cell r="A956" t="str">
            <v>OF0040990</v>
          </cell>
          <cell r="B956">
            <v>46092.6948148148</v>
          </cell>
          <cell r="C956" t="str">
            <v>TIPOLITOGRAFIA ROTOGRAF SRL</v>
          </cell>
          <cell r="D956">
            <v>46112</v>
          </cell>
          <cell r="E956" t="str">
            <v>90FM</v>
          </cell>
          <cell r="F956" t="str">
            <v>F011212</v>
          </cell>
          <cell r="G956" t="str">
            <v>TIPOLITOGRAFIA ROTOGRAF SRL</v>
          </cell>
        </row>
        <row r="957">
          <cell r="A957" t="str">
            <v>OF0040991</v>
          </cell>
          <cell r="B957">
            <v>46093.401921296303</v>
          </cell>
          <cell r="C957" t="str">
            <v>Q.S.ABRASIVI MARENGO SRL</v>
          </cell>
          <cell r="D957">
            <v>46093</v>
          </cell>
          <cell r="E957" t="str">
            <v>60FM</v>
          </cell>
          <cell r="F957" t="str">
            <v>F015558</v>
          </cell>
          <cell r="G957" t="str">
            <v>Q.S.ABRASIVI MARENGO SRL</v>
          </cell>
        </row>
        <row r="958">
          <cell r="A958" t="str">
            <v>OF0040992</v>
          </cell>
          <cell r="B958">
            <v>46093.4202546296</v>
          </cell>
          <cell r="C958" t="str">
            <v>ECOPROJECT TECHNOLOGIES SRL</v>
          </cell>
          <cell r="D958">
            <v>46106</v>
          </cell>
          <cell r="E958" t="str">
            <v>120FM</v>
          </cell>
          <cell r="F958" t="str">
            <v>F015068</v>
          </cell>
          <cell r="G958" t="str">
            <v>ECOPROJECT TECHNOLOGIES SRL</v>
          </cell>
        </row>
        <row r="959">
          <cell r="A959" t="str">
            <v>OF0040993</v>
          </cell>
          <cell r="B959">
            <v>46093.421631944402</v>
          </cell>
          <cell r="C959" t="str">
            <v>UNITEK SRL</v>
          </cell>
          <cell r="D959">
            <v>46106</v>
          </cell>
          <cell r="E959" t="str">
            <v>90FM</v>
          </cell>
          <cell r="F959" t="str">
            <v>F010795</v>
          </cell>
          <cell r="G959" t="str">
            <v>UNITEK SRL</v>
          </cell>
        </row>
        <row r="960">
          <cell r="A960" t="str">
            <v>OF0040994</v>
          </cell>
          <cell r="B960">
            <v>46093.4241666667</v>
          </cell>
          <cell r="C960" t="str">
            <v>CHEMITECH S.r.l.</v>
          </cell>
          <cell r="D960">
            <v>46106</v>
          </cell>
          <cell r="E960" t="str">
            <v>120FM</v>
          </cell>
          <cell r="F960" t="str">
            <v>F014729</v>
          </cell>
          <cell r="G960" t="str">
            <v>CHEMITECH S.r.l.</v>
          </cell>
        </row>
        <row r="961">
          <cell r="A961" t="str">
            <v>OF0040995</v>
          </cell>
          <cell r="B961">
            <v>46093.425659722197</v>
          </cell>
          <cell r="C961" t="str">
            <v>INDUSTRIAL SERVICE Srl</v>
          </cell>
          <cell r="D961">
            <v>46101</v>
          </cell>
          <cell r="E961" t="str">
            <v>120FM</v>
          </cell>
          <cell r="F961" t="str">
            <v>F014980</v>
          </cell>
          <cell r="G961" t="str">
            <v>INDUSTRIAL SERVICE Srl</v>
          </cell>
        </row>
        <row r="962">
          <cell r="A962" t="str">
            <v>OF0040996</v>
          </cell>
          <cell r="B962">
            <v>46093.426215277803</v>
          </cell>
          <cell r="C962" t="str">
            <v>WÜRTH SRL</v>
          </cell>
          <cell r="D962">
            <v>46101</v>
          </cell>
          <cell r="E962" t="str">
            <v>120FM</v>
          </cell>
          <cell r="F962" t="str">
            <v>F015428</v>
          </cell>
          <cell r="G962" t="str">
            <v>WÜRTH SRL</v>
          </cell>
        </row>
        <row r="963">
          <cell r="A963" t="str">
            <v>OF0040997</v>
          </cell>
          <cell r="B963">
            <v>46093.427164351902</v>
          </cell>
          <cell r="C963" t="str">
            <v>ACEMA SPA</v>
          </cell>
          <cell r="D963">
            <v>46099</v>
          </cell>
          <cell r="E963" t="str">
            <v>90FM</v>
          </cell>
          <cell r="F963" t="str">
            <v>F014851</v>
          </cell>
          <cell r="G963" t="str">
            <v>ACEMA SPA</v>
          </cell>
        </row>
        <row r="964">
          <cell r="A964" t="str">
            <v>OF0040998</v>
          </cell>
          <cell r="B964">
            <v>46093.477800925903</v>
          </cell>
          <cell r="C964" t="str">
            <v>BBC PLASTIK SRL</v>
          </cell>
          <cell r="D964">
            <v>46092</v>
          </cell>
          <cell r="E964" t="str">
            <v>120FM</v>
          </cell>
          <cell r="F964" t="str">
            <v>F010036</v>
          </cell>
          <cell r="G964" t="str">
            <v>BBC PLASTIK SRL</v>
          </cell>
        </row>
        <row r="965">
          <cell r="A965" t="str">
            <v>OF0040999</v>
          </cell>
          <cell r="B965">
            <v>46093.4778240741</v>
          </cell>
          <cell r="C965" t="str">
            <v>BOX MARCHE SPA</v>
          </cell>
          <cell r="D965">
            <v>46107</v>
          </cell>
          <cell r="E965" t="str">
            <v>120FM</v>
          </cell>
          <cell r="F965" t="str">
            <v>F010781</v>
          </cell>
          <cell r="G965" t="str">
            <v>BOX MARCHE SPA</v>
          </cell>
        </row>
        <row r="966">
          <cell r="A966" t="str">
            <v>OF0041000</v>
          </cell>
          <cell r="B966">
            <v>46093.526226851798</v>
          </cell>
          <cell r="C966" t="str">
            <v>INOX HOUSE SRL</v>
          </cell>
          <cell r="D966">
            <v>46093</v>
          </cell>
          <cell r="E966" t="str">
            <v>120FM</v>
          </cell>
          <cell r="F966" t="str">
            <v>F013881</v>
          </cell>
          <cell r="G966" t="str">
            <v>INOX HOUSE SRL</v>
          </cell>
        </row>
        <row r="967">
          <cell r="A967" t="str">
            <v>OF0041001</v>
          </cell>
          <cell r="B967">
            <v>46093.534907407397</v>
          </cell>
          <cell r="C967" t="str">
            <v>FULVI LILIO EREDI  FULVI LILIO EREDI &amp; FAPI S.R.L.</v>
          </cell>
          <cell r="D967">
            <v>46142</v>
          </cell>
          <cell r="E967" t="str">
            <v>90FM</v>
          </cell>
          <cell r="F967" t="str">
            <v>F011861</v>
          </cell>
          <cell r="G967" t="str">
            <v>FULVI LILIO EREDI  FULVI LILIO EREDI &amp; FAPI S.R.L.</v>
          </cell>
        </row>
        <row r="968">
          <cell r="A968" t="str">
            <v>OF0041002</v>
          </cell>
          <cell r="B968">
            <v>46093.534907407397</v>
          </cell>
          <cell r="C968" t="str">
            <v>F.LLI GIOVANNINI SRL</v>
          </cell>
          <cell r="D968">
            <v>46142</v>
          </cell>
          <cell r="E968" t="str">
            <v>60_90FM</v>
          </cell>
          <cell r="F968" t="str">
            <v>F015859</v>
          </cell>
          <cell r="G968" t="str">
            <v>F.LLI GIOVANNINI SRL</v>
          </cell>
        </row>
        <row r="969">
          <cell r="A969" t="str">
            <v>OF0041003</v>
          </cell>
          <cell r="B969">
            <v>46093.534918981502</v>
          </cell>
          <cell r="C969" t="str">
            <v>PACART srl</v>
          </cell>
          <cell r="D969">
            <v>46112</v>
          </cell>
          <cell r="E969" t="str">
            <v>90FM</v>
          </cell>
          <cell r="F969" t="str">
            <v>F600386</v>
          </cell>
          <cell r="G969" t="str">
            <v>PACART srl</v>
          </cell>
        </row>
        <row r="970">
          <cell r="A970" t="str">
            <v>OF0041004</v>
          </cell>
          <cell r="B970">
            <v>46093.534918981502</v>
          </cell>
          <cell r="C970" t="str">
            <v>IMF INDUSTRIE MARCHIGIANE FILTRI SRL</v>
          </cell>
          <cell r="D970">
            <v>46112</v>
          </cell>
          <cell r="E970" t="str">
            <v>60FM</v>
          </cell>
          <cell r="F970" t="str">
            <v>F600467</v>
          </cell>
          <cell r="G970" t="str">
            <v>IMF INDUSTRIE MARCHIGIANE FILTRI SRL</v>
          </cell>
        </row>
        <row r="971">
          <cell r="A971" t="str">
            <v>OF0041005</v>
          </cell>
          <cell r="B971">
            <v>46093.534918981502</v>
          </cell>
          <cell r="C971" t="str">
            <v>GB SERVICES SRL</v>
          </cell>
          <cell r="D971">
            <v>46112</v>
          </cell>
          <cell r="E971" t="str">
            <v>90FM</v>
          </cell>
          <cell r="F971" t="str">
            <v>F600989</v>
          </cell>
          <cell r="G971" t="str">
            <v>GB SERVICES SRL</v>
          </cell>
        </row>
        <row r="972">
          <cell r="A972" t="str">
            <v>OF0041006</v>
          </cell>
          <cell r="B972">
            <v>46093.644953703697</v>
          </cell>
          <cell r="C972" t="str">
            <v>M.P.C.SRL</v>
          </cell>
          <cell r="D972">
            <v>46093</v>
          </cell>
          <cell r="E972" t="str">
            <v>90FM</v>
          </cell>
          <cell r="F972" t="str">
            <v>F010810</v>
          </cell>
          <cell r="G972" t="str">
            <v>M.P.C.SRL</v>
          </cell>
        </row>
        <row r="973">
          <cell r="A973" t="str">
            <v>OF0041007</v>
          </cell>
          <cell r="B973">
            <v>46093.649375000001</v>
          </cell>
          <cell r="C973" t="str">
            <v>M.P.C.SRL</v>
          </cell>
          <cell r="D973">
            <v>46093</v>
          </cell>
          <cell r="E973" t="str">
            <v>90FM</v>
          </cell>
          <cell r="F973" t="str">
            <v>F010810</v>
          </cell>
          <cell r="G973" t="str">
            <v>M.P.C.SRL</v>
          </cell>
        </row>
        <row r="974">
          <cell r="A974" t="str">
            <v>OF0041008</v>
          </cell>
          <cell r="B974">
            <v>46093.671701388899</v>
          </cell>
          <cell r="C974" t="str">
            <v>M.P.C.SRL</v>
          </cell>
          <cell r="D974">
            <v>46101</v>
          </cell>
          <cell r="E974" t="str">
            <v>90FM</v>
          </cell>
          <cell r="F974" t="str">
            <v>F010810</v>
          </cell>
          <cell r="G974" t="str">
            <v>M.P.C.SRL</v>
          </cell>
        </row>
        <row r="975">
          <cell r="A975" t="str">
            <v>OF0041009</v>
          </cell>
          <cell r="B975">
            <v>46093.705520833297</v>
          </cell>
          <cell r="C975" t="str">
            <v>BBC PLASTIK SRL</v>
          </cell>
          <cell r="D975">
            <v>46093</v>
          </cell>
          <cell r="E975" t="str">
            <v>120FM</v>
          </cell>
          <cell r="F975" t="str">
            <v>F010036</v>
          </cell>
          <cell r="G975" t="str">
            <v>BBC PLASTIK SRL</v>
          </cell>
        </row>
        <row r="976">
          <cell r="A976" t="str">
            <v>OF0041010</v>
          </cell>
          <cell r="B976">
            <v>46093.7191087963</v>
          </cell>
          <cell r="C976" t="str">
            <v>M.P.C.SRL</v>
          </cell>
          <cell r="D976">
            <v>46099</v>
          </cell>
          <cell r="E976" t="str">
            <v>90FM</v>
          </cell>
          <cell r="F976" t="str">
            <v>F010810</v>
          </cell>
          <cell r="G976" t="str">
            <v>M.P.C.SRL</v>
          </cell>
        </row>
        <row r="977">
          <cell r="A977" t="str">
            <v>OF0041011</v>
          </cell>
          <cell r="B977">
            <v>46093.738784722198</v>
          </cell>
          <cell r="C977" t="str">
            <v>BOX MARCHE SPA</v>
          </cell>
          <cell r="D977">
            <v>46093</v>
          </cell>
          <cell r="E977" t="str">
            <v>120FM</v>
          </cell>
          <cell r="F977" t="str">
            <v>F010781</v>
          </cell>
          <cell r="G977" t="str">
            <v>BOX MARCHE SPA</v>
          </cell>
        </row>
        <row r="978">
          <cell r="A978" t="str">
            <v>OF0041012</v>
          </cell>
          <cell r="B978">
            <v>46094.382430555597</v>
          </cell>
          <cell r="C978" t="str">
            <v>STEEL INOX SRL</v>
          </cell>
          <cell r="D978">
            <v>46094</v>
          </cell>
          <cell r="E978" t="str">
            <v>30FM</v>
          </cell>
          <cell r="F978" t="str">
            <v>F600995</v>
          </cell>
          <cell r="G978" t="str">
            <v>STEEL INOX SRL</v>
          </cell>
        </row>
        <row r="979">
          <cell r="A979" t="str">
            <v>OF0041013</v>
          </cell>
          <cell r="B979">
            <v>46094.382488425901</v>
          </cell>
          <cell r="C979" t="str">
            <v>TECNORESIN SRL</v>
          </cell>
          <cell r="D979">
            <v>46142</v>
          </cell>
          <cell r="E979" t="str">
            <v>90FM</v>
          </cell>
          <cell r="F979" t="str">
            <v>F010787</v>
          </cell>
          <cell r="G979" t="str">
            <v>TECNORESIN SRL</v>
          </cell>
        </row>
        <row r="980">
          <cell r="A980" t="str">
            <v>OF0041014</v>
          </cell>
          <cell r="B980">
            <v>46094.382511574098</v>
          </cell>
          <cell r="C980" t="str">
            <v>SCATOLIFICIO I.S.A. SRL</v>
          </cell>
          <cell r="D980">
            <v>46112</v>
          </cell>
          <cell r="E980" t="str">
            <v>120FM</v>
          </cell>
          <cell r="F980" t="str">
            <v>F600917</v>
          </cell>
          <cell r="G980" t="str">
            <v>SCATOLIFICIO I.S.A. SRL</v>
          </cell>
        </row>
        <row r="981">
          <cell r="A981" t="str">
            <v>OF0041016</v>
          </cell>
          <cell r="B981">
            <v>46094.424293981501</v>
          </cell>
          <cell r="C981" t="str">
            <v>KOREA FINE CERAMIC CO., LTD</v>
          </cell>
          <cell r="D981">
            <v>46094</v>
          </cell>
          <cell r="E981" t="str">
            <v>180BL</v>
          </cell>
          <cell r="F981" t="str">
            <v>F504561</v>
          </cell>
          <cell r="G981" t="str">
            <v>KOREA FINE CERAMIC CO., LTD</v>
          </cell>
        </row>
        <row r="982">
          <cell r="A982" t="str">
            <v>OF0041017</v>
          </cell>
          <cell r="B982">
            <v>46094.431655092601</v>
          </cell>
          <cell r="C982" t="str">
            <v>STEEL INOX SRL</v>
          </cell>
          <cell r="D982">
            <v>46099</v>
          </cell>
          <cell r="E982" t="str">
            <v>30FM</v>
          </cell>
          <cell r="F982" t="str">
            <v>F600995</v>
          </cell>
          <cell r="G982" t="str">
            <v>STEEL INOX SRL</v>
          </cell>
        </row>
        <row r="983">
          <cell r="A983" t="str">
            <v>OF0041019</v>
          </cell>
          <cell r="B983">
            <v>46094.432025463</v>
          </cell>
          <cell r="C983" t="str">
            <v>PULITURA ZANANESE SRL UNIPERSONALE</v>
          </cell>
          <cell r="D983">
            <v>46099</v>
          </cell>
          <cell r="E983" t="str">
            <v>60FM</v>
          </cell>
          <cell r="F983" t="str">
            <v>F014866</v>
          </cell>
          <cell r="G983" t="str">
            <v>PULITURA ZANANESE SRL UNIPERSONALE</v>
          </cell>
        </row>
        <row r="984">
          <cell r="A984" t="str">
            <v>OF0041020</v>
          </cell>
          <cell r="B984">
            <v>46094.432083333297</v>
          </cell>
          <cell r="C984" t="str">
            <v>ZUBELLI SRL</v>
          </cell>
          <cell r="D984">
            <v>46099</v>
          </cell>
          <cell r="E984" t="str">
            <v>60FM</v>
          </cell>
          <cell r="F984" t="str">
            <v>F600991</v>
          </cell>
          <cell r="G984" t="str">
            <v>ZUBELLI SRL</v>
          </cell>
        </row>
        <row r="985">
          <cell r="A985" t="str">
            <v>OF0041021</v>
          </cell>
          <cell r="B985">
            <v>46094.432280092602</v>
          </cell>
          <cell r="C985" t="str">
            <v>PULITURA ZANANESE SRL UNIPERSONALE</v>
          </cell>
          <cell r="D985">
            <v>46099</v>
          </cell>
          <cell r="E985" t="str">
            <v>60FM</v>
          </cell>
          <cell r="F985" t="str">
            <v>F014866</v>
          </cell>
          <cell r="G985" t="str">
            <v>PULITURA ZANANESE SRL UNIPERSONALE</v>
          </cell>
        </row>
        <row r="986">
          <cell r="A986" t="str">
            <v>OF0041022</v>
          </cell>
          <cell r="B986">
            <v>46094.432673611103</v>
          </cell>
          <cell r="C986" t="str">
            <v>ZUBELLI SRL</v>
          </cell>
          <cell r="D986">
            <v>46114</v>
          </cell>
          <cell r="E986" t="str">
            <v>60FM</v>
          </cell>
          <cell r="F986" t="str">
            <v>F600991</v>
          </cell>
          <cell r="G986" t="str">
            <v>ZUBELLI SRL</v>
          </cell>
        </row>
        <row r="987">
          <cell r="A987" t="str">
            <v>OF0041023</v>
          </cell>
          <cell r="B987">
            <v>46094.432905092603</v>
          </cell>
          <cell r="C987" t="str">
            <v>PULITURA ZANANESE SRL UNIPERSONALE</v>
          </cell>
          <cell r="D987">
            <v>46118</v>
          </cell>
          <cell r="E987" t="str">
            <v>60FM</v>
          </cell>
          <cell r="F987" t="str">
            <v>F014866</v>
          </cell>
          <cell r="G987" t="str">
            <v>PULITURA ZANANESE SRL UNIPERSONALE</v>
          </cell>
        </row>
        <row r="988">
          <cell r="A988" t="str">
            <v>OF0041024</v>
          </cell>
          <cell r="B988">
            <v>46094.432928240698</v>
          </cell>
          <cell r="C988" t="str">
            <v>ZUBELLI SRL</v>
          </cell>
          <cell r="D988">
            <v>46118</v>
          </cell>
          <cell r="E988" t="str">
            <v>60FM</v>
          </cell>
          <cell r="F988" t="str">
            <v>F600991</v>
          </cell>
          <cell r="G988" t="str">
            <v>ZUBELLI SRL</v>
          </cell>
        </row>
        <row r="989">
          <cell r="A989" t="str">
            <v>OF0041025</v>
          </cell>
          <cell r="B989">
            <v>46094.464918981503</v>
          </cell>
          <cell r="C989" t="str">
            <v>ARCONIC- KOFEM MILL PRODUCTS HUNGARY KFT.</v>
          </cell>
          <cell r="D989">
            <v>46142</v>
          </cell>
          <cell r="E989" t="str">
            <v>60FM</v>
          </cell>
          <cell r="F989" t="str">
            <v>F600361</v>
          </cell>
          <cell r="G989" t="str">
            <v>ARCONIC- KOFEM MILL PRODUCTS HUNGARY KFT.</v>
          </cell>
        </row>
        <row r="990">
          <cell r="A990" t="str">
            <v>OF0041026</v>
          </cell>
          <cell r="B990">
            <v>46094.470046296301</v>
          </cell>
          <cell r="C990" t="str">
            <v>ZUBELLI SRL</v>
          </cell>
          <cell r="D990">
            <v>46106</v>
          </cell>
          <cell r="E990" t="str">
            <v>60FM</v>
          </cell>
          <cell r="F990" t="str">
            <v>F600991</v>
          </cell>
          <cell r="G990" t="str">
            <v>ZUBELLI SRL</v>
          </cell>
        </row>
        <row r="991">
          <cell r="A991" t="str">
            <v>OF0041027</v>
          </cell>
          <cell r="B991">
            <v>46094.512372685203</v>
          </cell>
          <cell r="C991" t="str">
            <v>EUROACCIAI SPA</v>
          </cell>
          <cell r="D991">
            <v>46094</v>
          </cell>
          <cell r="E991" t="str">
            <v>90FM</v>
          </cell>
          <cell r="F991" t="str">
            <v>F015520</v>
          </cell>
          <cell r="G991" t="str">
            <v>EUROACCIAI SPA</v>
          </cell>
        </row>
        <row r="992">
          <cell r="A992" t="str">
            <v>OF0041028</v>
          </cell>
          <cell r="B992">
            <v>46094.623796296299</v>
          </cell>
          <cell r="C992" t="str">
            <v>PULITURA ZANANESE SRL UNIPERSONALE</v>
          </cell>
          <cell r="D992">
            <v>46094</v>
          </cell>
          <cell r="E992" t="str">
            <v>60FM</v>
          </cell>
          <cell r="F992" t="str">
            <v>F014866</v>
          </cell>
          <cell r="G992" t="str">
            <v>PULITURA ZANANESE SRL UNIPERSONALE</v>
          </cell>
        </row>
        <row r="993">
          <cell r="A993" t="str">
            <v>OF0041030</v>
          </cell>
          <cell r="B993">
            <v>46094.628518518497</v>
          </cell>
          <cell r="C993" t="str">
            <v>PULITURA ZANANESE SRL UNIPERSONALE</v>
          </cell>
          <cell r="D993">
            <v>46094</v>
          </cell>
          <cell r="E993" t="str">
            <v>60FM</v>
          </cell>
          <cell r="F993" t="str">
            <v>F014866</v>
          </cell>
          <cell r="G993" t="str">
            <v>PULITURA ZANANESE SRL UNIPERSONALE</v>
          </cell>
        </row>
        <row r="994">
          <cell r="A994" t="str">
            <v>OF0041031</v>
          </cell>
          <cell r="B994">
            <v>46094.651273148098</v>
          </cell>
          <cell r="C994" t="str">
            <v>M.P.C.SRL</v>
          </cell>
          <cell r="D994">
            <v>46091</v>
          </cell>
          <cell r="E994" t="str">
            <v>90FM</v>
          </cell>
          <cell r="F994" t="str">
            <v>F010810</v>
          </cell>
          <cell r="G994" t="str">
            <v>M.P.C.SRL</v>
          </cell>
        </row>
        <row r="995">
          <cell r="A995" t="str">
            <v>OF0041032</v>
          </cell>
          <cell r="B995">
            <v>46094.656840277799</v>
          </cell>
          <cell r="C995" t="str">
            <v>M.P.C.SRL</v>
          </cell>
          <cell r="D995">
            <v>46094</v>
          </cell>
          <cell r="E995" t="str">
            <v>90FM</v>
          </cell>
          <cell r="F995" t="str">
            <v>F010810</v>
          </cell>
          <cell r="G995" t="str">
            <v>M.P.C.SRL</v>
          </cell>
        </row>
        <row r="996">
          <cell r="A996" t="str">
            <v>OF0041033</v>
          </cell>
          <cell r="B996">
            <v>46094.664861111101</v>
          </cell>
          <cell r="C996" t="str">
            <v>M.P.C.SRL</v>
          </cell>
          <cell r="D996">
            <v>46100</v>
          </cell>
          <cell r="E996" t="str">
            <v>90FM</v>
          </cell>
          <cell r="F996" t="str">
            <v>F010810</v>
          </cell>
          <cell r="G996" t="str">
            <v>M.P.C.SRL</v>
          </cell>
        </row>
        <row r="997">
          <cell r="A997" t="str">
            <v>OF0041034</v>
          </cell>
          <cell r="B997">
            <v>46094.667129629597</v>
          </cell>
          <cell r="C997" t="str">
            <v>M.P.C.SRL</v>
          </cell>
          <cell r="D997">
            <v>46100</v>
          </cell>
          <cell r="E997" t="str">
            <v>90FM</v>
          </cell>
          <cell r="F997" t="str">
            <v>F010810</v>
          </cell>
          <cell r="G997" t="str">
            <v>M.P.C.SRL</v>
          </cell>
        </row>
        <row r="998">
          <cell r="A998" t="str">
            <v>OF0041035</v>
          </cell>
          <cell r="B998">
            <v>46094.686805555597</v>
          </cell>
          <cell r="C998" t="str">
            <v>M.P.C.SRL</v>
          </cell>
          <cell r="D998">
            <v>46094</v>
          </cell>
          <cell r="E998" t="str">
            <v>90FM</v>
          </cell>
          <cell r="F998" t="str">
            <v>F010810</v>
          </cell>
          <cell r="G998" t="str">
            <v>M.P.C.SRL</v>
          </cell>
        </row>
        <row r="999">
          <cell r="A999" t="str">
            <v>OF0041036</v>
          </cell>
          <cell r="B999">
            <v>46094.6887615741</v>
          </cell>
          <cell r="C999" t="str">
            <v>P.R.P. DI PIEVANI S.&amp; C. SNC</v>
          </cell>
          <cell r="D999">
            <v>46171</v>
          </cell>
          <cell r="F999" t="str">
            <v>F016079</v>
          </cell>
          <cell r="G999" t="str">
            <v>P.R.P. DI PIEVANI S.&amp; C. SNC</v>
          </cell>
        </row>
        <row r="1000">
          <cell r="A1000" t="str">
            <v>OF0041037</v>
          </cell>
          <cell r="B1000">
            <v>46094.688773148097</v>
          </cell>
          <cell r="C1000" t="str">
            <v>EL.MA SNC</v>
          </cell>
          <cell r="D1000">
            <v>46142</v>
          </cell>
          <cell r="E1000" t="str">
            <v>60FM</v>
          </cell>
          <cell r="F1000" t="str">
            <v>F600985</v>
          </cell>
          <cell r="G1000" t="str">
            <v>EL.MA SNC</v>
          </cell>
        </row>
        <row r="1001">
          <cell r="A1001" t="str">
            <v>OF0041038</v>
          </cell>
          <cell r="B1001">
            <v>46094.696087962999</v>
          </cell>
          <cell r="C1001" t="str">
            <v>M.P.C.SRL</v>
          </cell>
          <cell r="D1001">
            <v>46094</v>
          </cell>
          <cell r="E1001" t="str">
            <v>90FM</v>
          </cell>
          <cell r="F1001" t="str">
            <v>F010810</v>
          </cell>
          <cell r="G1001" t="str">
            <v>M.P.C.SRL</v>
          </cell>
        </row>
        <row r="1002">
          <cell r="A1002" t="str">
            <v>OF0041039</v>
          </cell>
          <cell r="B1002">
            <v>46094.707280092603</v>
          </cell>
          <cell r="C1002" t="str">
            <v>BOX MARCHE SPA</v>
          </cell>
          <cell r="D1002">
            <v>46094</v>
          </cell>
          <cell r="E1002" t="str">
            <v>120FM</v>
          </cell>
          <cell r="F1002" t="str">
            <v>F010781</v>
          </cell>
          <cell r="G1002" t="str">
            <v>BOX MARCHE SPA</v>
          </cell>
        </row>
        <row r="1003">
          <cell r="A1003" t="str">
            <v>OF0041040</v>
          </cell>
          <cell r="B1003">
            <v>46097.408865740697</v>
          </cell>
          <cell r="C1003" t="str">
            <v>PAPALINI SPA</v>
          </cell>
          <cell r="D1003">
            <v>46097</v>
          </cell>
          <cell r="E1003" t="str">
            <v>90FM</v>
          </cell>
          <cell r="F1003" t="str">
            <v>F012894</v>
          </cell>
          <cell r="G1003" t="str">
            <v>PAPALINI SPA</v>
          </cell>
        </row>
        <row r="1004">
          <cell r="A1004" t="str">
            <v>OF0041041</v>
          </cell>
          <cell r="B1004">
            <v>46097.518032407403</v>
          </cell>
          <cell r="C1004" t="str">
            <v>LAMPA PACKAGING S.R.L.</v>
          </cell>
          <cell r="D1004">
            <v>46142</v>
          </cell>
          <cell r="E1004" t="str">
            <v>120FM</v>
          </cell>
          <cell r="F1004" t="str">
            <v>F016222</v>
          </cell>
          <cell r="G1004" t="str">
            <v>LAMPA PACKAGING S.R.L.</v>
          </cell>
        </row>
        <row r="1005">
          <cell r="A1005" t="str">
            <v>OF0041042</v>
          </cell>
          <cell r="B1005">
            <v>46097.586782407401</v>
          </cell>
          <cell r="C1005" t="str">
            <v>INOX HOUSE SRL</v>
          </cell>
          <cell r="D1005">
            <v>46097</v>
          </cell>
          <cell r="E1005" t="str">
            <v>120FM</v>
          </cell>
          <cell r="F1005" t="str">
            <v>F013881</v>
          </cell>
          <cell r="G1005" t="str">
            <v>INOX HOUSE SRL</v>
          </cell>
        </row>
        <row r="1006">
          <cell r="A1006" t="str">
            <v>OF0041047</v>
          </cell>
          <cell r="B1006">
            <v>46097.656643518501</v>
          </cell>
          <cell r="C1006" t="str">
            <v>FIORDELMONDO LUBRIFICANTI SRL</v>
          </cell>
          <cell r="D1006">
            <v>46097</v>
          </cell>
          <cell r="E1006" t="str">
            <v>90FM</v>
          </cell>
          <cell r="F1006" t="str">
            <v>F016003</v>
          </cell>
          <cell r="G1006" t="str">
            <v>FIORDELMONDO LUBRIFICANTI SRL</v>
          </cell>
        </row>
        <row r="1007">
          <cell r="A1007" t="str">
            <v>OF0041048</v>
          </cell>
          <cell r="B1007">
            <v>46097.673310185201</v>
          </cell>
          <cell r="C1007" t="str">
            <v>M.P.C.SRL</v>
          </cell>
          <cell r="D1007">
            <v>46108</v>
          </cell>
          <cell r="E1007" t="str">
            <v>90FM</v>
          </cell>
          <cell r="F1007" t="str">
            <v>F010810</v>
          </cell>
          <cell r="G1007" t="str">
            <v>M.P.C.SRL</v>
          </cell>
        </row>
        <row r="1008">
          <cell r="A1008" t="str">
            <v>OF0041049</v>
          </cell>
          <cell r="B1008">
            <v>46097.678842592599</v>
          </cell>
          <cell r="C1008" t="str">
            <v>INOX HOUSE SRL</v>
          </cell>
          <cell r="D1008">
            <v>46149</v>
          </cell>
          <cell r="E1008" t="str">
            <v>120FM</v>
          </cell>
          <cell r="F1008" t="str">
            <v>F013881</v>
          </cell>
          <cell r="G1008" t="str">
            <v>INOX HOUSE SRL</v>
          </cell>
        </row>
        <row r="1009">
          <cell r="A1009" t="str">
            <v>OF0041050</v>
          </cell>
          <cell r="B1009">
            <v>46097.7000694444</v>
          </cell>
          <cell r="C1009" t="str">
            <v>M.P.C.SRL</v>
          </cell>
          <cell r="D1009">
            <v>46111</v>
          </cell>
          <cell r="E1009" t="str">
            <v>90FM</v>
          </cell>
          <cell r="F1009" t="str">
            <v>F010810</v>
          </cell>
          <cell r="G1009" t="str">
            <v>M.P.C.SRL</v>
          </cell>
        </row>
        <row r="1010">
          <cell r="A1010" t="str">
            <v>OF0041051</v>
          </cell>
          <cell r="B1010">
            <v>46097.730370370402</v>
          </cell>
          <cell r="C1010" t="str">
            <v>WÜRTH SRL</v>
          </cell>
          <cell r="D1010">
            <v>46097</v>
          </cell>
          <cell r="E1010" t="str">
            <v>120FM</v>
          </cell>
          <cell r="F1010" t="str">
            <v>F015428</v>
          </cell>
          <cell r="G1010" t="str">
            <v>WÜRTH SRL</v>
          </cell>
        </row>
        <row r="1011">
          <cell r="A1011" t="str">
            <v>OF0041052</v>
          </cell>
          <cell r="B1011">
            <v>46097.738171296303</v>
          </cell>
          <cell r="C1011" t="str">
            <v>AVANADE ITALY SRL</v>
          </cell>
          <cell r="D1011">
            <v>46097</v>
          </cell>
          <cell r="E1011" t="str">
            <v>60FM</v>
          </cell>
          <cell r="F1011" t="str">
            <v>F600417</v>
          </cell>
          <cell r="G1011" t="str">
            <v>AVANADE ITALY SRL</v>
          </cell>
        </row>
        <row r="1012">
          <cell r="A1012" t="str">
            <v>OF0041053</v>
          </cell>
          <cell r="B1012">
            <v>46097.764027777797</v>
          </cell>
          <cell r="C1012" t="str">
            <v>PNEUMATEC SRL</v>
          </cell>
          <cell r="D1012">
            <v>46094</v>
          </cell>
          <cell r="E1012" t="str">
            <v>90FM</v>
          </cell>
          <cell r="F1012" t="str">
            <v>F012000</v>
          </cell>
          <cell r="G1012" t="str">
            <v>PNEUMATEC SRL</v>
          </cell>
        </row>
        <row r="1013">
          <cell r="A1013" t="str">
            <v>OF0041054</v>
          </cell>
          <cell r="B1013">
            <v>46097.764027777797</v>
          </cell>
          <cell r="C1013" t="str">
            <v>LINK GRUPPO SPA</v>
          </cell>
          <cell r="D1013">
            <v>46094</v>
          </cell>
          <cell r="E1013" t="str">
            <v>120FM</v>
          </cell>
          <cell r="F1013" t="str">
            <v>F013851</v>
          </cell>
          <cell r="G1013" t="str">
            <v>LINK GRUPPO SPA</v>
          </cell>
        </row>
        <row r="1014">
          <cell r="A1014" t="str">
            <v>OF0041055</v>
          </cell>
          <cell r="B1014">
            <v>46097.764027777797</v>
          </cell>
          <cell r="C1014" t="str">
            <v>BE.FA SRL FORNITURE INDUSTRIALI</v>
          </cell>
          <cell r="D1014">
            <v>46094</v>
          </cell>
          <cell r="E1014" t="str">
            <v>120FM</v>
          </cell>
          <cell r="F1014" t="str">
            <v>F015123</v>
          </cell>
          <cell r="G1014" t="str">
            <v>BE.FA SRL FORNITURE INDUSTRIALI</v>
          </cell>
        </row>
        <row r="1015">
          <cell r="A1015" t="str">
            <v>OF0041056</v>
          </cell>
          <cell r="B1015">
            <v>46097.764027777797</v>
          </cell>
          <cell r="C1015" t="str">
            <v>BONTEMPI S.R.L.</v>
          </cell>
          <cell r="D1015">
            <v>46094</v>
          </cell>
          <cell r="E1015" t="str">
            <v>90FM</v>
          </cell>
          <cell r="F1015" t="str">
            <v>F013930</v>
          </cell>
          <cell r="G1015" t="str">
            <v>BONTEMPI S.R.L.</v>
          </cell>
        </row>
        <row r="1016">
          <cell r="A1016" t="str">
            <v>OF0041057</v>
          </cell>
          <cell r="B1016">
            <v>46098.413402777798</v>
          </cell>
          <cell r="C1016" t="str">
            <v>ALLEANTIA S.R.L.</v>
          </cell>
          <cell r="D1016">
            <v>46098</v>
          </cell>
          <cell r="E1016" t="str">
            <v>60FM</v>
          </cell>
          <cell r="F1016" t="str">
            <v>F601045</v>
          </cell>
          <cell r="G1016" t="str">
            <v>ALLEANTIA S.R.L.</v>
          </cell>
        </row>
        <row r="1017">
          <cell r="A1017" t="str">
            <v>OF0041058</v>
          </cell>
          <cell r="B1017">
            <v>46098.417604166701</v>
          </cell>
          <cell r="C1017" t="str">
            <v>M.P.C.SRL</v>
          </cell>
          <cell r="D1017">
            <v>46098</v>
          </cell>
          <cell r="E1017" t="str">
            <v>90FM</v>
          </cell>
          <cell r="F1017" t="str">
            <v>F010810</v>
          </cell>
          <cell r="G1017" t="str">
            <v>M.P.C.SRL</v>
          </cell>
        </row>
        <row r="1018">
          <cell r="A1018" t="str">
            <v>OF0041059</v>
          </cell>
          <cell r="B1018">
            <v>46098.4215625</v>
          </cell>
          <cell r="C1018" t="str">
            <v>M.P.C.SRL</v>
          </cell>
          <cell r="D1018">
            <v>46098</v>
          </cell>
          <cell r="E1018" t="str">
            <v>90FM</v>
          </cell>
          <cell r="F1018" t="str">
            <v>F010810</v>
          </cell>
          <cell r="G1018" t="str">
            <v>M.P.C.SRL</v>
          </cell>
        </row>
        <row r="1019">
          <cell r="A1019" t="str">
            <v>OF0041060</v>
          </cell>
          <cell r="B1019">
            <v>46098.430162037002</v>
          </cell>
          <cell r="C1019" t="str">
            <v>M.P.C.SRL</v>
          </cell>
          <cell r="D1019">
            <v>46098</v>
          </cell>
          <cell r="E1019" t="str">
            <v>90FM</v>
          </cell>
          <cell r="F1019" t="str">
            <v>F010810</v>
          </cell>
          <cell r="G1019" t="str">
            <v>M.P.C.SRL</v>
          </cell>
        </row>
        <row r="1020">
          <cell r="A1020" t="str">
            <v>OF0041061</v>
          </cell>
          <cell r="B1020">
            <v>46098.435543981497</v>
          </cell>
          <cell r="C1020" t="str">
            <v>M.P.C.SRL</v>
          </cell>
          <cell r="D1020">
            <v>46098</v>
          </cell>
          <cell r="E1020" t="str">
            <v>90FM</v>
          </cell>
          <cell r="F1020" t="str">
            <v>F010810</v>
          </cell>
          <cell r="G1020" t="str">
            <v>M.P.C.SRL</v>
          </cell>
        </row>
        <row r="1021">
          <cell r="A1021" t="str">
            <v>OF0041062</v>
          </cell>
          <cell r="B1021">
            <v>46098.438831018502</v>
          </cell>
          <cell r="C1021" t="str">
            <v>BOX MARCHE SPA</v>
          </cell>
          <cell r="D1021">
            <v>46112</v>
          </cell>
          <cell r="E1021" t="str">
            <v>120FM</v>
          </cell>
          <cell r="F1021" t="str">
            <v>F010781</v>
          </cell>
          <cell r="G1021" t="str">
            <v>BOX MARCHE SPA</v>
          </cell>
        </row>
        <row r="1022">
          <cell r="A1022" t="str">
            <v>OF0041064</v>
          </cell>
          <cell r="B1022">
            <v>46098.443298611099</v>
          </cell>
          <cell r="C1022" t="str">
            <v>M.P.C.SRL</v>
          </cell>
          <cell r="D1022">
            <v>46098</v>
          </cell>
          <cell r="E1022" t="str">
            <v>90FM</v>
          </cell>
          <cell r="F1022" t="str">
            <v>F010810</v>
          </cell>
          <cell r="G1022" t="str">
            <v>M.P.C.SRL</v>
          </cell>
        </row>
        <row r="1023">
          <cell r="A1023" t="str">
            <v>OF0041065</v>
          </cell>
          <cell r="B1023">
            <v>46098.450949074097</v>
          </cell>
          <cell r="C1023" t="str">
            <v>M.P.C.SRL</v>
          </cell>
          <cell r="D1023">
            <v>46094</v>
          </cell>
          <cell r="E1023" t="str">
            <v>90FM</v>
          </cell>
          <cell r="F1023" t="str">
            <v>F010810</v>
          </cell>
          <cell r="G1023" t="str">
            <v>M.P.C.SRL</v>
          </cell>
        </row>
        <row r="1024">
          <cell r="A1024" t="str">
            <v>OF0041066</v>
          </cell>
          <cell r="B1024">
            <v>46098.465393518498</v>
          </cell>
          <cell r="C1024" t="str">
            <v>LAMPA PACKAGING S.R.L.</v>
          </cell>
          <cell r="D1024">
            <v>46142</v>
          </cell>
          <cell r="E1024" t="str">
            <v>120FM</v>
          </cell>
          <cell r="F1024" t="str">
            <v>F016222</v>
          </cell>
          <cell r="G1024" t="str">
            <v>LAMPA PACKAGING S.R.L.</v>
          </cell>
        </row>
        <row r="1025">
          <cell r="A1025" t="str">
            <v>OF0041067</v>
          </cell>
          <cell r="B1025">
            <v>46098.465393518498</v>
          </cell>
          <cell r="C1025" t="str">
            <v>CARTON SRL</v>
          </cell>
          <cell r="D1025">
            <v>46142</v>
          </cell>
          <cell r="E1025" t="str">
            <v>90FM</v>
          </cell>
          <cell r="F1025" t="str">
            <v>F600439</v>
          </cell>
          <cell r="G1025" t="str">
            <v>CARTON SRL</v>
          </cell>
        </row>
        <row r="1026">
          <cell r="A1026" t="str">
            <v>OF0041068</v>
          </cell>
          <cell r="B1026">
            <v>46098.486192129603</v>
          </cell>
          <cell r="C1026" t="str">
            <v>SCATOLIFICIO VEC SRL</v>
          </cell>
          <cell r="D1026">
            <v>46119</v>
          </cell>
          <cell r="E1026" t="str">
            <v>120FM</v>
          </cell>
          <cell r="F1026" t="str">
            <v>F010904</v>
          </cell>
          <cell r="G1026" t="str">
            <v>SCATOLIFICIO VEC SRL</v>
          </cell>
        </row>
        <row r="1027">
          <cell r="A1027" t="str">
            <v>OF0041069</v>
          </cell>
          <cell r="B1027">
            <v>46098.486203703702</v>
          </cell>
          <cell r="C1027" t="str">
            <v>SCATOLIFICIO I.S.A. SRL</v>
          </cell>
          <cell r="D1027">
            <v>46142</v>
          </cell>
          <cell r="E1027" t="str">
            <v>120FM</v>
          </cell>
          <cell r="F1027" t="str">
            <v>F600917</v>
          </cell>
          <cell r="G1027" t="str">
            <v>SCATOLIFICIO I.S.A. SRL</v>
          </cell>
        </row>
        <row r="1028">
          <cell r="A1028" t="str">
            <v>OF0041071</v>
          </cell>
          <cell r="B1028">
            <v>46098.4926388889</v>
          </cell>
          <cell r="C1028" t="str">
            <v>M.P.C.SRL</v>
          </cell>
          <cell r="D1028">
            <v>46098</v>
          </cell>
          <cell r="E1028" t="str">
            <v>90FM</v>
          </cell>
          <cell r="F1028" t="str">
            <v>F010810</v>
          </cell>
          <cell r="G1028" t="str">
            <v>M.P.C.SRL</v>
          </cell>
        </row>
        <row r="1029">
          <cell r="A1029" t="str">
            <v>OF0041072</v>
          </cell>
          <cell r="B1029">
            <v>46098.502210648097</v>
          </cell>
          <cell r="C1029" t="str">
            <v>M.P.C.SRL</v>
          </cell>
          <cell r="D1029">
            <v>46099</v>
          </cell>
          <cell r="E1029" t="str">
            <v>90FM</v>
          </cell>
          <cell r="F1029" t="str">
            <v>F010810</v>
          </cell>
          <cell r="G1029" t="str">
            <v>M.P.C.SRL</v>
          </cell>
        </row>
        <row r="1030">
          <cell r="A1030" t="str">
            <v>OF0041073</v>
          </cell>
          <cell r="B1030">
            <v>46098.504548611098</v>
          </cell>
          <cell r="C1030" t="str">
            <v>M.P.C.SRL</v>
          </cell>
          <cell r="D1030">
            <v>46107</v>
          </cell>
          <cell r="E1030" t="str">
            <v>90FM</v>
          </cell>
          <cell r="F1030" t="str">
            <v>F010810</v>
          </cell>
          <cell r="G1030" t="str">
            <v>M.P.C.SRL</v>
          </cell>
        </row>
        <row r="1031">
          <cell r="A1031" t="str">
            <v>OF0041074</v>
          </cell>
          <cell r="B1031">
            <v>46098.510358796302</v>
          </cell>
          <cell r="C1031" t="str">
            <v>TECNOSTAMPA SRL</v>
          </cell>
          <cell r="D1031">
            <v>46142</v>
          </cell>
          <cell r="E1031" t="str">
            <v>150FM</v>
          </cell>
          <cell r="F1031" t="str">
            <v>F010435</v>
          </cell>
          <cell r="G1031" t="str">
            <v>TECNOSTAMPA SRL</v>
          </cell>
        </row>
        <row r="1032">
          <cell r="A1032" t="str">
            <v>OF0041075</v>
          </cell>
          <cell r="B1032">
            <v>46098.510370370401</v>
          </cell>
          <cell r="C1032" t="str">
            <v>TIPOLITOGRAFIA ROTOGRAF SRL</v>
          </cell>
          <cell r="D1032">
            <v>46112</v>
          </cell>
          <cell r="E1032" t="str">
            <v>90FM</v>
          </cell>
          <cell r="F1032" t="str">
            <v>F011212</v>
          </cell>
          <cell r="G1032" t="str">
            <v>TIPOLITOGRAFIA ROTOGRAF SRL</v>
          </cell>
        </row>
        <row r="1033">
          <cell r="A1033" t="str">
            <v>OF0041076</v>
          </cell>
          <cell r="B1033">
            <v>46098.512638888897</v>
          </cell>
          <cell r="C1033" t="str">
            <v>M.P.C.SRL</v>
          </cell>
          <cell r="D1033">
            <v>46100</v>
          </cell>
          <cell r="E1033" t="str">
            <v>90FM</v>
          </cell>
          <cell r="F1033" t="str">
            <v>F010810</v>
          </cell>
          <cell r="G1033" t="str">
            <v>M.P.C.SRL</v>
          </cell>
        </row>
        <row r="1034">
          <cell r="A1034" t="str">
            <v>OF0041077</v>
          </cell>
          <cell r="B1034">
            <v>46098.529525462996</v>
          </cell>
          <cell r="C1034" t="str">
            <v>TORN.STAMPERIA MERCATELLESE SRL</v>
          </cell>
          <cell r="D1034">
            <v>46098</v>
          </cell>
          <cell r="E1034" t="str">
            <v>60_90FM</v>
          </cell>
          <cell r="F1034" t="str">
            <v>F014048</v>
          </cell>
          <cell r="G1034" t="str">
            <v>TORN.STAMPERIA MERCATELLESE SRL</v>
          </cell>
        </row>
        <row r="1035">
          <cell r="A1035" t="str">
            <v>OF0041078</v>
          </cell>
          <cell r="B1035">
            <v>46098.531898148103</v>
          </cell>
          <cell r="C1035" t="str">
            <v>THERM ACCIAI SRL</v>
          </cell>
          <cell r="D1035">
            <v>46098</v>
          </cell>
          <cell r="E1035" t="str">
            <v>90FM</v>
          </cell>
          <cell r="F1035" t="str">
            <v>F015059</v>
          </cell>
          <cell r="G1035" t="str">
            <v>THERM ACCIAI SRL</v>
          </cell>
        </row>
        <row r="1036">
          <cell r="A1036" t="str">
            <v>OF0041079</v>
          </cell>
          <cell r="B1036">
            <v>46098.611828703702</v>
          </cell>
          <cell r="C1036" t="str">
            <v>M.P.C.SRL</v>
          </cell>
          <cell r="D1036">
            <v>46098</v>
          </cell>
          <cell r="E1036" t="str">
            <v>90FM</v>
          </cell>
          <cell r="F1036" t="str">
            <v>F010810</v>
          </cell>
          <cell r="G1036" t="str">
            <v>M.P.C.SRL</v>
          </cell>
        </row>
        <row r="1037">
          <cell r="A1037" t="str">
            <v>OF0041080</v>
          </cell>
          <cell r="B1037">
            <v>46098.625150462998</v>
          </cell>
          <cell r="C1037" t="str">
            <v>M.P.C.SRL</v>
          </cell>
          <cell r="D1037">
            <v>46101</v>
          </cell>
          <cell r="E1037" t="str">
            <v>90FM</v>
          </cell>
          <cell r="F1037" t="str">
            <v>F010810</v>
          </cell>
          <cell r="G1037" t="str">
            <v>M.P.C.SRL</v>
          </cell>
        </row>
        <row r="1038">
          <cell r="A1038" t="str">
            <v>OF0041081</v>
          </cell>
          <cell r="B1038">
            <v>46098.626539351899</v>
          </cell>
          <cell r="C1038" t="str">
            <v>M.P.C.SRL</v>
          </cell>
          <cell r="D1038">
            <v>46098</v>
          </cell>
          <cell r="E1038" t="str">
            <v>90FM</v>
          </cell>
          <cell r="F1038" t="str">
            <v>F010810</v>
          </cell>
          <cell r="G1038" t="str">
            <v>M.P.C.SRL</v>
          </cell>
        </row>
        <row r="1039">
          <cell r="A1039" t="str">
            <v>OF0041082</v>
          </cell>
          <cell r="B1039">
            <v>46098.643622685202</v>
          </cell>
          <cell r="C1039" t="str">
            <v>M.P.C.SRL</v>
          </cell>
          <cell r="D1039">
            <v>46094</v>
          </cell>
          <cell r="E1039" t="str">
            <v>90FM</v>
          </cell>
          <cell r="F1039" t="str">
            <v>F010810</v>
          </cell>
          <cell r="G1039" t="str">
            <v>M.P.C.SRL</v>
          </cell>
        </row>
        <row r="1040">
          <cell r="A1040" t="str">
            <v>OF0041083</v>
          </cell>
          <cell r="B1040">
            <v>46098.666967592602</v>
          </cell>
          <cell r="C1040" t="str">
            <v>M.P.C.SRL</v>
          </cell>
          <cell r="D1040">
            <v>46107</v>
          </cell>
          <cell r="E1040" t="str">
            <v>90FM</v>
          </cell>
          <cell r="F1040" t="str">
            <v>F010810</v>
          </cell>
          <cell r="G1040" t="str">
            <v>M.P.C.SRL</v>
          </cell>
        </row>
        <row r="1041">
          <cell r="A1041" t="str">
            <v>OF0041084</v>
          </cell>
          <cell r="B1041">
            <v>46098.686111111099</v>
          </cell>
          <cell r="C1041" t="str">
            <v>M.P.C.SRL</v>
          </cell>
          <cell r="D1041">
            <v>46099</v>
          </cell>
          <cell r="E1041" t="str">
            <v>90FM</v>
          </cell>
          <cell r="F1041" t="str">
            <v>F010810</v>
          </cell>
          <cell r="G1041" t="str">
            <v>M.P.C.SRL</v>
          </cell>
        </row>
        <row r="1042">
          <cell r="A1042" t="str">
            <v>OF0041085</v>
          </cell>
          <cell r="B1042">
            <v>46098.694016203699</v>
          </cell>
          <cell r="C1042" t="str">
            <v>M.P.C.SRL</v>
          </cell>
          <cell r="D1042">
            <v>46101</v>
          </cell>
          <cell r="E1042" t="str">
            <v>90FM</v>
          </cell>
          <cell r="F1042" t="str">
            <v>F010810</v>
          </cell>
          <cell r="G1042" t="str">
            <v>M.P.C.SRL</v>
          </cell>
        </row>
        <row r="1043">
          <cell r="A1043" t="str">
            <v>OF0041086</v>
          </cell>
          <cell r="B1043">
            <v>46098.707974536999</v>
          </cell>
          <cell r="C1043" t="str">
            <v>M.P.C.SRL</v>
          </cell>
          <cell r="D1043">
            <v>46098</v>
          </cell>
          <cell r="E1043" t="str">
            <v>90FM</v>
          </cell>
          <cell r="F1043" t="str">
            <v>F010810</v>
          </cell>
          <cell r="G1043" t="str">
            <v>M.P.C.SRL</v>
          </cell>
        </row>
        <row r="1044">
          <cell r="A1044" t="str">
            <v>OF0041087</v>
          </cell>
          <cell r="B1044">
            <v>46098.712025462999</v>
          </cell>
          <cell r="C1044" t="str">
            <v>M.P.C.SRL</v>
          </cell>
          <cell r="D1044">
            <v>46098</v>
          </cell>
          <cell r="E1044" t="str">
            <v>90FM</v>
          </cell>
          <cell r="F1044" t="str">
            <v>F010810</v>
          </cell>
          <cell r="G1044" t="str">
            <v>M.P.C.SRL</v>
          </cell>
        </row>
        <row r="1045">
          <cell r="A1045" t="str">
            <v>OF0041088</v>
          </cell>
          <cell r="B1045">
            <v>46098.715162036999</v>
          </cell>
          <cell r="C1045" t="str">
            <v>M.P.C.SRL</v>
          </cell>
          <cell r="D1045">
            <v>46098</v>
          </cell>
          <cell r="E1045" t="str">
            <v>90FM</v>
          </cell>
          <cell r="F1045" t="str">
            <v>F010810</v>
          </cell>
          <cell r="G1045" t="str">
            <v>M.P.C.SRL</v>
          </cell>
        </row>
        <row r="1046">
          <cell r="A1046" t="str">
            <v>OF0041089</v>
          </cell>
          <cell r="B1046">
            <v>46098.719305555598</v>
          </cell>
          <cell r="C1046" t="str">
            <v>M.P.C.SRL</v>
          </cell>
          <cell r="D1046">
            <v>46098</v>
          </cell>
          <cell r="E1046" t="str">
            <v>90FM</v>
          </cell>
          <cell r="F1046" t="str">
            <v>F010810</v>
          </cell>
          <cell r="G1046" t="str">
            <v>M.P.C.SRL</v>
          </cell>
        </row>
        <row r="1047">
          <cell r="A1047" t="str">
            <v>OF0041090</v>
          </cell>
          <cell r="B1047">
            <v>46098.725127314799</v>
          </cell>
          <cell r="C1047" t="str">
            <v>M.P.C.SRL</v>
          </cell>
          <cell r="D1047">
            <v>46098</v>
          </cell>
          <cell r="E1047" t="str">
            <v>90FM</v>
          </cell>
          <cell r="F1047" t="str">
            <v>F010810</v>
          </cell>
          <cell r="G1047" t="str">
            <v>M.P.C.SRL</v>
          </cell>
        </row>
        <row r="1048">
          <cell r="A1048" t="str">
            <v>OF0041091</v>
          </cell>
          <cell r="B1048">
            <v>46098.726909722202</v>
          </cell>
          <cell r="C1048" t="str">
            <v>M.P.C.SRL</v>
          </cell>
          <cell r="D1048">
            <v>46098</v>
          </cell>
          <cell r="E1048" t="str">
            <v>90FM</v>
          </cell>
          <cell r="F1048" t="str">
            <v>F010810</v>
          </cell>
          <cell r="G1048" t="str">
            <v>M.P.C.SRL</v>
          </cell>
        </row>
        <row r="1049">
          <cell r="A1049" t="str">
            <v>OF0041092</v>
          </cell>
          <cell r="B1049">
            <v>46098.737939814797</v>
          </cell>
          <cell r="C1049" t="str">
            <v>NINGBO CITY BEILUN HECHENG METAL   PRODUCTS CO.LTD</v>
          </cell>
          <cell r="D1049">
            <v>46234</v>
          </cell>
          <cell r="E1049" t="str">
            <v>30BL</v>
          </cell>
          <cell r="F1049" t="str">
            <v>F506013</v>
          </cell>
          <cell r="G1049" t="str">
            <v>NINGBO CITY BEILUN HECHENG METAL   PRODUCTS CO.LTD</v>
          </cell>
        </row>
        <row r="1050">
          <cell r="A1050" t="str">
            <v>OF0041093</v>
          </cell>
          <cell r="B1050">
            <v>46098.737951388903</v>
          </cell>
          <cell r="C1050" t="str">
            <v>JOYWIN ASIA PACIFIC LIMITED</v>
          </cell>
          <cell r="D1050">
            <v>46234</v>
          </cell>
          <cell r="E1050" t="str">
            <v>30BL</v>
          </cell>
          <cell r="F1050" t="str">
            <v>F600074</v>
          </cell>
          <cell r="G1050" t="str">
            <v>JOYWIN ASIA PACIFIC LIMITED</v>
          </cell>
        </row>
        <row r="1051">
          <cell r="A1051" t="str">
            <v>OF0041095</v>
          </cell>
          <cell r="B1051">
            <v>46099.472546296303</v>
          </cell>
          <cell r="C1051" t="str">
            <v>METALWELL ENTERPRISE CO.LTD.</v>
          </cell>
          <cell r="D1051">
            <v>46099</v>
          </cell>
          <cell r="E1051" t="str">
            <v>RCBL</v>
          </cell>
          <cell r="F1051" t="str">
            <v>F600034</v>
          </cell>
          <cell r="G1051" t="str">
            <v>METALWELL ENTERPRISE CO.LTD.</v>
          </cell>
        </row>
        <row r="1052">
          <cell r="A1052" t="str">
            <v>OF0041097</v>
          </cell>
          <cell r="B1052">
            <v>46099.622777777797</v>
          </cell>
          <cell r="C1052" t="str">
            <v>VEM SISTEMI SPA</v>
          </cell>
          <cell r="D1052">
            <v>46099</v>
          </cell>
          <cell r="E1052" t="str">
            <v>60FM</v>
          </cell>
          <cell r="F1052" t="str">
            <v>F600788</v>
          </cell>
          <cell r="G1052" t="str">
            <v>VEM SISTEMI SPA</v>
          </cell>
        </row>
        <row r="1053">
          <cell r="A1053" t="str">
            <v>OF0041098</v>
          </cell>
          <cell r="B1053">
            <v>46099.6316898148</v>
          </cell>
          <cell r="C1053" t="str">
            <v>CAPMAC SRL</v>
          </cell>
          <cell r="D1053">
            <v>46099</v>
          </cell>
          <cell r="E1053" t="str">
            <v>30FM</v>
          </cell>
          <cell r="F1053" t="str">
            <v>F600125</v>
          </cell>
          <cell r="G1053" t="str">
            <v>CAPMAC SRL</v>
          </cell>
        </row>
        <row r="1054">
          <cell r="A1054" t="str">
            <v>OF0041099</v>
          </cell>
          <cell r="B1054">
            <v>46099.632337962998</v>
          </cell>
          <cell r="C1054" t="str">
            <v>GO-PLAST ENGINEERING SRL</v>
          </cell>
          <cell r="D1054">
            <v>46099</v>
          </cell>
          <cell r="E1054" t="str">
            <v>120FM</v>
          </cell>
          <cell r="F1054" t="str">
            <v>F600062</v>
          </cell>
          <cell r="G1054" t="str">
            <v>GO-PLAST ENGINEERING SRL</v>
          </cell>
        </row>
        <row r="1055">
          <cell r="A1055" t="str">
            <v>OF0041100</v>
          </cell>
          <cell r="B1055">
            <v>46099.6336226852</v>
          </cell>
          <cell r="C1055" t="str">
            <v>C.E.I. SRL</v>
          </cell>
          <cell r="D1055">
            <v>46099</v>
          </cell>
          <cell r="E1055" t="str">
            <v>120FM</v>
          </cell>
          <cell r="F1055" t="str">
            <v>F600117</v>
          </cell>
          <cell r="G1055" t="str">
            <v>C.E.I. SRL</v>
          </cell>
        </row>
        <row r="1056">
          <cell r="A1056" t="str">
            <v>OF0041101</v>
          </cell>
          <cell r="B1056">
            <v>46099.634143518502</v>
          </cell>
          <cell r="C1056" t="str">
            <v>SYNECO BOLOGNA S.R.L</v>
          </cell>
          <cell r="D1056">
            <v>46099</v>
          </cell>
          <cell r="E1056" t="str">
            <v>90FM</v>
          </cell>
          <cell r="F1056" t="str">
            <v>F014304</v>
          </cell>
          <cell r="G1056" t="str">
            <v>SYNECO BOLOGNA S.R.L</v>
          </cell>
        </row>
        <row r="1057">
          <cell r="A1057" t="str">
            <v>OF0041102</v>
          </cell>
          <cell r="B1057">
            <v>46099.634594907402</v>
          </cell>
          <cell r="C1057" t="str">
            <v>CAMBIELLI SPA</v>
          </cell>
          <cell r="D1057">
            <v>46099</v>
          </cell>
          <cell r="E1057" t="str">
            <v>60FM</v>
          </cell>
          <cell r="F1057" t="str">
            <v>F600809</v>
          </cell>
          <cell r="G1057" t="str">
            <v>CAMBIELLI SPA</v>
          </cell>
        </row>
        <row r="1058">
          <cell r="A1058" t="str">
            <v>OF0041103</v>
          </cell>
          <cell r="B1058">
            <v>46099.662291666697</v>
          </cell>
          <cell r="C1058" t="str">
            <v>PROFILGLASS SPA</v>
          </cell>
          <cell r="D1058">
            <v>46142</v>
          </cell>
          <cell r="E1058" t="str">
            <v>90FM10S</v>
          </cell>
          <cell r="F1058" t="str">
            <v>F012680</v>
          </cell>
          <cell r="G1058" t="str">
            <v>PROFILGLASS SPA</v>
          </cell>
        </row>
        <row r="1059">
          <cell r="A1059" t="str">
            <v>OF0041105</v>
          </cell>
          <cell r="B1059">
            <v>46099.719143518501</v>
          </cell>
          <cell r="C1059" t="str">
            <v>ZUBELLI SRL</v>
          </cell>
          <cell r="D1059">
            <v>46115</v>
          </cell>
          <cell r="E1059" t="str">
            <v>60FM</v>
          </cell>
          <cell r="F1059" t="str">
            <v>F600991</v>
          </cell>
          <cell r="G1059" t="str">
            <v>ZUBELLI SRL</v>
          </cell>
        </row>
        <row r="1060">
          <cell r="A1060" t="str">
            <v>OF0041106</v>
          </cell>
          <cell r="B1060">
            <v>46099.721412036997</v>
          </cell>
          <cell r="C1060" t="str">
            <v>PULITURA ZANANESE SRL UNIPERSONALE</v>
          </cell>
          <cell r="D1060">
            <v>46136</v>
          </cell>
          <cell r="E1060" t="str">
            <v>60FM</v>
          </cell>
          <cell r="F1060" t="str">
            <v>F014866</v>
          </cell>
          <cell r="G1060" t="str">
            <v>PULITURA ZANANESE SRL UNIPERSONALE</v>
          </cell>
        </row>
        <row r="1061">
          <cell r="A1061" t="str">
            <v>OF0041107</v>
          </cell>
          <cell r="B1061">
            <v>46099.721423611103</v>
          </cell>
          <cell r="C1061" t="str">
            <v>ZUBELLI SRL</v>
          </cell>
          <cell r="D1061">
            <v>46136</v>
          </cell>
          <cell r="E1061" t="str">
            <v>60FM</v>
          </cell>
          <cell r="F1061" t="str">
            <v>F600991</v>
          </cell>
          <cell r="G1061" t="str">
            <v>ZUBELLI SRL</v>
          </cell>
        </row>
        <row r="1062">
          <cell r="A1062" t="str">
            <v>OF0041108</v>
          </cell>
          <cell r="B1062">
            <v>46099.726307870398</v>
          </cell>
          <cell r="C1062" t="str">
            <v>BBC PLASTIK SRL</v>
          </cell>
          <cell r="D1062">
            <v>46101</v>
          </cell>
          <cell r="E1062" t="str">
            <v>120FM</v>
          </cell>
          <cell r="F1062" t="str">
            <v>F010036</v>
          </cell>
          <cell r="G1062" t="str">
            <v>BBC PLASTIK SRL</v>
          </cell>
        </row>
        <row r="1063">
          <cell r="A1063" t="str">
            <v>OF0041109</v>
          </cell>
          <cell r="B1063">
            <v>46100.419872685197</v>
          </cell>
          <cell r="C1063" t="str">
            <v>PULITURA ZANANESE SRL UNIPERSONALE</v>
          </cell>
          <cell r="D1063">
            <v>46100</v>
          </cell>
          <cell r="E1063" t="str">
            <v>60FM</v>
          </cell>
          <cell r="F1063" t="str">
            <v>F014866</v>
          </cell>
          <cell r="G1063" t="str">
            <v>PULITURA ZANANESE SRL UNIPERSONALE</v>
          </cell>
        </row>
        <row r="1064">
          <cell r="A1064" t="str">
            <v>OF0041110</v>
          </cell>
          <cell r="B1064">
            <v>46100.419953703698</v>
          </cell>
          <cell r="C1064" t="str">
            <v>STEEL INOX SRL</v>
          </cell>
          <cell r="D1064">
            <v>46115</v>
          </cell>
          <cell r="E1064" t="str">
            <v>30FM</v>
          </cell>
          <cell r="F1064" t="str">
            <v>F600995</v>
          </cell>
          <cell r="G1064" t="str">
            <v>STEEL INOX SRL</v>
          </cell>
        </row>
        <row r="1065">
          <cell r="A1065" t="str">
            <v>OF0041111</v>
          </cell>
          <cell r="B1065">
            <v>46100.420104166697</v>
          </cell>
          <cell r="C1065" t="str">
            <v>PACART srl</v>
          </cell>
          <cell r="D1065">
            <v>46112</v>
          </cell>
          <cell r="E1065" t="str">
            <v>90FM</v>
          </cell>
          <cell r="F1065" t="str">
            <v>F600386</v>
          </cell>
          <cell r="G1065" t="str">
            <v>PACART srl</v>
          </cell>
        </row>
        <row r="1066">
          <cell r="A1066" t="str">
            <v>OF0041112</v>
          </cell>
          <cell r="B1066">
            <v>46100.423888888901</v>
          </cell>
          <cell r="C1066" t="str">
            <v>M.P.C.SRL</v>
          </cell>
          <cell r="D1066">
            <v>46101</v>
          </cell>
          <cell r="E1066" t="str">
            <v>90FM</v>
          </cell>
          <cell r="F1066" t="str">
            <v>F010810</v>
          </cell>
          <cell r="G1066" t="str">
            <v>M.P.C.SRL</v>
          </cell>
        </row>
        <row r="1067">
          <cell r="A1067" t="str">
            <v>OF0041113</v>
          </cell>
          <cell r="B1067">
            <v>46100.4316203704</v>
          </cell>
          <cell r="C1067" t="str">
            <v>M.P.C.SRL</v>
          </cell>
          <cell r="D1067">
            <v>46101</v>
          </cell>
          <cell r="E1067" t="str">
            <v>90FM</v>
          </cell>
          <cell r="F1067" t="str">
            <v>F010810</v>
          </cell>
          <cell r="G1067" t="str">
            <v>M.P.C.SRL</v>
          </cell>
        </row>
        <row r="1068">
          <cell r="A1068" t="str">
            <v>OF0041114</v>
          </cell>
          <cell r="B1068">
            <v>46100.4391666667</v>
          </cell>
          <cell r="C1068" t="str">
            <v>SACMI IMPIANTI SPA</v>
          </cell>
          <cell r="D1068">
            <v>46100</v>
          </cell>
          <cell r="E1068" t="str">
            <v>90FM</v>
          </cell>
          <cell r="F1068" t="str">
            <v>F601038</v>
          </cell>
          <cell r="G1068" t="str">
            <v>SACMI IMPIANTI SPA</v>
          </cell>
        </row>
        <row r="1069">
          <cell r="A1069" t="str">
            <v>OF0041115</v>
          </cell>
          <cell r="B1069">
            <v>46100.467314814799</v>
          </cell>
          <cell r="C1069" t="str">
            <v>ZUBELLI SRL</v>
          </cell>
          <cell r="D1069">
            <v>46105</v>
          </cell>
          <cell r="E1069" t="str">
            <v>60FM</v>
          </cell>
          <cell r="F1069" t="str">
            <v>F600991</v>
          </cell>
          <cell r="G1069" t="str">
            <v>ZUBELLI SRL</v>
          </cell>
        </row>
        <row r="1070">
          <cell r="A1070" t="str">
            <v>OF0041116</v>
          </cell>
          <cell r="B1070">
            <v>46100.467407407399</v>
          </cell>
          <cell r="C1070" t="str">
            <v>PULITURA ZANANESE SRL UNIPERSONALE</v>
          </cell>
          <cell r="D1070">
            <v>46100</v>
          </cell>
          <cell r="E1070" t="str">
            <v>60FM</v>
          </cell>
          <cell r="F1070" t="str">
            <v>F014866</v>
          </cell>
          <cell r="G1070" t="str">
            <v>PULITURA ZANANESE SRL UNIPERSONALE</v>
          </cell>
        </row>
        <row r="1071">
          <cell r="A1071" t="str">
            <v>OF0041117</v>
          </cell>
          <cell r="B1071">
            <v>46100.467511574097</v>
          </cell>
          <cell r="C1071" t="str">
            <v>STEEL INOX SRL</v>
          </cell>
          <cell r="D1071">
            <v>46114</v>
          </cell>
          <cell r="E1071" t="str">
            <v>30FM</v>
          </cell>
          <cell r="F1071" t="str">
            <v>F600995</v>
          </cell>
          <cell r="G1071" t="str">
            <v>STEEL INOX SRL</v>
          </cell>
        </row>
        <row r="1072">
          <cell r="A1072" t="str">
            <v>OF0041118</v>
          </cell>
          <cell r="B1072">
            <v>46100.608344907399</v>
          </cell>
          <cell r="C1072" t="str">
            <v>PULITURA ZANANESE SRL UNIPERSONALE</v>
          </cell>
          <cell r="D1072">
            <v>46128</v>
          </cell>
          <cell r="E1072" t="str">
            <v>60FM</v>
          </cell>
          <cell r="F1072" t="str">
            <v>F014866</v>
          </cell>
          <cell r="G1072" t="str">
            <v>PULITURA ZANANESE SRL UNIPERSONALE</v>
          </cell>
        </row>
        <row r="1073">
          <cell r="A1073" t="str">
            <v>OF0041119</v>
          </cell>
          <cell r="B1073">
            <v>46100.608402777798</v>
          </cell>
          <cell r="C1073" t="str">
            <v>ZUBELLI SRL</v>
          </cell>
          <cell r="D1073">
            <v>46128</v>
          </cell>
          <cell r="E1073" t="str">
            <v>60FM</v>
          </cell>
          <cell r="F1073" t="str">
            <v>F600991</v>
          </cell>
          <cell r="G1073" t="str">
            <v>ZUBELLI SRL</v>
          </cell>
        </row>
        <row r="1074">
          <cell r="A1074" t="str">
            <v>OF0041120</v>
          </cell>
          <cell r="B1074">
            <v>46100.679247685199</v>
          </cell>
          <cell r="C1074" t="str">
            <v>GIUSSANI ABRASIVI SRL</v>
          </cell>
          <cell r="D1074">
            <v>46100</v>
          </cell>
          <cell r="E1074" t="str">
            <v>90FM</v>
          </cell>
          <cell r="F1074" t="str">
            <v>F013417</v>
          </cell>
          <cell r="G1074" t="str">
            <v>GIUSSANI ABRASIVI SRL</v>
          </cell>
        </row>
        <row r="1075">
          <cell r="A1075" t="str">
            <v>OF0041121</v>
          </cell>
          <cell r="B1075">
            <v>46100.690486111103</v>
          </cell>
          <cell r="C1075" t="str">
            <v>PULITURA ZANANESE SRL UNIPERSONALE</v>
          </cell>
          <cell r="D1075">
            <v>46090</v>
          </cell>
          <cell r="E1075" t="str">
            <v>60FM</v>
          </cell>
          <cell r="F1075" t="str">
            <v>F014866</v>
          </cell>
          <cell r="G1075" t="str">
            <v>PULITURA ZANANESE SRL UNIPERSONALE</v>
          </cell>
        </row>
        <row r="1076">
          <cell r="A1076" t="str">
            <v>OF0041122</v>
          </cell>
          <cell r="B1076">
            <v>46100.695555555598</v>
          </cell>
          <cell r="C1076" t="str">
            <v>PULITURA ZANANESE SRL UNIPERSONALE</v>
          </cell>
          <cell r="D1076">
            <v>46090</v>
          </cell>
          <cell r="E1076" t="str">
            <v>60FM</v>
          </cell>
          <cell r="F1076" t="str">
            <v>F014866</v>
          </cell>
          <cell r="G1076" t="str">
            <v>PULITURA ZANANESE SRL UNIPERSONALE</v>
          </cell>
        </row>
        <row r="1077">
          <cell r="A1077" t="str">
            <v>OF0041123</v>
          </cell>
          <cell r="B1077">
            <v>46100.7182060185</v>
          </cell>
          <cell r="C1077" t="str">
            <v>TVS MED S.A.R.L.</v>
          </cell>
          <cell r="D1077">
            <v>46142</v>
          </cell>
          <cell r="E1077" t="str">
            <v>120FM</v>
          </cell>
          <cell r="F1077" t="str">
            <v>F505275</v>
          </cell>
          <cell r="G1077" t="str">
            <v>TVS MED S.A.R.L.</v>
          </cell>
        </row>
        <row r="1078">
          <cell r="A1078" t="str">
            <v>OF0041124</v>
          </cell>
          <cell r="B1078">
            <v>46101.441377314797</v>
          </cell>
          <cell r="C1078" t="str">
            <v>LA TERMOPLASTIC-F.B.M. SRL</v>
          </cell>
          <cell r="D1078">
            <v>46115</v>
          </cell>
          <cell r="E1078" t="str">
            <v>120FM</v>
          </cell>
          <cell r="F1078" t="str">
            <v>F010233</v>
          </cell>
          <cell r="G1078" t="str">
            <v>LA TERMOPLASTIC-F.B.M. SRL</v>
          </cell>
        </row>
        <row r="1079">
          <cell r="A1079" t="str">
            <v>OF0041125</v>
          </cell>
          <cell r="B1079">
            <v>46101.446377314802</v>
          </cell>
          <cell r="C1079" t="str">
            <v>PROGEGROUP SRL</v>
          </cell>
          <cell r="D1079">
            <v>46101</v>
          </cell>
          <cell r="E1079" t="str">
            <v>90FM</v>
          </cell>
          <cell r="F1079" t="str">
            <v>F015429</v>
          </cell>
          <cell r="G1079" t="str">
            <v>PROGEGROUP SRL</v>
          </cell>
        </row>
        <row r="1080">
          <cell r="A1080" t="str">
            <v>OF0041126</v>
          </cell>
          <cell r="B1080">
            <v>46101.449247685203</v>
          </cell>
          <cell r="C1080" t="str">
            <v>LA TERMOPLASTIC-F.B.M. SRL</v>
          </cell>
          <cell r="D1080">
            <v>46128</v>
          </cell>
          <cell r="E1080" t="str">
            <v>120FM</v>
          </cell>
          <cell r="F1080" t="str">
            <v>F010233</v>
          </cell>
          <cell r="G1080" t="str">
            <v>LA TERMOPLASTIC-F.B.M. SRL</v>
          </cell>
        </row>
        <row r="1081">
          <cell r="A1081" t="str">
            <v>OF0041127</v>
          </cell>
          <cell r="B1081">
            <v>46101.465682870403</v>
          </cell>
          <cell r="C1081" t="str">
            <v>LA TERMOPLASTIC-F.B.M. SRL</v>
          </cell>
          <cell r="D1081">
            <v>46142</v>
          </cell>
          <cell r="E1081" t="str">
            <v>120FM</v>
          </cell>
          <cell r="F1081" t="str">
            <v>F010233</v>
          </cell>
          <cell r="G1081" t="str">
            <v>LA TERMOPLASTIC-F.B.M. SRL</v>
          </cell>
        </row>
        <row r="1082">
          <cell r="A1082" t="str">
            <v>OF0041128</v>
          </cell>
          <cell r="B1082">
            <v>46101.4656944444</v>
          </cell>
          <cell r="C1082" t="str">
            <v>PACART srl</v>
          </cell>
          <cell r="D1082">
            <v>46142</v>
          </cell>
          <cell r="E1082" t="str">
            <v>90FM</v>
          </cell>
          <cell r="F1082" t="str">
            <v>F600386</v>
          </cell>
          <cell r="G1082" t="str">
            <v>PACART srl</v>
          </cell>
        </row>
        <row r="1083">
          <cell r="A1083" t="str">
            <v>OF0041129</v>
          </cell>
          <cell r="B1083">
            <v>46101.465706018498</v>
          </cell>
          <cell r="C1083" t="str">
            <v>EL.MA SNC</v>
          </cell>
          <cell r="D1083">
            <v>46142</v>
          </cell>
          <cell r="E1083" t="str">
            <v>60FM</v>
          </cell>
          <cell r="F1083" t="str">
            <v>F600985</v>
          </cell>
          <cell r="G1083" t="str">
            <v>EL.MA SNC</v>
          </cell>
        </row>
        <row r="1084">
          <cell r="A1084" t="str">
            <v>OF0041130</v>
          </cell>
          <cell r="B1084">
            <v>46101.480798611097</v>
          </cell>
          <cell r="C1084" t="str">
            <v>CHEM SPEC</v>
          </cell>
          <cell r="D1084">
            <v>46127</v>
          </cell>
          <cell r="E1084" t="str">
            <v>60FM</v>
          </cell>
          <cell r="F1084" t="str">
            <v>F600832</v>
          </cell>
          <cell r="G1084" t="str">
            <v>CHEM SPEC</v>
          </cell>
        </row>
        <row r="1085">
          <cell r="A1085" t="str">
            <v>OF0041131</v>
          </cell>
          <cell r="B1085">
            <v>46101.498275462996</v>
          </cell>
          <cell r="C1085" t="str">
            <v>WÜRTH SRL</v>
          </cell>
          <cell r="D1085">
            <v>46101</v>
          </cell>
          <cell r="E1085" t="str">
            <v>120FM</v>
          </cell>
          <cell r="F1085" t="str">
            <v>F015428</v>
          </cell>
          <cell r="G1085" t="str">
            <v>WÜRTH SRL</v>
          </cell>
        </row>
        <row r="1086">
          <cell r="A1086" t="str">
            <v>OF0041132</v>
          </cell>
          <cell r="B1086">
            <v>46101.499224537001</v>
          </cell>
          <cell r="C1086" t="str">
            <v>INDUSTRIAL SERVICE Srl</v>
          </cell>
          <cell r="D1086">
            <v>46101</v>
          </cell>
          <cell r="E1086" t="str">
            <v>120FM</v>
          </cell>
          <cell r="F1086" t="str">
            <v>F014980</v>
          </cell>
          <cell r="G1086" t="str">
            <v>INDUSTRIAL SERVICE Srl</v>
          </cell>
        </row>
        <row r="1087">
          <cell r="A1087" t="str">
            <v>OF0041133</v>
          </cell>
          <cell r="B1087">
            <v>46101.501157407401</v>
          </cell>
          <cell r="C1087" t="str">
            <v>VALENTINI ABRASIVI CENTER SRL</v>
          </cell>
          <cell r="D1087">
            <v>46101</v>
          </cell>
          <cell r="E1087" t="str">
            <v>120FM</v>
          </cell>
          <cell r="F1087" t="str">
            <v>F015563</v>
          </cell>
          <cell r="G1087" t="str">
            <v>VALENTINI ABRASIVI CENTER SRL</v>
          </cell>
        </row>
        <row r="1088">
          <cell r="A1088" t="str">
            <v>OF0041134</v>
          </cell>
          <cell r="B1088">
            <v>46101.516192129602</v>
          </cell>
          <cell r="C1088" t="str">
            <v>CIEFFE SERVICE SRL</v>
          </cell>
          <cell r="D1088">
            <v>46114</v>
          </cell>
          <cell r="E1088" t="str">
            <v>120FM</v>
          </cell>
          <cell r="F1088" t="str">
            <v>F600976</v>
          </cell>
          <cell r="G1088" t="str">
            <v>CIEFFE SERVICE SRL</v>
          </cell>
        </row>
        <row r="1089">
          <cell r="A1089" t="str">
            <v>OF0041135</v>
          </cell>
          <cell r="B1089">
            <v>46101.518171296302</v>
          </cell>
          <cell r="C1089" t="str">
            <v>UNITEK SRL</v>
          </cell>
          <cell r="D1089">
            <v>46120</v>
          </cell>
          <cell r="E1089" t="str">
            <v>90FM</v>
          </cell>
          <cell r="F1089" t="str">
            <v>F010795</v>
          </cell>
          <cell r="G1089" t="str">
            <v>UNITEK SRL</v>
          </cell>
        </row>
        <row r="1090">
          <cell r="A1090" t="str">
            <v>OF0041136</v>
          </cell>
          <cell r="B1090">
            <v>46101.520486111098</v>
          </cell>
          <cell r="C1090" t="str">
            <v>ECOPROJECT TECHNOLOGIES SRL</v>
          </cell>
          <cell r="D1090">
            <v>46120</v>
          </cell>
          <cell r="E1090" t="str">
            <v>120FM</v>
          </cell>
          <cell r="F1090" t="str">
            <v>F015068</v>
          </cell>
          <cell r="G1090" t="str">
            <v>ECOPROJECT TECHNOLOGIES SRL</v>
          </cell>
        </row>
        <row r="1091">
          <cell r="A1091" t="str">
            <v>OF0041137</v>
          </cell>
          <cell r="B1091">
            <v>46101.520949074104</v>
          </cell>
          <cell r="C1091" t="str">
            <v>ACEMA SPA</v>
          </cell>
          <cell r="D1091">
            <v>46120</v>
          </cell>
          <cell r="E1091" t="str">
            <v>90FM</v>
          </cell>
          <cell r="F1091" t="str">
            <v>F014851</v>
          </cell>
          <cell r="G1091" t="str">
            <v>ACEMA SPA</v>
          </cell>
        </row>
        <row r="1092">
          <cell r="A1092" t="str">
            <v>OF0041138</v>
          </cell>
          <cell r="B1092">
            <v>46101.524733796301</v>
          </cell>
          <cell r="C1092" t="str">
            <v>PELIZZARI F.LLI DI PELIZZARI A.    E D.SNC</v>
          </cell>
          <cell r="D1092">
            <v>46101</v>
          </cell>
          <cell r="E1092" t="str">
            <v>90FM</v>
          </cell>
          <cell r="F1092" t="str">
            <v>F014145</v>
          </cell>
          <cell r="G1092" t="str">
            <v>PELIZZARI F.LLI DI PELIZZARI A.    E D.SNC</v>
          </cell>
        </row>
        <row r="1093">
          <cell r="A1093" t="str">
            <v>OF0041139</v>
          </cell>
          <cell r="B1093">
            <v>46101.527731481503</v>
          </cell>
          <cell r="C1093" t="str">
            <v>GIANOTTI CARRELLI ELEVATORI S.R.L.</v>
          </cell>
          <cell r="D1093">
            <v>46101</v>
          </cell>
          <cell r="E1093" t="str">
            <v>90FM</v>
          </cell>
          <cell r="F1093" t="str">
            <v>F010190</v>
          </cell>
          <cell r="G1093" t="str">
            <v>GIANOTTI CARRELLI ELEVATORI S.R.L.</v>
          </cell>
        </row>
        <row r="1094">
          <cell r="A1094" t="str">
            <v>OF0041140</v>
          </cell>
          <cell r="B1094">
            <v>46101.539699074099</v>
          </cell>
          <cell r="C1094" t="str">
            <v>LINK GRUPPO SPA</v>
          </cell>
          <cell r="D1094">
            <v>46101</v>
          </cell>
          <cell r="E1094" t="str">
            <v>120FM</v>
          </cell>
          <cell r="F1094" t="str">
            <v>F013851</v>
          </cell>
          <cell r="G1094" t="str">
            <v>LINK GRUPPO SPA</v>
          </cell>
        </row>
        <row r="1095">
          <cell r="A1095" t="str">
            <v>OF0041141</v>
          </cell>
          <cell r="B1095">
            <v>46101.5402777778</v>
          </cell>
          <cell r="C1095" t="str">
            <v>PROSERVICE SRL</v>
          </cell>
          <cell r="D1095">
            <v>46101</v>
          </cell>
          <cell r="E1095" t="str">
            <v>90FM</v>
          </cell>
          <cell r="F1095" t="str">
            <v>F015608</v>
          </cell>
          <cell r="G1095" t="str">
            <v>PROSERVICE SRL</v>
          </cell>
        </row>
        <row r="1096">
          <cell r="A1096" t="str">
            <v>OF0041142</v>
          </cell>
          <cell r="B1096">
            <v>46101.540787037004</v>
          </cell>
          <cell r="C1096" t="str">
            <v>PELIZZARI F.LLI DI PELIZZARI A.    E D.SNC</v>
          </cell>
          <cell r="D1096">
            <v>46101</v>
          </cell>
          <cell r="E1096" t="str">
            <v>90FM</v>
          </cell>
          <cell r="F1096" t="str">
            <v>F014145</v>
          </cell>
          <cell r="G1096" t="str">
            <v>PELIZZARI F.LLI DI PELIZZARI A.    E D.SNC</v>
          </cell>
        </row>
        <row r="1097">
          <cell r="A1097" t="str">
            <v>OF0041143</v>
          </cell>
          <cell r="B1097">
            <v>46101.597824074102</v>
          </cell>
          <cell r="C1097" t="str">
            <v>DN CHEMICALS SRL</v>
          </cell>
          <cell r="D1097">
            <v>46120</v>
          </cell>
          <cell r="E1097" t="str">
            <v>90FM</v>
          </cell>
          <cell r="F1097" t="str">
            <v>F600081</v>
          </cell>
          <cell r="G1097" t="str">
            <v>DN CHEMICALS SRL</v>
          </cell>
        </row>
        <row r="1098">
          <cell r="A1098" t="str">
            <v>OF0041144</v>
          </cell>
          <cell r="B1098">
            <v>46101.602916666699</v>
          </cell>
          <cell r="C1098" t="str">
            <v>HI FI MARKET DI AMICUCCI FABIO</v>
          </cell>
          <cell r="D1098">
            <v>46101</v>
          </cell>
          <cell r="E1098" t="str">
            <v>30FM</v>
          </cell>
          <cell r="F1098" t="str">
            <v>F016082</v>
          </cell>
          <cell r="G1098" t="str">
            <v>HI FI MARKET DI AMICUCCI FABIO</v>
          </cell>
        </row>
        <row r="1099">
          <cell r="A1099" t="str">
            <v>OF0041145</v>
          </cell>
          <cell r="B1099">
            <v>46101.603645833296</v>
          </cell>
          <cell r="C1099" t="str">
            <v>TERMOIDRAULICA E SANITARI SAS      DI GULINI LUCA &amp; C.</v>
          </cell>
          <cell r="D1099">
            <v>46101</v>
          </cell>
          <cell r="E1099" t="str">
            <v>120FM</v>
          </cell>
          <cell r="F1099" t="str">
            <v>F010431</v>
          </cell>
          <cell r="G1099" t="str">
            <v>TERMOIDRAULICA E SANITARI SAS      DI GULINI LUCA &amp; C.</v>
          </cell>
        </row>
        <row r="1100">
          <cell r="A1100" t="str">
            <v>OF0041146</v>
          </cell>
          <cell r="B1100">
            <v>46101.604236111103</v>
          </cell>
          <cell r="C1100" t="str">
            <v>GO-PLAST ENGINEERING SRL</v>
          </cell>
          <cell r="D1100">
            <v>46101</v>
          </cell>
          <cell r="E1100" t="str">
            <v>120FM</v>
          </cell>
          <cell r="F1100" t="str">
            <v>F600062</v>
          </cell>
          <cell r="G1100" t="str">
            <v>GO-PLAST ENGINEERING SRL</v>
          </cell>
        </row>
        <row r="1101">
          <cell r="A1101" t="str">
            <v>OF0041147</v>
          </cell>
          <cell r="B1101">
            <v>46101.604918981502</v>
          </cell>
          <cell r="C1101" t="str">
            <v>AVANADE ITALY SRL</v>
          </cell>
          <cell r="D1101">
            <v>46101</v>
          </cell>
          <cell r="E1101" t="str">
            <v>60FM</v>
          </cell>
          <cell r="F1101" t="str">
            <v>F600417</v>
          </cell>
          <cell r="G1101" t="str">
            <v>AVANADE ITALY SRL</v>
          </cell>
        </row>
        <row r="1102">
          <cell r="A1102" t="str">
            <v>OF0041148</v>
          </cell>
          <cell r="B1102">
            <v>46101.6202430556</v>
          </cell>
          <cell r="C1102" t="str">
            <v>ADI BUSINESS CONSULTING SRL</v>
          </cell>
          <cell r="D1102">
            <v>46101</v>
          </cell>
          <cell r="E1102" t="str">
            <v>30FM</v>
          </cell>
          <cell r="F1102" t="str">
            <v>F600547</v>
          </cell>
          <cell r="G1102" t="str">
            <v>ADI BUSINESS CONSULTING SRL</v>
          </cell>
        </row>
        <row r="1103">
          <cell r="A1103" t="str">
            <v>OF0041149</v>
          </cell>
          <cell r="B1103">
            <v>46101.621574074103</v>
          </cell>
          <cell r="C1103" t="str">
            <v>A&amp;C SRL</v>
          </cell>
          <cell r="D1103">
            <v>46128</v>
          </cell>
          <cell r="E1103" t="str">
            <v>120FM</v>
          </cell>
          <cell r="F1103" t="str">
            <v>F014268</v>
          </cell>
          <cell r="G1103" t="str">
            <v>A&amp;C SRL</v>
          </cell>
        </row>
        <row r="1104">
          <cell r="A1104" t="str">
            <v>OF0041150</v>
          </cell>
          <cell r="B1104">
            <v>46101.622349537</v>
          </cell>
          <cell r="C1104" t="str">
            <v>ADI BUSINESS CONSULTING SRL</v>
          </cell>
          <cell r="D1104">
            <v>46101</v>
          </cell>
          <cell r="E1104" t="str">
            <v>30FM</v>
          </cell>
          <cell r="F1104" t="str">
            <v>F600547</v>
          </cell>
          <cell r="G1104" t="str">
            <v>ADI BUSINESS CONSULTING SRL</v>
          </cell>
        </row>
        <row r="1105">
          <cell r="A1105" t="str">
            <v>OF0041151</v>
          </cell>
          <cell r="B1105">
            <v>46101.6244560185</v>
          </cell>
          <cell r="C1105" t="str">
            <v>BUCCARINI LUCA SRL UNIPERSONALE</v>
          </cell>
          <cell r="D1105">
            <v>46101</v>
          </cell>
          <cell r="E1105" t="str">
            <v>60FM10S</v>
          </cell>
          <cell r="F1105" t="str">
            <v>F600949</v>
          </cell>
          <cell r="G1105" t="str">
            <v>BUCCARINI LUCA SRL UNIPERSONALE</v>
          </cell>
        </row>
        <row r="1106">
          <cell r="A1106" t="str">
            <v>OF0041152</v>
          </cell>
          <cell r="B1106">
            <v>46101.625474537002</v>
          </cell>
          <cell r="C1106" t="str">
            <v>BUCCARINI LUCA SRL UNIPERSONALE</v>
          </cell>
          <cell r="D1106">
            <v>46101</v>
          </cell>
          <cell r="E1106" t="str">
            <v>60FM10S</v>
          </cell>
          <cell r="F1106" t="str">
            <v>F600949</v>
          </cell>
          <cell r="G1106" t="str">
            <v>BUCCARINI LUCA SRL UNIPERSONALE</v>
          </cell>
        </row>
        <row r="1107">
          <cell r="A1107" t="str">
            <v>OF0041153</v>
          </cell>
          <cell r="B1107">
            <v>46101.6263078704</v>
          </cell>
          <cell r="C1107" t="str">
            <v>PELIZZARI F.LLI DI PELIZZARI A.    E D.SNC</v>
          </cell>
          <cell r="D1107">
            <v>46101</v>
          </cell>
          <cell r="E1107" t="str">
            <v>90FM</v>
          </cell>
          <cell r="F1107" t="str">
            <v>F014145</v>
          </cell>
          <cell r="G1107" t="str">
            <v>PELIZZARI F.LLI DI PELIZZARI A.    E D.SNC</v>
          </cell>
        </row>
        <row r="1108">
          <cell r="A1108" t="str">
            <v>OF0041154</v>
          </cell>
          <cell r="B1108">
            <v>46101.627002314803</v>
          </cell>
          <cell r="C1108" t="str">
            <v>LINEA ERRE UFFICIO SRL</v>
          </cell>
          <cell r="D1108">
            <v>46101</v>
          </cell>
          <cell r="E1108" t="str">
            <v>120FM</v>
          </cell>
          <cell r="F1108" t="str">
            <v>F014557</v>
          </cell>
          <cell r="G1108" t="str">
            <v>LINEA ERRE UFFICIO SRL</v>
          </cell>
        </row>
        <row r="1109">
          <cell r="A1109" t="str">
            <v>OF0041155</v>
          </cell>
          <cell r="B1109">
            <v>46101.628067129597</v>
          </cell>
          <cell r="C1109" t="str">
            <v>CAMBIELLI SPA</v>
          </cell>
          <cell r="D1109">
            <v>46101</v>
          </cell>
          <cell r="E1109" t="str">
            <v>60FM</v>
          </cell>
          <cell r="F1109" t="str">
            <v>F600809</v>
          </cell>
          <cell r="G1109" t="str">
            <v>CAMBIELLI SPA</v>
          </cell>
        </row>
        <row r="1110">
          <cell r="A1110" t="str">
            <v>OF0041156</v>
          </cell>
          <cell r="B1110">
            <v>46101.628773148201</v>
          </cell>
          <cell r="C1110" t="str">
            <v>BE.FA SRL FORNITURE INDUSTRIALI</v>
          </cell>
          <cell r="D1110">
            <v>46101</v>
          </cell>
          <cell r="E1110" t="str">
            <v>120FM</v>
          </cell>
          <cell r="F1110" t="str">
            <v>F015123</v>
          </cell>
          <cell r="G1110" t="str">
            <v>BE.FA SRL FORNITURE INDUSTRIALI</v>
          </cell>
        </row>
        <row r="1111">
          <cell r="A1111" t="str">
            <v>OF0041157</v>
          </cell>
          <cell r="B1111">
            <v>46101.629618055602</v>
          </cell>
          <cell r="C1111" t="str">
            <v>GO-PLAST ENGINEERING SRL</v>
          </cell>
          <cell r="D1111">
            <v>46101</v>
          </cell>
          <cell r="E1111" t="str">
            <v>120FM</v>
          </cell>
          <cell r="F1111" t="str">
            <v>F600062</v>
          </cell>
          <cell r="G1111" t="str">
            <v>GO-PLAST ENGINEERING SRL</v>
          </cell>
        </row>
        <row r="1112">
          <cell r="A1112" t="str">
            <v>OF0041158</v>
          </cell>
          <cell r="B1112">
            <v>46101.630532407398</v>
          </cell>
          <cell r="C1112" t="str">
            <v>BE.FA SRL FORNITURE INDUSTRIALI</v>
          </cell>
          <cell r="D1112">
            <v>46101</v>
          </cell>
          <cell r="E1112" t="str">
            <v>120FM</v>
          </cell>
          <cell r="F1112" t="str">
            <v>F015123</v>
          </cell>
          <cell r="G1112" t="str">
            <v>BE.FA SRL FORNITURE INDUSTRIALI</v>
          </cell>
        </row>
        <row r="1113">
          <cell r="A1113" t="str">
            <v>OF0041159</v>
          </cell>
          <cell r="B1113">
            <v>46101.6312384259</v>
          </cell>
          <cell r="C1113" t="str">
            <v>TRANSBELT SRL</v>
          </cell>
          <cell r="D1113">
            <v>46101</v>
          </cell>
          <cell r="E1113" t="str">
            <v>90FM</v>
          </cell>
          <cell r="F1113" t="str">
            <v>F600148</v>
          </cell>
          <cell r="G1113" t="str">
            <v>TRANSBELT SRL</v>
          </cell>
        </row>
        <row r="1114">
          <cell r="A1114" t="str">
            <v>OF0041160</v>
          </cell>
          <cell r="B1114">
            <v>46101.631805555597</v>
          </cell>
          <cell r="C1114" t="str">
            <v>PELIZZARI F.LLI DI PELIZZARI A.    E D.SNC</v>
          </cell>
          <cell r="D1114">
            <v>46101</v>
          </cell>
          <cell r="E1114" t="str">
            <v>90FM</v>
          </cell>
          <cell r="F1114" t="str">
            <v>F014145</v>
          </cell>
          <cell r="G1114" t="str">
            <v>PELIZZARI F.LLI DI PELIZZARI A.    E D.SNC</v>
          </cell>
        </row>
        <row r="1115">
          <cell r="A1115" t="str">
            <v>OF0041161</v>
          </cell>
          <cell r="B1115">
            <v>46101.632662037002</v>
          </cell>
          <cell r="C1115" t="str">
            <v>KOREA CLAD TECH CO., LTD</v>
          </cell>
          <cell r="D1115">
            <v>46101</v>
          </cell>
          <cell r="E1115" t="str">
            <v>30%A._SBL</v>
          </cell>
          <cell r="F1115" t="str">
            <v>F600225</v>
          </cell>
          <cell r="G1115" t="str">
            <v>KOREA CLAD TECH CO., LTD</v>
          </cell>
        </row>
        <row r="1116">
          <cell r="A1116" t="str">
            <v>OF0041165</v>
          </cell>
          <cell r="B1116">
            <v>46101.704421296301</v>
          </cell>
          <cell r="C1116" t="str">
            <v>TECNORESIN SRL</v>
          </cell>
          <cell r="D1116">
            <v>46142</v>
          </cell>
          <cell r="E1116" t="str">
            <v>90FM</v>
          </cell>
          <cell r="F1116" t="str">
            <v>F010787</v>
          </cell>
          <cell r="G1116" t="str">
            <v>TECNORESIN SRL</v>
          </cell>
        </row>
        <row r="1117">
          <cell r="A1117" t="str">
            <v>OF0041166</v>
          </cell>
          <cell r="B1117">
            <v>46101.704421296301</v>
          </cell>
          <cell r="C1117" t="str">
            <v>S.I.R.I.SPA</v>
          </cell>
          <cell r="D1117">
            <v>46142</v>
          </cell>
          <cell r="E1117" t="str">
            <v>60FM</v>
          </cell>
          <cell r="F1117" t="str">
            <v>F012098</v>
          </cell>
          <cell r="G1117" t="str">
            <v>S.I.R.I.SPA</v>
          </cell>
        </row>
        <row r="1118">
          <cell r="A1118" t="str">
            <v>OF0041167</v>
          </cell>
          <cell r="B1118">
            <v>46101.704421296301</v>
          </cell>
          <cell r="C1118" t="str">
            <v>WHITFORD SRL</v>
          </cell>
          <cell r="D1118">
            <v>46142</v>
          </cell>
          <cell r="E1118" t="str">
            <v>120FM</v>
          </cell>
          <cell r="F1118" t="str">
            <v>F012713</v>
          </cell>
          <cell r="G1118" t="str">
            <v>WHITFORD SRL</v>
          </cell>
        </row>
        <row r="1119">
          <cell r="A1119" t="str">
            <v>OF0041168</v>
          </cell>
          <cell r="B1119">
            <v>46101.7044328704</v>
          </cell>
          <cell r="C1119" t="str">
            <v>GUJARAT FLUOROCHEMICALS GMBH</v>
          </cell>
          <cell r="D1119">
            <v>46171</v>
          </cell>
          <cell r="E1119" t="str">
            <v>30DF</v>
          </cell>
          <cell r="F1119" t="str">
            <v>F600113</v>
          </cell>
          <cell r="G1119" t="str">
            <v>GUJARAT FLUOROCHEMICALS GMBH</v>
          </cell>
        </row>
        <row r="1120">
          <cell r="A1120" t="str">
            <v>OF0041169</v>
          </cell>
          <cell r="B1120">
            <v>46101.7044328704</v>
          </cell>
          <cell r="C1120" t="str">
            <v>MERCK LIFE SCIENCE SRL</v>
          </cell>
          <cell r="D1120">
            <v>46142</v>
          </cell>
          <cell r="E1120" t="str">
            <v>60FM</v>
          </cell>
          <cell r="F1120" t="str">
            <v>F600279</v>
          </cell>
          <cell r="G1120" t="str">
            <v>MERCK LIFE SCIENCE SRL</v>
          </cell>
        </row>
        <row r="1121">
          <cell r="A1121" t="str">
            <v>OF0041170</v>
          </cell>
          <cell r="B1121">
            <v>46101.704444444404</v>
          </cell>
          <cell r="C1121" t="str">
            <v>EVONIK OPERATIONS GMBH</v>
          </cell>
          <cell r="D1121">
            <v>46171</v>
          </cell>
          <cell r="E1121" t="str">
            <v>90DF</v>
          </cell>
          <cell r="F1121" t="str">
            <v>F600385</v>
          </cell>
          <cell r="G1121" t="str">
            <v>EVONIK OPERATIONS GMBH</v>
          </cell>
        </row>
        <row r="1122">
          <cell r="A1122" t="str">
            <v>OF0041171</v>
          </cell>
          <cell r="B1122">
            <v>46101.704444444404</v>
          </cell>
          <cell r="C1122" t="str">
            <v>VIBRANTZ ITALY SRL</v>
          </cell>
          <cell r="D1122">
            <v>46142</v>
          </cell>
          <cell r="E1122" t="str">
            <v>30FM</v>
          </cell>
          <cell r="F1122" t="str">
            <v>F600389</v>
          </cell>
          <cell r="G1122" t="str">
            <v>VIBRANTZ ITALY SRL</v>
          </cell>
        </row>
        <row r="1123">
          <cell r="A1123" t="str">
            <v>OF0041172</v>
          </cell>
          <cell r="B1123">
            <v>46101.704444444404</v>
          </cell>
          <cell r="C1123" t="str">
            <v>B.GROUP SRL</v>
          </cell>
          <cell r="D1123">
            <v>46112</v>
          </cell>
          <cell r="E1123" t="str">
            <v>30FM</v>
          </cell>
          <cell r="F1123" t="str">
            <v>F600408</v>
          </cell>
          <cell r="G1123" t="str">
            <v>B.GROUP SRL</v>
          </cell>
        </row>
        <row r="1124">
          <cell r="A1124" t="str">
            <v>OF0041173</v>
          </cell>
          <cell r="B1124">
            <v>46101.734953703701</v>
          </cell>
          <cell r="C1124" t="str">
            <v>M.P.C.SRL</v>
          </cell>
          <cell r="D1124">
            <v>46101</v>
          </cell>
          <cell r="E1124" t="str">
            <v>90FM</v>
          </cell>
          <cell r="F1124" t="str">
            <v>F010810</v>
          </cell>
          <cell r="G1124" t="str">
            <v>M.P.C.SRL</v>
          </cell>
        </row>
        <row r="1125">
          <cell r="A1125" t="str">
            <v>OF0041174</v>
          </cell>
          <cell r="B1125">
            <v>46101.736863425896</v>
          </cell>
          <cell r="C1125" t="str">
            <v>M.P.C.SRL</v>
          </cell>
          <cell r="D1125">
            <v>46101</v>
          </cell>
          <cell r="E1125" t="str">
            <v>90FM</v>
          </cell>
          <cell r="F1125" t="str">
            <v>F010810</v>
          </cell>
          <cell r="G1125" t="str">
            <v>M.P.C.SRL</v>
          </cell>
        </row>
        <row r="1126">
          <cell r="A1126" t="str">
            <v>OF0041175</v>
          </cell>
          <cell r="B1126">
            <v>46101.740729166697</v>
          </cell>
          <cell r="C1126" t="str">
            <v>M.P.C.SRL</v>
          </cell>
          <cell r="D1126">
            <v>46101</v>
          </cell>
          <cell r="E1126" t="str">
            <v>90FM</v>
          </cell>
          <cell r="F1126" t="str">
            <v>F010810</v>
          </cell>
          <cell r="G1126" t="str">
            <v>M.P.C.SRL</v>
          </cell>
        </row>
        <row r="1127">
          <cell r="A1127" t="str">
            <v>OF0041176</v>
          </cell>
          <cell r="B1127">
            <v>46104.406805555598</v>
          </cell>
          <cell r="C1127" t="str">
            <v>BOX MARCHE SPA</v>
          </cell>
          <cell r="D1127">
            <v>46118</v>
          </cell>
          <cell r="E1127" t="str">
            <v>120FM</v>
          </cell>
          <cell r="F1127" t="str">
            <v>F010781</v>
          </cell>
          <cell r="G1127" t="str">
            <v>BOX MARCHE SPA</v>
          </cell>
        </row>
        <row r="1128">
          <cell r="A1128" t="str">
            <v>OF0041177</v>
          </cell>
          <cell r="B1128">
            <v>46104.411828703698</v>
          </cell>
          <cell r="C1128" t="str">
            <v>GIANOTTI CARRELLI ELEVATORI S.R.L.</v>
          </cell>
          <cell r="D1128">
            <v>46104</v>
          </cell>
          <cell r="E1128" t="str">
            <v>90FM</v>
          </cell>
          <cell r="F1128" t="str">
            <v>F010190</v>
          </cell>
          <cell r="G1128" t="str">
            <v>GIANOTTI CARRELLI ELEVATORI S.R.L.</v>
          </cell>
        </row>
        <row r="1129">
          <cell r="A1129" t="str">
            <v>OF0041178</v>
          </cell>
          <cell r="B1129">
            <v>46104.481400463003</v>
          </cell>
          <cell r="C1129" t="str">
            <v>GB SERVICES SRL</v>
          </cell>
          <cell r="D1129">
            <v>46112</v>
          </cell>
          <cell r="E1129" t="str">
            <v>90FM</v>
          </cell>
          <cell r="F1129" t="str">
            <v>F600989</v>
          </cell>
          <cell r="G1129" t="str">
            <v>GB SERVICES SRL</v>
          </cell>
        </row>
        <row r="1130">
          <cell r="A1130" t="str">
            <v>OF0041179</v>
          </cell>
          <cell r="B1130">
            <v>46104.506574074097</v>
          </cell>
          <cell r="C1130" t="str">
            <v>BOX MARCHE SPA</v>
          </cell>
          <cell r="D1130">
            <v>46142</v>
          </cell>
          <cell r="E1130" t="str">
            <v>120FM</v>
          </cell>
          <cell r="F1130" t="str">
            <v>F010781</v>
          </cell>
          <cell r="G1130" t="str">
            <v>BOX MARCHE SPA</v>
          </cell>
        </row>
        <row r="1131">
          <cell r="A1131" t="str">
            <v>OF0041180</v>
          </cell>
          <cell r="B1131">
            <v>46104.695995370399</v>
          </cell>
          <cell r="C1131" t="str">
            <v>BBC PLASTIK SRL</v>
          </cell>
          <cell r="D1131">
            <v>46142</v>
          </cell>
          <cell r="E1131" t="str">
            <v>120FM</v>
          </cell>
          <cell r="F1131" t="str">
            <v>F010036</v>
          </cell>
          <cell r="G1131" t="str">
            <v>BBC PLASTIK SRL</v>
          </cell>
        </row>
        <row r="1132">
          <cell r="A1132" t="str">
            <v>OF0041181</v>
          </cell>
          <cell r="B1132">
            <v>46104.696006944403</v>
          </cell>
          <cell r="C1132" t="str">
            <v>F.LLI GIOVANNINI SRL</v>
          </cell>
          <cell r="D1132">
            <v>46142</v>
          </cell>
          <cell r="E1132" t="str">
            <v>60_90FM</v>
          </cell>
          <cell r="F1132" t="str">
            <v>F015859</v>
          </cell>
          <cell r="G1132" t="str">
            <v>F.LLI GIOVANNINI SRL</v>
          </cell>
        </row>
        <row r="1133">
          <cell r="A1133" t="str">
            <v>OF0041182</v>
          </cell>
          <cell r="B1133">
            <v>46104.706203703703</v>
          </cell>
          <cell r="C1133" t="str">
            <v>STEEL INOX SRL</v>
          </cell>
          <cell r="D1133">
            <v>46104</v>
          </cell>
          <cell r="E1133" t="str">
            <v>30FM</v>
          </cell>
          <cell r="F1133" t="str">
            <v>F600995</v>
          </cell>
          <cell r="G1133" t="str">
            <v>STEEL INOX SRL</v>
          </cell>
        </row>
        <row r="1134">
          <cell r="A1134" t="str">
            <v>OF0041183</v>
          </cell>
          <cell r="B1134">
            <v>46104.707731481503</v>
          </cell>
          <cell r="C1134" t="str">
            <v>STEEL INOX SRL</v>
          </cell>
          <cell r="D1134">
            <v>46104</v>
          </cell>
          <cell r="E1134" t="str">
            <v>30FM</v>
          </cell>
          <cell r="F1134" t="str">
            <v>F600995</v>
          </cell>
          <cell r="G1134" t="str">
            <v>STEEL INOX SRL</v>
          </cell>
        </row>
        <row r="1135">
          <cell r="A1135" t="str">
            <v>OF0041184</v>
          </cell>
          <cell r="B1135">
            <v>46104.712569444397</v>
          </cell>
          <cell r="C1135" t="str">
            <v>ZUBELLI SRL</v>
          </cell>
          <cell r="D1135">
            <v>46104</v>
          </cell>
          <cell r="E1135" t="str">
            <v>60FM</v>
          </cell>
          <cell r="F1135" t="str">
            <v>F600991</v>
          </cell>
          <cell r="G1135" t="str">
            <v>ZUBELLI SRL</v>
          </cell>
        </row>
        <row r="1136">
          <cell r="A1136" t="str">
            <v>OF0041185</v>
          </cell>
          <cell r="B1136">
            <v>46104.7266087963</v>
          </cell>
          <cell r="C1136" t="str">
            <v>BOX MARCHE SPA</v>
          </cell>
          <cell r="D1136">
            <v>46142</v>
          </cell>
          <cell r="E1136" t="str">
            <v>120FM</v>
          </cell>
          <cell r="F1136" t="str">
            <v>F010781</v>
          </cell>
          <cell r="G1136" t="str">
            <v>BOX MARCHE SPA</v>
          </cell>
        </row>
        <row r="1137">
          <cell r="A1137" t="str">
            <v>OF0041186</v>
          </cell>
          <cell r="B1137">
            <v>46104.746215277803</v>
          </cell>
          <cell r="C1137" t="str">
            <v>SIPEX CAVAGNA S.P.A.</v>
          </cell>
          <cell r="D1137">
            <v>46171</v>
          </cell>
          <cell r="E1137" t="str">
            <v>120FM</v>
          </cell>
          <cell r="F1137" t="str">
            <v>F012516</v>
          </cell>
          <cell r="G1137" t="str">
            <v>SIPEX CAVAGNA S.P.A.</v>
          </cell>
        </row>
        <row r="1138">
          <cell r="A1138" t="str">
            <v>OF0041187</v>
          </cell>
          <cell r="B1138">
            <v>46104.746215277803</v>
          </cell>
          <cell r="C1138" t="str">
            <v>SCATOLIFICIO I.S.A. SRL</v>
          </cell>
          <cell r="D1138">
            <v>46142</v>
          </cell>
          <cell r="E1138" t="str">
            <v>120FM</v>
          </cell>
          <cell r="F1138" t="str">
            <v>F600917</v>
          </cell>
          <cell r="G1138" t="str">
            <v>SCATOLIFICIO I.S.A. SRL</v>
          </cell>
        </row>
        <row r="1139">
          <cell r="A1139" t="str">
            <v>OF0041188</v>
          </cell>
          <cell r="B1139">
            <v>46105.447048611102</v>
          </cell>
          <cell r="C1139" t="str">
            <v>ZUBELLI SRL</v>
          </cell>
          <cell r="D1139">
            <v>46105</v>
          </cell>
          <cell r="E1139" t="str">
            <v>60FM</v>
          </cell>
          <cell r="F1139" t="str">
            <v>F600991</v>
          </cell>
          <cell r="G1139" t="str">
            <v>ZUBELLI SRL</v>
          </cell>
        </row>
        <row r="1140">
          <cell r="A1140" t="str">
            <v>OF0041189</v>
          </cell>
          <cell r="B1140">
            <v>46105.487245370401</v>
          </cell>
          <cell r="C1140" t="str">
            <v>LAMPA PACKAGING S.R.L.</v>
          </cell>
          <cell r="D1140">
            <v>46112</v>
          </cell>
          <cell r="E1140" t="str">
            <v>120FM</v>
          </cell>
          <cell r="F1140" t="str">
            <v>F016222</v>
          </cell>
          <cell r="G1140" t="str">
            <v>LAMPA PACKAGING S.R.L.</v>
          </cell>
        </row>
        <row r="1141">
          <cell r="A1141" t="str">
            <v>OF0041190</v>
          </cell>
          <cell r="B1141">
            <v>46105.487245370401</v>
          </cell>
          <cell r="C1141" t="str">
            <v>KAVALIERGLASS A.S.</v>
          </cell>
          <cell r="D1141">
            <v>46142</v>
          </cell>
          <cell r="E1141" t="str">
            <v>30DF</v>
          </cell>
          <cell r="F1141" t="str">
            <v>F600364</v>
          </cell>
          <cell r="G1141" t="str">
            <v>KAVALIERGLASS A.S.</v>
          </cell>
        </row>
        <row r="1142">
          <cell r="A1142" t="str">
            <v>OF0041191</v>
          </cell>
          <cell r="B1142">
            <v>46105.632592592599</v>
          </cell>
          <cell r="C1142" t="str">
            <v>AZELIS ITALIA SRL</v>
          </cell>
          <cell r="D1142">
            <v>46105</v>
          </cell>
          <cell r="E1142" t="str">
            <v>60FM</v>
          </cell>
          <cell r="F1142" t="str">
            <v>F013521</v>
          </cell>
          <cell r="G1142" t="str">
            <v>AZELIS ITALIA SRL</v>
          </cell>
        </row>
        <row r="1143">
          <cell r="A1143" t="str">
            <v>OF0041192</v>
          </cell>
          <cell r="B1143">
            <v>46105.663831018501</v>
          </cell>
          <cell r="C1143" t="str">
            <v>M.P.C.SRL</v>
          </cell>
          <cell r="D1143">
            <v>46105</v>
          </cell>
          <cell r="E1143" t="str">
            <v>90FM</v>
          </cell>
          <cell r="F1143" t="str">
            <v>F010810</v>
          </cell>
          <cell r="G1143" t="str">
            <v>M.P.C.SRL</v>
          </cell>
        </row>
        <row r="1144">
          <cell r="A1144" t="str">
            <v>OF0041193</v>
          </cell>
          <cell r="B1144">
            <v>46105.685624999998</v>
          </cell>
          <cell r="C1144" t="str">
            <v>M.P.C.SRL</v>
          </cell>
          <cell r="D1144">
            <v>46105</v>
          </cell>
          <cell r="E1144" t="str">
            <v>90FM</v>
          </cell>
          <cell r="F1144" t="str">
            <v>F010810</v>
          </cell>
          <cell r="G1144" t="str">
            <v>M.P.C.SRL</v>
          </cell>
        </row>
        <row r="1145">
          <cell r="A1145" t="str">
            <v>OF0041194</v>
          </cell>
          <cell r="B1145">
            <v>46105.688564814802</v>
          </cell>
          <cell r="C1145" t="str">
            <v>M.P.C.SRL</v>
          </cell>
          <cell r="D1145">
            <v>46105</v>
          </cell>
          <cell r="E1145" t="str">
            <v>90FM</v>
          </cell>
          <cell r="F1145" t="str">
            <v>F010810</v>
          </cell>
          <cell r="G1145" t="str">
            <v>M.P.C.SRL</v>
          </cell>
        </row>
        <row r="1146">
          <cell r="A1146" t="str">
            <v>OF0041195</v>
          </cell>
          <cell r="B1146">
            <v>46105.691111111097</v>
          </cell>
          <cell r="C1146" t="str">
            <v>M.P.C.SRL</v>
          </cell>
          <cell r="D1146">
            <v>46105</v>
          </cell>
          <cell r="E1146" t="str">
            <v>90FM</v>
          </cell>
          <cell r="F1146" t="str">
            <v>F010810</v>
          </cell>
          <cell r="G1146" t="str">
            <v>M.P.C.SRL</v>
          </cell>
        </row>
        <row r="1147">
          <cell r="A1147" t="str">
            <v>OF0041197</v>
          </cell>
          <cell r="B1147">
            <v>46105.695729166699</v>
          </cell>
          <cell r="C1147" t="str">
            <v>M.P.C.SRL</v>
          </cell>
          <cell r="D1147">
            <v>46105</v>
          </cell>
          <cell r="E1147" t="str">
            <v>90FM</v>
          </cell>
          <cell r="F1147" t="str">
            <v>F010810</v>
          </cell>
          <cell r="G1147" t="str">
            <v>M.P.C.SRL</v>
          </cell>
        </row>
        <row r="1148">
          <cell r="A1148" t="str">
            <v>OF0041198</v>
          </cell>
          <cell r="B1148">
            <v>46105.7336574074</v>
          </cell>
          <cell r="C1148" t="str">
            <v>INOX HOUSE SRL</v>
          </cell>
          <cell r="D1148">
            <v>46105</v>
          </cell>
          <cell r="E1148" t="str">
            <v>120FM</v>
          </cell>
          <cell r="F1148" t="str">
            <v>F013881</v>
          </cell>
          <cell r="G1148" t="str">
            <v>INOX HOUSE SRL</v>
          </cell>
        </row>
        <row r="1149">
          <cell r="A1149" t="str">
            <v>OF0041199</v>
          </cell>
          <cell r="B1149">
            <v>46105.734965277799</v>
          </cell>
          <cell r="C1149" t="str">
            <v>PROFILGLASS SPA</v>
          </cell>
          <cell r="D1149">
            <v>46142</v>
          </cell>
          <cell r="E1149" t="str">
            <v>90FM10S</v>
          </cell>
          <cell r="F1149" t="str">
            <v>F012680</v>
          </cell>
          <cell r="G1149" t="str">
            <v>PROFILGLASS SPA</v>
          </cell>
        </row>
        <row r="1150">
          <cell r="A1150" t="str">
            <v>OF0041200</v>
          </cell>
          <cell r="B1150">
            <v>46105.747777777797</v>
          </cell>
          <cell r="C1150" t="str">
            <v>PROFILGLASS SPA</v>
          </cell>
          <cell r="D1150">
            <v>46112</v>
          </cell>
          <cell r="E1150" t="str">
            <v>90FM10S</v>
          </cell>
          <cell r="F1150" t="str">
            <v>F012680</v>
          </cell>
          <cell r="G1150" t="str">
            <v>PROFILGLASS SPA</v>
          </cell>
        </row>
        <row r="1151">
          <cell r="A1151" t="str">
            <v>OF0041201</v>
          </cell>
          <cell r="B1151">
            <v>46106.406770833302</v>
          </cell>
          <cell r="C1151" t="str">
            <v>PROFILGLASS SPA</v>
          </cell>
          <cell r="D1151">
            <v>46112</v>
          </cell>
          <cell r="E1151" t="str">
            <v>90FM10S</v>
          </cell>
          <cell r="F1151" t="str">
            <v>F012680</v>
          </cell>
          <cell r="G1151" t="str">
            <v>PROFILGLASS SPA</v>
          </cell>
        </row>
        <row r="1152">
          <cell r="A1152" t="str">
            <v>OF0041203</v>
          </cell>
          <cell r="B1152">
            <v>46106.442685185197</v>
          </cell>
          <cell r="C1152" t="str">
            <v>M.P.C.SRL</v>
          </cell>
          <cell r="D1152">
            <v>46106</v>
          </cell>
          <cell r="E1152" t="str">
            <v>90FM</v>
          </cell>
          <cell r="F1152" t="str">
            <v>F010810</v>
          </cell>
          <cell r="G1152" t="str">
            <v>M.P.C.SRL</v>
          </cell>
        </row>
        <row r="1153">
          <cell r="A1153" t="str">
            <v>OF0041204</v>
          </cell>
          <cell r="B1153">
            <v>46106.449456018498</v>
          </cell>
          <cell r="C1153" t="str">
            <v>ALMESAN ALUMINYUM SAN.VE TIC. A.S</v>
          </cell>
          <cell r="D1153">
            <v>46106</v>
          </cell>
          <cell r="E1153" t="str">
            <v>45DF</v>
          </cell>
          <cell r="F1153" t="str">
            <v>F600456</v>
          </cell>
          <cell r="G1153" t="str">
            <v>ALMESAN ALUMINYUM SAN.VE TIC. A.S</v>
          </cell>
        </row>
        <row r="1154">
          <cell r="A1154" t="str">
            <v>OF0041205</v>
          </cell>
          <cell r="B1154">
            <v>46106.495115740698</v>
          </cell>
          <cell r="C1154" t="str">
            <v>KOREA FINE CERAMIC CO., LTD</v>
          </cell>
          <cell r="D1154">
            <v>46115</v>
          </cell>
          <cell r="E1154" t="str">
            <v>180BL</v>
          </cell>
          <cell r="F1154" t="str">
            <v>F504561</v>
          </cell>
          <cell r="G1154" t="str">
            <v>KOREA FINE CERAMIC CO., LTD</v>
          </cell>
        </row>
        <row r="1155">
          <cell r="A1155" t="str">
            <v>OF0041206</v>
          </cell>
          <cell r="B1155">
            <v>46106.505081018498</v>
          </cell>
          <cell r="C1155" t="str">
            <v>TRANSFER TRADE SRL</v>
          </cell>
          <cell r="D1155">
            <v>46106</v>
          </cell>
          <cell r="E1155" t="str">
            <v>90FM</v>
          </cell>
          <cell r="F1155" t="str">
            <v>F600927</v>
          </cell>
          <cell r="G1155" t="str">
            <v>TRANSFER TRADE SRL</v>
          </cell>
        </row>
        <row r="1156">
          <cell r="A1156" t="str">
            <v>OF0041208</v>
          </cell>
          <cell r="B1156">
            <v>46106.609351851897</v>
          </cell>
          <cell r="C1156" t="str">
            <v>ZUBELLI SRL</v>
          </cell>
          <cell r="D1156">
            <v>46106</v>
          </cell>
          <cell r="E1156" t="str">
            <v>60FM</v>
          </cell>
          <cell r="F1156" t="str">
            <v>F600991</v>
          </cell>
          <cell r="G1156" t="str">
            <v>ZUBELLI SRL</v>
          </cell>
        </row>
        <row r="1157">
          <cell r="A1157" t="str">
            <v>OF0041209</v>
          </cell>
          <cell r="B1157">
            <v>46106.612916666701</v>
          </cell>
          <cell r="C1157" t="str">
            <v>PULITURA ZANANESE SRL UNIPERSONALE</v>
          </cell>
          <cell r="D1157">
            <v>46108</v>
          </cell>
          <cell r="E1157" t="str">
            <v>60FM</v>
          </cell>
          <cell r="F1157" t="str">
            <v>F014866</v>
          </cell>
          <cell r="G1157" t="str">
            <v>PULITURA ZANANESE SRL UNIPERSONALE</v>
          </cell>
        </row>
        <row r="1158">
          <cell r="A1158" t="str">
            <v>OF0041210</v>
          </cell>
          <cell r="B1158">
            <v>46106.619895833297</v>
          </cell>
          <cell r="C1158" t="str">
            <v>LAMP SRL</v>
          </cell>
          <cell r="D1158">
            <v>46142</v>
          </cell>
          <cell r="E1158" t="str">
            <v>90FM</v>
          </cell>
          <cell r="F1158" t="str">
            <v>F010245</v>
          </cell>
          <cell r="G1158" t="str">
            <v>LAMP SRL</v>
          </cell>
        </row>
        <row r="1159">
          <cell r="A1159" t="str">
            <v>OF0041211</v>
          </cell>
          <cell r="B1159">
            <v>46106.619907407403</v>
          </cell>
          <cell r="C1159" t="str">
            <v>SANMIRO SRL</v>
          </cell>
          <cell r="D1159">
            <v>46142</v>
          </cell>
          <cell r="E1159" t="str">
            <v>120FM</v>
          </cell>
          <cell r="F1159" t="str">
            <v>F014515</v>
          </cell>
          <cell r="G1159" t="str">
            <v>SANMIRO SRL</v>
          </cell>
        </row>
        <row r="1160">
          <cell r="A1160" t="str">
            <v>OF0041212</v>
          </cell>
          <cell r="B1160">
            <v>46106.626863425903</v>
          </cell>
          <cell r="C1160" t="str">
            <v>PULITURA ZANANESE SRL UNIPERSONALE</v>
          </cell>
          <cell r="D1160">
            <v>46106</v>
          </cell>
          <cell r="E1160" t="str">
            <v>60FM</v>
          </cell>
          <cell r="F1160" t="str">
            <v>F014866</v>
          </cell>
          <cell r="G1160" t="str">
            <v>PULITURA ZANANESE SRL UNIPERSONALE</v>
          </cell>
        </row>
        <row r="1161">
          <cell r="A1161" t="str">
            <v>OF0041213</v>
          </cell>
          <cell r="B1161">
            <v>46106.659074074101</v>
          </cell>
          <cell r="C1161" t="str">
            <v>M.P.C.SRL</v>
          </cell>
          <cell r="D1161">
            <v>46106</v>
          </cell>
          <cell r="E1161" t="str">
            <v>90FM</v>
          </cell>
          <cell r="F1161" t="str">
            <v>F010810</v>
          </cell>
          <cell r="G1161" t="str">
            <v>M.P.C.SRL</v>
          </cell>
        </row>
        <row r="1162">
          <cell r="A1162" t="str">
            <v>OF0041214</v>
          </cell>
          <cell r="B1162">
            <v>46106.662118055603</v>
          </cell>
          <cell r="C1162" t="str">
            <v>M.P.C.SRL</v>
          </cell>
          <cell r="D1162">
            <v>46106</v>
          </cell>
          <cell r="E1162" t="str">
            <v>90FM</v>
          </cell>
          <cell r="F1162" t="str">
            <v>F010810</v>
          </cell>
          <cell r="G1162" t="str">
            <v>M.P.C.SRL</v>
          </cell>
        </row>
        <row r="1163">
          <cell r="A1163" t="str">
            <v>OF0041215</v>
          </cell>
          <cell r="B1163">
            <v>46106.6641087963</v>
          </cell>
          <cell r="C1163" t="str">
            <v>M.P.C.SRL</v>
          </cell>
          <cell r="D1163">
            <v>46106</v>
          </cell>
          <cell r="E1163" t="str">
            <v>90FM</v>
          </cell>
          <cell r="F1163" t="str">
            <v>F010810</v>
          </cell>
          <cell r="G1163" t="str">
            <v>M.P.C.SRL</v>
          </cell>
        </row>
        <row r="1164">
          <cell r="A1164" t="str">
            <v>OF0041216</v>
          </cell>
          <cell r="B1164">
            <v>46106.7114351852</v>
          </cell>
          <cell r="C1164" t="str">
            <v>PAPALINI SPA</v>
          </cell>
          <cell r="D1164">
            <v>46106</v>
          </cell>
          <cell r="E1164" t="str">
            <v>90FM</v>
          </cell>
          <cell r="F1164" t="str">
            <v>F012894</v>
          </cell>
          <cell r="G1164" t="str">
            <v>PAPALINI SPA</v>
          </cell>
        </row>
        <row r="1165">
          <cell r="A1165" t="str">
            <v>OF0041217</v>
          </cell>
          <cell r="B1165">
            <v>46106.733240740701</v>
          </cell>
          <cell r="C1165" t="str">
            <v>COMEC ITALIA SRL</v>
          </cell>
          <cell r="D1165">
            <v>46106</v>
          </cell>
          <cell r="E1165" t="str">
            <v>60FM</v>
          </cell>
          <cell r="F1165" t="str">
            <v>F600874</v>
          </cell>
          <cell r="G1165" t="str">
            <v>COMEC ITALIA SRL</v>
          </cell>
        </row>
        <row r="1166">
          <cell r="A1166" t="str">
            <v>OF0041218</v>
          </cell>
          <cell r="B1166">
            <v>46107.479652777802</v>
          </cell>
          <cell r="C1166" t="str">
            <v>M.P.C.SRL</v>
          </cell>
          <cell r="D1166">
            <v>46107</v>
          </cell>
          <cell r="E1166" t="str">
            <v>90FM</v>
          </cell>
          <cell r="F1166" t="str">
            <v>F010810</v>
          </cell>
          <cell r="G1166" t="str">
            <v>M.P.C.SRL</v>
          </cell>
        </row>
        <row r="1167">
          <cell r="A1167" t="str">
            <v>OF0041219</v>
          </cell>
          <cell r="B1167">
            <v>46107.489837963003</v>
          </cell>
          <cell r="C1167" t="str">
            <v>TURCHI FILTRI SRL</v>
          </cell>
          <cell r="D1167">
            <v>46114</v>
          </cell>
          <cell r="E1167" t="str">
            <v>120FM</v>
          </cell>
          <cell r="F1167" t="str">
            <v>F016272</v>
          </cell>
          <cell r="G1167" t="str">
            <v>TURCHI FILTRI SRL</v>
          </cell>
        </row>
        <row r="1168">
          <cell r="A1168" t="str">
            <v>OF0041220</v>
          </cell>
          <cell r="B1168">
            <v>46107.489837963003</v>
          </cell>
          <cell r="C1168" t="str">
            <v>TURCHI FILTRI SRL</v>
          </cell>
          <cell r="D1168">
            <v>46107</v>
          </cell>
          <cell r="E1168" t="str">
            <v>120FM</v>
          </cell>
          <cell r="F1168" t="str">
            <v>F016272</v>
          </cell>
          <cell r="G1168" t="str">
            <v>TURCHI FILTRI SRL</v>
          </cell>
        </row>
        <row r="1169">
          <cell r="A1169" t="str">
            <v>OF0041221</v>
          </cell>
          <cell r="B1169">
            <v>46107.489837963003</v>
          </cell>
          <cell r="C1169" t="str">
            <v>SANTOPADRE TECHNOLOGY SRL</v>
          </cell>
          <cell r="D1169">
            <v>46107</v>
          </cell>
          <cell r="E1169" t="str">
            <v>90FM</v>
          </cell>
          <cell r="F1169" t="str">
            <v>F015338</v>
          </cell>
          <cell r="G1169" t="str">
            <v>SANTOPADRE TECHNOLOGY SRL</v>
          </cell>
        </row>
        <row r="1170">
          <cell r="A1170" t="str">
            <v>OF0041222</v>
          </cell>
          <cell r="B1170">
            <v>46107.489837963003</v>
          </cell>
          <cell r="C1170" t="str">
            <v>LONGHI MARCO</v>
          </cell>
          <cell r="D1170">
            <v>46107</v>
          </cell>
          <cell r="E1170" t="str">
            <v>90FM</v>
          </cell>
          <cell r="F1170" t="str">
            <v>F016009</v>
          </cell>
          <cell r="G1170" t="str">
            <v>LONGHI MARCO</v>
          </cell>
        </row>
        <row r="1171">
          <cell r="A1171" t="str">
            <v>OF0041223</v>
          </cell>
          <cell r="B1171">
            <v>46107.489849537</v>
          </cell>
          <cell r="C1171" t="str">
            <v>SANTOPADRE TECHNOLOGY SRL</v>
          </cell>
          <cell r="D1171">
            <v>46121</v>
          </cell>
          <cell r="E1171" t="str">
            <v>90FM</v>
          </cell>
          <cell r="F1171" t="str">
            <v>F015338</v>
          </cell>
          <cell r="G1171" t="str">
            <v>SANTOPADRE TECHNOLOGY SRL</v>
          </cell>
        </row>
        <row r="1172">
          <cell r="A1172" t="str">
            <v>OF0041224</v>
          </cell>
          <cell r="B1172">
            <v>46107.4914699074</v>
          </cell>
          <cell r="C1172" t="str">
            <v>MECCANICA MAZZOLA SRLS</v>
          </cell>
          <cell r="D1172">
            <v>46120</v>
          </cell>
          <cell r="E1172" t="str">
            <v>120FM</v>
          </cell>
          <cell r="F1172" t="str">
            <v>F601055</v>
          </cell>
          <cell r="G1172" t="str">
            <v>MECCANICA MAZZOLA SRLS</v>
          </cell>
        </row>
        <row r="1173">
          <cell r="A1173" t="str">
            <v>OF0041225</v>
          </cell>
          <cell r="B1173">
            <v>46107.497187499997</v>
          </cell>
          <cell r="C1173" t="str">
            <v>BBC PLASTIK SRL</v>
          </cell>
          <cell r="D1173">
            <v>46120</v>
          </cell>
          <cell r="E1173" t="str">
            <v>120FM</v>
          </cell>
          <cell r="F1173" t="str">
            <v>F010036</v>
          </cell>
          <cell r="G1173" t="str">
            <v>BBC PLASTIK SRL</v>
          </cell>
        </row>
        <row r="1174">
          <cell r="A1174" t="str">
            <v>OF0041226</v>
          </cell>
          <cell r="B1174">
            <v>46107.511643518497</v>
          </cell>
          <cell r="C1174" t="str">
            <v>FIORDELMONDO LUBRIFICANTI SRL</v>
          </cell>
          <cell r="D1174">
            <v>46120</v>
          </cell>
          <cell r="E1174" t="str">
            <v>90FM</v>
          </cell>
          <cell r="F1174" t="str">
            <v>F016003</v>
          </cell>
          <cell r="G1174" t="str">
            <v>FIORDELMONDO LUBRIFICANTI SRL</v>
          </cell>
        </row>
        <row r="1175">
          <cell r="A1175" t="str">
            <v>OF0041227</v>
          </cell>
          <cell r="B1175">
            <v>46107.517430555599</v>
          </cell>
          <cell r="C1175" t="str">
            <v>LINK GRUPPO SPA</v>
          </cell>
          <cell r="D1175">
            <v>46107</v>
          </cell>
          <cell r="E1175" t="str">
            <v>120FM</v>
          </cell>
          <cell r="F1175" t="str">
            <v>F013851</v>
          </cell>
          <cell r="G1175" t="str">
            <v>LINK GRUPPO SPA</v>
          </cell>
        </row>
        <row r="1176">
          <cell r="A1176" t="str">
            <v>OF0041228</v>
          </cell>
          <cell r="B1176">
            <v>46107.594375000001</v>
          </cell>
          <cell r="C1176" t="str">
            <v>MECCANICA MAZZOLA SRLS</v>
          </cell>
          <cell r="D1176">
            <v>46107</v>
          </cell>
          <cell r="E1176" t="str">
            <v>120FM</v>
          </cell>
          <cell r="F1176" t="str">
            <v>F601055</v>
          </cell>
          <cell r="G1176" t="str">
            <v>MECCANICA MAZZOLA SRLS</v>
          </cell>
        </row>
        <row r="1177">
          <cell r="A1177" t="str">
            <v>OF0041229</v>
          </cell>
          <cell r="B1177">
            <v>46107.626087962999</v>
          </cell>
          <cell r="C1177" t="str">
            <v>PULITURA ZANANESE SRL UNIPERSONALE</v>
          </cell>
          <cell r="D1177">
            <v>46107</v>
          </cell>
          <cell r="E1177" t="str">
            <v>60FM</v>
          </cell>
          <cell r="F1177" t="str">
            <v>F014866</v>
          </cell>
          <cell r="G1177" t="str">
            <v>PULITURA ZANANESE SRL UNIPERSONALE</v>
          </cell>
        </row>
        <row r="1178">
          <cell r="A1178" t="str">
            <v>OF0041230</v>
          </cell>
          <cell r="B1178">
            <v>46107.628657407397</v>
          </cell>
          <cell r="C1178" t="str">
            <v>PULITURA ZANANESE SRL UNIPERSONALE</v>
          </cell>
          <cell r="D1178">
            <v>46107</v>
          </cell>
          <cell r="E1178" t="str">
            <v>60FM</v>
          </cell>
          <cell r="F1178" t="str">
            <v>F014866</v>
          </cell>
          <cell r="G1178" t="str">
            <v>PULITURA ZANANESE SRL UNIPERSONALE</v>
          </cell>
        </row>
        <row r="1179">
          <cell r="A1179" t="str">
            <v>OF0041231</v>
          </cell>
          <cell r="B1179">
            <v>46107.641180555598</v>
          </cell>
          <cell r="C1179" t="str">
            <v>PULITURA ZANANESE SRL UNIPERSONALE</v>
          </cell>
          <cell r="D1179">
            <v>46105</v>
          </cell>
          <cell r="E1179" t="str">
            <v>60FM</v>
          </cell>
          <cell r="F1179" t="str">
            <v>F014866</v>
          </cell>
          <cell r="G1179" t="str">
            <v>PULITURA ZANANESE SRL UNIPERSONALE</v>
          </cell>
        </row>
        <row r="1180">
          <cell r="A1180" t="str">
            <v>OF0041232</v>
          </cell>
          <cell r="B1180">
            <v>46107.641585648104</v>
          </cell>
          <cell r="C1180" t="str">
            <v>VERBAR SRL</v>
          </cell>
          <cell r="D1180">
            <v>46107</v>
          </cell>
          <cell r="E1180" t="str">
            <v>60_90FM</v>
          </cell>
          <cell r="F1180" t="str">
            <v>F011094</v>
          </cell>
          <cell r="G1180" t="str">
            <v>VERBAR SRL</v>
          </cell>
        </row>
        <row r="1181">
          <cell r="A1181" t="str">
            <v>OF0041233</v>
          </cell>
          <cell r="B1181">
            <v>46107.653182870403</v>
          </cell>
          <cell r="C1181" t="str">
            <v>VERBAR SRL</v>
          </cell>
          <cell r="D1181">
            <v>46129</v>
          </cell>
          <cell r="E1181" t="str">
            <v>60_90FM</v>
          </cell>
          <cell r="F1181" t="str">
            <v>F011094</v>
          </cell>
          <cell r="G1181" t="str">
            <v>VERBAR SRL</v>
          </cell>
        </row>
        <row r="1182">
          <cell r="A1182" t="str">
            <v>OF0041234</v>
          </cell>
          <cell r="B1182">
            <v>46107.657962963</v>
          </cell>
          <cell r="C1182" t="str">
            <v>ZUBELLI SRL</v>
          </cell>
          <cell r="D1182">
            <v>46107</v>
          </cell>
          <cell r="E1182" t="str">
            <v>60FM</v>
          </cell>
          <cell r="F1182" t="str">
            <v>F600991</v>
          </cell>
          <cell r="G1182" t="str">
            <v>ZUBELLI SRL</v>
          </cell>
        </row>
        <row r="1183">
          <cell r="A1183" t="str">
            <v>OF0041235</v>
          </cell>
          <cell r="B1183">
            <v>46107.665868055599</v>
          </cell>
          <cell r="C1183" t="str">
            <v>A&amp;C SRL</v>
          </cell>
          <cell r="D1183">
            <v>46120</v>
          </cell>
          <cell r="E1183" t="str">
            <v>120FM</v>
          </cell>
          <cell r="F1183" t="str">
            <v>F014268</v>
          </cell>
          <cell r="G1183" t="str">
            <v>A&amp;C SRL</v>
          </cell>
        </row>
        <row r="1184">
          <cell r="A1184" t="str">
            <v>OF0041236</v>
          </cell>
          <cell r="B1184">
            <v>46107.673032407401</v>
          </cell>
          <cell r="C1184" t="str">
            <v>TORN.STAMPERIA MERCATELLESE SRL</v>
          </cell>
          <cell r="D1184">
            <v>46107</v>
          </cell>
          <cell r="E1184" t="str">
            <v>60_90FM</v>
          </cell>
          <cell r="F1184" t="str">
            <v>F014048</v>
          </cell>
          <cell r="G1184" t="str">
            <v>TORN.STAMPERIA MERCATELLESE SRL</v>
          </cell>
        </row>
        <row r="1185">
          <cell r="A1185" t="str">
            <v>OF0041237</v>
          </cell>
          <cell r="B1185">
            <v>46107.675648148201</v>
          </cell>
          <cell r="C1185" t="str">
            <v>TORN.STAMPERIA MERCATELLESE SRL</v>
          </cell>
          <cell r="D1185">
            <v>46107</v>
          </cell>
          <cell r="E1185" t="str">
            <v>60_90FM</v>
          </cell>
          <cell r="F1185" t="str">
            <v>F014048</v>
          </cell>
          <cell r="G1185" t="str">
            <v>TORN.STAMPERIA MERCATELLESE SRL</v>
          </cell>
        </row>
        <row r="1186">
          <cell r="A1186" t="str">
            <v>OF0041238</v>
          </cell>
          <cell r="B1186">
            <v>46107.684999999998</v>
          </cell>
          <cell r="C1186" t="str">
            <v>BERTULLI ADAMO &amp; C.SNC</v>
          </cell>
          <cell r="D1186">
            <v>46107</v>
          </cell>
          <cell r="E1186" t="str">
            <v>120FM</v>
          </cell>
          <cell r="F1186" t="str">
            <v>F010497</v>
          </cell>
          <cell r="G1186" t="str">
            <v>BERTULLI ADAMO &amp; C.SNC</v>
          </cell>
        </row>
        <row r="1187">
          <cell r="A1187" t="str">
            <v>OF0041239</v>
          </cell>
          <cell r="B1187">
            <v>46107.685844907399</v>
          </cell>
          <cell r="C1187" t="str">
            <v>BE.FA SRL FORNITURE INDUSTRIALI</v>
          </cell>
          <cell r="D1187">
            <v>46107</v>
          </cell>
          <cell r="E1187" t="str">
            <v>120FM</v>
          </cell>
          <cell r="F1187" t="str">
            <v>F015123</v>
          </cell>
          <cell r="G1187" t="str">
            <v>BE.FA SRL FORNITURE INDUSTRIALI</v>
          </cell>
        </row>
        <row r="1188">
          <cell r="A1188" t="str">
            <v>OF0041240</v>
          </cell>
          <cell r="B1188">
            <v>46107.686759259297</v>
          </cell>
          <cell r="C1188" t="str">
            <v>LINK GRUPPO SPA</v>
          </cell>
          <cell r="D1188">
            <v>46107</v>
          </cell>
          <cell r="E1188" t="str">
            <v>120FM</v>
          </cell>
          <cell r="F1188" t="str">
            <v>F013851</v>
          </cell>
          <cell r="G1188" t="str">
            <v>LINK GRUPPO SPA</v>
          </cell>
        </row>
        <row r="1189">
          <cell r="A1189" t="str">
            <v>OF0041241</v>
          </cell>
          <cell r="B1189">
            <v>46107.687442129602</v>
          </cell>
          <cell r="C1189" t="str">
            <v>GO-PLAST ENGINEERING SRL</v>
          </cell>
          <cell r="D1189">
            <v>46107</v>
          </cell>
          <cell r="E1189" t="str">
            <v>120FM</v>
          </cell>
          <cell r="F1189" t="str">
            <v>F600062</v>
          </cell>
          <cell r="G1189" t="str">
            <v>GO-PLAST ENGINEERING SRL</v>
          </cell>
        </row>
        <row r="1190">
          <cell r="A1190" t="str">
            <v>OF0041242</v>
          </cell>
          <cell r="B1190">
            <v>46107.688530092601</v>
          </cell>
          <cell r="C1190" t="str">
            <v>A.S.T. SRL</v>
          </cell>
          <cell r="D1190">
            <v>46107</v>
          </cell>
          <cell r="E1190" t="str">
            <v>60FM</v>
          </cell>
          <cell r="F1190" t="str">
            <v>F015176</v>
          </cell>
          <cell r="G1190" t="str">
            <v>A.S.T. SRL</v>
          </cell>
        </row>
        <row r="1191">
          <cell r="A1191" t="str">
            <v>OF0041243</v>
          </cell>
          <cell r="B1191">
            <v>46107.690370370401</v>
          </cell>
          <cell r="C1191" t="str">
            <v>TORNERIA METALLI SRL</v>
          </cell>
          <cell r="D1191">
            <v>46107</v>
          </cell>
          <cell r="E1191" t="str">
            <v>120FM</v>
          </cell>
          <cell r="F1191" t="str">
            <v>F600653</v>
          </cell>
          <cell r="G1191" t="str">
            <v>TORNERIA METALLI SRL</v>
          </cell>
        </row>
        <row r="1192">
          <cell r="A1192" t="str">
            <v>OF0041244</v>
          </cell>
          <cell r="B1192">
            <v>46107.691250000003</v>
          </cell>
          <cell r="C1192" t="str">
            <v>GO-PLAST ENGINEERING SRL</v>
          </cell>
          <cell r="D1192">
            <v>46107</v>
          </cell>
          <cell r="E1192" t="str">
            <v>120FM</v>
          </cell>
          <cell r="F1192" t="str">
            <v>F600062</v>
          </cell>
          <cell r="G1192" t="str">
            <v>GO-PLAST ENGINEERING SRL</v>
          </cell>
        </row>
        <row r="1193">
          <cell r="A1193" t="str">
            <v>OF0041245</v>
          </cell>
          <cell r="B1193">
            <v>46107.691979166702</v>
          </cell>
          <cell r="C1193" t="str">
            <v>HP HORSE POWER SRL</v>
          </cell>
          <cell r="D1193">
            <v>46107</v>
          </cell>
          <cell r="E1193" t="str">
            <v>30FM</v>
          </cell>
          <cell r="F1193" t="str">
            <v>F600762</v>
          </cell>
          <cell r="G1193" t="str">
            <v>HP HORSE POWER SRL</v>
          </cell>
        </row>
        <row r="1194">
          <cell r="A1194" t="str">
            <v>OF0041246</v>
          </cell>
          <cell r="B1194">
            <v>46107.698437500003</v>
          </cell>
          <cell r="C1194" t="str">
            <v>CMG PRESSE SRLS</v>
          </cell>
          <cell r="D1194">
            <v>46107</v>
          </cell>
          <cell r="E1194" t="str">
            <v>60FM</v>
          </cell>
          <cell r="F1194" t="str">
            <v>F600559</v>
          </cell>
          <cell r="G1194" t="str">
            <v>CMG PRESSE SRLS</v>
          </cell>
        </row>
        <row r="1195">
          <cell r="A1195" t="str">
            <v>OF0041247</v>
          </cell>
          <cell r="B1195">
            <v>46107.699074074102</v>
          </cell>
          <cell r="C1195" t="str">
            <v>BE.FA SRL FORNITURE INDUSTRIALI</v>
          </cell>
          <cell r="D1195">
            <v>46107</v>
          </cell>
          <cell r="E1195" t="str">
            <v>120FM</v>
          </cell>
          <cell r="F1195" t="str">
            <v>F015123</v>
          </cell>
          <cell r="G1195" t="str">
            <v>BE.FA SRL FORNITURE INDUSTRIALI</v>
          </cell>
        </row>
        <row r="1196">
          <cell r="A1196" t="str">
            <v>OF0041248</v>
          </cell>
          <cell r="B1196">
            <v>46107.699733796297</v>
          </cell>
          <cell r="C1196" t="str">
            <v>REMATARLAZZI S.P.A.</v>
          </cell>
          <cell r="D1196">
            <v>46107</v>
          </cell>
          <cell r="E1196" t="str">
            <v>120FM</v>
          </cell>
          <cell r="F1196" t="str">
            <v>F014376</v>
          </cell>
          <cell r="G1196" t="str">
            <v>REMATARLAZZI S.P.A.</v>
          </cell>
        </row>
        <row r="1197">
          <cell r="A1197" t="str">
            <v>OF0041249</v>
          </cell>
          <cell r="B1197">
            <v>46107.700370370403</v>
          </cell>
          <cell r="C1197" t="str">
            <v>BE.FA SRL FORNITURE INDUSTRIALI</v>
          </cell>
          <cell r="D1197">
            <v>46107</v>
          </cell>
          <cell r="E1197" t="str">
            <v>120FM</v>
          </cell>
          <cell r="F1197" t="str">
            <v>F015123</v>
          </cell>
          <cell r="G1197" t="str">
            <v>BE.FA SRL FORNITURE INDUSTRIALI</v>
          </cell>
        </row>
        <row r="1198">
          <cell r="A1198" t="str">
            <v>OF0041250</v>
          </cell>
          <cell r="B1198">
            <v>46107.701064814799</v>
          </cell>
          <cell r="C1198" t="str">
            <v>PROSERVICE SRL</v>
          </cell>
          <cell r="D1198">
            <v>46107</v>
          </cell>
          <cell r="E1198" t="str">
            <v>90FM</v>
          </cell>
          <cell r="F1198" t="str">
            <v>F015608</v>
          </cell>
          <cell r="G1198" t="str">
            <v>PROSERVICE SRL</v>
          </cell>
        </row>
        <row r="1199">
          <cell r="A1199" t="str">
            <v>OF0041251</v>
          </cell>
          <cell r="B1199">
            <v>46107.701689814799</v>
          </cell>
          <cell r="C1199" t="str">
            <v>BONTEMPI S.R.L.</v>
          </cell>
          <cell r="D1199">
            <v>46107</v>
          </cell>
          <cell r="E1199" t="str">
            <v>90FM</v>
          </cell>
          <cell r="F1199" t="str">
            <v>F013930</v>
          </cell>
          <cell r="G1199" t="str">
            <v>BONTEMPI S.R.L.</v>
          </cell>
        </row>
        <row r="1200">
          <cell r="A1200" t="str">
            <v>OF0041252</v>
          </cell>
          <cell r="B1200">
            <v>46107.7024537037</v>
          </cell>
          <cell r="C1200" t="str">
            <v>AMZ SRL</v>
          </cell>
          <cell r="D1200">
            <v>46107</v>
          </cell>
          <cell r="F1200" t="str">
            <v>F600706</v>
          </cell>
          <cell r="G1200" t="str">
            <v>AMZ SRL</v>
          </cell>
        </row>
        <row r="1201">
          <cell r="A1201" t="str">
            <v>OF0041253</v>
          </cell>
          <cell r="B1201">
            <v>46107.703125</v>
          </cell>
          <cell r="C1201" t="str">
            <v>FERRO E FERRAMENTA SAS DI DISCEPOLI DOBATELLA e C.</v>
          </cell>
          <cell r="D1201">
            <v>46107</v>
          </cell>
          <cell r="E1201" t="str">
            <v>60FM</v>
          </cell>
          <cell r="F1201" t="str">
            <v>F600366</v>
          </cell>
          <cell r="G1201" t="str">
            <v>FERRO E FERRAMENTA SAS DI DISCEPOLI DOBATELLA e C.</v>
          </cell>
        </row>
        <row r="1202">
          <cell r="A1202" t="str">
            <v>OF0041254</v>
          </cell>
          <cell r="B1202">
            <v>46107.703773148103</v>
          </cell>
          <cell r="C1202" t="str">
            <v>C.E.I. SRL</v>
          </cell>
          <cell r="D1202">
            <v>46107</v>
          </cell>
          <cell r="E1202" t="str">
            <v>120FM</v>
          </cell>
          <cell r="F1202" t="str">
            <v>F600117</v>
          </cell>
          <cell r="G1202" t="str">
            <v>C.E.I. SRL</v>
          </cell>
        </row>
        <row r="1203">
          <cell r="A1203" t="str">
            <v>OF0041255</v>
          </cell>
          <cell r="B1203">
            <v>46107.704421296301</v>
          </cell>
          <cell r="C1203" t="str">
            <v>CO.MET.ACCIAI SRL</v>
          </cell>
          <cell r="D1203">
            <v>46107</v>
          </cell>
          <cell r="E1203" t="str">
            <v>90FM</v>
          </cell>
          <cell r="F1203" t="str">
            <v>F016280</v>
          </cell>
          <cell r="G1203" t="str">
            <v>CO.MET.ACCIAI SRL</v>
          </cell>
        </row>
        <row r="1204">
          <cell r="A1204" t="str">
            <v>OF0041256</v>
          </cell>
          <cell r="B1204">
            <v>46107.705173611103</v>
          </cell>
          <cell r="C1204" t="str">
            <v>CO.MET.ACCIAI SRL</v>
          </cell>
          <cell r="D1204">
            <v>46107</v>
          </cell>
          <cell r="E1204" t="str">
            <v>90FM</v>
          </cell>
          <cell r="F1204" t="str">
            <v>F016280</v>
          </cell>
          <cell r="G1204" t="str">
            <v>CO.MET.ACCIAI SRL</v>
          </cell>
        </row>
        <row r="1205">
          <cell r="A1205" t="str">
            <v>OF0041257</v>
          </cell>
          <cell r="B1205">
            <v>46107.707430555602</v>
          </cell>
          <cell r="C1205" t="str">
            <v>STUDIO 1 AUTOMAZIONI IND. SRL</v>
          </cell>
          <cell r="D1205">
            <v>46107</v>
          </cell>
          <cell r="E1205" t="str">
            <v>60FM</v>
          </cell>
          <cell r="F1205" t="str">
            <v>F014429</v>
          </cell>
          <cell r="G1205" t="str">
            <v>STUDIO 1 AUTOMAZIONI IND. SRL</v>
          </cell>
        </row>
        <row r="1206">
          <cell r="A1206" t="str">
            <v>OF0041258</v>
          </cell>
          <cell r="B1206">
            <v>46107.712164351899</v>
          </cell>
          <cell r="C1206" t="str">
            <v>SIPEX CAVAGNA S.P.A.</v>
          </cell>
          <cell r="D1206">
            <v>46142</v>
          </cell>
          <cell r="E1206" t="str">
            <v>120FM</v>
          </cell>
          <cell r="F1206" t="str">
            <v>F012516</v>
          </cell>
          <cell r="G1206" t="str">
            <v>SIPEX CAVAGNA S.P.A.</v>
          </cell>
        </row>
        <row r="1207">
          <cell r="A1207" t="str">
            <v>OF0041259</v>
          </cell>
          <cell r="B1207">
            <v>46107.712164351899</v>
          </cell>
          <cell r="C1207" t="str">
            <v>GULBAK BAKALIT METAL VE TEKSTIL SAN. ve TIC. LTD. STI</v>
          </cell>
          <cell r="D1207">
            <v>46142</v>
          </cell>
          <cell r="E1207" t="str">
            <v>60FM</v>
          </cell>
          <cell r="F1207" t="str">
            <v>F600780</v>
          </cell>
          <cell r="G1207" t="str">
            <v>GULBAK BAKALIT METAL VE TEKSTIL SAN. ve TIC. LTD. STI</v>
          </cell>
        </row>
        <row r="1208">
          <cell r="A1208" t="str">
            <v>OF0041260</v>
          </cell>
          <cell r="B1208">
            <v>46107.731481481504</v>
          </cell>
          <cell r="C1208" t="str">
            <v>ZUBELLI SRL</v>
          </cell>
          <cell r="D1208">
            <v>46099</v>
          </cell>
          <cell r="E1208" t="str">
            <v>60FM</v>
          </cell>
          <cell r="F1208" t="str">
            <v>F600991</v>
          </cell>
          <cell r="G1208" t="str">
            <v>ZUBELLI SRL</v>
          </cell>
        </row>
        <row r="1209">
          <cell r="A1209" t="str">
            <v>OF0041261</v>
          </cell>
          <cell r="B1209">
            <v>46107.752777777801</v>
          </cell>
          <cell r="C1209" t="str">
            <v>M.P.C.SRL</v>
          </cell>
          <cell r="D1209">
            <v>46107</v>
          </cell>
          <cell r="E1209" t="str">
            <v>90FM</v>
          </cell>
          <cell r="F1209" t="str">
            <v>F010810</v>
          </cell>
          <cell r="G1209" t="str">
            <v>M.P.C.SRL</v>
          </cell>
        </row>
        <row r="1210">
          <cell r="A1210" t="str">
            <v>OF0041262</v>
          </cell>
          <cell r="B1210">
            <v>46107.755196759303</v>
          </cell>
          <cell r="C1210" t="str">
            <v>M.P.C.SRL</v>
          </cell>
          <cell r="D1210">
            <v>46107</v>
          </cell>
          <cell r="E1210" t="str">
            <v>90FM</v>
          </cell>
          <cell r="F1210" t="str">
            <v>F010810</v>
          </cell>
          <cell r="G1210" t="str">
            <v>M.P.C.SRL</v>
          </cell>
        </row>
        <row r="1211">
          <cell r="A1211" t="str">
            <v>OF0041263</v>
          </cell>
          <cell r="B1211">
            <v>46111.726643518501</v>
          </cell>
          <cell r="C1211" t="str">
            <v>M.P.C.SRL</v>
          </cell>
          <cell r="D1211">
            <v>46111</v>
          </cell>
          <cell r="E1211" t="str">
            <v>90FM</v>
          </cell>
          <cell r="F1211" t="str">
            <v>F010810</v>
          </cell>
          <cell r="G1211" t="str">
            <v>M.P.C.SRL</v>
          </cell>
        </row>
        <row r="1212">
          <cell r="A1212" t="str">
            <v>OF0041264</v>
          </cell>
          <cell r="B1212">
            <v>46111.731793981497</v>
          </cell>
          <cell r="C1212" t="str">
            <v>M.P.C.SRL</v>
          </cell>
          <cell r="D1212">
            <v>46111</v>
          </cell>
          <cell r="E1212" t="str">
            <v>90FM</v>
          </cell>
          <cell r="F1212" t="str">
            <v>F010810</v>
          </cell>
          <cell r="G1212" t="str">
            <v>M.P.C.SRL</v>
          </cell>
        </row>
        <row r="1213">
          <cell r="A1213" t="str">
            <v>OF0041265</v>
          </cell>
          <cell r="B1213">
            <v>46111.752418981501</v>
          </cell>
          <cell r="C1213" t="str">
            <v>TIPOLITOGRAFIA ROTOGRAF SRL</v>
          </cell>
          <cell r="D1213">
            <v>46142</v>
          </cell>
          <cell r="E1213" t="str">
            <v>90FM</v>
          </cell>
          <cell r="F1213" t="str">
            <v>F011212</v>
          </cell>
          <cell r="G1213" t="str">
            <v>TIPOLITOGRAFIA ROTOGRAF SRL</v>
          </cell>
        </row>
        <row r="1214">
          <cell r="A1214" t="str">
            <v>OF0041267</v>
          </cell>
          <cell r="B1214">
            <v>46112.449178240699</v>
          </cell>
          <cell r="C1214" t="str">
            <v>M.P.C.SRL</v>
          </cell>
          <cell r="D1214">
            <v>46112</v>
          </cell>
          <cell r="E1214" t="str">
            <v>90FM</v>
          </cell>
          <cell r="F1214" t="str">
            <v>F010810</v>
          </cell>
          <cell r="G1214" t="str">
            <v>M.P.C.SRL</v>
          </cell>
        </row>
        <row r="1215">
          <cell r="A1215" t="str">
            <v>OF0041269</v>
          </cell>
          <cell r="B1215">
            <v>46112.693587962996</v>
          </cell>
          <cell r="C1215" t="str">
            <v>BONCI SRL</v>
          </cell>
          <cell r="D1215">
            <v>46112</v>
          </cell>
          <cell r="E1215" t="str">
            <v>30FM</v>
          </cell>
          <cell r="F1215" t="str">
            <v>F014157</v>
          </cell>
          <cell r="G1215" t="str">
            <v>BONCI SRL</v>
          </cell>
        </row>
        <row r="1216">
          <cell r="A1216" t="str">
            <v>OF0041270</v>
          </cell>
          <cell r="B1216">
            <v>46112.721747685202</v>
          </cell>
          <cell r="C1216" t="str">
            <v>INOX HOUSE SRL</v>
          </cell>
          <cell r="D1216">
            <v>46119</v>
          </cell>
          <cell r="E1216" t="str">
            <v>120FM</v>
          </cell>
          <cell r="F1216" t="str">
            <v>F013881</v>
          </cell>
          <cell r="G1216" t="str">
            <v>INOX HOUSE SRL</v>
          </cell>
        </row>
        <row r="1217">
          <cell r="A1217" t="str">
            <v>OF0041271</v>
          </cell>
          <cell r="B1217">
            <v>46112.722268518497</v>
          </cell>
          <cell r="C1217" t="str">
            <v>TVS MED S.A.R.L.</v>
          </cell>
          <cell r="D1217">
            <v>46171</v>
          </cell>
          <cell r="E1217" t="str">
            <v>120FM</v>
          </cell>
          <cell r="F1217" t="str">
            <v>F505275</v>
          </cell>
          <cell r="G1217" t="str">
            <v>TVS MED S.A.R.L.</v>
          </cell>
        </row>
        <row r="1218">
          <cell r="A1218" t="str">
            <v>OF0041272</v>
          </cell>
          <cell r="B1218">
            <v>46112.737569444398</v>
          </cell>
          <cell r="C1218" t="str">
            <v>YUHUAN SUNNAR RUBBER&amp;PLASTIC PRODUCTS CO.LTD</v>
          </cell>
          <cell r="D1218">
            <v>46234</v>
          </cell>
          <cell r="E1218" t="str">
            <v>90BL</v>
          </cell>
          <cell r="F1218" t="str">
            <v>F505466</v>
          </cell>
          <cell r="G1218" t="str">
            <v>YUHUAN SUNNAR RUBBER&amp;PLASTIC PRODUCTS CO.LTD</v>
          </cell>
        </row>
        <row r="1219">
          <cell r="A1219" t="str">
            <v>OF0041273</v>
          </cell>
          <cell r="B1219">
            <v>46112.737569444398</v>
          </cell>
          <cell r="C1219" t="str">
            <v>SCATOLIFICIO I.S.A. SRL</v>
          </cell>
          <cell r="D1219">
            <v>46142</v>
          </cell>
          <cell r="E1219" t="str">
            <v>120FM</v>
          </cell>
          <cell r="F1219" t="str">
            <v>F600917</v>
          </cell>
          <cell r="G1219" t="str">
            <v>SCATOLIFICIO I.S.A. SRL</v>
          </cell>
        </row>
        <row r="1220">
          <cell r="A1220" t="str">
            <v>OF0041274</v>
          </cell>
          <cell r="B1220">
            <v>46113.349745370397</v>
          </cell>
          <cell r="C1220" t="str">
            <v>PULITURA ZANANESE SRL UNIPERSONALE</v>
          </cell>
          <cell r="D1220">
            <v>46093</v>
          </cell>
          <cell r="E1220" t="str">
            <v>60FM</v>
          </cell>
          <cell r="F1220" t="str">
            <v>F014866</v>
          </cell>
          <cell r="G1220" t="str">
            <v>PULITURA ZANANESE SRL UNIPERSONALE</v>
          </cell>
        </row>
        <row r="1221">
          <cell r="A1221" t="str">
            <v>OF0041275</v>
          </cell>
          <cell r="B1221">
            <v>46113.402233796303</v>
          </cell>
          <cell r="C1221" t="str">
            <v>EUROACCIAI SPA</v>
          </cell>
          <cell r="D1221">
            <v>46113</v>
          </cell>
          <cell r="E1221" t="str">
            <v>90FM</v>
          </cell>
          <cell r="F1221" t="str">
            <v>F015520</v>
          </cell>
          <cell r="G1221" t="str">
            <v>EUROACCIAI SPA</v>
          </cell>
        </row>
        <row r="1222">
          <cell r="A1222" t="str">
            <v>OF0041276</v>
          </cell>
          <cell r="B1222">
            <v>46113.449687499997</v>
          </cell>
          <cell r="C1222" t="str">
            <v>PROFILGLASS SPA</v>
          </cell>
          <cell r="D1222">
            <v>46142</v>
          </cell>
          <cell r="E1222" t="str">
            <v>90FM10S</v>
          </cell>
          <cell r="F1222" t="str">
            <v>F012680</v>
          </cell>
          <cell r="G1222" t="str">
            <v>PROFILGLASS SPA</v>
          </cell>
        </row>
        <row r="1223">
          <cell r="A1223" t="str">
            <v>OF0041277</v>
          </cell>
          <cell r="B1223">
            <v>46113.479490740698</v>
          </cell>
          <cell r="C1223" t="str">
            <v>PROFILGLASS SPA</v>
          </cell>
          <cell r="D1223">
            <v>46142</v>
          </cell>
          <cell r="E1223" t="str">
            <v>90FM10S</v>
          </cell>
          <cell r="F1223" t="str">
            <v>F012680</v>
          </cell>
          <cell r="G1223" t="str">
            <v>PROFILGLASS SPA</v>
          </cell>
        </row>
        <row r="1224">
          <cell r="A1224" t="str">
            <v>OF0041278</v>
          </cell>
          <cell r="B1224">
            <v>46113.490717592598</v>
          </cell>
          <cell r="C1224" t="str">
            <v>PROFILGLASS SPA</v>
          </cell>
          <cell r="D1224">
            <v>46142</v>
          </cell>
          <cell r="E1224" t="str">
            <v>90FM10S</v>
          </cell>
          <cell r="F1224" t="str">
            <v>F012680</v>
          </cell>
          <cell r="G1224" t="str">
            <v>PROFILGLASS SPA</v>
          </cell>
        </row>
        <row r="1225">
          <cell r="A1225" t="str">
            <v>OF0041280</v>
          </cell>
          <cell r="B1225">
            <v>46113.532685185201</v>
          </cell>
          <cell r="C1225" t="str">
            <v>ADI BUSINESS CONSULTING SRL</v>
          </cell>
          <cell r="D1225">
            <v>46113</v>
          </cell>
          <cell r="E1225" t="str">
            <v>30FM</v>
          </cell>
          <cell r="F1225" t="str">
            <v>F600547</v>
          </cell>
          <cell r="G1225" t="str">
            <v>ADI BUSINESS CONSULTING SRL</v>
          </cell>
        </row>
        <row r="1226">
          <cell r="A1226" t="str">
            <v>OF0041281</v>
          </cell>
          <cell r="B1226">
            <v>46113.532233796301</v>
          </cell>
          <cell r="C1226" t="str">
            <v>AFRICOLOR SNC di Jawad redouane &amp; C.</v>
          </cell>
          <cell r="D1226">
            <v>46113</v>
          </cell>
          <cell r="E1226" t="str">
            <v>90FM</v>
          </cell>
          <cell r="F1226" t="str">
            <v>F601052</v>
          </cell>
          <cell r="G1226" t="str">
            <v>AFRICOLOR SNC di Jawad redouane &amp; C.</v>
          </cell>
        </row>
        <row r="1227">
          <cell r="A1227" t="str">
            <v>OF0041282</v>
          </cell>
          <cell r="B1227">
            <v>46113.572418981501</v>
          </cell>
          <cell r="C1227" t="str">
            <v>AFRICOLOR SNC di Jawad redouane &amp; C.</v>
          </cell>
          <cell r="D1227">
            <v>46113</v>
          </cell>
          <cell r="E1227" t="str">
            <v>90FM</v>
          </cell>
          <cell r="F1227" t="str">
            <v>F601052</v>
          </cell>
          <cell r="G1227" t="str">
            <v>AFRICOLOR SNC di Jawad redouane &amp; C.</v>
          </cell>
        </row>
        <row r="1228">
          <cell r="A1228" t="str">
            <v>OF0041283</v>
          </cell>
          <cell r="B1228">
            <v>46113.588553240697</v>
          </cell>
          <cell r="C1228" t="str">
            <v>SANMIRO SRL</v>
          </cell>
          <cell r="D1228">
            <v>46113</v>
          </cell>
          <cell r="E1228" t="str">
            <v>120FM</v>
          </cell>
          <cell r="F1228" t="str">
            <v>F014515</v>
          </cell>
          <cell r="G1228" t="str">
            <v>SANMIRO SRL</v>
          </cell>
        </row>
        <row r="1229">
          <cell r="A1229" t="str">
            <v>OF0041284</v>
          </cell>
          <cell r="B1229">
            <v>46113.602673611102</v>
          </cell>
          <cell r="C1229" t="str">
            <v>INFRAGAS SRL</v>
          </cell>
          <cell r="D1229">
            <v>46113</v>
          </cell>
          <cell r="E1229" t="str">
            <v>30FM</v>
          </cell>
          <cell r="F1229" t="str">
            <v>F014938</v>
          </cell>
          <cell r="G1229" t="str">
            <v>INFRAGAS SRL</v>
          </cell>
        </row>
        <row r="1230">
          <cell r="A1230" t="str">
            <v>OF0041285</v>
          </cell>
          <cell r="B1230">
            <v>46113.661053240699</v>
          </cell>
          <cell r="C1230" t="str">
            <v>GO-PLAST ENGINEERING SRL</v>
          </cell>
          <cell r="D1230">
            <v>46113</v>
          </cell>
          <cell r="E1230" t="str">
            <v>120FM</v>
          </cell>
          <cell r="F1230" t="str">
            <v>F600062</v>
          </cell>
          <cell r="G1230" t="str">
            <v>GO-PLAST ENGINEERING SRL</v>
          </cell>
        </row>
        <row r="1231">
          <cell r="A1231" t="str">
            <v>OF0041286</v>
          </cell>
          <cell r="B1231">
            <v>46113.667407407404</v>
          </cell>
          <cell r="C1231" t="str">
            <v>LINK GRUPPO SPA</v>
          </cell>
          <cell r="D1231">
            <v>46113</v>
          </cell>
          <cell r="E1231" t="str">
            <v>120FM</v>
          </cell>
          <cell r="F1231" t="str">
            <v>F013851</v>
          </cell>
          <cell r="G1231" t="str">
            <v>LINK GRUPPO SPA</v>
          </cell>
        </row>
        <row r="1232">
          <cell r="A1232" t="str">
            <v>OF0041287</v>
          </cell>
          <cell r="B1232">
            <v>46113.668472222198</v>
          </cell>
          <cell r="C1232" t="str">
            <v>LAM SRL</v>
          </cell>
          <cell r="D1232">
            <v>46113</v>
          </cell>
          <cell r="E1232" t="str">
            <v>120FM</v>
          </cell>
          <cell r="F1232" t="str">
            <v>F012259</v>
          </cell>
          <cell r="G1232" t="str">
            <v>LAM SRL</v>
          </cell>
        </row>
        <row r="1233">
          <cell r="A1233" t="str">
            <v>OF0041288</v>
          </cell>
          <cell r="B1233">
            <v>46113.669652777797</v>
          </cell>
          <cell r="C1233" t="str">
            <v>PULITURA ZANANESE SRL UNIPERSONALE</v>
          </cell>
          <cell r="D1233">
            <v>46113</v>
          </cell>
          <cell r="E1233" t="str">
            <v>60FM</v>
          </cell>
          <cell r="F1233" t="str">
            <v>F014866</v>
          </cell>
          <cell r="G1233" t="str">
            <v>PULITURA ZANANESE SRL UNIPERSONALE</v>
          </cell>
        </row>
        <row r="1234">
          <cell r="A1234" t="str">
            <v>OF0041289</v>
          </cell>
          <cell r="B1234">
            <v>46113.671400462998</v>
          </cell>
          <cell r="C1234" t="str">
            <v>PULITURA ZANANESE SRL UNIPERSONALE</v>
          </cell>
          <cell r="D1234">
            <v>46113</v>
          </cell>
          <cell r="E1234" t="str">
            <v>60FM</v>
          </cell>
          <cell r="F1234" t="str">
            <v>F014866</v>
          </cell>
          <cell r="G1234" t="str">
            <v>PULITURA ZANANESE SRL UNIPERSONALE</v>
          </cell>
        </row>
        <row r="1235">
          <cell r="A1235" t="str">
            <v>OF0041290</v>
          </cell>
          <cell r="B1235">
            <v>46113.673113425903</v>
          </cell>
          <cell r="C1235" t="str">
            <v>ELETTROMATIC SRL</v>
          </cell>
          <cell r="D1235">
            <v>46113</v>
          </cell>
          <cell r="E1235" t="str">
            <v>120FM</v>
          </cell>
          <cell r="F1235" t="str">
            <v>F015474</v>
          </cell>
          <cell r="G1235" t="str">
            <v>ELETTROMATIC SRL</v>
          </cell>
        </row>
        <row r="1236">
          <cell r="A1236" t="str">
            <v>OF0041291</v>
          </cell>
          <cell r="B1236">
            <v>46113.674189814803</v>
          </cell>
          <cell r="C1236" t="str">
            <v>BE.FA SRL FORNITURE INDUSTRIALI</v>
          </cell>
          <cell r="D1236">
            <v>46113</v>
          </cell>
          <cell r="E1236" t="str">
            <v>120FM</v>
          </cell>
          <cell r="F1236" t="str">
            <v>F015123</v>
          </cell>
          <cell r="G1236" t="str">
            <v>BE.FA SRL FORNITURE INDUSTRIALI</v>
          </cell>
        </row>
        <row r="1237">
          <cell r="A1237" t="str">
            <v>OF0041292</v>
          </cell>
          <cell r="B1237">
            <v>46113.675393518497</v>
          </cell>
          <cell r="C1237" t="str">
            <v>FIDA SRL</v>
          </cell>
          <cell r="D1237">
            <v>46113</v>
          </cell>
          <cell r="E1237" t="str">
            <v>90_120FM</v>
          </cell>
          <cell r="F1237" t="str">
            <v>F013118</v>
          </cell>
          <cell r="G1237" t="str">
            <v>FIDA SRL</v>
          </cell>
        </row>
        <row r="1238">
          <cell r="A1238" t="str">
            <v>OF0041293</v>
          </cell>
          <cell r="B1238">
            <v>46113.677407407398</v>
          </cell>
          <cell r="C1238" t="str">
            <v>FABBRI MARCELLO</v>
          </cell>
          <cell r="D1238">
            <v>46113</v>
          </cell>
          <cell r="E1238" t="str">
            <v>30FM</v>
          </cell>
          <cell r="F1238" t="str">
            <v>F016235</v>
          </cell>
          <cell r="G1238" t="str">
            <v>FABBRI MARCELLO</v>
          </cell>
        </row>
        <row r="1239">
          <cell r="A1239" t="str">
            <v>OF0041295</v>
          </cell>
          <cell r="B1239">
            <v>46113.679861111101</v>
          </cell>
          <cell r="C1239" t="str">
            <v>INCASTRO DI CLODOMIRO PASQUALINI</v>
          </cell>
          <cell r="D1239">
            <v>46113</v>
          </cell>
          <cell r="E1239" t="str">
            <v>30FM</v>
          </cell>
          <cell r="F1239" t="str">
            <v>F600992</v>
          </cell>
          <cell r="G1239" t="str">
            <v>INCASTRO DI CLODOMIRO PASQUALINI</v>
          </cell>
        </row>
        <row r="1240">
          <cell r="A1240" t="str">
            <v>OF0041296</v>
          </cell>
          <cell r="B1240">
            <v>46113.681099537003</v>
          </cell>
          <cell r="C1240" t="str">
            <v>GO-PLAST ENGINEERING SRL</v>
          </cell>
          <cell r="D1240">
            <v>46113</v>
          </cell>
          <cell r="E1240" t="str">
            <v>120FM</v>
          </cell>
          <cell r="F1240" t="str">
            <v>F600062</v>
          </cell>
          <cell r="G1240" t="str">
            <v>GO-PLAST ENGINEERING SRL</v>
          </cell>
        </row>
        <row r="1241">
          <cell r="A1241" t="str">
            <v>OF0041297</v>
          </cell>
          <cell r="B1241">
            <v>46113.681817129604</v>
          </cell>
          <cell r="C1241" t="str">
            <v>REMATARLAZZI S.P.A.</v>
          </cell>
          <cell r="D1241">
            <v>46113</v>
          </cell>
          <cell r="E1241" t="str">
            <v>120FM</v>
          </cell>
          <cell r="F1241" t="str">
            <v>F014376</v>
          </cell>
          <cell r="G1241" t="str">
            <v>REMATARLAZZI S.P.A.</v>
          </cell>
        </row>
        <row r="1242">
          <cell r="A1242" t="str">
            <v>OF0041298</v>
          </cell>
          <cell r="B1242">
            <v>46113.685937499999</v>
          </cell>
          <cell r="C1242" t="str">
            <v>PULITURA ZANANESE SRL UNIPERSONALE</v>
          </cell>
          <cell r="D1242">
            <v>46113</v>
          </cell>
          <cell r="E1242" t="str">
            <v>60FM</v>
          </cell>
          <cell r="F1242" t="str">
            <v>F014866</v>
          </cell>
          <cell r="G1242" t="str">
            <v>PULITURA ZANANESE SRL UNIPERSONALE</v>
          </cell>
        </row>
        <row r="1243">
          <cell r="A1243" t="str">
            <v>OF0041299</v>
          </cell>
          <cell r="B1243">
            <v>46113.691655092603</v>
          </cell>
          <cell r="C1243" t="str">
            <v>PULITURA ZANANESE SRL UNIPERSONALE</v>
          </cell>
          <cell r="D1243">
            <v>46113</v>
          </cell>
          <cell r="E1243" t="str">
            <v>60FM</v>
          </cell>
          <cell r="F1243" t="str">
            <v>F014866</v>
          </cell>
          <cell r="G1243" t="str">
            <v>PULITURA ZANANESE SRL UNIPERSONALE</v>
          </cell>
        </row>
        <row r="1244">
          <cell r="A1244" t="str">
            <v>OF0041300</v>
          </cell>
          <cell r="B1244">
            <v>46113.734351851897</v>
          </cell>
          <cell r="C1244" t="str">
            <v>M.P.C.SRL</v>
          </cell>
          <cell r="D1244">
            <v>46113</v>
          </cell>
          <cell r="E1244" t="str">
            <v>90FM</v>
          </cell>
          <cell r="F1244" t="str">
            <v>F010810</v>
          </cell>
          <cell r="G1244" t="str">
            <v>M.P.C.SRL</v>
          </cell>
        </row>
        <row r="1245">
          <cell r="A1245" t="str">
            <v>OF0041301</v>
          </cell>
          <cell r="B1245">
            <v>46113.745173611103</v>
          </cell>
          <cell r="C1245" t="str">
            <v>M.P.C.SRL</v>
          </cell>
          <cell r="D1245">
            <v>46113</v>
          </cell>
          <cell r="E1245" t="str">
            <v>90FM</v>
          </cell>
          <cell r="F1245" t="str">
            <v>F010810</v>
          </cell>
          <cell r="G1245" t="str">
            <v>M.P.C.SRL</v>
          </cell>
        </row>
        <row r="1246">
          <cell r="A1246" t="str">
            <v>OF0041302</v>
          </cell>
          <cell r="B1246">
            <v>46114.400127314802</v>
          </cell>
          <cell r="C1246" t="str">
            <v>F.LLI GIACOMELLO SRL</v>
          </cell>
          <cell r="D1246">
            <v>46114</v>
          </cell>
          <cell r="E1246" t="str">
            <v>ANT</v>
          </cell>
          <cell r="F1246" t="str">
            <v>F601057</v>
          </cell>
          <cell r="G1246" t="str">
            <v>F.LLI GIACOMELLO SRL</v>
          </cell>
        </row>
        <row r="1247">
          <cell r="A1247" t="str">
            <v>OF0041303</v>
          </cell>
          <cell r="B1247">
            <v>46114.421724537002</v>
          </cell>
          <cell r="C1247" t="str">
            <v>LE FO IDEE DI FUCILI RODOLFO</v>
          </cell>
          <cell r="D1247">
            <v>46114</v>
          </cell>
          <cell r="E1247" t="str">
            <v>60FM</v>
          </cell>
          <cell r="F1247" t="str">
            <v>F014831</v>
          </cell>
          <cell r="G1247" t="str">
            <v>LE FO IDEE DI FUCILI RODOLFO</v>
          </cell>
        </row>
        <row r="1248">
          <cell r="A1248" t="str">
            <v>OF0041304</v>
          </cell>
          <cell r="B1248">
            <v>46114.422210648103</v>
          </cell>
          <cell r="C1248" t="str">
            <v>REMATARLAZZI S.P.A.</v>
          </cell>
          <cell r="D1248">
            <v>46114</v>
          </cell>
          <cell r="E1248" t="str">
            <v>120FM</v>
          </cell>
          <cell r="F1248" t="str">
            <v>F014376</v>
          </cell>
          <cell r="G1248" t="str">
            <v>REMATARLAZZI S.P.A.</v>
          </cell>
        </row>
        <row r="1249">
          <cell r="A1249" t="str">
            <v>OF0041308</v>
          </cell>
          <cell r="B1249">
            <v>46114.468506944402</v>
          </cell>
          <cell r="C1249" t="str">
            <v>PULITURA ZANANESE SRL UNIPERSONALE</v>
          </cell>
          <cell r="D1249">
            <v>46129</v>
          </cell>
          <cell r="E1249" t="str">
            <v>60FM</v>
          </cell>
          <cell r="F1249" t="str">
            <v>F014866</v>
          </cell>
          <cell r="G1249" t="str">
            <v>PULITURA ZANANESE SRL UNIPERSONALE</v>
          </cell>
        </row>
        <row r="1250">
          <cell r="A1250" t="str">
            <v>OF0041309</v>
          </cell>
          <cell r="B1250">
            <v>46114.468564814801</v>
          </cell>
          <cell r="C1250" t="str">
            <v>ZUBELLI SRL</v>
          </cell>
          <cell r="D1250">
            <v>46129</v>
          </cell>
          <cell r="E1250" t="str">
            <v>60FM</v>
          </cell>
          <cell r="F1250" t="str">
            <v>F600991</v>
          </cell>
          <cell r="G1250" t="str">
            <v>ZUBELLI SRL</v>
          </cell>
        </row>
        <row r="1251">
          <cell r="A1251" t="str">
            <v>OF0041310</v>
          </cell>
          <cell r="B1251">
            <v>46114.4905671296</v>
          </cell>
          <cell r="C1251" t="str">
            <v>F.LLI BERNABE'S.N.C.DI BERNABE'    MARCO,MONICA E DANIELA</v>
          </cell>
          <cell r="D1251">
            <v>46142</v>
          </cell>
          <cell r="E1251" t="str">
            <v>120FM</v>
          </cell>
          <cell r="F1251" t="str">
            <v>F010037</v>
          </cell>
          <cell r="G1251" t="str">
            <v>F.LLI BERNABE'S.N.C.DI BERNABE'    MARCO,MONICA E DANIELA</v>
          </cell>
        </row>
        <row r="1252">
          <cell r="A1252" t="str">
            <v>OF0041311</v>
          </cell>
          <cell r="B1252">
            <v>46114.490578703699</v>
          </cell>
          <cell r="C1252" t="str">
            <v>BOX MARCHE SPA</v>
          </cell>
          <cell r="D1252">
            <v>46142</v>
          </cell>
          <cell r="E1252" t="str">
            <v>120FM</v>
          </cell>
          <cell r="F1252" t="str">
            <v>F010781</v>
          </cell>
          <cell r="G1252" t="str">
            <v>BOX MARCHE SPA</v>
          </cell>
        </row>
        <row r="1253">
          <cell r="A1253" t="str">
            <v>OF0041312</v>
          </cell>
          <cell r="B1253">
            <v>46114.490578703699</v>
          </cell>
          <cell r="C1253" t="str">
            <v>COOPERATIVA ALBANESI SCRL</v>
          </cell>
          <cell r="D1253">
            <v>46142</v>
          </cell>
          <cell r="E1253" t="str">
            <v>120FM</v>
          </cell>
          <cell r="F1253" t="str">
            <v>F014441</v>
          </cell>
          <cell r="G1253" t="str">
            <v>COOPERATIVA ALBANESI SCRL</v>
          </cell>
        </row>
        <row r="1254">
          <cell r="A1254" t="str">
            <v>OF0041313</v>
          </cell>
          <cell r="B1254">
            <v>46114.490590277797</v>
          </cell>
          <cell r="C1254" t="str">
            <v>B.GROUP SRL</v>
          </cell>
          <cell r="D1254">
            <v>46142</v>
          </cell>
          <cell r="E1254" t="str">
            <v>30FM</v>
          </cell>
          <cell r="F1254" t="str">
            <v>F600408</v>
          </cell>
          <cell r="G1254" t="str">
            <v>B.GROUP SRL</v>
          </cell>
        </row>
        <row r="1255">
          <cell r="A1255" t="str">
            <v>OF0041314</v>
          </cell>
          <cell r="B1255">
            <v>46114.490590277797</v>
          </cell>
          <cell r="C1255" t="str">
            <v>EL.MA SNC</v>
          </cell>
          <cell r="D1255">
            <v>46129</v>
          </cell>
          <cell r="E1255" t="str">
            <v>60FM</v>
          </cell>
          <cell r="F1255" t="str">
            <v>F600985</v>
          </cell>
          <cell r="G1255" t="str">
            <v>EL.MA SNC</v>
          </cell>
        </row>
        <row r="1256">
          <cell r="A1256" t="str">
            <v>OF0041315</v>
          </cell>
          <cell r="B1256">
            <v>46114.520543981504</v>
          </cell>
          <cell r="C1256" t="str">
            <v>F.LLI GIOVANNINI SRL</v>
          </cell>
          <cell r="D1256">
            <v>46142</v>
          </cell>
          <cell r="E1256" t="str">
            <v>60_90FM</v>
          </cell>
          <cell r="F1256" t="str">
            <v>F015859</v>
          </cell>
          <cell r="G1256" t="str">
            <v>F.LLI GIOVANNINI SRL</v>
          </cell>
        </row>
        <row r="1257">
          <cell r="A1257" t="str">
            <v>OF0041316</v>
          </cell>
          <cell r="B1257">
            <v>46114.520555555602</v>
          </cell>
          <cell r="C1257" t="str">
            <v>HEBEI BOZHENG GLASSWORK CO.LTD.</v>
          </cell>
          <cell r="D1257">
            <v>46203</v>
          </cell>
          <cell r="E1257" t="str">
            <v>90BL</v>
          </cell>
          <cell r="F1257" t="str">
            <v>F506075</v>
          </cell>
          <cell r="G1257" t="str">
            <v>HEBEI BOZHENG GLASSWORK CO.LTD.</v>
          </cell>
        </row>
        <row r="1258">
          <cell r="A1258" t="str">
            <v>OF0041317</v>
          </cell>
          <cell r="B1258">
            <v>46114.520567129599</v>
          </cell>
          <cell r="C1258" t="str">
            <v>IMF INDUSTRIE MARCHIGIANE FILTRI SRL</v>
          </cell>
          <cell r="D1258">
            <v>46142</v>
          </cell>
          <cell r="E1258" t="str">
            <v>60FM</v>
          </cell>
          <cell r="F1258" t="str">
            <v>F600467</v>
          </cell>
          <cell r="G1258" t="str">
            <v>IMF INDUSTRIE MARCHIGIANE FILTRI SRL</v>
          </cell>
        </row>
        <row r="1259">
          <cell r="A1259" t="str">
            <v>OF0041318</v>
          </cell>
          <cell r="B1259">
            <v>46114.580520833297</v>
          </cell>
          <cell r="C1259" t="str">
            <v>LA TERMOPLASTIC-F.B.M. SRL</v>
          </cell>
          <cell r="D1259">
            <v>46114</v>
          </cell>
          <cell r="E1259" t="str">
            <v>120FM</v>
          </cell>
          <cell r="F1259" t="str">
            <v>F010233</v>
          </cell>
          <cell r="G1259" t="str">
            <v>LA TERMOPLASTIC-F.B.M. SRL</v>
          </cell>
        </row>
        <row r="1260">
          <cell r="A1260" t="str">
            <v>OF0041319</v>
          </cell>
          <cell r="B1260">
            <v>46114.588333333297</v>
          </cell>
          <cell r="C1260" t="str">
            <v>LA TERMOPLASTIC-F.B.M. SRL</v>
          </cell>
          <cell r="D1260">
            <v>46142</v>
          </cell>
          <cell r="E1260" t="str">
            <v>120FM</v>
          </cell>
          <cell r="F1260" t="str">
            <v>F010233</v>
          </cell>
          <cell r="G1260" t="str">
            <v>LA TERMOPLASTIC-F.B.M. SRL</v>
          </cell>
        </row>
        <row r="1261">
          <cell r="A1261" t="str">
            <v>OF0041320</v>
          </cell>
          <cell r="B1261">
            <v>46114.588333333297</v>
          </cell>
          <cell r="C1261" t="str">
            <v>LAMPA PACKAGING S.R.L.</v>
          </cell>
          <cell r="D1261">
            <v>46142</v>
          </cell>
          <cell r="E1261" t="str">
            <v>120FM</v>
          </cell>
          <cell r="F1261" t="str">
            <v>F016222</v>
          </cell>
          <cell r="G1261" t="str">
            <v>LAMPA PACKAGING S.R.L.</v>
          </cell>
        </row>
        <row r="1262">
          <cell r="A1262" t="str">
            <v>OF0041321</v>
          </cell>
          <cell r="B1262">
            <v>46114.611655092602</v>
          </cell>
          <cell r="C1262" t="str">
            <v>SCATOLIFICIO I.S.A. SRL</v>
          </cell>
          <cell r="D1262">
            <v>46142</v>
          </cell>
          <cell r="E1262" t="str">
            <v>120FM</v>
          </cell>
          <cell r="F1262" t="str">
            <v>F600917</v>
          </cell>
          <cell r="G1262" t="str">
            <v>SCATOLIFICIO I.S.A. SRL</v>
          </cell>
        </row>
        <row r="1263">
          <cell r="A1263" t="str">
            <v>OF0041322</v>
          </cell>
          <cell r="B1263">
            <v>46114.625532407401</v>
          </cell>
          <cell r="C1263" t="str">
            <v>TIPOLITOGRAFIA ROTOGRAF SRL</v>
          </cell>
          <cell r="D1263">
            <v>46113</v>
          </cell>
          <cell r="E1263" t="str">
            <v>90FM</v>
          </cell>
          <cell r="F1263" t="str">
            <v>F011212</v>
          </cell>
          <cell r="G1263" t="str">
            <v>TIPOLITOGRAFIA ROTOGRAF SRL</v>
          </cell>
        </row>
        <row r="1264">
          <cell r="A1264" t="str">
            <v>OF0041323</v>
          </cell>
          <cell r="B1264">
            <v>46114.6255439815</v>
          </cell>
          <cell r="C1264" t="str">
            <v>SIPEX CAVAGNA S.P.A.</v>
          </cell>
          <cell r="D1264">
            <v>46142</v>
          </cell>
          <cell r="E1264" t="str">
            <v>120FM</v>
          </cell>
          <cell r="F1264" t="str">
            <v>F012516</v>
          </cell>
          <cell r="G1264" t="str">
            <v>SIPEX CAVAGNA S.P.A.</v>
          </cell>
        </row>
        <row r="1265">
          <cell r="A1265" t="str">
            <v>OF0041324</v>
          </cell>
          <cell r="B1265">
            <v>46114.6383333333</v>
          </cell>
          <cell r="C1265" t="str">
            <v>TOSH SRL</v>
          </cell>
          <cell r="D1265">
            <v>46128</v>
          </cell>
          <cell r="E1265" t="str">
            <v>60FM</v>
          </cell>
          <cell r="F1265" t="str">
            <v>F600020</v>
          </cell>
          <cell r="G1265" t="str">
            <v>TOSH SRL</v>
          </cell>
        </row>
        <row r="1266">
          <cell r="A1266" t="str">
            <v>OF0041325</v>
          </cell>
          <cell r="B1266">
            <v>46114.639166666697</v>
          </cell>
          <cell r="C1266" t="str">
            <v>CAPMAC SRL</v>
          </cell>
          <cell r="D1266">
            <v>46114</v>
          </cell>
          <cell r="E1266" t="str">
            <v>30FM</v>
          </cell>
          <cell r="F1266" t="str">
            <v>F600125</v>
          </cell>
          <cell r="G1266" t="str">
            <v>CAPMAC SRL</v>
          </cell>
        </row>
        <row r="1267">
          <cell r="A1267" t="str">
            <v>OF0041326</v>
          </cell>
          <cell r="B1267">
            <v>46114.648657407401</v>
          </cell>
          <cell r="C1267" t="str">
            <v>VERBAR SRL</v>
          </cell>
          <cell r="D1267">
            <v>46114</v>
          </cell>
          <cell r="E1267" t="str">
            <v>60_90FM</v>
          </cell>
          <cell r="F1267" t="str">
            <v>F011094</v>
          </cell>
          <cell r="G1267" t="str">
            <v>VERBAR SRL</v>
          </cell>
        </row>
        <row r="1268">
          <cell r="A1268" t="str">
            <v>OF0041327</v>
          </cell>
          <cell r="B1268">
            <v>46114.682777777802</v>
          </cell>
          <cell r="C1268" t="str">
            <v>AFRICOLOR SNC di Jawad redouane &amp; C.</v>
          </cell>
          <cell r="D1268">
            <v>46114</v>
          </cell>
          <cell r="E1268" t="str">
            <v>90FM</v>
          </cell>
          <cell r="F1268" t="str">
            <v>F601052</v>
          </cell>
          <cell r="G1268" t="str">
            <v>AFRICOLOR SNC di Jawad redouane &amp; C.</v>
          </cell>
        </row>
        <row r="1269">
          <cell r="A1269" t="str">
            <v>OF0041328</v>
          </cell>
          <cell r="B1269">
            <v>46114.721203703702</v>
          </cell>
          <cell r="C1269" t="str">
            <v>STEEL INOX SRL</v>
          </cell>
          <cell r="D1269">
            <v>46120</v>
          </cell>
          <cell r="E1269" t="str">
            <v>30FM</v>
          </cell>
          <cell r="F1269" t="str">
            <v>F600995</v>
          </cell>
          <cell r="G1269" t="str">
            <v>STEEL INOX SRL</v>
          </cell>
        </row>
        <row r="1270">
          <cell r="A1270" t="str">
            <v>OF0041329</v>
          </cell>
          <cell r="B1270">
            <v>46114.751180555599</v>
          </cell>
          <cell r="C1270" t="str">
            <v>A&amp;C SRL</v>
          </cell>
          <cell r="D1270">
            <v>46122</v>
          </cell>
          <cell r="E1270" t="str">
            <v>120FM</v>
          </cell>
          <cell r="F1270" t="str">
            <v>F014268</v>
          </cell>
          <cell r="G1270" t="str">
            <v>A&amp;C SRL</v>
          </cell>
        </row>
        <row r="1271">
          <cell r="A1271" t="str">
            <v>OF0041330</v>
          </cell>
          <cell r="B1271">
            <v>46120.441215277802</v>
          </cell>
          <cell r="C1271" t="str">
            <v>WÜRTH SRL</v>
          </cell>
          <cell r="D1271">
            <v>46120</v>
          </cell>
          <cell r="E1271" t="str">
            <v>120FM</v>
          </cell>
          <cell r="F1271" t="str">
            <v>F015428</v>
          </cell>
          <cell r="G1271" t="str">
            <v>WÜRTH SRL</v>
          </cell>
        </row>
        <row r="1272">
          <cell r="A1272" t="str">
            <v>OF0041331</v>
          </cell>
          <cell r="B1272">
            <v>46120.472060185202</v>
          </cell>
          <cell r="C1272" t="str">
            <v>PROFILGLASS SPA</v>
          </cell>
          <cell r="D1272">
            <v>46171</v>
          </cell>
          <cell r="E1272" t="str">
            <v>90FM10S</v>
          </cell>
          <cell r="F1272" t="str">
            <v>F012680</v>
          </cell>
          <cell r="G1272" t="str">
            <v>PROFILGLASS SPA</v>
          </cell>
        </row>
        <row r="1273">
          <cell r="A1273" t="str">
            <v>OF0041332</v>
          </cell>
          <cell r="B1273">
            <v>46120.4828009259</v>
          </cell>
          <cell r="C1273" t="str">
            <v>PROFILGLASS SPA</v>
          </cell>
          <cell r="D1273">
            <v>46142</v>
          </cell>
          <cell r="E1273" t="str">
            <v>90FM10S</v>
          </cell>
          <cell r="F1273" t="str">
            <v>F012680</v>
          </cell>
          <cell r="G1273" t="str">
            <v>PROFILGLASS SPA</v>
          </cell>
        </row>
        <row r="1274">
          <cell r="A1274" t="str">
            <v>OF0041333</v>
          </cell>
          <cell r="B1274">
            <v>46120.513344907398</v>
          </cell>
          <cell r="C1274" t="str">
            <v>PROFILGLASS SPA</v>
          </cell>
          <cell r="D1274">
            <v>46146</v>
          </cell>
          <cell r="E1274" t="str">
            <v>90FM10S</v>
          </cell>
          <cell r="F1274" t="str">
            <v>F012680</v>
          </cell>
          <cell r="G1274" t="str">
            <v>PROFILGLASS SPA</v>
          </cell>
        </row>
        <row r="1275">
          <cell r="A1275" t="str">
            <v>OF0041334</v>
          </cell>
          <cell r="B1275">
            <v>46120.523831018501</v>
          </cell>
          <cell r="C1275" t="str">
            <v>INDUSTRIAL SERVICE Srl</v>
          </cell>
          <cell r="D1275">
            <v>46120</v>
          </cell>
          <cell r="E1275" t="str">
            <v>120FM</v>
          </cell>
          <cell r="F1275" t="str">
            <v>F014980</v>
          </cell>
          <cell r="G1275" t="str">
            <v>INDUSTRIAL SERVICE Srl</v>
          </cell>
        </row>
        <row r="1276">
          <cell r="A1276" t="str">
            <v>OF0041335</v>
          </cell>
          <cell r="B1276">
            <v>46120.599687499998</v>
          </cell>
          <cell r="C1276" t="str">
            <v>NUOVA SAPI SRL</v>
          </cell>
          <cell r="D1276">
            <v>46127</v>
          </cell>
          <cell r="E1276" t="str">
            <v>120FM</v>
          </cell>
          <cell r="F1276" t="str">
            <v>F015735</v>
          </cell>
          <cell r="G1276" t="str">
            <v>NUOVA SAPI SRL</v>
          </cell>
        </row>
        <row r="1277">
          <cell r="A1277" t="str">
            <v>OF0041336</v>
          </cell>
          <cell r="B1277">
            <v>46120.603113425903</v>
          </cell>
          <cell r="C1277" t="str">
            <v>FIORDELMONDO LUBRIFICANTI SRL</v>
          </cell>
          <cell r="D1277">
            <v>46127</v>
          </cell>
          <cell r="E1277" t="str">
            <v>90FM</v>
          </cell>
          <cell r="F1277" t="str">
            <v>F016003</v>
          </cell>
          <cell r="G1277" t="str">
            <v>FIORDELMONDO LUBRIFICANTI SRL</v>
          </cell>
        </row>
        <row r="1278">
          <cell r="A1278" t="str">
            <v>OF0041337</v>
          </cell>
          <cell r="B1278">
            <v>46120.603900463</v>
          </cell>
          <cell r="C1278" t="str">
            <v>SYNECO BOLOGNA S.R.L</v>
          </cell>
          <cell r="D1278">
            <v>46125</v>
          </cell>
          <cell r="E1278" t="str">
            <v>90FM</v>
          </cell>
          <cell r="F1278" t="str">
            <v>F014304</v>
          </cell>
          <cell r="G1278" t="str">
            <v>SYNECO BOLOGNA S.R.L</v>
          </cell>
        </row>
        <row r="1279">
          <cell r="A1279" t="str">
            <v>OF0041338</v>
          </cell>
          <cell r="B1279">
            <v>46120.639513888898</v>
          </cell>
          <cell r="C1279" t="str">
            <v>TECNORESIN SRL</v>
          </cell>
          <cell r="D1279">
            <v>46136</v>
          </cell>
          <cell r="E1279" t="str">
            <v>90FM</v>
          </cell>
          <cell r="F1279" t="str">
            <v>F010787</v>
          </cell>
          <cell r="G1279" t="str">
            <v>TECNORESIN SRL</v>
          </cell>
        </row>
        <row r="1280">
          <cell r="A1280" t="str">
            <v>OF0041339</v>
          </cell>
          <cell r="B1280">
            <v>46120.685868055603</v>
          </cell>
          <cell r="C1280" t="str">
            <v>BURIONI TRADE S.r.l.</v>
          </cell>
          <cell r="D1280">
            <v>46185</v>
          </cell>
          <cell r="E1280" t="str">
            <v>30FM</v>
          </cell>
          <cell r="F1280" t="str">
            <v>F600914</v>
          </cell>
          <cell r="G1280" t="str">
            <v>BURIONI TRADE S.r.l.</v>
          </cell>
        </row>
        <row r="1281">
          <cell r="A1281" t="str">
            <v>OF0041340</v>
          </cell>
          <cell r="B1281">
            <v>46120.746655092596</v>
          </cell>
          <cell r="C1281" t="str">
            <v>SIR SAFETY SYSTEM S.P.A.           UNIPERSONALE</v>
          </cell>
          <cell r="D1281">
            <v>46127</v>
          </cell>
          <cell r="E1281" t="str">
            <v>90FM</v>
          </cell>
          <cell r="F1281" t="str">
            <v>F015643</v>
          </cell>
          <cell r="G1281" t="str">
            <v>SIR SAFETY SYSTEM S.P.A.           UNIPERSONALE</v>
          </cell>
        </row>
        <row r="1282">
          <cell r="A1282" t="str">
            <v>OF0041341</v>
          </cell>
          <cell r="B1282">
            <v>46121.392002314802</v>
          </cell>
          <cell r="C1282" t="str">
            <v>M.P.C.SRL</v>
          </cell>
          <cell r="D1282">
            <v>46121</v>
          </cell>
          <cell r="E1282" t="str">
            <v>90FM</v>
          </cell>
          <cell r="F1282" t="str">
            <v>F010810</v>
          </cell>
          <cell r="G1282" t="str">
            <v>M.P.C.SRL</v>
          </cell>
        </row>
        <row r="1283">
          <cell r="A1283" t="str">
            <v>OF0041342</v>
          </cell>
          <cell r="B1283">
            <v>46121.393865740698</v>
          </cell>
          <cell r="C1283" t="str">
            <v>M.P.C.SRL</v>
          </cell>
          <cell r="D1283">
            <v>46121</v>
          </cell>
          <cell r="E1283" t="str">
            <v>90FM</v>
          </cell>
          <cell r="F1283" t="str">
            <v>F010810</v>
          </cell>
          <cell r="G1283" t="str">
            <v>M.P.C.SRL</v>
          </cell>
        </row>
        <row r="1284">
          <cell r="A1284" t="str">
            <v>OF0041343</v>
          </cell>
          <cell r="B1284">
            <v>46121.395104166702</v>
          </cell>
          <cell r="C1284" t="str">
            <v>M.P.C.SRL</v>
          </cell>
          <cell r="D1284">
            <v>46121</v>
          </cell>
          <cell r="E1284" t="str">
            <v>90FM</v>
          </cell>
          <cell r="F1284" t="str">
            <v>F010810</v>
          </cell>
          <cell r="G1284" t="str">
            <v>M.P.C.SRL</v>
          </cell>
        </row>
        <row r="1285">
          <cell r="A1285" t="str">
            <v>OF0041344</v>
          </cell>
          <cell r="B1285">
            <v>46121.451666666697</v>
          </cell>
          <cell r="C1285" t="str">
            <v>BOX MARCHE SPA</v>
          </cell>
          <cell r="D1285">
            <v>46142</v>
          </cell>
          <cell r="E1285" t="str">
            <v>120FM</v>
          </cell>
          <cell r="F1285" t="str">
            <v>F010781</v>
          </cell>
          <cell r="G1285" t="str">
            <v>BOX MARCHE SPA</v>
          </cell>
        </row>
        <row r="1286">
          <cell r="A1286" t="str">
            <v>OF0041345</v>
          </cell>
          <cell r="B1286">
            <v>46121.644953703697</v>
          </cell>
          <cell r="C1286" t="str">
            <v>INOX HOUSE SRL</v>
          </cell>
          <cell r="D1286">
            <v>46121</v>
          </cell>
          <cell r="E1286" t="str">
            <v>120FM</v>
          </cell>
          <cell r="F1286" t="str">
            <v>F013881</v>
          </cell>
          <cell r="G1286" t="str">
            <v>INOX HOUSE SRL</v>
          </cell>
        </row>
        <row r="1287">
          <cell r="A1287" t="str">
            <v>OF0041346</v>
          </cell>
          <cell r="B1287">
            <v>46121.687523148103</v>
          </cell>
          <cell r="C1287" t="str">
            <v>PULITURA ZANANESE SRL UNIPERSONALE</v>
          </cell>
          <cell r="D1287">
            <v>46121</v>
          </cell>
          <cell r="E1287" t="str">
            <v>60FM</v>
          </cell>
          <cell r="F1287" t="str">
            <v>F014866</v>
          </cell>
          <cell r="G1287" t="str">
            <v>PULITURA ZANANESE SRL UNIPERSONALE</v>
          </cell>
        </row>
        <row r="1288">
          <cell r="A1288" t="str">
            <v>OF0041347</v>
          </cell>
          <cell r="B1288">
            <v>46121.693541666697</v>
          </cell>
          <cell r="C1288" t="str">
            <v>STEEL INOX SRL</v>
          </cell>
          <cell r="D1288">
            <v>46121</v>
          </cell>
          <cell r="E1288" t="str">
            <v>30FM</v>
          </cell>
          <cell r="F1288" t="str">
            <v>F600995</v>
          </cell>
          <cell r="G1288" t="str">
            <v>STEEL INOX SRL</v>
          </cell>
        </row>
        <row r="1289">
          <cell r="A1289" t="str">
            <v>OF0041348</v>
          </cell>
          <cell r="B1289">
            <v>46121.700914351903</v>
          </cell>
          <cell r="C1289" t="str">
            <v>SCATOLIFICIO I.S.A. SRL</v>
          </cell>
          <cell r="D1289">
            <v>46134</v>
          </cell>
          <cell r="E1289" t="str">
            <v>120FM</v>
          </cell>
          <cell r="F1289" t="str">
            <v>F600917</v>
          </cell>
          <cell r="G1289" t="str">
            <v>SCATOLIFICIO I.S.A. SRL</v>
          </cell>
        </row>
        <row r="1290">
          <cell r="A1290" t="str">
            <v>OF0041349</v>
          </cell>
          <cell r="B1290">
            <v>46121.7026273148</v>
          </cell>
          <cell r="C1290" t="str">
            <v>M.P.C.SRL</v>
          </cell>
          <cell r="D1290">
            <v>46121</v>
          </cell>
          <cell r="E1290" t="str">
            <v>90FM</v>
          </cell>
          <cell r="F1290" t="str">
            <v>F010810</v>
          </cell>
          <cell r="G1290" t="str">
            <v>M.P.C.SRL</v>
          </cell>
        </row>
        <row r="1291">
          <cell r="A1291" t="str">
            <v>OF0041350</v>
          </cell>
          <cell r="B1291">
            <v>46122.364675925899</v>
          </cell>
          <cell r="C1291" t="str">
            <v>BBC PLASTIK SRL</v>
          </cell>
          <cell r="D1291">
            <v>46142</v>
          </cell>
          <cell r="E1291" t="str">
            <v>120FM</v>
          </cell>
          <cell r="F1291" t="str">
            <v>F010036</v>
          </cell>
          <cell r="G1291" t="str">
            <v>BBC PLASTIK SRL</v>
          </cell>
        </row>
        <row r="1292">
          <cell r="A1292" t="str">
            <v>OF0041351</v>
          </cell>
          <cell r="B1292">
            <v>46122.364699074104</v>
          </cell>
          <cell r="C1292" t="str">
            <v>A&amp;C SRL</v>
          </cell>
          <cell r="D1292">
            <v>46142</v>
          </cell>
          <cell r="E1292" t="str">
            <v>120FM</v>
          </cell>
          <cell r="F1292" t="str">
            <v>F014268</v>
          </cell>
          <cell r="G1292" t="str">
            <v>A&amp;C SRL</v>
          </cell>
        </row>
        <row r="1293">
          <cell r="A1293" t="str">
            <v>OF0041352</v>
          </cell>
          <cell r="B1293">
            <v>46122.378993055601</v>
          </cell>
          <cell r="C1293" t="str">
            <v>BOX MARCHE SPA</v>
          </cell>
          <cell r="D1293">
            <v>46142</v>
          </cell>
          <cell r="E1293" t="str">
            <v>120FM</v>
          </cell>
          <cell r="F1293" t="str">
            <v>F010781</v>
          </cell>
          <cell r="G1293" t="str">
            <v>BOX MARCHE SPA</v>
          </cell>
        </row>
        <row r="1294">
          <cell r="A1294" t="str">
            <v>OF0041353</v>
          </cell>
          <cell r="B1294">
            <v>46122.379016203697</v>
          </cell>
          <cell r="C1294" t="str">
            <v>BONTEMPI S.R.L.</v>
          </cell>
          <cell r="D1294">
            <v>46142</v>
          </cell>
          <cell r="E1294" t="str">
            <v>90FM</v>
          </cell>
          <cell r="F1294" t="str">
            <v>F013930</v>
          </cell>
          <cell r="G1294" t="str">
            <v>BONTEMPI S.R.L.</v>
          </cell>
        </row>
        <row r="1295">
          <cell r="A1295" t="str">
            <v>OF0041354</v>
          </cell>
          <cell r="B1295">
            <v>46122.386666666702</v>
          </cell>
          <cell r="C1295" t="str">
            <v>BOX MARCHE SPA</v>
          </cell>
          <cell r="D1295">
            <v>46142</v>
          </cell>
          <cell r="E1295" t="str">
            <v>120FM</v>
          </cell>
          <cell r="F1295" t="str">
            <v>F010781</v>
          </cell>
          <cell r="G1295" t="str">
            <v>BOX MARCHE SPA</v>
          </cell>
        </row>
        <row r="1296">
          <cell r="A1296" t="str">
            <v>OF0041355</v>
          </cell>
          <cell r="B1296">
            <v>46122.400138888901</v>
          </cell>
          <cell r="C1296" t="str">
            <v>BOX MARCHE SPA</v>
          </cell>
          <cell r="D1296">
            <v>46142</v>
          </cell>
          <cell r="E1296" t="str">
            <v>120FM</v>
          </cell>
          <cell r="F1296" t="str">
            <v>F010781</v>
          </cell>
          <cell r="G1296" t="str">
            <v>BOX MARCHE SPA</v>
          </cell>
        </row>
        <row r="1297">
          <cell r="A1297" t="str">
            <v>OF0041356</v>
          </cell>
          <cell r="B1297">
            <v>46122.489722222199</v>
          </cell>
          <cell r="C1297" t="str">
            <v>M.P.C.SRL</v>
          </cell>
          <cell r="D1297">
            <v>46122</v>
          </cell>
          <cell r="E1297" t="str">
            <v>90FM</v>
          </cell>
          <cell r="F1297" t="str">
            <v>F010810</v>
          </cell>
          <cell r="G1297" t="str">
            <v>M.P.C.SRL</v>
          </cell>
        </row>
        <row r="1298">
          <cell r="A1298" t="str">
            <v>OF0041358</v>
          </cell>
          <cell r="B1298">
            <v>46122.521805555603</v>
          </cell>
          <cell r="C1298" t="str">
            <v>TURCHI FILTRI SRL</v>
          </cell>
          <cell r="D1298">
            <v>46129</v>
          </cell>
          <cell r="E1298" t="str">
            <v>120FM</v>
          </cell>
          <cell r="F1298" t="str">
            <v>F016272</v>
          </cell>
          <cell r="G1298" t="str">
            <v>TURCHI FILTRI SRL</v>
          </cell>
        </row>
        <row r="1299">
          <cell r="A1299" t="str">
            <v>OF0041359</v>
          </cell>
          <cell r="B1299">
            <v>46122.521805555603</v>
          </cell>
          <cell r="C1299" t="str">
            <v>TORNERIA METALLI SRL</v>
          </cell>
          <cell r="D1299">
            <v>46133</v>
          </cell>
          <cell r="E1299" t="str">
            <v>120FM</v>
          </cell>
          <cell r="F1299" t="str">
            <v>F600653</v>
          </cell>
          <cell r="G1299" t="str">
            <v>TORNERIA METALLI SRL</v>
          </cell>
        </row>
        <row r="1300">
          <cell r="A1300" t="str">
            <v>OF0041360</v>
          </cell>
          <cell r="B1300">
            <v>46122.5218171296</v>
          </cell>
          <cell r="C1300" t="str">
            <v>LONGHI MARCO</v>
          </cell>
          <cell r="D1300">
            <v>46122</v>
          </cell>
          <cell r="E1300" t="str">
            <v>90FM</v>
          </cell>
          <cell r="F1300" t="str">
            <v>F016009</v>
          </cell>
          <cell r="G1300" t="str">
            <v>LONGHI MARCO</v>
          </cell>
        </row>
        <row r="1301">
          <cell r="A1301" t="str">
            <v>OF0041361</v>
          </cell>
          <cell r="B1301">
            <v>46122.5218171296</v>
          </cell>
          <cell r="C1301" t="str">
            <v>OERLIKON METCO EUROPE GMBH         FILIALE IN ITALIA</v>
          </cell>
          <cell r="D1301">
            <v>46122</v>
          </cell>
          <cell r="E1301" t="str">
            <v>60FM</v>
          </cell>
          <cell r="F1301" t="str">
            <v>F012760</v>
          </cell>
          <cell r="G1301" t="str">
            <v>OERLIKON METCO EUROPE GMBH         FILIALE IN ITALIA</v>
          </cell>
        </row>
        <row r="1302">
          <cell r="A1302" t="str">
            <v>OF0041362</v>
          </cell>
          <cell r="B1302">
            <v>46122.529351851903</v>
          </cell>
          <cell r="C1302" t="str">
            <v>PULITURA ZANANESE SRL UNIPERSONALE</v>
          </cell>
          <cell r="D1302">
            <v>46121</v>
          </cell>
          <cell r="E1302" t="str">
            <v>60FM</v>
          </cell>
          <cell r="F1302" t="str">
            <v>F014866</v>
          </cell>
          <cell r="G1302" t="str">
            <v>PULITURA ZANANESE SRL UNIPERSONALE</v>
          </cell>
        </row>
        <row r="1303">
          <cell r="A1303" t="str">
            <v>OF0041363</v>
          </cell>
          <cell r="B1303">
            <v>46122.601574074099</v>
          </cell>
          <cell r="C1303" t="str">
            <v>LA TERMOPLASTIC-F.B.M. SRL</v>
          </cell>
          <cell r="D1303">
            <v>46148</v>
          </cell>
          <cell r="E1303" t="str">
            <v>120FM</v>
          </cell>
          <cell r="F1303" t="str">
            <v>F010233</v>
          </cell>
          <cell r="G1303" t="str">
            <v>LA TERMOPLASTIC-F.B.M. SRL</v>
          </cell>
        </row>
        <row r="1304">
          <cell r="A1304" t="str">
            <v>OF0041364</v>
          </cell>
          <cell r="B1304">
            <v>46122.611099537004</v>
          </cell>
          <cell r="C1304" t="str">
            <v>AFRICOLOR SNC di Jawad redouane &amp; C.</v>
          </cell>
          <cell r="D1304">
            <v>46141</v>
          </cell>
          <cell r="E1304" t="str">
            <v>90FM</v>
          </cell>
          <cell r="F1304" t="str">
            <v>F601052</v>
          </cell>
          <cell r="G1304" t="str">
            <v>AFRICOLOR SNC di Jawad redouane &amp; C.</v>
          </cell>
        </row>
        <row r="1305">
          <cell r="A1305" t="str">
            <v>OF0041365</v>
          </cell>
          <cell r="B1305">
            <v>46122.629895833299</v>
          </cell>
          <cell r="C1305" t="str">
            <v>PAINT COMPANY SRL</v>
          </cell>
          <cell r="D1305">
            <v>46142</v>
          </cell>
          <cell r="E1305" t="str">
            <v>90FM</v>
          </cell>
          <cell r="F1305" t="str">
            <v>F016305</v>
          </cell>
          <cell r="G1305" t="str">
            <v>PAINT COMPANY SRL</v>
          </cell>
        </row>
        <row r="1306">
          <cell r="A1306" t="str">
            <v>OF0041366</v>
          </cell>
          <cell r="B1306">
            <v>46122.696643518502</v>
          </cell>
          <cell r="C1306" t="str">
            <v>M.P.C.SRL</v>
          </cell>
          <cell r="D1306">
            <v>46122</v>
          </cell>
          <cell r="E1306" t="str">
            <v>90FM</v>
          </cell>
          <cell r="F1306" t="str">
            <v>F010810</v>
          </cell>
          <cell r="G1306" t="str">
            <v>M.P.C.SRL</v>
          </cell>
        </row>
        <row r="1307">
          <cell r="A1307" t="str">
            <v>OF0041367</v>
          </cell>
          <cell r="B1307">
            <v>46122.700162036999</v>
          </cell>
          <cell r="C1307" t="str">
            <v>M.P.C.SRL</v>
          </cell>
          <cell r="D1307">
            <v>46122</v>
          </cell>
          <cell r="E1307" t="str">
            <v>90FM</v>
          </cell>
          <cell r="F1307" t="str">
            <v>F010810</v>
          </cell>
          <cell r="G1307" t="str">
            <v>M.P.C.SRL</v>
          </cell>
        </row>
        <row r="1308">
          <cell r="A1308" t="str">
            <v>OF0041368</v>
          </cell>
          <cell r="B1308">
            <v>46122.736168981501</v>
          </cell>
          <cell r="C1308" t="str">
            <v>GIUSTO GOSTOLI SRL</v>
          </cell>
          <cell r="D1308">
            <v>46122</v>
          </cell>
          <cell r="E1308" t="str">
            <v>90FM</v>
          </cell>
          <cell r="F1308" t="str">
            <v>F015865</v>
          </cell>
          <cell r="G1308" t="str">
            <v>GIUSTO GOSTOLI SRL</v>
          </cell>
        </row>
        <row r="1309">
          <cell r="A1309" t="str">
            <v>OF0041369</v>
          </cell>
          <cell r="B1309">
            <v>46122.744050925903</v>
          </cell>
          <cell r="C1309" t="str">
            <v>TECNOSTAMPA SRL</v>
          </cell>
          <cell r="D1309">
            <v>46142</v>
          </cell>
          <cell r="E1309" t="str">
            <v>150FM</v>
          </cell>
          <cell r="F1309" t="str">
            <v>F010435</v>
          </cell>
          <cell r="G1309" t="str">
            <v>TECNOSTAMPA SRL</v>
          </cell>
        </row>
        <row r="1310">
          <cell r="A1310" t="str">
            <v>OF0041370</v>
          </cell>
          <cell r="B1310">
            <v>46122.744062500002</v>
          </cell>
          <cell r="C1310" t="str">
            <v>BRENNTAG SPA</v>
          </cell>
          <cell r="D1310">
            <v>46142</v>
          </cell>
          <cell r="E1310" t="str">
            <v>90FM</v>
          </cell>
          <cell r="F1310" t="str">
            <v>F012539</v>
          </cell>
          <cell r="G1310" t="str">
            <v>BRENNTAG SPA</v>
          </cell>
        </row>
        <row r="1311">
          <cell r="A1311" t="str">
            <v>OF0041371</v>
          </cell>
          <cell r="B1311">
            <v>46122.744062500002</v>
          </cell>
          <cell r="C1311" t="str">
            <v>WHITFORD SRL</v>
          </cell>
          <cell r="D1311">
            <v>46142</v>
          </cell>
          <cell r="E1311" t="str">
            <v>120FM</v>
          </cell>
          <cell r="F1311" t="str">
            <v>F012713</v>
          </cell>
          <cell r="G1311" t="str">
            <v>WHITFORD SRL</v>
          </cell>
        </row>
        <row r="1312">
          <cell r="A1312" t="str">
            <v>OF0041373</v>
          </cell>
          <cell r="B1312">
            <v>46122.7440740741</v>
          </cell>
          <cell r="C1312" t="str">
            <v>AZELIS ITALIA SRL</v>
          </cell>
          <cell r="D1312">
            <v>46142</v>
          </cell>
          <cell r="E1312" t="str">
            <v>60FM</v>
          </cell>
          <cell r="F1312" t="str">
            <v>F013521</v>
          </cell>
          <cell r="G1312" t="str">
            <v>AZELIS ITALIA SRL</v>
          </cell>
        </row>
        <row r="1313">
          <cell r="A1313" t="str">
            <v>OF0041374</v>
          </cell>
          <cell r="B1313">
            <v>46122.744085648097</v>
          </cell>
          <cell r="C1313" t="str">
            <v>DOTT.ALESSANDRO VIVALDA SRL</v>
          </cell>
          <cell r="D1313">
            <v>46142</v>
          </cell>
          <cell r="E1313" t="str">
            <v>90FM</v>
          </cell>
          <cell r="F1313" t="str">
            <v>F014073</v>
          </cell>
          <cell r="G1313" t="str">
            <v>DOTT.ALESSANDRO VIVALDA SRL</v>
          </cell>
        </row>
        <row r="1314">
          <cell r="A1314" t="str">
            <v>OF0041375</v>
          </cell>
          <cell r="B1314">
            <v>46122.744085648097</v>
          </cell>
          <cell r="C1314" t="str">
            <v>LAMPA PACKAGING S.R.L.</v>
          </cell>
          <cell r="D1314">
            <v>46171</v>
          </cell>
          <cell r="E1314" t="str">
            <v>120FM</v>
          </cell>
          <cell r="F1314" t="str">
            <v>F016222</v>
          </cell>
          <cell r="G1314" t="str">
            <v>LAMPA PACKAGING S.R.L.</v>
          </cell>
        </row>
        <row r="1315">
          <cell r="A1315" t="str">
            <v>OF0041376</v>
          </cell>
          <cell r="B1315">
            <v>46122.744097222203</v>
          </cell>
          <cell r="C1315" t="str">
            <v>ILAG INDUSTRIELACK AG</v>
          </cell>
          <cell r="D1315">
            <v>46142</v>
          </cell>
          <cell r="E1315" t="str">
            <v>90FM</v>
          </cell>
          <cell r="F1315" t="str">
            <v>F502408</v>
          </cell>
          <cell r="G1315" t="str">
            <v>ILAG INDUSTRIELACK AG</v>
          </cell>
        </row>
        <row r="1316">
          <cell r="A1316" t="str">
            <v>OF0041377</v>
          </cell>
          <cell r="B1316">
            <v>46122.744097222203</v>
          </cell>
          <cell r="C1316" t="str">
            <v>PEMCO BELGIUM BV</v>
          </cell>
          <cell r="D1316">
            <v>46171</v>
          </cell>
          <cell r="E1316" t="str">
            <v>30DF</v>
          </cell>
          <cell r="F1316" t="str">
            <v>F505532</v>
          </cell>
          <cell r="G1316" t="str">
            <v>PEMCO BELGIUM BV</v>
          </cell>
        </row>
        <row r="1317">
          <cell r="A1317" t="str">
            <v>OF0041378</v>
          </cell>
          <cell r="B1317">
            <v>46122.744097222203</v>
          </cell>
          <cell r="C1317" t="str">
            <v>CHEMOURS BELGIUM BVBA</v>
          </cell>
          <cell r="D1317">
            <v>46171</v>
          </cell>
          <cell r="E1317" t="str">
            <v>90DF</v>
          </cell>
          <cell r="F1317" t="str">
            <v>F505839</v>
          </cell>
          <cell r="G1317" t="str">
            <v>CHEMOURS BELGIUM BVBA</v>
          </cell>
        </row>
        <row r="1318">
          <cell r="A1318" t="str">
            <v>OF0041379</v>
          </cell>
          <cell r="B1318">
            <v>46122.744108796302</v>
          </cell>
          <cell r="C1318" t="str">
            <v>KRAHN ITALIA SPA</v>
          </cell>
          <cell r="D1318">
            <v>46142</v>
          </cell>
          <cell r="E1318" t="str">
            <v>60FM</v>
          </cell>
          <cell r="F1318" t="str">
            <v>F600481</v>
          </cell>
          <cell r="G1318" t="str">
            <v>KRAHN ITALIA SPA</v>
          </cell>
        </row>
        <row r="1319">
          <cell r="A1319" t="str">
            <v>OF0041380</v>
          </cell>
          <cell r="B1319">
            <v>46125.4155439815</v>
          </cell>
          <cell r="C1319" t="str">
            <v>OLEOMEC SRL</v>
          </cell>
          <cell r="D1319">
            <v>46125</v>
          </cell>
          <cell r="E1319" t="str">
            <v>60FM</v>
          </cell>
          <cell r="F1319" t="str">
            <v>F600517</v>
          </cell>
          <cell r="G1319" t="str">
            <v>OLEOMEC SRL</v>
          </cell>
        </row>
        <row r="1320">
          <cell r="A1320" t="str">
            <v>OF0041381</v>
          </cell>
          <cell r="B1320">
            <v>46125.444930555597</v>
          </cell>
          <cell r="C1320" t="str">
            <v>PAGANELLI SRL</v>
          </cell>
          <cell r="D1320">
            <v>46125</v>
          </cell>
          <cell r="E1320" t="str">
            <v>120FM</v>
          </cell>
          <cell r="F1320" t="str">
            <v>F600449</v>
          </cell>
          <cell r="G1320" t="str">
            <v>PAGANELLI SRL</v>
          </cell>
        </row>
        <row r="1321">
          <cell r="A1321" t="str">
            <v>OF0041382</v>
          </cell>
          <cell r="B1321">
            <v>46125.591562499998</v>
          </cell>
          <cell r="C1321" t="str">
            <v>BBC PLASTIK SRL</v>
          </cell>
          <cell r="D1321">
            <v>46125</v>
          </cell>
          <cell r="E1321" t="str">
            <v>120FM</v>
          </cell>
          <cell r="F1321" t="str">
            <v>F010036</v>
          </cell>
          <cell r="G1321" t="str">
            <v>BBC PLASTIK SRL</v>
          </cell>
        </row>
        <row r="1322">
          <cell r="A1322" t="str">
            <v>OF0041383</v>
          </cell>
          <cell r="B1322">
            <v>46125.614155092597</v>
          </cell>
          <cell r="C1322" t="str">
            <v>AFRICOLOR SNC di Jawad redouane &amp; C.</v>
          </cell>
          <cell r="D1322">
            <v>46129</v>
          </cell>
          <cell r="E1322" t="str">
            <v>90FM</v>
          </cell>
          <cell r="F1322" t="str">
            <v>F601052</v>
          </cell>
          <cell r="G1322" t="str">
            <v>AFRICOLOR SNC di Jawad redouane &amp; C.</v>
          </cell>
        </row>
        <row r="1323">
          <cell r="A1323" t="str">
            <v>OF0041384</v>
          </cell>
          <cell r="B1323">
            <v>46125.634166666699</v>
          </cell>
          <cell r="C1323" t="str">
            <v>AFRICOLOR SNC di Jawad redouane &amp; C.</v>
          </cell>
          <cell r="D1323">
            <v>46157</v>
          </cell>
          <cell r="E1323" t="str">
            <v>90FM</v>
          </cell>
          <cell r="F1323" t="str">
            <v>F601052</v>
          </cell>
          <cell r="G1323" t="str">
            <v>AFRICOLOR SNC di Jawad redouane &amp; C.</v>
          </cell>
        </row>
        <row r="1324">
          <cell r="A1324" t="str">
            <v>OF0041385</v>
          </cell>
          <cell r="B1324">
            <v>46125.6742592593</v>
          </cell>
          <cell r="C1324" t="str">
            <v>A&amp;C SRL</v>
          </cell>
          <cell r="D1324">
            <v>46125</v>
          </cell>
          <cell r="E1324" t="str">
            <v>120FM</v>
          </cell>
          <cell r="F1324" t="str">
            <v>F014268</v>
          </cell>
          <cell r="G1324" t="str">
            <v>A&amp;C SRL</v>
          </cell>
        </row>
        <row r="1325">
          <cell r="A1325" t="str">
            <v>OF0041386</v>
          </cell>
          <cell r="B1325">
            <v>46125.718310185199</v>
          </cell>
          <cell r="C1325" t="str">
            <v>AFRICOLOR SNC di Jawad redouane &amp; C.</v>
          </cell>
          <cell r="D1325">
            <v>46125</v>
          </cell>
          <cell r="E1325" t="str">
            <v>90FM</v>
          </cell>
          <cell r="F1325" t="str">
            <v>F601052</v>
          </cell>
          <cell r="G1325" t="str">
            <v>AFRICOLOR SNC di Jawad redouane &amp; C.</v>
          </cell>
        </row>
        <row r="1326">
          <cell r="A1326" t="str">
            <v>OF0041387</v>
          </cell>
          <cell r="B1326">
            <v>46125.719120370399</v>
          </cell>
          <cell r="C1326" t="str">
            <v>M.P.C.SRL</v>
          </cell>
          <cell r="D1326">
            <v>46125</v>
          </cell>
          <cell r="E1326" t="str">
            <v>90FM</v>
          </cell>
          <cell r="F1326" t="str">
            <v>F010810</v>
          </cell>
          <cell r="G1326" t="str">
            <v>M.P.C.SRL</v>
          </cell>
        </row>
        <row r="1327">
          <cell r="A1327" t="str">
            <v>OF0041388</v>
          </cell>
          <cell r="B1327">
            <v>46126.499259259297</v>
          </cell>
          <cell r="C1327" t="str">
            <v>SCATOLIFICIO VEC SRL</v>
          </cell>
          <cell r="D1327">
            <v>46171</v>
          </cell>
          <cell r="E1327" t="str">
            <v>120FM</v>
          </cell>
          <cell r="F1327" t="str">
            <v>F010904</v>
          </cell>
          <cell r="G1327" t="str">
            <v>SCATOLIFICIO VEC SRL</v>
          </cell>
        </row>
        <row r="1328">
          <cell r="A1328" t="str">
            <v>OF0041389</v>
          </cell>
          <cell r="B1328">
            <v>46126.499270833301</v>
          </cell>
          <cell r="C1328" t="str">
            <v>JOYWIN ASIA PACIFIC LIMITED</v>
          </cell>
          <cell r="D1328">
            <v>46234</v>
          </cell>
          <cell r="E1328" t="str">
            <v>30BL</v>
          </cell>
          <cell r="F1328" t="str">
            <v>F600074</v>
          </cell>
          <cell r="G1328" t="str">
            <v>JOYWIN ASIA PACIFIC LIMITED</v>
          </cell>
        </row>
        <row r="1329">
          <cell r="A1329" t="str">
            <v>OF0041390</v>
          </cell>
          <cell r="B1329">
            <v>46126.5054282407</v>
          </cell>
          <cell r="C1329" t="str">
            <v>B.GROUP SRL</v>
          </cell>
          <cell r="D1329">
            <v>46126</v>
          </cell>
          <cell r="E1329" t="str">
            <v>30FM</v>
          </cell>
          <cell r="F1329" t="str">
            <v>F600408</v>
          </cell>
          <cell r="G1329" t="str">
            <v>B.GROUP SRL</v>
          </cell>
        </row>
        <row r="1330">
          <cell r="A1330" t="str">
            <v>OF0041391</v>
          </cell>
          <cell r="B1330">
            <v>46126.509641203702</v>
          </cell>
          <cell r="C1330" t="str">
            <v>SCATOLIFICIO VEC SRL</v>
          </cell>
          <cell r="D1330">
            <v>46126</v>
          </cell>
          <cell r="E1330" t="str">
            <v>120FM</v>
          </cell>
          <cell r="F1330" t="str">
            <v>F010904</v>
          </cell>
          <cell r="G1330" t="str">
            <v>SCATOLIFICIO VEC SRL</v>
          </cell>
        </row>
        <row r="1331">
          <cell r="A1331" t="str">
            <v>OF0041392</v>
          </cell>
          <cell r="B1331">
            <v>46126.520104166702</v>
          </cell>
          <cell r="C1331" t="str">
            <v>KOREA FINE CERAMIC CO., LTD</v>
          </cell>
          <cell r="D1331">
            <v>46136</v>
          </cell>
          <cell r="E1331" t="str">
            <v>180BL</v>
          </cell>
          <cell r="F1331" t="str">
            <v>F504561</v>
          </cell>
          <cell r="G1331" t="str">
            <v>KOREA FINE CERAMIC CO., LTD</v>
          </cell>
        </row>
        <row r="1332">
          <cell r="A1332" t="str">
            <v>OF0041393</v>
          </cell>
          <cell r="B1332">
            <v>46126.544340277796</v>
          </cell>
          <cell r="C1332" t="str">
            <v>IMF INDUSTRIE MARCHIGIANE FILTRI SRL</v>
          </cell>
          <cell r="D1332">
            <v>46157</v>
          </cell>
          <cell r="E1332" t="str">
            <v>60FM</v>
          </cell>
          <cell r="F1332" t="str">
            <v>F600467</v>
          </cell>
          <cell r="G1332" t="str">
            <v>IMF INDUSTRIE MARCHIGIANE FILTRI SRL</v>
          </cell>
        </row>
        <row r="1333">
          <cell r="A1333" t="str">
            <v>OF0041394</v>
          </cell>
          <cell r="B1333">
            <v>46126.6569212963</v>
          </cell>
          <cell r="C1333" t="str">
            <v>TURCHI FILTRI SRL</v>
          </cell>
          <cell r="D1333">
            <v>46140</v>
          </cell>
          <cell r="E1333" t="str">
            <v>120FM</v>
          </cell>
          <cell r="F1333" t="str">
            <v>F016272</v>
          </cell>
          <cell r="G1333" t="str">
            <v>TURCHI FILTRI SRL</v>
          </cell>
        </row>
        <row r="1334">
          <cell r="A1334" t="str">
            <v>OF0041395</v>
          </cell>
          <cell r="B1334">
            <v>46126.656932870399</v>
          </cell>
          <cell r="C1334" t="str">
            <v>PNEUMATEC SRL</v>
          </cell>
          <cell r="D1334">
            <v>46126</v>
          </cell>
          <cell r="E1334" t="str">
            <v>90FM</v>
          </cell>
          <cell r="F1334" t="str">
            <v>F012000</v>
          </cell>
          <cell r="G1334" t="str">
            <v>PNEUMATEC SRL</v>
          </cell>
        </row>
        <row r="1335">
          <cell r="A1335" t="str">
            <v>OF0041396</v>
          </cell>
          <cell r="B1335">
            <v>46126.656932870399</v>
          </cell>
          <cell r="C1335" t="str">
            <v>OLEOMEC SRL</v>
          </cell>
          <cell r="D1335">
            <v>46126</v>
          </cell>
          <cell r="E1335" t="str">
            <v>60FM</v>
          </cell>
          <cell r="F1335" t="str">
            <v>F600517</v>
          </cell>
          <cell r="G1335" t="str">
            <v>OLEOMEC SRL</v>
          </cell>
        </row>
        <row r="1336">
          <cell r="A1336" t="str">
            <v>OF0041397</v>
          </cell>
          <cell r="B1336">
            <v>46126.656944444403</v>
          </cell>
          <cell r="C1336" t="str">
            <v>TORNERIA METALLI SRL</v>
          </cell>
          <cell r="D1336">
            <v>46126</v>
          </cell>
          <cell r="E1336" t="str">
            <v>120FM</v>
          </cell>
          <cell r="F1336" t="str">
            <v>F600653</v>
          </cell>
          <cell r="G1336" t="str">
            <v>TORNERIA METALLI SRL</v>
          </cell>
        </row>
        <row r="1337">
          <cell r="A1337" t="str">
            <v>OF0041398</v>
          </cell>
          <cell r="B1337">
            <v>46126.665312500001</v>
          </cell>
          <cell r="C1337" t="str">
            <v>ZUBELLI SRL</v>
          </cell>
          <cell r="D1337">
            <v>46126</v>
          </cell>
          <cell r="E1337" t="str">
            <v>60FM</v>
          </cell>
          <cell r="F1337" t="str">
            <v>F600991</v>
          </cell>
          <cell r="G1337" t="str">
            <v>ZUBELLI SRL</v>
          </cell>
        </row>
        <row r="1338">
          <cell r="A1338" t="str">
            <v>OF0041399</v>
          </cell>
          <cell r="B1338">
            <v>46126.671481481499</v>
          </cell>
          <cell r="C1338" t="str">
            <v>WHITFORD SRL</v>
          </cell>
          <cell r="D1338">
            <v>46126</v>
          </cell>
          <cell r="E1338" t="str">
            <v>120FM</v>
          </cell>
          <cell r="F1338" t="str">
            <v>F012713</v>
          </cell>
          <cell r="G1338" t="str">
            <v>WHITFORD SRL</v>
          </cell>
        </row>
        <row r="1339">
          <cell r="A1339" t="str">
            <v>OF0041400</v>
          </cell>
          <cell r="B1339">
            <v>46126.700856481497</v>
          </cell>
          <cell r="C1339" t="str">
            <v>CM SERVICE DI CIARONI MARCO</v>
          </cell>
          <cell r="D1339">
            <v>46126</v>
          </cell>
          <cell r="E1339" t="str">
            <v>120FM</v>
          </cell>
          <cell r="F1339" t="str">
            <v>F015841</v>
          </cell>
          <cell r="G1339" t="str">
            <v>CM SERVICE DI CIARONI MARCO</v>
          </cell>
        </row>
        <row r="1340">
          <cell r="A1340" t="str">
            <v>OF0041401</v>
          </cell>
          <cell r="B1340">
            <v>46126.7117013889</v>
          </cell>
          <cell r="C1340" t="str">
            <v>SERIAP SRL</v>
          </cell>
          <cell r="D1340">
            <v>46126</v>
          </cell>
          <cell r="E1340" t="str">
            <v>30FM5S</v>
          </cell>
          <cell r="F1340" t="str">
            <v>F600810</v>
          </cell>
          <cell r="G1340" t="str">
            <v>SERIAP SRL</v>
          </cell>
        </row>
        <row r="1341">
          <cell r="A1341" t="str">
            <v>OF0041402</v>
          </cell>
          <cell r="B1341">
            <v>46126.719756944403</v>
          </cell>
          <cell r="C1341" t="str">
            <v>ZUBELLI SRL</v>
          </cell>
          <cell r="D1341">
            <v>46164</v>
          </cell>
          <cell r="E1341" t="str">
            <v>60FM</v>
          </cell>
          <cell r="F1341" t="str">
            <v>F600991</v>
          </cell>
          <cell r="G1341" t="str">
            <v>ZUBELLI SRL</v>
          </cell>
        </row>
        <row r="1342">
          <cell r="A1342" t="str">
            <v>OF0041403</v>
          </cell>
          <cell r="B1342">
            <v>46126.769456018497</v>
          </cell>
          <cell r="C1342" t="str">
            <v>PROLABIN &amp; TEFARM SRL</v>
          </cell>
          <cell r="D1342">
            <v>46126</v>
          </cell>
          <cell r="E1342" t="str">
            <v>60FM</v>
          </cell>
          <cell r="F1342" t="str">
            <v>F600790</v>
          </cell>
          <cell r="G1342" t="str">
            <v>PROLABIN &amp; TEFARM SRL</v>
          </cell>
        </row>
        <row r="1343">
          <cell r="A1343" t="str">
            <v>OF0041404</v>
          </cell>
          <cell r="B1343">
            <v>46127.412106481497</v>
          </cell>
          <cell r="C1343" t="str">
            <v>ARCONIC- KOFEM MILL PRODUCTS HUNGARY KFT.</v>
          </cell>
          <cell r="D1343">
            <v>46171</v>
          </cell>
          <cell r="E1343" t="str">
            <v>60FM</v>
          </cell>
          <cell r="F1343" t="str">
            <v>F600361</v>
          </cell>
          <cell r="G1343" t="str">
            <v>ARCONIC- KOFEM MILL PRODUCTS HUNGARY KFT.</v>
          </cell>
        </row>
        <row r="1344">
          <cell r="A1344" t="str">
            <v>OF0041405</v>
          </cell>
          <cell r="B1344">
            <v>46127.428414351903</v>
          </cell>
          <cell r="C1344" t="str">
            <v>GULBAK BAKALIT METAL VE TEKSTIL SAN. ve TIC. LTD. STI</v>
          </cell>
          <cell r="D1344">
            <v>46171</v>
          </cell>
          <cell r="E1344" t="str">
            <v>60FM</v>
          </cell>
          <cell r="F1344" t="str">
            <v>F600780</v>
          </cell>
          <cell r="G1344" t="str">
            <v>GULBAK BAKALIT METAL VE TEKSTIL SAN. ve TIC. LTD. STI</v>
          </cell>
        </row>
        <row r="1345">
          <cell r="A1345" t="str">
            <v>OF0041406</v>
          </cell>
          <cell r="B1345">
            <v>46127.439826388902</v>
          </cell>
          <cell r="C1345" t="str">
            <v>TORN.STAMPERIA MERCATELLESE SRL</v>
          </cell>
          <cell r="D1345">
            <v>46127</v>
          </cell>
          <cell r="E1345" t="str">
            <v>60_90FM</v>
          </cell>
          <cell r="F1345" t="str">
            <v>F014048</v>
          </cell>
          <cell r="G1345" t="str">
            <v>TORN.STAMPERIA MERCATELLESE SRL</v>
          </cell>
        </row>
        <row r="1346">
          <cell r="A1346" t="str">
            <v>OF0041407</v>
          </cell>
          <cell r="B1346">
            <v>46127.443668981497</v>
          </cell>
          <cell r="C1346" t="str">
            <v>M.P.C.SRL</v>
          </cell>
          <cell r="D1346">
            <v>46127</v>
          </cell>
          <cell r="E1346" t="str">
            <v>90FM</v>
          </cell>
          <cell r="F1346" t="str">
            <v>F010810</v>
          </cell>
          <cell r="G1346" t="str">
            <v>M.P.C.SRL</v>
          </cell>
        </row>
        <row r="1347">
          <cell r="A1347" t="str">
            <v>OF0041408</v>
          </cell>
          <cell r="B1347">
            <v>46127.445057870398</v>
          </cell>
          <cell r="C1347" t="str">
            <v>M.P.C.SRL</v>
          </cell>
          <cell r="D1347">
            <v>46127</v>
          </cell>
          <cell r="E1347" t="str">
            <v>90FM</v>
          </cell>
          <cell r="F1347" t="str">
            <v>F010810</v>
          </cell>
          <cell r="G1347" t="str">
            <v>M.P.C.SRL</v>
          </cell>
        </row>
        <row r="1348">
          <cell r="A1348" t="str">
            <v>OF0041409</v>
          </cell>
          <cell r="B1348">
            <v>46127.446087962999</v>
          </cell>
          <cell r="C1348" t="str">
            <v>BONTEMPI S.R.L.</v>
          </cell>
          <cell r="D1348">
            <v>46142</v>
          </cell>
          <cell r="E1348" t="str">
            <v>90FM</v>
          </cell>
          <cell r="F1348" t="str">
            <v>F013930</v>
          </cell>
          <cell r="G1348" t="str">
            <v>BONTEMPI S.R.L.</v>
          </cell>
        </row>
        <row r="1349">
          <cell r="A1349" t="str">
            <v>OF0041410</v>
          </cell>
          <cell r="B1349">
            <v>46127.446099537003</v>
          </cell>
          <cell r="C1349" t="str">
            <v>IMF INDUSTRIE MARCHIGIANE FILTRI SRL</v>
          </cell>
          <cell r="D1349">
            <v>46142</v>
          </cell>
          <cell r="E1349" t="str">
            <v>60FM</v>
          </cell>
          <cell r="F1349" t="str">
            <v>F600467</v>
          </cell>
          <cell r="G1349" t="str">
            <v>IMF INDUSTRIE MARCHIGIANE FILTRI SRL</v>
          </cell>
        </row>
        <row r="1350">
          <cell r="A1350" t="str">
            <v>OF0041411</v>
          </cell>
          <cell r="B1350">
            <v>46127.610370370399</v>
          </cell>
          <cell r="C1350" t="str">
            <v>TIPOLITOGRAFIA ROTOGRAF SRL</v>
          </cell>
          <cell r="D1350">
            <v>46142</v>
          </cell>
          <cell r="E1350" t="str">
            <v>90FM</v>
          </cell>
          <cell r="F1350" t="str">
            <v>F011212</v>
          </cell>
          <cell r="G1350" t="str">
            <v>TIPOLITOGRAFIA ROTOGRAF SRL</v>
          </cell>
        </row>
        <row r="1351">
          <cell r="A1351" t="str">
            <v>OF0041412</v>
          </cell>
          <cell r="B1351">
            <v>46127.611203703702</v>
          </cell>
          <cell r="C1351" t="str">
            <v>M.P.C.SRL</v>
          </cell>
          <cell r="D1351">
            <v>46127</v>
          </cell>
          <cell r="E1351" t="str">
            <v>90FM</v>
          </cell>
          <cell r="F1351" t="str">
            <v>F010810</v>
          </cell>
          <cell r="G1351" t="str">
            <v>M.P.C.SRL</v>
          </cell>
        </row>
        <row r="1352">
          <cell r="A1352" t="str">
            <v>OF0041413</v>
          </cell>
          <cell r="B1352">
            <v>46127.627152777801</v>
          </cell>
          <cell r="C1352" t="str">
            <v>SCATOLIFICIO I.S.A. SRL</v>
          </cell>
          <cell r="D1352">
            <v>46142</v>
          </cell>
          <cell r="E1352" t="str">
            <v>120FM</v>
          </cell>
          <cell r="F1352" t="str">
            <v>F600917</v>
          </cell>
          <cell r="G1352" t="str">
            <v>SCATOLIFICIO I.S.A. SRL</v>
          </cell>
        </row>
        <row r="1353">
          <cell r="A1353" t="str">
            <v>OF0041414</v>
          </cell>
          <cell r="B1353">
            <v>46127.728831018503</v>
          </cell>
          <cell r="C1353" t="str">
            <v>A&amp;C SRL</v>
          </cell>
          <cell r="D1353">
            <v>46127</v>
          </cell>
          <cell r="E1353" t="str">
            <v>120FM</v>
          </cell>
          <cell r="F1353" t="str">
            <v>F014268</v>
          </cell>
          <cell r="G1353" t="str">
            <v>A&amp;C SRL</v>
          </cell>
        </row>
        <row r="1354">
          <cell r="A1354" t="str">
            <v>OF0041415</v>
          </cell>
          <cell r="B1354">
            <v>46127.739745370403</v>
          </cell>
          <cell r="C1354" t="str">
            <v>BOX MARCHE SPA</v>
          </cell>
          <cell r="D1354">
            <v>46127</v>
          </cell>
          <cell r="E1354" t="str">
            <v>120FM</v>
          </cell>
          <cell r="F1354" t="str">
            <v>F010781</v>
          </cell>
          <cell r="G1354" t="str">
            <v>BOX MARCHE SPA</v>
          </cell>
        </row>
        <row r="1355">
          <cell r="A1355" t="str">
            <v>OF0041420</v>
          </cell>
          <cell r="B1355">
            <v>46128.487962963001</v>
          </cell>
          <cell r="C1355" t="str">
            <v>DN CHEMICALS SRL</v>
          </cell>
          <cell r="D1355">
            <v>46128</v>
          </cell>
          <cell r="E1355" t="str">
            <v>90FM</v>
          </cell>
          <cell r="F1355" t="str">
            <v>F600081</v>
          </cell>
          <cell r="G1355" t="str">
            <v>DN CHEMICALS SRL</v>
          </cell>
        </row>
        <row r="1356">
          <cell r="A1356" t="str">
            <v>OF0041421</v>
          </cell>
          <cell r="B1356">
            <v>46128.528159722198</v>
          </cell>
          <cell r="C1356" t="str">
            <v>TVS MED S.A.R.L.</v>
          </cell>
          <cell r="D1356">
            <v>46171</v>
          </cell>
          <cell r="E1356" t="str">
            <v>120FM</v>
          </cell>
          <cell r="F1356" t="str">
            <v>F505275</v>
          </cell>
          <cell r="G1356" t="str">
            <v>TVS MED S.A.R.L.</v>
          </cell>
        </row>
        <row r="1357">
          <cell r="A1357" t="str">
            <v>OF0041422</v>
          </cell>
          <cell r="B1357">
            <v>46128.611215277801</v>
          </cell>
          <cell r="C1357" t="str">
            <v>M.P.C.SRL</v>
          </cell>
          <cell r="D1357">
            <v>46128</v>
          </cell>
          <cell r="E1357" t="str">
            <v>90FM</v>
          </cell>
          <cell r="F1357" t="str">
            <v>F010810</v>
          </cell>
          <cell r="G1357" t="str">
            <v>M.P.C.SRL</v>
          </cell>
        </row>
        <row r="1358">
          <cell r="A1358" t="str">
            <v>OF0041423</v>
          </cell>
          <cell r="B1358">
            <v>46128.619039351899</v>
          </cell>
          <cell r="C1358" t="str">
            <v>CO.MET.ACCIAI SRL</v>
          </cell>
          <cell r="D1358">
            <v>46128</v>
          </cell>
          <cell r="E1358" t="str">
            <v>90FM</v>
          </cell>
          <cell r="F1358" t="str">
            <v>F016280</v>
          </cell>
          <cell r="G1358" t="str">
            <v>CO.MET.ACCIAI SRL</v>
          </cell>
        </row>
        <row r="1359">
          <cell r="A1359" t="str">
            <v>OF0041424</v>
          </cell>
          <cell r="B1359">
            <v>46128.619745370401</v>
          </cell>
          <cell r="C1359" t="str">
            <v>WÜRTH SRL</v>
          </cell>
          <cell r="D1359">
            <v>46128</v>
          </cell>
          <cell r="E1359" t="str">
            <v>120FM</v>
          </cell>
          <cell r="F1359" t="str">
            <v>F015428</v>
          </cell>
          <cell r="G1359" t="str">
            <v>WÜRTH SRL</v>
          </cell>
        </row>
        <row r="1360">
          <cell r="A1360" t="str">
            <v>OF0041425</v>
          </cell>
          <cell r="B1360">
            <v>46128.6385069444</v>
          </cell>
          <cell r="C1360" t="str">
            <v>CONTROLS SPA</v>
          </cell>
          <cell r="D1360">
            <v>46128</v>
          </cell>
          <cell r="E1360" t="str">
            <v>ANT</v>
          </cell>
          <cell r="F1360" t="str">
            <v>F601060</v>
          </cell>
          <cell r="G1360" t="str">
            <v>CONTROLS SPA</v>
          </cell>
        </row>
        <row r="1361">
          <cell r="A1361" t="str">
            <v>OF0041426</v>
          </cell>
          <cell r="B1361">
            <v>46128.672071759298</v>
          </cell>
          <cell r="C1361" t="str">
            <v>F.LLI GIOVANNINI SRL</v>
          </cell>
          <cell r="D1361">
            <v>46142</v>
          </cell>
          <cell r="E1361" t="str">
            <v>60_90FM</v>
          </cell>
          <cell r="F1361" t="str">
            <v>F015859</v>
          </cell>
          <cell r="G1361" t="str">
            <v>F.LLI GIOVANNINI SRL</v>
          </cell>
        </row>
        <row r="1362">
          <cell r="A1362" t="str">
            <v>OF0041427</v>
          </cell>
          <cell r="B1362">
            <v>46128.679930555598</v>
          </cell>
          <cell r="C1362" t="str">
            <v>FERRO E FERRAMENTA SAS DI DISCEPOLI DOBATELLA e C.</v>
          </cell>
          <cell r="D1362">
            <v>46128</v>
          </cell>
          <cell r="E1362" t="str">
            <v>60FM</v>
          </cell>
          <cell r="F1362" t="str">
            <v>F600366</v>
          </cell>
          <cell r="G1362" t="str">
            <v>FERRO E FERRAMENTA SAS DI DISCEPOLI DOBATELLA e C.</v>
          </cell>
        </row>
        <row r="1363">
          <cell r="A1363" t="str">
            <v>OF0041428</v>
          </cell>
          <cell r="B1363">
            <v>46128.680567129602</v>
          </cell>
          <cell r="C1363" t="str">
            <v>COMOTTI-MC SRL</v>
          </cell>
          <cell r="D1363">
            <v>46128</v>
          </cell>
          <cell r="E1363" t="str">
            <v>90+3FM15S</v>
          </cell>
          <cell r="F1363" t="str">
            <v>F600956</v>
          </cell>
          <cell r="G1363" t="str">
            <v>COMOTTI-MC SRL</v>
          </cell>
        </row>
        <row r="1364">
          <cell r="A1364" t="str">
            <v>OF0041429</v>
          </cell>
          <cell r="B1364">
            <v>46128.681030092601</v>
          </cell>
          <cell r="C1364" t="str">
            <v>S.G.M.SRL</v>
          </cell>
          <cell r="D1364">
            <v>46128</v>
          </cell>
          <cell r="E1364" t="str">
            <v>90FM</v>
          </cell>
          <cell r="F1364" t="str">
            <v>F010621</v>
          </cell>
          <cell r="G1364" t="str">
            <v>S.G.M.SRL</v>
          </cell>
        </row>
        <row r="1365">
          <cell r="A1365" t="str">
            <v>OF0041430</v>
          </cell>
          <cell r="B1365">
            <v>46128.681516203702</v>
          </cell>
          <cell r="C1365" t="str">
            <v>REMATARLAZZI S.P.A.</v>
          </cell>
          <cell r="D1365">
            <v>46128</v>
          </cell>
          <cell r="E1365" t="str">
            <v>120FM</v>
          </cell>
          <cell r="F1365" t="str">
            <v>F014376</v>
          </cell>
          <cell r="G1365" t="str">
            <v>REMATARLAZZI S.P.A.</v>
          </cell>
        </row>
        <row r="1366">
          <cell r="A1366" t="str">
            <v>OF0041431</v>
          </cell>
          <cell r="B1366">
            <v>46128.682013888902</v>
          </cell>
          <cell r="C1366" t="str">
            <v>GO-PLAST ENGINEERING SRL</v>
          </cell>
          <cell r="D1366">
            <v>46128</v>
          </cell>
          <cell r="E1366" t="str">
            <v>120FM</v>
          </cell>
          <cell r="F1366" t="str">
            <v>F600062</v>
          </cell>
          <cell r="G1366" t="str">
            <v>GO-PLAST ENGINEERING SRL</v>
          </cell>
        </row>
        <row r="1367">
          <cell r="A1367" t="str">
            <v>OF0041432</v>
          </cell>
          <cell r="B1367">
            <v>46128.682592592602</v>
          </cell>
          <cell r="C1367" t="str">
            <v>GO-PLAST ENGINEERING SRL</v>
          </cell>
          <cell r="D1367">
            <v>46128</v>
          </cell>
          <cell r="E1367" t="str">
            <v>120FM</v>
          </cell>
          <cell r="F1367" t="str">
            <v>F600062</v>
          </cell>
          <cell r="G1367" t="str">
            <v>GO-PLAST ENGINEERING SRL</v>
          </cell>
        </row>
        <row r="1368">
          <cell r="A1368" t="str">
            <v>OF0041433</v>
          </cell>
          <cell r="B1368">
            <v>46128.683194444398</v>
          </cell>
          <cell r="C1368" t="str">
            <v>FBLASER S.R.L.</v>
          </cell>
          <cell r="D1368">
            <v>46128</v>
          </cell>
          <cell r="E1368" t="str">
            <v>120FM</v>
          </cell>
          <cell r="F1368" t="str">
            <v>F015054</v>
          </cell>
          <cell r="G1368" t="str">
            <v>FBLASER S.R.L.</v>
          </cell>
        </row>
        <row r="1369">
          <cell r="A1369" t="str">
            <v>OF0041434</v>
          </cell>
          <cell r="B1369">
            <v>46128.683807870402</v>
          </cell>
          <cell r="C1369" t="str">
            <v>REMATARLAZZI S.P.A.</v>
          </cell>
          <cell r="D1369">
            <v>46128</v>
          </cell>
          <cell r="E1369" t="str">
            <v>120FM</v>
          </cell>
          <cell r="F1369" t="str">
            <v>F014376</v>
          </cell>
          <cell r="G1369" t="str">
            <v>REMATARLAZZI S.P.A.</v>
          </cell>
        </row>
        <row r="1370">
          <cell r="A1370" t="str">
            <v>OF0041435</v>
          </cell>
          <cell r="B1370">
            <v>46128.699976851902</v>
          </cell>
          <cell r="C1370" t="str">
            <v>BETTELLA SERVICE S.R.L.</v>
          </cell>
          <cell r="D1370">
            <v>46128</v>
          </cell>
          <cell r="E1370" t="str">
            <v>30_60FM</v>
          </cell>
          <cell r="F1370" t="str">
            <v>F600497</v>
          </cell>
          <cell r="G1370" t="str">
            <v>BETTELLA SERVICE S.R.L.</v>
          </cell>
        </row>
        <row r="1371">
          <cell r="A1371" t="str">
            <v>OF0041436</v>
          </cell>
          <cell r="B1371">
            <v>46128.701354166697</v>
          </cell>
          <cell r="C1371" t="str">
            <v>BOX MARCHE SPA</v>
          </cell>
          <cell r="D1371">
            <v>46142</v>
          </cell>
          <cell r="E1371" t="str">
            <v>120FM</v>
          </cell>
          <cell r="F1371" t="str">
            <v>F010781</v>
          </cell>
          <cell r="G1371" t="str">
            <v>BOX MARCHE SPA</v>
          </cell>
        </row>
        <row r="1372">
          <cell r="A1372" t="str">
            <v>OF0041437</v>
          </cell>
          <cell r="B1372">
            <v>46128.702025462997</v>
          </cell>
          <cell r="C1372" t="str">
            <v>GO-PLAST ENGINEERING SRL</v>
          </cell>
          <cell r="D1372">
            <v>46128</v>
          </cell>
          <cell r="E1372" t="str">
            <v>120FM</v>
          </cell>
          <cell r="F1372" t="str">
            <v>F600062</v>
          </cell>
          <cell r="G1372" t="str">
            <v>GO-PLAST ENGINEERING SRL</v>
          </cell>
        </row>
        <row r="1373">
          <cell r="A1373" t="str">
            <v>OF0041438</v>
          </cell>
          <cell r="B1373">
            <v>46128.7035300926</v>
          </cell>
          <cell r="C1373" t="str">
            <v>CHIMICA CENTRO SNC DI EMILIANO     VERDENELLI E C.</v>
          </cell>
          <cell r="D1373">
            <v>46128</v>
          </cell>
          <cell r="E1373" t="str">
            <v>60FM</v>
          </cell>
          <cell r="F1373" t="str">
            <v>F015063</v>
          </cell>
          <cell r="G1373" t="str">
            <v>CHIMICA CENTRO SNC DI EMILIANO     VERDENELLI E C.</v>
          </cell>
        </row>
        <row r="1374">
          <cell r="A1374" t="str">
            <v>OF0041439</v>
          </cell>
          <cell r="B1374">
            <v>46128.706562500003</v>
          </cell>
          <cell r="C1374" t="str">
            <v>CMG PRESSE SRLS</v>
          </cell>
          <cell r="D1374">
            <v>46128</v>
          </cell>
          <cell r="E1374" t="str">
            <v>60FM</v>
          </cell>
          <cell r="F1374" t="str">
            <v>F600559</v>
          </cell>
          <cell r="G1374" t="str">
            <v>CMG PRESSE SRLS</v>
          </cell>
        </row>
        <row r="1375">
          <cell r="A1375" t="str">
            <v>OF0041440</v>
          </cell>
          <cell r="B1375">
            <v>46128.707638888904</v>
          </cell>
          <cell r="C1375" t="str">
            <v>GIANOTTI CARRELLI ELEVATORI S.R.L.</v>
          </cell>
          <cell r="D1375">
            <v>46128</v>
          </cell>
          <cell r="E1375" t="str">
            <v>90FM</v>
          </cell>
          <cell r="F1375" t="str">
            <v>F010190</v>
          </cell>
          <cell r="G1375" t="str">
            <v>GIANOTTI CARRELLI ELEVATORI S.R.L.</v>
          </cell>
        </row>
        <row r="1376">
          <cell r="A1376" t="str">
            <v>OF0041441</v>
          </cell>
          <cell r="B1376">
            <v>46128.7085069444</v>
          </cell>
          <cell r="C1376" t="str">
            <v>REMATARLAZZI S.P.A.</v>
          </cell>
          <cell r="D1376">
            <v>46128</v>
          </cell>
          <cell r="E1376" t="str">
            <v>120FM</v>
          </cell>
          <cell r="F1376" t="str">
            <v>F014376</v>
          </cell>
          <cell r="G1376" t="str">
            <v>REMATARLAZZI S.P.A.</v>
          </cell>
        </row>
        <row r="1377">
          <cell r="A1377" t="str">
            <v>OF0041442</v>
          </cell>
          <cell r="B1377">
            <v>46128.7114814815</v>
          </cell>
          <cell r="C1377" t="str">
            <v>REMATARLAZZI S.P.A.</v>
          </cell>
          <cell r="D1377">
            <v>46128</v>
          </cell>
          <cell r="E1377" t="str">
            <v>120FM</v>
          </cell>
          <cell r="F1377" t="str">
            <v>F014376</v>
          </cell>
          <cell r="G1377" t="str">
            <v>REMATARLAZZI S.P.A.</v>
          </cell>
        </row>
        <row r="1378">
          <cell r="A1378" t="str">
            <v>OF0041443</v>
          </cell>
          <cell r="B1378">
            <v>46128.7131828704</v>
          </cell>
          <cell r="C1378" t="str">
            <v>LINEA ERRE UFFICIO SRL</v>
          </cell>
          <cell r="D1378">
            <v>46128</v>
          </cell>
          <cell r="E1378" t="str">
            <v>120FM</v>
          </cell>
          <cell r="F1378" t="str">
            <v>F014557</v>
          </cell>
          <cell r="G1378" t="str">
            <v>LINEA ERRE UFFICIO SRL</v>
          </cell>
        </row>
        <row r="1379">
          <cell r="A1379" t="str">
            <v>OF0041444</v>
          </cell>
          <cell r="B1379">
            <v>46128.720381944397</v>
          </cell>
          <cell r="C1379" t="str">
            <v>PROSERVICE SRL</v>
          </cell>
          <cell r="D1379">
            <v>46128</v>
          </cell>
          <cell r="E1379" t="str">
            <v>90FM</v>
          </cell>
          <cell r="F1379" t="str">
            <v>F015608</v>
          </cell>
          <cell r="G1379" t="str">
            <v>PROSERVICE SRL</v>
          </cell>
        </row>
        <row r="1380">
          <cell r="A1380" t="str">
            <v>OF0041445</v>
          </cell>
          <cell r="B1380">
            <v>46128.728402777801</v>
          </cell>
          <cell r="C1380" t="str">
            <v>ANTA MECCANICA SRL</v>
          </cell>
          <cell r="D1380">
            <v>46128</v>
          </cell>
          <cell r="E1380" t="str">
            <v>90FM</v>
          </cell>
          <cell r="F1380" t="str">
            <v>F011498</v>
          </cell>
          <cell r="G1380" t="str">
            <v>ANTA MECCANICA SRL</v>
          </cell>
        </row>
        <row r="1381">
          <cell r="A1381" t="str">
            <v>OF0041446</v>
          </cell>
          <cell r="B1381">
            <v>46128.732465277797</v>
          </cell>
          <cell r="C1381" t="str">
            <v>M.P.C.SRL</v>
          </cell>
          <cell r="D1381">
            <v>46128</v>
          </cell>
          <cell r="E1381" t="str">
            <v>90FM</v>
          </cell>
          <cell r="F1381" t="str">
            <v>F010810</v>
          </cell>
          <cell r="G1381" t="str">
            <v>M.P.C.SRL</v>
          </cell>
        </row>
        <row r="1382">
          <cell r="A1382" t="str">
            <v>OF0041447</v>
          </cell>
          <cell r="B1382">
            <v>46128.740104166704</v>
          </cell>
          <cell r="C1382" t="str">
            <v>PULITURA ZANANESE SRL UNIPERSONALE</v>
          </cell>
          <cell r="D1382">
            <v>46128</v>
          </cell>
          <cell r="E1382" t="str">
            <v>60FM</v>
          </cell>
          <cell r="F1382" t="str">
            <v>F014866</v>
          </cell>
          <cell r="G1382" t="str">
            <v>PULITURA ZANANESE SRL UNIPERSONALE</v>
          </cell>
        </row>
        <row r="1383">
          <cell r="A1383" t="str">
            <v>OF0041448</v>
          </cell>
          <cell r="B1383">
            <v>46128.742557870399</v>
          </cell>
          <cell r="C1383" t="str">
            <v>ZUBELLI SRL</v>
          </cell>
          <cell r="D1383">
            <v>46128</v>
          </cell>
          <cell r="E1383" t="str">
            <v>60FM</v>
          </cell>
          <cell r="F1383" t="str">
            <v>F600991</v>
          </cell>
          <cell r="G1383" t="str">
            <v>ZUBELLI SRL</v>
          </cell>
        </row>
        <row r="1384">
          <cell r="A1384" t="str">
            <v>OF0041449</v>
          </cell>
          <cell r="B1384">
            <v>46128.746921296297</v>
          </cell>
          <cell r="C1384" t="str">
            <v>PROFILGLASS SPA</v>
          </cell>
          <cell r="D1384">
            <v>46127</v>
          </cell>
          <cell r="E1384" t="str">
            <v>90FM10S</v>
          </cell>
          <cell r="F1384" t="str">
            <v>F012680</v>
          </cell>
          <cell r="G1384" t="str">
            <v>PROFILGLASS SPA</v>
          </cell>
        </row>
        <row r="1385">
          <cell r="A1385" t="str">
            <v>OF0041450</v>
          </cell>
          <cell r="B1385">
            <v>46129.407453703701</v>
          </cell>
          <cell r="C1385" t="str">
            <v>GULBAK BAKALIT METAL VE TEKSTIL SAN. ve TIC. LTD. STI</v>
          </cell>
          <cell r="D1385">
            <v>46171</v>
          </cell>
          <cell r="E1385" t="str">
            <v>60FM</v>
          </cell>
          <cell r="F1385" t="str">
            <v>F600780</v>
          </cell>
          <cell r="G1385" t="str">
            <v>GULBAK BAKALIT METAL VE TEKSTIL SAN. ve TIC. LTD. STI</v>
          </cell>
        </row>
        <row r="1386">
          <cell r="A1386" t="str">
            <v>OF0041451</v>
          </cell>
          <cell r="B1386">
            <v>46129.437916666699</v>
          </cell>
          <cell r="C1386" t="str">
            <v>IMF INDUSTRIE MARCHIGIANE FILTRI SRL</v>
          </cell>
          <cell r="D1386">
            <v>46150</v>
          </cell>
          <cell r="E1386" t="str">
            <v>60FM</v>
          </cell>
          <cell r="F1386" t="str">
            <v>F600467</v>
          </cell>
          <cell r="G1386" t="str">
            <v>IMF INDUSTRIE MARCHIGIANE FILTRI SRL</v>
          </cell>
        </row>
        <row r="1387">
          <cell r="A1387" t="str">
            <v>OF0041452</v>
          </cell>
          <cell r="B1387">
            <v>46129.4453125</v>
          </cell>
          <cell r="C1387" t="str">
            <v>GO-PLAST ENGINEERING SRL</v>
          </cell>
          <cell r="D1387">
            <v>46129</v>
          </cell>
          <cell r="E1387" t="str">
            <v>120FM</v>
          </cell>
          <cell r="F1387" t="str">
            <v>F600062</v>
          </cell>
          <cell r="G1387" t="str">
            <v>GO-PLAST ENGINEERING SRL</v>
          </cell>
        </row>
        <row r="1388">
          <cell r="A1388" t="str">
            <v>OF0041453</v>
          </cell>
          <cell r="B1388">
            <v>46129.446157407401</v>
          </cell>
          <cell r="C1388" t="str">
            <v>ANNAB DIVISE SRL</v>
          </cell>
          <cell r="D1388">
            <v>46129</v>
          </cell>
          <cell r="E1388" t="str">
            <v>60FM</v>
          </cell>
          <cell r="F1388" t="str">
            <v>F600533</v>
          </cell>
          <cell r="G1388" t="str">
            <v>ANNAB DIVISE SRL</v>
          </cell>
        </row>
        <row r="1389">
          <cell r="A1389" t="str">
            <v>OF0041454</v>
          </cell>
          <cell r="B1389">
            <v>46129.447337963</v>
          </cell>
          <cell r="C1389" t="str">
            <v>CEGEKA BUSINESS SOLUTIONS ITALIA SRL</v>
          </cell>
          <cell r="D1389">
            <v>46129</v>
          </cell>
          <cell r="E1389" t="str">
            <v>60FM</v>
          </cell>
          <cell r="F1389" t="str">
            <v>F600684</v>
          </cell>
          <cell r="G1389" t="str">
            <v>CEGEKA BUSINESS SOLUTIONS ITALIA SRL</v>
          </cell>
        </row>
        <row r="1390">
          <cell r="A1390" t="str">
            <v>OF0041455</v>
          </cell>
          <cell r="B1390">
            <v>46129.4620138889</v>
          </cell>
          <cell r="C1390" t="str">
            <v>BONTEMPI S.R.L.</v>
          </cell>
          <cell r="D1390">
            <v>46171</v>
          </cell>
          <cell r="E1390" t="str">
            <v>90FM</v>
          </cell>
          <cell r="F1390" t="str">
            <v>F013930</v>
          </cell>
          <cell r="G1390" t="str">
            <v>BONTEMPI S.R.L.</v>
          </cell>
        </row>
        <row r="1391">
          <cell r="A1391" t="str">
            <v>OF0041456</v>
          </cell>
          <cell r="B1391">
            <v>46129.474803240701</v>
          </cell>
          <cell r="C1391" t="str">
            <v>GO-PLAST ENGINEERING SRL</v>
          </cell>
          <cell r="D1391">
            <v>46129</v>
          </cell>
          <cell r="E1391" t="str">
            <v>120FM</v>
          </cell>
          <cell r="F1391" t="str">
            <v>F600062</v>
          </cell>
          <cell r="G1391" t="str">
            <v>GO-PLAST ENGINEERING SRL</v>
          </cell>
        </row>
        <row r="1392">
          <cell r="A1392" t="str">
            <v>OF0041457</v>
          </cell>
          <cell r="B1392">
            <v>46129.475532407399</v>
          </cell>
          <cell r="C1392" t="str">
            <v>AVANADE ITALY SRL</v>
          </cell>
          <cell r="D1392">
            <v>46129</v>
          </cell>
          <cell r="E1392" t="str">
            <v>60FM</v>
          </cell>
          <cell r="F1392" t="str">
            <v>F600417</v>
          </cell>
          <cell r="G1392" t="str">
            <v>AVANADE ITALY SRL</v>
          </cell>
        </row>
        <row r="1393">
          <cell r="A1393" t="str">
            <v>OF0041458</v>
          </cell>
          <cell r="B1393">
            <v>46129.478958333297</v>
          </cell>
          <cell r="C1393" t="str">
            <v>SIR SAFETY SYSTEM S.P.A.           UNIPERSONALE</v>
          </cell>
          <cell r="D1393">
            <v>46129</v>
          </cell>
          <cell r="E1393" t="str">
            <v>90FM</v>
          </cell>
          <cell r="F1393" t="str">
            <v>F015643</v>
          </cell>
          <cell r="G1393" t="str">
            <v>SIR SAFETY SYSTEM S.P.A.           UNIPERSONALE</v>
          </cell>
        </row>
        <row r="1394">
          <cell r="A1394" t="str">
            <v>OF0041459</v>
          </cell>
          <cell r="B1394">
            <v>46129.516863425903</v>
          </cell>
          <cell r="C1394" t="str">
            <v>CM SERVICE DI CIARONI MARCO</v>
          </cell>
          <cell r="D1394">
            <v>46129</v>
          </cell>
          <cell r="E1394" t="str">
            <v>120FM</v>
          </cell>
          <cell r="F1394" t="str">
            <v>F015841</v>
          </cell>
          <cell r="G1394" t="str">
            <v>CM SERVICE DI CIARONI MARCO</v>
          </cell>
        </row>
        <row r="1395">
          <cell r="A1395" t="str">
            <v>OF0041460</v>
          </cell>
          <cell r="B1395">
            <v>46129.517592592601</v>
          </cell>
          <cell r="C1395" t="str">
            <v>TORNERIA METALLI SRL</v>
          </cell>
          <cell r="D1395">
            <v>46129</v>
          </cell>
          <cell r="E1395" t="str">
            <v>120FM</v>
          </cell>
          <cell r="F1395" t="str">
            <v>F600653</v>
          </cell>
          <cell r="G1395" t="str">
            <v>TORNERIA METALLI SRL</v>
          </cell>
        </row>
        <row r="1396">
          <cell r="A1396" t="str">
            <v>OF0041461</v>
          </cell>
          <cell r="B1396">
            <v>46129.518182870401</v>
          </cell>
          <cell r="C1396" t="str">
            <v>LINK GRUPPO SPA</v>
          </cell>
          <cell r="D1396">
            <v>46129</v>
          </cell>
          <cell r="E1396" t="str">
            <v>120FM</v>
          </cell>
          <cell r="F1396" t="str">
            <v>F013851</v>
          </cell>
          <cell r="G1396" t="str">
            <v>LINK GRUPPO SPA</v>
          </cell>
        </row>
        <row r="1397">
          <cell r="A1397" t="str">
            <v>OF0041462</v>
          </cell>
          <cell r="B1397">
            <v>46129.518750000003</v>
          </cell>
          <cell r="C1397" t="str">
            <v>ECO CERTIFICAZIONI SPA</v>
          </cell>
          <cell r="D1397">
            <v>46129</v>
          </cell>
          <cell r="E1397" t="str">
            <v>30FM</v>
          </cell>
          <cell r="F1397" t="str">
            <v>F600554</v>
          </cell>
          <cell r="G1397" t="str">
            <v>ECO CERTIFICAZIONI SPA</v>
          </cell>
        </row>
        <row r="1398">
          <cell r="A1398" t="str">
            <v>OF0041463</v>
          </cell>
          <cell r="B1398">
            <v>46129.519351851901</v>
          </cell>
          <cell r="C1398" t="str">
            <v>MORETTI UGO</v>
          </cell>
          <cell r="D1398">
            <v>46129</v>
          </cell>
          <cell r="E1398" t="str">
            <v>60FM</v>
          </cell>
          <cell r="F1398" t="str">
            <v>F010299</v>
          </cell>
          <cell r="G1398" t="str">
            <v>MORETTI UGO</v>
          </cell>
        </row>
        <row r="1399">
          <cell r="A1399" t="str">
            <v>OF0041464</v>
          </cell>
          <cell r="B1399">
            <v>46129.521018518499</v>
          </cell>
          <cell r="C1399" t="str">
            <v>EREDI BIAGIOTTI RINO               DI BIAGIOTTI LUIGI &amp; C.SN</v>
          </cell>
          <cell r="D1399">
            <v>46129</v>
          </cell>
          <cell r="E1399" t="str">
            <v>120FM</v>
          </cell>
          <cell r="F1399" t="str">
            <v>F011781</v>
          </cell>
          <cell r="G1399" t="str">
            <v>EREDI BIAGIOTTI RINO               DI BIAGIOTTI LUIGI &amp; C.SN</v>
          </cell>
        </row>
        <row r="1400">
          <cell r="A1400" t="str">
            <v>OF0041465</v>
          </cell>
          <cell r="B1400">
            <v>46129.529108796298</v>
          </cell>
          <cell r="C1400" t="str">
            <v>ELETTROMATIC SRL</v>
          </cell>
          <cell r="D1400">
            <v>46129</v>
          </cell>
          <cell r="E1400" t="str">
            <v>120FM</v>
          </cell>
          <cell r="F1400" t="str">
            <v>F015474</v>
          </cell>
          <cell r="G1400" t="str">
            <v>ELETTROMATIC SRL</v>
          </cell>
        </row>
        <row r="1401">
          <cell r="A1401" t="str">
            <v>OF0041466</v>
          </cell>
          <cell r="B1401">
            <v>46129.5301273148</v>
          </cell>
          <cell r="C1401" t="str">
            <v>LE FO IDEE DI FUCILI RODOLFO</v>
          </cell>
          <cell r="D1401">
            <v>46129</v>
          </cell>
          <cell r="E1401" t="str">
            <v>60FM</v>
          </cell>
          <cell r="F1401" t="str">
            <v>F014831</v>
          </cell>
          <cell r="G1401" t="str">
            <v>LE FO IDEE DI FUCILI RODOLFO</v>
          </cell>
        </row>
        <row r="1402">
          <cell r="A1402" t="str">
            <v>OF0041467</v>
          </cell>
          <cell r="B1402">
            <v>46129.534953703696</v>
          </cell>
          <cell r="C1402" t="str">
            <v>GO-PLAST ENGINEERING SRL</v>
          </cell>
          <cell r="D1402">
            <v>46129</v>
          </cell>
          <cell r="E1402" t="str">
            <v>120FM</v>
          </cell>
          <cell r="F1402" t="str">
            <v>F600062</v>
          </cell>
          <cell r="G1402" t="str">
            <v>GO-PLAST ENGINEERING SRL</v>
          </cell>
        </row>
        <row r="1403">
          <cell r="A1403" t="str">
            <v>OF0041468</v>
          </cell>
          <cell r="B1403">
            <v>46129.536932870396</v>
          </cell>
          <cell r="C1403" t="str">
            <v>FERRO E FERRAMENTA SAS DI DISCEPOLI DOBATELLA e C.</v>
          </cell>
          <cell r="D1403">
            <v>46129</v>
          </cell>
          <cell r="E1403" t="str">
            <v>60FM</v>
          </cell>
          <cell r="F1403" t="str">
            <v>F600366</v>
          </cell>
          <cell r="G1403" t="str">
            <v>FERRO E FERRAMENTA SAS DI DISCEPOLI DOBATELLA e C.</v>
          </cell>
        </row>
        <row r="1404">
          <cell r="A1404" t="str">
            <v>OF0041469</v>
          </cell>
          <cell r="B1404">
            <v>46129.608530092599</v>
          </cell>
          <cell r="C1404" t="str">
            <v>IMF INDUSTRIE MARCHIGIANE FILTRI SRL</v>
          </cell>
          <cell r="D1404">
            <v>46171</v>
          </cell>
          <cell r="E1404" t="str">
            <v>60FM</v>
          </cell>
          <cell r="F1404" t="str">
            <v>F600467</v>
          </cell>
          <cell r="G1404" t="str">
            <v>IMF INDUSTRIE MARCHIGIANE FILTRI SRL</v>
          </cell>
        </row>
        <row r="1405">
          <cell r="A1405" t="str">
            <v>OF0041470</v>
          </cell>
          <cell r="B1405">
            <v>46129.631874999999</v>
          </cell>
          <cell r="C1405" t="str">
            <v>WÜRTH SRL</v>
          </cell>
          <cell r="D1405">
            <v>46129</v>
          </cell>
          <cell r="E1405" t="str">
            <v>120FM</v>
          </cell>
          <cell r="F1405" t="str">
            <v>F015428</v>
          </cell>
          <cell r="G1405" t="str">
            <v>WÜRTH SRL</v>
          </cell>
        </row>
        <row r="1406">
          <cell r="A1406" t="str">
            <v>OF0041471</v>
          </cell>
          <cell r="B1406">
            <v>46129.6340740741</v>
          </cell>
          <cell r="C1406" t="str">
            <v>VALENTINI ABRASIVI CENTER SRL</v>
          </cell>
          <cell r="D1406">
            <v>46129</v>
          </cell>
          <cell r="E1406" t="str">
            <v>120FM</v>
          </cell>
          <cell r="F1406" t="str">
            <v>F015563</v>
          </cell>
          <cell r="G1406" t="str">
            <v>VALENTINI ABRASIVI CENTER SRL</v>
          </cell>
        </row>
        <row r="1407">
          <cell r="A1407" t="str">
            <v>OF0041472</v>
          </cell>
          <cell r="B1407">
            <v>46129.646782407399</v>
          </cell>
          <cell r="C1407" t="str">
            <v>SACS SPA</v>
          </cell>
          <cell r="D1407">
            <v>46129</v>
          </cell>
          <cell r="E1407" t="str">
            <v>90FM</v>
          </cell>
          <cell r="F1407" t="str">
            <v>F015876</v>
          </cell>
          <cell r="G1407" t="str">
            <v>SACS SPA</v>
          </cell>
        </row>
        <row r="1408">
          <cell r="A1408" t="str">
            <v>OF0041473</v>
          </cell>
          <cell r="B1408">
            <v>46129.648634259298</v>
          </cell>
          <cell r="C1408" t="str">
            <v>INDUSTRIAL SERVICE Srl</v>
          </cell>
          <cell r="D1408">
            <v>46129</v>
          </cell>
          <cell r="E1408" t="str">
            <v>120FM</v>
          </cell>
          <cell r="F1408" t="str">
            <v>F014980</v>
          </cell>
          <cell r="G1408" t="str">
            <v>INDUSTRIAL SERVICE Srl</v>
          </cell>
        </row>
        <row r="1409">
          <cell r="A1409" t="str">
            <v>OF0041474</v>
          </cell>
          <cell r="B1409">
            <v>46129.6492013889</v>
          </cell>
          <cell r="C1409" t="str">
            <v>ANNAB DIVISE SRL</v>
          </cell>
          <cell r="D1409">
            <v>46136</v>
          </cell>
          <cell r="E1409" t="str">
            <v>60FM</v>
          </cell>
          <cell r="F1409" t="str">
            <v>F600533</v>
          </cell>
          <cell r="G1409" t="str">
            <v>ANNAB DIVISE SRL</v>
          </cell>
        </row>
        <row r="1410">
          <cell r="A1410" t="str">
            <v>OF0041475</v>
          </cell>
          <cell r="B1410">
            <v>46129.649837962999</v>
          </cell>
          <cell r="C1410" t="str">
            <v>CHEMITECH S.r.l.</v>
          </cell>
          <cell r="D1410">
            <v>46147</v>
          </cell>
          <cell r="E1410" t="str">
            <v>120FM</v>
          </cell>
          <cell r="F1410" t="str">
            <v>F014729</v>
          </cell>
          <cell r="G1410" t="str">
            <v>CHEMITECH S.r.l.</v>
          </cell>
        </row>
        <row r="1411">
          <cell r="A1411" t="str">
            <v>OF0041476</v>
          </cell>
          <cell r="B1411">
            <v>46129.654259259303</v>
          </cell>
          <cell r="C1411" t="str">
            <v>ACEMA SPA</v>
          </cell>
          <cell r="D1411">
            <v>46136</v>
          </cell>
          <cell r="E1411" t="str">
            <v>90FM</v>
          </cell>
          <cell r="F1411" t="str">
            <v>F014851</v>
          </cell>
          <cell r="G1411" t="str">
            <v>ACEMA SPA</v>
          </cell>
        </row>
        <row r="1412">
          <cell r="A1412" t="str">
            <v>OF0041477</v>
          </cell>
          <cell r="B1412">
            <v>46129.655115740701</v>
          </cell>
          <cell r="C1412" t="str">
            <v>L.C.E. SRL ENGINEERING AND ROBOTIC</v>
          </cell>
          <cell r="D1412">
            <v>46150</v>
          </cell>
          <cell r="E1412" t="str">
            <v>60FM</v>
          </cell>
          <cell r="F1412" t="str">
            <v>F014890</v>
          </cell>
          <cell r="G1412" t="str">
            <v>L.C.E. SRL ENGINEERING AND ROBOTIC</v>
          </cell>
        </row>
        <row r="1413">
          <cell r="A1413" t="str">
            <v>OF0041478</v>
          </cell>
          <cell r="B1413">
            <v>46129.657361111102</v>
          </cell>
          <cell r="C1413" t="str">
            <v>ECOPROJECT TECHNOLOGIES SRL</v>
          </cell>
          <cell r="D1413">
            <v>46148</v>
          </cell>
          <cell r="E1413" t="str">
            <v>120FM</v>
          </cell>
          <cell r="F1413" t="str">
            <v>F015068</v>
          </cell>
          <cell r="G1413" t="str">
            <v>ECOPROJECT TECHNOLOGIES SRL</v>
          </cell>
        </row>
        <row r="1414">
          <cell r="A1414" t="str">
            <v>OF0041479</v>
          </cell>
          <cell r="B1414">
            <v>46129.659328703703</v>
          </cell>
          <cell r="C1414" t="str">
            <v>TIPOLITOGRAFIA ROTOGRAF SRL</v>
          </cell>
          <cell r="D1414">
            <v>46129</v>
          </cell>
          <cell r="E1414" t="str">
            <v>90FM</v>
          </cell>
          <cell r="F1414" t="str">
            <v>F011212</v>
          </cell>
          <cell r="G1414" t="str">
            <v>TIPOLITOGRAFIA ROTOGRAF SRL</v>
          </cell>
        </row>
        <row r="1415">
          <cell r="A1415" t="str">
            <v>OF0041480</v>
          </cell>
          <cell r="B1415">
            <v>46129.663472222201</v>
          </cell>
          <cell r="C1415" t="str">
            <v>ATAG SPA</v>
          </cell>
          <cell r="D1415">
            <v>46164</v>
          </cell>
          <cell r="E1415" t="str">
            <v>60FM</v>
          </cell>
          <cell r="F1415" t="str">
            <v>F010002</v>
          </cell>
          <cell r="G1415" t="str">
            <v>ATAG SPA</v>
          </cell>
        </row>
        <row r="1416">
          <cell r="A1416" t="str">
            <v>OF0041481</v>
          </cell>
          <cell r="B1416">
            <v>46129.685162037</v>
          </cell>
          <cell r="C1416" t="str">
            <v>LA TERMOPLASTIC-F.B.M. SRL</v>
          </cell>
          <cell r="D1416">
            <v>46150</v>
          </cell>
          <cell r="E1416" t="str">
            <v>120FM</v>
          </cell>
          <cell r="F1416" t="str">
            <v>F010233</v>
          </cell>
          <cell r="G1416" t="str">
            <v>LA TERMOPLASTIC-F.B.M. SRL</v>
          </cell>
        </row>
        <row r="1417">
          <cell r="A1417" t="str">
            <v>OF0041482</v>
          </cell>
          <cell r="B1417">
            <v>46129.693946759297</v>
          </cell>
          <cell r="C1417" t="str">
            <v>LA TERMOPLASTIC-F.B.M. SRL</v>
          </cell>
          <cell r="D1417">
            <v>46149</v>
          </cell>
          <cell r="E1417" t="str">
            <v>120FM</v>
          </cell>
          <cell r="F1417" t="str">
            <v>F010233</v>
          </cell>
          <cell r="G1417" t="str">
            <v>LA TERMOPLASTIC-F.B.M. SRL</v>
          </cell>
        </row>
        <row r="1418">
          <cell r="A1418" t="str">
            <v>OF0041483</v>
          </cell>
          <cell r="B1418">
            <v>46129.7211805556</v>
          </cell>
          <cell r="C1418" t="str">
            <v>A&amp;C SRL</v>
          </cell>
          <cell r="D1418">
            <v>46129</v>
          </cell>
          <cell r="E1418" t="str">
            <v>120FM</v>
          </cell>
          <cell r="F1418" t="str">
            <v>F014268</v>
          </cell>
          <cell r="G1418" t="str">
            <v>A&amp;C SRL</v>
          </cell>
        </row>
        <row r="1419">
          <cell r="A1419" t="str">
            <v>OF0041484</v>
          </cell>
          <cell r="B1419">
            <v>46132.457442129598</v>
          </cell>
          <cell r="C1419" t="str">
            <v>PAPALINI SPA</v>
          </cell>
          <cell r="D1419">
            <v>46132</v>
          </cell>
          <cell r="E1419" t="str">
            <v>90FM</v>
          </cell>
          <cell r="F1419" t="str">
            <v>F012894</v>
          </cell>
          <cell r="G1419" t="str">
            <v>PAPALINI SPA</v>
          </cell>
        </row>
        <row r="1420">
          <cell r="A1420" t="str">
            <v>OF0041485</v>
          </cell>
          <cell r="B1420">
            <v>46132.496041666702</v>
          </cell>
          <cell r="C1420" t="str">
            <v>M.P.C.SRL</v>
          </cell>
          <cell r="D1420">
            <v>46132</v>
          </cell>
          <cell r="E1420" t="str">
            <v>90FM</v>
          </cell>
          <cell r="F1420" t="str">
            <v>F010810</v>
          </cell>
          <cell r="G1420" t="str">
            <v>M.P.C.SRL</v>
          </cell>
        </row>
        <row r="1421">
          <cell r="A1421" t="str">
            <v>OF0041486</v>
          </cell>
          <cell r="B1421">
            <v>46132.497766203698</v>
          </cell>
          <cell r="C1421" t="str">
            <v>M.P.C.SRL</v>
          </cell>
          <cell r="D1421">
            <v>46132</v>
          </cell>
          <cell r="E1421" t="str">
            <v>90FM</v>
          </cell>
          <cell r="F1421" t="str">
            <v>F010810</v>
          </cell>
          <cell r="G1421" t="str">
            <v>M.P.C.SRL</v>
          </cell>
        </row>
        <row r="1422">
          <cell r="A1422" t="str">
            <v>OF0041487</v>
          </cell>
          <cell r="B1422">
            <v>46132.500057870398</v>
          </cell>
          <cell r="C1422" t="str">
            <v>M.P.C.SRL</v>
          </cell>
          <cell r="D1422">
            <v>46132</v>
          </cell>
          <cell r="E1422" t="str">
            <v>90FM</v>
          </cell>
          <cell r="F1422" t="str">
            <v>F010810</v>
          </cell>
          <cell r="G1422" t="str">
            <v>M.P.C.SRL</v>
          </cell>
        </row>
        <row r="1423">
          <cell r="A1423" t="str">
            <v>OF0041488</v>
          </cell>
          <cell r="B1423">
            <v>46132.504513888904</v>
          </cell>
          <cell r="C1423" t="str">
            <v>M.P.C.SRL</v>
          </cell>
          <cell r="D1423">
            <v>46132</v>
          </cell>
          <cell r="E1423" t="str">
            <v>90FM</v>
          </cell>
          <cell r="F1423" t="str">
            <v>F010810</v>
          </cell>
          <cell r="G1423" t="str">
            <v>M.P.C.SRL</v>
          </cell>
        </row>
        <row r="1424">
          <cell r="A1424" t="str">
            <v>OF0041489</v>
          </cell>
          <cell r="B1424">
            <v>46132.507222222201</v>
          </cell>
          <cell r="C1424" t="str">
            <v>M.P.C.SRL</v>
          </cell>
          <cell r="D1424">
            <v>46132</v>
          </cell>
          <cell r="E1424" t="str">
            <v>90FM</v>
          </cell>
          <cell r="F1424" t="str">
            <v>F010810</v>
          </cell>
          <cell r="G1424" t="str">
            <v>M.P.C.SRL</v>
          </cell>
        </row>
        <row r="1425">
          <cell r="A1425" t="str">
            <v>OF0041490</v>
          </cell>
          <cell r="B1425">
            <v>46132.508946759299</v>
          </cell>
          <cell r="C1425" t="str">
            <v>M.P.C.SRL</v>
          </cell>
          <cell r="D1425">
            <v>46132</v>
          </cell>
          <cell r="E1425" t="str">
            <v>90FM</v>
          </cell>
          <cell r="F1425" t="str">
            <v>F010810</v>
          </cell>
          <cell r="G1425" t="str">
            <v>M.P.C.SRL</v>
          </cell>
        </row>
        <row r="1426">
          <cell r="A1426" t="str">
            <v>OF0041491</v>
          </cell>
          <cell r="B1426">
            <v>46132.520347222198</v>
          </cell>
          <cell r="C1426" t="str">
            <v>GIUSTO GOSTOLI SRL</v>
          </cell>
          <cell r="D1426">
            <v>46132</v>
          </cell>
          <cell r="E1426" t="str">
            <v>90FM</v>
          </cell>
          <cell r="F1426" t="str">
            <v>F015865</v>
          </cell>
          <cell r="G1426" t="str">
            <v>GIUSTO GOSTOLI SRL</v>
          </cell>
        </row>
        <row r="1427">
          <cell r="A1427" t="str">
            <v>OF0041492</v>
          </cell>
          <cell r="B1427">
            <v>46132.521712962996</v>
          </cell>
          <cell r="C1427" t="str">
            <v>BARBERINI ALLESTIMENTI SRL</v>
          </cell>
          <cell r="D1427">
            <v>46132</v>
          </cell>
          <cell r="E1427" t="str">
            <v>30FM</v>
          </cell>
          <cell r="F1427" t="str">
            <v>F600811</v>
          </cell>
          <cell r="G1427" t="str">
            <v>BARBERINI ALLESTIMENTI SRL</v>
          </cell>
        </row>
        <row r="1428">
          <cell r="A1428" t="str">
            <v>OF0041493</v>
          </cell>
          <cell r="B1428">
            <v>46132.644849536999</v>
          </cell>
          <cell r="C1428" t="str">
            <v>ZUBELLI SRL</v>
          </cell>
          <cell r="D1428">
            <v>46132</v>
          </cell>
          <cell r="E1428" t="str">
            <v>60FM</v>
          </cell>
          <cell r="F1428" t="str">
            <v>F600991</v>
          </cell>
          <cell r="G1428" t="str">
            <v>ZUBELLI SRL</v>
          </cell>
        </row>
        <row r="1429">
          <cell r="A1429" t="str">
            <v>OF0041494</v>
          </cell>
          <cell r="B1429">
            <v>46132.6496527778</v>
          </cell>
          <cell r="C1429" t="str">
            <v>ZUBELLI SRL</v>
          </cell>
          <cell r="D1429">
            <v>46132</v>
          </cell>
          <cell r="E1429" t="str">
            <v>60FM</v>
          </cell>
          <cell r="F1429" t="str">
            <v>F600991</v>
          </cell>
          <cell r="G1429" t="str">
            <v>ZUBELLI SRL</v>
          </cell>
        </row>
        <row r="1430">
          <cell r="A1430" t="str">
            <v>OF0041495</v>
          </cell>
          <cell r="B1430">
            <v>46132.681921296302</v>
          </cell>
          <cell r="C1430" t="str">
            <v>M.P.C.SRL</v>
          </cell>
          <cell r="D1430">
            <v>46132</v>
          </cell>
          <cell r="E1430" t="str">
            <v>90FM</v>
          </cell>
          <cell r="F1430" t="str">
            <v>F010810</v>
          </cell>
          <cell r="G1430" t="str">
            <v>M.P.C.SRL</v>
          </cell>
        </row>
        <row r="1431">
          <cell r="A1431" t="str">
            <v>OF0041496</v>
          </cell>
          <cell r="B1431">
            <v>46132.682013888902</v>
          </cell>
          <cell r="C1431" t="str">
            <v>M.P.C.SRL</v>
          </cell>
          <cell r="D1431">
            <v>46132</v>
          </cell>
          <cell r="E1431" t="str">
            <v>90FM</v>
          </cell>
          <cell r="F1431" t="str">
            <v>F010810</v>
          </cell>
          <cell r="G1431" t="str">
            <v>M.P.C.SRL</v>
          </cell>
        </row>
        <row r="1432">
          <cell r="A1432" t="str">
            <v>OF0041497</v>
          </cell>
          <cell r="B1432">
            <v>46132.685138888897</v>
          </cell>
          <cell r="C1432" t="str">
            <v>M.P.C.SRL</v>
          </cell>
          <cell r="D1432">
            <v>46132</v>
          </cell>
          <cell r="E1432" t="str">
            <v>90FM</v>
          </cell>
          <cell r="F1432" t="str">
            <v>F010810</v>
          </cell>
          <cell r="G1432" t="str">
            <v>M.P.C.SRL</v>
          </cell>
        </row>
        <row r="1433">
          <cell r="A1433" t="str">
            <v>OF0041498</v>
          </cell>
          <cell r="B1433">
            <v>46132.686886574098</v>
          </cell>
          <cell r="C1433" t="str">
            <v>M.P.C.SRL</v>
          </cell>
          <cell r="D1433">
            <v>46132</v>
          </cell>
          <cell r="E1433" t="str">
            <v>90FM</v>
          </cell>
          <cell r="F1433" t="str">
            <v>F010810</v>
          </cell>
          <cell r="G1433" t="str">
            <v>M.P.C.SRL</v>
          </cell>
        </row>
        <row r="1434">
          <cell r="A1434" t="str">
            <v>OF0041499</v>
          </cell>
          <cell r="B1434">
            <v>46132.747326388897</v>
          </cell>
          <cell r="C1434" t="str">
            <v>F.LLI GIOVANNINI SRL</v>
          </cell>
          <cell r="D1434">
            <v>46171</v>
          </cell>
          <cell r="E1434" t="str">
            <v>60_90FM</v>
          </cell>
          <cell r="F1434" t="str">
            <v>F015859</v>
          </cell>
          <cell r="G1434" t="str">
            <v>F.LLI GIOVANNINI SRL</v>
          </cell>
        </row>
        <row r="1435">
          <cell r="A1435" t="str">
            <v>OF0041500</v>
          </cell>
          <cell r="B1435">
            <v>46132.747349537</v>
          </cell>
          <cell r="C1435" t="str">
            <v>SCATOLIFICIO I.S.A. SRL</v>
          </cell>
          <cell r="D1435">
            <v>46171</v>
          </cell>
          <cell r="E1435" t="str">
            <v>120FM</v>
          </cell>
          <cell r="F1435" t="str">
            <v>F600917</v>
          </cell>
          <cell r="G1435" t="str">
            <v>SCATOLIFICIO I.S.A. SRL</v>
          </cell>
        </row>
        <row r="1436">
          <cell r="A1436" t="str">
            <v>OF0041503</v>
          </cell>
          <cell r="B1436">
            <v>46133.389641203699</v>
          </cell>
          <cell r="C1436" t="str">
            <v>SACS SPA</v>
          </cell>
          <cell r="D1436">
            <v>46133</v>
          </cell>
          <cell r="E1436" t="str">
            <v>90FM</v>
          </cell>
          <cell r="F1436" t="str">
            <v>F015876</v>
          </cell>
          <cell r="G1436" t="str">
            <v>SACS SPA</v>
          </cell>
        </row>
        <row r="1437">
          <cell r="A1437" t="str">
            <v>OF0041505</v>
          </cell>
          <cell r="B1437">
            <v>46133.406192129602</v>
          </cell>
          <cell r="C1437" t="str">
            <v>BOX MARCHE SPA</v>
          </cell>
          <cell r="D1437">
            <v>46142</v>
          </cell>
          <cell r="E1437" t="str">
            <v>120FM</v>
          </cell>
          <cell r="F1437" t="str">
            <v>F010781</v>
          </cell>
          <cell r="G1437" t="str">
            <v>BOX MARCHE SPA</v>
          </cell>
        </row>
        <row r="1438">
          <cell r="A1438" t="str">
            <v>OF0041506</v>
          </cell>
          <cell r="B1438">
            <v>46133.4129398148</v>
          </cell>
          <cell r="C1438" t="str">
            <v>BESHIRAJ ELVER</v>
          </cell>
          <cell r="D1438">
            <v>46133</v>
          </cell>
          <cell r="E1438" t="str">
            <v>30FM</v>
          </cell>
          <cell r="F1438" t="str">
            <v>F600552</v>
          </cell>
          <cell r="G1438" t="str">
            <v>BESHIRAJ ELVER</v>
          </cell>
        </row>
        <row r="1439">
          <cell r="A1439" t="str">
            <v>OF0041507</v>
          </cell>
          <cell r="B1439">
            <v>46133.413865740702</v>
          </cell>
          <cell r="C1439" t="str">
            <v>ISSCO SRL</v>
          </cell>
          <cell r="D1439">
            <v>46133</v>
          </cell>
          <cell r="E1439" t="str">
            <v>60FM</v>
          </cell>
          <cell r="F1439" t="str">
            <v>F600693</v>
          </cell>
          <cell r="G1439" t="str">
            <v>ISSCO SRL</v>
          </cell>
        </row>
        <row r="1440">
          <cell r="A1440" t="str">
            <v>OF0041511</v>
          </cell>
          <cell r="B1440">
            <v>46133.423703703702</v>
          </cell>
          <cell r="C1440" t="str">
            <v>PULITURA ZANANESE SRL UNIPERSONALE</v>
          </cell>
          <cell r="D1440">
            <v>46138</v>
          </cell>
          <cell r="E1440" t="str">
            <v>60FM</v>
          </cell>
          <cell r="F1440" t="str">
            <v>F014866</v>
          </cell>
          <cell r="G1440" t="str">
            <v>PULITURA ZANANESE SRL UNIPERSONALE</v>
          </cell>
        </row>
        <row r="1441">
          <cell r="A1441" t="str">
            <v>OF0041512</v>
          </cell>
          <cell r="B1441">
            <v>46133.423715277801</v>
          </cell>
          <cell r="C1441" t="str">
            <v>ZUBELLI SRL</v>
          </cell>
          <cell r="D1441">
            <v>46138</v>
          </cell>
          <cell r="E1441" t="str">
            <v>60FM</v>
          </cell>
          <cell r="F1441" t="str">
            <v>F600991</v>
          </cell>
          <cell r="G1441" t="str">
            <v>ZUBELLI SRL</v>
          </cell>
        </row>
        <row r="1442">
          <cell r="A1442" t="str">
            <v>OF0041513</v>
          </cell>
          <cell r="B1442">
            <v>46133.429351851897</v>
          </cell>
          <cell r="C1442" t="str">
            <v>LAMPA PACKAGING S.R.L.</v>
          </cell>
          <cell r="D1442">
            <v>46171</v>
          </cell>
          <cell r="E1442" t="str">
            <v>120FM</v>
          </cell>
          <cell r="F1442" t="str">
            <v>F016222</v>
          </cell>
          <cell r="G1442" t="str">
            <v>LAMPA PACKAGING S.R.L.</v>
          </cell>
        </row>
        <row r="1443">
          <cell r="A1443" t="str">
            <v>OF0041514</v>
          </cell>
          <cell r="B1443">
            <v>46133.429398148102</v>
          </cell>
          <cell r="C1443" t="str">
            <v>TVS MED S.A.R.L.</v>
          </cell>
          <cell r="D1443">
            <v>46171</v>
          </cell>
          <cell r="E1443" t="str">
            <v>120FM</v>
          </cell>
          <cell r="F1443" t="str">
            <v>F505275</v>
          </cell>
          <cell r="G1443" t="str">
            <v>TVS MED S.A.R.L.</v>
          </cell>
        </row>
        <row r="1444">
          <cell r="A1444" t="str">
            <v>OF0041515</v>
          </cell>
          <cell r="B1444">
            <v>46133.4294212963</v>
          </cell>
          <cell r="C1444" t="str">
            <v>EKS - LABEL GMBH</v>
          </cell>
          <cell r="D1444">
            <v>46203</v>
          </cell>
          <cell r="E1444" t="str">
            <v>ANT</v>
          </cell>
          <cell r="F1444" t="str">
            <v>F600852</v>
          </cell>
          <cell r="G1444" t="str">
            <v>EKS - LABEL GMBH</v>
          </cell>
        </row>
        <row r="1445">
          <cell r="A1445" t="str">
            <v>OF0041516</v>
          </cell>
          <cell r="B1445">
            <v>46133.440601851798</v>
          </cell>
          <cell r="C1445" t="str">
            <v>INOX HOUSE SRL</v>
          </cell>
          <cell r="D1445">
            <v>46171</v>
          </cell>
          <cell r="E1445" t="str">
            <v>120FM</v>
          </cell>
          <cell r="F1445" t="str">
            <v>F013881</v>
          </cell>
          <cell r="G1445" t="str">
            <v>INOX HOUSE SRL</v>
          </cell>
        </row>
        <row r="1446">
          <cell r="A1446" t="str">
            <v>OF0041517</v>
          </cell>
          <cell r="B1446">
            <v>46133.6484375</v>
          </cell>
          <cell r="C1446" t="str">
            <v>ARCONIC- KOFEM MILL PRODUCTS HUNGARY KFT.</v>
          </cell>
          <cell r="D1446">
            <v>46203</v>
          </cell>
          <cell r="E1446" t="str">
            <v>60FM</v>
          </cell>
          <cell r="F1446" t="str">
            <v>F600361</v>
          </cell>
          <cell r="G1446" t="str">
            <v>ARCONIC- KOFEM MILL PRODUCTS HUNGARY KFT.</v>
          </cell>
        </row>
        <row r="1447">
          <cell r="A1447" t="str">
            <v>OF0041518</v>
          </cell>
          <cell r="B1447">
            <v>46133.672511574099</v>
          </cell>
          <cell r="C1447" t="str">
            <v>EUROACCIAI SPA</v>
          </cell>
          <cell r="D1447">
            <v>46133</v>
          </cell>
          <cell r="E1447" t="str">
            <v>90FM</v>
          </cell>
          <cell r="F1447" t="str">
            <v>F015520</v>
          </cell>
          <cell r="G1447" t="str">
            <v>EUROACCIAI SPA</v>
          </cell>
        </row>
        <row r="1448">
          <cell r="A1448" t="str">
            <v>OF0041519</v>
          </cell>
          <cell r="B1448">
            <v>46133.711307870399</v>
          </cell>
          <cell r="C1448" t="str">
            <v>INOX HOUSE SRL</v>
          </cell>
          <cell r="D1448">
            <v>46160</v>
          </cell>
          <cell r="E1448" t="str">
            <v>120FM</v>
          </cell>
          <cell r="F1448" t="str">
            <v>F013881</v>
          </cell>
          <cell r="G1448" t="str">
            <v>INOX HOUSE SRL</v>
          </cell>
        </row>
        <row r="1449">
          <cell r="A1449" t="str">
            <v>OF0041520</v>
          </cell>
          <cell r="B1449">
            <v>46133.726875</v>
          </cell>
          <cell r="C1449" t="str">
            <v>PROFILGLASS SPA</v>
          </cell>
          <cell r="D1449">
            <v>46171</v>
          </cell>
          <cell r="E1449" t="str">
            <v>90FM10S</v>
          </cell>
          <cell r="F1449" t="str">
            <v>F012680</v>
          </cell>
          <cell r="G1449" t="str">
            <v>PROFILGLASS SPA</v>
          </cell>
        </row>
        <row r="1450">
          <cell r="A1450" t="str">
            <v>OF0041521</v>
          </cell>
          <cell r="B1450">
            <v>46134.398611111101</v>
          </cell>
          <cell r="C1450" t="str">
            <v>SIPEX CAVAGNA S.P.A.</v>
          </cell>
          <cell r="D1450">
            <v>46171</v>
          </cell>
          <cell r="E1450" t="str">
            <v>120FM</v>
          </cell>
          <cell r="F1450" t="str">
            <v>F012516</v>
          </cell>
          <cell r="G1450" t="str">
            <v>SIPEX CAVAGNA S.P.A.</v>
          </cell>
        </row>
        <row r="1451">
          <cell r="A1451" t="str">
            <v>OF0041522</v>
          </cell>
          <cell r="B1451">
            <v>46134.412465277797</v>
          </cell>
          <cell r="C1451" t="str">
            <v>TORN.STAMPERIA MERCATELLESE SRL</v>
          </cell>
          <cell r="D1451">
            <v>46134</v>
          </cell>
          <cell r="E1451" t="str">
            <v>60_90FM</v>
          </cell>
          <cell r="F1451" t="str">
            <v>F014048</v>
          </cell>
          <cell r="G1451" t="str">
            <v>TORN.STAMPERIA MERCATELLESE SRL</v>
          </cell>
        </row>
        <row r="1452">
          <cell r="A1452" t="str">
            <v>OF0041523</v>
          </cell>
          <cell r="B1452">
            <v>46134.419016203698</v>
          </cell>
          <cell r="C1452" t="str">
            <v>THERM ACCIAI SRL</v>
          </cell>
          <cell r="D1452">
            <v>46134</v>
          </cell>
          <cell r="E1452" t="str">
            <v>90FM</v>
          </cell>
          <cell r="F1452" t="str">
            <v>F015059</v>
          </cell>
          <cell r="G1452" t="str">
            <v>THERM ACCIAI SRL</v>
          </cell>
        </row>
        <row r="1453">
          <cell r="A1453" t="str">
            <v>OF0041524</v>
          </cell>
          <cell r="B1453">
            <v>46134.4215162037</v>
          </cell>
          <cell r="C1453" t="str">
            <v>BERTULLI ADAMO &amp; C.SNC</v>
          </cell>
          <cell r="D1453">
            <v>46134</v>
          </cell>
          <cell r="E1453" t="str">
            <v>120FM</v>
          </cell>
          <cell r="F1453" t="str">
            <v>F010497</v>
          </cell>
          <cell r="G1453" t="str">
            <v>BERTULLI ADAMO &amp; C.SNC</v>
          </cell>
        </row>
        <row r="1454">
          <cell r="A1454" t="str">
            <v>OF0041525</v>
          </cell>
          <cell r="B1454">
            <v>46134.4289699074</v>
          </cell>
          <cell r="C1454" t="str">
            <v>PROGEGROUP SRL</v>
          </cell>
          <cell r="D1454">
            <v>46134</v>
          </cell>
          <cell r="E1454" t="str">
            <v>90FM</v>
          </cell>
          <cell r="F1454" t="str">
            <v>F015429</v>
          </cell>
          <cell r="G1454" t="str">
            <v>PROGEGROUP SRL</v>
          </cell>
        </row>
        <row r="1455">
          <cell r="A1455" t="str">
            <v>OF0041526</v>
          </cell>
          <cell r="B1455">
            <v>46134.429537037002</v>
          </cell>
          <cell r="C1455" t="str">
            <v>BE.FA SRL FORNITURE INDUSTRIALI</v>
          </cell>
          <cell r="D1455">
            <v>46134</v>
          </cell>
          <cell r="E1455" t="str">
            <v>120FM</v>
          </cell>
          <cell r="F1455" t="str">
            <v>F015123</v>
          </cell>
          <cell r="G1455" t="str">
            <v>BE.FA SRL FORNITURE INDUSTRIALI</v>
          </cell>
        </row>
        <row r="1456">
          <cell r="A1456" t="str">
            <v>OF0041527</v>
          </cell>
          <cell r="B1456">
            <v>46134.437615740702</v>
          </cell>
          <cell r="C1456" t="str">
            <v>TECNOSTAMPA SRL</v>
          </cell>
          <cell r="D1456">
            <v>46171</v>
          </cell>
          <cell r="E1456" t="str">
            <v>150FM</v>
          </cell>
          <cell r="F1456" t="str">
            <v>F010435</v>
          </cell>
          <cell r="G1456" t="str">
            <v>TECNOSTAMPA SRL</v>
          </cell>
        </row>
        <row r="1457">
          <cell r="A1457" t="str">
            <v>OF0041528</v>
          </cell>
          <cell r="B1457">
            <v>46134.437615740702</v>
          </cell>
          <cell r="C1457" t="str">
            <v>TIPOLITOGRAFIA ROTOGRAF SRL</v>
          </cell>
          <cell r="D1457">
            <v>46171</v>
          </cell>
          <cell r="E1457" t="str">
            <v>90FM</v>
          </cell>
          <cell r="F1457" t="str">
            <v>F011212</v>
          </cell>
          <cell r="G1457" t="str">
            <v>TIPOLITOGRAFIA ROTOGRAF SRL</v>
          </cell>
        </row>
        <row r="1458">
          <cell r="A1458" t="str">
            <v>OF0041529</v>
          </cell>
          <cell r="B1458">
            <v>46134.4442361111</v>
          </cell>
          <cell r="C1458" t="str">
            <v>TERMOIDRAULICA E SANITARI SAS      DI GULINI LUCA &amp; C.</v>
          </cell>
          <cell r="D1458">
            <v>46134</v>
          </cell>
          <cell r="E1458" t="str">
            <v>120FM</v>
          </cell>
          <cell r="F1458" t="str">
            <v>F010431</v>
          </cell>
          <cell r="G1458" t="str">
            <v>TERMOIDRAULICA E SANITARI SAS      DI GULINI LUCA &amp; C.</v>
          </cell>
        </row>
        <row r="1459">
          <cell r="A1459" t="str">
            <v>OF0041530</v>
          </cell>
          <cell r="B1459">
            <v>46134.4456712963</v>
          </cell>
          <cell r="C1459" t="str">
            <v>AUTOTRASPORTI DI LORENZI M.&amp; C.SNC</v>
          </cell>
          <cell r="D1459">
            <v>46134</v>
          </cell>
          <cell r="E1459" t="str">
            <v>90FM</v>
          </cell>
          <cell r="F1459" t="str">
            <v>F013902</v>
          </cell>
          <cell r="G1459" t="str">
            <v>AUTOTRASPORTI DI LORENZI M.&amp; C.SNC</v>
          </cell>
        </row>
        <row r="1460">
          <cell r="A1460" t="str">
            <v>OF0041531</v>
          </cell>
          <cell r="B1460">
            <v>46134.446446759299</v>
          </cell>
          <cell r="C1460" t="str">
            <v>BE.FA SRL FORNITURE INDUSTRIALI</v>
          </cell>
          <cell r="D1460">
            <v>46134</v>
          </cell>
          <cell r="E1460" t="str">
            <v>120FM</v>
          </cell>
          <cell r="F1460" t="str">
            <v>F015123</v>
          </cell>
          <cell r="G1460" t="str">
            <v>BE.FA SRL FORNITURE INDUSTRIALI</v>
          </cell>
        </row>
        <row r="1461">
          <cell r="A1461" t="str">
            <v>OF0041532</v>
          </cell>
          <cell r="B1461">
            <v>46134.450011574103</v>
          </cell>
          <cell r="C1461" t="str">
            <v>REMATARLAZZI S.P.A.</v>
          </cell>
          <cell r="D1461">
            <v>46134</v>
          </cell>
          <cell r="E1461" t="str">
            <v>120FM</v>
          </cell>
          <cell r="F1461" t="str">
            <v>F014376</v>
          </cell>
          <cell r="G1461" t="str">
            <v>REMATARLAZZI S.P.A.</v>
          </cell>
        </row>
        <row r="1462">
          <cell r="A1462" t="str">
            <v>OF0041533</v>
          </cell>
          <cell r="B1462">
            <v>46134.451111111099</v>
          </cell>
          <cell r="C1462" t="str">
            <v>BE.FA SRL FORNITURE INDUSTRIALI</v>
          </cell>
          <cell r="D1462">
            <v>46134</v>
          </cell>
          <cell r="E1462" t="str">
            <v>120FM</v>
          </cell>
          <cell r="F1462" t="str">
            <v>F015123</v>
          </cell>
          <cell r="G1462" t="str">
            <v>BE.FA SRL FORNITURE INDUSTRIALI</v>
          </cell>
        </row>
        <row r="1463">
          <cell r="A1463" t="str">
            <v>OF0041534</v>
          </cell>
          <cell r="B1463">
            <v>46134.491296296299</v>
          </cell>
          <cell r="C1463" t="str">
            <v>PELIZZARI F.LLI DI PELIZZARI A.    E D.SNC</v>
          </cell>
          <cell r="D1463">
            <v>46134</v>
          </cell>
          <cell r="E1463" t="str">
            <v>90FM</v>
          </cell>
          <cell r="F1463" t="str">
            <v>F014145</v>
          </cell>
          <cell r="G1463" t="str">
            <v>PELIZZARI F.LLI DI PELIZZARI A.    E D.SNC</v>
          </cell>
        </row>
        <row r="1464">
          <cell r="A1464" t="str">
            <v>OF0041535</v>
          </cell>
          <cell r="B1464">
            <v>46134.4922337963</v>
          </cell>
          <cell r="C1464" t="str">
            <v>PELIZZARI F.LLI DI PELIZZARI A.    E D.SNC</v>
          </cell>
          <cell r="D1464">
            <v>46134</v>
          </cell>
          <cell r="E1464" t="str">
            <v>90FM</v>
          </cell>
          <cell r="F1464" t="str">
            <v>F014145</v>
          </cell>
          <cell r="G1464" t="str">
            <v>PELIZZARI F.LLI DI PELIZZARI A.    E D.SNC</v>
          </cell>
        </row>
        <row r="1465">
          <cell r="A1465" t="str">
            <v>OF0041536</v>
          </cell>
          <cell r="B1465">
            <v>46134.4980208333</v>
          </cell>
          <cell r="C1465" t="str">
            <v>FIDA SRL</v>
          </cell>
          <cell r="D1465">
            <v>46134</v>
          </cell>
          <cell r="E1465" t="str">
            <v>90_120FM</v>
          </cell>
          <cell r="F1465" t="str">
            <v>F013118</v>
          </cell>
          <cell r="G1465" t="str">
            <v>FIDA SRL</v>
          </cell>
        </row>
        <row r="1466">
          <cell r="A1466" t="str">
            <v>OF0041537</v>
          </cell>
          <cell r="B1466">
            <v>46134.4993287037</v>
          </cell>
          <cell r="C1466" t="str">
            <v>KEYENCE ITALIA SPA</v>
          </cell>
          <cell r="D1466">
            <v>46134</v>
          </cell>
          <cell r="E1466" t="str">
            <v>30FM</v>
          </cell>
          <cell r="F1466" t="str">
            <v>F600880</v>
          </cell>
          <cell r="G1466" t="str">
            <v>KEYENCE ITALIA SPA</v>
          </cell>
        </row>
        <row r="1467">
          <cell r="A1467" t="str">
            <v>OF0041538</v>
          </cell>
          <cell r="B1467">
            <v>46134.499930555598</v>
          </cell>
          <cell r="C1467" t="str">
            <v>PULITURA ZANANESE SRL UNIPERSONALE</v>
          </cell>
          <cell r="D1467">
            <v>46134</v>
          </cell>
          <cell r="E1467" t="str">
            <v>60FM</v>
          </cell>
          <cell r="F1467" t="str">
            <v>F014866</v>
          </cell>
          <cell r="G1467" t="str">
            <v>PULITURA ZANANESE SRL UNIPERSONALE</v>
          </cell>
        </row>
        <row r="1468">
          <cell r="A1468" t="str">
            <v>OF0041539</v>
          </cell>
          <cell r="B1468">
            <v>46134.502951388902</v>
          </cell>
          <cell r="C1468" t="str">
            <v>MORETTI UGO</v>
          </cell>
          <cell r="D1468">
            <v>46134</v>
          </cell>
          <cell r="E1468" t="str">
            <v>60FM</v>
          </cell>
          <cell r="F1468" t="str">
            <v>F010299</v>
          </cell>
          <cell r="G1468" t="str">
            <v>MORETTI UGO</v>
          </cell>
        </row>
        <row r="1469">
          <cell r="A1469" t="str">
            <v>OF0041540</v>
          </cell>
          <cell r="B1469">
            <v>46134.505162037</v>
          </cell>
          <cell r="C1469" t="str">
            <v>GO-PLAST ENGINEERING SRL</v>
          </cell>
          <cell r="D1469">
            <v>46134</v>
          </cell>
          <cell r="E1469" t="str">
            <v>120FM</v>
          </cell>
          <cell r="F1469" t="str">
            <v>F600062</v>
          </cell>
          <cell r="G1469" t="str">
            <v>GO-PLAST ENGINEERING SRL</v>
          </cell>
        </row>
        <row r="1470">
          <cell r="A1470" t="str">
            <v>OF0041541</v>
          </cell>
          <cell r="B1470">
            <v>46134.505902777797</v>
          </cell>
          <cell r="C1470" t="str">
            <v>CAMBIELLI SPA</v>
          </cell>
          <cell r="D1470">
            <v>46134</v>
          </cell>
          <cell r="E1470" t="str">
            <v>60FM</v>
          </cell>
          <cell r="F1470" t="str">
            <v>F600809</v>
          </cell>
          <cell r="G1470" t="str">
            <v>CAMBIELLI SPA</v>
          </cell>
        </row>
        <row r="1471">
          <cell r="A1471" t="str">
            <v>OF0041542</v>
          </cell>
          <cell r="B1471">
            <v>46134.506527777798</v>
          </cell>
          <cell r="C1471" t="str">
            <v>BERTULLI ADAMO &amp; C.SNC</v>
          </cell>
          <cell r="D1471">
            <v>46134</v>
          </cell>
          <cell r="E1471" t="str">
            <v>120FM</v>
          </cell>
          <cell r="F1471" t="str">
            <v>F010497</v>
          </cell>
          <cell r="G1471" t="str">
            <v>BERTULLI ADAMO &amp; C.SNC</v>
          </cell>
        </row>
        <row r="1472">
          <cell r="A1472" t="str">
            <v>OF0041543</v>
          </cell>
          <cell r="B1472">
            <v>46134.508819444403</v>
          </cell>
          <cell r="C1472" t="str">
            <v>FIORDELMONDO LUBRIFICANTI SRL</v>
          </cell>
          <cell r="D1472">
            <v>46134</v>
          </cell>
          <cell r="E1472" t="str">
            <v>90FM</v>
          </cell>
          <cell r="F1472" t="str">
            <v>F016003</v>
          </cell>
          <cell r="G1472" t="str">
            <v>FIORDELMONDO LUBRIFICANTI SRL</v>
          </cell>
        </row>
        <row r="1473">
          <cell r="A1473" t="str">
            <v>OF0041544</v>
          </cell>
          <cell r="B1473">
            <v>46134.580497685201</v>
          </cell>
          <cell r="C1473" t="str">
            <v>M.P.C.SRL</v>
          </cell>
          <cell r="D1473">
            <v>46134</v>
          </cell>
          <cell r="E1473" t="str">
            <v>90FM</v>
          </cell>
          <cell r="F1473" t="str">
            <v>F010810</v>
          </cell>
          <cell r="G1473" t="str">
            <v>M.P.C.SRL</v>
          </cell>
        </row>
        <row r="1474">
          <cell r="A1474" t="str">
            <v>OF0041545</v>
          </cell>
          <cell r="B1474">
            <v>46134.581493055601</v>
          </cell>
          <cell r="C1474" t="str">
            <v>M.P.C.SRL</v>
          </cell>
          <cell r="D1474">
            <v>46134</v>
          </cell>
          <cell r="E1474" t="str">
            <v>90FM</v>
          </cell>
          <cell r="F1474" t="str">
            <v>F010810</v>
          </cell>
          <cell r="G1474" t="str">
            <v>M.P.C.SRL</v>
          </cell>
        </row>
        <row r="1475">
          <cell r="A1475" t="str">
            <v>OF0041546</v>
          </cell>
          <cell r="B1475">
            <v>46134.583275463003</v>
          </cell>
          <cell r="C1475" t="str">
            <v>M.P.C.SRL</v>
          </cell>
          <cell r="D1475">
            <v>46134</v>
          </cell>
          <cell r="E1475" t="str">
            <v>90FM</v>
          </cell>
          <cell r="F1475" t="str">
            <v>F010810</v>
          </cell>
          <cell r="G1475" t="str">
            <v>M.P.C.SRL</v>
          </cell>
        </row>
        <row r="1476">
          <cell r="A1476" t="str">
            <v>OF0041547</v>
          </cell>
          <cell r="B1476">
            <v>46134.595937500002</v>
          </cell>
          <cell r="C1476" t="str">
            <v>M.P.C.SRL</v>
          </cell>
          <cell r="D1476">
            <v>46134</v>
          </cell>
          <cell r="E1476" t="str">
            <v>90FM</v>
          </cell>
          <cell r="F1476" t="str">
            <v>F010810</v>
          </cell>
          <cell r="G1476" t="str">
            <v>M.P.C.SRL</v>
          </cell>
        </row>
        <row r="1477">
          <cell r="A1477" t="str">
            <v>OF0041548</v>
          </cell>
          <cell r="B1477">
            <v>46134.605092592603</v>
          </cell>
          <cell r="C1477" t="str">
            <v>LA TERMOPLASTIC-F.B.M. SRL</v>
          </cell>
          <cell r="D1477">
            <v>46164</v>
          </cell>
          <cell r="E1477" t="str">
            <v>120FM</v>
          </cell>
          <cell r="F1477" t="str">
            <v>F010233</v>
          </cell>
          <cell r="G1477" t="str">
            <v>LA TERMOPLASTIC-F.B.M. SRL</v>
          </cell>
        </row>
        <row r="1478">
          <cell r="A1478" t="str">
            <v>OF0041549</v>
          </cell>
          <cell r="B1478">
            <v>46134.668009259301</v>
          </cell>
          <cell r="C1478" t="str">
            <v>LA TERMOPLASTIC-F.B.M. SRL</v>
          </cell>
          <cell r="D1478">
            <v>46182</v>
          </cell>
          <cell r="E1478" t="str">
            <v>120FM</v>
          </cell>
          <cell r="F1478" t="str">
            <v>F010233</v>
          </cell>
          <cell r="G1478" t="str">
            <v>LA TERMOPLASTIC-F.B.M. SRL</v>
          </cell>
        </row>
        <row r="1479">
          <cell r="A1479" t="str">
            <v>OF0041550</v>
          </cell>
          <cell r="B1479">
            <v>46134.702442129601</v>
          </cell>
          <cell r="C1479" t="str">
            <v>LAMP SRL</v>
          </cell>
          <cell r="D1479">
            <v>46150</v>
          </cell>
          <cell r="E1479" t="str">
            <v>90FM</v>
          </cell>
          <cell r="F1479" t="str">
            <v>F010245</v>
          </cell>
          <cell r="G1479" t="str">
            <v>LAMP SRL</v>
          </cell>
        </row>
        <row r="1480">
          <cell r="A1480" t="str">
            <v>OF0041551</v>
          </cell>
          <cell r="B1480">
            <v>46134.703993055598</v>
          </cell>
          <cell r="C1480" t="str">
            <v>LAMP SRL</v>
          </cell>
          <cell r="D1480">
            <v>46171</v>
          </cell>
          <cell r="E1480" t="str">
            <v>90FM</v>
          </cell>
          <cell r="F1480" t="str">
            <v>F010245</v>
          </cell>
          <cell r="G1480" t="str">
            <v>LAMP SRL</v>
          </cell>
        </row>
        <row r="1481">
          <cell r="A1481" t="str">
            <v>OF0041552</v>
          </cell>
          <cell r="B1481">
            <v>46134.704756944397</v>
          </cell>
          <cell r="C1481" t="str">
            <v>M.P.C.SRL</v>
          </cell>
          <cell r="D1481">
            <v>46134</v>
          </cell>
          <cell r="E1481" t="str">
            <v>90FM</v>
          </cell>
          <cell r="F1481" t="str">
            <v>F010810</v>
          </cell>
          <cell r="G1481" t="str">
            <v>M.P.C.SRL</v>
          </cell>
        </row>
        <row r="1482">
          <cell r="A1482" t="str">
            <v>OF0041553</v>
          </cell>
          <cell r="B1482">
            <v>46134.705972222197</v>
          </cell>
          <cell r="C1482" t="str">
            <v>M.P.C.SRL</v>
          </cell>
          <cell r="D1482">
            <v>46134</v>
          </cell>
          <cell r="E1482" t="str">
            <v>90FM</v>
          </cell>
          <cell r="F1482" t="str">
            <v>F010810</v>
          </cell>
          <cell r="G1482" t="str">
            <v>M.P.C.SRL</v>
          </cell>
        </row>
        <row r="1483">
          <cell r="A1483" t="str">
            <v>OF0041554</v>
          </cell>
          <cell r="B1483">
            <v>46134.707106481503</v>
          </cell>
          <cell r="C1483" t="str">
            <v>M.P.C.SRL</v>
          </cell>
          <cell r="D1483">
            <v>46134</v>
          </cell>
          <cell r="E1483" t="str">
            <v>90FM</v>
          </cell>
          <cell r="F1483" t="str">
            <v>F010810</v>
          </cell>
          <cell r="G1483" t="str">
            <v>M.P.C.SRL</v>
          </cell>
        </row>
        <row r="1484">
          <cell r="A1484" t="str">
            <v>OF0041555</v>
          </cell>
          <cell r="B1484">
            <v>46134.7186111111</v>
          </cell>
          <cell r="C1484" t="str">
            <v>STEEL INOX SRL</v>
          </cell>
          <cell r="D1484">
            <v>46134</v>
          </cell>
          <cell r="E1484" t="str">
            <v>30FM</v>
          </cell>
          <cell r="F1484" t="str">
            <v>F600995</v>
          </cell>
          <cell r="G1484" t="str">
            <v>STEEL INOX SRL</v>
          </cell>
        </row>
        <row r="1485">
          <cell r="A1485" t="str">
            <v>OF0041556</v>
          </cell>
          <cell r="B1485">
            <v>46134.71875</v>
          </cell>
          <cell r="C1485" t="str">
            <v>ZUBELLI SRL</v>
          </cell>
          <cell r="D1485">
            <v>46134</v>
          </cell>
          <cell r="E1485" t="str">
            <v>60FM</v>
          </cell>
          <cell r="F1485" t="str">
            <v>F600991</v>
          </cell>
          <cell r="G1485" t="str">
            <v>ZUBELLI SRL</v>
          </cell>
        </row>
        <row r="1486">
          <cell r="A1486" t="str">
            <v>OF0041557</v>
          </cell>
          <cell r="B1486">
            <v>46134.719791666699</v>
          </cell>
          <cell r="C1486" t="str">
            <v>STEEL INOX SRL</v>
          </cell>
          <cell r="D1486">
            <v>46143</v>
          </cell>
          <cell r="E1486" t="str">
            <v>30FM</v>
          </cell>
          <cell r="F1486" t="str">
            <v>F600995</v>
          </cell>
          <cell r="G1486" t="str">
            <v>STEEL INOX SRL</v>
          </cell>
        </row>
        <row r="1487">
          <cell r="A1487" t="str">
            <v>OF0041558</v>
          </cell>
          <cell r="B1487">
            <v>46134.7198263889</v>
          </cell>
          <cell r="C1487" t="str">
            <v>ZUBELLI SRL</v>
          </cell>
          <cell r="D1487">
            <v>46143</v>
          </cell>
          <cell r="E1487" t="str">
            <v>60FM</v>
          </cell>
          <cell r="F1487" t="str">
            <v>F600991</v>
          </cell>
          <cell r="G1487" t="str">
            <v>ZUBELLI SRL</v>
          </cell>
        </row>
        <row r="1488">
          <cell r="A1488" t="str">
            <v>OF0041559</v>
          </cell>
          <cell r="B1488">
            <v>46134.722847222198</v>
          </cell>
          <cell r="C1488" t="str">
            <v>STEEL INOX SRL</v>
          </cell>
          <cell r="D1488">
            <v>46143</v>
          </cell>
          <cell r="E1488" t="str">
            <v>30FM</v>
          </cell>
          <cell r="F1488" t="str">
            <v>F600995</v>
          </cell>
          <cell r="G1488" t="str">
            <v>STEEL INOX SRL</v>
          </cell>
        </row>
        <row r="1489">
          <cell r="A1489" t="str">
            <v>OF0041560</v>
          </cell>
          <cell r="B1489">
            <v>46134.722881944399</v>
          </cell>
          <cell r="C1489" t="str">
            <v>ZUBELLI SRL</v>
          </cell>
          <cell r="D1489">
            <v>46143</v>
          </cell>
          <cell r="E1489" t="str">
            <v>60FM</v>
          </cell>
          <cell r="F1489" t="str">
            <v>F600991</v>
          </cell>
          <cell r="G1489" t="str">
            <v>ZUBELLI SRL</v>
          </cell>
        </row>
        <row r="1490">
          <cell r="A1490" t="str">
            <v>OF0041561</v>
          </cell>
          <cell r="B1490">
            <v>46134.756990740701</v>
          </cell>
          <cell r="C1490" t="str">
            <v>AFRICOLOR SNC di Jawad redouane &amp; C.</v>
          </cell>
          <cell r="D1490">
            <v>46146</v>
          </cell>
          <cell r="E1490" t="str">
            <v>90FM</v>
          </cell>
          <cell r="F1490" t="str">
            <v>F601052</v>
          </cell>
          <cell r="G1490" t="str">
            <v>AFRICOLOR SNC di Jawad redouane &amp; C.</v>
          </cell>
        </row>
        <row r="1491">
          <cell r="A1491" t="str">
            <v>OF0041562</v>
          </cell>
          <cell r="B1491">
            <v>46135.395613425899</v>
          </cell>
          <cell r="C1491" t="str">
            <v>SANMIRO SRL</v>
          </cell>
          <cell r="D1491">
            <v>46156</v>
          </cell>
          <cell r="E1491" t="str">
            <v>120FM</v>
          </cell>
          <cell r="F1491" t="str">
            <v>F014515</v>
          </cell>
          <cell r="G1491" t="str">
            <v>SANMIRO SRL</v>
          </cell>
        </row>
        <row r="1492">
          <cell r="A1492" t="str">
            <v>OF0041564</v>
          </cell>
          <cell r="B1492">
            <v>46135.404803240701</v>
          </cell>
          <cell r="C1492" t="str">
            <v>ZUBELLI SRL</v>
          </cell>
          <cell r="D1492">
            <v>46135</v>
          </cell>
          <cell r="E1492" t="str">
            <v>60FM</v>
          </cell>
          <cell r="F1492" t="str">
            <v>F600991</v>
          </cell>
          <cell r="G1492" t="str">
            <v>ZUBELLI SRL</v>
          </cell>
        </row>
        <row r="1493">
          <cell r="A1493" t="str">
            <v>OF0041565</v>
          </cell>
          <cell r="B1493">
            <v>46135.408553240697</v>
          </cell>
          <cell r="C1493" t="str">
            <v>SANMIRO SRL</v>
          </cell>
          <cell r="D1493">
            <v>46171</v>
          </cell>
          <cell r="E1493" t="str">
            <v>120FM</v>
          </cell>
          <cell r="F1493" t="str">
            <v>F014515</v>
          </cell>
          <cell r="G1493" t="str">
            <v>SANMIRO SRL</v>
          </cell>
        </row>
        <row r="1494">
          <cell r="A1494" t="str">
            <v>OF0041566</v>
          </cell>
          <cell r="B1494">
            <v>46135.418981481504</v>
          </cell>
          <cell r="C1494" t="str">
            <v>PACART srl</v>
          </cell>
          <cell r="D1494">
            <v>46142</v>
          </cell>
          <cell r="E1494" t="str">
            <v>90FM</v>
          </cell>
          <cell r="F1494" t="str">
            <v>F600386</v>
          </cell>
          <cell r="G1494" t="str">
            <v>PACART srl</v>
          </cell>
        </row>
        <row r="1495">
          <cell r="A1495" t="str">
            <v>OF0041567</v>
          </cell>
          <cell r="B1495">
            <v>46135.481689814798</v>
          </cell>
          <cell r="C1495" t="str">
            <v>PROFILGLASS SPA</v>
          </cell>
          <cell r="D1495">
            <v>46171</v>
          </cell>
          <cell r="E1495" t="str">
            <v>90FM10S</v>
          </cell>
          <cell r="F1495" t="str">
            <v>F012680</v>
          </cell>
          <cell r="G1495" t="str">
            <v>PROFILGLASS SPA</v>
          </cell>
        </row>
        <row r="1496">
          <cell r="A1496" t="str">
            <v>OF0041568</v>
          </cell>
          <cell r="B1496">
            <v>46135.481701388897</v>
          </cell>
          <cell r="C1496" t="str">
            <v>SAMAPLAST SRL</v>
          </cell>
          <cell r="D1496">
            <v>46142</v>
          </cell>
          <cell r="E1496" t="str">
            <v>90FM</v>
          </cell>
          <cell r="F1496" t="str">
            <v>F012910</v>
          </cell>
          <cell r="G1496" t="str">
            <v>SAMAPLAST SRL</v>
          </cell>
        </row>
        <row r="1497">
          <cell r="A1497" t="str">
            <v>OF0041569</v>
          </cell>
          <cell r="B1497">
            <v>46135.492719907401</v>
          </cell>
          <cell r="C1497" t="str">
            <v>PROFILGLASS SPA</v>
          </cell>
          <cell r="D1497">
            <v>46135</v>
          </cell>
          <cell r="E1497" t="str">
            <v>90FM10S</v>
          </cell>
          <cell r="F1497" t="str">
            <v>F012680</v>
          </cell>
          <cell r="G1497" t="str">
            <v>PROFILGLASS SPA</v>
          </cell>
        </row>
        <row r="1498">
          <cell r="A1498" t="str">
            <v>OF0041571</v>
          </cell>
          <cell r="B1498">
            <v>46135.5021180556</v>
          </cell>
          <cell r="C1498" t="str">
            <v>STEEL INOX SRL</v>
          </cell>
          <cell r="D1498">
            <v>46135</v>
          </cell>
          <cell r="E1498" t="str">
            <v>30FM</v>
          </cell>
          <cell r="F1498" t="str">
            <v>F600995</v>
          </cell>
          <cell r="G1498" t="str">
            <v>STEEL INOX SRL</v>
          </cell>
        </row>
        <row r="1499">
          <cell r="A1499" t="str">
            <v>OF0041572</v>
          </cell>
          <cell r="B1499">
            <v>46135.527094907397</v>
          </cell>
          <cell r="C1499" t="str">
            <v>PROSERVICE SRL</v>
          </cell>
          <cell r="D1499">
            <v>46135</v>
          </cell>
          <cell r="E1499" t="str">
            <v>90FM</v>
          </cell>
          <cell r="F1499" t="str">
            <v>F015608</v>
          </cell>
          <cell r="G1499" t="str">
            <v>PROSERVICE SRL</v>
          </cell>
        </row>
        <row r="1500">
          <cell r="A1500" t="str">
            <v>OF0041573</v>
          </cell>
          <cell r="B1500">
            <v>46135.660706018498</v>
          </cell>
          <cell r="C1500" t="str">
            <v>M.P.C.SRL</v>
          </cell>
          <cell r="D1500">
            <v>46135</v>
          </cell>
          <cell r="E1500" t="str">
            <v>90FM</v>
          </cell>
          <cell r="F1500" t="str">
            <v>F010810</v>
          </cell>
          <cell r="G1500" t="str">
            <v>M.P.C.SRL</v>
          </cell>
        </row>
        <row r="1501">
          <cell r="A1501" t="str">
            <v>OF0041574</v>
          </cell>
          <cell r="B1501">
            <v>46135.662141203698</v>
          </cell>
          <cell r="C1501" t="str">
            <v>M.P.C.SRL</v>
          </cell>
          <cell r="D1501">
            <v>46135</v>
          </cell>
          <cell r="E1501" t="str">
            <v>90FM</v>
          </cell>
          <cell r="F1501" t="str">
            <v>F010810</v>
          </cell>
          <cell r="G1501" t="str">
            <v>M.P.C.SRL</v>
          </cell>
        </row>
        <row r="1502">
          <cell r="A1502" t="str">
            <v>OF0041575</v>
          </cell>
          <cell r="B1502">
            <v>46135.666597222204</v>
          </cell>
          <cell r="C1502" t="str">
            <v>M.P.C.SRL</v>
          </cell>
          <cell r="D1502">
            <v>46135</v>
          </cell>
          <cell r="E1502" t="str">
            <v>90FM</v>
          </cell>
          <cell r="F1502" t="str">
            <v>F010810</v>
          </cell>
          <cell r="G1502" t="str">
            <v>M.P.C.SRL</v>
          </cell>
        </row>
        <row r="1503">
          <cell r="A1503" t="str">
            <v>OF0041576</v>
          </cell>
          <cell r="B1503">
            <v>46135.686932870398</v>
          </cell>
          <cell r="C1503" t="str">
            <v>M.P.C.SRL</v>
          </cell>
          <cell r="D1503">
            <v>46135</v>
          </cell>
          <cell r="E1503" t="str">
            <v>90FM</v>
          </cell>
          <cell r="F1503" t="str">
            <v>F010810</v>
          </cell>
          <cell r="G1503" t="str">
            <v>M.P.C.SRL</v>
          </cell>
        </row>
        <row r="1504">
          <cell r="A1504" t="str">
            <v>OF0041577</v>
          </cell>
          <cell r="B1504">
            <v>46135.746168981503</v>
          </cell>
          <cell r="C1504" t="str">
            <v>A&amp;C SRL</v>
          </cell>
          <cell r="D1504">
            <v>46135</v>
          </cell>
          <cell r="E1504" t="str">
            <v>120FM</v>
          </cell>
          <cell r="F1504" t="str">
            <v>F014268</v>
          </cell>
          <cell r="G1504" t="str">
            <v>A&amp;C SRL</v>
          </cell>
        </row>
        <row r="1505">
          <cell r="A1505" t="str">
            <v>OF0041578</v>
          </cell>
          <cell r="B1505">
            <v>46136.403726851902</v>
          </cell>
          <cell r="C1505" t="str">
            <v>INDUSTRIAL SERVICE Srl</v>
          </cell>
          <cell r="D1505">
            <v>46140</v>
          </cell>
          <cell r="E1505" t="str">
            <v>120FM</v>
          </cell>
          <cell r="F1505" t="str">
            <v>F014980</v>
          </cell>
          <cell r="G1505" t="str">
            <v>INDUSTRIAL SERVICE Srl</v>
          </cell>
        </row>
        <row r="1506">
          <cell r="A1506" t="str">
            <v>OF0041579</v>
          </cell>
          <cell r="B1506">
            <v>46136.404120370396</v>
          </cell>
          <cell r="C1506" t="str">
            <v>TECNORESIN SRL</v>
          </cell>
          <cell r="D1506">
            <v>46171</v>
          </cell>
          <cell r="E1506" t="str">
            <v>90FM</v>
          </cell>
          <cell r="F1506" t="str">
            <v>F010787</v>
          </cell>
          <cell r="G1506" t="str">
            <v>TECNORESIN SRL</v>
          </cell>
        </row>
        <row r="1507">
          <cell r="A1507" t="str">
            <v>OF0041580</v>
          </cell>
          <cell r="B1507">
            <v>46136.4319791667</v>
          </cell>
          <cell r="C1507" t="str">
            <v>WÜRTH SRL</v>
          </cell>
          <cell r="D1507">
            <v>46140</v>
          </cell>
          <cell r="E1507" t="str">
            <v>120FM</v>
          </cell>
          <cell r="F1507" t="str">
            <v>F015428</v>
          </cell>
          <cell r="G1507" t="str">
            <v>WÜRTH SRL</v>
          </cell>
        </row>
        <row r="1508">
          <cell r="A1508" t="str">
            <v>OF0041581</v>
          </cell>
          <cell r="B1508">
            <v>46136.4390277778</v>
          </cell>
          <cell r="C1508" t="str">
            <v>LINK GRUPPO SPA</v>
          </cell>
          <cell r="D1508">
            <v>46140</v>
          </cell>
          <cell r="E1508" t="str">
            <v>120FM</v>
          </cell>
          <cell r="F1508" t="str">
            <v>F013851</v>
          </cell>
          <cell r="G1508" t="str">
            <v>LINK GRUPPO SPA</v>
          </cell>
        </row>
        <row r="1509">
          <cell r="A1509" t="str">
            <v>OF0041582</v>
          </cell>
          <cell r="B1509">
            <v>46136.501238425903</v>
          </cell>
          <cell r="C1509" t="str">
            <v>CARBOCROM SRL CON UNICO SOCIO</v>
          </cell>
          <cell r="D1509">
            <v>46171</v>
          </cell>
          <cell r="E1509" t="str">
            <v>90FM</v>
          </cell>
          <cell r="F1509" t="str">
            <v>F010077</v>
          </cell>
          <cell r="G1509" t="str">
            <v>CARBOCROM SRL CON UNICO SOCIO</v>
          </cell>
        </row>
        <row r="1510">
          <cell r="A1510" t="str">
            <v>OF0041583</v>
          </cell>
          <cell r="B1510">
            <v>46136.501250000001</v>
          </cell>
          <cell r="C1510" t="str">
            <v>EIGENMANN &amp; VERONELLI SPA</v>
          </cell>
          <cell r="D1510">
            <v>46171</v>
          </cell>
          <cell r="E1510" t="str">
            <v>60FM</v>
          </cell>
          <cell r="F1510" t="str">
            <v>F010134</v>
          </cell>
          <cell r="G1510" t="str">
            <v>EIGENMANN &amp; VERONELLI SPA</v>
          </cell>
        </row>
        <row r="1511">
          <cell r="A1511" t="str">
            <v>OF0041584</v>
          </cell>
          <cell r="B1511">
            <v>46136.501250000001</v>
          </cell>
          <cell r="C1511" t="str">
            <v>UNIVAR SPA</v>
          </cell>
          <cell r="D1511">
            <v>46203</v>
          </cell>
          <cell r="E1511" t="str">
            <v>60FM</v>
          </cell>
          <cell r="F1511" t="str">
            <v>F010641</v>
          </cell>
          <cell r="G1511" t="str">
            <v>UNIVAR SPA</v>
          </cell>
        </row>
        <row r="1512">
          <cell r="A1512" t="str">
            <v>OF0041585</v>
          </cell>
          <cell r="B1512">
            <v>46136.501250000001</v>
          </cell>
          <cell r="C1512" t="str">
            <v>WHITFORD SRL</v>
          </cell>
          <cell r="D1512">
            <v>46171</v>
          </cell>
          <cell r="E1512" t="str">
            <v>120FM</v>
          </cell>
          <cell r="F1512" t="str">
            <v>F012713</v>
          </cell>
          <cell r="G1512" t="str">
            <v>WHITFORD SRL</v>
          </cell>
        </row>
        <row r="1513">
          <cell r="A1513" t="str">
            <v>OF0041586</v>
          </cell>
          <cell r="B1513">
            <v>46136.5012615741</v>
          </cell>
          <cell r="C1513" t="str">
            <v>SUSONITY SRL</v>
          </cell>
          <cell r="D1513">
            <v>46171</v>
          </cell>
          <cell r="E1513" t="str">
            <v>60FM</v>
          </cell>
          <cell r="F1513" t="str">
            <v>F013397</v>
          </cell>
          <cell r="G1513" t="str">
            <v>SUSONITY SRL</v>
          </cell>
        </row>
        <row r="1514">
          <cell r="A1514" t="str">
            <v>OF0041587</v>
          </cell>
          <cell r="B1514">
            <v>46136.501273148097</v>
          </cell>
          <cell r="C1514" t="str">
            <v>ILAG INDUSTRIELACK AG</v>
          </cell>
          <cell r="D1514">
            <v>46203</v>
          </cell>
          <cell r="E1514" t="str">
            <v>90FM</v>
          </cell>
          <cell r="F1514" t="str">
            <v>F502408</v>
          </cell>
          <cell r="G1514" t="str">
            <v>ILAG INDUSTRIELACK AG</v>
          </cell>
        </row>
        <row r="1515">
          <cell r="A1515" t="str">
            <v>OF0041588</v>
          </cell>
          <cell r="B1515">
            <v>46136.501273148097</v>
          </cell>
          <cell r="C1515" t="str">
            <v>DN CHEMICALS SRL</v>
          </cell>
          <cell r="D1515">
            <v>46171</v>
          </cell>
          <cell r="E1515" t="str">
            <v>90FM</v>
          </cell>
          <cell r="F1515" t="str">
            <v>F600081</v>
          </cell>
          <cell r="G1515" t="str">
            <v>DN CHEMICALS SRL</v>
          </cell>
        </row>
        <row r="1516">
          <cell r="A1516" t="str">
            <v>OF0041589</v>
          </cell>
          <cell r="B1516">
            <v>46136.501273148097</v>
          </cell>
          <cell r="C1516" t="str">
            <v>GUJARAT FLUOROCHEMICALS GMBH</v>
          </cell>
          <cell r="D1516">
            <v>46203</v>
          </cell>
          <cell r="E1516" t="str">
            <v>30DF</v>
          </cell>
          <cell r="F1516" t="str">
            <v>F600113</v>
          </cell>
          <cell r="G1516" t="str">
            <v>GUJARAT FLUOROCHEMICALS GMBH</v>
          </cell>
        </row>
        <row r="1517">
          <cell r="A1517" t="str">
            <v>OF0041590</v>
          </cell>
          <cell r="B1517">
            <v>46136.501284722202</v>
          </cell>
          <cell r="C1517" t="str">
            <v>EVONIK OPERATIONS GMBH</v>
          </cell>
          <cell r="D1517">
            <v>46171</v>
          </cell>
          <cell r="E1517" t="str">
            <v>90DF</v>
          </cell>
          <cell r="F1517" t="str">
            <v>F600385</v>
          </cell>
          <cell r="G1517" t="str">
            <v>EVONIK OPERATIONS GMBH</v>
          </cell>
        </row>
        <row r="1518">
          <cell r="A1518" t="str">
            <v>OF0041591</v>
          </cell>
          <cell r="B1518">
            <v>46136.501284722202</v>
          </cell>
          <cell r="C1518" t="str">
            <v>VIBRANTZ ITALY SRL</v>
          </cell>
          <cell r="D1518">
            <v>46203</v>
          </cell>
          <cell r="E1518" t="str">
            <v>30FM</v>
          </cell>
          <cell r="F1518" t="str">
            <v>F600389</v>
          </cell>
          <cell r="G1518" t="str">
            <v>VIBRANTZ ITALY SRL</v>
          </cell>
        </row>
        <row r="1519">
          <cell r="A1519" t="str">
            <v>OF0041592</v>
          </cell>
          <cell r="B1519">
            <v>46136.501296296301</v>
          </cell>
          <cell r="C1519" t="str">
            <v>KRAHN ITALIA SPA</v>
          </cell>
          <cell r="D1519">
            <v>46171</v>
          </cell>
          <cell r="E1519" t="str">
            <v>60FM</v>
          </cell>
          <cell r="F1519" t="str">
            <v>F600481</v>
          </cell>
          <cell r="G1519" t="str">
            <v>KRAHN ITALIA SPA</v>
          </cell>
        </row>
        <row r="1520">
          <cell r="A1520" t="str">
            <v>OF0041593</v>
          </cell>
          <cell r="B1520">
            <v>46136.501296296301</v>
          </cell>
          <cell r="C1520" t="str">
            <v>OQEMA SPA</v>
          </cell>
          <cell r="D1520">
            <v>46171</v>
          </cell>
          <cell r="E1520" t="str">
            <v>60FM</v>
          </cell>
          <cell r="F1520" t="str">
            <v>F600776</v>
          </cell>
          <cell r="G1520" t="str">
            <v>OQEMA SPA</v>
          </cell>
        </row>
        <row r="1521">
          <cell r="A1521" t="str">
            <v>OF0041594</v>
          </cell>
          <cell r="B1521">
            <v>46136.501296296301</v>
          </cell>
          <cell r="C1521" t="str">
            <v>GENERAL ABRASIVI SRL</v>
          </cell>
          <cell r="D1521">
            <v>46203</v>
          </cell>
          <cell r="E1521" t="str">
            <v>60FM</v>
          </cell>
          <cell r="F1521" t="str">
            <v>F600882</v>
          </cell>
          <cell r="G1521" t="str">
            <v>GENERAL ABRASIVI SRL</v>
          </cell>
        </row>
        <row r="1522">
          <cell r="A1522" t="str">
            <v>OF0041595</v>
          </cell>
          <cell r="B1522">
            <v>46136.669166666703</v>
          </cell>
          <cell r="C1522" t="str">
            <v>AFRICOLOR SNC di Jawad redouane &amp; C.</v>
          </cell>
          <cell r="D1522">
            <v>46136</v>
          </cell>
          <cell r="E1522" t="str">
            <v>90FM</v>
          </cell>
          <cell r="F1522" t="str">
            <v>F601052</v>
          </cell>
          <cell r="G1522" t="str">
            <v>AFRICOLOR SNC di Jawad redouane &amp; C.</v>
          </cell>
        </row>
        <row r="1523">
          <cell r="A1523" t="str">
            <v>OF0041596</v>
          </cell>
          <cell r="B1523">
            <v>46136.709988425901</v>
          </cell>
          <cell r="C1523" t="str">
            <v>A&amp;C SRL</v>
          </cell>
          <cell r="D1523">
            <v>46142</v>
          </cell>
          <cell r="E1523" t="str">
            <v>120FM</v>
          </cell>
          <cell r="F1523" t="str">
            <v>F014268</v>
          </cell>
          <cell r="G1523" t="str">
            <v>A&amp;C SRL</v>
          </cell>
        </row>
        <row r="1524">
          <cell r="A1524" t="str">
            <v>OF0041597</v>
          </cell>
          <cell r="B1524">
            <v>46139.419479166703</v>
          </cell>
          <cell r="C1524" t="str">
            <v>PELIZZARI F.LLI DI PELIZZARI A.    E D.SNC</v>
          </cell>
          <cell r="D1524">
            <v>46139</v>
          </cell>
          <cell r="E1524" t="str">
            <v>90FM</v>
          </cell>
          <cell r="F1524" t="str">
            <v>F014145</v>
          </cell>
          <cell r="G1524" t="str">
            <v>PELIZZARI F.LLI DI PELIZZARI A.    E D.SNC</v>
          </cell>
        </row>
        <row r="1525">
          <cell r="A1525" t="str">
            <v>OF0041598</v>
          </cell>
          <cell r="B1525">
            <v>46139.425798611097</v>
          </cell>
          <cell r="C1525" t="str">
            <v>BERTULLI ADAMO &amp; C.SNC</v>
          </cell>
          <cell r="D1525">
            <v>46139</v>
          </cell>
          <cell r="E1525" t="str">
            <v>120FM</v>
          </cell>
          <cell r="F1525" t="str">
            <v>F010497</v>
          </cell>
          <cell r="G1525" t="str">
            <v>BERTULLI ADAMO &amp; C.SNC</v>
          </cell>
        </row>
        <row r="1526">
          <cell r="A1526" t="str">
            <v>OF0041599</v>
          </cell>
          <cell r="B1526">
            <v>46139.428391203699</v>
          </cell>
          <cell r="C1526" t="str">
            <v>UTENSIL TRE SRL</v>
          </cell>
          <cell r="D1526">
            <v>46139</v>
          </cell>
          <cell r="E1526" t="str">
            <v>90FM</v>
          </cell>
          <cell r="F1526" t="str">
            <v>F010919</v>
          </cell>
          <cell r="G1526" t="str">
            <v>UTENSIL TRE SRL</v>
          </cell>
        </row>
        <row r="1527">
          <cell r="A1527" t="str">
            <v>OF0041600</v>
          </cell>
          <cell r="B1527">
            <v>46139.433541666702</v>
          </cell>
          <cell r="C1527" t="str">
            <v>THERM ACCIAI SRL</v>
          </cell>
          <cell r="D1527">
            <v>46139</v>
          </cell>
          <cell r="E1527" t="str">
            <v>90FM</v>
          </cell>
          <cell r="F1527" t="str">
            <v>F015059</v>
          </cell>
          <cell r="G1527" t="str">
            <v>THERM ACCIAI SRL</v>
          </cell>
        </row>
        <row r="1528">
          <cell r="A1528" t="str">
            <v>OF0041601</v>
          </cell>
          <cell r="B1528">
            <v>46139.4363773148</v>
          </cell>
          <cell r="C1528" t="str">
            <v>PROFILGLASS SPA</v>
          </cell>
          <cell r="D1528">
            <v>46171</v>
          </cell>
          <cell r="E1528" t="str">
            <v>90FM10S</v>
          </cell>
          <cell r="F1528" t="str">
            <v>F012680</v>
          </cell>
          <cell r="G1528" t="str">
            <v>PROFILGLASS SPA</v>
          </cell>
        </row>
        <row r="1529">
          <cell r="A1529" t="str">
            <v>OF0041602</v>
          </cell>
          <cell r="B1529">
            <v>46139.445937500001</v>
          </cell>
          <cell r="C1529" t="str">
            <v>INFRAGAS SRL</v>
          </cell>
          <cell r="D1529">
            <v>46139</v>
          </cell>
          <cell r="E1529" t="str">
            <v>30FM</v>
          </cell>
          <cell r="F1529" t="str">
            <v>F014938</v>
          </cell>
          <cell r="G1529" t="str">
            <v>INFRAGAS SRL</v>
          </cell>
        </row>
        <row r="1530">
          <cell r="A1530" t="str">
            <v>OF0041603</v>
          </cell>
          <cell r="B1530">
            <v>46139.4578819444</v>
          </cell>
          <cell r="C1530" t="str">
            <v>AFRICOLOR SNC di Jawad redouane &amp; C.</v>
          </cell>
          <cell r="D1530">
            <v>46157</v>
          </cell>
          <cell r="E1530" t="str">
            <v>90FM</v>
          </cell>
          <cell r="F1530" t="str">
            <v>F601052</v>
          </cell>
          <cell r="G1530" t="str">
            <v>AFRICOLOR SNC di Jawad redouane &amp; C.</v>
          </cell>
        </row>
        <row r="1531">
          <cell r="A1531" t="str">
            <v>OF0041604</v>
          </cell>
          <cell r="B1531">
            <v>46139.486006944397</v>
          </cell>
          <cell r="C1531" t="str">
            <v>F.LLI BERNABE'S.N.C.DI BERNABE'    MARCO,MONICA E DANIELA</v>
          </cell>
          <cell r="D1531">
            <v>46160</v>
          </cell>
          <cell r="E1531" t="str">
            <v>120FM</v>
          </cell>
          <cell r="F1531" t="str">
            <v>F010037</v>
          </cell>
          <cell r="G1531" t="str">
            <v>F.LLI BERNABE'S.N.C.DI BERNABE'    MARCO,MONICA E DANIELA</v>
          </cell>
        </row>
        <row r="1532">
          <cell r="A1532" t="str">
            <v>OF0041605</v>
          </cell>
          <cell r="B1532">
            <v>46139.611458333296</v>
          </cell>
          <cell r="C1532" t="str">
            <v>AFRICOLOR SNC di Jawad redouane &amp; C.</v>
          </cell>
          <cell r="D1532">
            <v>46157</v>
          </cell>
          <cell r="E1532" t="str">
            <v>90FM</v>
          </cell>
          <cell r="F1532" t="str">
            <v>F601052</v>
          </cell>
          <cell r="G1532" t="str">
            <v>AFRICOLOR SNC di Jawad redouane &amp; C.</v>
          </cell>
        </row>
        <row r="1533">
          <cell r="A1533" t="str">
            <v>OF0041606</v>
          </cell>
          <cell r="B1533">
            <v>46139.624849537002</v>
          </cell>
          <cell r="C1533" t="str">
            <v>PAINT COMPANY SRL</v>
          </cell>
          <cell r="D1533">
            <v>46157</v>
          </cell>
          <cell r="E1533" t="str">
            <v>90FM</v>
          </cell>
          <cell r="F1533" t="str">
            <v>F016305</v>
          </cell>
          <cell r="G1533" t="str">
            <v>PAINT COMPANY SRL</v>
          </cell>
        </row>
        <row r="1534">
          <cell r="A1534" t="str">
            <v>OF0041607</v>
          </cell>
          <cell r="B1534">
            <v>46139.637592592597</v>
          </cell>
          <cell r="C1534" t="str">
            <v>LA TERMOPLASTIC-F.B.M. SRL</v>
          </cell>
          <cell r="D1534">
            <v>46157</v>
          </cell>
          <cell r="E1534" t="str">
            <v>120FM</v>
          </cell>
          <cell r="F1534" t="str">
            <v>F010233</v>
          </cell>
          <cell r="G1534" t="str">
            <v>LA TERMOPLASTIC-F.B.M. SRL</v>
          </cell>
        </row>
        <row r="1535">
          <cell r="A1535" t="str">
            <v>OF0041608</v>
          </cell>
          <cell r="B1535">
            <v>46139.648668981499</v>
          </cell>
          <cell r="C1535" t="str">
            <v>A&amp;C SRL</v>
          </cell>
          <cell r="D1535">
            <v>46142</v>
          </cell>
          <cell r="E1535" t="str">
            <v>120FM</v>
          </cell>
          <cell r="F1535" t="str">
            <v>F014268</v>
          </cell>
          <cell r="G1535" t="str">
            <v>A&amp;C SRL</v>
          </cell>
        </row>
        <row r="1536">
          <cell r="A1536" t="str">
            <v>OF0041609</v>
          </cell>
          <cell r="B1536">
            <v>46139.659467592603</v>
          </cell>
          <cell r="C1536" t="str">
            <v>LA TERMOPLASTIC-F.B.M. SRL</v>
          </cell>
          <cell r="D1536">
            <v>46160</v>
          </cell>
          <cell r="E1536" t="str">
            <v>120FM</v>
          </cell>
          <cell r="F1536" t="str">
            <v>F010233</v>
          </cell>
          <cell r="G1536" t="str">
            <v>LA TERMOPLASTIC-F.B.M. SRL</v>
          </cell>
        </row>
        <row r="1537">
          <cell r="A1537" t="str">
            <v>OF0041610</v>
          </cell>
          <cell r="B1537">
            <v>46139.6711574074</v>
          </cell>
          <cell r="C1537" t="str">
            <v>A&amp;C SRL</v>
          </cell>
          <cell r="D1537">
            <v>46139</v>
          </cell>
          <cell r="E1537" t="str">
            <v>120FM</v>
          </cell>
          <cell r="F1537" t="str">
            <v>F014268</v>
          </cell>
          <cell r="G1537" t="str">
            <v>A&amp;C SRL</v>
          </cell>
        </row>
        <row r="1538">
          <cell r="A1538" t="str">
            <v>OF0041611</v>
          </cell>
          <cell r="B1538">
            <v>46139.683553240699</v>
          </cell>
          <cell r="C1538" t="str">
            <v>BBC PLASTIK SRL</v>
          </cell>
          <cell r="D1538">
            <v>46171</v>
          </cell>
          <cell r="E1538" t="str">
            <v>120FM</v>
          </cell>
          <cell r="F1538" t="str">
            <v>F010036</v>
          </cell>
          <cell r="G1538" t="str">
            <v>BBC PLASTIK SRL</v>
          </cell>
        </row>
        <row r="1539">
          <cell r="A1539" t="str">
            <v>OF0041612</v>
          </cell>
          <cell r="B1539">
            <v>46139.706932870402</v>
          </cell>
          <cell r="C1539" t="str">
            <v>LINEA ERRE UFFICIO SRL</v>
          </cell>
          <cell r="D1539">
            <v>46141</v>
          </cell>
          <cell r="E1539" t="str">
            <v>120FM</v>
          </cell>
          <cell r="F1539" t="str">
            <v>F014557</v>
          </cell>
          <cell r="G1539" t="str">
            <v>LINEA ERRE UFFICIO SRL</v>
          </cell>
        </row>
        <row r="1540">
          <cell r="A1540" t="str">
            <v>OF0041613</v>
          </cell>
          <cell r="B1540">
            <v>46139.715486111098</v>
          </cell>
          <cell r="C1540" t="str">
            <v>BOX MARCHE SPA</v>
          </cell>
          <cell r="D1540">
            <v>46171</v>
          </cell>
          <cell r="E1540" t="str">
            <v>120FM</v>
          </cell>
          <cell r="F1540" t="str">
            <v>F010781</v>
          </cell>
          <cell r="G1540" t="str">
            <v>BOX MARCHE SPA</v>
          </cell>
        </row>
        <row r="1541">
          <cell r="A1541" t="str">
            <v>OF0041614</v>
          </cell>
          <cell r="B1541">
            <v>46139.715497685203</v>
          </cell>
          <cell r="C1541" t="str">
            <v>F.LLI GIOVANNINI SRL</v>
          </cell>
          <cell r="D1541">
            <v>46171</v>
          </cell>
          <cell r="E1541" t="str">
            <v>60_90FM</v>
          </cell>
          <cell r="F1541" t="str">
            <v>F015859</v>
          </cell>
          <cell r="G1541" t="str">
            <v>F.LLI GIOVANNINI SRL</v>
          </cell>
        </row>
        <row r="1542">
          <cell r="A1542" t="str">
            <v>OF0041615</v>
          </cell>
          <cell r="B1542">
            <v>46139.733437499999</v>
          </cell>
          <cell r="C1542" t="str">
            <v>KOREA FINE CERAMIC CO., LTD</v>
          </cell>
          <cell r="D1542">
            <v>46150</v>
          </cell>
          <cell r="E1542" t="str">
            <v>180BL</v>
          </cell>
          <cell r="F1542" t="str">
            <v>F504561</v>
          </cell>
          <cell r="G1542" t="str">
            <v>KOREA FINE CERAMIC CO., LTD</v>
          </cell>
        </row>
        <row r="1543">
          <cell r="A1543" t="str">
            <v>OF0041616</v>
          </cell>
          <cell r="B1543">
            <v>46140.4530787037</v>
          </cell>
          <cell r="C1543" t="str">
            <v>TECNORESIN SRL</v>
          </cell>
          <cell r="D1543">
            <v>46157</v>
          </cell>
          <cell r="E1543" t="str">
            <v>90FM</v>
          </cell>
          <cell r="F1543" t="str">
            <v>F010787</v>
          </cell>
          <cell r="G1543" t="str">
            <v>TECNORESIN SRL</v>
          </cell>
        </row>
        <row r="1544">
          <cell r="A1544" t="str">
            <v>OF0041617</v>
          </cell>
          <cell r="B1544">
            <v>46140.453101851897</v>
          </cell>
          <cell r="C1544" t="str">
            <v>PROFILGLASS SPA</v>
          </cell>
          <cell r="D1544">
            <v>46171</v>
          </cell>
          <cell r="E1544" t="str">
            <v>90FM10S</v>
          </cell>
          <cell r="F1544" t="str">
            <v>F012680</v>
          </cell>
          <cell r="G1544" t="str">
            <v>PROFILGLASS SPA</v>
          </cell>
        </row>
        <row r="1545">
          <cell r="A1545" t="str">
            <v>OF0041618</v>
          </cell>
          <cell r="B1545">
            <v>46140.4937615741</v>
          </cell>
          <cell r="C1545" t="str">
            <v>FIDA SRL</v>
          </cell>
          <cell r="D1545">
            <v>46140</v>
          </cell>
          <cell r="E1545" t="str">
            <v>90_120FM</v>
          </cell>
          <cell r="F1545" t="str">
            <v>F013118</v>
          </cell>
          <cell r="G1545" t="str">
            <v>FIDA SRL</v>
          </cell>
        </row>
        <row r="1546">
          <cell r="A1546" t="str">
            <v>OF0041619</v>
          </cell>
          <cell r="B1546">
            <v>46140.514270833301</v>
          </cell>
          <cell r="C1546" t="str">
            <v>PROFILGLASS SPA</v>
          </cell>
          <cell r="D1546">
            <v>46171</v>
          </cell>
          <cell r="E1546" t="str">
            <v>90FM10S</v>
          </cell>
          <cell r="F1546" t="str">
            <v>F012680</v>
          </cell>
          <cell r="G1546" t="str">
            <v>PROFILGLASS SPA</v>
          </cell>
        </row>
        <row r="1547">
          <cell r="A1547" t="str">
            <v>OF0041620</v>
          </cell>
          <cell r="B1547">
            <v>46140.517488425903</v>
          </cell>
          <cell r="C1547" t="str">
            <v>M.P.C.SRL</v>
          </cell>
          <cell r="D1547">
            <v>46140</v>
          </cell>
          <cell r="E1547" t="str">
            <v>90FM</v>
          </cell>
          <cell r="F1547" t="str">
            <v>F010810</v>
          </cell>
          <cell r="G1547" t="str">
            <v>M.P.C.SRL</v>
          </cell>
        </row>
        <row r="1548">
          <cell r="A1548" t="str">
            <v>OF0041621</v>
          </cell>
          <cell r="B1548">
            <v>46140.519293981502</v>
          </cell>
          <cell r="C1548" t="str">
            <v>M.P.C.SRL</v>
          </cell>
          <cell r="D1548">
            <v>46140</v>
          </cell>
          <cell r="E1548" t="str">
            <v>90FM</v>
          </cell>
          <cell r="F1548" t="str">
            <v>F010810</v>
          </cell>
          <cell r="G1548" t="str">
            <v>M.P.C.SRL</v>
          </cell>
        </row>
        <row r="1549">
          <cell r="A1549" t="str">
            <v>OF0041622</v>
          </cell>
          <cell r="B1549">
            <v>46140.521030092597</v>
          </cell>
          <cell r="C1549" t="str">
            <v>M.P.C.SRL</v>
          </cell>
          <cell r="D1549">
            <v>46140</v>
          </cell>
          <cell r="E1549" t="str">
            <v>90FM</v>
          </cell>
          <cell r="F1549" t="str">
            <v>F010810</v>
          </cell>
          <cell r="G1549" t="str">
            <v>M.P.C.SRL</v>
          </cell>
        </row>
        <row r="1550">
          <cell r="A1550" t="str">
            <v>OF0041623</v>
          </cell>
          <cell r="B1550">
            <v>46140.522280092599</v>
          </cell>
          <cell r="C1550" t="str">
            <v>M.P.C.SRL</v>
          </cell>
          <cell r="D1550">
            <v>46140</v>
          </cell>
          <cell r="E1550" t="str">
            <v>90FM</v>
          </cell>
          <cell r="F1550" t="str">
            <v>F010810</v>
          </cell>
          <cell r="G1550" t="str">
            <v>M.P.C.SRL</v>
          </cell>
        </row>
        <row r="1551">
          <cell r="A1551" t="str">
            <v>OF0041624</v>
          </cell>
          <cell r="B1551">
            <v>46140.524074074099</v>
          </cell>
          <cell r="C1551" t="str">
            <v>M.P.C.SRL</v>
          </cell>
          <cell r="D1551">
            <v>46140</v>
          </cell>
          <cell r="E1551" t="str">
            <v>90FM</v>
          </cell>
          <cell r="F1551" t="str">
            <v>F010810</v>
          </cell>
          <cell r="G1551" t="str">
            <v>M.P.C.SRL</v>
          </cell>
        </row>
        <row r="1552">
          <cell r="A1552" t="str">
            <v>OF0041625</v>
          </cell>
          <cell r="B1552">
            <v>46140.638229166703</v>
          </cell>
          <cell r="C1552" t="str">
            <v>PULITURA ZANANESE SRL UNIPERSONALE</v>
          </cell>
          <cell r="D1552">
            <v>46140</v>
          </cell>
          <cell r="E1552" t="str">
            <v>60FM</v>
          </cell>
          <cell r="F1552" t="str">
            <v>F014866</v>
          </cell>
          <cell r="G1552" t="str">
            <v>PULITURA ZANANESE SRL UNIPERSONALE</v>
          </cell>
        </row>
        <row r="1553">
          <cell r="A1553" t="str">
            <v>OF0041626</v>
          </cell>
          <cell r="B1553">
            <v>46140.640057870398</v>
          </cell>
          <cell r="C1553" t="str">
            <v>PULITURA ZANANESE SRL UNIPERSONALE</v>
          </cell>
          <cell r="D1553">
            <v>46140</v>
          </cell>
          <cell r="E1553" t="str">
            <v>60FM</v>
          </cell>
          <cell r="F1553" t="str">
            <v>F014866</v>
          </cell>
          <cell r="G1553" t="str">
            <v>PULITURA ZANANESE SRL UNIPERSONALE</v>
          </cell>
        </row>
        <row r="1554">
          <cell r="A1554" t="str">
            <v>OF0041627</v>
          </cell>
          <cell r="B1554">
            <v>46140.6460532407</v>
          </cell>
          <cell r="C1554" t="str">
            <v>M.P.C.SRL</v>
          </cell>
          <cell r="D1554">
            <v>46140</v>
          </cell>
          <cell r="E1554" t="str">
            <v>90FM</v>
          </cell>
          <cell r="F1554" t="str">
            <v>F010810</v>
          </cell>
          <cell r="G1554" t="str">
            <v>M.P.C.SRL</v>
          </cell>
        </row>
        <row r="1555">
          <cell r="A1555" t="str">
            <v>OF0041628</v>
          </cell>
          <cell r="B1555">
            <v>46140.650196759299</v>
          </cell>
          <cell r="C1555" t="str">
            <v>BBC PLASTIK SRL</v>
          </cell>
          <cell r="D1555">
            <v>46150</v>
          </cell>
          <cell r="E1555" t="str">
            <v>120FM</v>
          </cell>
          <cell r="F1555" t="str">
            <v>F010036</v>
          </cell>
          <cell r="G1555" t="str">
            <v>BBC PLASTIK SRL</v>
          </cell>
        </row>
        <row r="1556">
          <cell r="A1556" t="str">
            <v>OF0041629</v>
          </cell>
          <cell r="B1556">
            <v>46140.650208333303</v>
          </cell>
          <cell r="C1556" t="str">
            <v>LAMP SRL</v>
          </cell>
          <cell r="D1556">
            <v>46171</v>
          </cell>
          <cell r="E1556" t="str">
            <v>90FM</v>
          </cell>
          <cell r="F1556" t="str">
            <v>F010245</v>
          </cell>
          <cell r="G1556" t="str">
            <v>LAMP SRL</v>
          </cell>
        </row>
        <row r="1557">
          <cell r="A1557" t="str">
            <v>OF0041630</v>
          </cell>
          <cell r="B1557">
            <v>46140.650208333303</v>
          </cell>
          <cell r="C1557" t="str">
            <v>TECNOSTAMPA SRL</v>
          </cell>
          <cell r="D1557">
            <v>46171</v>
          </cell>
          <cell r="E1557" t="str">
            <v>150FM</v>
          </cell>
          <cell r="F1557" t="str">
            <v>F010435</v>
          </cell>
          <cell r="G1557" t="str">
            <v>TECNOSTAMPA SRL</v>
          </cell>
        </row>
        <row r="1558">
          <cell r="A1558" t="str">
            <v>OF0041631</v>
          </cell>
          <cell r="B1558">
            <v>46140.650208333303</v>
          </cell>
          <cell r="C1558" t="str">
            <v>SCATOLIFICIO VEC SRL</v>
          </cell>
          <cell r="D1558">
            <v>46171</v>
          </cell>
          <cell r="E1558" t="str">
            <v>120FM</v>
          </cell>
          <cell r="F1558" t="str">
            <v>F010904</v>
          </cell>
          <cell r="G1558" t="str">
            <v>SCATOLIFICIO VEC SRL</v>
          </cell>
        </row>
        <row r="1559">
          <cell r="A1559" t="str">
            <v>OF0041632</v>
          </cell>
          <cell r="B1559">
            <v>46140.650219907402</v>
          </cell>
          <cell r="C1559" t="str">
            <v>SIPEX CAVAGNA S.P.A.</v>
          </cell>
          <cell r="D1559">
            <v>46171</v>
          </cell>
          <cell r="E1559" t="str">
            <v>120FM</v>
          </cell>
          <cell r="F1559" t="str">
            <v>F012516</v>
          </cell>
          <cell r="G1559" t="str">
            <v>SIPEX CAVAGNA S.P.A.</v>
          </cell>
        </row>
        <row r="1560">
          <cell r="A1560" t="str">
            <v>OF0041633</v>
          </cell>
          <cell r="B1560">
            <v>46140.650219907402</v>
          </cell>
          <cell r="C1560" t="str">
            <v>SCATOLIFICIO I.S.A. SRL</v>
          </cell>
          <cell r="D1560">
            <v>46171</v>
          </cell>
          <cell r="E1560" t="str">
            <v>120FM</v>
          </cell>
          <cell r="F1560" t="str">
            <v>F600917</v>
          </cell>
          <cell r="G1560" t="str">
            <v>SCATOLIFICIO I.S.A. SRL</v>
          </cell>
        </row>
        <row r="1561">
          <cell r="A1561" t="str">
            <v>OF0041634</v>
          </cell>
          <cell r="B1561">
            <v>46140.741863425901</v>
          </cell>
          <cell r="C1561" t="str">
            <v>TORN.STAMPERIA MERCATELLESE SRL</v>
          </cell>
          <cell r="D1561">
            <v>46140</v>
          </cell>
          <cell r="E1561" t="str">
            <v>60_90FM</v>
          </cell>
          <cell r="F1561" t="str">
            <v>F014048</v>
          </cell>
          <cell r="G1561" t="str">
            <v>TORN.STAMPERIA MERCATELLESE SRL</v>
          </cell>
        </row>
        <row r="1562">
          <cell r="A1562" t="str">
            <v>OF0041635</v>
          </cell>
          <cell r="B1562">
            <v>46140.7569560185</v>
          </cell>
          <cell r="C1562" t="str">
            <v>F.LLI BERNABE'S.N.C.DI BERNABE'    MARCO,MONICA E DANIELA</v>
          </cell>
          <cell r="D1562">
            <v>46171</v>
          </cell>
          <cell r="E1562" t="str">
            <v>120FM</v>
          </cell>
          <cell r="F1562" t="str">
            <v>F010037</v>
          </cell>
          <cell r="G1562" t="str">
            <v>F.LLI BERNABE'S.N.C.DI BERNABE'    MARCO,MONICA E DANIELA</v>
          </cell>
        </row>
        <row r="1563">
          <cell r="A1563" t="str">
            <v>OF0041636</v>
          </cell>
          <cell r="B1563">
            <v>46141.370127314804</v>
          </cell>
          <cell r="C1563" t="str">
            <v>INDUSTRIAL SERVICE Srl</v>
          </cell>
          <cell r="D1563">
            <v>46140</v>
          </cell>
          <cell r="E1563" t="str">
            <v>120FM</v>
          </cell>
          <cell r="F1563" t="str">
            <v>F014980</v>
          </cell>
          <cell r="G1563" t="str">
            <v>INDUSTRIAL SERVICE Srl</v>
          </cell>
        </row>
        <row r="1564">
          <cell r="A1564" t="str">
            <v>OF0041637</v>
          </cell>
          <cell r="B1564">
            <v>46141.394467592603</v>
          </cell>
          <cell r="C1564" t="str">
            <v>ESSELUNGA SPA</v>
          </cell>
          <cell r="D1564">
            <v>46141</v>
          </cell>
          <cell r="E1564" t="str">
            <v>COMP</v>
          </cell>
          <cell r="F1564" t="str">
            <v>F012619</v>
          </cell>
          <cell r="G1564" t="str">
            <v>ESSELUNGA SPA</v>
          </cell>
        </row>
        <row r="1565">
          <cell r="A1565" t="str">
            <v>OF0041638</v>
          </cell>
          <cell r="B1565">
            <v>46141.397407407399</v>
          </cell>
          <cell r="C1565" t="str">
            <v>AFRICOLOR SNC di Jawad redouane &amp; C.</v>
          </cell>
          <cell r="D1565">
            <v>46190</v>
          </cell>
          <cell r="E1565" t="str">
            <v>90FM</v>
          </cell>
          <cell r="F1565" t="str">
            <v>F601052</v>
          </cell>
          <cell r="G1565" t="str">
            <v>AFRICOLOR SNC di Jawad redouane &amp; C.</v>
          </cell>
        </row>
        <row r="1566">
          <cell r="A1566" t="str">
            <v>OF0041639</v>
          </cell>
          <cell r="B1566">
            <v>46141.424247685201</v>
          </cell>
          <cell r="C1566" t="str">
            <v>BRENNTAG SPA</v>
          </cell>
          <cell r="D1566">
            <v>46164</v>
          </cell>
          <cell r="E1566" t="str">
            <v>90FM</v>
          </cell>
          <cell r="F1566" t="str">
            <v>F012539</v>
          </cell>
          <cell r="G1566" t="str">
            <v>BRENNTAG SPA</v>
          </cell>
        </row>
        <row r="1567">
          <cell r="A1567" t="str">
            <v>OF0041640</v>
          </cell>
          <cell r="B1567">
            <v>46141.475763888899</v>
          </cell>
          <cell r="C1567" t="str">
            <v>VEM SISTEMI SPA</v>
          </cell>
          <cell r="D1567">
            <v>46141</v>
          </cell>
          <cell r="E1567" t="str">
            <v>60FM</v>
          </cell>
          <cell r="F1567" t="str">
            <v>F600788</v>
          </cell>
          <cell r="G1567" t="str">
            <v>VEM SISTEMI SPA</v>
          </cell>
        </row>
        <row r="1568">
          <cell r="A1568" t="str">
            <v>OF0041641</v>
          </cell>
          <cell r="B1568">
            <v>46141.476180555597</v>
          </cell>
          <cell r="C1568" t="str">
            <v>SCATOLIFICIO I.S.A. SRL</v>
          </cell>
          <cell r="D1568">
            <v>46141</v>
          </cell>
          <cell r="E1568" t="str">
            <v>120FM</v>
          </cell>
          <cell r="F1568" t="str">
            <v>F600917</v>
          </cell>
          <cell r="G1568" t="str">
            <v>SCATOLIFICIO I.S.A. SRL</v>
          </cell>
        </row>
        <row r="1569">
          <cell r="A1569" t="str">
            <v>OF0041642</v>
          </cell>
          <cell r="B1569">
            <v>46141.476747685199</v>
          </cell>
          <cell r="C1569" t="str">
            <v>SAV SRL</v>
          </cell>
          <cell r="D1569">
            <v>46141</v>
          </cell>
          <cell r="E1569" t="str">
            <v>30FM</v>
          </cell>
          <cell r="F1569" t="str">
            <v>F600531</v>
          </cell>
          <cell r="G1569" t="str">
            <v>SAV SRL</v>
          </cell>
        </row>
        <row r="1570">
          <cell r="A1570" t="str">
            <v>OF0041643</v>
          </cell>
          <cell r="B1570">
            <v>46141.536145833299</v>
          </cell>
          <cell r="C1570" t="str">
            <v>BONTEMPI S.R.L.</v>
          </cell>
          <cell r="D1570">
            <v>46141</v>
          </cell>
          <cell r="E1570" t="str">
            <v>90FM</v>
          </cell>
          <cell r="F1570" t="str">
            <v>F013930</v>
          </cell>
          <cell r="G1570" t="str">
            <v>BONTEMPI S.R.L.</v>
          </cell>
        </row>
        <row r="1571">
          <cell r="A1571" t="str">
            <v>OF0041644</v>
          </cell>
          <cell r="B1571">
            <v>46141.619895833297</v>
          </cell>
          <cell r="C1571" t="str">
            <v>PROFILGLASS SPA</v>
          </cell>
          <cell r="D1571">
            <v>46141</v>
          </cell>
          <cell r="E1571" t="str">
            <v>90FM10S</v>
          </cell>
          <cell r="F1571" t="str">
            <v>F012680</v>
          </cell>
          <cell r="G1571" t="str">
            <v>PROFILGLASS SPA</v>
          </cell>
        </row>
        <row r="1572">
          <cell r="A1572" t="str">
            <v>OF0041645</v>
          </cell>
          <cell r="B1572">
            <v>46141.641631944403</v>
          </cell>
          <cell r="C1572" t="str">
            <v>M.P.C.SRL</v>
          </cell>
          <cell r="D1572">
            <v>46157</v>
          </cell>
          <cell r="E1572" t="str">
            <v>90FM</v>
          </cell>
          <cell r="F1572" t="str">
            <v>F010810</v>
          </cell>
          <cell r="G1572" t="str">
            <v>M.P.C.SRL</v>
          </cell>
        </row>
        <row r="1573">
          <cell r="A1573" t="str">
            <v>OF0041646</v>
          </cell>
          <cell r="B1573">
            <v>46141.670289351903</v>
          </cell>
          <cell r="C1573" t="str">
            <v>HELMUT FISCHER SRL</v>
          </cell>
          <cell r="D1573">
            <v>46141</v>
          </cell>
          <cell r="E1573" t="str">
            <v>90FM</v>
          </cell>
          <cell r="F1573" t="str">
            <v>F010395</v>
          </cell>
          <cell r="G1573" t="str">
            <v>HELMUT FISCHER SRL</v>
          </cell>
        </row>
        <row r="1574">
          <cell r="A1574" t="str">
            <v>OF0041647</v>
          </cell>
          <cell r="B1574">
            <v>46141.672754629602</v>
          </cell>
          <cell r="C1574" t="str">
            <v>TORN.STAMPERIA MERCATELLESE SRL</v>
          </cell>
          <cell r="D1574">
            <v>46141</v>
          </cell>
          <cell r="E1574" t="str">
            <v>60_90FM</v>
          </cell>
          <cell r="F1574" t="str">
            <v>F014048</v>
          </cell>
          <cell r="G1574" t="str">
            <v>TORN.STAMPERIA MERCATELLESE SRL</v>
          </cell>
        </row>
        <row r="1575">
          <cell r="A1575" t="str">
            <v>OF0041648</v>
          </cell>
          <cell r="B1575">
            <v>46141.675335648099</v>
          </cell>
          <cell r="C1575" t="str">
            <v>DAGO ELETTRONICA SRL</v>
          </cell>
          <cell r="D1575">
            <v>46141</v>
          </cell>
          <cell r="E1575" t="str">
            <v>120FM</v>
          </cell>
          <cell r="F1575" t="str">
            <v>F010112</v>
          </cell>
          <cell r="G1575" t="str">
            <v>DAGO ELETTRONICA SRL</v>
          </cell>
        </row>
        <row r="1576">
          <cell r="A1576" t="str">
            <v>OF0041649</v>
          </cell>
          <cell r="B1576">
            <v>46141.702800925901</v>
          </cell>
          <cell r="C1576" t="str">
            <v>DAGO ELETTRONICA SRL</v>
          </cell>
          <cell r="D1576">
            <v>46141</v>
          </cell>
          <cell r="E1576" t="str">
            <v>120FM</v>
          </cell>
          <cell r="F1576" t="str">
            <v>F010112</v>
          </cell>
          <cell r="G1576" t="str">
            <v>DAGO ELETTRONICA SRL</v>
          </cell>
        </row>
        <row r="1577">
          <cell r="A1577" t="str">
            <v>OF0041650</v>
          </cell>
          <cell r="B1577">
            <v>46141.703449074099</v>
          </cell>
          <cell r="C1577" t="str">
            <v>GO-PLAST ENGINEERING SRL</v>
          </cell>
          <cell r="D1577">
            <v>46141</v>
          </cell>
          <cell r="E1577" t="str">
            <v>120FM</v>
          </cell>
          <cell r="F1577" t="str">
            <v>F600062</v>
          </cell>
          <cell r="G1577" t="str">
            <v>GO-PLAST ENGINEERING SRL</v>
          </cell>
        </row>
        <row r="1578">
          <cell r="A1578" t="str">
            <v>OF0041651</v>
          </cell>
          <cell r="B1578">
            <v>46141.704120370399</v>
          </cell>
          <cell r="C1578" t="str">
            <v>GO-PLAST ENGINEERING SRL</v>
          </cell>
          <cell r="D1578">
            <v>46141</v>
          </cell>
          <cell r="E1578" t="str">
            <v>120FM</v>
          </cell>
          <cell r="F1578" t="str">
            <v>F600062</v>
          </cell>
          <cell r="G1578" t="str">
            <v>GO-PLAST ENGINEERING SRL</v>
          </cell>
        </row>
        <row r="1579">
          <cell r="A1579" t="str">
            <v>OF0041652</v>
          </cell>
          <cell r="B1579">
            <v>46141.704675925903</v>
          </cell>
          <cell r="C1579" t="str">
            <v>SIREG HYDROS SRL</v>
          </cell>
          <cell r="D1579">
            <v>46141</v>
          </cell>
          <cell r="E1579" t="str">
            <v>60+2M5S</v>
          </cell>
          <cell r="F1579" t="str">
            <v>F601000</v>
          </cell>
          <cell r="G1579" t="str">
            <v>SIREG HYDROS SRL</v>
          </cell>
        </row>
        <row r="1580">
          <cell r="A1580" t="str">
            <v>OF0041653</v>
          </cell>
          <cell r="B1580">
            <v>46141.705312500002</v>
          </cell>
          <cell r="C1580" t="str">
            <v>GO-PLAST ENGINEERING SRL</v>
          </cell>
          <cell r="D1580">
            <v>46141</v>
          </cell>
          <cell r="E1580" t="str">
            <v>120FM</v>
          </cell>
          <cell r="F1580" t="str">
            <v>F600062</v>
          </cell>
          <cell r="G1580" t="str">
            <v>GO-PLAST ENGINEERING SRL</v>
          </cell>
        </row>
        <row r="1581">
          <cell r="A1581" t="str">
            <v>OF0041654</v>
          </cell>
          <cell r="B1581">
            <v>46141.705937500003</v>
          </cell>
          <cell r="C1581" t="str">
            <v>FEDERPNEUS SRL</v>
          </cell>
          <cell r="D1581">
            <v>46141</v>
          </cell>
          <cell r="E1581" t="str">
            <v>60FM</v>
          </cell>
          <cell r="F1581" t="str">
            <v>F600160</v>
          </cell>
          <cell r="G1581" t="str">
            <v>FEDERPNEUS SRL</v>
          </cell>
        </row>
        <row r="1582">
          <cell r="A1582" t="str">
            <v>OF0041655</v>
          </cell>
          <cell r="B1582">
            <v>46141.706817129598</v>
          </cell>
          <cell r="C1582" t="str">
            <v>PROSERVICE SRL</v>
          </cell>
          <cell r="D1582">
            <v>46141</v>
          </cell>
          <cell r="E1582" t="str">
            <v>90FM</v>
          </cell>
          <cell r="F1582" t="str">
            <v>F015608</v>
          </cell>
          <cell r="G1582" t="str">
            <v>PROSERVICE SRL</v>
          </cell>
        </row>
        <row r="1583">
          <cell r="A1583" t="str">
            <v>OF0041656</v>
          </cell>
          <cell r="B1583">
            <v>46141.707777777803</v>
          </cell>
          <cell r="C1583" t="str">
            <v>REMATARLAZZI S.P.A.</v>
          </cell>
          <cell r="D1583">
            <v>46141</v>
          </cell>
          <cell r="E1583" t="str">
            <v>120FM</v>
          </cell>
          <cell r="F1583" t="str">
            <v>F014376</v>
          </cell>
          <cell r="G1583" t="str">
            <v>REMATARLAZZI S.P.A.</v>
          </cell>
        </row>
        <row r="1584">
          <cell r="A1584" t="str">
            <v>OF0041657</v>
          </cell>
          <cell r="B1584">
            <v>46141.708182870403</v>
          </cell>
          <cell r="C1584" t="str">
            <v>PULITURA ZANANESE SRL UNIPERSONALE</v>
          </cell>
          <cell r="D1584">
            <v>46141</v>
          </cell>
          <cell r="E1584" t="str">
            <v>60FM</v>
          </cell>
          <cell r="F1584" t="str">
            <v>F014866</v>
          </cell>
          <cell r="G1584" t="str">
            <v>PULITURA ZANANESE SRL UNIPERSONALE</v>
          </cell>
        </row>
        <row r="1585">
          <cell r="A1585" t="str">
            <v>OF0041659</v>
          </cell>
          <cell r="B1585">
            <v>46141.710868055598</v>
          </cell>
          <cell r="C1585" t="str">
            <v>PULITURA ZANANESE SRL UNIPERSONALE</v>
          </cell>
          <cell r="D1585">
            <v>46141</v>
          </cell>
          <cell r="E1585" t="str">
            <v>60FM</v>
          </cell>
          <cell r="F1585" t="str">
            <v>F014866</v>
          </cell>
          <cell r="G1585" t="str">
            <v>PULITURA ZANANESE SRL UNIPERSONALE</v>
          </cell>
        </row>
        <row r="1586">
          <cell r="A1586" t="str">
            <v>OF0041660</v>
          </cell>
          <cell r="B1586">
            <v>46141.712291666699</v>
          </cell>
          <cell r="C1586" t="str">
            <v>PELIZZARI F.LLI DI PELIZZARI A.    E D.SNC</v>
          </cell>
          <cell r="D1586">
            <v>46141</v>
          </cell>
          <cell r="E1586" t="str">
            <v>90FM</v>
          </cell>
          <cell r="F1586" t="str">
            <v>F014145</v>
          </cell>
          <cell r="G1586" t="str">
            <v>PELIZZARI F.LLI DI PELIZZARI A.    E D.SNC</v>
          </cell>
        </row>
        <row r="1587">
          <cell r="A1587" t="str">
            <v>OF0041661</v>
          </cell>
          <cell r="B1587">
            <v>46141.712905092601</v>
          </cell>
          <cell r="C1587" t="str">
            <v>PELIZZARI F.LLI DI PELIZZARI A.    E D.SNC</v>
          </cell>
          <cell r="D1587">
            <v>46141</v>
          </cell>
          <cell r="E1587" t="str">
            <v>90FM</v>
          </cell>
          <cell r="F1587" t="str">
            <v>F014145</v>
          </cell>
          <cell r="G1587" t="str">
            <v>PELIZZARI F.LLI DI PELIZZARI A.    E D.SNC</v>
          </cell>
        </row>
        <row r="1588">
          <cell r="A1588" t="str">
            <v>OF0041662</v>
          </cell>
          <cell r="B1588">
            <v>46141.736770833297</v>
          </cell>
          <cell r="C1588" t="str">
            <v>COOPERATIVA ALBANESI SCRL</v>
          </cell>
          <cell r="D1588">
            <v>46171</v>
          </cell>
          <cell r="E1588" t="str">
            <v>120FM</v>
          </cell>
          <cell r="F1588" t="str">
            <v>F014441</v>
          </cell>
          <cell r="G1588" t="str">
            <v>COOPERATIVA ALBANESI SCRL</v>
          </cell>
        </row>
        <row r="1589">
          <cell r="A1589" t="str">
            <v>OF0041663</v>
          </cell>
          <cell r="B1589">
            <v>46141.736782407403</v>
          </cell>
          <cell r="C1589" t="str">
            <v>CARTON SRL</v>
          </cell>
          <cell r="D1589">
            <v>46171</v>
          </cell>
          <cell r="E1589" t="str">
            <v>90FM</v>
          </cell>
          <cell r="F1589" t="str">
            <v>F600439</v>
          </cell>
          <cell r="G1589" t="str">
            <v>CARTON SRL</v>
          </cell>
        </row>
        <row r="1590">
          <cell r="A1590" t="str">
            <v>OF0041664</v>
          </cell>
          <cell r="B1590">
            <v>46142.397546296299</v>
          </cell>
          <cell r="C1590" t="str">
            <v>LINCOTEK EQUIPMENT SPA</v>
          </cell>
          <cell r="D1590">
            <v>46153</v>
          </cell>
          <cell r="E1590" t="str">
            <v>90FM</v>
          </cell>
          <cell r="F1590" t="str">
            <v>F013169</v>
          </cell>
          <cell r="G1590" t="str">
            <v>LINCOTEK EQUIPMENT SPA</v>
          </cell>
        </row>
        <row r="1591">
          <cell r="A1591" t="str">
            <v>OF0041665</v>
          </cell>
          <cell r="B1591">
            <v>46142.397546296299</v>
          </cell>
          <cell r="C1591" t="str">
            <v>TURCHI FILTRI SRL</v>
          </cell>
          <cell r="D1591">
            <v>46149</v>
          </cell>
          <cell r="E1591" t="str">
            <v>120FM</v>
          </cell>
          <cell r="F1591" t="str">
            <v>F016272</v>
          </cell>
          <cell r="G1591" t="str">
            <v>TURCHI FILTRI SRL</v>
          </cell>
        </row>
        <row r="1592">
          <cell r="A1592" t="str">
            <v>OF0041666</v>
          </cell>
          <cell r="B1592">
            <v>46142.397546296299</v>
          </cell>
          <cell r="C1592" t="str">
            <v>TURCHI FILTRI SRL</v>
          </cell>
          <cell r="D1592">
            <v>46142</v>
          </cell>
          <cell r="E1592" t="str">
            <v>120FM</v>
          </cell>
          <cell r="F1592" t="str">
            <v>F016272</v>
          </cell>
          <cell r="G1592" t="str">
            <v>TURCHI FILTRI SRL</v>
          </cell>
        </row>
        <row r="1593">
          <cell r="A1593" t="str">
            <v>OF0041667</v>
          </cell>
          <cell r="B1593">
            <v>46142.397557870398</v>
          </cell>
          <cell r="C1593" t="str">
            <v>SANTOPADRE TECHNOLOGY SRL</v>
          </cell>
          <cell r="D1593">
            <v>46142</v>
          </cell>
          <cell r="E1593" t="str">
            <v>90FM</v>
          </cell>
          <cell r="F1593" t="str">
            <v>F015338</v>
          </cell>
          <cell r="G1593" t="str">
            <v>SANTOPADRE TECHNOLOGY SRL</v>
          </cell>
        </row>
        <row r="1594">
          <cell r="A1594" t="str">
            <v>OF0041668</v>
          </cell>
          <cell r="B1594">
            <v>46142.397557870398</v>
          </cell>
          <cell r="C1594" t="str">
            <v>SANTOPADRE TECHNOLOGY SRL</v>
          </cell>
          <cell r="D1594">
            <v>46162</v>
          </cell>
          <cell r="E1594" t="str">
            <v>90FM</v>
          </cell>
          <cell r="F1594" t="str">
            <v>F015338</v>
          </cell>
          <cell r="G1594" t="str">
            <v>SANTOPADRE TECHNOLOGY SRL</v>
          </cell>
        </row>
        <row r="1595">
          <cell r="A1595" t="str">
            <v>OF0041669</v>
          </cell>
          <cell r="B1595">
            <v>46142.397557870398</v>
          </cell>
          <cell r="C1595" t="str">
            <v>LINK GRUPPO SPA</v>
          </cell>
          <cell r="D1595">
            <v>46142</v>
          </cell>
          <cell r="E1595" t="str">
            <v>120FM</v>
          </cell>
          <cell r="F1595" t="str">
            <v>F013851</v>
          </cell>
          <cell r="G1595" t="str">
            <v>LINK GRUPPO SPA</v>
          </cell>
        </row>
        <row r="1596">
          <cell r="A1596" t="str">
            <v>OF0041670</v>
          </cell>
          <cell r="B1596">
            <v>46142.397557870398</v>
          </cell>
          <cell r="C1596" t="str">
            <v>REMATARLAZZI S.P.A.</v>
          </cell>
          <cell r="D1596">
            <v>46142</v>
          </cell>
          <cell r="E1596" t="str">
            <v>120FM</v>
          </cell>
          <cell r="F1596" t="str">
            <v>F014376</v>
          </cell>
          <cell r="G1596" t="str">
            <v>REMATARLAZZI S.P.A.</v>
          </cell>
        </row>
        <row r="1597">
          <cell r="A1597" t="str">
            <v>OF0041671</v>
          </cell>
          <cell r="B1597">
            <v>46142.402708333299</v>
          </cell>
          <cell r="C1597" t="str">
            <v>SACS SPA</v>
          </cell>
          <cell r="D1597">
            <v>46142</v>
          </cell>
          <cell r="E1597" t="str">
            <v>90FM</v>
          </cell>
          <cell r="F1597" t="str">
            <v>F015876</v>
          </cell>
          <cell r="G1597" t="str">
            <v>SACS SPA</v>
          </cell>
        </row>
        <row r="1598">
          <cell r="A1598" t="str">
            <v>OF0041672</v>
          </cell>
          <cell r="B1598">
            <v>46142.453865740703</v>
          </cell>
          <cell r="C1598" t="str">
            <v>FEDERPNEUS SRL</v>
          </cell>
          <cell r="D1598">
            <v>46142</v>
          </cell>
          <cell r="E1598" t="str">
            <v>60FM</v>
          </cell>
          <cell r="F1598" t="str">
            <v>F600160</v>
          </cell>
          <cell r="G1598" t="str">
            <v>FEDERPNEUS SRL</v>
          </cell>
        </row>
        <row r="1599">
          <cell r="A1599" t="str">
            <v>OF0041673</v>
          </cell>
          <cell r="B1599">
            <v>46142.454942129603</v>
          </cell>
          <cell r="C1599" t="str">
            <v>PUNTO RICAMBI S.A.S.               DI BANDOLI M.&amp; ROGULETTI</v>
          </cell>
          <cell r="D1599">
            <v>46142</v>
          </cell>
          <cell r="E1599" t="str">
            <v>60FM</v>
          </cell>
          <cell r="F1599" t="str">
            <v>F015834</v>
          </cell>
          <cell r="G1599" t="str">
            <v>PUNTO RICAMBI S.A.S.               DI BANDOLI M.&amp; ROGULETTI</v>
          </cell>
        </row>
        <row r="1600">
          <cell r="A1600" t="str">
            <v>OF0041674</v>
          </cell>
          <cell r="B1600">
            <v>46142.499513888899</v>
          </cell>
          <cell r="C1600" t="str">
            <v>ZUBELLI SRL</v>
          </cell>
          <cell r="D1600">
            <v>46142</v>
          </cell>
          <cell r="E1600" t="str">
            <v>60FM</v>
          </cell>
          <cell r="F1600" t="str">
            <v>F600991</v>
          </cell>
          <cell r="G1600" t="str">
            <v>ZUBELLI SRL</v>
          </cell>
        </row>
        <row r="1601">
          <cell r="A1601" t="str">
            <v>OF0041675</v>
          </cell>
          <cell r="B1601">
            <v>46142.503553240698</v>
          </cell>
          <cell r="C1601" t="str">
            <v>C.B.N.SRL</v>
          </cell>
          <cell r="D1601">
            <v>46142</v>
          </cell>
          <cell r="E1601" t="str">
            <v>60FM</v>
          </cell>
          <cell r="F1601" t="str">
            <v>F011943</v>
          </cell>
          <cell r="G1601" t="str">
            <v>C.B.N.SRL</v>
          </cell>
        </row>
        <row r="1602">
          <cell r="A1602" t="str">
            <v>OF0041676</v>
          </cell>
          <cell r="B1602">
            <v>46142.504675925898</v>
          </cell>
          <cell r="C1602" t="str">
            <v>ZUBELLI SRL</v>
          </cell>
          <cell r="D1602">
            <v>46142</v>
          </cell>
          <cell r="E1602" t="str">
            <v>60FM</v>
          </cell>
          <cell r="F1602" t="str">
            <v>F600991</v>
          </cell>
          <cell r="G1602" t="str">
            <v>ZUBELLI SRL</v>
          </cell>
        </row>
        <row r="1603">
          <cell r="A1603" t="str">
            <v>OF0041677</v>
          </cell>
          <cell r="B1603">
            <v>46142.513611111099</v>
          </cell>
          <cell r="C1603" t="str">
            <v>REMATARLAZZI S.P.A.</v>
          </cell>
          <cell r="D1603">
            <v>46142</v>
          </cell>
          <cell r="E1603" t="str">
            <v>120FM</v>
          </cell>
          <cell r="F1603" t="str">
            <v>F014376</v>
          </cell>
          <cell r="G1603" t="str">
            <v>REMATARLAZZI S.P.A.</v>
          </cell>
        </row>
        <row r="1604">
          <cell r="A1604" t="str">
            <v>OF0041678</v>
          </cell>
          <cell r="B1604">
            <v>46142.514976851897</v>
          </cell>
          <cell r="C1604" t="str">
            <v>PECCI GIANLUCA</v>
          </cell>
          <cell r="D1604">
            <v>46142</v>
          </cell>
          <cell r="E1604" t="str">
            <v>30FM</v>
          </cell>
          <cell r="F1604" t="str">
            <v>F600986</v>
          </cell>
          <cell r="G1604" t="str">
            <v>PECCI GIANLUCA</v>
          </cell>
        </row>
        <row r="1605">
          <cell r="A1605" t="str">
            <v>OF0041679</v>
          </cell>
          <cell r="B1605">
            <v>46142.516261574099</v>
          </cell>
          <cell r="C1605" t="str">
            <v>AROUND PACK SRL</v>
          </cell>
          <cell r="D1605">
            <v>46142</v>
          </cell>
          <cell r="E1605" t="str">
            <v>120FM</v>
          </cell>
          <cell r="F1605" t="str">
            <v>F600430</v>
          </cell>
          <cell r="G1605" t="str">
            <v>AROUND PACK SRL</v>
          </cell>
        </row>
        <row r="1606">
          <cell r="A1606" t="str">
            <v>OF0041680</v>
          </cell>
          <cell r="B1606">
            <v>46142.517847222203</v>
          </cell>
          <cell r="C1606" t="str">
            <v>GO-PLAST ENGINEERING SRL</v>
          </cell>
          <cell r="D1606">
            <v>46142</v>
          </cell>
          <cell r="E1606" t="str">
            <v>120FM</v>
          </cell>
          <cell r="F1606" t="str">
            <v>F600062</v>
          </cell>
          <cell r="G1606" t="str">
            <v>GO-PLAST ENGINEERING SRL</v>
          </cell>
        </row>
        <row r="1607">
          <cell r="A1607" t="str">
            <v>OF0041681</v>
          </cell>
          <cell r="B1607">
            <v>46142.518518518496</v>
          </cell>
          <cell r="C1607" t="str">
            <v>C.E.I. SRL</v>
          </cell>
          <cell r="D1607">
            <v>46142</v>
          </cell>
          <cell r="E1607" t="str">
            <v>120FM</v>
          </cell>
          <cell r="F1607" t="str">
            <v>F600117</v>
          </cell>
          <cell r="G1607" t="str">
            <v>C.E.I. SRL</v>
          </cell>
        </row>
        <row r="1608">
          <cell r="A1608" t="str">
            <v>OF0041682</v>
          </cell>
          <cell r="B1608">
            <v>46142.519155092603</v>
          </cell>
          <cell r="C1608" t="str">
            <v>ELETTROMATIC SRL</v>
          </cell>
          <cell r="D1608">
            <v>46142</v>
          </cell>
          <cell r="E1608" t="str">
            <v>120FM</v>
          </cell>
          <cell r="F1608" t="str">
            <v>F015474</v>
          </cell>
          <cell r="G1608" t="str">
            <v>ELETTROMATIC SRL</v>
          </cell>
        </row>
        <row r="1609">
          <cell r="A1609" t="str">
            <v>OF0041683</v>
          </cell>
          <cell r="B1609">
            <v>46142.519884259302</v>
          </cell>
          <cell r="C1609" t="str">
            <v>TORNERIA METALLI SRL</v>
          </cell>
          <cell r="D1609">
            <v>46142</v>
          </cell>
          <cell r="E1609" t="str">
            <v>120FM</v>
          </cell>
          <cell r="F1609" t="str">
            <v>F600653</v>
          </cell>
          <cell r="G1609" t="str">
            <v>TORNERIA METALLI SRL</v>
          </cell>
        </row>
        <row r="1610">
          <cell r="A1610" t="str">
            <v>OF0041684</v>
          </cell>
          <cell r="B1610">
            <v>46142.520636574103</v>
          </cell>
          <cell r="C1610" t="str">
            <v>AUTOTRASPORTI DI LORENZI M.&amp; C.SNC</v>
          </cell>
          <cell r="D1610">
            <v>46142</v>
          </cell>
          <cell r="E1610" t="str">
            <v>90FM</v>
          </cell>
          <cell r="F1610" t="str">
            <v>F013902</v>
          </cell>
          <cell r="G1610" t="str">
            <v>AUTOTRASPORTI DI LORENZI M.&amp; C.SNC</v>
          </cell>
        </row>
        <row r="1611">
          <cell r="A1611" t="str">
            <v>OF0041685</v>
          </cell>
          <cell r="B1611">
            <v>46142.521446759303</v>
          </cell>
          <cell r="C1611" t="str">
            <v>SACMI IMOLA S.C.</v>
          </cell>
          <cell r="D1611">
            <v>46142</v>
          </cell>
          <cell r="E1611" t="str">
            <v>90FM</v>
          </cell>
          <cell r="F1611" t="str">
            <v>F014135</v>
          </cell>
          <cell r="G1611" t="str">
            <v>SACMI IMOLA S.C.</v>
          </cell>
        </row>
        <row r="1612">
          <cell r="A1612" t="str">
            <v>OF0041686</v>
          </cell>
          <cell r="B1612">
            <v>46142.522280092599</v>
          </cell>
          <cell r="C1612" t="str">
            <v>FIDA SRL</v>
          </cell>
          <cell r="D1612">
            <v>46142</v>
          </cell>
          <cell r="E1612" t="str">
            <v>90_120FM</v>
          </cell>
          <cell r="F1612" t="str">
            <v>F013118</v>
          </cell>
          <cell r="G1612" t="str">
            <v>FIDA SRL</v>
          </cell>
        </row>
        <row r="1613">
          <cell r="A1613" t="str">
            <v>OF0041687</v>
          </cell>
          <cell r="B1613">
            <v>46142.523425925901</v>
          </cell>
          <cell r="C1613" t="str">
            <v>BONTEMPI S.R.L.</v>
          </cell>
          <cell r="D1613">
            <v>46142</v>
          </cell>
          <cell r="E1613" t="str">
            <v>90FM</v>
          </cell>
          <cell r="F1613" t="str">
            <v>F013930</v>
          </cell>
          <cell r="G1613" t="str">
            <v>BONTEMPI S.R.L.</v>
          </cell>
        </row>
        <row r="1614">
          <cell r="A1614" t="str">
            <v>OF0041688</v>
          </cell>
          <cell r="B1614">
            <v>46142.524768518502</v>
          </cell>
          <cell r="C1614" t="str">
            <v>FERRO E FERRAMENTA SAS DI DISCEPOLI DOBATELLA e C.</v>
          </cell>
          <cell r="D1614">
            <v>46142</v>
          </cell>
          <cell r="E1614" t="str">
            <v>60FM</v>
          </cell>
          <cell r="F1614" t="str">
            <v>F600366</v>
          </cell>
          <cell r="G1614" t="str">
            <v>FERRO E FERRAMENTA SAS DI DISCEPOLI DOBATELLA e C.</v>
          </cell>
        </row>
        <row r="1615">
          <cell r="A1615" t="str">
            <v>OF0041689</v>
          </cell>
          <cell r="B1615">
            <v>46142.525474536997</v>
          </cell>
          <cell r="C1615" t="str">
            <v>FBLASER S.R.L.</v>
          </cell>
          <cell r="D1615">
            <v>46142</v>
          </cell>
          <cell r="E1615" t="str">
            <v>120FM</v>
          </cell>
          <cell r="F1615" t="str">
            <v>F015054</v>
          </cell>
          <cell r="G1615" t="str">
            <v>FBLASER S.R.L.</v>
          </cell>
        </row>
        <row r="1616">
          <cell r="A1616" t="str">
            <v>OF0041690</v>
          </cell>
          <cell r="B1616">
            <v>46142.5303472222</v>
          </cell>
          <cell r="C1616" t="str">
            <v>C.E.I. SRL</v>
          </cell>
          <cell r="D1616">
            <v>46142</v>
          </cell>
          <cell r="E1616" t="str">
            <v>120FM</v>
          </cell>
          <cell r="F1616" t="str">
            <v>F600117</v>
          </cell>
          <cell r="G1616" t="str">
            <v>C.E.I. SRL</v>
          </cell>
        </row>
        <row r="1617">
          <cell r="A1617" t="str">
            <v>OF0041691</v>
          </cell>
          <cell r="B1617">
            <v>46142.536273148202</v>
          </cell>
          <cell r="C1617" t="str">
            <v>MUTLU METAL DIS TICARET LTD.STI</v>
          </cell>
          <cell r="D1617">
            <v>46185</v>
          </cell>
          <cell r="E1617" t="str">
            <v>60DF</v>
          </cell>
          <cell r="F1617" t="str">
            <v>F600732</v>
          </cell>
          <cell r="G1617" t="str">
            <v>MUTLU METAL DIS TICARET LTD.STI</v>
          </cell>
        </row>
        <row r="1618">
          <cell r="A1618" t="str">
            <v>OF0041693</v>
          </cell>
          <cell r="B1618">
            <v>46142.554756944402</v>
          </cell>
          <cell r="C1618" t="str">
            <v>RESCHEM ITALIA S.P.A.</v>
          </cell>
          <cell r="D1618">
            <v>46157</v>
          </cell>
          <cell r="E1618" t="str">
            <v>60FM</v>
          </cell>
          <cell r="F1618" t="str">
            <v>F601061</v>
          </cell>
          <cell r="G1618" t="str">
            <v>RESCHEM ITALIA S.P.A.</v>
          </cell>
        </row>
        <row r="1619">
          <cell r="A1619" t="str">
            <v>OF0041694</v>
          </cell>
          <cell r="B1619">
            <v>46142.596967592603</v>
          </cell>
          <cell r="C1619" t="str">
            <v>B.GROUP SRL</v>
          </cell>
          <cell r="D1619">
            <v>46171</v>
          </cell>
          <cell r="E1619" t="str">
            <v>30FM</v>
          </cell>
          <cell r="F1619" t="str">
            <v>F600408</v>
          </cell>
          <cell r="G1619" t="str">
            <v>B.GROUP SRL</v>
          </cell>
        </row>
        <row r="1620">
          <cell r="A1620" t="str">
            <v>OF0041695</v>
          </cell>
          <cell r="B1620">
            <v>46142.600196759297</v>
          </cell>
          <cell r="C1620" t="str">
            <v>GIBERTECH SRL</v>
          </cell>
          <cell r="D1620">
            <v>46142</v>
          </cell>
          <cell r="E1620" t="str">
            <v>30FM</v>
          </cell>
          <cell r="F1620" t="str">
            <v>F601005</v>
          </cell>
          <cell r="G1620" t="str">
            <v>GIBERTECH SRL</v>
          </cell>
        </row>
        <row r="1621">
          <cell r="A1621" t="str">
            <v>OF0041696</v>
          </cell>
          <cell r="B1621">
            <v>46142.622233796297</v>
          </cell>
          <cell r="C1621" t="str">
            <v>Q.S.ABRASIVI MARENGO SRL</v>
          </cell>
          <cell r="D1621">
            <v>46149</v>
          </cell>
          <cell r="E1621" t="str">
            <v>60FM</v>
          </cell>
          <cell r="F1621" t="str">
            <v>F015558</v>
          </cell>
          <cell r="G1621" t="str">
            <v>Q.S.ABRASIVI MARENGO SRL</v>
          </cell>
        </row>
        <row r="1622">
          <cell r="A1622" t="str">
            <v>OF0041697</v>
          </cell>
          <cell r="B1622">
            <v>46142.627604166701</v>
          </cell>
          <cell r="C1622" t="str">
            <v>ZUBELLI SRL</v>
          </cell>
          <cell r="D1622">
            <v>46142</v>
          </cell>
          <cell r="E1622" t="str">
            <v>60FM</v>
          </cell>
          <cell r="F1622" t="str">
            <v>F600991</v>
          </cell>
          <cell r="G1622" t="str">
            <v>ZUBELLI SRL</v>
          </cell>
        </row>
        <row r="1623">
          <cell r="A1623" t="str">
            <v>OF0041698</v>
          </cell>
          <cell r="B1623">
            <v>46142.631006944401</v>
          </cell>
          <cell r="C1623" t="str">
            <v>BONTEMPI S.R.L.</v>
          </cell>
          <cell r="D1623">
            <v>46142</v>
          </cell>
          <cell r="E1623" t="str">
            <v>90FM</v>
          </cell>
          <cell r="F1623" t="str">
            <v>F013930</v>
          </cell>
          <cell r="G1623" t="str">
            <v>BONTEMPI S.R.L.</v>
          </cell>
        </row>
        <row r="1624">
          <cell r="A1624" t="str">
            <v>OF0041699</v>
          </cell>
          <cell r="B1624">
            <v>46142.6581828704</v>
          </cell>
          <cell r="C1624" t="str">
            <v>BOX MARCHE SPA</v>
          </cell>
          <cell r="D1624">
            <v>46171</v>
          </cell>
          <cell r="E1624" t="str">
            <v>120FM</v>
          </cell>
          <cell r="F1624" t="str">
            <v>F010781</v>
          </cell>
          <cell r="G1624" t="str">
            <v>BOX MARCHE SPA</v>
          </cell>
        </row>
        <row r="1625">
          <cell r="A1625" t="str">
            <v>OF0041700</v>
          </cell>
          <cell r="B1625">
            <v>46142.658263888901</v>
          </cell>
          <cell r="C1625" t="str">
            <v>BONTEMPI S.R.L.</v>
          </cell>
          <cell r="D1625">
            <v>46203</v>
          </cell>
          <cell r="E1625" t="str">
            <v>90FM</v>
          </cell>
          <cell r="F1625" t="str">
            <v>F013930</v>
          </cell>
          <cell r="G1625" t="str">
            <v>BONTEMPI S.R.L.</v>
          </cell>
        </row>
        <row r="1626">
          <cell r="A1626" t="str">
            <v>OF0041701</v>
          </cell>
          <cell r="B1626">
            <v>46142.658287036997</v>
          </cell>
          <cell r="C1626" t="str">
            <v>DOLCI EGIDIO SNC DI DOLCI MATTIA E PAOLA</v>
          </cell>
          <cell r="D1626">
            <v>46203</v>
          </cell>
          <cell r="E1626" t="str">
            <v>60FM</v>
          </cell>
          <cell r="F1626" t="str">
            <v>F600752</v>
          </cell>
          <cell r="G1626" t="str">
            <v>DOLCI EGIDIO SNC DI DOLCI MATTIA E PAOLA</v>
          </cell>
        </row>
        <row r="1627">
          <cell r="A1627" t="str">
            <v>OF0041702</v>
          </cell>
          <cell r="B1627">
            <v>46142.674178240697</v>
          </cell>
          <cell r="C1627" t="str">
            <v>M.P.C.SRL</v>
          </cell>
          <cell r="D1627">
            <v>46143</v>
          </cell>
          <cell r="E1627" t="str">
            <v>90FM</v>
          </cell>
          <cell r="F1627" t="str">
            <v>F010810</v>
          </cell>
          <cell r="G1627" t="str">
            <v>M.P.C.SRL</v>
          </cell>
        </row>
        <row r="1628">
          <cell r="A1628" t="str">
            <v>OF0041703</v>
          </cell>
          <cell r="B1628">
            <v>46142.678263888898</v>
          </cell>
          <cell r="C1628" t="str">
            <v>WÜRTH SRL</v>
          </cell>
          <cell r="D1628">
            <v>46142</v>
          </cell>
          <cell r="E1628" t="str">
            <v>120FM</v>
          </cell>
          <cell r="F1628" t="str">
            <v>F015428</v>
          </cell>
          <cell r="G1628" t="str">
            <v>WÜRTH SRL</v>
          </cell>
        </row>
        <row r="1629">
          <cell r="A1629" t="str">
            <v>OF0041704</v>
          </cell>
          <cell r="B1629">
            <v>46142.679351851897</v>
          </cell>
          <cell r="C1629" t="str">
            <v>M.P.C.SRL</v>
          </cell>
          <cell r="D1629">
            <v>46142</v>
          </cell>
          <cell r="E1629" t="str">
            <v>90FM</v>
          </cell>
          <cell r="F1629" t="str">
            <v>F010810</v>
          </cell>
          <cell r="G1629" t="str">
            <v>M.P.C.SRL</v>
          </cell>
        </row>
        <row r="1630">
          <cell r="A1630" t="str">
            <v>OF0041705</v>
          </cell>
          <cell r="B1630">
            <v>46142.681122685201</v>
          </cell>
          <cell r="C1630" t="str">
            <v>M.P.C.SRL</v>
          </cell>
          <cell r="D1630">
            <v>46142</v>
          </cell>
          <cell r="E1630" t="str">
            <v>90FM</v>
          </cell>
          <cell r="F1630" t="str">
            <v>F010810</v>
          </cell>
          <cell r="G1630" t="str">
            <v>M.P.C.SRL</v>
          </cell>
        </row>
        <row r="1631">
          <cell r="A1631" t="str">
            <v>OF0041706</v>
          </cell>
          <cell r="B1631">
            <v>46142.683113425897</v>
          </cell>
          <cell r="C1631" t="str">
            <v>M.P.C.SRL</v>
          </cell>
          <cell r="D1631">
            <v>46142</v>
          </cell>
          <cell r="E1631" t="str">
            <v>90FM</v>
          </cell>
          <cell r="F1631" t="str">
            <v>F010810</v>
          </cell>
          <cell r="G1631" t="str">
            <v>M.P.C.SRL</v>
          </cell>
        </row>
        <row r="1632">
          <cell r="A1632" t="str">
            <v>OF0041707</v>
          </cell>
          <cell r="B1632">
            <v>46142.685347222199</v>
          </cell>
          <cell r="C1632" t="str">
            <v>M.P.C.SRL</v>
          </cell>
          <cell r="D1632">
            <v>46142</v>
          </cell>
          <cell r="E1632" t="str">
            <v>90FM</v>
          </cell>
          <cell r="F1632" t="str">
            <v>F010810</v>
          </cell>
          <cell r="G1632" t="str">
            <v>M.P.C.SRL</v>
          </cell>
        </row>
        <row r="1633">
          <cell r="A1633" t="str">
            <v>OF0041708</v>
          </cell>
          <cell r="B1633">
            <v>46142.6895717593</v>
          </cell>
          <cell r="C1633" t="str">
            <v>VALENTINI ABRASIVI CENTER SRL</v>
          </cell>
          <cell r="D1633">
            <v>46150</v>
          </cell>
          <cell r="E1633" t="str">
            <v>120FM</v>
          </cell>
          <cell r="F1633" t="str">
            <v>F015563</v>
          </cell>
          <cell r="G1633" t="str">
            <v>VALENTINI ABRASIVI CENTER SRL</v>
          </cell>
        </row>
        <row r="1634">
          <cell r="A1634" t="str">
            <v>OF0041709</v>
          </cell>
          <cell r="B1634">
            <v>46142.701481481497</v>
          </cell>
          <cell r="C1634" t="str">
            <v>PULITURA ZANANESE SRL UNIPERSONALE</v>
          </cell>
          <cell r="D1634">
            <v>46157</v>
          </cell>
          <cell r="E1634" t="str">
            <v>60FM</v>
          </cell>
          <cell r="F1634" t="str">
            <v>F014866</v>
          </cell>
          <cell r="G1634" t="str">
            <v>PULITURA ZANANESE SRL UNIPERSONALE</v>
          </cell>
        </row>
        <row r="1635">
          <cell r="A1635" t="str">
            <v>OF0041710</v>
          </cell>
          <cell r="B1635">
            <v>46142.701539351903</v>
          </cell>
          <cell r="C1635" t="str">
            <v>ZUBELLI SRL</v>
          </cell>
          <cell r="D1635">
            <v>46157</v>
          </cell>
          <cell r="E1635" t="str">
            <v>60FM</v>
          </cell>
          <cell r="F1635" t="str">
            <v>F600991</v>
          </cell>
          <cell r="G1635" t="str">
            <v>ZUBELLI SRL</v>
          </cell>
        </row>
        <row r="1636">
          <cell r="A1636" t="str">
            <v>OF0041713</v>
          </cell>
          <cell r="B1636">
            <v>46142.720138888901</v>
          </cell>
          <cell r="C1636" t="str">
            <v>EUROACCIAI SPA</v>
          </cell>
          <cell r="D1636">
            <v>46142</v>
          </cell>
          <cell r="E1636" t="str">
            <v>90FM</v>
          </cell>
          <cell r="F1636" t="str">
            <v>F015520</v>
          </cell>
          <cell r="G1636" t="str">
            <v>EUROACCIAI SPA</v>
          </cell>
        </row>
        <row r="1637">
          <cell r="A1637" t="str">
            <v>OF0041714</v>
          </cell>
          <cell r="B1637">
            <v>46142.722847222198</v>
          </cell>
          <cell r="C1637" t="str">
            <v>PULITURA ZANANESE SRL UNIPERSONALE</v>
          </cell>
          <cell r="D1637">
            <v>46142</v>
          </cell>
          <cell r="E1637" t="str">
            <v>60FM</v>
          </cell>
          <cell r="F1637" t="str">
            <v>F014866</v>
          </cell>
          <cell r="G1637" t="str">
            <v>PULITURA ZANANESE SRL UNIPERSONALE</v>
          </cell>
        </row>
        <row r="1638">
          <cell r="A1638" t="str">
            <v>OF0041715</v>
          </cell>
          <cell r="B1638">
            <v>46142.722870370402</v>
          </cell>
          <cell r="C1638" t="str">
            <v>ZUBELLI SRL</v>
          </cell>
          <cell r="D1638">
            <v>46142</v>
          </cell>
          <cell r="E1638" t="str">
            <v>60FM</v>
          </cell>
          <cell r="F1638" t="str">
            <v>F600991</v>
          </cell>
          <cell r="G1638" t="str">
            <v>ZUBELLI SRL</v>
          </cell>
        </row>
        <row r="1639">
          <cell r="A1639" t="str">
            <v>OF0041716</v>
          </cell>
          <cell r="B1639">
            <v>46142.761643518497</v>
          </cell>
          <cell r="C1639" t="str">
            <v>F.C.F. SRL</v>
          </cell>
          <cell r="D1639">
            <v>46203</v>
          </cell>
          <cell r="E1639" t="str">
            <v>90FM</v>
          </cell>
          <cell r="F1639" t="str">
            <v>F013993</v>
          </cell>
          <cell r="G1639" t="str">
            <v>F.C.F. SRL</v>
          </cell>
        </row>
        <row r="1640">
          <cell r="A1640" t="str">
            <v>OF0041718</v>
          </cell>
          <cell r="B1640">
            <v>46142.773993055598</v>
          </cell>
          <cell r="C1640" t="str">
            <v>INOX HOUSE SRL</v>
          </cell>
          <cell r="D1640">
            <v>46142</v>
          </cell>
          <cell r="E1640" t="str">
            <v>120FM</v>
          </cell>
          <cell r="F1640" t="str">
            <v>F013881</v>
          </cell>
          <cell r="G1640" t="str">
            <v>INOX HOUSE SRL</v>
          </cell>
        </row>
        <row r="1641">
          <cell r="A1641" t="str">
            <v>OF0041719</v>
          </cell>
          <cell r="B1641">
            <v>46142.774571759299</v>
          </cell>
          <cell r="C1641" t="str">
            <v>INOX HOUSE SRL</v>
          </cell>
          <cell r="D1641">
            <v>46142</v>
          </cell>
          <cell r="E1641" t="str">
            <v>120FM</v>
          </cell>
          <cell r="F1641" t="str">
            <v>F013881</v>
          </cell>
          <cell r="G1641" t="str">
            <v>INOX HOUSE SRL</v>
          </cell>
        </row>
        <row r="1642">
          <cell r="A1642" t="str">
            <v>OF0041720</v>
          </cell>
          <cell r="B1642">
            <v>46142.775162037004</v>
          </cell>
          <cell r="C1642" t="str">
            <v>INOX HOUSE SRL</v>
          </cell>
          <cell r="D1642">
            <v>46142</v>
          </cell>
          <cell r="E1642" t="str">
            <v>120FM</v>
          </cell>
          <cell r="F1642" t="str">
            <v>F013881</v>
          </cell>
          <cell r="G1642" t="str">
            <v>INOX HOUSE SRL</v>
          </cell>
        </row>
        <row r="1643">
          <cell r="A1643" t="str">
            <v>OF0041721</v>
          </cell>
          <cell r="B1643">
            <v>46146.373715277798</v>
          </cell>
          <cell r="C1643" t="str">
            <v>INOX HOUSE SRL</v>
          </cell>
          <cell r="D1643">
            <v>46146</v>
          </cell>
          <cell r="E1643" t="str">
            <v>120FM</v>
          </cell>
          <cell r="F1643" t="str">
            <v>F013881</v>
          </cell>
          <cell r="G1643" t="str">
            <v>INOX HOUSE SRL</v>
          </cell>
        </row>
        <row r="1644">
          <cell r="A1644" t="str">
            <v>OF0041722</v>
          </cell>
          <cell r="B1644">
            <v>46146.451782407399</v>
          </cell>
          <cell r="C1644" t="str">
            <v>INOX HOUSE SRL</v>
          </cell>
          <cell r="D1644">
            <v>46155</v>
          </cell>
          <cell r="E1644" t="str">
            <v>120FM</v>
          </cell>
          <cell r="F1644" t="str">
            <v>F013881</v>
          </cell>
          <cell r="G1644" t="str">
            <v>INOX HOUSE SRL</v>
          </cell>
        </row>
        <row r="1645">
          <cell r="A1645" t="str">
            <v>OF0041723</v>
          </cell>
          <cell r="B1645">
            <v>46146.4530324074</v>
          </cell>
          <cell r="C1645" t="str">
            <v>PULITURA ZANANESE SRL UNIPERSONALE</v>
          </cell>
          <cell r="D1645">
            <v>46196</v>
          </cell>
          <cell r="E1645" t="str">
            <v>60FM</v>
          </cell>
          <cell r="F1645" t="str">
            <v>F014866</v>
          </cell>
          <cell r="G1645" t="str">
            <v>PULITURA ZANANESE SRL UNIPERSONALE</v>
          </cell>
        </row>
        <row r="1646">
          <cell r="A1646" t="str">
            <v>OF0041724</v>
          </cell>
          <cell r="B1646">
            <v>46146.453159722201</v>
          </cell>
          <cell r="C1646" t="str">
            <v>PULITURA ZANANESE SRL UNIPERSONALE</v>
          </cell>
          <cell r="D1646">
            <v>46188</v>
          </cell>
          <cell r="E1646" t="str">
            <v>60FM</v>
          </cell>
          <cell r="F1646" t="str">
            <v>F014866</v>
          </cell>
          <cell r="G1646" t="str">
            <v>PULITURA ZANANESE SRL UNIPERSONALE</v>
          </cell>
        </row>
        <row r="1647">
          <cell r="A1647" t="str">
            <v>OF0041725</v>
          </cell>
          <cell r="B1647">
            <v>46146.453194444402</v>
          </cell>
          <cell r="C1647" t="str">
            <v>ZUBELLI SRL</v>
          </cell>
          <cell r="D1647">
            <v>46184</v>
          </cell>
          <cell r="E1647" t="str">
            <v>60FM</v>
          </cell>
          <cell r="F1647" t="str">
            <v>F600991</v>
          </cell>
          <cell r="G1647" t="str">
            <v>ZUBELLI SRL</v>
          </cell>
        </row>
        <row r="1648">
          <cell r="A1648" t="str">
            <v>OF0041726</v>
          </cell>
          <cell r="B1648">
            <v>46146.453240740702</v>
          </cell>
          <cell r="C1648" t="str">
            <v>PULITURA ZANANESE SRL UNIPERSONALE</v>
          </cell>
          <cell r="D1648">
            <v>46184</v>
          </cell>
          <cell r="E1648" t="str">
            <v>60FM</v>
          </cell>
          <cell r="F1648" t="str">
            <v>F014866</v>
          </cell>
          <cell r="G1648" t="str">
            <v>PULITURA ZANANESE SRL UNIPERSONALE</v>
          </cell>
        </row>
        <row r="1649">
          <cell r="A1649" t="str">
            <v>OF0041727</v>
          </cell>
          <cell r="B1649">
            <v>46146.453333333302</v>
          </cell>
          <cell r="C1649" t="str">
            <v>PULITURA ZANANESE SRL UNIPERSONALE</v>
          </cell>
          <cell r="D1649">
            <v>46189</v>
          </cell>
          <cell r="E1649" t="str">
            <v>60FM</v>
          </cell>
          <cell r="F1649" t="str">
            <v>F014866</v>
          </cell>
          <cell r="G1649" t="str">
            <v>PULITURA ZANANESE SRL UNIPERSONALE</v>
          </cell>
        </row>
        <row r="1650">
          <cell r="A1650" t="str">
            <v>OF0041728</v>
          </cell>
          <cell r="B1650">
            <v>46146.453402777799</v>
          </cell>
          <cell r="C1650" t="str">
            <v>PULITURA ZANANESE SRL UNIPERSONALE</v>
          </cell>
          <cell r="D1650">
            <v>46184</v>
          </cell>
          <cell r="E1650" t="str">
            <v>60FM</v>
          </cell>
          <cell r="F1650" t="str">
            <v>F014866</v>
          </cell>
          <cell r="G1650" t="str">
            <v>PULITURA ZANANESE SRL UNIPERSONALE</v>
          </cell>
        </row>
        <row r="1651">
          <cell r="A1651" t="str">
            <v>OF0041729</v>
          </cell>
          <cell r="B1651">
            <v>46146.457939814798</v>
          </cell>
          <cell r="C1651" t="str">
            <v>INOX HOUSE SRL</v>
          </cell>
          <cell r="D1651">
            <v>46182</v>
          </cell>
          <cell r="E1651" t="str">
            <v>120FM</v>
          </cell>
          <cell r="F1651" t="str">
            <v>F013881</v>
          </cell>
          <cell r="G1651" t="str">
            <v>INOX HOUSE SRL</v>
          </cell>
        </row>
        <row r="1652">
          <cell r="A1652" t="str">
            <v>OF0041730</v>
          </cell>
          <cell r="B1652">
            <v>46146.487905092603</v>
          </cell>
          <cell r="C1652" t="str">
            <v>INOX HOUSE SRL</v>
          </cell>
          <cell r="D1652">
            <v>46146</v>
          </cell>
          <cell r="E1652" t="str">
            <v>120FM</v>
          </cell>
          <cell r="F1652" t="str">
            <v>F013881</v>
          </cell>
          <cell r="G1652" t="str">
            <v>INOX HOUSE SRL</v>
          </cell>
        </row>
        <row r="1653">
          <cell r="A1653" t="str">
            <v>OF0041731</v>
          </cell>
          <cell r="B1653">
            <v>46146.4932638889</v>
          </cell>
          <cell r="C1653" t="str">
            <v>CAMBIELLI SPA</v>
          </cell>
          <cell r="D1653">
            <v>46146</v>
          </cell>
          <cell r="E1653" t="str">
            <v>60FM</v>
          </cell>
          <cell r="F1653" t="str">
            <v>F600809</v>
          </cell>
          <cell r="G1653" t="str">
            <v>CAMBIELLI SPA</v>
          </cell>
        </row>
        <row r="1654">
          <cell r="A1654" t="str">
            <v>OF0041732</v>
          </cell>
          <cell r="B1654">
            <v>46146.494189814803</v>
          </cell>
          <cell r="C1654" t="str">
            <v>GO-PLAST ENGINEERING SRL</v>
          </cell>
          <cell r="D1654">
            <v>46146</v>
          </cell>
          <cell r="E1654" t="str">
            <v>120FM</v>
          </cell>
          <cell r="F1654" t="str">
            <v>F600062</v>
          </cell>
          <cell r="G1654" t="str">
            <v>GO-PLAST ENGINEERING SRL</v>
          </cell>
        </row>
        <row r="1655">
          <cell r="A1655" t="str">
            <v>OF0041734</v>
          </cell>
          <cell r="B1655">
            <v>46146.498148148101</v>
          </cell>
          <cell r="C1655" t="str">
            <v>PULITURA ZANANESE SRL UNIPERSONALE</v>
          </cell>
          <cell r="D1655">
            <v>46146</v>
          </cell>
          <cell r="E1655" t="str">
            <v>60FM</v>
          </cell>
          <cell r="F1655" t="str">
            <v>F014866</v>
          </cell>
          <cell r="G1655" t="str">
            <v>PULITURA ZANANESE SRL UNIPERSONALE</v>
          </cell>
        </row>
        <row r="1656">
          <cell r="A1656" t="str">
            <v>OF0041735</v>
          </cell>
          <cell r="B1656">
            <v>46146.500925925902</v>
          </cell>
          <cell r="C1656" t="str">
            <v>PULITURA ZANANESE SRL UNIPERSONALE</v>
          </cell>
          <cell r="D1656">
            <v>46146</v>
          </cell>
          <cell r="E1656" t="str">
            <v>60FM</v>
          </cell>
          <cell r="F1656" t="str">
            <v>F014866</v>
          </cell>
          <cell r="G1656" t="str">
            <v>PULITURA ZANANESE SRL UNIPERSONALE</v>
          </cell>
        </row>
        <row r="1657">
          <cell r="A1657" t="str">
            <v>OF0041736</v>
          </cell>
          <cell r="B1657">
            <v>46146.502152777801</v>
          </cell>
          <cell r="C1657" t="str">
            <v>PULITURA ZANANESE SRL UNIPERSONALE</v>
          </cell>
          <cell r="D1657">
            <v>46146</v>
          </cell>
          <cell r="E1657" t="str">
            <v>60FM</v>
          </cell>
          <cell r="F1657" t="str">
            <v>F014866</v>
          </cell>
          <cell r="G1657" t="str">
            <v>PULITURA ZANANESE SRL UNIPERSONALE</v>
          </cell>
        </row>
        <row r="1658">
          <cell r="A1658" t="str">
            <v>OF0041737</v>
          </cell>
          <cell r="B1658">
            <v>46146.504039351901</v>
          </cell>
          <cell r="C1658" t="str">
            <v>TORN.STAMPERIA MERCATELLESE SRL</v>
          </cell>
          <cell r="D1658">
            <v>46146</v>
          </cell>
          <cell r="E1658" t="str">
            <v>60_90FM</v>
          </cell>
          <cell r="F1658" t="str">
            <v>F014048</v>
          </cell>
          <cell r="G1658" t="str">
            <v>TORN.STAMPERIA MERCATELLESE SRL</v>
          </cell>
        </row>
        <row r="1659">
          <cell r="A1659" t="str">
            <v>OF0041738</v>
          </cell>
          <cell r="B1659">
            <v>46146.617418981499</v>
          </cell>
          <cell r="C1659" t="str">
            <v>PULITURA ZANANESE SRL UNIPERSONALE</v>
          </cell>
          <cell r="D1659">
            <v>46146</v>
          </cell>
          <cell r="E1659" t="str">
            <v>60FM</v>
          </cell>
          <cell r="F1659" t="str">
            <v>F014866</v>
          </cell>
          <cell r="G1659" t="str">
            <v>PULITURA ZANANESE SRL UNIPERSONALE</v>
          </cell>
        </row>
        <row r="1660">
          <cell r="A1660" t="str">
            <v>OF0041739</v>
          </cell>
          <cell r="B1660">
            <v>46146.620543981502</v>
          </cell>
          <cell r="C1660" t="str">
            <v>M.P.C.SRL</v>
          </cell>
          <cell r="D1660">
            <v>46146</v>
          </cell>
          <cell r="E1660" t="str">
            <v>90FM</v>
          </cell>
          <cell r="F1660" t="str">
            <v>F010810</v>
          </cell>
          <cell r="G1660" t="str">
            <v>M.P.C.SRL</v>
          </cell>
        </row>
        <row r="1661">
          <cell r="A1661" t="str">
            <v>OF0041740</v>
          </cell>
          <cell r="B1661">
            <v>46146.621562499997</v>
          </cell>
          <cell r="C1661" t="str">
            <v>M.P.C.SRL</v>
          </cell>
          <cell r="D1661">
            <v>46146</v>
          </cell>
          <cell r="E1661" t="str">
            <v>90FM</v>
          </cell>
          <cell r="F1661" t="str">
            <v>F010810</v>
          </cell>
          <cell r="G1661" t="str">
            <v>M.P.C.SRL</v>
          </cell>
        </row>
        <row r="1662">
          <cell r="A1662" t="str">
            <v>OF0041741</v>
          </cell>
          <cell r="B1662">
            <v>46146.622199074103</v>
          </cell>
          <cell r="C1662" t="str">
            <v>GIUSTO GOSTOLI SRL</v>
          </cell>
          <cell r="D1662">
            <v>46146</v>
          </cell>
          <cell r="E1662" t="str">
            <v>90FM</v>
          </cell>
          <cell r="F1662" t="str">
            <v>F015865</v>
          </cell>
          <cell r="G1662" t="str">
            <v>GIUSTO GOSTOLI SRL</v>
          </cell>
        </row>
        <row r="1663">
          <cell r="A1663" t="str">
            <v>OF0041742</v>
          </cell>
          <cell r="B1663">
            <v>46146.641469907401</v>
          </cell>
          <cell r="C1663" t="str">
            <v>COMEC ITALIA SRL</v>
          </cell>
          <cell r="D1663">
            <v>46146</v>
          </cell>
          <cell r="E1663" t="str">
            <v>60FM</v>
          </cell>
          <cell r="F1663" t="str">
            <v>F600874</v>
          </cell>
          <cell r="G1663" t="str">
            <v>COMEC ITALIA SRL</v>
          </cell>
        </row>
        <row r="1664">
          <cell r="A1664" t="str">
            <v>OF0041743</v>
          </cell>
          <cell r="B1664">
            <v>46146.642546296302</v>
          </cell>
          <cell r="C1664" t="str">
            <v>M.P.C.SRL</v>
          </cell>
          <cell r="D1664">
            <v>46146</v>
          </cell>
          <cell r="E1664" t="str">
            <v>90FM</v>
          </cell>
          <cell r="F1664" t="str">
            <v>F010810</v>
          </cell>
          <cell r="G1664" t="str">
            <v>M.P.C.SRL</v>
          </cell>
        </row>
        <row r="1665">
          <cell r="A1665" t="str">
            <v>OF0041744</v>
          </cell>
          <cell r="B1665">
            <v>46146.644699074102</v>
          </cell>
          <cell r="C1665" t="str">
            <v>M.P.C.SRL</v>
          </cell>
          <cell r="D1665">
            <v>46146</v>
          </cell>
          <cell r="E1665" t="str">
            <v>90FM</v>
          </cell>
          <cell r="F1665" t="str">
            <v>F010810</v>
          </cell>
          <cell r="G1665" t="str">
            <v>M.P.C.SRL</v>
          </cell>
        </row>
        <row r="1666">
          <cell r="A1666" t="str">
            <v>OF0041745</v>
          </cell>
          <cell r="B1666">
            <v>46146.708969907399</v>
          </cell>
          <cell r="C1666" t="str">
            <v>PULITURA ZANANESE SRL UNIPERSONALE</v>
          </cell>
          <cell r="D1666">
            <v>46146</v>
          </cell>
          <cell r="E1666" t="str">
            <v>60FM</v>
          </cell>
          <cell r="F1666" t="str">
            <v>F014866</v>
          </cell>
          <cell r="G1666" t="str">
            <v>PULITURA ZANANESE SRL UNIPERSONALE</v>
          </cell>
        </row>
        <row r="1667">
          <cell r="A1667" t="str">
            <v>OF0041746</v>
          </cell>
          <cell r="B1667">
            <v>46146.709027777797</v>
          </cell>
          <cell r="C1667" t="str">
            <v>ZUBELLI SRL</v>
          </cell>
          <cell r="D1667">
            <v>46153</v>
          </cell>
          <cell r="E1667" t="str">
            <v>60FM</v>
          </cell>
          <cell r="F1667" t="str">
            <v>F600991</v>
          </cell>
          <cell r="G1667" t="str">
            <v>ZUBELLI SRL</v>
          </cell>
        </row>
        <row r="1668">
          <cell r="A1668" t="str">
            <v>OF0041747</v>
          </cell>
          <cell r="B1668">
            <v>46147.368993055599</v>
          </cell>
          <cell r="C1668" t="str">
            <v>C.E.I. SRL</v>
          </cell>
          <cell r="D1668">
            <v>46147</v>
          </cell>
          <cell r="E1668" t="str">
            <v>120FM</v>
          </cell>
          <cell r="F1668" t="str">
            <v>F600117</v>
          </cell>
          <cell r="G1668" t="str">
            <v>C.E.I. SRL</v>
          </cell>
        </row>
        <row r="1669">
          <cell r="A1669" t="str">
            <v>OF0041748</v>
          </cell>
          <cell r="B1669">
            <v>46147.370833333298</v>
          </cell>
          <cell r="C1669" t="str">
            <v>KOREA CLAD TECH CO., LTD</v>
          </cell>
          <cell r="D1669">
            <v>46147</v>
          </cell>
          <cell r="E1669" t="str">
            <v>30%A._SBL</v>
          </cell>
          <cell r="F1669" t="str">
            <v>F600225</v>
          </cell>
          <cell r="G1669" t="str">
            <v>KOREA CLAD TECH CO., LTD</v>
          </cell>
        </row>
        <row r="1670">
          <cell r="A1670" t="str">
            <v>OF0041749</v>
          </cell>
          <cell r="B1670">
            <v>46147.461736111101</v>
          </cell>
          <cell r="C1670" t="str">
            <v>INOX HOUSE SRL</v>
          </cell>
          <cell r="D1670">
            <v>46147</v>
          </cell>
          <cell r="E1670" t="str">
            <v>120FM</v>
          </cell>
          <cell r="F1670" t="str">
            <v>F013881</v>
          </cell>
          <cell r="G1670" t="str">
            <v>INOX HOUSE SRL</v>
          </cell>
        </row>
        <row r="1671">
          <cell r="A1671" t="str">
            <v>OF0041750</v>
          </cell>
          <cell r="B1671">
            <v>46147.462372685201</v>
          </cell>
          <cell r="C1671" t="str">
            <v>INOX HOUSE SRL</v>
          </cell>
          <cell r="D1671">
            <v>46147</v>
          </cell>
          <cell r="E1671" t="str">
            <v>120FM</v>
          </cell>
          <cell r="F1671" t="str">
            <v>F013881</v>
          </cell>
          <cell r="G1671" t="str">
            <v>INOX HOUSE SRL</v>
          </cell>
        </row>
        <row r="1672">
          <cell r="A1672" t="str">
            <v>OF0041751</v>
          </cell>
          <cell r="B1672">
            <v>46147.463090277801</v>
          </cell>
          <cell r="C1672" t="str">
            <v>INOX HOUSE SRL</v>
          </cell>
          <cell r="D1672">
            <v>46147</v>
          </cell>
          <cell r="E1672" t="str">
            <v>120FM</v>
          </cell>
          <cell r="F1672" t="str">
            <v>F013881</v>
          </cell>
          <cell r="G1672" t="str">
            <v>INOX HOUSE SRL</v>
          </cell>
        </row>
        <row r="1673">
          <cell r="A1673" t="str">
            <v>OF0041752</v>
          </cell>
          <cell r="B1673">
            <v>46147.464479166701</v>
          </cell>
          <cell r="C1673" t="str">
            <v>INOX HOUSE SRL</v>
          </cell>
          <cell r="D1673">
            <v>46147</v>
          </cell>
          <cell r="E1673" t="str">
            <v>120FM</v>
          </cell>
          <cell r="F1673" t="str">
            <v>F013881</v>
          </cell>
          <cell r="G1673" t="str">
            <v>INOX HOUSE SRL</v>
          </cell>
        </row>
        <row r="1674">
          <cell r="A1674" t="str">
            <v>OF0041753</v>
          </cell>
          <cell r="B1674">
            <v>46147.464664351901</v>
          </cell>
          <cell r="C1674" t="str">
            <v>INOX HOUSE SRL</v>
          </cell>
          <cell r="D1674">
            <v>46147</v>
          </cell>
          <cell r="E1674" t="str">
            <v>120FM</v>
          </cell>
          <cell r="F1674" t="str">
            <v>F013881</v>
          </cell>
          <cell r="G1674" t="str">
            <v>INOX HOUSE SRL</v>
          </cell>
        </row>
        <row r="1675">
          <cell r="A1675" t="str">
            <v>OF0041754</v>
          </cell>
          <cell r="B1675">
            <v>46147.464849536998</v>
          </cell>
          <cell r="C1675" t="str">
            <v>INOX HOUSE SRL</v>
          </cell>
          <cell r="D1675">
            <v>46147</v>
          </cell>
          <cell r="E1675" t="str">
            <v>120FM</v>
          </cell>
          <cell r="F1675" t="str">
            <v>F013881</v>
          </cell>
          <cell r="G1675" t="str">
            <v>INOX HOUSE SRL</v>
          </cell>
        </row>
        <row r="1676">
          <cell r="A1676" t="str">
            <v>OF0041755</v>
          </cell>
          <cell r="B1676">
            <v>46147.465023148201</v>
          </cell>
          <cell r="C1676" t="str">
            <v>INOX HOUSE SRL</v>
          </cell>
          <cell r="D1676">
            <v>46147</v>
          </cell>
          <cell r="E1676" t="str">
            <v>120FM</v>
          </cell>
          <cell r="F1676" t="str">
            <v>F013881</v>
          </cell>
          <cell r="G1676" t="str">
            <v>INOX HOUSE SRL</v>
          </cell>
        </row>
        <row r="1677">
          <cell r="A1677" t="str">
            <v>OF0041756</v>
          </cell>
          <cell r="B1677">
            <v>46147.465208333299</v>
          </cell>
          <cell r="C1677" t="str">
            <v>INOX HOUSE SRL</v>
          </cell>
          <cell r="D1677">
            <v>46147</v>
          </cell>
          <cell r="E1677" t="str">
            <v>120FM</v>
          </cell>
          <cell r="F1677" t="str">
            <v>F013881</v>
          </cell>
          <cell r="G1677" t="str">
            <v>INOX HOUSE SRL</v>
          </cell>
        </row>
        <row r="1678">
          <cell r="A1678" t="str">
            <v>OF0041757</v>
          </cell>
          <cell r="B1678">
            <v>46147.465405092596</v>
          </cell>
          <cell r="C1678" t="str">
            <v>INOX HOUSE SRL</v>
          </cell>
          <cell r="D1678">
            <v>46147</v>
          </cell>
          <cell r="E1678" t="str">
            <v>120FM</v>
          </cell>
          <cell r="F1678" t="str">
            <v>F013881</v>
          </cell>
          <cell r="G1678" t="str">
            <v>INOX HOUSE SRL</v>
          </cell>
        </row>
        <row r="1679">
          <cell r="A1679" t="str">
            <v>OF0041758</v>
          </cell>
          <cell r="B1679">
            <v>46147.466828703698</v>
          </cell>
          <cell r="C1679" t="str">
            <v>INOX HOUSE SRL</v>
          </cell>
          <cell r="D1679">
            <v>46147</v>
          </cell>
          <cell r="E1679" t="str">
            <v>120FM</v>
          </cell>
          <cell r="F1679" t="str">
            <v>F013881</v>
          </cell>
          <cell r="G1679" t="str">
            <v>INOX HOUSE SRL</v>
          </cell>
        </row>
        <row r="1680">
          <cell r="A1680" t="str">
            <v>OF0041759</v>
          </cell>
          <cell r="B1680">
            <v>46147.467048611099</v>
          </cell>
          <cell r="C1680" t="str">
            <v>INOX HOUSE SRL</v>
          </cell>
          <cell r="D1680">
            <v>46147</v>
          </cell>
          <cell r="E1680" t="str">
            <v>120FM</v>
          </cell>
          <cell r="F1680" t="str">
            <v>F013881</v>
          </cell>
          <cell r="G1680" t="str">
            <v>INOX HOUSE SRL</v>
          </cell>
        </row>
        <row r="1681">
          <cell r="A1681" t="str">
            <v>OF0041760</v>
          </cell>
          <cell r="B1681">
            <v>46147.715115740699</v>
          </cell>
          <cell r="C1681" t="str">
            <v>TERMOIDRAULICA E SANITARI SAS      DI GULINI LUCA &amp; C.</v>
          </cell>
          <cell r="D1681">
            <v>46147</v>
          </cell>
          <cell r="E1681" t="str">
            <v>120FM</v>
          </cell>
          <cell r="F1681" t="str">
            <v>F010431</v>
          </cell>
          <cell r="G1681" t="str">
            <v>TERMOIDRAULICA E SANITARI SAS      DI GULINI LUCA &amp; C.</v>
          </cell>
        </row>
        <row r="1682">
          <cell r="A1682" t="str">
            <v>OF0041761</v>
          </cell>
          <cell r="B1682">
            <v>46147.716585648202</v>
          </cell>
          <cell r="C1682" t="str">
            <v>FABBRI MARCELLO</v>
          </cell>
          <cell r="D1682">
            <v>46147</v>
          </cell>
          <cell r="E1682" t="str">
            <v>30FM</v>
          </cell>
          <cell r="F1682" t="str">
            <v>F016235</v>
          </cell>
          <cell r="G1682" t="str">
            <v>FABBRI MARCELLO</v>
          </cell>
        </row>
        <row r="1683">
          <cell r="A1683" t="str">
            <v>OF0041762</v>
          </cell>
          <cell r="B1683">
            <v>46147.717071759304</v>
          </cell>
          <cell r="C1683" t="str">
            <v>GDM S.R.L.</v>
          </cell>
          <cell r="D1683">
            <v>46147</v>
          </cell>
          <cell r="E1683" t="str">
            <v>60FM</v>
          </cell>
          <cell r="F1683" t="str">
            <v>F600922</v>
          </cell>
          <cell r="G1683" t="str">
            <v>GDM S.R.L.</v>
          </cell>
        </row>
        <row r="1684">
          <cell r="A1684" t="str">
            <v>OF0041763</v>
          </cell>
          <cell r="B1684">
            <v>46147.741435185198</v>
          </cell>
          <cell r="C1684" t="str">
            <v>TIPOLITOGRAFIA ROTOGRAF SRL</v>
          </cell>
          <cell r="D1684">
            <v>46147</v>
          </cell>
          <cell r="E1684" t="str">
            <v>90FM</v>
          </cell>
          <cell r="F1684" t="str">
            <v>F011212</v>
          </cell>
          <cell r="G1684" t="str">
            <v>TIPOLITOGRAFIA ROTOGRAF SRL</v>
          </cell>
        </row>
        <row r="1685">
          <cell r="A1685" t="str">
            <v>OF0041764</v>
          </cell>
          <cell r="B1685">
            <v>46148.496597222198</v>
          </cell>
          <cell r="C1685" t="str">
            <v>PROFILGLASS SPA</v>
          </cell>
          <cell r="D1685">
            <v>46203</v>
          </cell>
          <cell r="E1685" t="str">
            <v>90FM10S</v>
          </cell>
          <cell r="F1685" t="str">
            <v>F012680</v>
          </cell>
          <cell r="G1685" t="str">
            <v>PROFILGLASS SPA</v>
          </cell>
        </row>
        <row r="1686">
          <cell r="A1686" t="str">
            <v>OF0041765</v>
          </cell>
          <cell r="B1686">
            <v>46148.622129629599</v>
          </cell>
          <cell r="C1686" t="str">
            <v>PROFILGLASS SPA</v>
          </cell>
          <cell r="D1686">
            <v>46148</v>
          </cell>
          <cell r="E1686" t="str">
            <v>90FM10S</v>
          </cell>
          <cell r="F1686" t="str">
            <v>F012680</v>
          </cell>
          <cell r="G1686" t="str">
            <v>PROFILGLASS SPA</v>
          </cell>
        </row>
        <row r="1687">
          <cell r="A1687" t="str">
            <v>OF0041766</v>
          </cell>
          <cell r="B1687">
            <v>46148.6251388889</v>
          </cell>
          <cell r="C1687" t="str">
            <v>PROFILGLASS SPA</v>
          </cell>
          <cell r="D1687">
            <v>46174</v>
          </cell>
          <cell r="E1687" t="str">
            <v>90FM10S</v>
          </cell>
          <cell r="F1687" t="str">
            <v>F012680</v>
          </cell>
          <cell r="G1687" t="str">
            <v>PROFILGLASS SPA</v>
          </cell>
        </row>
        <row r="1688">
          <cell r="A1688" t="str">
            <v>OF0041767</v>
          </cell>
          <cell r="B1688">
            <v>46148.678495370397</v>
          </cell>
          <cell r="C1688" t="str">
            <v>ENNEBI SRL</v>
          </cell>
          <cell r="D1688">
            <v>46148</v>
          </cell>
          <cell r="E1688" t="str">
            <v>60FM</v>
          </cell>
          <cell r="F1688" t="str">
            <v>F600726</v>
          </cell>
          <cell r="G1688" t="str">
            <v>ENNEBI SRL</v>
          </cell>
        </row>
        <row r="1689">
          <cell r="A1689" t="str">
            <v>OF0041768</v>
          </cell>
          <cell r="B1689">
            <v>46148.681828703702</v>
          </cell>
          <cell r="C1689" t="str">
            <v>TORN.STAMPERIA MERCATELLESE SRL</v>
          </cell>
          <cell r="D1689">
            <v>46148</v>
          </cell>
          <cell r="E1689" t="str">
            <v>60_90FM</v>
          </cell>
          <cell r="F1689" t="str">
            <v>F014048</v>
          </cell>
          <cell r="G1689" t="str">
            <v>TORN.STAMPERIA MERCATELLESE SRL</v>
          </cell>
        </row>
        <row r="1690">
          <cell r="A1690" t="str">
            <v>OF0041769</v>
          </cell>
          <cell r="B1690">
            <v>46148.7121527778</v>
          </cell>
          <cell r="C1690" t="str">
            <v>M.P.C.SRL</v>
          </cell>
          <cell r="D1690">
            <v>46148</v>
          </cell>
          <cell r="E1690" t="str">
            <v>90FM</v>
          </cell>
          <cell r="F1690" t="str">
            <v>F010810</v>
          </cell>
          <cell r="G1690" t="str">
            <v>M.P.C.SRL</v>
          </cell>
        </row>
        <row r="1691">
          <cell r="A1691" t="str">
            <v>OF0041770</v>
          </cell>
          <cell r="B1691">
            <v>46148.713298611103</v>
          </cell>
          <cell r="C1691" t="str">
            <v>M.P.C.SRL</v>
          </cell>
          <cell r="D1691">
            <v>46148</v>
          </cell>
          <cell r="E1691" t="str">
            <v>90FM</v>
          </cell>
          <cell r="F1691" t="str">
            <v>F010810</v>
          </cell>
          <cell r="G1691" t="str">
            <v>M.P.C.SRL</v>
          </cell>
        </row>
        <row r="1692">
          <cell r="A1692" t="str">
            <v>OF0041771</v>
          </cell>
          <cell r="B1692">
            <v>46148.714618055601</v>
          </cell>
          <cell r="C1692" t="str">
            <v>M.P.C.SRL</v>
          </cell>
          <cell r="D1692">
            <v>46148</v>
          </cell>
          <cell r="E1692" t="str">
            <v>90FM</v>
          </cell>
          <cell r="F1692" t="str">
            <v>F010810</v>
          </cell>
          <cell r="G1692" t="str">
            <v>M.P.C.SRL</v>
          </cell>
        </row>
        <row r="1693">
          <cell r="A1693" t="str">
            <v>OF0041772</v>
          </cell>
          <cell r="B1693">
            <v>46148.716215277796</v>
          </cell>
          <cell r="C1693" t="str">
            <v>M.P.C.SRL</v>
          </cell>
          <cell r="D1693">
            <v>46148</v>
          </cell>
          <cell r="E1693" t="str">
            <v>90FM</v>
          </cell>
          <cell r="F1693" t="str">
            <v>F010810</v>
          </cell>
          <cell r="G1693" t="str">
            <v>M.P.C.SRL</v>
          </cell>
        </row>
        <row r="1694">
          <cell r="A1694" t="str">
            <v>OF0041773</v>
          </cell>
          <cell r="B1694">
            <v>46148.720763888901</v>
          </cell>
          <cell r="C1694" t="str">
            <v>M.P.C.SRL</v>
          </cell>
          <cell r="D1694">
            <v>46148</v>
          </cell>
          <cell r="E1694" t="str">
            <v>90FM</v>
          </cell>
          <cell r="F1694" t="str">
            <v>F010810</v>
          </cell>
          <cell r="G1694" t="str">
            <v>M.P.C.SRL</v>
          </cell>
        </row>
        <row r="1695">
          <cell r="A1695" t="str">
            <v>OF0041774</v>
          </cell>
          <cell r="B1695">
            <v>46148.736550925903</v>
          </cell>
          <cell r="C1695" t="str">
            <v>M.P.C.SRL</v>
          </cell>
          <cell r="D1695">
            <v>46148</v>
          </cell>
          <cell r="E1695" t="str">
            <v>90FM</v>
          </cell>
          <cell r="F1695" t="str">
            <v>F010810</v>
          </cell>
          <cell r="G1695" t="str">
            <v>M.P.C.SRL</v>
          </cell>
        </row>
        <row r="1696">
          <cell r="A1696" t="str">
            <v>OF0041775</v>
          </cell>
          <cell r="B1696">
            <v>46148.738125000003</v>
          </cell>
          <cell r="C1696" t="str">
            <v>M.P.C.SRL</v>
          </cell>
          <cell r="D1696">
            <v>46148</v>
          </cell>
          <cell r="E1696" t="str">
            <v>90FM</v>
          </cell>
          <cell r="F1696" t="str">
            <v>F010810</v>
          </cell>
          <cell r="G1696" t="str">
            <v>M.P.C.SRL</v>
          </cell>
        </row>
        <row r="1697">
          <cell r="A1697" t="str">
            <v>OF0041777</v>
          </cell>
          <cell r="B1697">
            <v>46149.535231481503</v>
          </cell>
          <cell r="C1697" t="str">
            <v>EUROACCIAI SPA</v>
          </cell>
          <cell r="D1697">
            <v>46149</v>
          </cell>
          <cell r="E1697" t="str">
            <v>90FM</v>
          </cell>
          <cell r="F1697" t="str">
            <v>F015520</v>
          </cell>
          <cell r="G1697" t="str">
            <v>EUROACCIAI SPA</v>
          </cell>
        </row>
        <row r="1698">
          <cell r="A1698" t="str">
            <v>OF0041778</v>
          </cell>
          <cell r="B1698">
            <v>46149.637280092596</v>
          </cell>
          <cell r="C1698" t="str">
            <v>ZUBELLI SRL</v>
          </cell>
          <cell r="D1698">
            <v>46149</v>
          </cell>
          <cell r="E1698" t="str">
            <v>60FM</v>
          </cell>
          <cell r="F1698" t="str">
            <v>F600991</v>
          </cell>
          <cell r="G1698" t="str">
            <v>ZUBELLI SRL</v>
          </cell>
        </row>
        <row r="1699">
          <cell r="A1699" t="str">
            <v>OF0041779</v>
          </cell>
          <cell r="B1699">
            <v>46149.687719907401</v>
          </cell>
          <cell r="C1699" t="str">
            <v>ARCONIC- KOFEM MILL PRODUCTS HUNGARY KFT.</v>
          </cell>
          <cell r="D1699">
            <v>46203</v>
          </cell>
          <cell r="E1699" t="str">
            <v>60FM</v>
          </cell>
          <cell r="F1699" t="str">
            <v>F600361</v>
          </cell>
          <cell r="G1699" t="str">
            <v>ARCONIC- KOFEM MILL PRODUCTS HUNGARY KFT.</v>
          </cell>
        </row>
        <row r="1700">
          <cell r="A1700" t="str">
            <v>OF0041780</v>
          </cell>
          <cell r="B1700">
            <v>46149.690208333297</v>
          </cell>
          <cell r="C1700" t="str">
            <v>GIUSSANI ABRASIVI SRL</v>
          </cell>
          <cell r="D1700">
            <v>46149</v>
          </cell>
          <cell r="E1700" t="str">
            <v>90FM</v>
          </cell>
          <cell r="F1700" t="str">
            <v>F013417</v>
          </cell>
          <cell r="G1700" t="str">
            <v>GIUSSANI ABRASIVI SRL</v>
          </cell>
        </row>
        <row r="1701">
          <cell r="A1701" t="str">
            <v>OF0041781</v>
          </cell>
          <cell r="B1701">
            <v>46149.716018518498</v>
          </cell>
          <cell r="C1701" t="str">
            <v>FERRO E FERRAMENTA SAS DI DISCEPOLI DOBATELLA e C.</v>
          </cell>
          <cell r="D1701">
            <v>46149</v>
          </cell>
          <cell r="E1701" t="str">
            <v>60FM</v>
          </cell>
          <cell r="F1701" t="str">
            <v>F600366</v>
          </cell>
          <cell r="G1701" t="str">
            <v>FERRO E FERRAMENTA SAS DI DISCEPOLI DOBATELLA e C.</v>
          </cell>
        </row>
        <row r="1702">
          <cell r="A1702" t="str">
            <v>OF0041782</v>
          </cell>
          <cell r="B1702">
            <v>46149.721851851798</v>
          </cell>
          <cell r="C1702" t="str">
            <v>AVANADE ITALY SRL</v>
          </cell>
          <cell r="D1702">
            <v>46149</v>
          </cell>
          <cell r="E1702" t="str">
            <v>60FM</v>
          </cell>
          <cell r="F1702" t="str">
            <v>F600417</v>
          </cell>
          <cell r="G1702" t="str">
            <v>AVANADE ITALY SRL</v>
          </cell>
        </row>
        <row r="1703">
          <cell r="A1703" t="str">
            <v>OF0041783</v>
          </cell>
          <cell r="B1703">
            <v>46149.722291666701</v>
          </cell>
          <cell r="C1703" t="str">
            <v>FASTMEDIA SRL</v>
          </cell>
          <cell r="D1703">
            <v>46149</v>
          </cell>
          <cell r="E1703" t="str">
            <v>30_60FM</v>
          </cell>
          <cell r="F1703" t="str">
            <v>F016142</v>
          </cell>
          <cell r="G1703" t="str">
            <v>FASTMEDIA SRL</v>
          </cell>
        </row>
        <row r="1704">
          <cell r="A1704" t="str">
            <v>OF0041784</v>
          </cell>
          <cell r="B1704">
            <v>46149.752407407403</v>
          </cell>
          <cell r="C1704" t="str">
            <v>SCATOLIFICIO I.S.A. SRL</v>
          </cell>
          <cell r="D1704">
            <v>46171</v>
          </cell>
          <cell r="E1704" t="str">
            <v>120FM</v>
          </cell>
          <cell r="F1704" t="str">
            <v>F600917</v>
          </cell>
          <cell r="G1704" t="str">
            <v>SCATOLIFICIO I.S.A. SRL</v>
          </cell>
        </row>
        <row r="1705">
          <cell r="A1705" t="str">
            <v>OF0041785</v>
          </cell>
          <cell r="B1705">
            <v>46150.455219907402</v>
          </cell>
          <cell r="C1705" t="str">
            <v>INDUSTRIAL SERVICE Srl</v>
          </cell>
          <cell r="D1705">
            <v>46150</v>
          </cell>
          <cell r="E1705" t="str">
            <v>120FM</v>
          </cell>
          <cell r="F1705" t="str">
            <v>F014980</v>
          </cell>
          <cell r="G1705" t="str">
            <v>INDUSTRIAL SERVICE Srl</v>
          </cell>
        </row>
        <row r="1706">
          <cell r="A1706" t="str">
            <v>OF0041786</v>
          </cell>
          <cell r="B1706">
            <v>46150.467372685198</v>
          </cell>
          <cell r="C1706" t="str">
            <v>WÜRTH SRL</v>
          </cell>
          <cell r="D1706">
            <v>46150</v>
          </cell>
          <cell r="E1706" t="str">
            <v>120FM</v>
          </cell>
          <cell r="F1706" t="str">
            <v>F015428</v>
          </cell>
          <cell r="G1706" t="str">
            <v>WÜRTH SRL</v>
          </cell>
        </row>
        <row r="1707">
          <cell r="A1707" t="str">
            <v>OF0041787</v>
          </cell>
          <cell r="B1707">
            <v>46150.471817129597</v>
          </cell>
          <cell r="C1707" t="str">
            <v>AWF SRL</v>
          </cell>
          <cell r="D1707">
            <v>46150</v>
          </cell>
          <cell r="E1707" t="str">
            <v>90FM</v>
          </cell>
          <cell r="F1707" t="str">
            <v>F014724</v>
          </cell>
          <cell r="G1707" t="str">
            <v>AWF SRL</v>
          </cell>
        </row>
        <row r="1708">
          <cell r="A1708" t="str">
            <v>OF0041788</v>
          </cell>
          <cell r="B1708">
            <v>46150.473599536999</v>
          </cell>
          <cell r="C1708" t="str">
            <v>CIEFFE SERVICE SRL</v>
          </cell>
          <cell r="D1708">
            <v>46150</v>
          </cell>
          <cell r="E1708" t="str">
            <v>120FM</v>
          </cell>
          <cell r="F1708" t="str">
            <v>F600976</v>
          </cell>
          <cell r="G1708" t="str">
            <v>CIEFFE SERVICE SRL</v>
          </cell>
        </row>
        <row r="1709">
          <cell r="A1709" t="str">
            <v>OF0041789</v>
          </cell>
          <cell r="B1709">
            <v>46150.474027777796</v>
          </cell>
          <cell r="C1709" t="str">
            <v>UNITEK SRL</v>
          </cell>
          <cell r="D1709">
            <v>46170</v>
          </cell>
          <cell r="E1709" t="str">
            <v>90FM</v>
          </cell>
          <cell r="F1709" t="str">
            <v>F010795</v>
          </cell>
          <cell r="G1709" t="str">
            <v>UNITEK SRL</v>
          </cell>
        </row>
        <row r="1710">
          <cell r="A1710" t="str">
            <v>OF0041790</v>
          </cell>
          <cell r="B1710">
            <v>46150.474247685197</v>
          </cell>
          <cell r="C1710" t="str">
            <v>Q.S.ABRASIVI MARENGO SRL</v>
          </cell>
          <cell r="D1710">
            <v>46150</v>
          </cell>
          <cell r="E1710" t="str">
            <v>60FM</v>
          </cell>
          <cell r="F1710" t="str">
            <v>F015558</v>
          </cell>
          <cell r="G1710" t="str">
            <v>Q.S.ABRASIVI MARENGO SRL</v>
          </cell>
        </row>
        <row r="1711">
          <cell r="A1711" t="str">
            <v>OF0041791</v>
          </cell>
          <cell r="B1711">
            <v>46150.475879629601</v>
          </cell>
          <cell r="C1711" t="str">
            <v>GIUSSANI ABRASIVI SRL</v>
          </cell>
          <cell r="D1711">
            <v>46150</v>
          </cell>
          <cell r="E1711" t="str">
            <v>90FM</v>
          </cell>
          <cell r="F1711" t="str">
            <v>F013417</v>
          </cell>
          <cell r="G1711" t="str">
            <v>GIUSSANI ABRASIVI SRL</v>
          </cell>
        </row>
        <row r="1712">
          <cell r="A1712" t="str">
            <v>OF0041792</v>
          </cell>
          <cell r="B1712">
            <v>46150.475914351897</v>
          </cell>
          <cell r="C1712" t="str">
            <v>TRANSFER TRADE SRL</v>
          </cell>
          <cell r="D1712">
            <v>46157</v>
          </cell>
          <cell r="E1712" t="str">
            <v>90FM</v>
          </cell>
          <cell r="F1712" t="str">
            <v>F600927</v>
          </cell>
          <cell r="G1712" t="str">
            <v>TRANSFER TRADE SRL</v>
          </cell>
        </row>
        <row r="1713">
          <cell r="A1713" t="str">
            <v>OF0041793</v>
          </cell>
          <cell r="B1713">
            <v>46150.475949074098</v>
          </cell>
          <cell r="C1713" t="str">
            <v>PAOLO MURATORI DI A.FERRARI SRL</v>
          </cell>
          <cell r="D1713">
            <v>46150</v>
          </cell>
          <cell r="E1713" t="str">
            <v>60FM</v>
          </cell>
          <cell r="F1713" t="str">
            <v>F600340</v>
          </cell>
          <cell r="G1713" t="str">
            <v>PAOLO MURATORI DI A.FERRARI SRL</v>
          </cell>
        </row>
        <row r="1714">
          <cell r="A1714" t="str">
            <v>OF0041794</v>
          </cell>
          <cell r="B1714">
            <v>46150.475972222201</v>
          </cell>
          <cell r="C1714" t="str">
            <v>NUOVA SAPI SRL</v>
          </cell>
          <cell r="D1714">
            <v>46164</v>
          </cell>
          <cell r="E1714" t="str">
            <v>120FM</v>
          </cell>
          <cell r="F1714" t="str">
            <v>F015735</v>
          </cell>
          <cell r="G1714" t="str">
            <v>NUOVA SAPI SRL</v>
          </cell>
        </row>
        <row r="1715">
          <cell r="A1715" t="str">
            <v>OF0041795</v>
          </cell>
          <cell r="B1715">
            <v>46150.483414351896</v>
          </cell>
          <cell r="C1715" t="str">
            <v>BRENNTAG SPA</v>
          </cell>
          <cell r="D1715">
            <v>46175</v>
          </cell>
          <cell r="E1715" t="str">
            <v>90FM</v>
          </cell>
          <cell r="F1715" t="str">
            <v>F012539</v>
          </cell>
          <cell r="G1715" t="str">
            <v>BRENNTAG SPA</v>
          </cell>
        </row>
        <row r="1716">
          <cell r="A1716" t="str">
            <v>OF0041796</v>
          </cell>
          <cell r="B1716">
            <v>46150.485150462999</v>
          </cell>
          <cell r="C1716" t="str">
            <v>DN CHEMICALS SRL</v>
          </cell>
          <cell r="D1716">
            <v>46175</v>
          </cell>
          <cell r="E1716" t="str">
            <v>90FM</v>
          </cell>
          <cell r="F1716" t="str">
            <v>F600081</v>
          </cell>
          <cell r="G1716" t="str">
            <v>DN CHEMICALS SRL</v>
          </cell>
        </row>
        <row r="1717">
          <cell r="A1717" t="str">
            <v>OF0041797</v>
          </cell>
          <cell r="B1717">
            <v>46150.485335648104</v>
          </cell>
          <cell r="C1717" t="str">
            <v>COMEC ITALIA SRL</v>
          </cell>
          <cell r="D1717">
            <v>46169</v>
          </cell>
          <cell r="E1717" t="str">
            <v>60FM</v>
          </cell>
          <cell r="F1717" t="str">
            <v>F600874</v>
          </cell>
          <cell r="G1717" t="str">
            <v>COMEC ITALIA SRL</v>
          </cell>
        </row>
        <row r="1718">
          <cell r="A1718" t="str">
            <v>OF0041798</v>
          </cell>
          <cell r="B1718">
            <v>46150.499525462998</v>
          </cell>
          <cell r="C1718" t="str">
            <v>WÜRTH SRL</v>
          </cell>
          <cell r="D1718">
            <v>46157</v>
          </cell>
          <cell r="E1718" t="str">
            <v>120FM</v>
          </cell>
          <cell r="F1718" t="str">
            <v>F015428</v>
          </cell>
          <cell r="G1718" t="str">
            <v>WÜRTH SRL</v>
          </cell>
        </row>
        <row r="1719">
          <cell r="A1719" t="str">
            <v>OF0041799</v>
          </cell>
          <cell r="B1719">
            <v>46150.503344907404</v>
          </cell>
          <cell r="C1719" t="str">
            <v>BOX MARCHE SPA</v>
          </cell>
          <cell r="D1719">
            <v>46203</v>
          </cell>
          <cell r="E1719" t="str">
            <v>120FM</v>
          </cell>
          <cell r="F1719" t="str">
            <v>F010781</v>
          </cell>
          <cell r="G1719" t="str">
            <v>BOX MARCHE SPA</v>
          </cell>
        </row>
        <row r="1720">
          <cell r="A1720" t="str">
            <v>OF0041800</v>
          </cell>
          <cell r="B1720">
            <v>46150.671249999999</v>
          </cell>
          <cell r="C1720" t="str">
            <v>WHITFORD SRL</v>
          </cell>
          <cell r="D1720">
            <v>46171</v>
          </cell>
          <cell r="E1720" t="str">
            <v>120FM</v>
          </cell>
          <cell r="F1720" t="str">
            <v>F012713</v>
          </cell>
          <cell r="G1720" t="str">
            <v>WHITFORD SRL</v>
          </cell>
        </row>
        <row r="1721">
          <cell r="A1721" t="str">
            <v>OF0041801</v>
          </cell>
          <cell r="B1721">
            <v>46150.671261574098</v>
          </cell>
          <cell r="C1721" t="str">
            <v>SABER SRL</v>
          </cell>
          <cell r="D1721">
            <v>46171</v>
          </cell>
          <cell r="E1721" t="str">
            <v>90FM</v>
          </cell>
          <cell r="F1721" t="str">
            <v>F012781</v>
          </cell>
          <cell r="G1721" t="str">
            <v>SABER SRL</v>
          </cell>
        </row>
        <row r="1722">
          <cell r="A1722" t="str">
            <v>OF0041802</v>
          </cell>
          <cell r="B1722">
            <v>46150.671261574098</v>
          </cell>
          <cell r="C1722" t="str">
            <v>DOTT.ALESSANDRO VIVALDA SRL</v>
          </cell>
          <cell r="D1722">
            <v>46203</v>
          </cell>
          <cell r="E1722" t="str">
            <v>90FM</v>
          </cell>
          <cell r="F1722" t="str">
            <v>F014073</v>
          </cell>
          <cell r="G1722" t="str">
            <v>DOTT.ALESSANDRO VIVALDA SRL</v>
          </cell>
        </row>
        <row r="1723">
          <cell r="A1723" t="str">
            <v>OF0041803</v>
          </cell>
          <cell r="B1723">
            <v>46150.671261574098</v>
          </cell>
          <cell r="C1723" t="str">
            <v>CHEMOURS BELGIUM BVBA</v>
          </cell>
          <cell r="D1723">
            <v>46203</v>
          </cell>
          <cell r="E1723" t="str">
            <v>90DF</v>
          </cell>
          <cell r="F1723" t="str">
            <v>F505839</v>
          </cell>
          <cell r="G1723" t="str">
            <v>CHEMOURS BELGIUM BVBA</v>
          </cell>
        </row>
        <row r="1724">
          <cell r="A1724" t="str">
            <v>OF0041804</v>
          </cell>
          <cell r="B1724">
            <v>46150.671261574098</v>
          </cell>
          <cell r="C1724" t="str">
            <v>KRAHN ITALIA SPA</v>
          </cell>
          <cell r="D1724">
            <v>46203</v>
          </cell>
          <cell r="E1724" t="str">
            <v>60FM</v>
          </cell>
          <cell r="F1724" t="str">
            <v>F600481</v>
          </cell>
          <cell r="G1724" t="str">
            <v>KRAHN ITALIA SPA</v>
          </cell>
        </row>
        <row r="1725">
          <cell r="A1725" t="str">
            <v>OF0041805</v>
          </cell>
          <cell r="B1725">
            <v>46150.697870370401</v>
          </cell>
          <cell r="C1725" t="str">
            <v>M.P.C.SRL</v>
          </cell>
          <cell r="D1725">
            <v>46150</v>
          </cell>
          <cell r="E1725" t="str">
            <v>90FM</v>
          </cell>
          <cell r="F1725" t="str">
            <v>F010810</v>
          </cell>
          <cell r="G1725" t="str">
            <v>M.P.C.SRL</v>
          </cell>
        </row>
        <row r="1726">
          <cell r="A1726" t="str">
            <v>OF0041806</v>
          </cell>
          <cell r="B1726">
            <v>46150.699664351901</v>
          </cell>
          <cell r="C1726" t="str">
            <v>M.P.C.SRL</v>
          </cell>
          <cell r="D1726">
            <v>46150</v>
          </cell>
          <cell r="E1726" t="str">
            <v>90FM</v>
          </cell>
          <cell r="F1726" t="str">
            <v>F010810</v>
          </cell>
          <cell r="G1726" t="str">
            <v>M.P.C.SRL</v>
          </cell>
        </row>
        <row r="1727">
          <cell r="A1727" t="str">
            <v>OF0041807</v>
          </cell>
          <cell r="B1727">
            <v>46150.704444444404</v>
          </cell>
          <cell r="C1727" t="str">
            <v>M.P.C.SRL</v>
          </cell>
          <cell r="D1727">
            <v>46150</v>
          </cell>
          <cell r="E1727" t="str">
            <v>90FM</v>
          </cell>
          <cell r="F1727" t="str">
            <v>F010810</v>
          </cell>
          <cell r="G1727" t="str">
            <v>M.P.C.SRL</v>
          </cell>
        </row>
        <row r="1728">
          <cell r="A1728" t="str">
            <v>OF0041808</v>
          </cell>
          <cell r="B1728">
            <v>46150.710497685199</v>
          </cell>
          <cell r="C1728" t="str">
            <v>A&amp;C SRL</v>
          </cell>
          <cell r="D1728">
            <v>46176</v>
          </cell>
          <cell r="E1728" t="str">
            <v>120FM</v>
          </cell>
          <cell r="F1728" t="str">
            <v>F014268</v>
          </cell>
          <cell r="G1728" t="str">
            <v>A&amp;C SRL</v>
          </cell>
        </row>
        <row r="1729">
          <cell r="A1729" t="str">
            <v>OF0041809</v>
          </cell>
          <cell r="B1729">
            <v>46150.721967592603</v>
          </cell>
          <cell r="C1729" t="str">
            <v>PELIZZARI F.LLI DI PELIZZARI A.    E D.SNC</v>
          </cell>
          <cell r="D1729">
            <v>46150</v>
          </cell>
          <cell r="E1729" t="str">
            <v>90FM</v>
          </cell>
          <cell r="F1729" t="str">
            <v>F014145</v>
          </cell>
          <cell r="G1729" t="str">
            <v>PELIZZARI F.LLI DI PELIZZARI A.    E D.SNC</v>
          </cell>
        </row>
        <row r="1730">
          <cell r="A1730" t="str">
            <v>OF0041810</v>
          </cell>
          <cell r="B1730">
            <v>46150.727615740703</v>
          </cell>
          <cell r="C1730" t="str">
            <v>UTENSIL TRE SRL</v>
          </cell>
          <cell r="D1730">
            <v>46150</v>
          </cell>
          <cell r="E1730" t="str">
            <v>90FM</v>
          </cell>
          <cell r="F1730" t="str">
            <v>F010919</v>
          </cell>
          <cell r="G1730" t="str">
            <v>UTENSIL TRE SRL</v>
          </cell>
        </row>
        <row r="1731">
          <cell r="A1731" t="str">
            <v>OF0041811</v>
          </cell>
          <cell r="B1731">
            <v>46150.731087963002</v>
          </cell>
          <cell r="C1731" t="str">
            <v>LA TERMOPLASTIC-F.B.M. SRL</v>
          </cell>
          <cell r="D1731">
            <v>46150</v>
          </cell>
          <cell r="E1731" t="str">
            <v>120FM</v>
          </cell>
          <cell r="F1731" t="str">
            <v>F010233</v>
          </cell>
          <cell r="G1731" t="str">
            <v>LA TERMOPLASTIC-F.B.M. SRL</v>
          </cell>
        </row>
        <row r="1732">
          <cell r="A1732" t="str">
            <v>OF0041812</v>
          </cell>
          <cell r="B1732">
            <v>46150.7332060185</v>
          </cell>
          <cell r="C1732" t="str">
            <v>LA TERMOPLASTIC-F.B.M. SRL</v>
          </cell>
          <cell r="D1732">
            <v>46150</v>
          </cell>
          <cell r="E1732" t="str">
            <v>120FM</v>
          </cell>
          <cell r="F1732" t="str">
            <v>F010233</v>
          </cell>
          <cell r="G1732" t="str">
            <v>LA TERMOPLASTIC-F.B.M. SRL</v>
          </cell>
        </row>
        <row r="1733">
          <cell r="A1733" t="str">
            <v>OF0041813</v>
          </cell>
          <cell r="B1733">
            <v>46150.744594907403</v>
          </cell>
          <cell r="C1733" t="str">
            <v>F.LLI GIOVANNINI SRL</v>
          </cell>
          <cell r="D1733">
            <v>46171</v>
          </cell>
          <cell r="E1733" t="str">
            <v>60_90FM</v>
          </cell>
          <cell r="F1733" t="str">
            <v>F015859</v>
          </cell>
          <cell r="G1733" t="str">
            <v>F.LLI GIOVANNINI SRL</v>
          </cell>
        </row>
        <row r="1734">
          <cell r="A1734" t="str">
            <v>OF0041814</v>
          </cell>
          <cell r="B1734">
            <v>46150.7446180556</v>
          </cell>
          <cell r="C1734" t="str">
            <v>SCATOLIFICIO I.S.A. SRL</v>
          </cell>
          <cell r="D1734">
            <v>46171</v>
          </cell>
          <cell r="E1734" t="str">
            <v>120FM</v>
          </cell>
          <cell r="F1734" t="str">
            <v>F600917</v>
          </cell>
          <cell r="G1734" t="str">
            <v>SCATOLIFICIO I.S.A. SRL</v>
          </cell>
        </row>
        <row r="1735">
          <cell r="A1735" t="str">
            <v>OF0041815</v>
          </cell>
          <cell r="B1735">
            <v>46150.750347222202</v>
          </cell>
          <cell r="C1735" t="str">
            <v>M.P.C.SRL</v>
          </cell>
          <cell r="D1735">
            <v>46150</v>
          </cell>
          <cell r="E1735" t="str">
            <v>90FM</v>
          </cell>
          <cell r="F1735" t="str">
            <v>F010810</v>
          </cell>
          <cell r="G1735" t="str">
            <v>M.P.C.SRL</v>
          </cell>
        </row>
        <row r="1736">
          <cell r="A1736" t="str">
            <v>OF0041816</v>
          </cell>
          <cell r="B1736">
            <v>46150.751504629603</v>
          </cell>
          <cell r="C1736" t="str">
            <v>M.P.C.SRL</v>
          </cell>
          <cell r="D1736">
            <v>46150</v>
          </cell>
          <cell r="E1736" t="str">
            <v>90FM</v>
          </cell>
          <cell r="F1736" t="str">
            <v>F010810</v>
          </cell>
          <cell r="G1736" t="str">
            <v>M.P.C.SRL</v>
          </cell>
        </row>
        <row r="1737">
          <cell r="A1737" t="str">
            <v>OF0041817</v>
          </cell>
          <cell r="B1737">
            <v>46150.753321759301</v>
          </cell>
          <cell r="C1737" t="str">
            <v>M.P.C.SRL</v>
          </cell>
          <cell r="D1737">
            <v>46150</v>
          </cell>
          <cell r="E1737" t="str">
            <v>90FM</v>
          </cell>
          <cell r="F1737" t="str">
            <v>F010810</v>
          </cell>
          <cell r="G1737" t="str">
            <v>M.P.C.SRL</v>
          </cell>
        </row>
        <row r="1738">
          <cell r="A1738" t="str">
            <v>OF0041818</v>
          </cell>
          <cell r="B1738">
            <v>46153.3894097222</v>
          </cell>
          <cell r="C1738" t="str">
            <v>INOX HOUSE SRL</v>
          </cell>
          <cell r="D1738">
            <v>46197</v>
          </cell>
          <cell r="E1738" t="str">
            <v>120FM</v>
          </cell>
          <cell r="F1738" t="str">
            <v>F013881</v>
          </cell>
          <cell r="G1738" t="str">
            <v>INOX HOUSE SRL</v>
          </cell>
        </row>
        <row r="1739">
          <cell r="A1739" t="str">
            <v>OF0041819</v>
          </cell>
          <cell r="B1739">
            <v>46153.4194444444</v>
          </cell>
          <cell r="C1739" t="str">
            <v>M.P.C.SRL</v>
          </cell>
          <cell r="D1739">
            <v>46153</v>
          </cell>
          <cell r="E1739" t="str">
            <v>90FM</v>
          </cell>
          <cell r="F1739" t="str">
            <v>F010810</v>
          </cell>
          <cell r="G1739" t="str">
            <v>M.P.C.SRL</v>
          </cell>
        </row>
        <row r="1740">
          <cell r="A1740" t="str">
            <v>OF0041820</v>
          </cell>
          <cell r="B1740">
            <v>46153.437025462998</v>
          </cell>
          <cell r="C1740" t="str">
            <v>M.P.C.SRL</v>
          </cell>
          <cell r="D1740">
            <v>46153</v>
          </cell>
          <cell r="E1740" t="str">
            <v>90FM</v>
          </cell>
          <cell r="F1740" t="str">
            <v>F010810</v>
          </cell>
          <cell r="G1740" t="str">
            <v>M.P.C.SRL</v>
          </cell>
        </row>
        <row r="1741">
          <cell r="A1741" t="str">
            <v>OF0041821</v>
          </cell>
          <cell r="B1741">
            <v>46153.443854166697</v>
          </cell>
          <cell r="C1741" t="str">
            <v>INOX HOUSE SRL</v>
          </cell>
          <cell r="D1741">
            <v>46152</v>
          </cell>
          <cell r="E1741" t="str">
            <v>120FM</v>
          </cell>
          <cell r="F1741" t="str">
            <v>F013881</v>
          </cell>
          <cell r="G1741" t="str">
            <v>INOX HOUSE SRL</v>
          </cell>
        </row>
        <row r="1742">
          <cell r="A1742" t="str">
            <v>OF0041823</v>
          </cell>
          <cell r="B1742">
            <v>46153.4547453704</v>
          </cell>
          <cell r="C1742" t="str">
            <v>ADVIPLAST SPA</v>
          </cell>
          <cell r="D1742">
            <v>46153</v>
          </cell>
          <cell r="E1742" t="str">
            <v>120FM</v>
          </cell>
          <cell r="F1742" t="str">
            <v>F600141</v>
          </cell>
          <cell r="G1742" t="str">
            <v>ADVIPLAST SPA</v>
          </cell>
        </row>
        <row r="1743">
          <cell r="A1743" t="str">
            <v>OF0041824</v>
          </cell>
          <cell r="B1743">
            <v>46153.521076388897</v>
          </cell>
          <cell r="C1743" t="str">
            <v>AWF SRL</v>
          </cell>
          <cell r="D1743">
            <v>46153</v>
          </cell>
          <cell r="E1743" t="str">
            <v>90FM</v>
          </cell>
          <cell r="F1743" t="str">
            <v>F014724</v>
          </cell>
          <cell r="G1743" t="str">
            <v>AWF SRL</v>
          </cell>
        </row>
        <row r="1744">
          <cell r="A1744" t="str">
            <v>OF0041825</v>
          </cell>
          <cell r="B1744">
            <v>46153.521921296298</v>
          </cell>
          <cell r="C1744" t="str">
            <v>LUBRA SPA</v>
          </cell>
          <cell r="D1744">
            <v>46153</v>
          </cell>
          <cell r="E1744" t="str">
            <v>90FM</v>
          </cell>
          <cell r="F1744" t="str">
            <v>F015208</v>
          </cell>
          <cell r="G1744" t="str">
            <v>LUBRA SPA</v>
          </cell>
        </row>
        <row r="1745">
          <cell r="A1745" t="str">
            <v>OF0041826</v>
          </cell>
          <cell r="B1745">
            <v>46153.522118055596</v>
          </cell>
          <cell r="C1745" t="str">
            <v>WÜRTH SRL</v>
          </cell>
          <cell r="D1745">
            <v>46153</v>
          </cell>
          <cell r="E1745" t="str">
            <v>120FM</v>
          </cell>
          <cell r="F1745" t="str">
            <v>F015428</v>
          </cell>
          <cell r="G1745" t="str">
            <v>WÜRTH SRL</v>
          </cell>
        </row>
        <row r="1746">
          <cell r="A1746" t="str">
            <v>OF0041827</v>
          </cell>
          <cell r="B1746">
            <v>46153.522337962997</v>
          </cell>
          <cell r="C1746" t="str">
            <v>WÜRTH SRL</v>
          </cell>
          <cell r="D1746">
            <v>46153</v>
          </cell>
          <cell r="E1746" t="str">
            <v>120FM</v>
          </cell>
          <cell r="F1746" t="str">
            <v>F015428</v>
          </cell>
          <cell r="G1746" t="str">
            <v>WÜRTH SRL</v>
          </cell>
        </row>
        <row r="1747">
          <cell r="A1747" t="str">
            <v>OF0041828</v>
          </cell>
          <cell r="B1747">
            <v>46153.522546296299</v>
          </cell>
          <cell r="C1747" t="str">
            <v>SIR SAFETY SYSTEM S.P.A.           UNIPERSONALE</v>
          </cell>
          <cell r="D1747">
            <v>46153</v>
          </cell>
          <cell r="E1747" t="str">
            <v>90FM</v>
          </cell>
          <cell r="F1747" t="str">
            <v>F015643</v>
          </cell>
          <cell r="G1747" t="str">
            <v>SIR SAFETY SYSTEM S.P.A.           UNIPERSONALE</v>
          </cell>
        </row>
        <row r="1748">
          <cell r="A1748" t="str">
            <v>OF0041829</v>
          </cell>
          <cell r="B1748">
            <v>46153.522650462997</v>
          </cell>
          <cell r="C1748" t="str">
            <v>SIR SAFETY SYSTEM S.P.A.           UNIPERSONALE</v>
          </cell>
          <cell r="D1748">
            <v>46153</v>
          </cell>
          <cell r="E1748" t="str">
            <v>90FM</v>
          </cell>
          <cell r="F1748" t="str">
            <v>F015643</v>
          </cell>
          <cell r="G1748" t="str">
            <v>SIR SAFETY SYSTEM S.P.A.           UNIPERSONALE</v>
          </cell>
        </row>
        <row r="1749">
          <cell r="A1749" t="str">
            <v>OF0041830</v>
          </cell>
          <cell r="B1749">
            <v>46153.523043981499</v>
          </cell>
          <cell r="C1749" t="str">
            <v>FIORDELMONDO LUBRIFICANTI SRL</v>
          </cell>
          <cell r="D1749">
            <v>46153</v>
          </cell>
          <cell r="E1749" t="str">
            <v>90FM</v>
          </cell>
          <cell r="F1749" t="str">
            <v>F016003</v>
          </cell>
          <cell r="G1749" t="str">
            <v>FIORDELMONDO LUBRIFICANTI SRL</v>
          </cell>
        </row>
        <row r="1750">
          <cell r="A1750" t="str">
            <v>OF0041831</v>
          </cell>
          <cell r="B1750">
            <v>46153.5953703704</v>
          </cell>
          <cell r="C1750" t="str">
            <v>AFRICOLOR SNC di Jawad redouane &amp; C.</v>
          </cell>
          <cell r="D1750">
            <v>46157</v>
          </cell>
          <cell r="E1750" t="str">
            <v>90FM</v>
          </cell>
          <cell r="F1750" t="str">
            <v>F601052</v>
          </cell>
          <cell r="G1750" t="str">
            <v>AFRICOLOR SNC di Jawad redouane &amp; C.</v>
          </cell>
        </row>
        <row r="1751">
          <cell r="A1751" t="str">
            <v>OF0041832</v>
          </cell>
          <cell r="B1751">
            <v>46153.609351851897</v>
          </cell>
          <cell r="C1751" t="str">
            <v>AFRICOLOR SNC di Jawad redouane &amp; C.</v>
          </cell>
          <cell r="D1751">
            <v>46157</v>
          </cell>
          <cell r="E1751" t="str">
            <v>90FM</v>
          </cell>
          <cell r="F1751" t="str">
            <v>F601052</v>
          </cell>
          <cell r="G1751" t="str">
            <v>AFRICOLOR SNC di Jawad redouane &amp; C.</v>
          </cell>
        </row>
        <row r="1752">
          <cell r="A1752" t="str">
            <v>OF0041833</v>
          </cell>
          <cell r="B1752">
            <v>46153.615381944401</v>
          </cell>
          <cell r="C1752" t="str">
            <v>AFRICOLOR SNC di Jawad redouane &amp; C.</v>
          </cell>
          <cell r="D1752">
            <v>46202</v>
          </cell>
          <cell r="E1752" t="str">
            <v>90FM</v>
          </cell>
          <cell r="F1752" t="str">
            <v>F601052</v>
          </cell>
          <cell r="G1752" t="str">
            <v>AFRICOLOR SNC di Jawad redouane &amp; C.</v>
          </cell>
        </row>
        <row r="1753">
          <cell r="A1753" t="str">
            <v>OF0041834</v>
          </cell>
          <cell r="B1753">
            <v>46153.631851851896</v>
          </cell>
          <cell r="C1753" t="str">
            <v>A&amp;C SRL</v>
          </cell>
          <cell r="D1753">
            <v>46153</v>
          </cell>
          <cell r="E1753" t="str">
            <v>120FM</v>
          </cell>
          <cell r="F1753" t="str">
            <v>F014268</v>
          </cell>
          <cell r="G1753" t="str">
            <v>A&amp;C SRL</v>
          </cell>
        </row>
        <row r="1754">
          <cell r="A1754" t="str">
            <v>OF0041835</v>
          </cell>
          <cell r="B1754">
            <v>46153.636111111096</v>
          </cell>
          <cell r="C1754" t="str">
            <v>LA TERMOPLASTIC-F.B.M. SRL</v>
          </cell>
          <cell r="D1754">
            <v>46177</v>
          </cell>
          <cell r="E1754" t="str">
            <v>120FM</v>
          </cell>
          <cell r="F1754" t="str">
            <v>F010233</v>
          </cell>
          <cell r="G1754" t="str">
            <v>LA TERMOPLASTIC-F.B.M. SRL</v>
          </cell>
        </row>
        <row r="1755">
          <cell r="A1755" t="str">
            <v>OF0041836</v>
          </cell>
          <cell r="B1755">
            <v>46153.636111111096</v>
          </cell>
          <cell r="C1755" t="str">
            <v>LA TERMOPLASTIC-F.B.M. SRL</v>
          </cell>
          <cell r="D1755">
            <v>46156</v>
          </cell>
          <cell r="E1755" t="str">
            <v>120FM</v>
          </cell>
          <cell r="F1755" t="str">
            <v>F010233</v>
          </cell>
          <cell r="G1755" t="str">
            <v>LA TERMOPLASTIC-F.B.M. SRL</v>
          </cell>
        </row>
        <row r="1756">
          <cell r="A1756" t="str">
            <v>OF0041837</v>
          </cell>
          <cell r="B1756">
            <v>46153.656886574099</v>
          </cell>
          <cell r="C1756" t="str">
            <v>PAINT COMPANY SRL</v>
          </cell>
          <cell r="D1756">
            <v>46171</v>
          </cell>
          <cell r="E1756" t="str">
            <v>90FM</v>
          </cell>
          <cell r="F1756" t="str">
            <v>F016305</v>
          </cell>
          <cell r="G1756" t="str">
            <v>PAINT COMPANY SRL</v>
          </cell>
        </row>
        <row r="1757">
          <cell r="A1757" t="str">
            <v>OF0041839</v>
          </cell>
          <cell r="B1757">
            <v>46153.659039351798</v>
          </cell>
          <cell r="C1757" t="str">
            <v>PAINT COMPANY SRL</v>
          </cell>
          <cell r="D1757">
            <v>46153</v>
          </cell>
          <cell r="E1757" t="str">
            <v>90FM</v>
          </cell>
          <cell r="F1757" t="str">
            <v>F016305</v>
          </cell>
          <cell r="G1757" t="str">
            <v>PAINT COMPANY SRL</v>
          </cell>
        </row>
        <row r="1758">
          <cell r="A1758" t="str">
            <v>OF0041840</v>
          </cell>
          <cell r="B1758">
            <v>46153.692546296297</v>
          </cell>
          <cell r="C1758" t="str">
            <v>PULITURA ZANANESE SRL UNIPERSONALE</v>
          </cell>
          <cell r="D1758">
            <v>46153</v>
          </cell>
          <cell r="E1758" t="str">
            <v>60FM</v>
          </cell>
          <cell r="F1758" t="str">
            <v>F014866</v>
          </cell>
          <cell r="G1758" t="str">
            <v>PULITURA ZANANESE SRL UNIPERSONALE</v>
          </cell>
        </row>
        <row r="1759">
          <cell r="A1759" t="str">
            <v>OF0041841</v>
          </cell>
          <cell r="B1759">
            <v>46153.6925694444</v>
          </cell>
          <cell r="C1759" t="str">
            <v>ZUBELLI SRL</v>
          </cell>
          <cell r="D1759">
            <v>46153</v>
          </cell>
          <cell r="E1759" t="str">
            <v>60FM</v>
          </cell>
          <cell r="F1759" t="str">
            <v>F600991</v>
          </cell>
          <cell r="G1759" t="str">
            <v>ZUBELLI SRL</v>
          </cell>
        </row>
        <row r="1760">
          <cell r="A1760" t="str">
            <v>OF0041842</v>
          </cell>
          <cell r="B1760">
            <v>46153.702916666698</v>
          </cell>
          <cell r="C1760" t="str">
            <v>M.P.C.SRL</v>
          </cell>
          <cell r="D1760">
            <v>46163</v>
          </cell>
          <cell r="E1760" t="str">
            <v>90FM</v>
          </cell>
          <cell r="F1760" t="str">
            <v>F010810</v>
          </cell>
          <cell r="G1760" t="str">
            <v>M.P.C.SRL</v>
          </cell>
        </row>
        <row r="1761">
          <cell r="A1761" t="str">
            <v>OF0041844</v>
          </cell>
          <cell r="B1761">
            <v>46153.723576388897</v>
          </cell>
          <cell r="C1761" t="str">
            <v>PULITURA ZANANESE SRL UNIPERSONALE</v>
          </cell>
          <cell r="D1761">
            <v>46153</v>
          </cell>
          <cell r="E1761" t="str">
            <v>60FM</v>
          </cell>
          <cell r="F1761" t="str">
            <v>F014866</v>
          </cell>
          <cell r="G1761" t="str">
            <v>PULITURA ZANANESE SRL UNIPERSONALE</v>
          </cell>
        </row>
        <row r="1762">
          <cell r="A1762" t="str">
            <v>OF0041845</v>
          </cell>
          <cell r="B1762">
            <v>46154.493032407401</v>
          </cell>
          <cell r="C1762" t="str">
            <v>GIANOTTI CARRELLI ELEVATORI S.R.L.</v>
          </cell>
          <cell r="D1762">
            <v>46154</v>
          </cell>
          <cell r="E1762" t="str">
            <v>90FM</v>
          </cell>
          <cell r="F1762" t="str">
            <v>F010190</v>
          </cell>
          <cell r="G1762" t="str">
            <v>GIANOTTI CARRELLI ELEVATORI S.R.L.</v>
          </cell>
        </row>
        <row r="1763">
          <cell r="A1763" t="str">
            <v>OF0041846</v>
          </cell>
          <cell r="B1763">
            <v>46154.502685185202</v>
          </cell>
          <cell r="C1763" t="str">
            <v>EUROACCIAI SPA</v>
          </cell>
          <cell r="D1763">
            <v>46156</v>
          </cell>
          <cell r="E1763" t="str">
            <v>90FM</v>
          </cell>
          <cell r="F1763" t="str">
            <v>F015520</v>
          </cell>
          <cell r="G1763" t="str">
            <v>EUROACCIAI SPA</v>
          </cell>
        </row>
        <row r="1764">
          <cell r="A1764" t="str">
            <v>OF0041848</v>
          </cell>
          <cell r="B1764">
            <v>46154.6300694444</v>
          </cell>
          <cell r="C1764" t="str">
            <v>MEYER MARKETING COMPANY LIMITED</v>
          </cell>
          <cell r="D1764">
            <v>46154</v>
          </cell>
          <cell r="E1764" t="str">
            <v>180BL</v>
          </cell>
          <cell r="F1764" t="str">
            <v>F600079</v>
          </cell>
          <cell r="G1764" t="str">
            <v>MEYER MARKETING COMPANY LIMITED</v>
          </cell>
        </row>
        <row r="1765">
          <cell r="A1765" t="str">
            <v>OF0041849</v>
          </cell>
          <cell r="B1765">
            <v>46154.642013888901</v>
          </cell>
          <cell r="C1765" t="str">
            <v>BBC PLASTIK SRL</v>
          </cell>
          <cell r="D1765">
            <v>46171</v>
          </cell>
          <cell r="E1765" t="str">
            <v>120FM</v>
          </cell>
          <cell r="F1765" t="str">
            <v>F010036</v>
          </cell>
          <cell r="G1765" t="str">
            <v>BBC PLASTIK SRL</v>
          </cell>
        </row>
        <row r="1766">
          <cell r="A1766" t="str">
            <v>OF0041850</v>
          </cell>
          <cell r="B1766">
            <v>46154.642025462999</v>
          </cell>
          <cell r="C1766" t="str">
            <v>BOX MARCHE SPA</v>
          </cell>
          <cell r="D1766">
            <v>46171</v>
          </cell>
          <cell r="E1766" t="str">
            <v>120FM</v>
          </cell>
          <cell r="F1766" t="str">
            <v>F010781</v>
          </cell>
          <cell r="G1766" t="str">
            <v>BOX MARCHE SPA</v>
          </cell>
        </row>
        <row r="1767">
          <cell r="A1767" t="str">
            <v>OF0041851</v>
          </cell>
          <cell r="B1767">
            <v>46154.648356481499</v>
          </cell>
          <cell r="C1767" t="str">
            <v>TALLEGNO SNC</v>
          </cell>
          <cell r="D1767">
            <v>46154</v>
          </cell>
          <cell r="E1767" t="str">
            <v>60FM</v>
          </cell>
          <cell r="F1767" t="str">
            <v>F011440</v>
          </cell>
          <cell r="G1767" t="str">
            <v>TALLEGNO SNC</v>
          </cell>
        </row>
        <row r="1768">
          <cell r="A1768" t="str">
            <v>OF0041852</v>
          </cell>
          <cell r="B1768">
            <v>46154.657754629603</v>
          </cell>
          <cell r="C1768" t="str">
            <v>M.P.C.SRL</v>
          </cell>
          <cell r="D1768">
            <v>46154</v>
          </cell>
          <cell r="E1768" t="str">
            <v>90FM</v>
          </cell>
          <cell r="F1768" t="str">
            <v>F010810</v>
          </cell>
          <cell r="G1768" t="str">
            <v>M.P.C.SRL</v>
          </cell>
        </row>
        <row r="1769">
          <cell r="A1769" t="str">
            <v>OF0041853</v>
          </cell>
          <cell r="B1769">
            <v>46154.659085648098</v>
          </cell>
          <cell r="C1769" t="str">
            <v>M.P.C.SRL</v>
          </cell>
          <cell r="D1769">
            <v>46154</v>
          </cell>
          <cell r="E1769" t="str">
            <v>90FM</v>
          </cell>
          <cell r="F1769" t="str">
            <v>F010810</v>
          </cell>
          <cell r="G1769" t="str">
            <v>M.P.C.SRL</v>
          </cell>
        </row>
        <row r="1770">
          <cell r="A1770" t="str">
            <v>OF0041854</v>
          </cell>
          <cell r="B1770">
            <v>46154.664699074099</v>
          </cell>
          <cell r="C1770" t="str">
            <v>M.P.C.SRL</v>
          </cell>
          <cell r="D1770">
            <v>46154</v>
          </cell>
          <cell r="E1770" t="str">
            <v>90FM</v>
          </cell>
          <cell r="F1770" t="str">
            <v>F010810</v>
          </cell>
          <cell r="G1770" t="str">
            <v>M.P.C.SRL</v>
          </cell>
        </row>
        <row r="1771">
          <cell r="A1771" t="str">
            <v>OF0041855</v>
          </cell>
          <cell r="B1771">
            <v>46154.666516203702</v>
          </cell>
          <cell r="C1771" t="str">
            <v>M.P.C.SRL</v>
          </cell>
          <cell r="D1771">
            <v>46154</v>
          </cell>
          <cell r="E1771" t="str">
            <v>90FM</v>
          </cell>
          <cell r="F1771" t="str">
            <v>F010810</v>
          </cell>
          <cell r="G1771" t="str">
            <v>M.P.C.SRL</v>
          </cell>
        </row>
        <row r="1772">
          <cell r="A1772" t="str">
            <v>OF0041856</v>
          </cell>
          <cell r="B1772">
            <v>46154.668599536999</v>
          </cell>
          <cell r="C1772" t="str">
            <v>M.P.C.SRL</v>
          </cell>
          <cell r="D1772">
            <v>46154</v>
          </cell>
          <cell r="E1772" t="str">
            <v>90FM</v>
          </cell>
          <cell r="F1772" t="str">
            <v>F010810</v>
          </cell>
          <cell r="G1772" t="str">
            <v>M.P.C.SRL</v>
          </cell>
        </row>
        <row r="1773">
          <cell r="A1773" t="str">
            <v>OF0041857</v>
          </cell>
          <cell r="B1773">
            <v>46154.670324074097</v>
          </cell>
          <cell r="C1773" t="str">
            <v>M.P.C.SRL</v>
          </cell>
          <cell r="D1773">
            <v>46154</v>
          </cell>
          <cell r="E1773" t="str">
            <v>90FM</v>
          </cell>
          <cell r="F1773" t="str">
            <v>F010810</v>
          </cell>
          <cell r="G1773" t="str">
            <v>M.P.C.SRL</v>
          </cell>
        </row>
        <row r="1774">
          <cell r="A1774" t="str">
            <v>OF0041860</v>
          </cell>
          <cell r="B1774">
            <v>46154.6885763889</v>
          </cell>
          <cell r="C1774" t="str">
            <v>LA TERMOPLASTIC-F.B.M. SRL</v>
          </cell>
          <cell r="D1774">
            <v>46171</v>
          </cell>
          <cell r="E1774" t="str">
            <v>120FM</v>
          </cell>
          <cell r="F1774" t="str">
            <v>F010233</v>
          </cell>
          <cell r="G1774" t="str">
            <v>LA TERMOPLASTIC-F.B.M. SRL</v>
          </cell>
        </row>
        <row r="1775">
          <cell r="A1775" t="str">
            <v>OF0041861</v>
          </cell>
          <cell r="B1775">
            <v>46154.6885763889</v>
          </cell>
          <cell r="C1775" t="str">
            <v>TIPOLITOGRAFIA ROTOGRAF SRL</v>
          </cell>
          <cell r="D1775">
            <v>46171</v>
          </cell>
          <cell r="E1775" t="str">
            <v>90FM</v>
          </cell>
          <cell r="F1775" t="str">
            <v>F011212</v>
          </cell>
          <cell r="G1775" t="str">
            <v>TIPOLITOGRAFIA ROTOGRAF SRL</v>
          </cell>
        </row>
        <row r="1776">
          <cell r="A1776" t="str">
            <v>OF0041862</v>
          </cell>
          <cell r="B1776">
            <v>46154.6885763889</v>
          </cell>
          <cell r="C1776" t="str">
            <v>SIPEX CAVAGNA S.P.A.</v>
          </cell>
          <cell r="D1776">
            <v>46203</v>
          </cell>
          <cell r="E1776" t="str">
            <v>120FM</v>
          </cell>
          <cell r="F1776" t="str">
            <v>F012516</v>
          </cell>
          <cell r="G1776" t="str">
            <v>SIPEX CAVAGNA S.P.A.</v>
          </cell>
        </row>
        <row r="1777">
          <cell r="A1777" t="str">
            <v>OF0041863</v>
          </cell>
          <cell r="B1777">
            <v>46154.688587962999</v>
          </cell>
          <cell r="C1777" t="str">
            <v>COOPERATIVA ALBANESI SCRL</v>
          </cell>
          <cell r="D1777">
            <v>46234</v>
          </cell>
          <cell r="E1777" t="str">
            <v>120FM</v>
          </cell>
          <cell r="F1777" t="str">
            <v>F014441</v>
          </cell>
          <cell r="G1777" t="str">
            <v>COOPERATIVA ALBANESI SCRL</v>
          </cell>
        </row>
        <row r="1778">
          <cell r="A1778" t="str">
            <v>OF0041864</v>
          </cell>
          <cell r="B1778">
            <v>46154.688587962999</v>
          </cell>
          <cell r="C1778" t="str">
            <v>SICAD S.p.A.</v>
          </cell>
          <cell r="D1778">
            <v>46171</v>
          </cell>
          <cell r="E1778" t="str">
            <v>60FM</v>
          </cell>
          <cell r="F1778" t="str">
            <v>F015080</v>
          </cell>
          <cell r="G1778" t="str">
            <v>SICAD S.p.A.</v>
          </cell>
        </row>
        <row r="1779">
          <cell r="A1779" t="str">
            <v>OF0041865</v>
          </cell>
          <cell r="B1779">
            <v>46154.688599537003</v>
          </cell>
          <cell r="C1779" t="str">
            <v>F.LLI GIOVANNINI SRL</v>
          </cell>
          <cell r="D1779">
            <v>46171</v>
          </cell>
          <cell r="E1779" t="str">
            <v>60_90FM</v>
          </cell>
          <cell r="F1779" t="str">
            <v>F015859</v>
          </cell>
          <cell r="G1779" t="str">
            <v>F.LLI GIOVANNINI SRL</v>
          </cell>
        </row>
        <row r="1780">
          <cell r="A1780" t="str">
            <v>OF0041866</v>
          </cell>
          <cell r="B1780">
            <v>46154.688599537003</v>
          </cell>
          <cell r="C1780" t="str">
            <v>LAMPA PACKAGING S.R.L.</v>
          </cell>
          <cell r="D1780">
            <v>46171</v>
          </cell>
          <cell r="E1780" t="str">
            <v>120FM</v>
          </cell>
          <cell r="F1780" t="str">
            <v>F016222</v>
          </cell>
          <cell r="G1780" t="str">
            <v>LAMPA PACKAGING S.R.L.</v>
          </cell>
        </row>
        <row r="1781">
          <cell r="A1781" t="str">
            <v>OF0041867</v>
          </cell>
          <cell r="B1781">
            <v>46154.6886689815</v>
          </cell>
          <cell r="C1781" t="str">
            <v>KAVALIERGLASS A.S.</v>
          </cell>
          <cell r="D1781">
            <v>46171</v>
          </cell>
          <cell r="E1781" t="str">
            <v>30DF</v>
          </cell>
          <cell r="F1781" t="str">
            <v>F600364</v>
          </cell>
          <cell r="G1781" t="str">
            <v>KAVALIERGLASS A.S.</v>
          </cell>
        </row>
        <row r="1782">
          <cell r="A1782" t="str">
            <v>OF0041868</v>
          </cell>
          <cell r="B1782">
            <v>46154.6886689815</v>
          </cell>
          <cell r="C1782" t="str">
            <v>B.GROUP SRL</v>
          </cell>
          <cell r="D1782">
            <v>46171</v>
          </cell>
          <cell r="E1782" t="str">
            <v>30FM</v>
          </cell>
          <cell r="F1782" t="str">
            <v>F600408</v>
          </cell>
          <cell r="G1782" t="str">
            <v>B.GROUP SRL</v>
          </cell>
        </row>
        <row r="1783">
          <cell r="A1783" t="str">
            <v>OF0041869</v>
          </cell>
          <cell r="B1783">
            <v>46154.6886689815</v>
          </cell>
          <cell r="C1783" t="str">
            <v>SCATOLIFICIO I.S.A. SRL</v>
          </cell>
          <cell r="D1783">
            <v>46171</v>
          </cell>
          <cell r="E1783" t="str">
            <v>120FM</v>
          </cell>
          <cell r="F1783" t="str">
            <v>F600917</v>
          </cell>
          <cell r="G1783" t="str">
            <v>SCATOLIFICIO I.S.A. SRL</v>
          </cell>
        </row>
        <row r="1784">
          <cell r="A1784" t="str">
            <v>OF0041870</v>
          </cell>
          <cell r="B1784">
            <v>46154.691874999997</v>
          </cell>
          <cell r="C1784" t="str">
            <v>FIDA SRL</v>
          </cell>
          <cell r="D1784">
            <v>46154</v>
          </cell>
          <cell r="E1784" t="str">
            <v>90_120FM</v>
          </cell>
          <cell r="F1784" t="str">
            <v>F013118</v>
          </cell>
          <cell r="G1784" t="str">
            <v>FIDA SRL</v>
          </cell>
        </row>
        <row r="1785">
          <cell r="A1785" t="str">
            <v>OF0041871</v>
          </cell>
          <cell r="B1785">
            <v>46154.692916666703</v>
          </cell>
          <cell r="C1785" t="str">
            <v>FIDA SRL</v>
          </cell>
          <cell r="D1785">
            <v>46154</v>
          </cell>
          <cell r="E1785" t="str">
            <v>90_120FM</v>
          </cell>
          <cell r="F1785" t="str">
            <v>F013118</v>
          </cell>
          <cell r="G1785" t="str">
            <v>FIDA SRL</v>
          </cell>
        </row>
        <row r="1786">
          <cell r="A1786" t="str">
            <v>OF0041872</v>
          </cell>
          <cell r="B1786">
            <v>46154.725902777798</v>
          </cell>
          <cell r="C1786" t="str">
            <v>ZUBELLI SRL</v>
          </cell>
          <cell r="D1786">
            <v>46154</v>
          </cell>
          <cell r="E1786" t="str">
            <v>60FM</v>
          </cell>
          <cell r="F1786" t="str">
            <v>F600991</v>
          </cell>
          <cell r="G1786" t="str">
            <v>ZUBELLI SRL</v>
          </cell>
        </row>
        <row r="1787">
          <cell r="A1787" t="str">
            <v>OF0041877</v>
          </cell>
          <cell r="B1787">
            <v>46155.452164351896</v>
          </cell>
          <cell r="C1787" t="str">
            <v>TECNOSTAMPA SRL</v>
          </cell>
          <cell r="D1787">
            <v>46171</v>
          </cell>
          <cell r="E1787" t="str">
            <v>150FM</v>
          </cell>
          <cell r="F1787" t="str">
            <v>F010435</v>
          </cell>
          <cell r="G1787" t="str">
            <v>TECNOSTAMPA SRL</v>
          </cell>
        </row>
        <row r="1788">
          <cell r="A1788" t="str">
            <v>OF0041878</v>
          </cell>
          <cell r="B1788">
            <v>46155.452175925901</v>
          </cell>
          <cell r="C1788" t="str">
            <v>TECNORESIN SRL</v>
          </cell>
          <cell r="D1788">
            <v>46203</v>
          </cell>
          <cell r="E1788" t="str">
            <v>90FM</v>
          </cell>
          <cell r="F1788" t="str">
            <v>F010787</v>
          </cell>
          <cell r="G1788" t="str">
            <v>TECNORESIN SRL</v>
          </cell>
        </row>
        <row r="1789">
          <cell r="A1789" t="str">
            <v>OF0041879</v>
          </cell>
          <cell r="B1789">
            <v>46155.452175925901</v>
          </cell>
          <cell r="C1789" t="str">
            <v>TIPOLITOGRAFIA ROTOGRAF SRL</v>
          </cell>
          <cell r="D1789">
            <v>46171</v>
          </cell>
          <cell r="E1789" t="str">
            <v>90FM</v>
          </cell>
          <cell r="F1789" t="str">
            <v>F011212</v>
          </cell>
          <cell r="G1789" t="str">
            <v>TIPOLITOGRAFIA ROTOGRAF SRL</v>
          </cell>
        </row>
        <row r="1790">
          <cell r="A1790" t="str">
            <v>OF0041880</v>
          </cell>
          <cell r="B1790">
            <v>46155.452199074098</v>
          </cell>
          <cell r="C1790" t="str">
            <v>SIPEX CAVAGNA S.P.A.</v>
          </cell>
          <cell r="D1790">
            <v>46203</v>
          </cell>
          <cell r="E1790" t="str">
            <v>120FM</v>
          </cell>
          <cell r="F1790" t="str">
            <v>F012516</v>
          </cell>
          <cell r="G1790" t="str">
            <v>SIPEX CAVAGNA S.P.A.</v>
          </cell>
        </row>
        <row r="1791">
          <cell r="A1791" t="str">
            <v>OF0041881</v>
          </cell>
          <cell r="B1791">
            <v>46155.483078703699</v>
          </cell>
          <cell r="C1791" t="str">
            <v>LA TERMOPLASTIC-F.B.M. SRL</v>
          </cell>
          <cell r="D1791">
            <v>46191</v>
          </cell>
          <cell r="E1791" t="str">
            <v>120FM</v>
          </cell>
          <cell r="F1791" t="str">
            <v>F010233</v>
          </cell>
          <cell r="G1791" t="str">
            <v>LA TERMOPLASTIC-F.B.M. SRL</v>
          </cell>
        </row>
        <row r="1792">
          <cell r="A1792" t="str">
            <v>OF0041882</v>
          </cell>
          <cell r="B1792">
            <v>46155.484965277799</v>
          </cell>
          <cell r="C1792" t="str">
            <v>ZUBELLI SRL</v>
          </cell>
          <cell r="D1792">
            <v>46155</v>
          </cell>
          <cell r="E1792" t="str">
            <v>60FM</v>
          </cell>
          <cell r="F1792" t="str">
            <v>F600991</v>
          </cell>
          <cell r="G1792" t="str">
            <v>ZUBELLI SRL</v>
          </cell>
        </row>
        <row r="1793">
          <cell r="A1793" t="str">
            <v>OF0041883</v>
          </cell>
          <cell r="B1793">
            <v>46155.514780092599</v>
          </cell>
          <cell r="C1793" t="str">
            <v>PNEUMATEC SRL</v>
          </cell>
          <cell r="D1793">
            <v>46164</v>
          </cell>
          <cell r="E1793" t="str">
            <v>90FM</v>
          </cell>
          <cell r="F1793" t="str">
            <v>F012000</v>
          </cell>
          <cell r="G1793" t="str">
            <v>PNEUMATEC SRL</v>
          </cell>
        </row>
        <row r="1794">
          <cell r="A1794" t="str">
            <v>OF0041884</v>
          </cell>
          <cell r="B1794">
            <v>46155.514780092599</v>
          </cell>
          <cell r="C1794" t="str">
            <v>LINK GRUPPO SPA</v>
          </cell>
          <cell r="D1794">
            <v>46155</v>
          </cell>
          <cell r="E1794" t="str">
            <v>120FM</v>
          </cell>
          <cell r="F1794" t="str">
            <v>F013851</v>
          </cell>
          <cell r="G1794" t="str">
            <v>LINK GRUPPO SPA</v>
          </cell>
        </row>
        <row r="1795">
          <cell r="A1795" t="str">
            <v>OF0041885</v>
          </cell>
          <cell r="B1795">
            <v>46155.514791666697</v>
          </cell>
          <cell r="C1795" t="str">
            <v>TORNERIA METALLI SRL</v>
          </cell>
          <cell r="D1795">
            <v>46155</v>
          </cell>
          <cell r="E1795" t="str">
            <v>120FM</v>
          </cell>
          <cell r="F1795" t="str">
            <v>F600653</v>
          </cell>
          <cell r="G1795" t="str">
            <v>TORNERIA METALLI SRL</v>
          </cell>
        </row>
        <row r="1796">
          <cell r="A1796" t="str">
            <v>OF0041886</v>
          </cell>
          <cell r="B1796">
            <v>46155.514791666697</v>
          </cell>
          <cell r="C1796" t="str">
            <v>LONGHI MARCO</v>
          </cell>
          <cell r="D1796">
            <v>46155</v>
          </cell>
          <cell r="E1796" t="str">
            <v>90FM</v>
          </cell>
          <cell r="F1796" t="str">
            <v>F016009</v>
          </cell>
          <cell r="G1796" t="str">
            <v>LONGHI MARCO</v>
          </cell>
        </row>
        <row r="1797">
          <cell r="A1797" t="str">
            <v>OF0041887</v>
          </cell>
          <cell r="B1797">
            <v>46155.514791666697</v>
          </cell>
          <cell r="C1797" t="str">
            <v>OLEOMEC SRL</v>
          </cell>
          <cell r="D1797">
            <v>46155</v>
          </cell>
          <cell r="E1797" t="str">
            <v>60FM</v>
          </cell>
          <cell r="F1797" t="str">
            <v>F600517</v>
          </cell>
          <cell r="G1797" t="str">
            <v>OLEOMEC SRL</v>
          </cell>
        </row>
        <row r="1798">
          <cell r="A1798" t="str">
            <v>OF0041888</v>
          </cell>
          <cell r="B1798">
            <v>46155.514791666697</v>
          </cell>
          <cell r="C1798" t="str">
            <v>REMATARLAZZI S.P.A.</v>
          </cell>
          <cell r="D1798">
            <v>46155</v>
          </cell>
          <cell r="E1798" t="str">
            <v>120FM</v>
          </cell>
          <cell r="F1798" t="str">
            <v>F014376</v>
          </cell>
          <cell r="G1798" t="str">
            <v>REMATARLAZZI S.P.A.</v>
          </cell>
        </row>
        <row r="1799">
          <cell r="A1799" t="str">
            <v>OF0041889</v>
          </cell>
          <cell r="B1799">
            <v>46155.514803240701</v>
          </cell>
          <cell r="C1799" t="str">
            <v>SANI GABRIELE</v>
          </cell>
          <cell r="D1799">
            <v>46155</v>
          </cell>
          <cell r="E1799" t="str">
            <v>90FM</v>
          </cell>
          <cell r="F1799" t="str">
            <v>F013857</v>
          </cell>
          <cell r="G1799" t="str">
            <v>SANI GABRIELE</v>
          </cell>
        </row>
        <row r="1800">
          <cell r="A1800" t="str">
            <v>OF0041890</v>
          </cell>
          <cell r="B1800">
            <v>46155.520347222198</v>
          </cell>
          <cell r="C1800" t="str">
            <v>PULITURA ZANANESE SRL UNIPERSONALE</v>
          </cell>
          <cell r="D1800">
            <v>46155</v>
          </cell>
          <cell r="E1800" t="str">
            <v>60FM</v>
          </cell>
          <cell r="F1800" t="str">
            <v>F014866</v>
          </cell>
          <cell r="G1800" t="str">
            <v>PULITURA ZANANESE SRL UNIPERSONALE</v>
          </cell>
        </row>
        <row r="1801">
          <cell r="A1801" t="str">
            <v>OF0041891</v>
          </cell>
          <cell r="B1801">
            <v>46155.5914583333</v>
          </cell>
          <cell r="C1801" t="str">
            <v>FIDA SRL</v>
          </cell>
          <cell r="D1801">
            <v>46155</v>
          </cell>
          <cell r="E1801" t="str">
            <v>90_120FM</v>
          </cell>
          <cell r="F1801" t="str">
            <v>F013118</v>
          </cell>
          <cell r="G1801" t="str">
            <v>FIDA SRL</v>
          </cell>
        </row>
        <row r="1802">
          <cell r="A1802" t="str">
            <v>OF0041892</v>
          </cell>
          <cell r="B1802">
            <v>46155.595092592601</v>
          </cell>
          <cell r="C1802" t="str">
            <v>S.G.M.SRL</v>
          </cell>
          <cell r="D1802">
            <v>46155</v>
          </cell>
          <cell r="E1802" t="str">
            <v>90FM</v>
          </cell>
          <cell r="F1802" t="str">
            <v>F010621</v>
          </cell>
          <cell r="G1802" t="str">
            <v>S.G.M.SRL</v>
          </cell>
        </row>
        <row r="1803">
          <cell r="A1803" t="str">
            <v>OF0041893</v>
          </cell>
          <cell r="B1803">
            <v>46155.602766203701</v>
          </cell>
          <cell r="C1803" t="str">
            <v>PNEUMATEC SRL</v>
          </cell>
          <cell r="D1803">
            <v>46155</v>
          </cell>
          <cell r="E1803" t="str">
            <v>90FM</v>
          </cell>
          <cell r="F1803" t="str">
            <v>F012000</v>
          </cell>
          <cell r="G1803" t="str">
            <v>PNEUMATEC SRL</v>
          </cell>
        </row>
        <row r="1804">
          <cell r="A1804" t="str">
            <v>OF0041894</v>
          </cell>
          <cell r="B1804">
            <v>46155.6100462963</v>
          </cell>
          <cell r="C1804" t="str">
            <v>GIANOTTI CARRELLI ELEVATORI S.R.L.</v>
          </cell>
          <cell r="D1804">
            <v>46155</v>
          </cell>
          <cell r="E1804" t="str">
            <v>90FM</v>
          </cell>
          <cell r="F1804" t="str">
            <v>F010190</v>
          </cell>
          <cell r="G1804" t="str">
            <v>GIANOTTI CARRELLI ELEVATORI S.R.L.</v>
          </cell>
        </row>
        <row r="1805">
          <cell r="A1805" t="str">
            <v>OF0041895</v>
          </cell>
          <cell r="B1805">
            <v>46155.6108564815</v>
          </cell>
          <cell r="C1805" t="str">
            <v>BERTULLI ADAMO &amp; C.SNC</v>
          </cell>
          <cell r="D1805">
            <v>46155</v>
          </cell>
          <cell r="E1805" t="str">
            <v>120FM</v>
          </cell>
          <cell r="F1805" t="str">
            <v>F010497</v>
          </cell>
          <cell r="G1805" t="str">
            <v>BERTULLI ADAMO &amp; C.SNC</v>
          </cell>
        </row>
        <row r="1806">
          <cell r="A1806" t="str">
            <v>OF0041896</v>
          </cell>
          <cell r="B1806">
            <v>46155.611006944397</v>
          </cell>
          <cell r="C1806" t="str">
            <v>INOX HOUSE SRL</v>
          </cell>
          <cell r="D1806">
            <v>46155</v>
          </cell>
          <cell r="E1806" t="str">
            <v>120FM</v>
          </cell>
          <cell r="F1806" t="str">
            <v>F013881</v>
          </cell>
          <cell r="G1806" t="str">
            <v>INOX HOUSE SRL</v>
          </cell>
        </row>
        <row r="1807">
          <cell r="A1807" t="str">
            <v>OF0041897</v>
          </cell>
          <cell r="B1807">
            <v>46155.620405092603</v>
          </cell>
          <cell r="C1807" t="str">
            <v>PROFILGLASS SPA</v>
          </cell>
          <cell r="D1807">
            <v>46203</v>
          </cell>
          <cell r="E1807" t="str">
            <v>90FM10S</v>
          </cell>
          <cell r="F1807" t="str">
            <v>F012680</v>
          </cell>
          <cell r="G1807" t="str">
            <v>PROFILGLASS SPA</v>
          </cell>
        </row>
        <row r="1808">
          <cell r="A1808" t="str">
            <v>OF0041898</v>
          </cell>
          <cell r="B1808">
            <v>46155.622048611098</v>
          </cell>
          <cell r="C1808" t="str">
            <v>BE.FA SRL FORNITURE INDUSTRIALI</v>
          </cell>
          <cell r="D1808">
            <v>46155</v>
          </cell>
          <cell r="E1808" t="str">
            <v>120FM</v>
          </cell>
          <cell r="F1808" t="str">
            <v>F015123</v>
          </cell>
          <cell r="G1808" t="str">
            <v>BE.FA SRL FORNITURE INDUSTRIALI</v>
          </cell>
        </row>
        <row r="1809">
          <cell r="A1809" t="str">
            <v>OF0041899</v>
          </cell>
          <cell r="B1809">
            <v>46155.6237847222</v>
          </cell>
          <cell r="C1809" t="str">
            <v>KEYENCE ITALIA SPA</v>
          </cell>
          <cell r="D1809">
            <v>46155</v>
          </cell>
          <cell r="E1809" t="str">
            <v>30FM</v>
          </cell>
          <cell r="F1809" t="str">
            <v>F600880</v>
          </cell>
          <cell r="G1809" t="str">
            <v>KEYENCE ITALIA SPA</v>
          </cell>
        </row>
        <row r="1810">
          <cell r="A1810" t="str">
            <v>OF0041900</v>
          </cell>
          <cell r="B1810">
            <v>46155.624537037002</v>
          </cell>
          <cell r="C1810" t="str">
            <v>CAMBIELLI SPA</v>
          </cell>
          <cell r="D1810">
            <v>46155</v>
          </cell>
          <cell r="E1810" t="str">
            <v>60FM</v>
          </cell>
          <cell r="F1810" t="str">
            <v>F600809</v>
          </cell>
          <cell r="G1810" t="str">
            <v>CAMBIELLI SPA</v>
          </cell>
        </row>
        <row r="1811">
          <cell r="A1811" t="str">
            <v>OF0041901</v>
          </cell>
          <cell r="B1811">
            <v>46155.6258101852</v>
          </cell>
          <cell r="C1811" t="str">
            <v>PELIZZARI F.LLI DI PELIZZARI A.    E D.SNC</v>
          </cell>
          <cell r="D1811">
            <v>46155</v>
          </cell>
          <cell r="E1811" t="str">
            <v>90FM</v>
          </cell>
          <cell r="F1811" t="str">
            <v>F014145</v>
          </cell>
          <cell r="G1811" t="str">
            <v>PELIZZARI F.LLI DI PELIZZARI A.    E D.SNC</v>
          </cell>
        </row>
        <row r="1812">
          <cell r="A1812" t="str">
            <v>OF0041902</v>
          </cell>
          <cell r="B1812">
            <v>46155.6270717593</v>
          </cell>
          <cell r="C1812" t="str">
            <v>GO-PLAST ENGINEERING SRL</v>
          </cell>
          <cell r="D1812">
            <v>46155</v>
          </cell>
          <cell r="E1812" t="str">
            <v>120FM</v>
          </cell>
          <cell r="F1812" t="str">
            <v>F600062</v>
          </cell>
          <cell r="G1812" t="str">
            <v>GO-PLAST ENGINEERING SRL</v>
          </cell>
        </row>
        <row r="1813">
          <cell r="A1813" t="str">
            <v>OF0041903</v>
          </cell>
          <cell r="B1813">
            <v>46155.6329050926</v>
          </cell>
          <cell r="C1813" t="str">
            <v>GIUSSANI ABRASIVI SRL</v>
          </cell>
          <cell r="D1813">
            <v>46155</v>
          </cell>
          <cell r="E1813" t="str">
            <v>90FM</v>
          </cell>
          <cell r="F1813" t="str">
            <v>F013417</v>
          </cell>
          <cell r="G1813" t="str">
            <v>GIUSSANI ABRASIVI SRL</v>
          </cell>
        </row>
        <row r="1814">
          <cell r="A1814" t="str">
            <v>OF0041904</v>
          </cell>
          <cell r="B1814">
            <v>46155.633750000001</v>
          </cell>
          <cell r="C1814" t="str">
            <v>DLOGIC SRL</v>
          </cell>
          <cell r="D1814">
            <v>46155</v>
          </cell>
          <cell r="E1814" t="str">
            <v>60FM</v>
          </cell>
          <cell r="F1814" t="str">
            <v>F600679</v>
          </cell>
          <cell r="G1814" t="str">
            <v>DLOGIC SRL</v>
          </cell>
        </row>
        <row r="1815">
          <cell r="A1815" t="str">
            <v>OF0041905</v>
          </cell>
          <cell r="B1815">
            <v>46155.634363425903</v>
          </cell>
          <cell r="C1815" t="str">
            <v>A.S.T. SRL</v>
          </cell>
          <cell r="D1815">
            <v>46155</v>
          </cell>
          <cell r="E1815" t="str">
            <v>60FM</v>
          </cell>
          <cell r="F1815" t="str">
            <v>F015176</v>
          </cell>
          <cell r="G1815" t="str">
            <v>A.S.T. SRL</v>
          </cell>
        </row>
        <row r="1816">
          <cell r="A1816" t="str">
            <v>OF0041906</v>
          </cell>
          <cell r="B1816">
            <v>46155.639710648102</v>
          </cell>
          <cell r="C1816" t="str">
            <v>PROFILGLASS SPA</v>
          </cell>
          <cell r="D1816">
            <v>46203</v>
          </cell>
          <cell r="E1816" t="str">
            <v>90FM10S</v>
          </cell>
          <cell r="F1816" t="str">
            <v>F012680</v>
          </cell>
          <cell r="G1816" t="str">
            <v>PROFILGLASS SPA</v>
          </cell>
        </row>
        <row r="1817">
          <cell r="A1817" t="str">
            <v>OF0041912</v>
          </cell>
          <cell r="B1817">
            <v>46156.382349537002</v>
          </cell>
          <cell r="C1817" t="str">
            <v>EL.MA SNC</v>
          </cell>
          <cell r="D1817">
            <v>46203</v>
          </cell>
          <cell r="E1817" t="str">
            <v>60FM</v>
          </cell>
          <cell r="F1817" t="str">
            <v>F600985</v>
          </cell>
          <cell r="G1817" t="str">
            <v>EL.MA SNC</v>
          </cell>
        </row>
        <row r="1818">
          <cell r="A1818" t="str">
            <v>OF0041913</v>
          </cell>
          <cell r="B1818">
            <v>46156.517222222203</v>
          </cell>
          <cell r="C1818" t="str">
            <v>PROFILGLASS SPA</v>
          </cell>
          <cell r="D1818">
            <v>46203</v>
          </cell>
          <cell r="E1818" t="str">
            <v>90FM10S</v>
          </cell>
          <cell r="F1818" t="str">
            <v>F012680</v>
          </cell>
          <cell r="G1818" t="str">
            <v>PROFILGLASS SPA</v>
          </cell>
        </row>
        <row r="1819">
          <cell r="A1819" t="str">
            <v>OF0041914</v>
          </cell>
          <cell r="B1819">
            <v>46156.525740740697</v>
          </cell>
          <cell r="C1819" t="str">
            <v>PROFILGLASS SPA</v>
          </cell>
          <cell r="D1819">
            <v>46156</v>
          </cell>
          <cell r="E1819" t="str">
            <v>90FM10S</v>
          </cell>
          <cell r="F1819" t="str">
            <v>F012680</v>
          </cell>
          <cell r="G1819" t="str">
            <v>PROFILGLASS SPA</v>
          </cell>
        </row>
        <row r="1820">
          <cell r="A1820" t="str">
            <v>OF0041915</v>
          </cell>
          <cell r="B1820">
            <v>46156.608993055597</v>
          </cell>
          <cell r="C1820" t="str">
            <v>GAMBI SPA</v>
          </cell>
          <cell r="D1820">
            <v>46156</v>
          </cell>
          <cell r="E1820" t="str">
            <v>120FM</v>
          </cell>
          <cell r="F1820" t="str">
            <v>F014745</v>
          </cell>
          <cell r="G1820" t="str">
            <v>GAMBI SPA</v>
          </cell>
        </row>
        <row r="1821">
          <cell r="A1821" t="str">
            <v>OF0041916</v>
          </cell>
          <cell r="B1821">
            <v>46156.609710648103</v>
          </cell>
          <cell r="C1821" t="str">
            <v>LE FO IDEE DI FUCILI RODOLFO</v>
          </cell>
          <cell r="D1821">
            <v>46156</v>
          </cell>
          <cell r="E1821" t="str">
            <v>60FM</v>
          </cell>
          <cell r="F1821" t="str">
            <v>F014831</v>
          </cell>
          <cell r="G1821" t="str">
            <v>LE FO IDEE DI FUCILI RODOLFO</v>
          </cell>
        </row>
        <row r="1822">
          <cell r="A1822" t="str">
            <v>OF0041917</v>
          </cell>
          <cell r="B1822">
            <v>46156.610416666699</v>
          </cell>
          <cell r="C1822" t="str">
            <v>PROSERVICE SRL</v>
          </cell>
          <cell r="D1822">
            <v>46156</v>
          </cell>
          <cell r="E1822" t="str">
            <v>90FM</v>
          </cell>
          <cell r="F1822" t="str">
            <v>F015608</v>
          </cell>
          <cell r="G1822" t="str">
            <v>PROSERVICE SRL</v>
          </cell>
        </row>
        <row r="1823">
          <cell r="A1823" t="str">
            <v>OF0041918</v>
          </cell>
          <cell r="B1823">
            <v>46156.611053240696</v>
          </cell>
          <cell r="C1823" t="str">
            <v>REMATARLAZZI S.P.A.</v>
          </cell>
          <cell r="D1823">
            <v>46156</v>
          </cell>
          <cell r="E1823" t="str">
            <v>120FM</v>
          </cell>
          <cell r="F1823" t="str">
            <v>F014376</v>
          </cell>
          <cell r="G1823" t="str">
            <v>REMATARLAZZI S.P.A.</v>
          </cell>
        </row>
        <row r="1824">
          <cell r="A1824" t="str">
            <v>OF0041919</v>
          </cell>
          <cell r="B1824">
            <v>46156.613391203697</v>
          </cell>
          <cell r="C1824" t="str">
            <v>BUCCARINI LUCA SRL UNIPERSONALE</v>
          </cell>
          <cell r="D1824">
            <v>46156</v>
          </cell>
          <cell r="E1824" t="str">
            <v>60FM10S</v>
          </cell>
          <cell r="F1824" t="str">
            <v>F600949</v>
          </cell>
          <cell r="G1824" t="str">
            <v>BUCCARINI LUCA SRL UNIPERSONALE</v>
          </cell>
        </row>
        <row r="1825">
          <cell r="A1825" t="str">
            <v>OF0041920</v>
          </cell>
          <cell r="B1825">
            <v>46156.6159722222</v>
          </cell>
          <cell r="C1825" t="str">
            <v>GDM S.R.L.</v>
          </cell>
          <cell r="D1825">
            <v>46156</v>
          </cell>
          <cell r="E1825" t="str">
            <v>60FM</v>
          </cell>
          <cell r="F1825" t="str">
            <v>F600922</v>
          </cell>
          <cell r="G1825" t="str">
            <v>GDM S.R.L.</v>
          </cell>
        </row>
        <row r="1826">
          <cell r="A1826" t="str">
            <v>OF0041921</v>
          </cell>
          <cell r="B1826">
            <v>46156.616620370398</v>
          </cell>
          <cell r="C1826" t="str">
            <v>LE FO IDEE DI FUCILI RODOLFO</v>
          </cell>
          <cell r="D1826">
            <v>46156</v>
          </cell>
          <cell r="E1826" t="str">
            <v>60FM</v>
          </cell>
          <cell r="F1826" t="str">
            <v>F014831</v>
          </cell>
          <cell r="G1826" t="str">
            <v>LE FO IDEE DI FUCILI RODOLFO</v>
          </cell>
        </row>
        <row r="1827">
          <cell r="A1827" t="str">
            <v>OF0041922</v>
          </cell>
          <cell r="B1827">
            <v>46156.617210648103</v>
          </cell>
          <cell r="C1827" t="str">
            <v>CO.MET.ACCIAI SRL</v>
          </cell>
          <cell r="D1827">
            <v>46156</v>
          </cell>
          <cell r="E1827" t="str">
            <v>90FM</v>
          </cell>
          <cell r="F1827" t="str">
            <v>F016280</v>
          </cell>
          <cell r="G1827" t="str">
            <v>CO.MET.ACCIAI SRL</v>
          </cell>
        </row>
        <row r="1828">
          <cell r="A1828" t="str">
            <v>OF0041923</v>
          </cell>
          <cell r="B1828">
            <v>46156.617870370399</v>
          </cell>
          <cell r="C1828" t="str">
            <v>BE.FA SRL FORNITURE INDUSTRIALI</v>
          </cell>
          <cell r="D1828">
            <v>46156</v>
          </cell>
          <cell r="E1828" t="str">
            <v>120FM</v>
          </cell>
          <cell r="F1828" t="str">
            <v>F015123</v>
          </cell>
          <cell r="G1828" t="str">
            <v>BE.FA SRL FORNITURE INDUSTRIALI</v>
          </cell>
        </row>
        <row r="1829">
          <cell r="A1829" t="str">
            <v>OF0041924</v>
          </cell>
          <cell r="B1829">
            <v>46156.6190740741</v>
          </cell>
          <cell r="C1829" t="str">
            <v>EU AUTOMATION GMBH</v>
          </cell>
          <cell r="D1829">
            <v>46156</v>
          </cell>
          <cell r="E1829" t="str">
            <v>30DF</v>
          </cell>
          <cell r="F1829" t="str">
            <v>F600443</v>
          </cell>
          <cell r="G1829" t="str">
            <v>EU AUTOMATION GMBH</v>
          </cell>
        </row>
        <row r="1830">
          <cell r="A1830" t="str">
            <v>OF0041925</v>
          </cell>
          <cell r="B1830">
            <v>46156.620520833298</v>
          </cell>
          <cell r="C1830" t="str">
            <v>PAPERLYNEN PAL CAPS SRL</v>
          </cell>
          <cell r="D1830">
            <v>46156</v>
          </cell>
          <cell r="E1830" t="str">
            <v>60FM</v>
          </cell>
          <cell r="F1830" t="str">
            <v>F013652</v>
          </cell>
          <cell r="G1830" t="str">
            <v>PAPERLYNEN PAL CAPS SRL</v>
          </cell>
        </row>
        <row r="1831">
          <cell r="A1831" t="str">
            <v>OF0041926</v>
          </cell>
          <cell r="B1831">
            <v>46156.623622685198</v>
          </cell>
          <cell r="C1831" t="str">
            <v>PIPAIL SRL</v>
          </cell>
          <cell r="D1831">
            <v>46156</v>
          </cell>
          <cell r="E1831" t="str">
            <v>60FM</v>
          </cell>
          <cell r="F1831" t="str">
            <v>F011493</v>
          </cell>
          <cell r="G1831" t="str">
            <v>PIPAIL SRL</v>
          </cell>
        </row>
        <row r="1832">
          <cell r="A1832" t="str">
            <v>OF0041927</v>
          </cell>
          <cell r="B1832">
            <v>46156.626504629603</v>
          </cell>
          <cell r="C1832" t="str">
            <v>FERRO E FERRAMENTA SAS DI DISCEPOLI DOBATELLA e C.</v>
          </cell>
          <cell r="D1832">
            <v>46156</v>
          </cell>
          <cell r="E1832" t="str">
            <v>60FM</v>
          </cell>
          <cell r="F1832" t="str">
            <v>F600366</v>
          </cell>
          <cell r="G1832" t="str">
            <v>FERRO E FERRAMENTA SAS DI DISCEPOLI DOBATELLA e C.</v>
          </cell>
        </row>
        <row r="1833">
          <cell r="A1833" t="str">
            <v>OF0041928</v>
          </cell>
          <cell r="B1833">
            <v>46156.6272916667</v>
          </cell>
          <cell r="C1833" t="str">
            <v>INDUSTRIAL SERVICE Srl</v>
          </cell>
          <cell r="D1833">
            <v>46156</v>
          </cell>
          <cell r="E1833" t="str">
            <v>120FM</v>
          </cell>
          <cell r="F1833" t="str">
            <v>F014980</v>
          </cell>
          <cell r="G1833" t="str">
            <v>INDUSTRIAL SERVICE Srl</v>
          </cell>
        </row>
        <row r="1834">
          <cell r="A1834" t="str">
            <v>OF0041929</v>
          </cell>
          <cell r="B1834">
            <v>46156.630532407398</v>
          </cell>
          <cell r="C1834" t="str">
            <v>FERRO E FERRAMENTA SAS DI DISCEPOLI DOBATELLA e C.</v>
          </cell>
          <cell r="D1834">
            <v>46156</v>
          </cell>
          <cell r="E1834" t="str">
            <v>60FM</v>
          </cell>
          <cell r="F1834" t="str">
            <v>F600366</v>
          </cell>
          <cell r="G1834" t="str">
            <v>FERRO E FERRAMENTA SAS DI DISCEPOLI DOBATELLA e C.</v>
          </cell>
        </row>
        <row r="1835">
          <cell r="A1835" t="str">
            <v>OF0041930</v>
          </cell>
          <cell r="B1835">
            <v>46156.631087962996</v>
          </cell>
          <cell r="C1835" t="str">
            <v>S.G.M.SRL</v>
          </cell>
          <cell r="D1835">
            <v>46156</v>
          </cell>
          <cell r="E1835" t="str">
            <v>90FM</v>
          </cell>
          <cell r="F1835" t="str">
            <v>F010621</v>
          </cell>
          <cell r="G1835" t="str">
            <v>S.G.M.SRL</v>
          </cell>
        </row>
        <row r="1836">
          <cell r="A1836" t="str">
            <v>OF0041931</v>
          </cell>
          <cell r="B1836">
            <v>46156.631585648101</v>
          </cell>
          <cell r="C1836" t="str">
            <v>CAMBIELLI SPA</v>
          </cell>
          <cell r="D1836">
            <v>46156</v>
          </cell>
          <cell r="E1836" t="str">
            <v>60FM</v>
          </cell>
          <cell r="F1836" t="str">
            <v>F600809</v>
          </cell>
          <cell r="G1836" t="str">
            <v>CAMBIELLI SPA</v>
          </cell>
        </row>
        <row r="1837">
          <cell r="A1837" t="str">
            <v>OF0041934</v>
          </cell>
          <cell r="B1837">
            <v>46156.692083333299</v>
          </cell>
          <cell r="C1837" t="str">
            <v>EUROACCIAI SPA</v>
          </cell>
          <cell r="D1837">
            <v>46156</v>
          </cell>
          <cell r="E1837" t="str">
            <v>90FM</v>
          </cell>
          <cell r="F1837" t="str">
            <v>F015520</v>
          </cell>
          <cell r="G1837" t="str">
            <v>EUROACCIAI SPA</v>
          </cell>
        </row>
        <row r="1838">
          <cell r="A1838" t="str">
            <v>OF0041935</v>
          </cell>
          <cell r="B1838">
            <v>46156.701446759304</v>
          </cell>
          <cell r="C1838" t="str">
            <v>REMATARLAZZI S.P.A.</v>
          </cell>
          <cell r="D1838">
            <v>46156</v>
          </cell>
          <cell r="E1838" t="str">
            <v>120FM</v>
          </cell>
          <cell r="F1838" t="str">
            <v>F014376</v>
          </cell>
          <cell r="G1838" t="str">
            <v>REMATARLAZZI S.P.A.</v>
          </cell>
        </row>
        <row r="1839">
          <cell r="A1839" t="str">
            <v>OF0041936</v>
          </cell>
          <cell r="B1839">
            <v>46156.701446759304</v>
          </cell>
          <cell r="C1839" t="str">
            <v>SANI GABRIELE</v>
          </cell>
          <cell r="D1839">
            <v>46156</v>
          </cell>
          <cell r="E1839" t="str">
            <v>90FM</v>
          </cell>
          <cell r="F1839" t="str">
            <v>F013857</v>
          </cell>
          <cell r="G1839" t="str">
            <v>SANI GABRIELE</v>
          </cell>
        </row>
        <row r="1840">
          <cell r="A1840" t="str">
            <v>OF0041937</v>
          </cell>
          <cell r="B1840">
            <v>46156.7014583333</v>
          </cell>
          <cell r="C1840" t="str">
            <v>M.P.R.SRL</v>
          </cell>
          <cell r="D1840">
            <v>46156</v>
          </cell>
          <cell r="E1840" t="str">
            <v>90FM</v>
          </cell>
          <cell r="F1840" t="str">
            <v>F014256</v>
          </cell>
          <cell r="G1840" t="str">
            <v>M.P.R.SRL</v>
          </cell>
        </row>
        <row r="1841">
          <cell r="A1841" t="str">
            <v>OF0041938</v>
          </cell>
          <cell r="B1841">
            <v>46156.701469907399</v>
          </cell>
          <cell r="C1841" t="str">
            <v>WÜRTH SRL</v>
          </cell>
          <cell r="D1841">
            <v>46170</v>
          </cell>
          <cell r="E1841" t="str">
            <v>120FM</v>
          </cell>
          <cell r="F1841" t="str">
            <v>F015428</v>
          </cell>
          <cell r="G1841" t="str">
            <v>WÜRTH SRL</v>
          </cell>
        </row>
        <row r="1842">
          <cell r="A1842" t="str">
            <v>OF0041940</v>
          </cell>
          <cell r="B1842">
            <v>46157.449814814798</v>
          </cell>
          <cell r="C1842" t="str">
            <v>INOX HOUSE SRL</v>
          </cell>
          <cell r="D1842">
            <v>46169</v>
          </cell>
          <cell r="E1842" t="str">
            <v>120FM</v>
          </cell>
          <cell r="F1842" t="str">
            <v>F013881</v>
          </cell>
          <cell r="G1842" t="str">
            <v>INOX HOUSE SRL</v>
          </cell>
        </row>
        <row r="1843">
          <cell r="A1843" t="str">
            <v>OF0041942</v>
          </cell>
          <cell r="B1843">
            <v>46157.490312499998</v>
          </cell>
          <cell r="C1843" t="str">
            <v>UNITEK SRL</v>
          </cell>
          <cell r="D1843">
            <v>46203</v>
          </cell>
          <cell r="E1843" t="str">
            <v>90FM</v>
          </cell>
          <cell r="F1843" t="str">
            <v>F010795</v>
          </cell>
          <cell r="G1843" t="str">
            <v>UNITEK SRL</v>
          </cell>
        </row>
        <row r="1844">
          <cell r="A1844" t="str">
            <v>OF0041943</v>
          </cell>
          <cell r="B1844">
            <v>46157.490324074097</v>
          </cell>
          <cell r="C1844" t="str">
            <v>WHITFORD SRL</v>
          </cell>
          <cell r="D1844">
            <v>46234</v>
          </cell>
          <cell r="E1844" t="str">
            <v>120FM</v>
          </cell>
          <cell r="F1844" t="str">
            <v>F012713</v>
          </cell>
          <cell r="G1844" t="str">
            <v>WHITFORD SRL</v>
          </cell>
        </row>
        <row r="1845">
          <cell r="A1845" t="str">
            <v>OF0041944</v>
          </cell>
          <cell r="B1845">
            <v>46157.490347222199</v>
          </cell>
          <cell r="C1845" t="str">
            <v>SUSONITY SRL</v>
          </cell>
          <cell r="D1845">
            <v>46203</v>
          </cell>
          <cell r="E1845" t="str">
            <v>60FM</v>
          </cell>
          <cell r="F1845" t="str">
            <v>F013397</v>
          </cell>
          <cell r="G1845" t="str">
            <v>SUSONITY SRL</v>
          </cell>
        </row>
        <row r="1846">
          <cell r="A1846" t="str">
            <v>OF0041945</v>
          </cell>
          <cell r="B1846">
            <v>46157.490370370397</v>
          </cell>
          <cell r="C1846" t="str">
            <v>ILAG INDUSTRIELACK AG</v>
          </cell>
          <cell r="D1846">
            <v>46234</v>
          </cell>
          <cell r="E1846" t="str">
            <v>90FM</v>
          </cell>
          <cell r="F1846" t="str">
            <v>F502408</v>
          </cell>
          <cell r="G1846" t="str">
            <v>ILAG INDUSTRIELACK AG</v>
          </cell>
        </row>
        <row r="1847">
          <cell r="A1847" t="str">
            <v>OF0041946</v>
          </cell>
          <cell r="B1847">
            <v>46157.490370370397</v>
          </cell>
          <cell r="C1847" t="str">
            <v>CHEMOURS BELGIUM BVBA</v>
          </cell>
          <cell r="D1847">
            <v>46203</v>
          </cell>
          <cell r="E1847" t="str">
            <v>90DF</v>
          </cell>
          <cell r="F1847" t="str">
            <v>F505839</v>
          </cell>
          <cell r="G1847" t="str">
            <v>CHEMOURS BELGIUM BVBA</v>
          </cell>
        </row>
        <row r="1848">
          <cell r="A1848" t="str">
            <v>OF0041947</v>
          </cell>
          <cell r="B1848">
            <v>46157.490370370397</v>
          </cell>
          <cell r="C1848" t="str">
            <v>EVONIK OPERATIONS GMBH</v>
          </cell>
          <cell r="D1848">
            <v>46234</v>
          </cell>
          <cell r="E1848" t="str">
            <v>90DF</v>
          </cell>
          <cell r="F1848" t="str">
            <v>F600385</v>
          </cell>
          <cell r="G1848" t="str">
            <v>EVONIK OPERATIONS GMBH</v>
          </cell>
        </row>
        <row r="1849">
          <cell r="A1849" t="str">
            <v>OF0041948</v>
          </cell>
          <cell r="B1849">
            <v>46157.490381944401</v>
          </cell>
          <cell r="C1849" t="str">
            <v>VIBRANTZ ITALY SRL</v>
          </cell>
          <cell r="D1849">
            <v>46234</v>
          </cell>
          <cell r="E1849" t="str">
            <v>30FM</v>
          </cell>
          <cell r="F1849" t="str">
            <v>F600389</v>
          </cell>
          <cell r="G1849" t="str">
            <v>VIBRANTZ ITALY SRL</v>
          </cell>
        </row>
        <row r="1850">
          <cell r="A1850" t="str">
            <v>OF0041949</v>
          </cell>
          <cell r="B1850">
            <v>46157.490381944401</v>
          </cell>
          <cell r="C1850" t="str">
            <v>KRAHN ITALIA SPA</v>
          </cell>
          <cell r="D1850">
            <v>46203</v>
          </cell>
          <cell r="E1850" t="str">
            <v>60FM</v>
          </cell>
          <cell r="F1850" t="str">
            <v>F600481</v>
          </cell>
          <cell r="G1850" t="str">
            <v>KRAHN ITALIA SPA</v>
          </cell>
        </row>
        <row r="1851">
          <cell r="A1851" t="str">
            <v>OF0041950</v>
          </cell>
          <cell r="B1851">
            <v>46157.511701388903</v>
          </cell>
          <cell r="C1851" t="str">
            <v>M.P.C.SRL</v>
          </cell>
          <cell r="D1851">
            <v>46157</v>
          </cell>
          <cell r="E1851" t="str">
            <v>90FM</v>
          </cell>
          <cell r="F1851" t="str">
            <v>F010810</v>
          </cell>
          <cell r="G1851" t="str">
            <v>M.P.C.SRL</v>
          </cell>
        </row>
        <row r="1852">
          <cell r="A1852" t="str">
            <v>OF0041951</v>
          </cell>
          <cell r="B1852">
            <v>46157.513993055603</v>
          </cell>
          <cell r="C1852" t="str">
            <v>M.P.C.SRL</v>
          </cell>
          <cell r="D1852">
            <v>46157</v>
          </cell>
          <cell r="E1852" t="str">
            <v>90FM</v>
          </cell>
          <cell r="F1852" t="str">
            <v>F010810</v>
          </cell>
          <cell r="G1852" t="str">
            <v>M.P.C.SRL</v>
          </cell>
        </row>
        <row r="1853">
          <cell r="A1853" t="str">
            <v>OF0041952</v>
          </cell>
          <cell r="B1853">
            <v>46157.515694444402</v>
          </cell>
          <cell r="C1853" t="str">
            <v>M.P.C.SRL</v>
          </cell>
          <cell r="D1853">
            <v>46157</v>
          </cell>
          <cell r="E1853" t="str">
            <v>90FM</v>
          </cell>
          <cell r="F1853" t="str">
            <v>F010810</v>
          </cell>
          <cell r="G1853" t="str">
            <v>M.P.C.SRL</v>
          </cell>
        </row>
        <row r="1854">
          <cell r="A1854" t="str">
            <v>OF0041953</v>
          </cell>
          <cell r="B1854">
            <v>46157.517627314803</v>
          </cell>
          <cell r="C1854" t="str">
            <v>M.P.C.SRL</v>
          </cell>
          <cell r="D1854">
            <v>46157</v>
          </cell>
          <cell r="E1854" t="str">
            <v>90FM</v>
          </cell>
          <cell r="F1854" t="str">
            <v>F010810</v>
          </cell>
          <cell r="G1854" t="str">
            <v>M.P.C.SRL</v>
          </cell>
        </row>
        <row r="1855">
          <cell r="A1855" t="str">
            <v>OF0041954</v>
          </cell>
          <cell r="B1855">
            <v>46157.585150462997</v>
          </cell>
          <cell r="C1855" t="str">
            <v>M.P.C.SRL</v>
          </cell>
          <cell r="D1855">
            <v>46157</v>
          </cell>
          <cell r="E1855" t="str">
            <v>90FM</v>
          </cell>
          <cell r="F1855" t="str">
            <v>F010810</v>
          </cell>
          <cell r="G1855" t="str">
            <v>M.P.C.SRL</v>
          </cell>
        </row>
        <row r="1856">
          <cell r="A1856" t="str">
            <v>OF0041955</v>
          </cell>
          <cell r="B1856">
            <v>46157.586400462998</v>
          </cell>
          <cell r="C1856" t="str">
            <v>M.P.C.SRL</v>
          </cell>
          <cell r="D1856">
            <v>46157</v>
          </cell>
          <cell r="E1856" t="str">
            <v>90FM</v>
          </cell>
          <cell r="F1856" t="str">
            <v>F010810</v>
          </cell>
          <cell r="G1856" t="str">
            <v>M.P.C.SRL</v>
          </cell>
        </row>
        <row r="1857">
          <cell r="A1857" t="str">
            <v>OF0041957</v>
          </cell>
          <cell r="B1857">
            <v>46157.623460648101</v>
          </cell>
          <cell r="C1857" t="str">
            <v>PROFILGLASS SPA</v>
          </cell>
          <cell r="D1857">
            <v>46157</v>
          </cell>
          <cell r="E1857" t="str">
            <v>90FM10S</v>
          </cell>
          <cell r="F1857" t="str">
            <v>F012680</v>
          </cell>
          <cell r="G1857" t="str">
            <v>PROFILGLASS SPA</v>
          </cell>
        </row>
        <row r="1858">
          <cell r="A1858" t="str">
            <v>OF0041958</v>
          </cell>
          <cell r="B1858">
            <v>46157.628125000003</v>
          </cell>
          <cell r="C1858" t="str">
            <v>PROFILGLASS SPA</v>
          </cell>
          <cell r="D1858">
            <v>46157</v>
          </cell>
          <cell r="E1858" t="str">
            <v>90FM10S</v>
          </cell>
          <cell r="F1858" t="str">
            <v>F012680</v>
          </cell>
          <cell r="G1858" t="str">
            <v>PROFILGLASS SPA</v>
          </cell>
        </row>
        <row r="1859">
          <cell r="A1859" t="str">
            <v>OF0041959</v>
          </cell>
          <cell r="B1859">
            <v>46157.691793981503</v>
          </cell>
          <cell r="C1859" t="str">
            <v>ZUBELLI SRL</v>
          </cell>
          <cell r="D1859">
            <v>46157</v>
          </cell>
          <cell r="E1859" t="str">
            <v>60FM</v>
          </cell>
          <cell r="F1859" t="str">
            <v>F600991</v>
          </cell>
          <cell r="G1859" t="str">
            <v>ZUBELLI SRL</v>
          </cell>
        </row>
        <row r="1860">
          <cell r="A1860" t="str">
            <v>OF0041960</v>
          </cell>
          <cell r="B1860">
            <v>46157.696006944403</v>
          </cell>
          <cell r="C1860" t="str">
            <v>TERMOIDRAULICA E SANITARI SAS      DI GULINI LUCA &amp; C.</v>
          </cell>
          <cell r="D1860">
            <v>46157</v>
          </cell>
          <cell r="E1860" t="str">
            <v>120FM</v>
          </cell>
          <cell r="F1860" t="str">
            <v>F010431</v>
          </cell>
          <cell r="G1860" t="str">
            <v>TERMOIDRAULICA E SANITARI SAS      DI GULINI LUCA &amp; C.</v>
          </cell>
        </row>
        <row r="1861">
          <cell r="A1861" t="str">
            <v>OF0041961</v>
          </cell>
          <cell r="B1861">
            <v>46157.697893518503</v>
          </cell>
          <cell r="C1861" t="str">
            <v>ANTICIMEX S.R.L.</v>
          </cell>
          <cell r="D1861">
            <v>46157</v>
          </cell>
          <cell r="E1861" t="str">
            <v>90FM</v>
          </cell>
          <cell r="F1861" t="str">
            <v>F015513</v>
          </cell>
          <cell r="G1861" t="str">
            <v>ANTICIMEX S.R.L.</v>
          </cell>
        </row>
        <row r="1862">
          <cell r="A1862" t="str">
            <v>OF0041962</v>
          </cell>
          <cell r="B1862">
            <v>46157.698460648098</v>
          </cell>
          <cell r="C1862" t="str">
            <v>CAMBIELLI SPA</v>
          </cell>
          <cell r="D1862">
            <v>46157</v>
          </cell>
          <cell r="E1862" t="str">
            <v>60FM</v>
          </cell>
          <cell r="F1862" t="str">
            <v>F600809</v>
          </cell>
          <cell r="G1862" t="str">
            <v>CAMBIELLI SPA</v>
          </cell>
        </row>
        <row r="1863">
          <cell r="A1863" t="str">
            <v>OF0041963</v>
          </cell>
          <cell r="B1863">
            <v>46157.698611111096</v>
          </cell>
          <cell r="C1863" t="str">
            <v>ZUBELLI SRL</v>
          </cell>
          <cell r="D1863">
            <v>46157</v>
          </cell>
          <cell r="E1863" t="str">
            <v>60FM</v>
          </cell>
          <cell r="F1863" t="str">
            <v>F600991</v>
          </cell>
          <cell r="G1863" t="str">
            <v>ZUBELLI SRL</v>
          </cell>
        </row>
        <row r="1864">
          <cell r="A1864" t="str">
            <v>OF0041964</v>
          </cell>
          <cell r="B1864">
            <v>46157.698946759301</v>
          </cell>
          <cell r="C1864" t="str">
            <v>REMATARLAZZI S.P.A.</v>
          </cell>
          <cell r="D1864">
            <v>46157</v>
          </cell>
          <cell r="E1864" t="str">
            <v>120FM</v>
          </cell>
          <cell r="F1864" t="str">
            <v>F014376</v>
          </cell>
          <cell r="G1864" t="str">
            <v>REMATARLAZZI S.P.A.</v>
          </cell>
        </row>
        <row r="1865">
          <cell r="A1865" t="str">
            <v>OF0041966</v>
          </cell>
          <cell r="B1865">
            <v>46157.738819444399</v>
          </cell>
          <cell r="C1865" t="str">
            <v>AWF SRL</v>
          </cell>
          <cell r="D1865">
            <v>46157</v>
          </cell>
          <cell r="E1865" t="str">
            <v>90FM</v>
          </cell>
          <cell r="F1865" t="str">
            <v>F014724</v>
          </cell>
          <cell r="G1865" t="str">
            <v>AWF SRL</v>
          </cell>
        </row>
        <row r="1866">
          <cell r="A1866" t="str">
            <v>OF0041972</v>
          </cell>
          <cell r="B1866">
            <v>46160.628796296303</v>
          </cell>
          <cell r="C1866" t="str">
            <v>A&amp;C SRL</v>
          </cell>
          <cell r="D1866">
            <v>46167</v>
          </cell>
          <cell r="E1866" t="str">
            <v>120FM</v>
          </cell>
          <cell r="F1866" t="str">
            <v>F014268</v>
          </cell>
          <cell r="G1866" t="str">
            <v>A&amp;C SRL</v>
          </cell>
        </row>
        <row r="1867">
          <cell r="A1867" t="str">
            <v>OF0041973</v>
          </cell>
          <cell r="B1867">
            <v>46160.639606481498</v>
          </cell>
          <cell r="C1867" t="str">
            <v>LA TERMOPLASTIC-F.B.M. SRL</v>
          </cell>
          <cell r="D1867">
            <v>46181</v>
          </cell>
          <cell r="E1867" t="str">
            <v>120FM</v>
          </cell>
          <cell r="F1867" t="str">
            <v>F010233</v>
          </cell>
          <cell r="G1867" t="str">
            <v>LA TERMOPLASTIC-F.B.M. SRL</v>
          </cell>
        </row>
        <row r="1868">
          <cell r="A1868" t="str">
            <v>OF0041974</v>
          </cell>
          <cell r="B1868">
            <v>46160.647754629601</v>
          </cell>
          <cell r="C1868" t="str">
            <v>LAMP SRL</v>
          </cell>
          <cell r="D1868">
            <v>46188</v>
          </cell>
          <cell r="E1868" t="str">
            <v>90FM</v>
          </cell>
          <cell r="F1868" t="str">
            <v>F010245</v>
          </cell>
          <cell r="G1868" t="str">
            <v>LAMP SRL</v>
          </cell>
        </row>
        <row r="1869">
          <cell r="A1869" t="str">
            <v>OF0041975</v>
          </cell>
          <cell r="B1869">
            <v>46160.664386574099</v>
          </cell>
          <cell r="C1869" t="str">
            <v>EUROACCIAI SPA</v>
          </cell>
          <cell r="D1869">
            <v>46160</v>
          </cell>
          <cell r="E1869" t="str">
            <v>90FM</v>
          </cell>
          <cell r="F1869" t="str">
            <v>F015520</v>
          </cell>
          <cell r="G1869" t="str">
            <v>EUROACCIAI SPA</v>
          </cell>
        </row>
        <row r="1870">
          <cell r="A1870" t="str">
            <v>OF0041976</v>
          </cell>
          <cell r="B1870">
            <v>46160.711273148103</v>
          </cell>
          <cell r="C1870" t="str">
            <v>F.LLI BERNABE'S.N.C.DI BERNABE'    MARCO,MONICA E DANIELA</v>
          </cell>
          <cell r="D1870">
            <v>46171</v>
          </cell>
          <cell r="E1870" t="str">
            <v>120FM</v>
          </cell>
          <cell r="F1870" t="str">
            <v>F010037</v>
          </cell>
          <cell r="G1870" t="str">
            <v>F.LLI BERNABE'S.N.C.DI BERNABE'    MARCO,MONICA E DANIELA</v>
          </cell>
        </row>
        <row r="1871">
          <cell r="A1871" t="str">
            <v>OF0041977</v>
          </cell>
          <cell r="B1871">
            <v>46160.711273148103</v>
          </cell>
          <cell r="C1871" t="str">
            <v>TECNOSTAMPA SRL</v>
          </cell>
          <cell r="D1871">
            <v>46171</v>
          </cell>
          <cell r="E1871" t="str">
            <v>150FM</v>
          </cell>
          <cell r="F1871" t="str">
            <v>F010435</v>
          </cell>
          <cell r="G1871" t="str">
            <v>TECNOSTAMPA SRL</v>
          </cell>
        </row>
        <row r="1872">
          <cell r="A1872" t="str">
            <v>OF0041978</v>
          </cell>
          <cell r="B1872">
            <v>46160.711284722202</v>
          </cell>
          <cell r="C1872" t="str">
            <v>BOX MARCHE SPA</v>
          </cell>
          <cell r="D1872">
            <v>46203</v>
          </cell>
          <cell r="E1872" t="str">
            <v>120FM</v>
          </cell>
          <cell r="F1872" t="str">
            <v>F010781</v>
          </cell>
          <cell r="G1872" t="str">
            <v>BOX MARCHE SPA</v>
          </cell>
        </row>
        <row r="1873">
          <cell r="A1873" t="str">
            <v>OF0041980</v>
          </cell>
          <cell r="B1873">
            <v>46160.711307870399</v>
          </cell>
          <cell r="C1873" t="str">
            <v>SCATOLIFICIO VEC SRL</v>
          </cell>
          <cell r="D1873">
            <v>46203</v>
          </cell>
          <cell r="E1873" t="str">
            <v>120FM</v>
          </cell>
          <cell r="F1873" t="str">
            <v>F010904</v>
          </cell>
          <cell r="G1873" t="str">
            <v>SCATOLIFICIO VEC SRL</v>
          </cell>
        </row>
        <row r="1874">
          <cell r="A1874" t="str">
            <v>OF0041981</v>
          </cell>
          <cell r="B1874">
            <v>46160.711319444403</v>
          </cell>
          <cell r="C1874" t="str">
            <v>TIPOLITOGRAFIA ROTOGRAF SRL</v>
          </cell>
          <cell r="D1874">
            <v>46171</v>
          </cell>
          <cell r="E1874" t="str">
            <v>90FM</v>
          </cell>
          <cell r="F1874" t="str">
            <v>F011212</v>
          </cell>
          <cell r="G1874" t="str">
            <v>TIPOLITOGRAFIA ROTOGRAF SRL</v>
          </cell>
        </row>
        <row r="1875">
          <cell r="A1875" t="str">
            <v>OF0041982</v>
          </cell>
          <cell r="B1875">
            <v>46160.7113425926</v>
          </cell>
          <cell r="C1875" t="str">
            <v>SIPEX CAVAGNA S.P.A.</v>
          </cell>
          <cell r="D1875">
            <v>46203</v>
          </cell>
          <cell r="E1875" t="str">
            <v>120FM</v>
          </cell>
          <cell r="F1875" t="str">
            <v>F012516</v>
          </cell>
          <cell r="G1875" t="str">
            <v>SIPEX CAVAGNA S.P.A.</v>
          </cell>
        </row>
        <row r="1876">
          <cell r="A1876" t="str">
            <v>OF0041983</v>
          </cell>
          <cell r="B1876">
            <v>46160.711365740703</v>
          </cell>
          <cell r="C1876" t="str">
            <v>ITALVITINOX SRL</v>
          </cell>
          <cell r="D1876">
            <v>46203</v>
          </cell>
          <cell r="E1876" t="str">
            <v>120FM</v>
          </cell>
          <cell r="F1876" t="str">
            <v>F015414</v>
          </cell>
          <cell r="G1876" t="str">
            <v>ITALVITINOX SRL</v>
          </cell>
        </row>
        <row r="1877">
          <cell r="A1877" t="str">
            <v>OF0041984</v>
          </cell>
          <cell r="B1877">
            <v>46160.711365740703</v>
          </cell>
          <cell r="C1877" t="str">
            <v>F.LLI GIOVANNINI SRL</v>
          </cell>
          <cell r="D1877">
            <v>46203</v>
          </cell>
          <cell r="E1877" t="str">
            <v>60_90FM</v>
          </cell>
          <cell r="F1877" t="str">
            <v>F015859</v>
          </cell>
          <cell r="G1877" t="str">
            <v>F.LLI GIOVANNINI SRL</v>
          </cell>
        </row>
        <row r="1878">
          <cell r="A1878" t="str">
            <v>OF0041985</v>
          </cell>
          <cell r="B1878">
            <v>46160.711377314801</v>
          </cell>
          <cell r="C1878" t="str">
            <v>LAMPA PACKAGING S.R.L.</v>
          </cell>
          <cell r="D1878">
            <v>46203</v>
          </cell>
          <cell r="E1878" t="str">
            <v>120FM</v>
          </cell>
          <cell r="F1878" t="str">
            <v>F016222</v>
          </cell>
          <cell r="G1878" t="str">
            <v>LAMPA PACKAGING S.R.L.</v>
          </cell>
        </row>
        <row r="1879">
          <cell r="A1879" t="str">
            <v>OF0041986</v>
          </cell>
          <cell r="B1879">
            <v>46160.711423611101</v>
          </cell>
          <cell r="C1879" t="str">
            <v>TVS MED S.A.R.L.</v>
          </cell>
          <cell r="D1879">
            <v>46203</v>
          </cell>
          <cell r="E1879" t="str">
            <v>120FM</v>
          </cell>
          <cell r="F1879" t="str">
            <v>F505275</v>
          </cell>
          <cell r="G1879" t="str">
            <v>TVS MED S.A.R.L.</v>
          </cell>
        </row>
        <row r="1880">
          <cell r="A1880" t="str">
            <v>OF0041987</v>
          </cell>
          <cell r="B1880">
            <v>46160.7114351852</v>
          </cell>
          <cell r="C1880" t="str">
            <v>SCATOLIFICIO I.S.A. SRL</v>
          </cell>
          <cell r="D1880">
            <v>46203</v>
          </cell>
          <cell r="E1880" t="str">
            <v>120FM</v>
          </cell>
          <cell r="F1880" t="str">
            <v>F600917</v>
          </cell>
          <cell r="G1880" t="str">
            <v>SCATOLIFICIO I.S.A. SRL</v>
          </cell>
        </row>
        <row r="1881">
          <cell r="A1881" t="str">
            <v>OF0041989</v>
          </cell>
          <cell r="B1881">
            <v>46161.589918981503</v>
          </cell>
          <cell r="C1881" t="str">
            <v>PULITURA ZANANESE SRL UNIPERSONALE</v>
          </cell>
          <cell r="D1881">
            <v>46161</v>
          </cell>
          <cell r="E1881" t="str">
            <v>60FM</v>
          </cell>
          <cell r="F1881" t="str">
            <v>F014866</v>
          </cell>
          <cell r="G1881" t="str">
            <v>PULITURA ZANANESE SRL UNIPERSONALE</v>
          </cell>
        </row>
        <row r="1882">
          <cell r="A1882" t="str">
            <v>OF0041990</v>
          </cell>
          <cell r="B1882">
            <v>46161.626817129603</v>
          </cell>
          <cell r="C1882" t="str">
            <v>SANMIRO SRL</v>
          </cell>
          <cell r="D1882">
            <v>46164</v>
          </cell>
          <cell r="E1882" t="str">
            <v>120FM</v>
          </cell>
          <cell r="F1882" t="str">
            <v>F014515</v>
          </cell>
          <cell r="G1882" t="str">
            <v>SANMIRO SRL</v>
          </cell>
        </row>
        <row r="1883">
          <cell r="A1883" t="str">
            <v>OF0041991</v>
          </cell>
          <cell r="B1883">
            <v>46161.651423611103</v>
          </cell>
          <cell r="C1883" t="str">
            <v>AFRICOLOR SNC di Jawad redouane &amp; C.</v>
          </cell>
          <cell r="D1883">
            <v>46161</v>
          </cell>
          <cell r="E1883" t="str">
            <v>90FM</v>
          </cell>
          <cell r="F1883" t="str">
            <v>F601052</v>
          </cell>
          <cell r="G1883" t="str">
            <v>AFRICOLOR SNC di Jawad redouane &amp; C.</v>
          </cell>
        </row>
        <row r="1884">
          <cell r="A1884" t="str">
            <v>OF0041992</v>
          </cell>
          <cell r="B1884">
            <v>46161.656192129602</v>
          </cell>
          <cell r="C1884" t="str">
            <v>AFRICOLOR SNC di Jawad redouane &amp; C.</v>
          </cell>
          <cell r="D1884">
            <v>46197</v>
          </cell>
          <cell r="E1884" t="str">
            <v>90FM</v>
          </cell>
          <cell r="F1884" t="str">
            <v>F601052</v>
          </cell>
          <cell r="G1884" t="str">
            <v>AFRICOLOR SNC di Jawad redouane &amp; C.</v>
          </cell>
        </row>
        <row r="1885">
          <cell r="A1885" t="str">
            <v>OF0041993</v>
          </cell>
          <cell r="B1885">
            <v>46161.662777777798</v>
          </cell>
          <cell r="C1885" t="str">
            <v>AFRICOLOR SNC di Jawad redouane &amp; C.</v>
          </cell>
          <cell r="D1885">
            <v>46190</v>
          </cell>
          <cell r="E1885" t="str">
            <v>90FM</v>
          </cell>
          <cell r="F1885" t="str">
            <v>F601052</v>
          </cell>
          <cell r="G1885" t="str">
            <v>AFRICOLOR SNC di Jawad redouane &amp; C.</v>
          </cell>
        </row>
        <row r="1886">
          <cell r="A1886" t="str">
            <v>OF0041994</v>
          </cell>
          <cell r="B1886">
            <v>46161.671770833302</v>
          </cell>
          <cell r="C1886" t="str">
            <v>A&amp;C SRL</v>
          </cell>
          <cell r="D1886">
            <v>46161</v>
          </cell>
          <cell r="E1886" t="str">
            <v>120FM</v>
          </cell>
          <cell r="F1886" t="str">
            <v>F014268</v>
          </cell>
          <cell r="G1886" t="str">
            <v>A&amp;C SRL</v>
          </cell>
        </row>
        <row r="1887">
          <cell r="A1887" t="str">
            <v>OF0041995</v>
          </cell>
          <cell r="B1887">
            <v>46161.675868055601</v>
          </cell>
          <cell r="C1887" t="str">
            <v>LA TERMOPLASTIC-F.B.M. SRL</v>
          </cell>
          <cell r="D1887">
            <v>46188</v>
          </cell>
          <cell r="E1887" t="str">
            <v>120FM</v>
          </cell>
          <cell r="F1887" t="str">
            <v>F010233</v>
          </cell>
          <cell r="G1887" t="str">
            <v>LA TERMOPLASTIC-F.B.M. SRL</v>
          </cell>
        </row>
        <row r="1888">
          <cell r="A1888" t="str">
            <v>OF0041996</v>
          </cell>
          <cell r="B1888">
            <v>46161.690659722197</v>
          </cell>
          <cell r="C1888" t="str">
            <v>TECNORESIN SRL</v>
          </cell>
          <cell r="D1888">
            <v>46203</v>
          </cell>
          <cell r="E1888" t="str">
            <v>90FM</v>
          </cell>
          <cell r="F1888" t="str">
            <v>F010787</v>
          </cell>
          <cell r="G1888" t="str">
            <v>TECNORESIN SRL</v>
          </cell>
        </row>
        <row r="1889">
          <cell r="A1889" t="str">
            <v>OF0041997</v>
          </cell>
          <cell r="B1889">
            <v>46161.690659722197</v>
          </cell>
          <cell r="C1889" t="str">
            <v>M.P.C.SRL</v>
          </cell>
          <cell r="D1889">
            <v>46164</v>
          </cell>
          <cell r="E1889" t="str">
            <v>90FM</v>
          </cell>
          <cell r="F1889" t="str">
            <v>F010810</v>
          </cell>
          <cell r="G1889" t="str">
            <v>M.P.C.SRL</v>
          </cell>
        </row>
        <row r="1890">
          <cell r="A1890" t="str">
            <v>OF0041998</v>
          </cell>
          <cell r="B1890">
            <v>46161.697349536997</v>
          </cell>
          <cell r="C1890" t="str">
            <v>PAINT COMPANY SRL</v>
          </cell>
          <cell r="D1890">
            <v>46183</v>
          </cell>
          <cell r="E1890" t="str">
            <v>90FM</v>
          </cell>
          <cell r="F1890" t="str">
            <v>F016305</v>
          </cell>
          <cell r="G1890" t="str">
            <v>PAINT COMPANY SRL</v>
          </cell>
        </row>
        <row r="1891">
          <cell r="A1891" t="str">
            <v>OF0041999</v>
          </cell>
          <cell r="B1891">
            <v>46162.407094907401</v>
          </cell>
          <cell r="C1891" t="str">
            <v>ADRYLAB DI ADRIANO PRETELLI</v>
          </cell>
          <cell r="D1891">
            <v>46162</v>
          </cell>
          <cell r="E1891" t="str">
            <v>60FM</v>
          </cell>
          <cell r="F1891" t="str">
            <v>F014982</v>
          </cell>
          <cell r="G1891" t="str">
            <v>ADRYLAB DI ADRIANO PRETELLI</v>
          </cell>
        </row>
        <row r="1892">
          <cell r="A1892" t="str">
            <v>OF0042000</v>
          </cell>
          <cell r="B1892">
            <v>46162.4093055556</v>
          </cell>
          <cell r="C1892" t="str">
            <v>ENNEBI SRL</v>
          </cell>
          <cell r="D1892">
            <v>46162</v>
          </cell>
          <cell r="E1892" t="str">
            <v>60FM</v>
          </cell>
          <cell r="F1892" t="str">
            <v>F600726</v>
          </cell>
          <cell r="G1892" t="str">
            <v>ENNEBI SRL</v>
          </cell>
        </row>
        <row r="1893">
          <cell r="A1893" t="str">
            <v>OF0042001</v>
          </cell>
          <cell r="B1893">
            <v>46162.412326388898</v>
          </cell>
          <cell r="C1893" t="str">
            <v>THERM ACCIAI SRL</v>
          </cell>
          <cell r="D1893">
            <v>46162</v>
          </cell>
          <cell r="E1893" t="str">
            <v>90FM</v>
          </cell>
          <cell r="F1893" t="str">
            <v>F015059</v>
          </cell>
          <cell r="G1893" t="str">
            <v>THERM ACCIAI SRL</v>
          </cell>
        </row>
        <row r="1894">
          <cell r="A1894" t="str">
            <v>OF0042002</v>
          </cell>
          <cell r="B1894">
            <v>46162.427789351903</v>
          </cell>
          <cell r="C1894" t="str">
            <v>TORN.STAMPERIA MERCATELLESE SRL</v>
          </cell>
          <cell r="D1894">
            <v>46162</v>
          </cell>
          <cell r="E1894" t="str">
            <v>60_90FM</v>
          </cell>
          <cell r="F1894" t="str">
            <v>F014048</v>
          </cell>
          <cell r="G1894" t="str">
            <v>TORN.STAMPERIA MERCATELLESE SRL</v>
          </cell>
        </row>
        <row r="1895">
          <cell r="A1895" t="str">
            <v>OF0042003</v>
          </cell>
          <cell r="B1895">
            <v>46162.4297800926</v>
          </cell>
          <cell r="C1895" t="str">
            <v>TORN.STAMPERIA MERCATELLESE SRL</v>
          </cell>
          <cell r="D1895">
            <v>46162</v>
          </cell>
          <cell r="E1895" t="str">
            <v>60_90FM</v>
          </cell>
          <cell r="F1895" t="str">
            <v>F014048</v>
          </cell>
          <cell r="G1895" t="str">
            <v>TORN.STAMPERIA MERCATELLESE SRL</v>
          </cell>
        </row>
        <row r="1896">
          <cell r="A1896" t="str">
            <v>OF0042004</v>
          </cell>
          <cell r="B1896">
            <v>46162.471701388902</v>
          </cell>
          <cell r="C1896" t="str">
            <v>M.P.C.SRL</v>
          </cell>
          <cell r="D1896">
            <v>46162</v>
          </cell>
          <cell r="E1896" t="str">
            <v>90FM</v>
          </cell>
          <cell r="F1896" t="str">
            <v>F010810</v>
          </cell>
          <cell r="G1896" t="str">
            <v>M.P.C.SRL</v>
          </cell>
        </row>
        <row r="1897">
          <cell r="A1897" t="str">
            <v>OF0042005</v>
          </cell>
          <cell r="B1897">
            <v>46162.472986111097</v>
          </cell>
          <cell r="C1897" t="str">
            <v>M.P.C.SRL</v>
          </cell>
          <cell r="D1897">
            <v>46162</v>
          </cell>
          <cell r="E1897" t="str">
            <v>90FM</v>
          </cell>
          <cell r="F1897" t="str">
            <v>F010810</v>
          </cell>
          <cell r="G1897" t="str">
            <v>M.P.C.SRL</v>
          </cell>
        </row>
        <row r="1898">
          <cell r="A1898" t="str">
            <v>OF0042006</v>
          </cell>
          <cell r="B1898">
            <v>46162.4749884259</v>
          </cell>
          <cell r="C1898" t="str">
            <v>M.P.C.SRL</v>
          </cell>
          <cell r="D1898">
            <v>46162</v>
          </cell>
          <cell r="E1898" t="str">
            <v>90FM</v>
          </cell>
          <cell r="F1898" t="str">
            <v>F010810</v>
          </cell>
          <cell r="G1898" t="str">
            <v>M.P.C.SRL</v>
          </cell>
        </row>
        <row r="1899">
          <cell r="A1899" t="str">
            <v>OF0042007</v>
          </cell>
          <cell r="B1899">
            <v>46162.476493055598</v>
          </cell>
          <cell r="C1899" t="str">
            <v>M.P.C.SRL</v>
          </cell>
          <cell r="D1899">
            <v>46162</v>
          </cell>
          <cell r="E1899" t="str">
            <v>90FM</v>
          </cell>
          <cell r="F1899" t="str">
            <v>F010810</v>
          </cell>
          <cell r="G1899" t="str">
            <v>M.P.C.SRL</v>
          </cell>
        </row>
        <row r="1900">
          <cell r="A1900" t="str">
            <v>OF0042008</v>
          </cell>
          <cell r="B1900">
            <v>46162.481539351902</v>
          </cell>
          <cell r="C1900" t="str">
            <v>INOX HOUSE SRL</v>
          </cell>
          <cell r="D1900">
            <v>46177</v>
          </cell>
          <cell r="E1900" t="str">
            <v>120FM</v>
          </cell>
          <cell r="F1900" t="str">
            <v>F013881</v>
          </cell>
          <cell r="G1900" t="str">
            <v>INOX HOUSE SRL</v>
          </cell>
        </row>
        <row r="1901">
          <cell r="A1901" t="str">
            <v>OF0042010</v>
          </cell>
          <cell r="B1901">
            <v>46162.5172453704</v>
          </cell>
          <cell r="C1901" t="str">
            <v>PULITURA ZANANESE SRL UNIPERSONALE</v>
          </cell>
          <cell r="D1901">
            <v>46157</v>
          </cell>
          <cell r="E1901" t="str">
            <v>60FM</v>
          </cell>
          <cell r="F1901" t="str">
            <v>F014866</v>
          </cell>
          <cell r="G1901" t="str">
            <v>PULITURA ZANANESE SRL UNIPERSONALE</v>
          </cell>
        </row>
        <row r="1902">
          <cell r="A1902" t="str">
            <v>OF0042011</v>
          </cell>
          <cell r="B1902">
            <v>46162.633067129602</v>
          </cell>
          <cell r="C1902" t="str">
            <v>PROFILGLASS SPA</v>
          </cell>
          <cell r="D1902">
            <v>46192</v>
          </cell>
          <cell r="E1902" t="str">
            <v>90FM10S</v>
          </cell>
          <cell r="F1902" t="str">
            <v>F012680</v>
          </cell>
          <cell r="G1902" t="str">
            <v>PROFILGLASS SPA</v>
          </cell>
        </row>
        <row r="1903">
          <cell r="A1903" t="str">
            <v>OF0042012</v>
          </cell>
          <cell r="B1903">
            <v>46162.636377314797</v>
          </cell>
          <cell r="C1903" t="str">
            <v>PROFILGLASS SPA</v>
          </cell>
          <cell r="D1903">
            <v>46162</v>
          </cell>
          <cell r="E1903" t="str">
            <v>90FM10S</v>
          </cell>
          <cell r="F1903" t="str">
            <v>F012680</v>
          </cell>
          <cell r="G1903" t="str">
            <v>PROFILGLASS SPA</v>
          </cell>
        </row>
        <row r="1904">
          <cell r="A1904" t="str">
            <v>OF0042013</v>
          </cell>
          <cell r="B1904">
            <v>46162.670428240701</v>
          </cell>
          <cell r="C1904" t="str">
            <v>CIEFFE SERVICE SRL</v>
          </cell>
          <cell r="D1904">
            <v>46203</v>
          </cell>
          <cell r="E1904" t="str">
            <v>120FM</v>
          </cell>
          <cell r="F1904" t="str">
            <v>F600976</v>
          </cell>
          <cell r="G1904" t="str">
            <v>CIEFFE SERVICE SRL</v>
          </cell>
        </row>
        <row r="1905">
          <cell r="A1905" t="str">
            <v>OF0042014</v>
          </cell>
          <cell r="B1905">
            <v>46163.650798611103</v>
          </cell>
          <cell r="C1905" t="str">
            <v>INDUSTRIAL SERVICE Srl</v>
          </cell>
          <cell r="D1905">
            <v>46163</v>
          </cell>
          <cell r="E1905" t="str">
            <v>120FM</v>
          </cell>
          <cell r="F1905" t="str">
            <v>F014980</v>
          </cell>
          <cell r="G1905" t="str">
            <v>INDUSTRIAL SERVICE Srl</v>
          </cell>
        </row>
        <row r="1906">
          <cell r="A1906" t="str">
            <v>OF0042015</v>
          </cell>
          <cell r="B1906">
            <v>46163.651307870401</v>
          </cell>
          <cell r="C1906" t="str">
            <v>WÜRTH SRL</v>
          </cell>
          <cell r="D1906">
            <v>46163</v>
          </cell>
          <cell r="E1906" t="str">
            <v>120FM</v>
          </cell>
          <cell r="F1906" t="str">
            <v>F015428</v>
          </cell>
          <cell r="G1906" t="str">
            <v>WÜRTH SRL</v>
          </cell>
        </row>
        <row r="1907">
          <cell r="A1907" t="str">
            <v>OF0042016</v>
          </cell>
          <cell r="B1907">
            <v>46163.651319444398</v>
          </cell>
          <cell r="C1907" t="str">
            <v>VALENTINI ABRASIVI CENTER SRL</v>
          </cell>
          <cell r="D1907">
            <v>46163</v>
          </cell>
          <cell r="E1907" t="str">
            <v>120FM</v>
          </cell>
          <cell r="F1907" t="str">
            <v>F015563</v>
          </cell>
          <cell r="G1907" t="str">
            <v>VALENTINI ABRASIVI CENTER SRL</v>
          </cell>
        </row>
        <row r="1908">
          <cell r="A1908" t="str">
            <v>OF0042017</v>
          </cell>
          <cell r="B1908">
            <v>46163.651319444398</v>
          </cell>
          <cell r="C1908" t="str">
            <v>ANNAB DIVISE SRL</v>
          </cell>
          <cell r="D1908">
            <v>46170</v>
          </cell>
          <cell r="E1908" t="str">
            <v>60FM</v>
          </cell>
          <cell r="F1908" t="str">
            <v>F600533</v>
          </cell>
          <cell r="G1908" t="str">
            <v>ANNAB DIVISE SRL</v>
          </cell>
        </row>
        <row r="1909">
          <cell r="A1909" t="str">
            <v>OF0042018</v>
          </cell>
          <cell r="B1909">
            <v>46163.651319444398</v>
          </cell>
          <cell r="C1909" t="str">
            <v>NUOVA SAPI SRL</v>
          </cell>
          <cell r="D1909">
            <v>46170</v>
          </cell>
          <cell r="E1909" t="str">
            <v>120FM</v>
          </cell>
          <cell r="F1909" t="str">
            <v>F015735</v>
          </cell>
          <cell r="G1909" t="str">
            <v>NUOVA SAPI SRL</v>
          </cell>
        </row>
        <row r="1910">
          <cell r="A1910" t="str">
            <v>OF0042019</v>
          </cell>
          <cell r="B1910">
            <v>46163.651319444398</v>
          </cell>
          <cell r="C1910" t="str">
            <v>ATAG SPA</v>
          </cell>
          <cell r="D1910">
            <v>46163</v>
          </cell>
          <cell r="E1910" t="str">
            <v>60FM</v>
          </cell>
          <cell r="F1910" t="str">
            <v>F010002</v>
          </cell>
          <cell r="G1910" t="str">
            <v>ATAG SPA</v>
          </cell>
        </row>
        <row r="1911">
          <cell r="A1911" t="str">
            <v>OF0042020</v>
          </cell>
          <cell r="B1911">
            <v>46163.651331018496</v>
          </cell>
          <cell r="C1911" t="str">
            <v>Q.S.ABRASIVI MARENGO SRL</v>
          </cell>
          <cell r="D1911">
            <v>46163</v>
          </cell>
          <cell r="E1911" t="str">
            <v>60FM</v>
          </cell>
          <cell r="F1911" t="str">
            <v>F015558</v>
          </cell>
          <cell r="G1911" t="str">
            <v>Q.S.ABRASIVI MARENGO SRL</v>
          </cell>
        </row>
        <row r="1912">
          <cell r="A1912" t="str">
            <v>OF0042021</v>
          </cell>
          <cell r="B1912">
            <v>46163.651331018496</v>
          </cell>
          <cell r="C1912" t="str">
            <v>PAOLO MURATORI DI A.FERRARI SRL</v>
          </cell>
          <cell r="D1912">
            <v>46163</v>
          </cell>
          <cell r="E1912" t="str">
            <v>60FM</v>
          </cell>
          <cell r="F1912" t="str">
            <v>F600340</v>
          </cell>
          <cell r="G1912" t="str">
            <v>PAOLO MURATORI DI A.FERRARI SRL</v>
          </cell>
        </row>
        <row r="1913">
          <cell r="A1913" t="str">
            <v>OF0042022</v>
          </cell>
          <cell r="B1913">
            <v>46163.651331018496</v>
          </cell>
          <cell r="C1913" t="str">
            <v>LINK GRUPPO SPA</v>
          </cell>
          <cell r="D1913">
            <v>46163</v>
          </cell>
          <cell r="E1913" t="str">
            <v>120FM</v>
          </cell>
          <cell r="F1913" t="str">
            <v>F013851</v>
          </cell>
          <cell r="G1913" t="str">
            <v>LINK GRUPPO SPA</v>
          </cell>
        </row>
        <row r="1914">
          <cell r="A1914" t="str">
            <v>OF0042023</v>
          </cell>
          <cell r="B1914">
            <v>46163.651331018496</v>
          </cell>
          <cell r="C1914" t="str">
            <v>CLAS SRL</v>
          </cell>
          <cell r="D1914">
            <v>46163</v>
          </cell>
          <cell r="E1914" t="str">
            <v>30FM</v>
          </cell>
          <cell r="F1914" t="str">
            <v>F600610</v>
          </cell>
          <cell r="G1914" t="str">
            <v>CLAS SRL</v>
          </cell>
        </row>
        <row r="1915">
          <cell r="A1915" t="str">
            <v>OF0042024</v>
          </cell>
          <cell r="B1915">
            <v>46163.651342592602</v>
          </cell>
          <cell r="C1915" t="str">
            <v>CHEMITECH S.r.l.</v>
          </cell>
          <cell r="D1915">
            <v>46177</v>
          </cell>
          <cell r="E1915" t="str">
            <v>120FM</v>
          </cell>
          <cell r="F1915" t="str">
            <v>F014729</v>
          </cell>
          <cell r="G1915" t="str">
            <v>CHEMITECH S.r.l.</v>
          </cell>
        </row>
        <row r="1916">
          <cell r="A1916" t="str">
            <v>OF0042025</v>
          </cell>
          <cell r="B1916">
            <v>46163.651342592602</v>
          </cell>
          <cell r="C1916" t="str">
            <v>ECOPROJECT TECHNOLOGIES SRL</v>
          </cell>
          <cell r="D1916">
            <v>46176</v>
          </cell>
          <cell r="E1916" t="str">
            <v>120FM</v>
          </cell>
          <cell r="F1916" t="str">
            <v>F015068</v>
          </cell>
          <cell r="G1916" t="str">
            <v>ECOPROJECT TECHNOLOGIES SRL</v>
          </cell>
        </row>
        <row r="1917">
          <cell r="A1917" t="str">
            <v>OF0042026</v>
          </cell>
          <cell r="B1917">
            <v>46163.651805555601</v>
          </cell>
          <cell r="C1917" t="str">
            <v>BRENNTAG SPA</v>
          </cell>
          <cell r="D1917">
            <v>46163</v>
          </cell>
          <cell r="E1917" t="str">
            <v>90FM</v>
          </cell>
          <cell r="F1917" t="str">
            <v>F012539</v>
          </cell>
          <cell r="G1917" t="str">
            <v>BRENNTAG SPA</v>
          </cell>
        </row>
        <row r="1918">
          <cell r="A1918" t="str">
            <v>OF0042027</v>
          </cell>
          <cell r="B1918">
            <v>46163.722615740699</v>
          </cell>
          <cell r="C1918" t="str">
            <v>BOX MARCHE SPA</v>
          </cell>
          <cell r="D1918">
            <v>46163</v>
          </cell>
          <cell r="E1918" t="str">
            <v>120FM</v>
          </cell>
          <cell r="F1918" t="str">
            <v>F010781</v>
          </cell>
          <cell r="G1918" t="str">
            <v>BOX MARCHE SPA</v>
          </cell>
        </row>
        <row r="1919">
          <cell r="A1919" t="str">
            <v>OF0042028</v>
          </cell>
          <cell r="B1919">
            <v>46163.740682870397</v>
          </cell>
          <cell r="C1919" t="str">
            <v>WHITFORD SRL</v>
          </cell>
          <cell r="D1919">
            <v>46203</v>
          </cell>
          <cell r="E1919" t="str">
            <v>120FM</v>
          </cell>
          <cell r="F1919" t="str">
            <v>F012713</v>
          </cell>
          <cell r="G1919" t="str">
            <v>WHITFORD SRL</v>
          </cell>
        </row>
        <row r="1920">
          <cell r="A1920" t="str">
            <v>OF0042030</v>
          </cell>
          <cell r="B1920">
            <v>46163.740682870397</v>
          </cell>
          <cell r="C1920" t="str">
            <v>AZELIS ITALIA SRL</v>
          </cell>
          <cell r="D1920">
            <v>46203</v>
          </cell>
          <cell r="E1920" t="str">
            <v>60FM</v>
          </cell>
          <cell r="F1920" t="str">
            <v>F013521</v>
          </cell>
          <cell r="G1920" t="str">
            <v>AZELIS ITALIA SRL</v>
          </cell>
        </row>
        <row r="1921">
          <cell r="A1921" t="str">
            <v>OF0042032</v>
          </cell>
          <cell r="B1921">
            <v>46163.7483333333</v>
          </cell>
          <cell r="C1921" t="str">
            <v>UNITEK SRL</v>
          </cell>
          <cell r="D1921">
            <v>46163</v>
          </cell>
          <cell r="E1921" t="str">
            <v>90FM</v>
          </cell>
          <cell r="F1921" t="str">
            <v>F010795</v>
          </cell>
          <cell r="G1921" t="str">
            <v>UNITEK SRL</v>
          </cell>
        </row>
        <row r="1922">
          <cell r="A1922" t="str">
            <v>OF0042033</v>
          </cell>
          <cell r="B1922">
            <v>46164.420312499999</v>
          </cell>
          <cell r="C1922" t="str">
            <v>EVLASER S.R.L.</v>
          </cell>
          <cell r="D1922">
            <v>46164</v>
          </cell>
          <cell r="E1922" t="str">
            <v>30FM</v>
          </cell>
          <cell r="F1922" t="str">
            <v>F600047</v>
          </cell>
          <cell r="G1922" t="str">
            <v>EVLASER S.R.L.</v>
          </cell>
        </row>
        <row r="1923">
          <cell r="A1923" t="str">
            <v>OF0042034</v>
          </cell>
          <cell r="B1923">
            <v>46164.4397453704</v>
          </cell>
          <cell r="C1923" t="str">
            <v>TVS MED S.A.R.L.</v>
          </cell>
          <cell r="D1923">
            <v>46164</v>
          </cell>
          <cell r="E1923" t="str">
            <v>120FM</v>
          </cell>
          <cell r="F1923" t="str">
            <v>F505275</v>
          </cell>
          <cell r="G1923" t="str">
            <v>TVS MED S.A.R.L.</v>
          </cell>
        </row>
        <row r="1924">
          <cell r="A1924" t="str">
            <v>OF0042035</v>
          </cell>
          <cell r="B1924">
            <v>46164.533622685201</v>
          </cell>
          <cell r="C1924" t="str">
            <v>TORN.STAMPERIA MERCATELLESE SRL</v>
          </cell>
          <cell r="D1924">
            <v>46164</v>
          </cell>
          <cell r="E1924" t="str">
            <v>60_90FM</v>
          </cell>
          <cell r="F1924" t="str">
            <v>F014048</v>
          </cell>
          <cell r="G1924" t="str">
            <v>TORN.STAMPERIA MERCATELLESE SRL</v>
          </cell>
        </row>
        <row r="1925">
          <cell r="A1925" t="str">
            <v>OF0042036</v>
          </cell>
          <cell r="B1925">
            <v>46164.589490740698</v>
          </cell>
          <cell r="C1925" t="str">
            <v>M.P.C.SRL</v>
          </cell>
          <cell r="D1925">
            <v>46164</v>
          </cell>
          <cell r="E1925" t="str">
            <v>90FM</v>
          </cell>
          <cell r="F1925" t="str">
            <v>F010810</v>
          </cell>
          <cell r="G1925" t="str">
            <v>M.P.C.SRL</v>
          </cell>
        </row>
        <row r="1926">
          <cell r="A1926" t="str">
            <v>OF0042037</v>
          </cell>
          <cell r="B1926">
            <v>46164.590983796297</v>
          </cell>
          <cell r="C1926" t="str">
            <v>M.P.C.SRL</v>
          </cell>
          <cell r="D1926">
            <v>46164</v>
          </cell>
          <cell r="E1926" t="str">
            <v>90FM</v>
          </cell>
          <cell r="F1926" t="str">
            <v>F010810</v>
          </cell>
          <cell r="G1926" t="str">
            <v>M.P.C.SRL</v>
          </cell>
        </row>
        <row r="1927">
          <cell r="A1927" t="str">
            <v>OF0042038</v>
          </cell>
          <cell r="B1927">
            <v>46164.592152777797</v>
          </cell>
          <cell r="C1927" t="str">
            <v>M.P.C.SRL</v>
          </cell>
          <cell r="D1927">
            <v>46164</v>
          </cell>
          <cell r="E1927" t="str">
            <v>90FM</v>
          </cell>
          <cell r="F1927" t="str">
            <v>F010810</v>
          </cell>
          <cell r="G1927" t="str">
            <v>M.P.C.SRL</v>
          </cell>
        </row>
        <row r="1928">
          <cell r="A1928" t="str">
            <v>OF0042039</v>
          </cell>
          <cell r="B1928">
            <v>46164.594363425902</v>
          </cell>
          <cell r="C1928" t="str">
            <v>M.P.C.SRL</v>
          </cell>
          <cell r="D1928">
            <v>46164</v>
          </cell>
          <cell r="E1928" t="str">
            <v>90FM</v>
          </cell>
          <cell r="F1928" t="str">
            <v>F010810</v>
          </cell>
          <cell r="G1928" t="str">
            <v>M.P.C.SRL</v>
          </cell>
        </row>
        <row r="1929">
          <cell r="A1929" t="str">
            <v>OF0042040</v>
          </cell>
          <cell r="B1929">
            <v>46164.595844907402</v>
          </cell>
          <cell r="C1929" t="str">
            <v>M.P.C.SRL</v>
          </cell>
          <cell r="D1929">
            <v>46164</v>
          </cell>
          <cell r="E1929" t="str">
            <v>90FM</v>
          </cell>
          <cell r="F1929" t="str">
            <v>F010810</v>
          </cell>
          <cell r="G1929" t="str">
            <v>M.P.C.SRL</v>
          </cell>
        </row>
        <row r="1930">
          <cell r="A1930" t="str">
            <v>OF0042041</v>
          </cell>
          <cell r="B1930">
            <v>46164.672812500001</v>
          </cell>
          <cell r="C1930" t="str">
            <v>M.P.C.SRL</v>
          </cell>
          <cell r="D1930">
            <v>46164</v>
          </cell>
          <cell r="E1930" t="str">
            <v>90FM</v>
          </cell>
          <cell r="F1930" t="str">
            <v>F010810</v>
          </cell>
          <cell r="G1930" t="str">
            <v>M.P.C.SRL</v>
          </cell>
        </row>
        <row r="1931">
          <cell r="A1931" t="str">
            <v>OF0042042</v>
          </cell>
          <cell r="B1931">
            <v>46164.674490740697</v>
          </cell>
          <cell r="C1931" t="str">
            <v>M.P.C.SRL</v>
          </cell>
          <cell r="D1931">
            <v>46164</v>
          </cell>
          <cell r="E1931" t="str">
            <v>90FM</v>
          </cell>
          <cell r="F1931" t="str">
            <v>F010810</v>
          </cell>
          <cell r="G1931" t="str">
            <v>M.P.C.SRL</v>
          </cell>
        </row>
        <row r="1932">
          <cell r="A1932" t="str">
            <v>OF0042043</v>
          </cell>
          <cell r="B1932">
            <v>46164.676724536999</v>
          </cell>
          <cell r="C1932" t="str">
            <v>M.P.C.SRL</v>
          </cell>
          <cell r="D1932">
            <v>46164</v>
          </cell>
          <cell r="E1932" t="str">
            <v>90FM</v>
          </cell>
          <cell r="F1932" t="str">
            <v>F010810</v>
          </cell>
          <cell r="G1932" t="str">
            <v>M.P.C.SRL</v>
          </cell>
        </row>
        <row r="1933">
          <cell r="A1933" t="str">
            <v>OF0042044</v>
          </cell>
          <cell r="B1933">
            <v>46164.677881944401</v>
          </cell>
          <cell r="C1933" t="str">
            <v>M.P.C.SRL</v>
          </cell>
          <cell r="D1933">
            <v>46164</v>
          </cell>
          <cell r="E1933" t="str">
            <v>90FM</v>
          </cell>
          <cell r="F1933" t="str">
            <v>F010810</v>
          </cell>
          <cell r="G1933" t="str">
            <v>M.P.C.SRL</v>
          </cell>
        </row>
        <row r="1934">
          <cell r="A1934" t="str">
            <v>OF0042045</v>
          </cell>
          <cell r="B1934">
            <v>46164.680312500001</v>
          </cell>
          <cell r="C1934" t="str">
            <v>M.P.C.SRL</v>
          </cell>
          <cell r="D1934">
            <v>46164</v>
          </cell>
          <cell r="E1934" t="str">
            <v>90FM</v>
          </cell>
          <cell r="F1934" t="str">
            <v>F010810</v>
          </cell>
          <cell r="G1934" t="str">
            <v>M.P.C.SRL</v>
          </cell>
        </row>
        <row r="1935">
          <cell r="A1935" t="str">
            <v>OF0042046</v>
          </cell>
          <cell r="B1935">
            <v>46164.682199074101</v>
          </cell>
          <cell r="C1935" t="str">
            <v>M.P.C.SRL</v>
          </cell>
          <cell r="D1935">
            <v>46164</v>
          </cell>
          <cell r="E1935" t="str">
            <v>90FM</v>
          </cell>
          <cell r="F1935" t="str">
            <v>F010810</v>
          </cell>
          <cell r="G1935" t="str">
            <v>M.P.C.SRL</v>
          </cell>
        </row>
        <row r="1936">
          <cell r="A1936" t="str">
            <v>OF0042047</v>
          </cell>
          <cell r="B1936">
            <v>46164.691273148201</v>
          </cell>
          <cell r="C1936" t="str">
            <v>M.P.C.SRL</v>
          </cell>
          <cell r="D1936">
            <v>46164</v>
          </cell>
          <cell r="E1936" t="str">
            <v>90FM</v>
          </cell>
          <cell r="F1936" t="str">
            <v>F010810</v>
          </cell>
          <cell r="G1936" t="str">
            <v>M.P.C.SRL</v>
          </cell>
        </row>
        <row r="1937">
          <cell r="A1937" t="str">
            <v>OF0042048</v>
          </cell>
          <cell r="B1937">
            <v>46164.695520833302</v>
          </cell>
          <cell r="C1937" t="str">
            <v>AR FILTRAZIONI SRL</v>
          </cell>
          <cell r="D1937">
            <v>46164</v>
          </cell>
          <cell r="E1937" t="str">
            <v>30FM</v>
          </cell>
          <cell r="F1937" t="str">
            <v>F014760</v>
          </cell>
          <cell r="G1937" t="str">
            <v>AR FILTRAZIONI SRL</v>
          </cell>
        </row>
        <row r="1938">
          <cell r="A1938" t="str">
            <v>OF0042049</v>
          </cell>
          <cell r="B1938">
            <v>46164.695532407401</v>
          </cell>
          <cell r="C1938" t="str">
            <v>MINETTI SPA</v>
          </cell>
          <cell r="D1938">
            <v>46164</v>
          </cell>
          <cell r="E1938" t="str">
            <v>120FM</v>
          </cell>
          <cell r="F1938" t="str">
            <v>F600140</v>
          </cell>
          <cell r="G1938" t="str">
            <v>MINETTI SPA</v>
          </cell>
        </row>
        <row r="1939">
          <cell r="A1939" t="str">
            <v>OF0042050</v>
          </cell>
          <cell r="B1939">
            <v>46164.695532407401</v>
          </cell>
          <cell r="C1939" t="str">
            <v>FELMEK SRL</v>
          </cell>
          <cell r="D1939">
            <v>46164</v>
          </cell>
          <cell r="E1939" t="str">
            <v>60FM</v>
          </cell>
          <cell r="F1939" t="str">
            <v>F015670</v>
          </cell>
          <cell r="G1939" t="str">
            <v>FELMEK SRL</v>
          </cell>
        </row>
        <row r="1940">
          <cell r="A1940" t="str">
            <v>OF0042051</v>
          </cell>
          <cell r="B1940">
            <v>46164.703148148103</v>
          </cell>
          <cell r="C1940" t="str">
            <v>PULITURA ZANANESE SRL UNIPERSONALE</v>
          </cell>
          <cell r="D1940">
            <v>46164</v>
          </cell>
          <cell r="E1940" t="str">
            <v>60FM</v>
          </cell>
          <cell r="F1940" t="str">
            <v>F014866</v>
          </cell>
          <cell r="G1940" t="str">
            <v>PULITURA ZANANESE SRL UNIPERSONALE</v>
          </cell>
        </row>
        <row r="1941">
          <cell r="A1941" t="str">
            <v>OF0042052</v>
          </cell>
          <cell r="B1941">
            <v>46164.728981481501</v>
          </cell>
          <cell r="C1941" t="str">
            <v>SACMI IMOLA S.C.</v>
          </cell>
          <cell r="D1941">
            <v>46164</v>
          </cell>
          <cell r="E1941" t="str">
            <v>90FM</v>
          </cell>
          <cell r="F1941" t="str">
            <v>F014135</v>
          </cell>
          <cell r="G1941" t="str">
            <v>SACMI IMOLA S.C.</v>
          </cell>
        </row>
        <row r="1942">
          <cell r="A1942" t="str">
            <v>OF0042053</v>
          </cell>
          <cell r="B1942">
            <v>46167.4468865741</v>
          </cell>
          <cell r="C1942" t="str">
            <v>M.P.C.SRL</v>
          </cell>
          <cell r="D1942">
            <v>46167</v>
          </cell>
          <cell r="E1942" t="str">
            <v>90FM</v>
          </cell>
          <cell r="F1942" t="str">
            <v>F010810</v>
          </cell>
          <cell r="G1942" t="str">
            <v>M.P.C.SRL</v>
          </cell>
        </row>
        <row r="1943">
          <cell r="A1943" t="str">
            <v>OF0042054</v>
          </cell>
          <cell r="B1943">
            <v>46167.461909722202</v>
          </cell>
          <cell r="C1943" t="str">
            <v>PULITURA ZANANESE SRL UNIPERSONALE</v>
          </cell>
          <cell r="D1943">
            <v>46177</v>
          </cell>
          <cell r="E1943" t="str">
            <v>60FM</v>
          </cell>
          <cell r="F1943" t="str">
            <v>F014866</v>
          </cell>
          <cell r="G1943" t="str">
            <v>PULITURA ZANANESE SRL UNIPERSONALE</v>
          </cell>
        </row>
        <row r="1944">
          <cell r="A1944" t="str">
            <v>OF0042055</v>
          </cell>
          <cell r="B1944">
            <v>46167.461979166699</v>
          </cell>
          <cell r="C1944" t="str">
            <v>ZUBELLI SRL</v>
          </cell>
          <cell r="D1944">
            <v>46177</v>
          </cell>
          <cell r="E1944" t="str">
            <v>60FM</v>
          </cell>
          <cell r="F1944" t="str">
            <v>F600991</v>
          </cell>
          <cell r="G1944" t="str">
            <v>ZUBELLI SRL</v>
          </cell>
        </row>
        <row r="1945">
          <cell r="A1945" t="str">
            <v>OF0042056</v>
          </cell>
          <cell r="B1945">
            <v>46167.614004629599</v>
          </cell>
          <cell r="C1945" t="str">
            <v>M.P.C.SRL</v>
          </cell>
          <cell r="D1945">
            <v>46167</v>
          </cell>
          <cell r="E1945" t="str">
            <v>90FM</v>
          </cell>
          <cell r="F1945" t="str">
            <v>F010810</v>
          </cell>
          <cell r="G1945" t="str">
            <v>M.P.C.SRL</v>
          </cell>
        </row>
        <row r="1946">
          <cell r="A1946" t="str">
            <v>OF0042058</v>
          </cell>
          <cell r="B1946">
            <v>46167.650520833296</v>
          </cell>
          <cell r="C1946" t="str">
            <v>INOX HOUSE SRL</v>
          </cell>
          <cell r="D1946">
            <v>46198</v>
          </cell>
          <cell r="E1946" t="str">
            <v>120FM</v>
          </cell>
          <cell r="F1946" t="str">
            <v>F013881</v>
          </cell>
          <cell r="G1946" t="str">
            <v>INOX HOUSE SRL</v>
          </cell>
        </row>
        <row r="1947">
          <cell r="A1947" t="str">
            <v>OF0042059</v>
          </cell>
          <cell r="B1947">
            <v>46167.651064814803</v>
          </cell>
          <cell r="C1947" t="str">
            <v>BBC PLASTIK SRL</v>
          </cell>
          <cell r="D1947">
            <v>46203</v>
          </cell>
          <cell r="E1947" t="str">
            <v>120FM</v>
          </cell>
          <cell r="F1947" t="str">
            <v>F010036</v>
          </cell>
          <cell r="G1947" t="str">
            <v>BBC PLASTIK SRL</v>
          </cell>
        </row>
        <row r="1948">
          <cell r="A1948" t="str">
            <v>OF0042060</v>
          </cell>
          <cell r="B1948">
            <v>46167.651064814803</v>
          </cell>
          <cell r="C1948" t="str">
            <v>F.LLI BERNABE'S.N.C.DI BERNABE'    MARCO,MONICA E DANIELA</v>
          </cell>
          <cell r="D1948">
            <v>46203</v>
          </cell>
          <cell r="E1948" t="str">
            <v>120FM</v>
          </cell>
          <cell r="F1948" t="str">
            <v>F010037</v>
          </cell>
          <cell r="G1948" t="str">
            <v>F.LLI BERNABE'S.N.C.DI BERNABE'    MARCO,MONICA E DANIELA</v>
          </cell>
        </row>
        <row r="1949">
          <cell r="A1949" t="str">
            <v>OF0042061</v>
          </cell>
          <cell r="B1949">
            <v>46167.651064814803</v>
          </cell>
          <cell r="C1949" t="str">
            <v>TECNOSTAMPA SRL</v>
          </cell>
          <cell r="D1949">
            <v>46203</v>
          </cell>
          <cell r="E1949" t="str">
            <v>150FM</v>
          </cell>
          <cell r="F1949" t="str">
            <v>F010435</v>
          </cell>
          <cell r="G1949" t="str">
            <v>TECNOSTAMPA SRL</v>
          </cell>
        </row>
        <row r="1950">
          <cell r="A1950" t="str">
            <v>OF0042062</v>
          </cell>
          <cell r="B1950">
            <v>46167.651076388902</v>
          </cell>
          <cell r="C1950" t="str">
            <v>BOX MARCHE SPA</v>
          </cell>
          <cell r="D1950">
            <v>46203</v>
          </cell>
          <cell r="E1950" t="str">
            <v>120FM</v>
          </cell>
          <cell r="F1950" t="str">
            <v>F010781</v>
          </cell>
          <cell r="G1950" t="str">
            <v>BOX MARCHE SPA</v>
          </cell>
        </row>
        <row r="1951">
          <cell r="A1951" t="str">
            <v>OF0042063</v>
          </cell>
          <cell r="B1951">
            <v>46167.6511342593</v>
          </cell>
          <cell r="C1951" t="str">
            <v>SCATOLIFICIO VEC SRL</v>
          </cell>
          <cell r="D1951">
            <v>46203</v>
          </cell>
          <cell r="E1951" t="str">
            <v>120FM</v>
          </cell>
          <cell r="F1951" t="str">
            <v>F010904</v>
          </cell>
          <cell r="G1951" t="str">
            <v>SCATOLIFICIO VEC SRL</v>
          </cell>
        </row>
        <row r="1952">
          <cell r="A1952" t="str">
            <v>OF0042064</v>
          </cell>
          <cell r="B1952">
            <v>46167.651145833297</v>
          </cell>
          <cell r="C1952" t="str">
            <v>TIPOLITOGRAFIA ROTOGRAF SRL</v>
          </cell>
          <cell r="D1952">
            <v>46203</v>
          </cell>
          <cell r="E1952" t="str">
            <v>90FM</v>
          </cell>
          <cell r="F1952" t="str">
            <v>F011212</v>
          </cell>
          <cell r="G1952" t="str">
            <v>TIPOLITOGRAFIA ROTOGRAF SRL</v>
          </cell>
        </row>
        <row r="1953">
          <cell r="A1953" t="str">
            <v>OF0042065</v>
          </cell>
          <cell r="B1953">
            <v>46167.651331018496</v>
          </cell>
          <cell r="C1953" t="str">
            <v>COOPERATIVA ALBANESI SCRL</v>
          </cell>
          <cell r="D1953">
            <v>46203</v>
          </cell>
          <cell r="E1953" t="str">
            <v>120FM</v>
          </cell>
          <cell r="F1953" t="str">
            <v>F014441</v>
          </cell>
          <cell r="G1953" t="str">
            <v>COOPERATIVA ALBANESI SCRL</v>
          </cell>
        </row>
        <row r="1954">
          <cell r="A1954" t="str">
            <v>OF0042066</v>
          </cell>
          <cell r="B1954">
            <v>46167.651342592602</v>
          </cell>
          <cell r="C1954" t="str">
            <v>F.LLI GIOVANNINI SRL</v>
          </cell>
          <cell r="D1954">
            <v>46203</v>
          </cell>
          <cell r="E1954" t="str">
            <v>60_90FM</v>
          </cell>
          <cell r="F1954" t="str">
            <v>F015859</v>
          </cell>
          <cell r="G1954" t="str">
            <v>F.LLI GIOVANNINI SRL</v>
          </cell>
        </row>
        <row r="1955">
          <cell r="A1955" t="str">
            <v>OF0042067</v>
          </cell>
          <cell r="B1955">
            <v>46167.651365740698</v>
          </cell>
          <cell r="C1955" t="str">
            <v>LAMPA PACKAGING S.R.L.</v>
          </cell>
          <cell r="D1955">
            <v>46203</v>
          </cell>
          <cell r="E1955" t="str">
            <v>120FM</v>
          </cell>
          <cell r="F1955" t="str">
            <v>F016222</v>
          </cell>
          <cell r="G1955" t="str">
            <v>LAMPA PACKAGING S.R.L.</v>
          </cell>
        </row>
        <row r="1956">
          <cell r="A1956" t="str">
            <v>OF0042068</v>
          </cell>
          <cell r="B1956">
            <v>46167.651365740698</v>
          </cell>
          <cell r="C1956" t="str">
            <v>INTERNATIONAL COOKWARE S.A.S.</v>
          </cell>
          <cell r="D1956">
            <v>46234</v>
          </cell>
          <cell r="E1956" t="str">
            <v>90FM</v>
          </cell>
          <cell r="F1956" t="str">
            <v>F502625</v>
          </cell>
          <cell r="G1956" t="str">
            <v>INTERNATIONAL COOKWARE S.A.S.</v>
          </cell>
        </row>
        <row r="1957">
          <cell r="A1957" t="str">
            <v>OF0042071</v>
          </cell>
          <cell r="B1957">
            <v>46167.651377314804</v>
          </cell>
          <cell r="C1957" t="str">
            <v>HEBEI BOZHENG GLASSWORK CO.LTD.</v>
          </cell>
          <cell r="D1957">
            <v>46234</v>
          </cell>
          <cell r="E1957" t="str">
            <v>90BL</v>
          </cell>
          <cell r="F1957" t="str">
            <v>F506075</v>
          </cell>
          <cell r="G1957" t="str">
            <v>HEBEI BOZHENG GLASSWORK CO.LTD.</v>
          </cell>
        </row>
        <row r="1958">
          <cell r="A1958" t="str">
            <v>OF0042072</v>
          </cell>
          <cell r="B1958">
            <v>46167.651388888902</v>
          </cell>
          <cell r="C1958" t="str">
            <v>S.I.P. SOCIETA' ITALIANA PROTOTIPI SRL</v>
          </cell>
          <cell r="D1958">
            <v>46203</v>
          </cell>
          <cell r="E1958" t="str">
            <v>90FM</v>
          </cell>
          <cell r="F1958" t="str">
            <v>F600201</v>
          </cell>
          <cell r="G1958" t="str">
            <v>S.I.P. SOCIETA' ITALIANA PROTOTIPI SRL</v>
          </cell>
        </row>
        <row r="1959">
          <cell r="A1959" t="str">
            <v>OF0042073</v>
          </cell>
          <cell r="B1959">
            <v>46167.651388888902</v>
          </cell>
          <cell r="C1959" t="str">
            <v>KAVALIERGLASS A.S.</v>
          </cell>
          <cell r="D1959">
            <v>46234</v>
          </cell>
          <cell r="E1959" t="str">
            <v>30DF</v>
          </cell>
          <cell r="F1959" t="str">
            <v>F600364</v>
          </cell>
          <cell r="G1959" t="str">
            <v>KAVALIERGLASS A.S.</v>
          </cell>
        </row>
        <row r="1960">
          <cell r="A1960" t="str">
            <v>OF0042074</v>
          </cell>
          <cell r="B1960">
            <v>46167.651400463001</v>
          </cell>
          <cell r="C1960" t="str">
            <v>PACART srl</v>
          </cell>
          <cell r="D1960">
            <v>46203</v>
          </cell>
          <cell r="E1960" t="str">
            <v>90FM</v>
          </cell>
          <cell r="F1960" t="str">
            <v>F600386</v>
          </cell>
          <cell r="G1960" t="str">
            <v>PACART srl</v>
          </cell>
        </row>
        <row r="1961">
          <cell r="A1961" t="str">
            <v>OF0042075</v>
          </cell>
          <cell r="B1961">
            <v>46167.651400463001</v>
          </cell>
          <cell r="C1961" t="str">
            <v>SCATOLIFICIO I.S.A. SRL</v>
          </cell>
          <cell r="D1961">
            <v>46203</v>
          </cell>
          <cell r="E1961" t="str">
            <v>120FM</v>
          </cell>
          <cell r="F1961" t="str">
            <v>F600917</v>
          </cell>
          <cell r="G1961" t="str">
            <v>SCATOLIFICIO I.S.A. SRL</v>
          </cell>
        </row>
        <row r="1962">
          <cell r="A1962" t="str">
            <v>OF0042076</v>
          </cell>
          <cell r="B1962">
            <v>46167.651446759301</v>
          </cell>
          <cell r="C1962" t="str">
            <v>CIEFFE SERVICE SRL</v>
          </cell>
          <cell r="D1962">
            <v>46203</v>
          </cell>
          <cell r="E1962" t="str">
            <v>120FM</v>
          </cell>
          <cell r="F1962" t="str">
            <v>F600976</v>
          </cell>
          <cell r="G1962" t="str">
            <v>CIEFFE SERVICE SRL</v>
          </cell>
        </row>
        <row r="1963">
          <cell r="A1963" t="str">
            <v>OF0042077</v>
          </cell>
          <cell r="B1963">
            <v>46167.662638888898</v>
          </cell>
          <cell r="C1963" t="str">
            <v>A&amp;C SRL</v>
          </cell>
          <cell r="D1963">
            <v>46198</v>
          </cell>
          <cell r="E1963" t="str">
            <v>120FM</v>
          </cell>
          <cell r="F1963" t="str">
            <v>F014268</v>
          </cell>
          <cell r="G1963" t="str">
            <v>A&amp;C SRL</v>
          </cell>
        </row>
        <row r="1964">
          <cell r="A1964" t="str">
            <v>OF0042078</v>
          </cell>
          <cell r="B1964">
            <v>46167.664594907401</v>
          </cell>
          <cell r="C1964" t="str">
            <v>LA TERMOPLASTIC-F.B.M. SRL</v>
          </cell>
          <cell r="D1964">
            <v>46191</v>
          </cell>
          <cell r="E1964" t="str">
            <v>120FM</v>
          </cell>
          <cell r="F1964" t="str">
            <v>F010233</v>
          </cell>
          <cell r="G1964" t="str">
            <v>LA TERMOPLASTIC-F.B.M. SRL</v>
          </cell>
        </row>
        <row r="1965">
          <cell r="A1965" t="str">
            <v>OF0042079</v>
          </cell>
          <cell r="B1965">
            <v>46167.665821759299</v>
          </cell>
          <cell r="C1965" t="str">
            <v>LAMP SRL</v>
          </cell>
          <cell r="D1965">
            <v>46167</v>
          </cell>
          <cell r="E1965" t="str">
            <v>90FM</v>
          </cell>
          <cell r="F1965" t="str">
            <v>F010245</v>
          </cell>
          <cell r="G1965" t="str">
            <v>LAMP SRL</v>
          </cell>
        </row>
        <row r="1966">
          <cell r="A1966" t="str">
            <v>OF0042080</v>
          </cell>
          <cell r="B1966">
            <v>46167.703553240703</v>
          </cell>
          <cell r="C1966" t="str">
            <v>SCATOLIFICIO I.S.A. SRL</v>
          </cell>
          <cell r="D1966">
            <v>46167</v>
          </cell>
          <cell r="E1966" t="str">
            <v>120FM</v>
          </cell>
          <cell r="F1966" t="str">
            <v>F600917</v>
          </cell>
          <cell r="G1966" t="str">
            <v>SCATOLIFICIO I.S.A. SRL</v>
          </cell>
        </row>
        <row r="1967">
          <cell r="A1967" t="str">
            <v>OF0042081</v>
          </cell>
          <cell r="B1967">
            <v>46168.599733796298</v>
          </cell>
          <cell r="C1967" t="str">
            <v>AFRICOLOR SNC di Jawad redouane &amp; C.</v>
          </cell>
          <cell r="D1967">
            <v>46190</v>
          </cell>
          <cell r="E1967" t="str">
            <v>90FM</v>
          </cell>
          <cell r="F1967" t="str">
            <v>F601052</v>
          </cell>
          <cell r="G1967" t="str">
            <v>AFRICOLOR SNC di Jawad redouane &amp; C.</v>
          </cell>
        </row>
        <row r="1968">
          <cell r="A1968" t="str">
            <v>OF0042082</v>
          </cell>
          <cell r="B1968">
            <v>46168.607152777797</v>
          </cell>
          <cell r="C1968" t="str">
            <v>AFRICOLOR SNC di Jawad redouane &amp; C.</v>
          </cell>
          <cell r="D1968">
            <v>46190</v>
          </cell>
          <cell r="E1968" t="str">
            <v>90FM</v>
          </cell>
          <cell r="F1968" t="str">
            <v>F601052</v>
          </cell>
          <cell r="G1968" t="str">
            <v>AFRICOLOR SNC di Jawad redouane &amp; C.</v>
          </cell>
        </row>
        <row r="1969">
          <cell r="A1969" t="str">
            <v>OF0042083</v>
          </cell>
          <cell r="B1969">
            <v>46168.624664351897</v>
          </cell>
          <cell r="C1969" t="str">
            <v>PAINT COMPANY SRL</v>
          </cell>
          <cell r="D1969">
            <v>46185</v>
          </cell>
          <cell r="E1969" t="str">
            <v>90FM</v>
          </cell>
          <cell r="F1969" t="str">
            <v>F016305</v>
          </cell>
          <cell r="G1969" t="str">
            <v>PAINT COMPANY SRL</v>
          </cell>
        </row>
        <row r="1970">
          <cell r="A1970" t="str">
            <v>OF0042084</v>
          </cell>
          <cell r="B1970">
            <v>46168.633750000001</v>
          </cell>
          <cell r="C1970" t="str">
            <v>SANMIRO SRL</v>
          </cell>
          <cell r="D1970">
            <v>46178</v>
          </cell>
          <cell r="E1970" t="str">
            <v>120FM</v>
          </cell>
          <cell r="F1970" t="str">
            <v>F014515</v>
          </cell>
          <cell r="G1970" t="str">
            <v>SANMIRO SRL</v>
          </cell>
        </row>
        <row r="1971">
          <cell r="A1971" t="str">
            <v>OF0042085</v>
          </cell>
          <cell r="B1971">
            <v>46168.648020833301</v>
          </cell>
          <cell r="C1971" t="str">
            <v>A&amp;C SRL</v>
          </cell>
          <cell r="D1971">
            <v>46168</v>
          </cell>
          <cell r="E1971" t="str">
            <v>120FM</v>
          </cell>
          <cell r="F1971" t="str">
            <v>F014268</v>
          </cell>
          <cell r="G1971" t="str">
            <v>A&amp;C SRL</v>
          </cell>
        </row>
        <row r="1972">
          <cell r="A1972" t="str">
            <v>OF0042087</v>
          </cell>
          <cell r="B1972">
            <v>46168.717928240701</v>
          </cell>
          <cell r="C1972" t="str">
            <v>BBC PLASTIK SRL</v>
          </cell>
          <cell r="D1972">
            <v>46168</v>
          </cell>
          <cell r="E1972" t="str">
            <v>120FM</v>
          </cell>
          <cell r="F1972" t="str">
            <v>F010036</v>
          </cell>
          <cell r="G1972" t="str">
            <v>BBC PLASTIK SRL</v>
          </cell>
        </row>
        <row r="1973">
          <cell r="A1973" t="str">
            <v>OF0042088</v>
          </cell>
          <cell r="B1973">
            <v>46169.395775463003</v>
          </cell>
          <cell r="C1973" t="str">
            <v>M.P.C.SRL</v>
          </cell>
          <cell r="D1973">
            <v>46169</v>
          </cell>
          <cell r="E1973" t="str">
            <v>90FM</v>
          </cell>
          <cell r="F1973" t="str">
            <v>F010810</v>
          </cell>
          <cell r="G1973" t="str">
            <v>M.P.C.SRL</v>
          </cell>
        </row>
        <row r="1974">
          <cell r="A1974" t="str">
            <v>OF0042089</v>
          </cell>
          <cell r="B1974">
            <v>46169.418298611097</v>
          </cell>
          <cell r="C1974" t="str">
            <v>PULITURA ZANANESE SRL UNIPERSONALE</v>
          </cell>
          <cell r="D1974">
            <v>46169</v>
          </cell>
          <cell r="E1974" t="str">
            <v>60FM</v>
          </cell>
          <cell r="F1974" t="str">
            <v>F014866</v>
          </cell>
          <cell r="G1974" t="str">
            <v>PULITURA ZANANESE SRL UNIPERSONALE</v>
          </cell>
        </row>
        <row r="1975">
          <cell r="A1975" t="str">
            <v>OF0042090</v>
          </cell>
          <cell r="B1975">
            <v>46169.445532407401</v>
          </cell>
          <cell r="C1975" t="str">
            <v>INOX HOUSE SRL</v>
          </cell>
          <cell r="D1975">
            <v>46206</v>
          </cell>
          <cell r="E1975" t="str">
            <v>120FM</v>
          </cell>
          <cell r="F1975" t="str">
            <v>F013881</v>
          </cell>
          <cell r="G1975" t="str">
            <v>INOX HOUSE SRL</v>
          </cell>
        </row>
        <row r="1976">
          <cell r="A1976" t="str">
            <v>OF0042091</v>
          </cell>
          <cell r="B1976">
            <v>46169.6553472222</v>
          </cell>
          <cell r="C1976" t="str">
            <v>PROFILGLASS SPA</v>
          </cell>
          <cell r="D1976">
            <v>46203</v>
          </cell>
          <cell r="E1976" t="str">
            <v>90FM10S</v>
          </cell>
          <cell r="F1976" t="str">
            <v>F012680</v>
          </cell>
          <cell r="G1976" t="str">
            <v>PROFILGLASS SPA</v>
          </cell>
        </row>
        <row r="1977">
          <cell r="A1977" t="str">
            <v>OF0042092</v>
          </cell>
          <cell r="B1977">
            <v>46169.679270833301</v>
          </cell>
          <cell r="C1977" t="str">
            <v>PROFILGLASS SPA</v>
          </cell>
          <cell r="D1977">
            <v>46203</v>
          </cell>
          <cell r="E1977" t="str">
            <v>90FM10S</v>
          </cell>
          <cell r="F1977" t="str">
            <v>F012680</v>
          </cell>
          <cell r="G1977" t="str">
            <v>PROFILGLASS SPA</v>
          </cell>
        </row>
        <row r="1978">
          <cell r="A1978" t="str">
            <v>OF0042093</v>
          </cell>
          <cell r="B1978">
            <v>46169.687037037002</v>
          </cell>
          <cell r="C1978" t="str">
            <v>ARCONIC- KOFEM MILL PRODUCTS HUNGARY KFT.</v>
          </cell>
          <cell r="D1978">
            <v>46203</v>
          </cell>
          <cell r="E1978" t="str">
            <v>60FM</v>
          </cell>
          <cell r="F1978" t="str">
            <v>F600361</v>
          </cell>
          <cell r="G1978" t="str">
            <v>ARCONIC- KOFEM MILL PRODUCTS HUNGARY KFT.</v>
          </cell>
        </row>
        <row r="1979">
          <cell r="A1979" t="str">
            <v>OF0042094</v>
          </cell>
          <cell r="B1979">
            <v>46169.698981481502</v>
          </cell>
          <cell r="C1979" t="str">
            <v>PROFILGLASS SPA</v>
          </cell>
          <cell r="D1979">
            <v>46169</v>
          </cell>
          <cell r="E1979" t="str">
            <v>90FM10S</v>
          </cell>
          <cell r="F1979" t="str">
            <v>F012680</v>
          </cell>
          <cell r="G1979" t="str">
            <v>PROFILGLASS SPA</v>
          </cell>
        </row>
        <row r="1980">
          <cell r="A1980" t="str">
            <v>OF0042095</v>
          </cell>
          <cell r="B1980">
            <v>46169.700925925899</v>
          </cell>
          <cell r="C1980" t="str">
            <v>PROFILGLASS SPA</v>
          </cell>
          <cell r="D1980">
            <v>46169</v>
          </cell>
          <cell r="E1980" t="str">
            <v>90FM10S</v>
          </cell>
          <cell r="F1980" t="str">
            <v>F012680</v>
          </cell>
          <cell r="G1980" t="str">
            <v>PROFILGLASS SPA</v>
          </cell>
        </row>
        <row r="1981">
          <cell r="A1981" t="str">
            <v>OF0042096</v>
          </cell>
          <cell r="B1981">
            <v>46169.708483796298</v>
          </cell>
          <cell r="C1981" t="str">
            <v>METALPACK SRL</v>
          </cell>
          <cell r="D1981">
            <v>46183</v>
          </cell>
          <cell r="E1981" t="str">
            <v>90FM</v>
          </cell>
          <cell r="F1981" t="str">
            <v>F600145</v>
          </cell>
          <cell r="G1981" t="str">
            <v>METALPACK SRL</v>
          </cell>
        </row>
        <row r="1982">
          <cell r="A1982" t="str">
            <v>OF0042097</v>
          </cell>
          <cell r="B1982">
            <v>46170.422442129602</v>
          </cell>
          <cell r="C1982" t="str">
            <v>LAVORGOMMA SRL</v>
          </cell>
          <cell r="D1982">
            <v>46170</v>
          </cell>
          <cell r="E1982" t="str">
            <v>90FM</v>
          </cell>
          <cell r="F1982" t="str">
            <v>F012607</v>
          </cell>
          <cell r="G1982" t="str">
            <v>LAVORGOMMA SRL</v>
          </cell>
        </row>
        <row r="1983">
          <cell r="A1983" t="str">
            <v>OF0042098</v>
          </cell>
          <cell r="B1983">
            <v>46170.425706018497</v>
          </cell>
          <cell r="C1983" t="str">
            <v>AIRLO SERVICE SRL</v>
          </cell>
          <cell r="D1983">
            <v>46170</v>
          </cell>
          <cell r="E1983" t="str">
            <v>120FM</v>
          </cell>
          <cell r="F1983" t="str">
            <v>F600988</v>
          </cell>
          <cell r="G1983" t="str">
            <v>AIRLO SERVICE SRL</v>
          </cell>
        </row>
        <row r="1984">
          <cell r="A1984" t="str">
            <v>OF0042099</v>
          </cell>
          <cell r="B1984">
            <v>46170.432546296302</v>
          </cell>
          <cell r="C1984" t="str">
            <v>PELIZZARI F.LLI DI PELIZZARI A.    E D.SNC</v>
          </cell>
          <cell r="D1984">
            <v>46170</v>
          </cell>
          <cell r="E1984" t="str">
            <v>90FM</v>
          </cell>
          <cell r="F1984" t="str">
            <v>F014145</v>
          </cell>
          <cell r="G1984" t="str">
            <v>PELIZZARI F.LLI DI PELIZZARI A.    E D.SNC</v>
          </cell>
        </row>
        <row r="1985">
          <cell r="A1985" t="str">
            <v>OF0042100</v>
          </cell>
          <cell r="B1985">
            <v>46170.434525463003</v>
          </cell>
          <cell r="C1985" t="str">
            <v>INDUSTRIAL SERVICE Srl</v>
          </cell>
          <cell r="D1985">
            <v>46170</v>
          </cell>
          <cell r="E1985" t="str">
            <v>120FM</v>
          </cell>
          <cell r="F1985" t="str">
            <v>F014980</v>
          </cell>
          <cell r="G1985" t="str">
            <v>INDUSTRIAL SERVICE Srl</v>
          </cell>
        </row>
        <row r="1986">
          <cell r="A1986" t="str">
            <v>OF0042101</v>
          </cell>
          <cell r="B1986">
            <v>46170.464363425897</v>
          </cell>
          <cell r="C1986" t="str">
            <v>PULITURA ZANANESE SRL UNIPERSONALE</v>
          </cell>
          <cell r="D1986">
            <v>46170</v>
          </cell>
          <cell r="E1986" t="str">
            <v>60FM</v>
          </cell>
          <cell r="F1986" t="str">
            <v>F014866</v>
          </cell>
          <cell r="G1986" t="str">
            <v>PULITURA ZANANESE SRL UNIPERSONALE</v>
          </cell>
        </row>
        <row r="1987">
          <cell r="A1987" t="str">
            <v>OF0042103</v>
          </cell>
          <cell r="B1987">
            <v>46170.477349537003</v>
          </cell>
          <cell r="C1987" t="str">
            <v>PULITURA ZANANESE SRL UNIPERSONALE</v>
          </cell>
          <cell r="D1987">
            <v>46170</v>
          </cell>
          <cell r="E1987" t="str">
            <v>60FM</v>
          </cell>
          <cell r="F1987" t="str">
            <v>F014866</v>
          </cell>
          <cell r="G1987" t="str">
            <v>PULITURA ZANANESE SRL UNIPERSONALE</v>
          </cell>
        </row>
        <row r="1988">
          <cell r="A1988" t="str">
            <v>OF0042104</v>
          </cell>
          <cell r="B1988">
            <v>46170.481296296297</v>
          </cell>
          <cell r="C1988" t="str">
            <v>PULITURA ZANANESE SRL UNIPERSONALE</v>
          </cell>
          <cell r="D1988">
            <v>46170</v>
          </cell>
          <cell r="E1988" t="str">
            <v>60FM</v>
          </cell>
          <cell r="F1988" t="str">
            <v>F014866</v>
          </cell>
          <cell r="G1988" t="str">
            <v>PULITURA ZANANESE SRL UNIPERSONALE</v>
          </cell>
        </row>
        <row r="1989">
          <cell r="A1989" t="str">
            <v>OF0042105</v>
          </cell>
          <cell r="B1989">
            <v>46170.491342592599</v>
          </cell>
          <cell r="C1989" t="str">
            <v>LAMPA PACKAGING S.R.L.</v>
          </cell>
          <cell r="D1989">
            <v>46203</v>
          </cell>
          <cell r="E1989" t="str">
            <v>120FM</v>
          </cell>
          <cell r="F1989" t="str">
            <v>F016222</v>
          </cell>
          <cell r="G1989" t="str">
            <v>LAMPA PACKAGING S.R.L.</v>
          </cell>
        </row>
        <row r="1990">
          <cell r="A1990" t="str">
            <v>OF0042106</v>
          </cell>
          <cell r="B1990">
            <v>46170.502777777801</v>
          </cell>
          <cell r="C1990" t="str">
            <v>SIR SAFETY SYSTEM S.P.A.           UNIPERSONALE</v>
          </cell>
          <cell r="D1990">
            <v>46170</v>
          </cell>
          <cell r="E1990" t="str">
            <v>90FM</v>
          </cell>
          <cell r="F1990" t="str">
            <v>F015643</v>
          </cell>
          <cell r="G1990" t="str">
            <v>SIR SAFETY SYSTEM S.P.A.           UNIPERSONALE</v>
          </cell>
        </row>
        <row r="1991">
          <cell r="A1991" t="str">
            <v>OF0042107</v>
          </cell>
          <cell r="B1991">
            <v>46170.535578703697</v>
          </cell>
          <cell r="C1991" t="str">
            <v>TURCHI FILTRI SRL</v>
          </cell>
          <cell r="D1991">
            <v>46177</v>
          </cell>
          <cell r="E1991" t="str">
            <v>120FM</v>
          </cell>
          <cell r="F1991" t="str">
            <v>F016272</v>
          </cell>
          <cell r="G1991" t="str">
            <v>TURCHI FILTRI SRL</v>
          </cell>
        </row>
        <row r="1992">
          <cell r="A1992" t="str">
            <v>OF0042108</v>
          </cell>
          <cell r="B1992">
            <v>46170.535578703697</v>
          </cell>
          <cell r="C1992" t="str">
            <v>LINCOTEK EQUIPMENT SPA</v>
          </cell>
          <cell r="D1992">
            <v>46170</v>
          </cell>
          <cell r="E1992" t="str">
            <v>90FM</v>
          </cell>
          <cell r="F1992" t="str">
            <v>F013169</v>
          </cell>
          <cell r="G1992" t="str">
            <v>LINCOTEK EQUIPMENT SPA</v>
          </cell>
        </row>
        <row r="1993">
          <cell r="A1993" t="str">
            <v>OF0042109</v>
          </cell>
          <cell r="B1993">
            <v>46170.537638888898</v>
          </cell>
          <cell r="C1993" t="str">
            <v>ADRYLAB DI ADRIANO PRETELLI</v>
          </cell>
          <cell r="D1993">
            <v>46170</v>
          </cell>
          <cell r="E1993" t="str">
            <v>60FM</v>
          </cell>
          <cell r="F1993" t="str">
            <v>F014982</v>
          </cell>
          <cell r="G1993" t="str">
            <v>ADRYLAB DI ADRIANO PRETELLI</v>
          </cell>
        </row>
        <row r="1994">
          <cell r="A1994" t="str">
            <v>OF0042110</v>
          </cell>
          <cell r="B1994">
            <v>46170.586423611101</v>
          </cell>
          <cell r="C1994" t="str">
            <v>M.P.C.SRL</v>
          </cell>
          <cell r="D1994">
            <v>46170</v>
          </cell>
          <cell r="E1994" t="str">
            <v>90FM</v>
          </cell>
          <cell r="F1994" t="str">
            <v>F010810</v>
          </cell>
          <cell r="G1994" t="str">
            <v>M.P.C.SRL</v>
          </cell>
        </row>
        <row r="1995">
          <cell r="A1995" t="str">
            <v>OF0042111</v>
          </cell>
          <cell r="B1995">
            <v>46170.635752314804</v>
          </cell>
          <cell r="C1995" t="str">
            <v>TORN.STAMPERIA MERCATELLESE SRL</v>
          </cell>
          <cell r="D1995">
            <v>46170</v>
          </cell>
          <cell r="E1995" t="str">
            <v>60_90FM</v>
          </cell>
          <cell r="F1995" t="str">
            <v>F014048</v>
          </cell>
          <cell r="G1995" t="str">
            <v>TORN.STAMPERIA MERCATELLESE SRL</v>
          </cell>
        </row>
        <row r="1996">
          <cell r="A1996" t="str">
            <v>OF0042112</v>
          </cell>
          <cell r="B1996">
            <v>46170.638807870397</v>
          </cell>
          <cell r="C1996" t="str">
            <v>PELIZZARI F.LLI DI PELIZZARI A.    E D.SNC</v>
          </cell>
          <cell r="D1996">
            <v>46170</v>
          </cell>
          <cell r="E1996" t="str">
            <v>90FM</v>
          </cell>
          <cell r="F1996" t="str">
            <v>F014145</v>
          </cell>
          <cell r="G1996" t="str">
            <v>PELIZZARI F.LLI DI PELIZZARI A.    E D.SNC</v>
          </cell>
        </row>
        <row r="1997">
          <cell r="A1997" t="str">
            <v>OF0042113</v>
          </cell>
          <cell r="B1997">
            <v>46170.645775463003</v>
          </cell>
          <cell r="C1997" t="str">
            <v>THERM ACCIAI SRL</v>
          </cell>
          <cell r="D1997">
            <v>46170</v>
          </cell>
          <cell r="E1997" t="str">
            <v>90FM</v>
          </cell>
          <cell r="F1997" t="str">
            <v>F015059</v>
          </cell>
          <cell r="G1997" t="str">
            <v>THERM ACCIAI SRL</v>
          </cell>
        </row>
        <row r="1998">
          <cell r="A1998" t="str">
            <v>OF0042114</v>
          </cell>
          <cell r="B1998">
            <v>46170.6493402778</v>
          </cell>
          <cell r="C1998" t="str">
            <v>EREDI BIAGIOTTI RINO               DI BIAGIOTTI LUIGI &amp; C.SN</v>
          </cell>
          <cell r="D1998">
            <v>46170</v>
          </cell>
          <cell r="E1998" t="str">
            <v>120FM</v>
          </cell>
          <cell r="F1998" t="str">
            <v>F011781</v>
          </cell>
          <cell r="G1998" t="str">
            <v>EREDI BIAGIOTTI RINO               DI BIAGIOTTI LUIGI &amp; C.SN</v>
          </cell>
        </row>
        <row r="1999">
          <cell r="A1999" t="str">
            <v>OF0042115</v>
          </cell>
          <cell r="B1999">
            <v>46170.650069444397</v>
          </cell>
          <cell r="C1999" t="str">
            <v>GO-PLAST ENGINEERING SRL</v>
          </cell>
          <cell r="D1999">
            <v>46170</v>
          </cell>
          <cell r="E1999" t="str">
            <v>120FM</v>
          </cell>
          <cell r="F1999" t="str">
            <v>F600062</v>
          </cell>
          <cell r="G1999" t="str">
            <v>GO-PLAST ENGINEERING SRL</v>
          </cell>
        </row>
        <row r="2000">
          <cell r="A2000" t="str">
            <v>OF0042116</v>
          </cell>
          <cell r="B2000">
            <v>46170.653368055602</v>
          </cell>
          <cell r="C2000" t="str">
            <v>S.P.METAURO SRL</v>
          </cell>
          <cell r="D2000">
            <v>46170</v>
          </cell>
          <cell r="E2000" t="str">
            <v>90FM</v>
          </cell>
          <cell r="F2000" t="str">
            <v>F016239</v>
          </cell>
          <cell r="G2000" t="str">
            <v>S.P.METAURO SRL</v>
          </cell>
        </row>
        <row r="2001">
          <cell r="A2001" t="str">
            <v>OF0042117</v>
          </cell>
          <cell r="B2001">
            <v>46170.655162037001</v>
          </cell>
          <cell r="C2001" t="str">
            <v>GO-PLAST ENGINEERING SRL</v>
          </cell>
          <cell r="D2001">
            <v>46170</v>
          </cell>
          <cell r="E2001" t="str">
            <v>120FM</v>
          </cell>
          <cell r="F2001" t="str">
            <v>F600062</v>
          </cell>
          <cell r="G2001" t="str">
            <v>GO-PLAST ENGINEERING SRL</v>
          </cell>
        </row>
        <row r="2002">
          <cell r="A2002" t="str">
            <v>OF0042118</v>
          </cell>
          <cell r="B2002">
            <v>46170.659849536998</v>
          </cell>
          <cell r="C2002" t="str">
            <v>ELETTROMATIC SRL</v>
          </cell>
          <cell r="D2002">
            <v>46170</v>
          </cell>
          <cell r="E2002" t="str">
            <v>120FM</v>
          </cell>
          <cell r="F2002" t="str">
            <v>F015474</v>
          </cell>
          <cell r="G2002" t="str">
            <v>ELETTROMATIC SRL</v>
          </cell>
        </row>
        <row r="2003">
          <cell r="A2003" t="str">
            <v>OF0042119</v>
          </cell>
          <cell r="B2003">
            <v>46170.661307870403</v>
          </cell>
          <cell r="C2003" t="str">
            <v>LINK GRUPPO SPA</v>
          </cell>
          <cell r="D2003">
            <v>46170</v>
          </cell>
          <cell r="E2003" t="str">
            <v>120FM</v>
          </cell>
          <cell r="F2003" t="str">
            <v>F013851</v>
          </cell>
          <cell r="G2003" t="str">
            <v>LINK GRUPPO SPA</v>
          </cell>
        </row>
        <row r="2004">
          <cell r="A2004" t="str">
            <v>OF0042120</v>
          </cell>
          <cell r="B2004">
            <v>46170.661932870396</v>
          </cell>
          <cell r="C2004" t="str">
            <v>BESHIRAJ ELVER</v>
          </cell>
          <cell r="D2004">
            <v>46170</v>
          </cell>
          <cell r="E2004" t="str">
            <v>30FM</v>
          </cell>
          <cell r="F2004" t="str">
            <v>F600552</v>
          </cell>
          <cell r="G2004" t="str">
            <v>BESHIRAJ ELVER</v>
          </cell>
        </row>
        <row r="2005">
          <cell r="A2005" t="str">
            <v>OF0042121</v>
          </cell>
          <cell r="B2005">
            <v>46170.662592592598</v>
          </cell>
          <cell r="C2005" t="str">
            <v>TURCHI FILTRI SRL</v>
          </cell>
          <cell r="D2005">
            <v>46170</v>
          </cell>
          <cell r="E2005" t="str">
            <v>120FM</v>
          </cell>
          <cell r="F2005" t="str">
            <v>F016272</v>
          </cell>
          <cell r="G2005" t="str">
            <v>TURCHI FILTRI SRL</v>
          </cell>
        </row>
        <row r="2006">
          <cell r="A2006" t="str">
            <v>OF0042122</v>
          </cell>
          <cell r="B2006">
            <v>46170.663460648102</v>
          </cell>
          <cell r="C2006" t="str">
            <v>GO-PLAST ENGINEERING SRL</v>
          </cell>
          <cell r="D2006">
            <v>46170</v>
          </cell>
          <cell r="E2006" t="str">
            <v>120FM</v>
          </cell>
          <cell r="F2006" t="str">
            <v>F600062</v>
          </cell>
          <cell r="G2006" t="str">
            <v>GO-PLAST ENGINEERING SRL</v>
          </cell>
        </row>
        <row r="2007">
          <cell r="A2007" t="str">
            <v>OF0042123</v>
          </cell>
          <cell r="B2007">
            <v>46170.664131944402</v>
          </cell>
          <cell r="C2007" t="str">
            <v>PAPALINI SPA</v>
          </cell>
          <cell r="D2007">
            <v>46170</v>
          </cell>
          <cell r="E2007" t="str">
            <v>90FM</v>
          </cell>
          <cell r="F2007" t="str">
            <v>F012894</v>
          </cell>
          <cell r="G2007" t="str">
            <v>PAPALINI SPA</v>
          </cell>
        </row>
        <row r="2008">
          <cell r="A2008" t="str">
            <v>OF0042124</v>
          </cell>
          <cell r="B2008">
            <v>46170.6649652778</v>
          </cell>
          <cell r="C2008" t="str">
            <v>OLEOMEC SRL</v>
          </cell>
          <cell r="D2008">
            <v>46170</v>
          </cell>
          <cell r="E2008" t="str">
            <v>60FM</v>
          </cell>
          <cell r="F2008" t="str">
            <v>F600517</v>
          </cell>
          <cell r="G2008" t="str">
            <v>OLEOMEC SRL</v>
          </cell>
        </row>
        <row r="2009">
          <cell r="A2009" t="str">
            <v>OF0042125</v>
          </cell>
          <cell r="B2009">
            <v>46170.665578703702</v>
          </cell>
          <cell r="C2009" t="str">
            <v>CAMBIELLI SPA</v>
          </cell>
          <cell r="D2009">
            <v>46170</v>
          </cell>
          <cell r="E2009" t="str">
            <v>60FM</v>
          </cell>
          <cell r="F2009" t="str">
            <v>F600809</v>
          </cell>
          <cell r="G2009" t="str">
            <v>CAMBIELLI SPA</v>
          </cell>
        </row>
        <row r="2010">
          <cell r="A2010" t="str">
            <v>OF0042126</v>
          </cell>
          <cell r="B2010">
            <v>46170.668854166703</v>
          </cell>
          <cell r="C2010" t="str">
            <v>JUNGHEINRICH ITALIANA SRL</v>
          </cell>
          <cell r="D2010">
            <v>46170</v>
          </cell>
          <cell r="E2010" t="str">
            <v>60FM</v>
          </cell>
          <cell r="F2010" t="str">
            <v>F012109</v>
          </cell>
          <cell r="G2010" t="str">
            <v>JUNGHEINRICH ITALIANA SRL</v>
          </cell>
        </row>
        <row r="2011">
          <cell r="A2011" t="str">
            <v>OF0042127</v>
          </cell>
          <cell r="B2011">
            <v>46170.669675925899</v>
          </cell>
          <cell r="C2011" t="str">
            <v>SACMI IMOLA S.C.</v>
          </cell>
          <cell r="D2011">
            <v>46170</v>
          </cell>
          <cell r="E2011" t="str">
            <v>90FM</v>
          </cell>
          <cell r="F2011" t="str">
            <v>F014135</v>
          </cell>
          <cell r="G2011" t="str">
            <v>SACMI IMOLA S.C.</v>
          </cell>
        </row>
        <row r="2012">
          <cell r="A2012" t="str">
            <v>OF0042128</v>
          </cell>
          <cell r="B2012">
            <v>46170.670335648101</v>
          </cell>
          <cell r="C2012" t="str">
            <v>M.P.R.SRL</v>
          </cell>
          <cell r="D2012">
            <v>46170</v>
          </cell>
          <cell r="E2012" t="str">
            <v>90FM</v>
          </cell>
          <cell r="F2012" t="str">
            <v>F014256</v>
          </cell>
          <cell r="G2012" t="str">
            <v>M.P.R.SRL</v>
          </cell>
        </row>
        <row r="2013">
          <cell r="A2013" t="str">
            <v>OF0042129</v>
          </cell>
          <cell r="B2013">
            <v>46170.670925925901</v>
          </cell>
          <cell r="C2013" t="str">
            <v>LINEA ERRE UFFICIO SRL</v>
          </cell>
          <cell r="D2013">
            <v>46170</v>
          </cell>
          <cell r="E2013" t="str">
            <v>120FM</v>
          </cell>
          <cell r="F2013" t="str">
            <v>F014557</v>
          </cell>
          <cell r="G2013" t="str">
            <v>LINEA ERRE UFFICIO SRL</v>
          </cell>
        </row>
        <row r="2014">
          <cell r="A2014" t="str">
            <v>OF0042130</v>
          </cell>
          <cell r="B2014">
            <v>46170.671550925901</v>
          </cell>
          <cell r="C2014" t="str">
            <v>INFRAGAS SRL</v>
          </cell>
          <cell r="D2014">
            <v>46170</v>
          </cell>
          <cell r="E2014" t="str">
            <v>30FM</v>
          </cell>
          <cell r="F2014" t="str">
            <v>F014938</v>
          </cell>
          <cell r="G2014" t="str">
            <v>INFRAGAS SRL</v>
          </cell>
        </row>
        <row r="2015">
          <cell r="A2015" t="str">
            <v>OF0042131</v>
          </cell>
          <cell r="B2015">
            <v>46170.672291666699</v>
          </cell>
          <cell r="C2015" t="str">
            <v>PROGEGROUP SRL</v>
          </cell>
          <cell r="D2015">
            <v>46170</v>
          </cell>
          <cell r="E2015" t="str">
            <v>90FM</v>
          </cell>
          <cell r="F2015" t="str">
            <v>F015429</v>
          </cell>
          <cell r="G2015" t="str">
            <v>PROGEGROUP SRL</v>
          </cell>
        </row>
        <row r="2016">
          <cell r="A2016" t="str">
            <v>OF0042132</v>
          </cell>
          <cell r="B2016">
            <v>46170.673240740703</v>
          </cell>
          <cell r="C2016" t="str">
            <v>CM SERVICE DI CIARONI MARCO</v>
          </cell>
          <cell r="D2016">
            <v>46170</v>
          </cell>
          <cell r="E2016" t="str">
            <v>120FM</v>
          </cell>
          <cell r="F2016" t="str">
            <v>F015841</v>
          </cell>
          <cell r="G2016" t="str">
            <v>CM SERVICE DI CIARONI MARCO</v>
          </cell>
        </row>
        <row r="2017">
          <cell r="A2017" t="str">
            <v>OF0042133</v>
          </cell>
          <cell r="B2017">
            <v>46170.674212963</v>
          </cell>
          <cell r="C2017" t="str">
            <v>BE.FA SRL FORNITURE INDUSTRIALI</v>
          </cell>
          <cell r="D2017">
            <v>46170</v>
          </cell>
          <cell r="E2017" t="str">
            <v>120FM</v>
          </cell>
          <cell r="F2017" t="str">
            <v>F015123</v>
          </cell>
          <cell r="G2017" t="str">
            <v>BE.FA SRL FORNITURE INDUSTRIALI</v>
          </cell>
        </row>
        <row r="2018">
          <cell r="A2018" t="str">
            <v>OF0042134</v>
          </cell>
          <cell r="B2018">
            <v>46170.675219907404</v>
          </cell>
          <cell r="C2018" t="str">
            <v>REMATARLAZZI S.P.A.</v>
          </cell>
          <cell r="D2018">
            <v>46170</v>
          </cell>
          <cell r="E2018" t="str">
            <v>120FM</v>
          </cell>
          <cell r="F2018" t="str">
            <v>F014376</v>
          </cell>
          <cell r="G2018" t="str">
            <v>REMATARLAZZI S.P.A.</v>
          </cell>
        </row>
        <row r="2019">
          <cell r="A2019" t="str">
            <v>OF0042135</v>
          </cell>
          <cell r="B2019">
            <v>46170.675879629598</v>
          </cell>
          <cell r="C2019" t="str">
            <v>S.G.M.SRL</v>
          </cell>
          <cell r="D2019">
            <v>46170</v>
          </cell>
          <cell r="E2019" t="str">
            <v>90FM</v>
          </cell>
          <cell r="F2019" t="str">
            <v>F010621</v>
          </cell>
          <cell r="G2019" t="str">
            <v>S.G.M.SRL</v>
          </cell>
        </row>
        <row r="2020">
          <cell r="A2020" t="str">
            <v>OF0042136</v>
          </cell>
          <cell r="B2020">
            <v>46170.676446759302</v>
          </cell>
          <cell r="C2020" t="str">
            <v>ECOPROJECT TECHNOLOGIES SRL</v>
          </cell>
          <cell r="D2020">
            <v>46170</v>
          </cell>
          <cell r="E2020" t="str">
            <v>120FM</v>
          </cell>
          <cell r="F2020" t="str">
            <v>F015068</v>
          </cell>
          <cell r="G2020" t="str">
            <v>ECOPROJECT TECHNOLOGIES SRL</v>
          </cell>
        </row>
        <row r="2021">
          <cell r="A2021" t="str">
            <v>OF0042137</v>
          </cell>
          <cell r="B2021">
            <v>46170.687604166698</v>
          </cell>
          <cell r="C2021" t="str">
            <v>BUCCARINI LUCA SRL UNIPERSONALE</v>
          </cell>
          <cell r="D2021">
            <v>46170</v>
          </cell>
          <cell r="E2021" t="str">
            <v>60FM10S</v>
          </cell>
          <cell r="F2021" t="str">
            <v>F600949</v>
          </cell>
          <cell r="G2021" t="str">
            <v>BUCCARINI LUCA SRL UNIPERSONALE</v>
          </cell>
        </row>
        <row r="2022">
          <cell r="A2022" t="str">
            <v>OF0042138</v>
          </cell>
          <cell r="B2022">
            <v>46170.689328703702</v>
          </cell>
          <cell r="C2022" t="str">
            <v>BONTEMPI S.R.L.</v>
          </cell>
          <cell r="D2022">
            <v>46170</v>
          </cell>
          <cell r="E2022" t="str">
            <v>90FM</v>
          </cell>
          <cell r="F2022" t="str">
            <v>F013930</v>
          </cell>
          <cell r="G2022" t="str">
            <v>BONTEMPI S.R.L.</v>
          </cell>
        </row>
        <row r="2023">
          <cell r="A2023" t="str">
            <v>OF0042139</v>
          </cell>
          <cell r="B2023">
            <v>46170.690312500003</v>
          </cell>
          <cell r="C2023" t="str">
            <v>UTENSILERIA CHIMERA SRL</v>
          </cell>
          <cell r="D2023">
            <v>46170</v>
          </cell>
          <cell r="E2023" t="str">
            <v>120FM</v>
          </cell>
          <cell r="F2023" t="str">
            <v>F016189</v>
          </cell>
          <cell r="G2023" t="str">
            <v>UTENSILERIA CHIMERA SRL</v>
          </cell>
        </row>
        <row r="2024">
          <cell r="A2024" t="str">
            <v>OF0042140</v>
          </cell>
          <cell r="B2024">
            <v>46170.690983796303</v>
          </cell>
          <cell r="C2024" t="str">
            <v>KEYENCE ITALIA SPA</v>
          </cell>
          <cell r="D2024">
            <v>46170</v>
          </cell>
          <cell r="E2024" t="str">
            <v>30FM</v>
          </cell>
          <cell r="F2024" t="str">
            <v>F600880</v>
          </cell>
          <cell r="G2024" t="str">
            <v>KEYENCE ITALIA SPA</v>
          </cell>
        </row>
        <row r="2025">
          <cell r="A2025" t="str">
            <v>OF0042141</v>
          </cell>
          <cell r="B2025">
            <v>46170.691956018498</v>
          </cell>
          <cell r="C2025" t="str">
            <v>REMATARLAZZI S.P.A.</v>
          </cell>
          <cell r="D2025">
            <v>46170</v>
          </cell>
          <cell r="E2025" t="str">
            <v>120FM</v>
          </cell>
          <cell r="F2025" t="str">
            <v>F014376</v>
          </cell>
          <cell r="G2025" t="str">
            <v>REMATARLAZZI S.P.A.</v>
          </cell>
        </row>
        <row r="2026">
          <cell r="A2026" t="str">
            <v>OF0042142</v>
          </cell>
          <cell r="B2026">
            <v>46170.6926157407</v>
          </cell>
          <cell r="C2026" t="str">
            <v>EREDI BIAGIOTTI RINO               DI BIAGIOTTI LUIGI &amp; C.SN</v>
          </cell>
          <cell r="D2026">
            <v>46170</v>
          </cell>
          <cell r="E2026" t="str">
            <v>120FM</v>
          </cell>
          <cell r="F2026" t="str">
            <v>F011781</v>
          </cell>
          <cell r="G2026" t="str">
            <v>EREDI BIAGIOTTI RINO               DI BIAGIOTTI LUIGI &amp; C.SN</v>
          </cell>
        </row>
        <row r="2027">
          <cell r="A2027" t="str">
            <v>OF0042143</v>
          </cell>
          <cell r="B2027">
            <v>46170.6930671296</v>
          </cell>
          <cell r="C2027" t="str">
            <v>AMZ SRL</v>
          </cell>
          <cell r="D2027">
            <v>46170</v>
          </cell>
          <cell r="F2027" t="str">
            <v>F600706</v>
          </cell>
          <cell r="G2027" t="str">
            <v>AMZ SRL</v>
          </cell>
        </row>
        <row r="2028">
          <cell r="A2028" t="str">
            <v>OF0042144</v>
          </cell>
          <cell r="B2028">
            <v>46170.6941435185</v>
          </cell>
          <cell r="C2028" t="str">
            <v>REMATARLAZZI S.P.A.</v>
          </cell>
          <cell r="D2028">
            <v>46170</v>
          </cell>
          <cell r="E2028" t="str">
            <v>120FM</v>
          </cell>
          <cell r="F2028" t="str">
            <v>F014376</v>
          </cell>
          <cell r="G2028" t="str">
            <v>REMATARLAZZI S.P.A.</v>
          </cell>
        </row>
        <row r="2029">
          <cell r="A2029" t="str">
            <v>OF0042145</v>
          </cell>
          <cell r="B2029">
            <v>46170.694675925901</v>
          </cell>
          <cell r="C2029" t="str">
            <v>TIEMME DI MAGI D.TONELLI G. &amp; C.SNC</v>
          </cell>
          <cell r="D2029">
            <v>46170</v>
          </cell>
          <cell r="E2029" t="str">
            <v>60FM</v>
          </cell>
          <cell r="F2029" t="str">
            <v>F012162</v>
          </cell>
          <cell r="G2029" t="str">
            <v>TIEMME DI MAGI D.TONELLI G. &amp; C.SNC</v>
          </cell>
        </row>
        <row r="2030">
          <cell r="A2030" t="str">
            <v>OF0042146</v>
          </cell>
          <cell r="B2030">
            <v>46170.695231481499</v>
          </cell>
          <cell r="C2030" t="str">
            <v>FIDA SRL</v>
          </cell>
          <cell r="D2030">
            <v>46170</v>
          </cell>
          <cell r="E2030" t="str">
            <v>90_120FM</v>
          </cell>
          <cell r="F2030" t="str">
            <v>F013118</v>
          </cell>
          <cell r="G2030" t="str">
            <v>FIDA SRL</v>
          </cell>
        </row>
        <row r="2031">
          <cell r="A2031" t="str">
            <v>OF0042147</v>
          </cell>
          <cell r="B2031">
            <v>46170.695995370399</v>
          </cell>
          <cell r="C2031" t="str">
            <v>GO-PLAST ENGINEERING SRL</v>
          </cell>
          <cell r="D2031">
            <v>46170</v>
          </cell>
          <cell r="E2031" t="str">
            <v>120FM</v>
          </cell>
          <cell r="F2031" t="str">
            <v>F600062</v>
          </cell>
          <cell r="G2031" t="str">
            <v>GO-PLAST ENGINEERING SRL</v>
          </cell>
        </row>
        <row r="2032">
          <cell r="A2032" t="str">
            <v>OF0042148</v>
          </cell>
          <cell r="B2032">
            <v>46170.696539351899</v>
          </cell>
          <cell r="C2032" t="str">
            <v>COMEC ITALIA SRL</v>
          </cell>
          <cell r="D2032">
            <v>46170</v>
          </cell>
          <cell r="E2032" t="str">
            <v>60FM</v>
          </cell>
          <cell r="F2032" t="str">
            <v>F600874</v>
          </cell>
          <cell r="G2032" t="str">
            <v>COMEC ITALIA SRL</v>
          </cell>
        </row>
        <row r="2033">
          <cell r="A2033" t="str">
            <v>OF0042149</v>
          </cell>
          <cell r="B2033">
            <v>46170.697337963</v>
          </cell>
          <cell r="C2033" t="str">
            <v>CO.MET.ACCIAI SRL</v>
          </cell>
          <cell r="D2033">
            <v>46170</v>
          </cell>
          <cell r="E2033" t="str">
            <v>90FM</v>
          </cell>
          <cell r="F2033" t="str">
            <v>F016280</v>
          </cell>
          <cell r="G2033" t="str">
            <v>CO.MET.ACCIAI SRL</v>
          </cell>
        </row>
        <row r="2034">
          <cell r="A2034" t="str">
            <v>OF0042150</v>
          </cell>
          <cell r="B2034">
            <v>46170.698067129597</v>
          </cell>
          <cell r="C2034" t="str">
            <v>IMF INDUSTRIE MARCHIGIANE FILTRI SRL</v>
          </cell>
          <cell r="D2034">
            <v>46170</v>
          </cell>
          <cell r="E2034" t="str">
            <v>60FM</v>
          </cell>
          <cell r="F2034" t="str">
            <v>F600467</v>
          </cell>
          <cell r="G2034" t="str">
            <v>IMF INDUSTRIE MARCHIGIANE FILTRI SRL</v>
          </cell>
        </row>
        <row r="2035">
          <cell r="A2035" t="str">
            <v>OF0042151</v>
          </cell>
          <cell r="B2035">
            <v>46170.698807870402</v>
          </cell>
          <cell r="C2035" t="str">
            <v>TORN.STAMPERIA MERCATELLESE SRL</v>
          </cell>
          <cell r="D2035">
            <v>46170</v>
          </cell>
          <cell r="E2035" t="str">
            <v>60_90FM</v>
          </cell>
          <cell r="F2035" t="str">
            <v>F014048</v>
          </cell>
          <cell r="G2035" t="str">
            <v>TORN.STAMPERIA MERCATELLESE SRL</v>
          </cell>
        </row>
        <row r="2036">
          <cell r="A2036" t="str">
            <v>OF0042154</v>
          </cell>
          <cell r="B2036">
            <v>46170.717881944402</v>
          </cell>
          <cell r="C2036" t="str">
            <v>SABER SRL</v>
          </cell>
          <cell r="D2036">
            <v>46234</v>
          </cell>
          <cell r="E2036" t="str">
            <v>90FM</v>
          </cell>
          <cell r="F2036" t="str">
            <v>F012781</v>
          </cell>
          <cell r="G2036" t="str">
            <v>SABER SRL</v>
          </cell>
        </row>
        <row r="2037">
          <cell r="A2037" t="str">
            <v>OF0042156</v>
          </cell>
          <cell r="B2037">
            <v>46170.717881944402</v>
          </cell>
          <cell r="C2037" t="str">
            <v>DOTT.ALESSANDRO VIVALDA SRL</v>
          </cell>
          <cell r="D2037">
            <v>46234</v>
          </cell>
          <cell r="E2037" t="str">
            <v>90FM</v>
          </cell>
          <cell r="F2037" t="str">
            <v>F014073</v>
          </cell>
          <cell r="G2037" t="str">
            <v>DOTT.ALESSANDRO VIVALDA SRL</v>
          </cell>
        </row>
        <row r="2038">
          <cell r="A2038" t="str">
            <v>OF0042161</v>
          </cell>
          <cell r="B2038">
            <v>46170.717905092599</v>
          </cell>
          <cell r="C2038" t="str">
            <v>KRAHN ITALIA SPA</v>
          </cell>
          <cell r="D2038">
            <v>46234</v>
          </cell>
          <cell r="E2038" t="str">
            <v>60FM</v>
          </cell>
          <cell r="F2038" t="str">
            <v>F600481</v>
          </cell>
          <cell r="G2038" t="str">
            <v>KRAHN ITALIA SPA</v>
          </cell>
        </row>
        <row r="2039">
          <cell r="A2039" t="str">
            <v>OF0042164</v>
          </cell>
          <cell r="B2039">
            <v>46170.7277314815</v>
          </cell>
          <cell r="C2039" t="str">
            <v>CO.MET.ACCIAI SRL</v>
          </cell>
          <cell r="D2039">
            <v>46170</v>
          </cell>
          <cell r="E2039" t="str">
            <v>90FM</v>
          </cell>
          <cell r="F2039" t="str">
            <v>F016280</v>
          </cell>
          <cell r="G2039" t="str">
            <v>CO.MET.ACCIAI SRL</v>
          </cell>
        </row>
        <row r="2040">
          <cell r="A2040" t="str">
            <v>OF0042167</v>
          </cell>
          <cell r="B2040">
            <v>46171.6004861111</v>
          </cell>
          <cell r="C2040" t="str">
            <v>PROFILGLASS SPA</v>
          </cell>
          <cell r="D2040">
            <v>46171</v>
          </cell>
          <cell r="E2040" t="str">
            <v>90FM10S</v>
          </cell>
          <cell r="F2040" t="str">
            <v>F012680</v>
          </cell>
          <cell r="G2040" t="str">
            <v>PROFILGLASS SPA</v>
          </cell>
        </row>
        <row r="2041">
          <cell r="A2041" t="str">
            <v>OF0042168</v>
          </cell>
          <cell r="B2041">
            <v>46171.603518518503</v>
          </cell>
          <cell r="C2041" t="str">
            <v>EUROACCIAI SPA</v>
          </cell>
          <cell r="D2041">
            <v>46171</v>
          </cell>
          <cell r="E2041" t="str">
            <v>90FM</v>
          </cell>
          <cell r="F2041" t="str">
            <v>F015520</v>
          </cell>
          <cell r="G2041" t="str">
            <v>EUROACCIAI SPA</v>
          </cell>
        </row>
        <row r="2042">
          <cell r="A2042" t="str">
            <v>OF0042169</v>
          </cell>
          <cell r="B2042">
            <v>46171.613483796304</v>
          </cell>
          <cell r="C2042" t="str">
            <v>TVS MED S.A.R.L.</v>
          </cell>
          <cell r="D2042">
            <v>46234</v>
          </cell>
          <cell r="E2042" t="str">
            <v>120FM</v>
          </cell>
          <cell r="F2042" t="str">
            <v>F505275</v>
          </cell>
          <cell r="G2042" t="str">
            <v>TVS MED S.A.R.L.</v>
          </cell>
        </row>
        <row r="2043">
          <cell r="A2043" t="str">
            <v>OF0042170</v>
          </cell>
          <cell r="B2043">
            <v>46171.629629629599</v>
          </cell>
          <cell r="C2043" t="str">
            <v>SIPEX CAVAGNA S.P.A.</v>
          </cell>
          <cell r="D2043">
            <v>46234</v>
          </cell>
          <cell r="E2043" t="str">
            <v>120FM</v>
          </cell>
          <cell r="F2043" t="str">
            <v>F012516</v>
          </cell>
          <cell r="G2043" t="str">
            <v>SIPEX CAVAGNA S.P.A.</v>
          </cell>
        </row>
        <row r="2044">
          <cell r="A2044" t="str">
            <v>OF0042171</v>
          </cell>
          <cell r="B2044">
            <v>46171.644652777803</v>
          </cell>
          <cell r="C2044" t="str">
            <v>TIPOLITOGRAFIA ROTOGRAF SRL</v>
          </cell>
          <cell r="D2044">
            <v>46171</v>
          </cell>
          <cell r="E2044" t="str">
            <v>90FM</v>
          </cell>
          <cell r="F2044" t="str">
            <v>F011212</v>
          </cell>
          <cell r="G2044" t="str">
            <v>TIPOLITOGRAFIA ROTOGRAF SRL</v>
          </cell>
        </row>
        <row r="2045">
          <cell r="A2045" t="str">
            <v>OF0042172</v>
          </cell>
          <cell r="B2045">
            <v>46171.647731481498</v>
          </cell>
          <cell r="C2045" t="str">
            <v>CHEMOURS BELGIUM BVBA</v>
          </cell>
          <cell r="D2045">
            <v>46171</v>
          </cell>
          <cell r="E2045" t="str">
            <v>90DF</v>
          </cell>
          <cell r="F2045" t="str">
            <v>F505839</v>
          </cell>
          <cell r="G2045" t="str">
            <v>CHEMOURS BELGIUM BVBA</v>
          </cell>
        </row>
        <row r="2046">
          <cell r="A2046" t="str">
            <v>OF0042173</v>
          </cell>
          <cell r="B2046">
            <v>46171.713483796302</v>
          </cell>
          <cell r="C2046" t="str">
            <v>GULBAK BAKALIT METAL VE TEKSTIL SAN. ve TIC. LTD. STI</v>
          </cell>
          <cell r="D2046">
            <v>46234</v>
          </cell>
          <cell r="E2046" t="str">
            <v>60FM</v>
          </cell>
          <cell r="F2046" t="str">
            <v>F600780</v>
          </cell>
          <cell r="G2046" t="str">
            <v>GULBAK BAKALIT METAL VE TEKSTIL SAN. ve TIC. LTD. STI</v>
          </cell>
        </row>
        <row r="2047">
          <cell r="A2047" t="str">
            <v>OF0042175</v>
          </cell>
          <cell r="B2047">
            <v>46171.768391203703</v>
          </cell>
          <cell r="C2047" t="str">
            <v>PULITURA ZANANESE SRL UNIPERSONALE</v>
          </cell>
          <cell r="D2047">
            <v>46234</v>
          </cell>
          <cell r="E2047" t="str">
            <v>60FM</v>
          </cell>
          <cell r="F2047" t="str">
            <v>F014866</v>
          </cell>
          <cell r="G2047" t="str">
            <v>PULITURA ZANANESE SRL UNIPERSONALE</v>
          </cell>
        </row>
        <row r="2048">
          <cell r="A2048" t="str">
            <v>OF0042176</v>
          </cell>
          <cell r="B2048">
            <v>46171.768587963001</v>
          </cell>
          <cell r="C2048" t="str">
            <v>INOX HOUSE SRL</v>
          </cell>
          <cell r="D2048">
            <v>46218</v>
          </cell>
          <cell r="E2048" t="str">
            <v>120FM</v>
          </cell>
          <cell r="F2048" t="str">
            <v>F013881</v>
          </cell>
          <cell r="G2048" t="str">
            <v>INOX HOUSE SRL</v>
          </cell>
        </row>
        <row r="2049">
          <cell r="A2049" t="str">
            <v>OF0042177</v>
          </cell>
          <cell r="B2049">
            <v>46176.477673611102</v>
          </cell>
          <cell r="C2049" t="str">
            <v>ZUBELLI SRL</v>
          </cell>
          <cell r="D2049">
            <v>46176</v>
          </cell>
          <cell r="E2049" t="str">
            <v>60FM</v>
          </cell>
          <cell r="F2049" t="str">
            <v>F600991</v>
          </cell>
          <cell r="G2049" t="str">
            <v>ZUBELLI SRL</v>
          </cell>
        </row>
        <row r="2050">
          <cell r="A2050" t="str">
            <v>OF0042178</v>
          </cell>
          <cell r="B2050">
            <v>46176.489861111098</v>
          </cell>
          <cell r="C2050" t="str">
            <v>EL.MA SNC</v>
          </cell>
          <cell r="D2050">
            <v>46234</v>
          </cell>
          <cell r="E2050" t="str">
            <v>60FM</v>
          </cell>
          <cell r="F2050" t="str">
            <v>F600985</v>
          </cell>
          <cell r="G2050" t="str">
            <v>EL.MA SNC</v>
          </cell>
        </row>
        <row r="2051">
          <cell r="A2051" t="str">
            <v>OF0042179</v>
          </cell>
          <cell r="B2051">
            <v>46176.5177430556</v>
          </cell>
          <cell r="C2051" t="str">
            <v>KOREA FINE CERAMIC CO., LTD</v>
          </cell>
          <cell r="D2051">
            <v>46176</v>
          </cell>
          <cell r="E2051" t="str">
            <v>180BL</v>
          </cell>
          <cell r="F2051" t="str">
            <v>F504561</v>
          </cell>
          <cell r="G2051" t="str">
            <v>KOREA FINE CERAMIC CO., LTD</v>
          </cell>
        </row>
        <row r="2052">
          <cell r="A2052" t="str">
            <v>OF0042180</v>
          </cell>
          <cell r="B2052">
            <v>46176.520914351902</v>
          </cell>
          <cell r="C2052" t="str">
            <v>KOREA FINE CERAMIC CO., LTD</v>
          </cell>
          <cell r="D2052">
            <v>46176</v>
          </cell>
          <cell r="E2052" t="str">
            <v>180BL</v>
          </cell>
          <cell r="F2052" t="str">
            <v>F504561</v>
          </cell>
          <cell r="G2052" t="str">
            <v>KOREA FINE CERAMIC CO., LTD</v>
          </cell>
        </row>
        <row r="2053">
          <cell r="A2053" t="str">
            <v>OF0042181</v>
          </cell>
          <cell r="B2053">
            <v>46176.601909722202</v>
          </cell>
          <cell r="C2053" t="str">
            <v>M.P.C.SRL</v>
          </cell>
          <cell r="D2053">
            <v>46176</v>
          </cell>
          <cell r="E2053" t="str">
            <v>90FM</v>
          </cell>
          <cell r="F2053" t="str">
            <v>F010810</v>
          </cell>
          <cell r="G2053" t="str">
            <v>M.P.C.SRL</v>
          </cell>
        </row>
        <row r="2054">
          <cell r="A2054" t="str">
            <v>OF0042186</v>
          </cell>
          <cell r="B2054">
            <v>46176.611296296302</v>
          </cell>
          <cell r="C2054" t="str">
            <v>LAM SRL</v>
          </cell>
          <cell r="D2054">
            <v>46176</v>
          </cell>
          <cell r="E2054" t="str">
            <v>120FM</v>
          </cell>
          <cell r="F2054" t="str">
            <v>F012259</v>
          </cell>
          <cell r="G2054" t="str">
            <v>LAM SRL</v>
          </cell>
        </row>
        <row r="2055">
          <cell r="A2055" t="str">
            <v>OF0042188</v>
          </cell>
          <cell r="B2055">
            <v>46176.614062499997</v>
          </cell>
          <cell r="C2055" t="str">
            <v>A&amp;C SRL</v>
          </cell>
          <cell r="D2055">
            <v>46198</v>
          </cell>
          <cell r="E2055" t="str">
            <v>120FM</v>
          </cell>
          <cell r="F2055" t="str">
            <v>F014268</v>
          </cell>
          <cell r="G2055" t="str">
            <v>A&amp;C SRL</v>
          </cell>
        </row>
        <row r="2056">
          <cell r="A2056" t="str">
            <v>OF0042189</v>
          </cell>
          <cell r="B2056">
            <v>46176.619756944398</v>
          </cell>
          <cell r="C2056" t="str">
            <v>LA TERMOPLASTIC-F.B.M. SRL</v>
          </cell>
          <cell r="D2056">
            <v>46212</v>
          </cell>
          <cell r="E2056" t="str">
            <v>120FM</v>
          </cell>
          <cell r="F2056" t="str">
            <v>F010233</v>
          </cell>
          <cell r="G2056" t="str">
            <v>LA TERMOPLASTIC-F.B.M. SRL</v>
          </cell>
        </row>
        <row r="2057">
          <cell r="A2057" t="str">
            <v>OF0042190</v>
          </cell>
          <cell r="B2057">
            <v>46176.620509259301</v>
          </cell>
          <cell r="C2057" t="str">
            <v>LAMP SRL</v>
          </cell>
          <cell r="D2057">
            <v>46212</v>
          </cell>
          <cell r="E2057" t="str">
            <v>90FM</v>
          </cell>
          <cell r="F2057" t="str">
            <v>F010245</v>
          </cell>
          <cell r="G2057" t="str">
            <v>LAMP SRL</v>
          </cell>
        </row>
        <row r="2058">
          <cell r="A2058" t="str">
            <v>OF0042191</v>
          </cell>
          <cell r="B2058">
            <v>46176.623124999998</v>
          </cell>
          <cell r="C2058" t="str">
            <v>SANMIRO SRL</v>
          </cell>
          <cell r="D2058">
            <v>46192</v>
          </cell>
          <cell r="E2058" t="str">
            <v>120FM</v>
          </cell>
          <cell r="F2058" t="str">
            <v>F014515</v>
          </cell>
          <cell r="G2058" t="str">
            <v>SANMIRO SRL</v>
          </cell>
        </row>
        <row r="2059">
          <cell r="A2059" t="str">
            <v>OF0042192</v>
          </cell>
          <cell r="B2059">
            <v>46176.646249999998</v>
          </cell>
          <cell r="C2059" t="str">
            <v>PROFILGLASS SPA</v>
          </cell>
          <cell r="D2059">
            <v>46234</v>
          </cell>
          <cell r="E2059" t="str">
            <v>90FM10S</v>
          </cell>
          <cell r="F2059" t="str">
            <v>F012680</v>
          </cell>
          <cell r="G2059" t="str">
            <v>PROFILGLASS SPA</v>
          </cell>
        </row>
        <row r="2060">
          <cell r="A2060" t="str">
            <v>OF0042193</v>
          </cell>
          <cell r="B2060">
            <v>46176.670104166697</v>
          </cell>
          <cell r="C2060" t="str">
            <v>BBC PLASTIK SRL</v>
          </cell>
          <cell r="D2060">
            <v>46196</v>
          </cell>
          <cell r="E2060" t="str">
            <v>120FM</v>
          </cell>
          <cell r="F2060" t="str">
            <v>F010036</v>
          </cell>
          <cell r="G2060" t="str">
            <v>BBC PLASTIK SRL</v>
          </cell>
        </row>
        <row r="2061">
          <cell r="A2061" t="str">
            <v>OF0042194</v>
          </cell>
          <cell r="B2061">
            <v>46176.670104166697</v>
          </cell>
          <cell r="C2061" t="str">
            <v>VALENTINI ABRASIVI CENTER SRL</v>
          </cell>
          <cell r="D2061">
            <v>46176</v>
          </cell>
          <cell r="E2061" t="str">
            <v>120FM</v>
          </cell>
          <cell r="F2061" t="str">
            <v>F015563</v>
          </cell>
          <cell r="G2061" t="str">
            <v>VALENTINI ABRASIVI CENTER SRL</v>
          </cell>
        </row>
        <row r="2062">
          <cell r="A2062" t="str">
            <v>OF0042195</v>
          </cell>
          <cell r="B2062">
            <v>46176.670115740701</v>
          </cell>
          <cell r="C2062" t="str">
            <v>TIPOLITOGRAFIA ROTOGRAF SRL</v>
          </cell>
          <cell r="D2062">
            <v>46204</v>
          </cell>
          <cell r="E2062" t="str">
            <v>90FM</v>
          </cell>
          <cell r="F2062" t="str">
            <v>F011212</v>
          </cell>
          <cell r="G2062" t="str">
            <v>TIPOLITOGRAFIA ROTOGRAF SRL</v>
          </cell>
        </row>
        <row r="2063">
          <cell r="A2063" t="str">
            <v>OF0042196</v>
          </cell>
          <cell r="B2063">
            <v>46176.670115740701</v>
          </cell>
          <cell r="C2063" t="str">
            <v>INDUSTRIAL SERVICE Srl</v>
          </cell>
          <cell r="D2063">
            <v>46176</v>
          </cell>
          <cell r="E2063" t="str">
            <v>120FM</v>
          </cell>
          <cell r="F2063" t="str">
            <v>F014980</v>
          </cell>
          <cell r="G2063" t="str">
            <v>INDUSTRIAL SERVICE Srl</v>
          </cell>
        </row>
        <row r="2064">
          <cell r="A2064" t="str">
            <v>OF0042197</v>
          </cell>
          <cell r="B2064">
            <v>46176.670127314799</v>
          </cell>
          <cell r="C2064" t="str">
            <v>ECOPROJECT TECHNOLOGIES SRL</v>
          </cell>
          <cell r="D2064">
            <v>46189</v>
          </cell>
          <cell r="E2064" t="str">
            <v>120FM</v>
          </cell>
          <cell r="F2064" t="str">
            <v>F015068</v>
          </cell>
          <cell r="G2064" t="str">
            <v>ECOPROJECT TECHNOLOGIES SRL</v>
          </cell>
        </row>
        <row r="2065">
          <cell r="A2065" t="str">
            <v>OF0042198</v>
          </cell>
          <cell r="B2065">
            <v>46176.670127314799</v>
          </cell>
          <cell r="C2065" t="str">
            <v>LINK GRUPPO SPA</v>
          </cell>
          <cell r="D2065">
            <v>46176</v>
          </cell>
          <cell r="E2065" t="str">
            <v>120FM</v>
          </cell>
          <cell r="F2065" t="str">
            <v>F013851</v>
          </cell>
          <cell r="G2065" t="str">
            <v>LINK GRUPPO SPA</v>
          </cell>
        </row>
        <row r="2066">
          <cell r="A2066" t="str">
            <v>OF0042199</v>
          </cell>
          <cell r="B2066">
            <v>46176.726446759298</v>
          </cell>
          <cell r="C2066" t="str">
            <v>BBC PLASTIK SRL</v>
          </cell>
          <cell r="D2066">
            <v>46203</v>
          </cell>
          <cell r="E2066" t="str">
            <v>120FM</v>
          </cell>
          <cell r="F2066" t="str">
            <v>F010036</v>
          </cell>
          <cell r="G2066" t="str">
            <v>BBC PLASTIK SRL</v>
          </cell>
        </row>
        <row r="2067">
          <cell r="A2067" t="str">
            <v>OF0042200</v>
          </cell>
          <cell r="B2067">
            <v>46176.726458333302</v>
          </cell>
          <cell r="C2067" t="str">
            <v>F.LLI BERNABE'S.N.C.DI BERNABE'    MARCO,MONICA E DANIELA</v>
          </cell>
          <cell r="D2067">
            <v>46203</v>
          </cell>
          <cell r="E2067" t="str">
            <v>120FM</v>
          </cell>
          <cell r="F2067" t="str">
            <v>F010037</v>
          </cell>
          <cell r="G2067" t="str">
            <v>F.LLI BERNABE'S.N.C.DI BERNABE'    MARCO,MONICA E DANIELA</v>
          </cell>
        </row>
        <row r="2068">
          <cell r="A2068" t="str">
            <v>OF0042201</v>
          </cell>
          <cell r="B2068">
            <v>46176.726458333302</v>
          </cell>
          <cell r="C2068" t="str">
            <v>TECNOSTAMPA SRL</v>
          </cell>
          <cell r="D2068">
            <v>46203</v>
          </cell>
          <cell r="E2068" t="str">
            <v>150FM</v>
          </cell>
          <cell r="F2068" t="str">
            <v>F010435</v>
          </cell>
          <cell r="G2068" t="str">
            <v>TECNOSTAMPA SRL</v>
          </cell>
        </row>
        <row r="2069">
          <cell r="A2069" t="str">
            <v>OF0042202</v>
          </cell>
          <cell r="B2069">
            <v>46176.726458333302</v>
          </cell>
          <cell r="C2069" t="str">
            <v>BOX MARCHE SPA</v>
          </cell>
          <cell r="D2069">
            <v>46203</v>
          </cell>
          <cell r="E2069" t="str">
            <v>120FM</v>
          </cell>
          <cell r="F2069" t="str">
            <v>F010781</v>
          </cell>
          <cell r="G2069" t="str">
            <v>BOX MARCHE SPA</v>
          </cell>
        </row>
        <row r="2070">
          <cell r="A2070" t="str">
            <v>OF0042203</v>
          </cell>
          <cell r="B2070">
            <v>46176.726527777799</v>
          </cell>
          <cell r="C2070" t="str">
            <v>TIPOLITOGRAFIA ROTOGRAF SRL</v>
          </cell>
          <cell r="D2070">
            <v>46203</v>
          </cell>
          <cell r="E2070" t="str">
            <v>90FM</v>
          </cell>
          <cell r="F2070" t="str">
            <v>F011212</v>
          </cell>
          <cell r="G2070" t="str">
            <v>TIPOLITOGRAFIA ROTOGRAF SRL</v>
          </cell>
        </row>
        <row r="2071">
          <cell r="A2071" t="str">
            <v>OF0042204</v>
          </cell>
          <cell r="B2071">
            <v>46176.726550925901</v>
          </cell>
          <cell r="C2071" t="str">
            <v>F.LLI GIOVANNINI SRL</v>
          </cell>
          <cell r="D2071">
            <v>46203</v>
          </cell>
          <cell r="E2071" t="str">
            <v>60_90FM</v>
          </cell>
          <cell r="F2071" t="str">
            <v>F015859</v>
          </cell>
          <cell r="G2071" t="str">
            <v>F.LLI GIOVANNINI SRL</v>
          </cell>
        </row>
        <row r="2072">
          <cell r="A2072" t="str">
            <v>OF0042205</v>
          </cell>
          <cell r="B2072">
            <v>46176.726574074099</v>
          </cell>
          <cell r="C2072" t="str">
            <v>LAMPA PACKAGING S.R.L.</v>
          </cell>
          <cell r="D2072">
            <v>46203</v>
          </cell>
          <cell r="E2072" t="str">
            <v>120FM</v>
          </cell>
          <cell r="F2072" t="str">
            <v>F016222</v>
          </cell>
          <cell r="G2072" t="str">
            <v>LAMPA PACKAGING S.R.L.</v>
          </cell>
        </row>
        <row r="2073">
          <cell r="A2073" t="str">
            <v>OF0042206</v>
          </cell>
          <cell r="B2073">
            <v>46176.726597222201</v>
          </cell>
          <cell r="C2073" t="str">
            <v>IMF INDUSTRIE MARCHIGIANE FILTRI SRL</v>
          </cell>
          <cell r="D2073">
            <v>46203</v>
          </cell>
          <cell r="E2073" t="str">
            <v>60FM</v>
          </cell>
          <cell r="F2073" t="str">
            <v>F600467</v>
          </cell>
          <cell r="G2073" t="str">
            <v>IMF INDUSTRIE MARCHIGIANE FILTRI SRL</v>
          </cell>
        </row>
        <row r="2074">
          <cell r="A2074" t="str">
            <v>OF0042207</v>
          </cell>
          <cell r="B2074">
            <v>46176.726597222201</v>
          </cell>
          <cell r="C2074" t="str">
            <v>SCATOLIFICIO I.S.A. SRL</v>
          </cell>
          <cell r="D2074">
            <v>46203</v>
          </cell>
          <cell r="E2074" t="str">
            <v>120FM</v>
          </cell>
          <cell r="F2074" t="str">
            <v>F600917</v>
          </cell>
          <cell r="G2074" t="str">
            <v>SCATOLIFICIO I.S.A. SRL</v>
          </cell>
        </row>
        <row r="2075">
          <cell r="A2075" t="str">
            <v>OF0042208</v>
          </cell>
          <cell r="B2075">
            <v>46177.464953703697</v>
          </cell>
          <cell r="C2075" t="str">
            <v>PROSERVICE SRL</v>
          </cell>
          <cell r="D2075">
            <v>46177</v>
          </cell>
          <cell r="E2075" t="str">
            <v>90FM</v>
          </cell>
          <cell r="F2075" t="str">
            <v>F015608</v>
          </cell>
          <cell r="G2075" t="str">
            <v>PROSERVICE SRL</v>
          </cell>
        </row>
        <row r="2076">
          <cell r="A2076" t="str">
            <v>OF0042209</v>
          </cell>
          <cell r="B2076">
            <v>46177.5223148148</v>
          </cell>
          <cell r="C2076" t="str">
            <v>DLOGIC SRL</v>
          </cell>
          <cell r="D2076">
            <v>46177</v>
          </cell>
          <cell r="E2076" t="str">
            <v>60FM</v>
          </cell>
          <cell r="F2076" t="str">
            <v>F600679</v>
          </cell>
          <cell r="G2076" t="str">
            <v>DLOGIC SRL</v>
          </cell>
        </row>
        <row r="2077">
          <cell r="A2077" t="str">
            <v>OF0042210</v>
          </cell>
          <cell r="B2077">
            <v>46177.597314814797</v>
          </cell>
          <cell r="C2077" t="str">
            <v>PULITURA ZANANESE SRL UNIPERSONALE</v>
          </cell>
          <cell r="D2077">
            <v>46177</v>
          </cell>
          <cell r="E2077" t="str">
            <v>60FM</v>
          </cell>
          <cell r="F2077" t="str">
            <v>F014866</v>
          </cell>
          <cell r="G2077" t="str">
            <v>PULITURA ZANANESE SRL UNIPERSONALE</v>
          </cell>
        </row>
        <row r="2078">
          <cell r="A2078" t="str">
            <v>OF0042211</v>
          </cell>
          <cell r="B2078">
            <v>46177.602094907401</v>
          </cell>
          <cell r="C2078" t="str">
            <v>PULITURA ZANANESE SRL UNIPERSONALE</v>
          </cell>
          <cell r="D2078">
            <v>46177</v>
          </cell>
          <cell r="E2078" t="str">
            <v>60FM</v>
          </cell>
          <cell r="F2078" t="str">
            <v>F014866</v>
          </cell>
          <cell r="G2078" t="str">
            <v>PULITURA ZANANESE SRL UNIPERSONALE</v>
          </cell>
        </row>
        <row r="2079">
          <cell r="A2079" t="str">
            <v>OF0042212</v>
          </cell>
          <cell r="B2079">
            <v>46177.6105902778</v>
          </cell>
          <cell r="C2079" t="str">
            <v>FABBRI MARCELLO</v>
          </cell>
          <cell r="D2079">
            <v>46177</v>
          </cell>
          <cell r="E2079" t="str">
            <v>30FM</v>
          </cell>
          <cell r="F2079" t="str">
            <v>F016235</v>
          </cell>
          <cell r="G2079" t="str">
            <v>FABBRI MARCELLO</v>
          </cell>
        </row>
        <row r="2080">
          <cell r="A2080" t="str">
            <v>OF0042213</v>
          </cell>
          <cell r="B2080">
            <v>46177.621203703697</v>
          </cell>
          <cell r="C2080" t="str">
            <v>M.P.C.SRL</v>
          </cell>
          <cell r="D2080">
            <v>46177</v>
          </cell>
          <cell r="E2080" t="str">
            <v>90FM</v>
          </cell>
          <cell r="F2080" t="str">
            <v>F010810</v>
          </cell>
          <cell r="G2080" t="str">
            <v>M.P.C.SRL</v>
          </cell>
        </row>
        <row r="2081">
          <cell r="A2081" t="str">
            <v>OF0042214</v>
          </cell>
          <cell r="B2081">
            <v>46177.756712962997</v>
          </cell>
          <cell r="C2081" t="str">
            <v>M.P.C.SRL</v>
          </cell>
          <cell r="D2081">
            <v>46212</v>
          </cell>
          <cell r="E2081" t="str">
            <v>90FM</v>
          </cell>
          <cell r="F2081" t="str">
            <v>F010810</v>
          </cell>
          <cell r="G2081" t="str">
            <v>M.P.C.SRL</v>
          </cell>
        </row>
        <row r="2082">
          <cell r="A2082" t="str">
            <v>OF0042215</v>
          </cell>
          <cell r="B2082">
            <v>46177.7567361111</v>
          </cell>
          <cell r="C2082" t="str">
            <v>PULITURA ZANANESE SRL UNIPERSONALE</v>
          </cell>
          <cell r="D2082">
            <v>46177</v>
          </cell>
          <cell r="E2082" t="str">
            <v>60FM</v>
          </cell>
          <cell r="F2082" t="str">
            <v>F014866</v>
          </cell>
          <cell r="G2082" t="str">
            <v>PULITURA ZANANESE SRL UNIPERSONALE</v>
          </cell>
        </row>
        <row r="2083">
          <cell r="A2083" t="str">
            <v>OF0042216</v>
          </cell>
          <cell r="B2083">
            <v>46177.756770833301</v>
          </cell>
          <cell r="C2083" t="str">
            <v>M.P.C.SRL</v>
          </cell>
          <cell r="D2083">
            <v>46212</v>
          </cell>
          <cell r="E2083" t="str">
            <v>90FM</v>
          </cell>
          <cell r="F2083" t="str">
            <v>F010810</v>
          </cell>
          <cell r="G2083" t="str">
            <v>M.P.C.SRL</v>
          </cell>
        </row>
        <row r="2084">
          <cell r="A2084" t="str">
            <v>OF0042217</v>
          </cell>
          <cell r="B2084">
            <v>46177.756805555597</v>
          </cell>
          <cell r="C2084" t="str">
            <v>ZUBELLI SRL</v>
          </cell>
          <cell r="D2084">
            <v>46177</v>
          </cell>
          <cell r="E2084" t="str">
            <v>60FM</v>
          </cell>
          <cell r="F2084" t="str">
            <v>F600991</v>
          </cell>
          <cell r="G2084" t="str">
            <v>ZUBELLI SRL</v>
          </cell>
        </row>
        <row r="2085">
          <cell r="A2085" t="str">
            <v>OF0042218</v>
          </cell>
          <cell r="B2085">
            <v>46177.756863425901</v>
          </cell>
          <cell r="C2085" t="str">
            <v>M.P.C.SRL</v>
          </cell>
          <cell r="D2085">
            <v>46212</v>
          </cell>
          <cell r="E2085" t="str">
            <v>90FM</v>
          </cell>
          <cell r="F2085" t="str">
            <v>F010810</v>
          </cell>
          <cell r="G2085" t="str">
            <v>M.P.C.SRL</v>
          </cell>
        </row>
        <row r="2086">
          <cell r="A2086" t="str">
            <v>OF0042219</v>
          </cell>
          <cell r="B2086">
            <v>46177.756979166697</v>
          </cell>
          <cell r="C2086" t="str">
            <v>M.P.C.SRL</v>
          </cell>
          <cell r="D2086">
            <v>46212</v>
          </cell>
          <cell r="E2086" t="str">
            <v>90FM</v>
          </cell>
          <cell r="F2086" t="str">
            <v>F010810</v>
          </cell>
          <cell r="G2086" t="str">
            <v>M.P.C.SRL</v>
          </cell>
        </row>
        <row r="2087">
          <cell r="A2087" t="str">
            <v>OF0042220</v>
          </cell>
          <cell r="B2087">
            <v>46177.757233796299</v>
          </cell>
          <cell r="C2087" t="str">
            <v>M.P.C.SRL</v>
          </cell>
          <cell r="D2087">
            <v>46191</v>
          </cell>
          <cell r="E2087" t="str">
            <v>90FM</v>
          </cell>
          <cell r="F2087" t="str">
            <v>F010810</v>
          </cell>
          <cell r="G2087" t="str">
            <v>M.P.C.SRL</v>
          </cell>
        </row>
        <row r="2088">
          <cell r="A2088" t="str">
            <v>OF0042221</v>
          </cell>
          <cell r="B2088">
            <v>46177.757303240702</v>
          </cell>
          <cell r="C2088" t="str">
            <v>M.P.C.SRL</v>
          </cell>
          <cell r="D2088">
            <v>46191</v>
          </cell>
          <cell r="E2088" t="str">
            <v>90FM</v>
          </cell>
          <cell r="F2088" t="str">
            <v>F010810</v>
          </cell>
          <cell r="G2088" t="str">
            <v>M.P.C.SRL</v>
          </cell>
        </row>
        <row r="2089">
          <cell r="A2089" t="str">
            <v>OF0042222</v>
          </cell>
          <cell r="B2089">
            <v>46177.7574074074</v>
          </cell>
          <cell r="C2089" t="str">
            <v>M.P.C.SRL</v>
          </cell>
          <cell r="D2089">
            <v>46190</v>
          </cell>
          <cell r="E2089" t="str">
            <v>90FM</v>
          </cell>
          <cell r="F2089" t="str">
            <v>F010810</v>
          </cell>
          <cell r="G2089" t="str">
            <v>M.P.C.SRL</v>
          </cell>
        </row>
        <row r="2090">
          <cell r="A2090" t="str">
            <v>OF0042223</v>
          </cell>
          <cell r="B2090">
            <v>46177.757511574098</v>
          </cell>
          <cell r="C2090" t="str">
            <v>M.P.C.SRL</v>
          </cell>
          <cell r="D2090">
            <v>46191</v>
          </cell>
          <cell r="E2090" t="str">
            <v>90FM</v>
          </cell>
          <cell r="F2090" t="str">
            <v>F010810</v>
          </cell>
          <cell r="G2090" t="str">
            <v>M.P.C.SRL</v>
          </cell>
        </row>
        <row r="2091">
          <cell r="A2091" t="str">
            <v>OF0042224</v>
          </cell>
          <cell r="B2091">
            <v>46177.7577662037</v>
          </cell>
          <cell r="C2091" t="str">
            <v>M.P.C.SRL</v>
          </cell>
          <cell r="D2091">
            <v>46191</v>
          </cell>
          <cell r="E2091" t="str">
            <v>90FM</v>
          </cell>
          <cell r="F2091" t="str">
            <v>F010810</v>
          </cell>
          <cell r="G2091" t="str">
            <v>M.P.C.SRL</v>
          </cell>
        </row>
        <row r="2092">
          <cell r="A2092" t="str">
            <v>OF0042225</v>
          </cell>
          <cell r="B2092">
            <v>46177.757835648103</v>
          </cell>
          <cell r="C2092" t="str">
            <v>M.P.C.SRL</v>
          </cell>
          <cell r="D2092">
            <v>46191</v>
          </cell>
          <cell r="E2092" t="str">
            <v>90FM</v>
          </cell>
          <cell r="F2092" t="str">
            <v>F010810</v>
          </cell>
          <cell r="G2092" t="str">
            <v>M.P.C.SRL</v>
          </cell>
        </row>
        <row r="2093">
          <cell r="A2093" t="str">
            <v>OF0042226</v>
          </cell>
          <cell r="B2093">
            <v>46177.7579513889</v>
          </cell>
          <cell r="C2093" t="str">
            <v>M.P.C.SRL</v>
          </cell>
          <cell r="D2093">
            <v>46190</v>
          </cell>
          <cell r="E2093" t="str">
            <v>90FM</v>
          </cell>
          <cell r="F2093" t="str">
            <v>F010810</v>
          </cell>
          <cell r="G2093" t="str">
            <v>M.P.C.SRL</v>
          </cell>
        </row>
        <row r="2094">
          <cell r="A2094" t="str">
            <v>OF0042227</v>
          </cell>
          <cell r="B2094">
            <v>46177.7580787037</v>
          </cell>
          <cell r="C2094" t="str">
            <v>M.P.C.SRL</v>
          </cell>
          <cell r="D2094">
            <v>46191</v>
          </cell>
          <cell r="E2094" t="str">
            <v>90FM</v>
          </cell>
          <cell r="F2094" t="str">
            <v>F010810</v>
          </cell>
          <cell r="G2094" t="str">
            <v>M.P.C.SRL</v>
          </cell>
        </row>
        <row r="2095">
          <cell r="A2095" t="str">
            <v>OF0042228</v>
          </cell>
          <cell r="B2095">
            <v>46177.7583564815</v>
          </cell>
          <cell r="C2095" t="str">
            <v>M.P.C.SRL</v>
          </cell>
          <cell r="D2095">
            <v>46191</v>
          </cell>
          <cell r="E2095" t="str">
            <v>90FM</v>
          </cell>
          <cell r="F2095" t="str">
            <v>F010810</v>
          </cell>
          <cell r="G2095" t="str">
            <v>M.P.C.SRL</v>
          </cell>
        </row>
        <row r="2096">
          <cell r="A2096" t="str">
            <v>OF0042229</v>
          </cell>
          <cell r="B2096">
            <v>46177.758414351898</v>
          </cell>
          <cell r="C2096" t="str">
            <v>M.P.C.SRL</v>
          </cell>
          <cell r="D2096">
            <v>46191</v>
          </cell>
          <cell r="E2096" t="str">
            <v>90FM</v>
          </cell>
          <cell r="F2096" t="str">
            <v>F010810</v>
          </cell>
          <cell r="G2096" t="str">
            <v>M.P.C.SRL</v>
          </cell>
        </row>
        <row r="2097">
          <cell r="A2097" t="str">
            <v>OF0042230</v>
          </cell>
          <cell r="B2097">
            <v>46177.758506944403</v>
          </cell>
          <cell r="C2097" t="str">
            <v>M.P.C.SRL</v>
          </cell>
          <cell r="D2097">
            <v>46190</v>
          </cell>
          <cell r="E2097" t="str">
            <v>90FM</v>
          </cell>
          <cell r="F2097" t="str">
            <v>F010810</v>
          </cell>
          <cell r="G2097" t="str">
            <v>M.P.C.SRL</v>
          </cell>
        </row>
        <row r="2098">
          <cell r="A2098" t="str">
            <v>OF0042231</v>
          </cell>
          <cell r="B2098">
            <v>46177.7586226852</v>
          </cell>
          <cell r="C2098" t="str">
            <v>M.P.C.SRL</v>
          </cell>
          <cell r="D2098">
            <v>46191</v>
          </cell>
          <cell r="E2098" t="str">
            <v>90FM</v>
          </cell>
          <cell r="F2098" t="str">
            <v>F010810</v>
          </cell>
          <cell r="G2098" t="str">
            <v>M.P.C.SRL</v>
          </cell>
        </row>
        <row r="2099">
          <cell r="A2099" t="str">
            <v>OF0042232</v>
          </cell>
          <cell r="B2099">
            <v>46177.758877314802</v>
          </cell>
          <cell r="C2099" t="str">
            <v>M.P.C.SRL</v>
          </cell>
          <cell r="D2099">
            <v>46212</v>
          </cell>
          <cell r="E2099" t="str">
            <v>90FM</v>
          </cell>
          <cell r="F2099" t="str">
            <v>F010810</v>
          </cell>
          <cell r="G2099" t="str">
            <v>M.P.C.SRL</v>
          </cell>
        </row>
        <row r="2100">
          <cell r="A2100" t="str">
            <v>OF0042233</v>
          </cell>
          <cell r="B2100">
            <v>46177.758969907401</v>
          </cell>
          <cell r="C2100" t="str">
            <v>M.P.C.SRL</v>
          </cell>
          <cell r="D2100">
            <v>46212</v>
          </cell>
          <cell r="E2100" t="str">
            <v>90FM</v>
          </cell>
          <cell r="F2100" t="str">
            <v>F010810</v>
          </cell>
          <cell r="G2100" t="str">
            <v>M.P.C.SRL</v>
          </cell>
        </row>
        <row r="2101">
          <cell r="A2101" t="str">
            <v>OF0042234</v>
          </cell>
          <cell r="B2101">
            <v>46177.759062500001</v>
          </cell>
          <cell r="C2101" t="str">
            <v>M.P.C.SRL</v>
          </cell>
          <cell r="D2101">
            <v>46212</v>
          </cell>
          <cell r="E2101" t="str">
            <v>90FM</v>
          </cell>
          <cell r="F2101" t="str">
            <v>F010810</v>
          </cell>
          <cell r="G2101" t="str">
            <v>M.P.C.SRL</v>
          </cell>
        </row>
        <row r="2102">
          <cell r="A2102" t="str">
            <v>OF0042235</v>
          </cell>
          <cell r="B2102">
            <v>46177.759247685201</v>
          </cell>
          <cell r="C2102" t="str">
            <v>M.P.C.SRL</v>
          </cell>
          <cell r="D2102">
            <v>46191</v>
          </cell>
          <cell r="E2102" t="str">
            <v>90FM</v>
          </cell>
          <cell r="F2102" t="str">
            <v>F010810</v>
          </cell>
          <cell r="G2102" t="str">
            <v>M.P.C.SRL</v>
          </cell>
        </row>
        <row r="2103">
          <cell r="A2103" t="str">
            <v>OF0042236</v>
          </cell>
          <cell r="B2103">
            <v>46177.759328703702</v>
          </cell>
          <cell r="C2103" t="str">
            <v>M.P.C.SRL</v>
          </cell>
          <cell r="D2103">
            <v>46191</v>
          </cell>
          <cell r="E2103" t="str">
            <v>90FM</v>
          </cell>
          <cell r="F2103" t="str">
            <v>F010810</v>
          </cell>
          <cell r="G2103" t="str">
            <v>M.P.C.SRL</v>
          </cell>
        </row>
        <row r="2104">
          <cell r="A2104" t="str">
            <v>OF0042237</v>
          </cell>
          <cell r="B2104">
            <v>46177.759421296301</v>
          </cell>
          <cell r="C2104" t="str">
            <v>M.P.C.SRL</v>
          </cell>
          <cell r="D2104">
            <v>46191</v>
          </cell>
          <cell r="E2104" t="str">
            <v>90FM</v>
          </cell>
          <cell r="F2104" t="str">
            <v>F010810</v>
          </cell>
          <cell r="G2104" t="str">
            <v>M.P.C.SRL</v>
          </cell>
        </row>
        <row r="2105">
          <cell r="A2105" t="str">
            <v>OF0042238</v>
          </cell>
          <cell r="B2105">
            <v>46177.759606481501</v>
          </cell>
          <cell r="C2105" t="str">
            <v>M.P.C.SRL</v>
          </cell>
          <cell r="D2105">
            <v>46191</v>
          </cell>
          <cell r="E2105" t="str">
            <v>90FM</v>
          </cell>
          <cell r="F2105" t="str">
            <v>F010810</v>
          </cell>
          <cell r="G2105" t="str">
            <v>M.P.C.SRL</v>
          </cell>
        </row>
        <row r="2106">
          <cell r="A2106" t="str">
            <v>OF0042239</v>
          </cell>
          <cell r="B2106">
            <v>46177.7596990741</v>
          </cell>
          <cell r="C2106" t="str">
            <v>M.P.C.SRL</v>
          </cell>
          <cell r="D2106">
            <v>46191</v>
          </cell>
          <cell r="E2106" t="str">
            <v>90FM</v>
          </cell>
          <cell r="F2106" t="str">
            <v>F010810</v>
          </cell>
          <cell r="G2106" t="str">
            <v>M.P.C.SRL</v>
          </cell>
        </row>
        <row r="2107">
          <cell r="A2107" t="str">
            <v>OF0042240</v>
          </cell>
          <cell r="B2107">
            <v>46177.759803240697</v>
          </cell>
          <cell r="C2107" t="str">
            <v>M.P.C.SRL</v>
          </cell>
          <cell r="D2107">
            <v>46191</v>
          </cell>
          <cell r="E2107" t="str">
            <v>90FM</v>
          </cell>
          <cell r="F2107" t="str">
            <v>F010810</v>
          </cell>
          <cell r="G2107" t="str">
            <v>M.P.C.SRL</v>
          </cell>
        </row>
        <row r="2108">
          <cell r="A2108" t="str">
            <v>OF0042241</v>
          </cell>
          <cell r="B2108">
            <v>46177.760023148097</v>
          </cell>
          <cell r="C2108" t="str">
            <v>M.P.C.SRL</v>
          </cell>
          <cell r="D2108">
            <v>46191</v>
          </cell>
          <cell r="E2108" t="str">
            <v>90FM</v>
          </cell>
          <cell r="F2108" t="str">
            <v>F010810</v>
          </cell>
          <cell r="G2108" t="str">
            <v>M.P.C.SRL</v>
          </cell>
        </row>
        <row r="2109">
          <cell r="A2109" t="str">
            <v>OF0042242</v>
          </cell>
          <cell r="B2109">
            <v>46177.760138888902</v>
          </cell>
          <cell r="C2109" t="str">
            <v>M.P.C.SRL</v>
          </cell>
          <cell r="D2109">
            <v>46191</v>
          </cell>
          <cell r="E2109" t="str">
            <v>90FM</v>
          </cell>
          <cell r="F2109" t="str">
            <v>F010810</v>
          </cell>
          <cell r="G2109" t="str">
            <v>M.P.C.SRL</v>
          </cell>
        </row>
        <row r="2110">
          <cell r="A2110" t="str">
            <v>OF0042243</v>
          </cell>
          <cell r="B2110">
            <v>46177.760254629597</v>
          </cell>
          <cell r="C2110" t="str">
            <v>M.P.C.SRL</v>
          </cell>
          <cell r="D2110">
            <v>46191</v>
          </cell>
          <cell r="E2110" t="str">
            <v>90FM</v>
          </cell>
          <cell r="F2110" t="str">
            <v>F010810</v>
          </cell>
          <cell r="G2110" t="str">
            <v>M.P.C.SRL</v>
          </cell>
        </row>
        <row r="2111">
          <cell r="A2111" t="str">
            <v>OF0042244</v>
          </cell>
          <cell r="B2111">
            <v>46177.760578703703</v>
          </cell>
          <cell r="C2111" t="str">
            <v>M.P.C.SRL</v>
          </cell>
          <cell r="D2111">
            <v>46177</v>
          </cell>
          <cell r="E2111" t="str">
            <v>90FM</v>
          </cell>
          <cell r="F2111" t="str">
            <v>F010810</v>
          </cell>
          <cell r="G2111" t="str">
            <v>M.P.C.SRL</v>
          </cell>
        </row>
        <row r="2112">
          <cell r="A2112" t="str">
            <v>OF0042245</v>
          </cell>
          <cell r="B2112">
            <v>46177.760636574101</v>
          </cell>
          <cell r="C2112" t="str">
            <v>M.P.C.SRL</v>
          </cell>
          <cell r="D2112">
            <v>46226</v>
          </cell>
          <cell r="E2112" t="str">
            <v>90FM</v>
          </cell>
          <cell r="F2112" t="str">
            <v>F010810</v>
          </cell>
          <cell r="G2112" t="str">
            <v>M.P.C.SRL</v>
          </cell>
        </row>
        <row r="2113">
          <cell r="A2113" t="str">
            <v>OF0042246</v>
          </cell>
          <cell r="B2113">
            <v>46177.760636574101</v>
          </cell>
          <cell r="C2113" t="str">
            <v>ZUBELLI SRL</v>
          </cell>
          <cell r="D2113">
            <v>46226</v>
          </cell>
          <cell r="E2113" t="str">
            <v>60FM</v>
          </cell>
          <cell r="F2113" t="str">
            <v>F600991</v>
          </cell>
          <cell r="G2113" t="str">
            <v>ZUBELLI SRL</v>
          </cell>
        </row>
        <row r="2114">
          <cell r="A2114" t="str">
            <v>OF0042247</v>
          </cell>
          <cell r="B2114">
            <v>46177.760960648098</v>
          </cell>
          <cell r="C2114" t="str">
            <v>M.P.C.SRL</v>
          </cell>
          <cell r="D2114">
            <v>46212</v>
          </cell>
          <cell r="E2114" t="str">
            <v>90FM</v>
          </cell>
          <cell r="F2114" t="str">
            <v>F010810</v>
          </cell>
          <cell r="G2114" t="str">
            <v>M.P.C.SRL</v>
          </cell>
        </row>
        <row r="2115">
          <cell r="A2115" t="str">
            <v>OF0042248</v>
          </cell>
          <cell r="B2115">
            <v>46177.761018518497</v>
          </cell>
          <cell r="C2115" t="str">
            <v>M.P.C.SRL</v>
          </cell>
          <cell r="D2115">
            <v>46212</v>
          </cell>
          <cell r="E2115" t="str">
            <v>90FM</v>
          </cell>
          <cell r="F2115" t="str">
            <v>F010810</v>
          </cell>
          <cell r="G2115" t="str">
            <v>M.P.C.SRL</v>
          </cell>
        </row>
        <row r="2116">
          <cell r="A2116" t="str">
            <v>OF0042249</v>
          </cell>
          <cell r="B2116">
            <v>46177.761134259301</v>
          </cell>
          <cell r="C2116" t="str">
            <v>M.P.C.SRL</v>
          </cell>
          <cell r="D2116">
            <v>46212</v>
          </cell>
          <cell r="E2116" t="str">
            <v>90FM</v>
          </cell>
          <cell r="F2116" t="str">
            <v>F010810</v>
          </cell>
          <cell r="G2116" t="str">
            <v>M.P.C.SRL</v>
          </cell>
        </row>
        <row r="2117">
          <cell r="A2117" t="str">
            <v>OF0042250</v>
          </cell>
          <cell r="B2117">
            <v>46177.761331018497</v>
          </cell>
          <cell r="C2117" t="str">
            <v>M.P.C.SRL</v>
          </cell>
          <cell r="D2117">
            <v>46191</v>
          </cell>
          <cell r="E2117" t="str">
            <v>90FM</v>
          </cell>
          <cell r="F2117" t="str">
            <v>F010810</v>
          </cell>
          <cell r="G2117" t="str">
            <v>M.P.C.SRL</v>
          </cell>
        </row>
        <row r="2118">
          <cell r="A2118" t="str">
            <v>OF0042251</v>
          </cell>
          <cell r="B2118">
            <v>46177.761400463001</v>
          </cell>
          <cell r="C2118" t="str">
            <v>M.P.C.SRL</v>
          </cell>
          <cell r="D2118">
            <v>46191</v>
          </cell>
          <cell r="E2118" t="str">
            <v>90FM</v>
          </cell>
          <cell r="F2118" t="str">
            <v>F010810</v>
          </cell>
          <cell r="G2118" t="str">
            <v>M.P.C.SRL</v>
          </cell>
        </row>
        <row r="2119">
          <cell r="A2119" t="str">
            <v>OF0042252</v>
          </cell>
          <cell r="B2119">
            <v>46177.761516203696</v>
          </cell>
          <cell r="C2119" t="str">
            <v>M.P.C.SRL</v>
          </cell>
          <cell r="D2119">
            <v>46191</v>
          </cell>
          <cell r="E2119" t="str">
            <v>90FM</v>
          </cell>
          <cell r="F2119" t="str">
            <v>F010810</v>
          </cell>
          <cell r="G2119" t="str">
            <v>M.P.C.SRL</v>
          </cell>
        </row>
        <row r="2120">
          <cell r="A2120" t="str">
            <v>OF0042253</v>
          </cell>
          <cell r="B2120">
            <v>46177.761724536998</v>
          </cell>
          <cell r="C2120" t="str">
            <v>M.P.C.SRL</v>
          </cell>
          <cell r="D2120">
            <v>46212</v>
          </cell>
          <cell r="E2120" t="str">
            <v>90FM</v>
          </cell>
          <cell r="F2120" t="str">
            <v>F010810</v>
          </cell>
          <cell r="G2120" t="str">
            <v>M.P.C.SRL</v>
          </cell>
        </row>
        <row r="2121">
          <cell r="A2121" t="str">
            <v>OF0042254</v>
          </cell>
          <cell r="B2121">
            <v>46177.761793981503</v>
          </cell>
          <cell r="C2121" t="str">
            <v>M.P.C.SRL</v>
          </cell>
          <cell r="D2121">
            <v>46212</v>
          </cell>
          <cell r="E2121" t="str">
            <v>90FM</v>
          </cell>
          <cell r="F2121" t="str">
            <v>F010810</v>
          </cell>
          <cell r="G2121" t="str">
            <v>M.P.C.SRL</v>
          </cell>
        </row>
        <row r="2122">
          <cell r="A2122" t="str">
            <v>OF0042255</v>
          </cell>
          <cell r="B2122">
            <v>46177.761932870402</v>
          </cell>
          <cell r="C2122" t="str">
            <v>M.P.C.SRL</v>
          </cell>
          <cell r="D2122">
            <v>46212</v>
          </cell>
          <cell r="E2122" t="str">
            <v>90FM</v>
          </cell>
          <cell r="F2122" t="str">
            <v>F010810</v>
          </cell>
          <cell r="G2122" t="str">
            <v>M.P.C.SRL</v>
          </cell>
        </row>
        <row r="2123">
          <cell r="A2123" t="str">
            <v>OF0042256</v>
          </cell>
          <cell r="B2123">
            <v>46177.762303240699</v>
          </cell>
          <cell r="C2123" t="str">
            <v>M.P.C.SRL</v>
          </cell>
          <cell r="D2123">
            <v>46212</v>
          </cell>
          <cell r="E2123" t="str">
            <v>90FM</v>
          </cell>
          <cell r="F2123" t="str">
            <v>F010810</v>
          </cell>
          <cell r="G2123" t="str">
            <v>M.P.C.SRL</v>
          </cell>
        </row>
        <row r="2124">
          <cell r="A2124" t="str">
            <v>OF0042257</v>
          </cell>
          <cell r="B2124">
            <v>46177.762442129599</v>
          </cell>
          <cell r="C2124" t="str">
            <v>M.P.C.SRL</v>
          </cell>
          <cell r="D2124">
            <v>46191</v>
          </cell>
          <cell r="E2124" t="str">
            <v>90FM</v>
          </cell>
          <cell r="F2124" t="str">
            <v>F010810</v>
          </cell>
          <cell r="G2124" t="str">
            <v>M.P.C.SRL</v>
          </cell>
        </row>
        <row r="2125">
          <cell r="A2125" t="str">
            <v>OF0042258</v>
          </cell>
          <cell r="B2125">
            <v>46177.7625694444</v>
          </cell>
          <cell r="C2125" t="str">
            <v>M.P.C.SRL</v>
          </cell>
          <cell r="D2125">
            <v>46211</v>
          </cell>
          <cell r="E2125" t="str">
            <v>90FM</v>
          </cell>
          <cell r="F2125" t="str">
            <v>F010810</v>
          </cell>
          <cell r="G2125" t="str">
            <v>M.P.C.SRL</v>
          </cell>
        </row>
        <row r="2126">
          <cell r="A2126" t="str">
            <v>OF0042259</v>
          </cell>
          <cell r="B2126">
            <v>46177.762708333299</v>
          </cell>
          <cell r="C2126" t="str">
            <v>M.P.C.SRL</v>
          </cell>
          <cell r="D2126">
            <v>46177</v>
          </cell>
          <cell r="E2126" t="str">
            <v>90FM</v>
          </cell>
          <cell r="F2126" t="str">
            <v>F010810</v>
          </cell>
          <cell r="G2126" t="str">
            <v>M.P.C.SRL</v>
          </cell>
        </row>
        <row r="2127">
          <cell r="A2127" t="str">
            <v>OF0042260</v>
          </cell>
          <cell r="B2127">
            <v>46177.762858796297</v>
          </cell>
          <cell r="C2127" t="str">
            <v>M.P.C.SRL</v>
          </cell>
          <cell r="D2127">
            <v>46205</v>
          </cell>
          <cell r="E2127" t="str">
            <v>90FM</v>
          </cell>
          <cell r="F2127" t="str">
            <v>F010810</v>
          </cell>
          <cell r="G2127" t="str">
            <v>M.P.C.SRL</v>
          </cell>
        </row>
        <row r="2128">
          <cell r="A2128" t="str">
            <v>OF0042261</v>
          </cell>
          <cell r="B2128">
            <v>46177.763067129599</v>
          </cell>
          <cell r="C2128" t="str">
            <v>M.P.C.SRL</v>
          </cell>
          <cell r="D2128">
            <v>46177</v>
          </cell>
          <cell r="E2128" t="str">
            <v>90FM</v>
          </cell>
          <cell r="F2128" t="str">
            <v>F010810</v>
          </cell>
          <cell r="G2128" t="str">
            <v>M.P.C.SRL</v>
          </cell>
        </row>
        <row r="2129">
          <cell r="A2129" t="str">
            <v>OF0042262</v>
          </cell>
          <cell r="B2129">
            <v>46177.7631944444</v>
          </cell>
          <cell r="C2129" t="str">
            <v>M.P.C.SRL</v>
          </cell>
          <cell r="D2129">
            <v>46212</v>
          </cell>
          <cell r="E2129" t="str">
            <v>90FM</v>
          </cell>
          <cell r="F2129" t="str">
            <v>F010810</v>
          </cell>
          <cell r="G2129" t="str">
            <v>M.P.C.SRL</v>
          </cell>
        </row>
        <row r="2130">
          <cell r="A2130" t="str">
            <v>OF0042263</v>
          </cell>
          <cell r="B2130">
            <v>46177.763298611098</v>
          </cell>
          <cell r="C2130" t="str">
            <v>M.P.C.SRL</v>
          </cell>
          <cell r="D2130">
            <v>46191</v>
          </cell>
          <cell r="E2130" t="str">
            <v>90FM</v>
          </cell>
          <cell r="F2130" t="str">
            <v>F010810</v>
          </cell>
          <cell r="G2130" t="str">
            <v>M.P.C.SRL</v>
          </cell>
        </row>
        <row r="2131">
          <cell r="A2131" t="str">
            <v>OF0042264</v>
          </cell>
          <cell r="B2131">
            <v>46177.763391203698</v>
          </cell>
          <cell r="C2131" t="str">
            <v>M.P.C.SRL</v>
          </cell>
          <cell r="D2131">
            <v>46177</v>
          </cell>
          <cell r="E2131" t="str">
            <v>90FM</v>
          </cell>
          <cell r="F2131" t="str">
            <v>F010810</v>
          </cell>
          <cell r="G2131" t="str">
            <v>M.P.C.SRL</v>
          </cell>
        </row>
        <row r="2132">
          <cell r="A2132" t="str">
            <v>OF0042265</v>
          </cell>
          <cell r="B2132">
            <v>46177.763611111099</v>
          </cell>
          <cell r="C2132" t="str">
            <v>M.P.C.SRL</v>
          </cell>
          <cell r="D2132">
            <v>46177</v>
          </cell>
          <cell r="E2132" t="str">
            <v>90FM</v>
          </cell>
          <cell r="F2132" t="str">
            <v>F010810</v>
          </cell>
          <cell r="G2132" t="str">
            <v>M.P.C.SRL</v>
          </cell>
        </row>
        <row r="2133">
          <cell r="A2133" t="str">
            <v>OF0042266</v>
          </cell>
          <cell r="B2133">
            <v>46177.763796296298</v>
          </cell>
          <cell r="C2133" t="str">
            <v>M.P.C.SRL</v>
          </cell>
          <cell r="D2133">
            <v>46177</v>
          </cell>
          <cell r="E2133" t="str">
            <v>90FM</v>
          </cell>
          <cell r="F2133" t="str">
            <v>F010810</v>
          </cell>
          <cell r="G2133" t="str">
            <v>M.P.C.SRL</v>
          </cell>
        </row>
        <row r="2134">
          <cell r="A2134" t="str">
            <v>OF0042267</v>
          </cell>
          <cell r="B2134">
            <v>46177.7639583333</v>
          </cell>
          <cell r="C2134" t="str">
            <v>M.P.C.SRL</v>
          </cell>
          <cell r="D2134">
            <v>46191</v>
          </cell>
          <cell r="E2134" t="str">
            <v>90FM</v>
          </cell>
          <cell r="F2134" t="str">
            <v>F010810</v>
          </cell>
          <cell r="G2134" t="str">
            <v>M.P.C.SRL</v>
          </cell>
        </row>
        <row r="2135">
          <cell r="A2135" t="str">
            <v>OF0042268</v>
          </cell>
          <cell r="B2135">
            <v>46177.764131944401</v>
          </cell>
          <cell r="C2135" t="str">
            <v>M.P.C.SRL</v>
          </cell>
          <cell r="D2135">
            <v>46205</v>
          </cell>
          <cell r="E2135" t="str">
            <v>90FM</v>
          </cell>
          <cell r="F2135" t="str">
            <v>F010810</v>
          </cell>
          <cell r="G2135" t="str">
            <v>M.P.C.SRL</v>
          </cell>
        </row>
        <row r="2136">
          <cell r="A2136" t="str">
            <v>OF0042269</v>
          </cell>
          <cell r="B2136">
            <v>46177.764305555596</v>
          </cell>
          <cell r="C2136" t="str">
            <v>M.P.C.SRL</v>
          </cell>
          <cell r="D2136">
            <v>46177</v>
          </cell>
          <cell r="E2136" t="str">
            <v>90FM</v>
          </cell>
          <cell r="F2136" t="str">
            <v>F010810</v>
          </cell>
          <cell r="G2136" t="str">
            <v>M.P.C.SRL</v>
          </cell>
        </row>
        <row r="2137">
          <cell r="A2137" t="str">
            <v>OF0042270</v>
          </cell>
          <cell r="B2137">
            <v>46177.764490740701</v>
          </cell>
          <cell r="C2137" t="str">
            <v>M.P.C.SRL</v>
          </cell>
          <cell r="D2137">
            <v>46198</v>
          </cell>
          <cell r="E2137" t="str">
            <v>90FM</v>
          </cell>
          <cell r="F2137" t="str">
            <v>F010810</v>
          </cell>
          <cell r="G2137" t="str">
            <v>M.P.C.SRL</v>
          </cell>
        </row>
        <row r="2138">
          <cell r="A2138" t="str">
            <v>OF0042271</v>
          </cell>
          <cell r="B2138">
            <v>46177.764664351896</v>
          </cell>
          <cell r="C2138" t="str">
            <v>M.P.C.SRL</v>
          </cell>
          <cell r="D2138">
            <v>46177</v>
          </cell>
          <cell r="E2138" t="str">
            <v>90FM</v>
          </cell>
          <cell r="F2138" t="str">
            <v>F010810</v>
          </cell>
          <cell r="G2138" t="str">
            <v>M.P.C.SRL</v>
          </cell>
        </row>
        <row r="2139">
          <cell r="A2139" t="str">
            <v>OF0042272</v>
          </cell>
          <cell r="B2139">
            <v>46177.764826388899</v>
          </cell>
          <cell r="C2139" t="str">
            <v>M.P.C.SRL</v>
          </cell>
          <cell r="D2139">
            <v>46191</v>
          </cell>
          <cell r="E2139" t="str">
            <v>90FM</v>
          </cell>
          <cell r="F2139" t="str">
            <v>F010810</v>
          </cell>
          <cell r="G2139" t="str">
            <v>M.P.C.SRL</v>
          </cell>
        </row>
        <row r="2140">
          <cell r="A2140" t="str">
            <v>OF0042273</v>
          </cell>
          <cell r="B2140">
            <v>46177.764999999999</v>
          </cell>
          <cell r="C2140" t="str">
            <v>M.P.C.SRL</v>
          </cell>
          <cell r="D2140">
            <v>46212</v>
          </cell>
          <cell r="E2140" t="str">
            <v>90FM</v>
          </cell>
          <cell r="F2140" t="str">
            <v>F010810</v>
          </cell>
          <cell r="G2140" t="str">
            <v>M.P.C.SRL</v>
          </cell>
        </row>
        <row r="2141">
          <cell r="A2141" t="str">
            <v>OF0042274</v>
          </cell>
          <cell r="B2141">
            <v>46177.765162037002</v>
          </cell>
          <cell r="C2141" t="str">
            <v>M.P.C.SRL</v>
          </cell>
          <cell r="D2141">
            <v>46177</v>
          </cell>
          <cell r="E2141" t="str">
            <v>90FM</v>
          </cell>
          <cell r="F2141" t="str">
            <v>F010810</v>
          </cell>
          <cell r="G2141" t="str">
            <v>M.P.C.SRL</v>
          </cell>
        </row>
        <row r="2142">
          <cell r="A2142" t="str">
            <v>OF0042275</v>
          </cell>
          <cell r="B2142">
            <v>46177.765324074098</v>
          </cell>
          <cell r="C2142" t="str">
            <v>M.P.C.SRL</v>
          </cell>
          <cell r="D2142">
            <v>46176</v>
          </cell>
          <cell r="E2142" t="str">
            <v>90FM</v>
          </cell>
          <cell r="F2142" t="str">
            <v>F010810</v>
          </cell>
          <cell r="G2142" t="str">
            <v>M.P.C.SRL</v>
          </cell>
        </row>
        <row r="2143">
          <cell r="A2143" t="str">
            <v>OF0042276</v>
          </cell>
          <cell r="B2143">
            <v>46178.4074652778</v>
          </cell>
          <cell r="C2143" t="str">
            <v>BE.FA SRL FORNITURE INDUSTRIALI</v>
          </cell>
          <cell r="D2143">
            <v>46197</v>
          </cell>
          <cell r="E2143" t="str">
            <v>120FM</v>
          </cell>
          <cell r="F2143" t="str">
            <v>F015123</v>
          </cell>
          <cell r="G2143" t="str">
            <v>BE.FA SRL FORNITURE INDUSTRIALI</v>
          </cell>
        </row>
        <row r="2144">
          <cell r="A2144" t="str">
            <v>OF0042277</v>
          </cell>
          <cell r="B2144">
            <v>46178.407476851899</v>
          </cell>
          <cell r="C2144" t="str">
            <v>TURCHI FILTRI SRL</v>
          </cell>
          <cell r="D2144">
            <v>46177</v>
          </cell>
          <cell r="E2144" t="str">
            <v>120FM</v>
          </cell>
          <cell r="F2144" t="str">
            <v>F016272</v>
          </cell>
          <cell r="G2144" t="str">
            <v>TURCHI FILTRI SRL</v>
          </cell>
        </row>
        <row r="2145">
          <cell r="A2145" t="str">
            <v>OF0042278</v>
          </cell>
          <cell r="B2145">
            <v>46178.407476851899</v>
          </cell>
          <cell r="C2145" t="str">
            <v>TORNERIA METALLI SRL</v>
          </cell>
          <cell r="D2145">
            <v>46188</v>
          </cell>
          <cell r="E2145" t="str">
            <v>120FM</v>
          </cell>
          <cell r="F2145" t="str">
            <v>F600653</v>
          </cell>
          <cell r="G2145" t="str">
            <v>TORNERIA METALLI SRL</v>
          </cell>
        </row>
        <row r="2146">
          <cell r="A2146" t="str">
            <v>OF0042279</v>
          </cell>
          <cell r="B2146">
            <v>46178.407476851899</v>
          </cell>
          <cell r="C2146" t="str">
            <v>LONGHI MARCO</v>
          </cell>
          <cell r="D2146">
            <v>46177</v>
          </cell>
          <cell r="E2146" t="str">
            <v>90FM</v>
          </cell>
          <cell r="F2146" t="str">
            <v>F016009</v>
          </cell>
          <cell r="G2146" t="str">
            <v>LONGHI MARCO</v>
          </cell>
        </row>
        <row r="2147">
          <cell r="A2147" t="str">
            <v>OF0042280</v>
          </cell>
          <cell r="B2147">
            <v>46178.407488425903</v>
          </cell>
          <cell r="C2147" t="str">
            <v>OLEOMEC SRL</v>
          </cell>
          <cell r="D2147">
            <v>46177</v>
          </cell>
          <cell r="E2147" t="str">
            <v>60FM</v>
          </cell>
          <cell r="F2147" t="str">
            <v>F600517</v>
          </cell>
          <cell r="G2147" t="str">
            <v>OLEOMEC SRL</v>
          </cell>
        </row>
        <row r="2148">
          <cell r="A2148" t="str">
            <v>OF0042281</v>
          </cell>
          <cell r="B2148">
            <v>46178.409236111103</v>
          </cell>
          <cell r="C2148" t="str">
            <v>ALLEANTIA S.R.L.</v>
          </cell>
          <cell r="D2148">
            <v>46178</v>
          </cell>
          <cell r="E2148" t="str">
            <v>60FM</v>
          </cell>
          <cell r="F2148" t="str">
            <v>F601045</v>
          </cell>
          <cell r="G2148" t="str">
            <v>ALLEANTIA S.R.L.</v>
          </cell>
        </row>
        <row r="2149">
          <cell r="A2149" t="str">
            <v>OF0042282</v>
          </cell>
          <cell r="B2149">
            <v>46178.4466203704</v>
          </cell>
          <cell r="C2149" t="str">
            <v>M.P.C.SRL</v>
          </cell>
          <cell r="D2149">
            <v>46178</v>
          </cell>
          <cell r="E2149" t="str">
            <v>90FM</v>
          </cell>
          <cell r="F2149" t="str">
            <v>F010810</v>
          </cell>
          <cell r="G2149" t="str">
            <v>M.P.C.SRL</v>
          </cell>
        </row>
        <row r="2150">
          <cell r="A2150" t="str">
            <v>OF0042283</v>
          </cell>
          <cell r="B2150">
            <v>46178.454953703702</v>
          </cell>
          <cell r="C2150" t="str">
            <v>GIUSTO GOSTOLI SRL</v>
          </cell>
          <cell r="D2150">
            <v>46178</v>
          </cell>
          <cell r="E2150" t="str">
            <v>90FM</v>
          </cell>
          <cell r="F2150" t="str">
            <v>F015865</v>
          </cell>
          <cell r="G2150" t="str">
            <v>GIUSTO GOSTOLI SRL</v>
          </cell>
        </row>
        <row r="2151">
          <cell r="A2151" t="str">
            <v>OF0042284</v>
          </cell>
          <cell r="B2151">
            <v>46178.4871180556</v>
          </cell>
          <cell r="C2151" t="str">
            <v>ANTOS SRL</v>
          </cell>
          <cell r="D2151">
            <v>46178</v>
          </cell>
          <cell r="E2151" t="str">
            <v>60FM</v>
          </cell>
          <cell r="F2151" t="str">
            <v>F601069</v>
          </cell>
          <cell r="G2151" t="str">
            <v>ANTOS SRL</v>
          </cell>
        </row>
        <row r="2152">
          <cell r="A2152" t="str">
            <v>OF0042285</v>
          </cell>
          <cell r="B2152">
            <v>46178.496956018498</v>
          </cell>
          <cell r="C2152" t="str">
            <v>WHITFORD SRL</v>
          </cell>
          <cell r="D2152">
            <v>46178</v>
          </cell>
          <cell r="E2152" t="str">
            <v>120FM</v>
          </cell>
          <cell r="F2152" t="str">
            <v>F012713</v>
          </cell>
          <cell r="G2152" t="str">
            <v>WHITFORD SRL</v>
          </cell>
        </row>
        <row r="2153">
          <cell r="A2153" t="str">
            <v>OF0042286</v>
          </cell>
          <cell r="B2153">
            <v>46178.532314814802</v>
          </cell>
          <cell r="C2153" t="str">
            <v>TERMOIDRAULICA E SANITARI SAS      DI GULINI LUCA &amp; C.</v>
          </cell>
          <cell r="D2153">
            <v>46178</v>
          </cell>
          <cell r="E2153" t="str">
            <v>120FM</v>
          </cell>
          <cell r="F2153" t="str">
            <v>F010431</v>
          </cell>
          <cell r="G2153" t="str">
            <v>TERMOIDRAULICA E SANITARI SAS      DI GULINI LUCA &amp; C.</v>
          </cell>
        </row>
        <row r="2154">
          <cell r="A2154" t="str">
            <v>OF0042287</v>
          </cell>
          <cell r="B2154">
            <v>46178.728738425903</v>
          </cell>
          <cell r="C2154" t="str">
            <v>BBC PLASTIK SRL</v>
          </cell>
          <cell r="D2154">
            <v>46203</v>
          </cell>
          <cell r="E2154" t="str">
            <v>120FM</v>
          </cell>
          <cell r="F2154" t="str">
            <v>F010036</v>
          </cell>
          <cell r="G2154" t="str">
            <v>BBC PLASTIK SRL</v>
          </cell>
        </row>
        <row r="2155">
          <cell r="A2155" t="str">
            <v>OF0042288</v>
          </cell>
          <cell r="B2155">
            <v>46181.446319444403</v>
          </cell>
          <cell r="C2155" t="str">
            <v>DAFNE SRL</v>
          </cell>
          <cell r="D2155">
            <v>46181</v>
          </cell>
          <cell r="E2155" t="str">
            <v>60FM</v>
          </cell>
          <cell r="F2155" t="str">
            <v>F601003</v>
          </cell>
          <cell r="G2155" t="str">
            <v>DAFNE SRL</v>
          </cell>
        </row>
        <row r="2156">
          <cell r="A2156" t="str">
            <v>OF0042289</v>
          </cell>
          <cell r="B2156">
            <v>46181.450254629599</v>
          </cell>
          <cell r="C2156" t="str">
            <v>ZUBELLI SRL</v>
          </cell>
          <cell r="D2156">
            <v>46181</v>
          </cell>
          <cell r="E2156" t="str">
            <v>60FM</v>
          </cell>
          <cell r="F2156" t="str">
            <v>F600991</v>
          </cell>
          <cell r="G2156" t="str">
            <v>ZUBELLI SRL</v>
          </cell>
        </row>
        <row r="2157">
          <cell r="A2157" t="str">
            <v>OF0042290</v>
          </cell>
          <cell r="B2157">
            <v>46181.521469907399</v>
          </cell>
          <cell r="C2157" t="str">
            <v>GIUSSANI ABRASIVI SRL</v>
          </cell>
          <cell r="D2157">
            <v>46181</v>
          </cell>
          <cell r="E2157" t="str">
            <v>90FM</v>
          </cell>
          <cell r="F2157" t="str">
            <v>F013417</v>
          </cell>
          <cell r="G2157" t="str">
            <v>GIUSSANI ABRASIVI SRL</v>
          </cell>
        </row>
        <row r="2158">
          <cell r="A2158" t="str">
            <v>OF0042291</v>
          </cell>
          <cell r="B2158">
            <v>46181.5299884259</v>
          </cell>
          <cell r="C2158" t="str">
            <v>ZUBELLI SRL</v>
          </cell>
          <cell r="D2158">
            <v>46181</v>
          </cell>
          <cell r="E2158" t="str">
            <v>60FM</v>
          </cell>
          <cell r="F2158" t="str">
            <v>F600991</v>
          </cell>
          <cell r="G2158" t="str">
            <v>ZUBELLI SRL</v>
          </cell>
        </row>
        <row r="2159">
          <cell r="A2159" t="str">
            <v>OF0042292</v>
          </cell>
          <cell r="B2159">
            <v>46181.6002546296</v>
          </cell>
          <cell r="C2159" t="str">
            <v>TORN.STAMPERIA MERCATELLESE SRL</v>
          </cell>
          <cell r="D2159">
            <v>46181</v>
          </cell>
          <cell r="E2159" t="str">
            <v>60_90FM</v>
          </cell>
          <cell r="F2159" t="str">
            <v>F014048</v>
          </cell>
          <cell r="G2159" t="str">
            <v>TORN.STAMPERIA MERCATELLESE SRL</v>
          </cell>
        </row>
        <row r="2160">
          <cell r="A2160" t="str">
            <v>OF0042293</v>
          </cell>
          <cell r="B2160">
            <v>46181.607939814799</v>
          </cell>
          <cell r="C2160" t="str">
            <v>BONTEMPI S.R.L.</v>
          </cell>
          <cell r="D2160">
            <v>46181</v>
          </cell>
          <cell r="E2160" t="str">
            <v>90FM</v>
          </cell>
          <cell r="F2160" t="str">
            <v>F013930</v>
          </cell>
          <cell r="G2160" t="str">
            <v>BONTEMPI S.R.L.</v>
          </cell>
        </row>
        <row r="2161">
          <cell r="A2161" t="str">
            <v>OF0042294</v>
          </cell>
          <cell r="B2161">
            <v>46181.6087037037</v>
          </cell>
          <cell r="C2161" t="str">
            <v>GO-PLAST ENGINEERING SRL</v>
          </cell>
          <cell r="D2161">
            <v>46181</v>
          </cell>
          <cell r="E2161" t="str">
            <v>120FM</v>
          </cell>
          <cell r="F2161" t="str">
            <v>F600062</v>
          </cell>
          <cell r="G2161" t="str">
            <v>GO-PLAST ENGINEERING SRL</v>
          </cell>
        </row>
        <row r="2162">
          <cell r="A2162" t="str">
            <v>OF0042295</v>
          </cell>
          <cell r="B2162">
            <v>46181.625243055598</v>
          </cell>
          <cell r="C2162" t="str">
            <v>M.P.C.SRL</v>
          </cell>
          <cell r="D2162">
            <v>46181</v>
          </cell>
          <cell r="E2162" t="str">
            <v>90FM</v>
          </cell>
          <cell r="F2162" t="str">
            <v>F010810</v>
          </cell>
          <cell r="G2162" t="str">
            <v>M.P.C.SRL</v>
          </cell>
        </row>
        <row r="2163">
          <cell r="A2163" t="str">
            <v>OF0042296</v>
          </cell>
          <cell r="B2163">
            <v>46181.635787036997</v>
          </cell>
          <cell r="C2163" t="str">
            <v>COOPERATIVA ALBANESI SCRL</v>
          </cell>
          <cell r="D2163">
            <v>46234</v>
          </cell>
          <cell r="E2163" t="str">
            <v>120FM</v>
          </cell>
          <cell r="F2163" t="str">
            <v>F014441</v>
          </cell>
          <cell r="G2163" t="str">
            <v>COOPERATIVA ALBANESI SCRL</v>
          </cell>
        </row>
        <row r="2164">
          <cell r="A2164" t="str">
            <v>OF0042297</v>
          </cell>
          <cell r="B2164">
            <v>46181.651736111096</v>
          </cell>
          <cell r="C2164" t="str">
            <v>PULITURA ZANANESE SRL UNIPERSONALE</v>
          </cell>
          <cell r="D2164">
            <v>46181</v>
          </cell>
          <cell r="E2164" t="str">
            <v>60FM</v>
          </cell>
          <cell r="F2164" t="str">
            <v>F014866</v>
          </cell>
          <cell r="G2164" t="str">
            <v>PULITURA ZANANESE SRL UNIPERSONALE</v>
          </cell>
        </row>
        <row r="2165">
          <cell r="A2165" t="str">
            <v>OF0042298</v>
          </cell>
          <cell r="B2165">
            <v>46181.652881944399</v>
          </cell>
          <cell r="C2165" t="str">
            <v>PULITURA ZANANESE SRL UNIPERSONALE</v>
          </cell>
          <cell r="D2165">
            <v>46181</v>
          </cell>
          <cell r="E2165" t="str">
            <v>60FM</v>
          </cell>
          <cell r="F2165" t="str">
            <v>F014866</v>
          </cell>
          <cell r="G2165" t="str">
            <v>PULITURA ZANANESE SRL UNIPERSONALE</v>
          </cell>
        </row>
        <row r="2166">
          <cell r="A2166" t="str">
            <v>OF0042299</v>
          </cell>
          <cell r="B2166">
            <v>46181.654537037</v>
          </cell>
          <cell r="C2166" t="str">
            <v>PULITURA ZANANESE SRL UNIPERSONALE</v>
          </cell>
          <cell r="D2166">
            <v>46181</v>
          </cell>
          <cell r="E2166" t="str">
            <v>60FM</v>
          </cell>
          <cell r="F2166" t="str">
            <v>F014866</v>
          </cell>
          <cell r="G2166" t="str">
            <v>PULITURA ZANANESE SRL UNIPERSONALE</v>
          </cell>
        </row>
        <row r="2167">
          <cell r="A2167" t="str">
            <v>OF0042300</v>
          </cell>
          <cell r="B2167">
            <v>46181.656331018501</v>
          </cell>
          <cell r="C2167" t="str">
            <v>PULITURA ZANANESE SRL UNIPERSONALE</v>
          </cell>
          <cell r="D2167">
            <v>46181</v>
          </cell>
          <cell r="E2167" t="str">
            <v>60FM</v>
          </cell>
          <cell r="F2167" t="str">
            <v>F014866</v>
          </cell>
          <cell r="G2167" t="str">
            <v>PULITURA ZANANESE SRL UNIPERSONALE</v>
          </cell>
        </row>
        <row r="2168">
          <cell r="A2168" t="str">
            <v>OF0042301</v>
          </cell>
          <cell r="B2168">
            <v>46181.705300925903</v>
          </cell>
          <cell r="C2168" t="str">
            <v>PROFILGLASS SPA</v>
          </cell>
          <cell r="D2168">
            <v>46203</v>
          </cell>
          <cell r="E2168" t="str">
            <v>90FM10S</v>
          </cell>
          <cell r="F2168" t="str">
            <v>F012680</v>
          </cell>
          <cell r="G2168" t="str">
            <v>PROFILGLASS SPA</v>
          </cell>
        </row>
        <row r="2169">
          <cell r="A2169" t="str">
            <v>OF0042302</v>
          </cell>
          <cell r="B2169">
            <v>46182.588078703702</v>
          </cell>
          <cell r="C2169" t="str">
            <v>L.C.E. SRL ENGINEERING AND ROBOTIC</v>
          </cell>
          <cell r="D2169">
            <v>46182</v>
          </cell>
          <cell r="E2169" t="str">
            <v>60FM</v>
          </cell>
          <cell r="F2169" t="str">
            <v>F014890</v>
          </cell>
          <cell r="G2169" t="str">
            <v>L.C.E. SRL ENGINEERING AND ROBOTIC</v>
          </cell>
        </row>
        <row r="2170">
          <cell r="A2170" t="str">
            <v>OF0042303</v>
          </cell>
          <cell r="B2170">
            <v>46182.602997685201</v>
          </cell>
          <cell r="C2170" t="str">
            <v>PULITURA ZANANESE SRL UNIPERSONALE</v>
          </cell>
          <cell r="D2170">
            <v>46205</v>
          </cell>
          <cell r="E2170" t="str">
            <v>60FM</v>
          </cell>
          <cell r="F2170" t="str">
            <v>F014866</v>
          </cell>
          <cell r="G2170" t="str">
            <v>PULITURA ZANANESE SRL UNIPERSONALE</v>
          </cell>
        </row>
        <row r="2171">
          <cell r="A2171" t="str">
            <v>OF0042304</v>
          </cell>
          <cell r="B2171">
            <v>46182.603032407402</v>
          </cell>
          <cell r="C2171" t="str">
            <v>M.P.C.SRL</v>
          </cell>
          <cell r="D2171">
            <v>46197</v>
          </cell>
          <cell r="E2171" t="str">
            <v>90FM</v>
          </cell>
          <cell r="F2171" t="str">
            <v>F010810</v>
          </cell>
          <cell r="G2171" t="str">
            <v>M.P.C.SRL</v>
          </cell>
        </row>
        <row r="2172">
          <cell r="A2172" t="str">
            <v>OF0042305</v>
          </cell>
          <cell r="B2172">
            <v>46182.603067129603</v>
          </cell>
          <cell r="C2172" t="str">
            <v>ZUBELLI SRL</v>
          </cell>
          <cell r="D2172">
            <v>46205</v>
          </cell>
          <cell r="E2172" t="str">
            <v>60FM</v>
          </cell>
          <cell r="F2172" t="str">
            <v>F600991</v>
          </cell>
          <cell r="G2172" t="str">
            <v>ZUBELLI SRL</v>
          </cell>
        </row>
        <row r="2173">
          <cell r="A2173" t="str">
            <v>OF0042308</v>
          </cell>
          <cell r="B2173">
            <v>46182.610821759299</v>
          </cell>
          <cell r="C2173" t="str">
            <v>REMATARLAZZI S.P.A.</v>
          </cell>
          <cell r="D2173">
            <v>46182</v>
          </cell>
          <cell r="E2173" t="str">
            <v>120FM</v>
          </cell>
          <cell r="F2173" t="str">
            <v>F014376</v>
          </cell>
          <cell r="G2173" t="str">
            <v>REMATARLAZZI S.P.A.</v>
          </cell>
        </row>
        <row r="2174">
          <cell r="A2174" t="str">
            <v>OF0042309</v>
          </cell>
          <cell r="B2174">
            <v>46182.611458333296</v>
          </cell>
          <cell r="C2174" t="str">
            <v>LINK GRUPPO SPA</v>
          </cell>
          <cell r="D2174">
            <v>46182</v>
          </cell>
          <cell r="E2174" t="str">
            <v>120FM</v>
          </cell>
          <cell r="F2174" t="str">
            <v>F013851</v>
          </cell>
          <cell r="G2174" t="str">
            <v>LINK GRUPPO SPA</v>
          </cell>
        </row>
        <row r="2175">
          <cell r="A2175" t="str">
            <v>OF0042310</v>
          </cell>
          <cell r="B2175">
            <v>46182.611967592602</v>
          </cell>
          <cell r="C2175" t="str">
            <v>BE.FA SRL FORNITURE INDUSTRIALI</v>
          </cell>
          <cell r="D2175">
            <v>46182</v>
          </cell>
          <cell r="E2175" t="str">
            <v>120FM</v>
          </cell>
          <cell r="F2175" t="str">
            <v>F015123</v>
          </cell>
          <cell r="G2175" t="str">
            <v>BE.FA SRL FORNITURE INDUSTRIALI</v>
          </cell>
        </row>
        <row r="2176">
          <cell r="A2176" t="str">
            <v>OF0042311</v>
          </cell>
          <cell r="B2176">
            <v>46182.612476851798</v>
          </cell>
          <cell r="C2176" t="str">
            <v>CM SERVICE DI CIARONI MARCO</v>
          </cell>
          <cell r="D2176">
            <v>46182</v>
          </cell>
          <cell r="E2176" t="str">
            <v>120FM</v>
          </cell>
          <cell r="F2176" t="str">
            <v>F015841</v>
          </cell>
          <cell r="G2176" t="str">
            <v>CM SERVICE DI CIARONI MARCO</v>
          </cell>
        </row>
        <row r="2177">
          <cell r="A2177" t="str">
            <v>OF0042312</v>
          </cell>
          <cell r="B2177">
            <v>46182.612951388903</v>
          </cell>
          <cell r="C2177" t="str">
            <v>PELIZZARI F.LLI DI PELIZZARI A.    E D.SNC</v>
          </cell>
          <cell r="D2177">
            <v>46182</v>
          </cell>
          <cell r="E2177" t="str">
            <v>90FM</v>
          </cell>
          <cell r="F2177" t="str">
            <v>F014145</v>
          </cell>
          <cell r="G2177" t="str">
            <v>PELIZZARI F.LLI DI PELIZZARI A.    E D.SNC</v>
          </cell>
        </row>
        <row r="2178">
          <cell r="A2178" t="str">
            <v>OF0042313</v>
          </cell>
          <cell r="B2178">
            <v>46182.613518518498</v>
          </cell>
          <cell r="C2178" t="str">
            <v>PROSERVICE SRL</v>
          </cell>
          <cell r="D2178">
            <v>46182</v>
          </cell>
          <cell r="E2178" t="str">
            <v>90FM</v>
          </cell>
          <cell r="F2178" t="str">
            <v>F015608</v>
          </cell>
          <cell r="G2178" t="str">
            <v>PROSERVICE SRL</v>
          </cell>
        </row>
        <row r="2179">
          <cell r="A2179" t="str">
            <v>OF0042314</v>
          </cell>
          <cell r="B2179">
            <v>46182.614085648202</v>
          </cell>
          <cell r="C2179" t="str">
            <v>PNEUMATEC SRL</v>
          </cell>
          <cell r="D2179">
            <v>46182</v>
          </cell>
          <cell r="E2179" t="str">
            <v>90FM</v>
          </cell>
          <cell r="F2179" t="str">
            <v>F012000</v>
          </cell>
          <cell r="G2179" t="str">
            <v>PNEUMATEC SRL</v>
          </cell>
        </row>
        <row r="2180">
          <cell r="A2180" t="str">
            <v>OF0042315</v>
          </cell>
          <cell r="B2180">
            <v>46182.614583333299</v>
          </cell>
          <cell r="C2180" t="str">
            <v>FABBRI MARCELLO</v>
          </cell>
          <cell r="D2180">
            <v>46182</v>
          </cell>
          <cell r="E2180" t="str">
            <v>30FM</v>
          </cell>
          <cell r="F2180" t="str">
            <v>F016235</v>
          </cell>
          <cell r="G2180" t="str">
            <v>FABBRI MARCELLO</v>
          </cell>
        </row>
        <row r="2181">
          <cell r="A2181" t="str">
            <v>OF0042316</v>
          </cell>
          <cell r="B2181">
            <v>46182.615023148202</v>
          </cell>
          <cell r="C2181" t="str">
            <v>BE.FA SRL FORNITURE INDUSTRIALI</v>
          </cell>
          <cell r="D2181">
            <v>46182</v>
          </cell>
          <cell r="E2181" t="str">
            <v>120FM</v>
          </cell>
          <cell r="F2181" t="str">
            <v>F015123</v>
          </cell>
          <cell r="G2181" t="str">
            <v>BE.FA SRL FORNITURE INDUSTRIALI</v>
          </cell>
        </row>
        <row r="2182">
          <cell r="A2182" t="str">
            <v>OF0042317</v>
          </cell>
          <cell r="B2182">
            <v>46182.615590277797</v>
          </cell>
          <cell r="C2182" t="str">
            <v>S.G.M.SRL</v>
          </cell>
          <cell r="D2182">
            <v>46182</v>
          </cell>
          <cell r="E2182" t="str">
            <v>90FM</v>
          </cell>
          <cell r="F2182" t="str">
            <v>F010621</v>
          </cell>
          <cell r="G2182" t="str">
            <v>S.G.M.SRL</v>
          </cell>
        </row>
        <row r="2183">
          <cell r="A2183" t="str">
            <v>OF0042318</v>
          </cell>
          <cell r="B2183">
            <v>46182.616203703699</v>
          </cell>
          <cell r="C2183" t="str">
            <v>AVANADE ITALY SRL</v>
          </cell>
          <cell r="D2183">
            <v>46182</v>
          </cell>
          <cell r="E2183" t="str">
            <v>60FM</v>
          </cell>
          <cell r="F2183" t="str">
            <v>F600417</v>
          </cell>
          <cell r="G2183" t="str">
            <v>AVANADE ITALY SRL</v>
          </cell>
        </row>
        <row r="2184">
          <cell r="A2184" t="str">
            <v>OF0042319</v>
          </cell>
          <cell r="B2184">
            <v>46182.616481481498</v>
          </cell>
          <cell r="C2184" t="str">
            <v>REMATARLAZZI S.P.A.</v>
          </cell>
          <cell r="D2184">
            <v>46182</v>
          </cell>
          <cell r="E2184" t="str">
            <v>120FM</v>
          </cell>
          <cell r="F2184" t="str">
            <v>F014376</v>
          </cell>
          <cell r="G2184" t="str">
            <v>REMATARLAZZI S.P.A.</v>
          </cell>
        </row>
        <row r="2185">
          <cell r="A2185" t="str">
            <v>OF0042320</v>
          </cell>
          <cell r="B2185">
            <v>46182.617060185199</v>
          </cell>
          <cell r="C2185" t="str">
            <v>GIANOTTI CARRELLI ELEVATORI S.R.L.</v>
          </cell>
          <cell r="D2185">
            <v>46182</v>
          </cell>
          <cell r="E2185" t="str">
            <v>90FM</v>
          </cell>
          <cell r="F2185" t="str">
            <v>F010190</v>
          </cell>
          <cell r="G2185" t="str">
            <v>GIANOTTI CARRELLI ELEVATORI S.R.L.</v>
          </cell>
        </row>
        <row r="2186">
          <cell r="A2186" t="str">
            <v>OF0042321</v>
          </cell>
          <cell r="B2186">
            <v>46182.617650462998</v>
          </cell>
          <cell r="C2186" t="str">
            <v>REMATARLAZZI S.P.A.</v>
          </cell>
          <cell r="D2186">
            <v>46182</v>
          </cell>
          <cell r="E2186" t="str">
            <v>120FM</v>
          </cell>
          <cell r="F2186" t="str">
            <v>F014376</v>
          </cell>
          <cell r="G2186" t="str">
            <v>REMATARLAZZI S.P.A.</v>
          </cell>
        </row>
        <row r="2187">
          <cell r="A2187" t="str">
            <v>OF0042322</v>
          </cell>
          <cell r="B2187">
            <v>46182.618148148104</v>
          </cell>
          <cell r="C2187" t="str">
            <v>SACMI IMOLA S.C.</v>
          </cell>
          <cell r="D2187">
            <v>46182</v>
          </cell>
          <cell r="E2187" t="str">
            <v>90FM</v>
          </cell>
          <cell r="F2187" t="str">
            <v>F014135</v>
          </cell>
          <cell r="G2187" t="str">
            <v>SACMI IMOLA S.C.</v>
          </cell>
        </row>
        <row r="2188">
          <cell r="A2188" t="str">
            <v>OF0042323</v>
          </cell>
          <cell r="B2188">
            <v>46182.619953703703</v>
          </cell>
          <cell r="C2188" t="str">
            <v>CAPMAC SRL</v>
          </cell>
          <cell r="D2188">
            <v>46182</v>
          </cell>
          <cell r="E2188" t="str">
            <v>30FM</v>
          </cell>
          <cell r="F2188" t="str">
            <v>F600125</v>
          </cell>
          <cell r="G2188" t="str">
            <v>CAPMAC SRL</v>
          </cell>
        </row>
        <row r="2189">
          <cell r="A2189" t="str">
            <v>OF0042324</v>
          </cell>
          <cell r="B2189">
            <v>46182.620960648201</v>
          </cell>
          <cell r="C2189" t="str">
            <v>UNIS GROUP BV</v>
          </cell>
          <cell r="D2189">
            <v>46182</v>
          </cell>
          <cell r="E2189" t="str">
            <v>60FM</v>
          </cell>
          <cell r="F2189" t="str">
            <v>F600724</v>
          </cell>
          <cell r="G2189" t="str">
            <v>UNIS GROUP BV</v>
          </cell>
        </row>
        <row r="2190">
          <cell r="A2190" t="str">
            <v>OF0042325</v>
          </cell>
          <cell r="B2190">
            <v>46182.621747685203</v>
          </cell>
          <cell r="C2190" t="str">
            <v>PELIZZARI F.LLI DI PELIZZARI A.    E D.SNC</v>
          </cell>
          <cell r="D2190">
            <v>46182</v>
          </cell>
          <cell r="E2190" t="str">
            <v>90FM</v>
          </cell>
          <cell r="F2190" t="str">
            <v>F014145</v>
          </cell>
          <cell r="G2190" t="str">
            <v>PELIZZARI F.LLI DI PELIZZARI A.    E D.SNC</v>
          </cell>
        </row>
        <row r="2191">
          <cell r="A2191" t="str">
            <v>OF0042326</v>
          </cell>
          <cell r="B2191">
            <v>46182.622465277796</v>
          </cell>
          <cell r="C2191" t="str">
            <v>LINEA ERRE UFFICIO SRL</v>
          </cell>
          <cell r="D2191">
            <v>46182</v>
          </cell>
          <cell r="E2191" t="str">
            <v>120FM</v>
          </cell>
          <cell r="F2191" t="str">
            <v>F014557</v>
          </cell>
          <cell r="G2191" t="str">
            <v>LINEA ERRE UFFICIO SRL</v>
          </cell>
        </row>
        <row r="2192">
          <cell r="A2192" t="str">
            <v>OF0042327</v>
          </cell>
          <cell r="B2192">
            <v>46182.624976851897</v>
          </cell>
          <cell r="C2192" t="str">
            <v>PELIZZARI F.LLI DI PELIZZARI A.    E D.SNC</v>
          </cell>
          <cell r="D2192">
            <v>46182</v>
          </cell>
          <cell r="E2192" t="str">
            <v>90FM</v>
          </cell>
          <cell r="F2192" t="str">
            <v>F014145</v>
          </cell>
          <cell r="G2192" t="str">
            <v>PELIZZARI F.LLI DI PELIZZARI A.    E D.SNC</v>
          </cell>
        </row>
        <row r="2193">
          <cell r="A2193" t="str">
            <v>OF0042328</v>
          </cell>
          <cell r="B2193">
            <v>46182.641828703701</v>
          </cell>
          <cell r="C2193" t="str">
            <v>AFRICOLOR SNC di Jawad redouane &amp; C.</v>
          </cell>
          <cell r="D2193">
            <v>46190</v>
          </cell>
          <cell r="E2193" t="str">
            <v>90FM</v>
          </cell>
          <cell r="F2193" t="str">
            <v>F601052</v>
          </cell>
          <cell r="G2193" t="str">
            <v>AFRICOLOR SNC di Jawad redouane &amp; C.</v>
          </cell>
        </row>
        <row r="2194">
          <cell r="A2194" t="str">
            <v>OF0042329</v>
          </cell>
          <cell r="B2194">
            <v>46182.683645833298</v>
          </cell>
          <cell r="C2194" t="str">
            <v>A&amp;C SRL</v>
          </cell>
          <cell r="D2194">
            <v>46196</v>
          </cell>
          <cell r="E2194" t="str">
            <v>120FM</v>
          </cell>
          <cell r="F2194" t="str">
            <v>F014268</v>
          </cell>
          <cell r="G2194" t="str">
            <v>A&amp;C SRL</v>
          </cell>
        </row>
        <row r="2195">
          <cell r="A2195" t="str">
            <v>OF0042330</v>
          </cell>
          <cell r="B2195">
            <v>46182.704537037003</v>
          </cell>
          <cell r="C2195" t="str">
            <v>AIROLDI METALLI SPA</v>
          </cell>
          <cell r="D2195">
            <v>46182</v>
          </cell>
          <cell r="E2195" t="str">
            <v>ANT</v>
          </cell>
          <cell r="F2195" t="str">
            <v>F600658</v>
          </cell>
          <cell r="G2195" t="str">
            <v>AIROLDI METALLI SPA</v>
          </cell>
        </row>
        <row r="2196">
          <cell r="A2196" t="str">
            <v>OF0042331</v>
          </cell>
          <cell r="B2196">
            <v>46182.722060185202</v>
          </cell>
          <cell r="C2196" t="str">
            <v>SIPEX CAVAGNA S.P.A.</v>
          </cell>
          <cell r="D2196">
            <v>46234</v>
          </cell>
          <cell r="E2196" t="str">
            <v>120FM</v>
          </cell>
          <cell r="F2196" t="str">
            <v>F012516</v>
          </cell>
          <cell r="G2196" t="str">
            <v>SIPEX CAVAGNA S.P.A.</v>
          </cell>
        </row>
        <row r="2197">
          <cell r="A2197" t="str">
            <v>OF0042332</v>
          </cell>
          <cell r="B2197">
            <v>46182.722060185202</v>
          </cell>
          <cell r="C2197" t="str">
            <v>LAMPA PACKAGING S.R.L.</v>
          </cell>
          <cell r="D2197">
            <v>46203</v>
          </cell>
          <cell r="E2197" t="str">
            <v>120FM</v>
          </cell>
          <cell r="F2197" t="str">
            <v>F016222</v>
          </cell>
          <cell r="G2197" t="str">
            <v>LAMPA PACKAGING S.R.L.</v>
          </cell>
        </row>
        <row r="2198">
          <cell r="A2198" t="str">
            <v>OF0042333</v>
          </cell>
          <cell r="B2198">
            <v>46182.722071759301</v>
          </cell>
          <cell r="C2198" t="str">
            <v>INTERNATIONAL COOKWARE S.A.S.</v>
          </cell>
          <cell r="D2198">
            <v>46203</v>
          </cell>
          <cell r="E2198" t="str">
            <v>90FM</v>
          </cell>
          <cell r="F2198" t="str">
            <v>F502625</v>
          </cell>
          <cell r="G2198" t="str">
            <v>INTERNATIONAL COOKWARE S.A.S.</v>
          </cell>
        </row>
        <row r="2199">
          <cell r="A2199" t="str">
            <v>OF0042337</v>
          </cell>
          <cell r="B2199">
            <v>46183.4358796296</v>
          </cell>
          <cell r="C2199" t="str">
            <v>M.P.C.SRL</v>
          </cell>
          <cell r="D2199">
            <v>46183</v>
          </cell>
          <cell r="E2199" t="str">
            <v>90FM</v>
          </cell>
          <cell r="F2199" t="str">
            <v>F010810</v>
          </cell>
          <cell r="G2199" t="str">
            <v>M.P.C.SRL</v>
          </cell>
        </row>
        <row r="2200">
          <cell r="A2200" t="str">
            <v>OF0042338</v>
          </cell>
          <cell r="B2200">
            <v>46183.448668981502</v>
          </cell>
          <cell r="C2200" t="str">
            <v>ABRA TRADE SRL</v>
          </cell>
          <cell r="D2200">
            <v>46183</v>
          </cell>
          <cell r="E2200" t="str">
            <v>120FM</v>
          </cell>
          <cell r="F2200" t="str">
            <v>F601071</v>
          </cell>
          <cell r="G2200" t="str">
            <v>ABRA TRADE SRL</v>
          </cell>
        </row>
        <row r="2201">
          <cell r="A2201" t="str">
            <v>OF0042339</v>
          </cell>
          <cell r="B2201">
            <v>46183.6647800926</v>
          </cell>
          <cell r="C2201" t="str">
            <v>BBC PLASTIK SRL</v>
          </cell>
          <cell r="D2201">
            <v>46203</v>
          </cell>
          <cell r="E2201" t="str">
            <v>120FM</v>
          </cell>
          <cell r="F2201" t="str">
            <v>F010036</v>
          </cell>
          <cell r="G2201" t="str">
            <v>BBC PLASTIK SRL</v>
          </cell>
        </row>
        <row r="2202">
          <cell r="A2202" t="str">
            <v>OF0042340</v>
          </cell>
          <cell r="B2202">
            <v>46183.664791666699</v>
          </cell>
          <cell r="C2202" t="str">
            <v>TECNOSTAMPA SRL</v>
          </cell>
          <cell r="D2202">
            <v>46203</v>
          </cell>
          <cell r="E2202" t="str">
            <v>150FM</v>
          </cell>
          <cell r="F2202" t="str">
            <v>F010435</v>
          </cell>
          <cell r="G2202" t="str">
            <v>TECNOSTAMPA SRL</v>
          </cell>
        </row>
        <row r="2203">
          <cell r="A2203" t="str">
            <v>OF0042341</v>
          </cell>
          <cell r="B2203">
            <v>46183.664791666699</v>
          </cell>
          <cell r="C2203" t="str">
            <v>BOX MARCHE SPA</v>
          </cell>
          <cell r="D2203">
            <v>46234</v>
          </cell>
          <cell r="E2203" t="str">
            <v>120FM</v>
          </cell>
          <cell r="F2203" t="str">
            <v>F010781</v>
          </cell>
          <cell r="G2203" t="str">
            <v>BOX MARCHE SPA</v>
          </cell>
        </row>
        <row r="2204">
          <cell r="A2204" t="str">
            <v>OF0042342</v>
          </cell>
          <cell r="B2204">
            <v>46183.664814814802</v>
          </cell>
          <cell r="C2204" t="str">
            <v>TIPOLITOGRAFIA ROTOGRAF SRL</v>
          </cell>
          <cell r="D2204">
            <v>46203</v>
          </cell>
          <cell r="E2204" t="str">
            <v>90FM</v>
          </cell>
          <cell r="F2204" t="str">
            <v>F011212</v>
          </cell>
          <cell r="G2204" t="str">
            <v>TIPOLITOGRAFIA ROTOGRAF SRL</v>
          </cell>
        </row>
        <row r="2205">
          <cell r="A2205" t="str">
            <v>OF0042343</v>
          </cell>
          <cell r="B2205">
            <v>46183.664814814802</v>
          </cell>
          <cell r="C2205" t="str">
            <v>SCATOLIFICIO I.S.A. SRL</v>
          </cell>
          <cell r="D2205">
            <v>46203</v>
          </cell>
          <cell r="E2205" t="str">
            <v>120FM</v>
          </cell>
          <cell r="F2205" t="str">
            <v>F600917</v>
          </cell>
          <cell r="G2205" t="str">
            <v>SCATOLIFICIO I.S.A. SRL</v>
          </cell>
        </row>
        <row r="2206">
          <cell r="A2206" t="str">
            <v>OF0042345</v>
          </cell>
          <cell r="B2206">
            <v>46184.396400463003</v>
          </cell>
          <cell r="C2206" t="str">
            <v>M.P.C.SRL</v>
          </cell>
          <cell r="D2206">
            <v>46219</v>
          </cell>
          <cell r="E2206" t="str">
            <v>90FM</v>
          </cell>
          <cell r="F2206" t="str">
            <v>F010810</v>
          </cell>
          <cell r="G2206" t="str">
            <v>M.P.C.SRL</v>
          </cell>
        </row>
        <row r="2207">
          <cell r="A2207" t="str">
            <v>OF0042346</v>
          </cell>
          <cell r="B2207">
            <v>46184.396423611099</v>
          </cell>
          <cell r="C2207" t="str">
            <v>PULITURA ZANANESE SRL UNIPERSONALE</v>
          </cell>
          <cell r="D2207">
            <v>46226</v>
          </cell>
          <cell r="E2207" t="str">
            <v>60FM</v>
          </cell>
          <cell r="F2207" t="str">
            <v>F014866</v>
          </cell>
          <cell r="G2207" t="str">
            <v>PULITURA ZANANESE SRL UNIPERSONALE</v>
          </cell>
        </row>
        <row r="2208">
          <cell r="A2208" t="str">
            <v>OF0042347</v>
          </cell>
          <cell r="B2208">
            <v>46184.398854166699</v>
          </cell>
          <cell r="C2208" t="str">
            <v>PULITURA ZANANESE SRL UNIPERSONALE</v>
          </cell>
          <cell r="D2208">
            <v>46184</v>
          </cell>
          <cell r="E2208" t="str">
            <v>60FM</v>
          </cell>
          <cell r="F2208" t="str">
            <v>F014866</v>
          </cell>
          <cell r="G2208" t="str">
            <v>PULITURA ZANANESE SRL UNIPERSONALE</v>
          </cell>
        </row>
        <row r="2209">
          <cell r="A2209" t="str">
            <v>OF0042348</v>
          </cell>
          <cell r="B2209">
            <v>46184.3992476852</v>
          </cell>
          <cell r="C2209" t="str">
            <v>M.P.C.SRL</v>
          </cell>
          <cell r="D2209">
            <v>46191</v>
          </cell>
          <cell r="E2209" t="str">
            <v>90FM</v>
          </cell>
          <cell r="F2209" t="str">
            <v>F010810</v>
          </cell>
          <cell r="G2209" t="str">
            <v>M.P.C.SRL</v>
          </cell>
        </row>
        <row r="2210">
          <cell r="A2210" t="str">
            <v>OF0042349</v>
          </cell>
          <cell r="B2210">
            <v>46184.399363425902</v>
          </cell>
          <cell r="C2210" t="str">
            <v>M.P.C.SRL</v>
          </cell>
          <cell r="D2210">
            <v>46191</v>
          </cell>
          <cell r="E2210" t="str">
            <v>90FM</v>
          </cell>
          <cell r="F2210" t="str">
            <v>F010810</v>
          </cell>
          <cell r="G2210" t="str">
            <v>M.P.C.SRL</v>
          </cell>
        </row>
        <row r="2211">
          <cell r="A2211" t="str">
            <v>OF0042350</v>
          </cell>
          <cell r="B2211">
            <v>46184.409629629597</v>
          </cell>
          <cell r="C2211" t="str">
            <v>PULITURA ZANANESE SRL UNIPERSONALE</v>
          </cell>
          <cell r="D2211">
            <v>46199</v>
          </cell>
          <cell r="E2211" t="str">
            <v>60FM</v>
          </cell>
          <cell r="F2211" t="str">
            <v>F014866</v>
          </cell>
          <cell r="G2211" t="str">
            <v>PULITURA ZANANESE SRL UNIPERSONALE</v>
          </cell>
        </row>
        <row r="2212">
          <cell r="A2212" t="str">
            <v>OF0042351</v>
          </cell>
          <cell r="B2212">
            <v>46184.409710648099</v>
          </cell>
          <cell r="C2212" t="str">
            <v>M.P.C.SRL</v>
          </cell>
          <cell r="D2212">
            <v>46191</v>
          </cell>
          <cell r="E2212" t="str">
            <v>90FM</v>
          </cell>
          <cell r="F2212" t="str">
            <v>F010810</v>
          </cell>
          <cell r="G2212" t="str">
            <v>M.P.C.SRL</v>
          </cell>
        </row>
        <row r="2213">
          <cell r="A2213" t="str">
            <v>OF0042352</v>
          </cell>
          <cell r="B2213">
            <v>46184.409814814797</v>
          </cell>
          <cell r="C2213" t="str">
            <v>M.P.C.SRL</v>
          </cell>
          <cell r="D2213">
            <v>46191</v>
          </cell>
          <cell r="E2213" t="str">
            <v>90FM</v>
          </cell>
          <cell r="F2213" t="str">
            <v>F010810</v>
          </cell>
          <cell r="G2213" t="str">
            <v>M.P.C.SRL</v>
          </cell>
        </row>
        <row r="2214">
          <cell r="A2214" t="str">
            <v>OF0042353</v>
          </cell>
          <cell r="B2214">
            <v>46184.410833333299</v>
          </cell>
          <cell r="C2214" t="str">
            <v>M.P.C.SRL</v>
          </cell>
          <cell r="D2214">
            <v>46219</v>
          </cell>
          <cell r="E2214" t="str">
            <v>90FM</v>
          </cell>
          <cell r="F2214" t="str">
            <v>F010810</v>
          </cell>
          <cell r="G2214" t="str">
            <v>M.P.C.SRL</v>
          </cell>
        </row>
        <row r="2215">
          <cell r="A2215" t="str">
            <v>OF0042354</v>
          </cell>
          <cell r="B2215">
            <v>46184.410856481503</v>
          </cell>
          <cell r="C2215" t="str">
            <v>PULITURA ZANANESE SRL UNIPERSONALE</v>
          </cell>
          <cell r="D2215">
            <v>46184</v>
          </cell>
          <cell r="E2215" t="str">
            <v>60FM</v>
          </cell>
          <cell r="F2215" t="str">
            <v>F014866</v>
          </cell>
          <cell r="G2215" t="str">
            <v>PULITURA ZANANESE SRL UNIPERSONALE</v>
          </cell>
        </row>
        <row r="2216">
          <cell r="A2216" t="str">
            <v>OF0042355</v>
          </cell>
          <cell r="B2216">
            <v>46184.410949074103</v>
          </cell>
          <cell r="C2216" t="str">
            <v>M.P.C.SRL</v>
          </cell>
          <cell r="D2216">
            <v>46198</v>
          </cell>
          <cell r="E2216" t="str">
            <v>90FM</v>
          </cell>
          <cell r="F2216" t="str">
            <v>F010810</v>
          </cell>
          <cell r="G2216" t="str">
            <v>M.P.C.SRL</v>
          </cell>
        </row>
        <row r="2217">
          <cell r="A2217" t="str">
            <v>OF0042357</v>
          </cell>
          <cell r="B2217">
            <v>46184.412222222199</v>
          </cell>
          <cell r="C2217" t="str">
            <v>M.P.C.SRL</v>
          </cell>
          <cell r="D2217">
            <v>46198</v>
          </cell>
          <cell r="E2217" t="str">
            <v>90FM</v>
          </cell>
          <cell r="F2217" t="str">
            <v>F010810</v>
          </cell>
          <cell r="G2217" t="str">
            <v>M.P.C.SRL</v>
          </cell>
        </row>
        <row r="2218">
          <cell r="A2218" t="str">
            <v>OF0042358</v>
          </cell>
          <cell r="B2218">
            <v>46184.412256944401</v>
          </cell>
          <cell r="C2218" t="str">
            <v>PULITURA ZANANESE SRL UNIPERSONALE</v>
          </cell>
          <cell r="D2218">
            <v>46199</v>
          </cell>
          <cell r="E2218" t="str">
            <v>60FM</v>
          </cell>
          <cell r="F2218" t="str">
            <v>F014866</v>
          </cell>
          <cell r="G2218" t="str">
            <v>PULITURA ZANANESE SRL UNIPERSONALE</v>
          </cell>
        </row>
        <row r="2219">
          <cell r="A2219" t="str">
            <v>OF0042359</v>
          </cell>
          <cell r="B2219">
            <v>46184.412349537</v>
          </cell>
          <cell r="C2219" t="str">
            <v>M.P.C.SRL</v>
          </cell>
          <cell r="D2219">
            <v>46191</v>
          </cell>
          <cell r="E2219" t="str">
            <v>90FM</v>
          </cell>
          <cell r="F2219" t="str">
            <v>F010810</v>
          </cell>
          <cell r="G2219" t="str">
            <v>M.P.C.SRL</v>
          </cell>
        </row>
        <row r="2220">
          <cell r="A2220" t="str">
            <v>OF0042362</v>
          </cell>
          <cell r="B2220">
            <v>46184.412511574097</v>
          </cell>
          <cell r="C2220" t="str">
            <v>M.P.C.SRL</v>
          </cell>
          <cell r="D2220">
            <v>46198</v>
          </cell>
          <cell r="E2220" t="str">
            <v>90FM</v>
          </cell>
          <cell r="F2220" t="str">
            <v>F010810</v>
          </cell>
          <cell r="G2220" t="str">
            <v>M.P.C.SRL</v>
          </cell>
        </row>
        <row r="2221">
          <cell r="A2221" t="str">
            <v>OF0042363</v>
          </cell>
          <cell r="B2221">
            <v>46184.4125347222</v>
          </cell>
          <cell r="C2221" t="str">
            <v>ZUBELLI SRL</v>
          </cell>
          <cell r="D2221">
            <v>46206</v>
          </cell>
          <cell r="E2221" t="str">
            <v>60FM</v>
          </cell>
          <cell r="F2221" t="str">
            <v>F600991</v>
          </cell>
          <cell r="G2221" t="str">
            <v>ZUBELLI SRL</v>
          </cell>
        </row>
        <row r="2222">
          <cell r="A2222" t="str">
            <v>OF0042364</v>
          </cell>
          <cell r="B2222">
            <v>46184.412604166697</v>
          </cell>
          <cell r="C2222" t="str">
            <v>M.P.C.SRL</v>
          </cell>
          <cell r="D2222">
            <v>46219</v>
          </cell>
          <cell r="E2222" t="str">
            <v>90FM</v>
          </cell>
          <cell r="F2222" t="str">
            <v>F010810</v>
          </cell>
          <cell r="G2222" t="str">
            <v>M.P.C.SRL</v>
          </cell>
        </row>
        <row r="2223">
          <cell r="A2223" t="str">
            <v>OF0042365</v>
          </cell>
          <cell r="B2223">
            <v>46184.412708333301</v>
          </cell>
          <cell r="C2223" t="str">
            <v>M.P.C.SRL</v>
          </cell>
          <cell r="D2223">
            <v>46219</v>
          </cell>
          <cell r="E2223" t="str">
            <v>90FM</v>
          </cell>
          <cell r="F2223" t="str">
            <v>F010810</v>
          </cell>
          <cell r="G2223" t="str">
            <v>M.P.C.SRL</v>
          </cell>
        </row>
        <row r="2224">
          <cell r="A2224" t="str">
            <v>OF0042366</v>
          </cell>
          <cell r="B2224">
            <v>46184.412824074097</v>
          </cell>
          <cell r="C2224" t="str">
            <v>M.P.C.SRL</v>
          </cell>
          <cell r="D2224">
            <v>46198</v>
          </cell>
          <cell r="E2224" t="str">
            <v>90FM</v>
          </cell>
          <cell r="F2224" t="str">
            <v>F010810</v>
          </cell>
          <cell r="G2224" t="str">
            <v>M.P.C.SRL</v>
          </cell>
        </row>
        <row r="2225">
          <cell r="A2225" t="str">
            <v>OF0042368</v>
          </cell>
          <cell r="B2225">
            <v>46184.414097222201</v>
          </cell>
          <cell r="C2225" t="str">
            <v>PULITURA ZANANESE SRL UNIPERSONALE</v>
          </cell>
          <cell r="D2225">
            <v>46191</v>
          </cell>
          <cell r="E2225" t="str">
            <v>60FM</v>
          </cell>
          <cell r="F2225" t="str">
            <v>F014866</v>
          </cell>
          <cell r="G2225" t="str">
            <v>PULITURA ZANANESE SRL UNIPERSONALE</v>
          </cell>
        </row>
        <row r="2226">
          <cell r="A2226" t="str">
            <v>OF0042369</v>
          </cell>
          <cell r="B2226">
            <v>46184.4146064815</v>
          </cell>
          <cell r="C2226" t="str">
            <v>M.P.C.SRL</v>
          </cell>
          <cell r="D2226">
            <v>46219</v>
          </cell>
          <cell r="E2226" t="str">
            <v>90FM</v>
          </cell>
          <cell r="F2226" t="str">
            <v>F010810</v>
          </cell>
          <cell r="G2226" t="str">
            <v>M.P.C.SRL</v>
          </cell>
        </row>
        <row r="2227">
          <cell r="A2227" t="str">
            <v>OF0042370</v>
          </cell>
          <cell r="B2227">
            <v>46184.444976851897</v>
          </cell>
          <cell r="C2227" t="str">
            <v>ZUBELLI SRL</v>
          </cell>
          <cell r="D2227">
            <v>46199</v>
          </cell>
          <cell r="E2227" t="str">
            <v>60FM</v>
          </cell>
          <cell r="F2227" t="str">
            <v>F600991</v>
          </cell>
          <cell r="G2227" t="str">
            <v>ZUBELLI SRL</v>
          </cell>
        </row>
        <row r="2228">
          <cell r="A2228" t="str">
            <v>OF0042371</v>
          </cell>
          <cell r="B2228">
            <v>46184.445393518501</v>
          </cell>
          <cell r="C2228" t="str">
            <v>AFRICOLOR SNC di Jawad redouane &amp; C.</v>
          </cell>
          <cell r="D2228">
            <v>46184</v>
          </cell>
          <cell r="E2228" t="str">
            <v>90FM</v>
          </cell>
          <cell r="F2228" t="str">
            <v>F601052</v>
          </cell>
          <cell r="G2228" t="str">
            <v>AFRICOLOR SNC di Jawad redouane &amp; C.</v>
          </cell>
        </row>
        <row r="2229">
          <cell r="A2229" t="str">
            <v>OF0042372</v>
          </cell>
          <cell r="B2229">
            <v>46184.445439814801</v>
          </cell>
          <cell r="C2229" t="str">
            <v>ZUBELLI SRL</v>
          </cell>
          <cell r="D2229">
            <v>46206</v>
          </cell>
          <cell r="E2229" t="str">
            <v>60FM</v>
          </cell>
          <cell r="F2229" t="str">
            <v>F600991</v>
          </cell>
          <cell r="G2229" t="str">
            <v>ZUBELLI SRL</v>
          </cell>
        </row>
        <row r="2230">
          <cell r="A2230" t="str">
            <v>OF0042373</v>
          </cell>
          <cell r="B2230">
            <v>46184.445960648103</v>
          </cell>
          <cell r="C2230" t="str">
            <v>ZUBELLI SRL</v>
          </cell>
          <cell r="D2230">
            <v>46226</v>
          </cell>
          <cell r="E2230" t="str">
            <v>60FM</v>
          </cell>
          <cell r="F2230" t="str">
            <v>F600991</v>
          </cell>
          <cell r="G2230" t="str">
            <v>ZUBELLI SRL</v>
          </cell>
        </row>
        <row r="2231">
          <cell r="A2231" t="str">
            <v>OF0042374</v>
          </cell>
          <cell r="B2231">
            <v>46184.448472222197</v>
          </cell>
          <cell r="C2231" t="str">
            <v>PULITURA ZANANESE SRL UNIPERSONALE</v>
          </cell>
          <cell r="D2231">
            <v>46185</v>
          </cell>
          <cell r="E2231" t="str">
            <v>60FM</v>
          </cell>
          <cell r="F2231" t="str">
            <v>F014866</v>
          </cell>
          <cell r="G2231" t="str">
            <v>PULITURA ZANANESE SRL UNIPERSONALE</v>
          </cell>
        </row>
        <row r="2232">
          <cell r="A2232" t="str">
            <v>OF0042375</v>
          </cell>
          <cell r="B2232">
            <v>46184.448622685202</v>
          </cell>
          <cell r="C2232" t="str">
            <v>ZUBELLI SRL</v>
          </cell>
          <cell r="D2232">
            <v>46185</v>
          </cell>
          <cell r="E2232" t="str">
            <v>60FM</v>
          </cell>
          <cell r="F2232" t="str">
            <v>F600991</v>
          </cell>
          <cell r="G2232" t="str">
            <v>ZUBELLI SRL</v>
          </cell>
        </row>
        <row r="2233">
          <cell r="A2233" t="str">
            <v>OF0042379</v>
          </cell>
          <cell r="B2233">
            <v>46184.450046296297</v>
          </cell>
          <cell r="C2233" t="str">
            <v>M.P.C.SRL</v>
          </cell>
          <cell r="D2233">
            <v>46182</v>
          </cell>
          <cell r="E2233" t="str">
            <v>90FM</v>
          </cell>
          <cell r="F2233" t="str">
            <v>F010810</v>
          </cell>
          <cell r="G2233" t="str">
            <v>M.P.C.SRL</v>
          </cell>
        </row>
        <row r="2234">
          <cell r="A2234" t="str">
            <v>OF0042380</v>
          </cell>
          <cell r="B2234">
            <v>46184.450370370403</v>
          </cell>
          <cell r="C2234" t="str">
            <v>M.P.C.SRL</v>
          </cell>
          <cell r="D2234">
            <v>46219</v>
          </cell>
          <cell r="E2234" t="str">
            <v>90FM</v>
          </cell>
          <cell r="F2234" t="str">
            <v>F010810</v>
          </cell>
          <cell r="G2234" t="str">
            <v>M.P.C.SRL</v>
          </cell>
        </row>
        <row r="2235">
          <cell r="A2235" t="str">
            <v>OF0042381</v>
          </cell>
          <cell r="B2235">
            <v>46184.467523148101</v>
          </cell>
          <cell r="C2235" t="str">
            <v>TERMOIDRAULICA E SANITARI SAS      DI GULINI LUCA &amp; C.</v>
          </cell>
          <cell r="D2235">
            <v>46184</v>
          </cell>
          <cell r="E2235" t="str">
            <v>120FM</v>
          </cell>
          <cell r="F2235" t="str">
            <v>F010431</v>
          </cell>
          <cell r="G2235" t="str">
            <v>TERMOIDRAULICA E SANITARI SAS      DI GULINI LUCA &amp; C.</v>
          </cell>
        </row>
        <row r="2236">
          <cell r="A2236" t="str">
            <v>OF0042382</v>
          </cell>
          <cell r="B2236">
            <v>46184.472407407397</v>
          </cell>
          <cell r="C2236" t="str">
            <v>TECNOSTAMPA SRL</v>
          </cell>
          <cell r="D2236">
            <v>46184</v>
          </cell>
          <cell r="E2236" t="str">
            <v>120FM</v>
          </cell>
          <cell r="F2236" t="str">
            <v>F600308</v>
          </cell>
          <cell r="G2236" t="str">
            <v>TECNOSTAMPA SRL</v>
          </cell>
        </row>
        <row r="2237">
          <cell r="A2237" t="str">
            <v>OF0042383</v>
          </cell>
          <cell r="B2237">
            <v>46184.507650462998</v>
          </cell>
          <cell r="C2237" t="str">
            <v>PELIZZARI F.LLI DI PELIZZARI A.    E D.SNC</v>
          </cell>
          <cell r="D2237">
            <v>46184</v>
          </cell>
          <cell r="E2237" t="str">
            <v>90FM</v>
          </cell>
          <cell r="F2237" t="str">
            <v>F014145</v>
          </cell>
          <cell r="G2237" t="str">
            <v>PELIZZARI F.LLI DI PELIZZARI A.    E D.SNC</v>
          </cell>
        </row>
        <row r="2238">
          <cell r="A2238" t="str">
            <v>OF0042384</v>
          </cell>
          <cell r="B2238">
            <v>46184.508368055598</v>
          </cell>
          <cell r="C2238" t="str">
            <v>C.B.N.SRL</v>
          </cell>
          <cell r="D2238">
            <v>46184</v>
          </cell>
          <cell r="E2238" t="str">
            <v>60FM</v>
          </cell>
          <cell r="F2238" t="str">
            <v>F011943</v>
          </cell>
          <cell r="G2238" t="str">
            <v>C.B.N.SRL</v>
          </cell>
        </row>
        <row r="2239">
          <cell r="A2239" t="str">
            <v>OF0042385</v>
          </cell>
          <cell r="B2239">
            <v>46184.624351851897</v>
          </cell>
          <cell r="C2239" t="str">
            <v>PROFILGLASS SPA</v>
          </cell>
          <cell r="D2239">
            <v>46213</v>
          </cell>
          <cell r="E2239" t="str">
            <v>90FM10S</v>
          </cell>
          <cell r="F2239" t="str">
            <v>F012680</v>
          </cell>
          <cell r="G2239" t="str">
            <v>PROFILGLASS SPA</v>
          </cell>
        </row>
        <row r="2240">
          <cell r="A2240" t="str">
            <v>OF0042386</v>
          </cell>
          <cell r="B2240">
            <v>46184.631979166697</v>
          </cell>
          <cell r="C2240" t="str">
            <v>PROFILGLASS SPA</v>
          </cell>
          <cell r="D2240">
            <v>46199</v>
          </cell>
          <cell r="E2240" t="str">
            <v>90FM10S</v>
          </cell>
          <cell r="F2240" t="str">
            <v>F012680</v>
          </cell>
          <cell r="G2240" t="str">
            <v>PROFILGLASS SPA</v>
          </cell>
        </row>
        <row r="2241">
          <cell r="A2241" t="str">
            <v>OF0042387</v>
          </cell>
          <cell r="B2241">
            <v>46184.704537037003</v>
          </cell>
          <cell r="C2241" t="str">
            <v>Q.S.ABRASIVI MARENGO SRL</v>
          </cell>
          <cell r="D2241">
            <v>46184</v>
          </cell>
          <cell r="E2241" t="str">
            <v>60FM</v>
          </cell>
          <cell r="F2241" t="str">
            <v>F015558</v>
          </cell>
          <cell r="G2241" t="str">
            <v>Q.S.ABRASIVI MARENGO SRL</v>
          </cell>
        </row>
        <row r="2242">
          <cell r="A2242" t="str">
            <v>OF0042388</v>
          </cell>
          <cell r="B2242">
            <v>46184.706574074102</v>
          </cell>
          <cell r="C2242" t="str">
            <v>M.P.C.SRL</v>
          </cell>
          <cell r="D2242">
            <v>46206</v>
          </cell>
          <cell r="E2242" t="str">
            <v>90FM</v>
          </cell>
          <cell r="F2242" t="str">
            <v>F010810</v>
          </cell>
          <cell r="G2242" t="str">
            <v>M.P.C.SRL</v>
          </cell>
        </row>
        <row r="2243">
          <cell r="A2243" t="str">
            <v>OF0042389</v>
          </cell>
          <cell r="B2243">
            <v>46184.763414351903</v>
          </cell>
          <cell r="C2243" t="str">
            <v>PAINT COMPANY SRL</v>
          </cell>
          <cell r="D2243">
            <v>46196</v>
          </cell>
          <cell r="E2243" t="str">
            <v>90FM</v>
          </cell>
          <cell r="F2243" t="str">
            <v>F016305</v>
          </cell>
          <cell r="G2243" t="str">
            <v>PAINT COMPANY SRL</v>
          </cell>
        </row>
        <row r="2244">
          <cell r="A2244" t="str">
            <v>OF0042390</v>
          </cell>
          <cell r="B2244">
            <v>46185.422916666699</v>
          </cell>
          <cell r="C2244" t="str">
            <v>CEFLA SC</v>
          </cell>
          <cell r="D2244">
            <v>46185</v>
          </cell>
          <cell r="F2244" t="str">
            <v>F601070</v>
          </cell>
          <cell r="G2244" t="str">
            <v>CEFLA SC</v>
          </cell>
        </row>
        <row r="2245">
          <cell r="A2245" t="str">
            <v>OF0042391</v>
          </cell>
          <cell r="B2245">
            <v>46185.604479166701</v>
          </cell>
          <cell r="C2245" t="str">
            <v>TRANSFER TRADE SRL</v>
          </cell>
          <cell r="D2245">
            <v>46185</v>
          </cell>
          <cell r="E2245" t="str">
            <v>90FM</v>
          </cell>
          <cell r="F2245" t="str">
            <v>F600927</v>
          </cell>
          <cell r="G2245" t="str">
            <v>TRANSFER TRADE SRL</v>
          </cell>
        </row>
        <row r="2246">
          <cell r="A2246" t="str">
            <v>OF0042392</v>
          </cell>
          <cell r="B2246">
            <v>46185.607071759303</v>
          </cell>
          <cell r="C2246" t="str">
            <v>ACEMA SPA</v>
          </cell>
          <cell r="D2246">
            <v>46206</v>
          </cell>
          <cell r="E2246" t="str">
            <v>90FM</v>
          </cell>
          <cell r="F2246" t="str">
            <v>F014851</v>
          </cell>
          <cell r="G2246" t="str">
            <v>ACEMA SPA</v>
          </cell>
        </row>
        <row r="2247">
          <cell r="A2247" t="str">
            <v>OF0042393</v>
          </cell>
          <cell r="B2247">
            <v>46185.607476851903</v>
          </cell>
          <cell r="C2247" t="str">
            <v>PULITURA ZANANESE SRL UNIPERSONALE</v>
          </cell>
          <cell r="D2247">
            <v>46185</v>
          </cell>
          <cell r="E2247" t="str">
            <v>60FM</v>
          </cell>
          <cell r="F2247" t="str">
            <v>F014866</v>
          </cell>
          <cell r="G2247" t="str">
            <v>PULITURA ZANANESE SRL UNIPERSONALE</v>
          </cell>
        </row>
        <row r="2248">
          <cell r="A2248" t="str">
            <v>OF0042394</v>
          </cell>
          <cell r="B2248">
            <v>46185.607881944401</v>
          </cell>
          <cell r="C2248" t="str">
            <v>FIORDELMONDO LUBRIFICANTI SRL</v>
          </cell>
          <cell r="D2248">
            <v>46185</v>
          </cell>
          <cell r="E2248" t="str">
            <v>90FM</v>
          </cell>
          <cell r="F2248" t="str">
            <v>F016003</v>
          </cell>
          <cell r="G2248" t="str">
            <v>FIORDELMONDO LUBRIFICANTI SRL</v>
          </cell>
        </row>
        <row r="2249">
          <cell r="A2249" t="str">
            <v>OF0042395</v>
          </cell>
          <cell r="B2249">
            <v>46185.609270833302</v>
          </cell>
          <cell r="C2249" t="str">
            <v>SYNECO BOLOGNA S.R.L</v>
          </cell>
          <cell r="D2249">
            <v>46185</v>
          </cell>
          <cell r="E2249" t="str">
            <v>90FM</v>
          </cell>
          <cell r="F2249" t="str">
            <v>F014304</v>
          </cell>
          <cell r="G2249" t="str">
            <v>SYNECO BOLOGNA S.R.L</v>
          </cell>
        </row>
        <row r="2250">
          <cell r="A2250" t="str">
            <v>OF0042396</v>
          </cell>
          <cell r="B2250">
            <v>46185.640960648103</v>
          </cell>
          <cell r="C2250" t="str">
            <v>F.LLI GIOVANNINI SRL</v>
          </cell>
          <cell r="D2250">
            <v>46185</v>
          </cell>
          <cell r="E2250" t="str">
            <v>60_90FM</v>
          </cell>
          <cell r="F2250" t="str">
            <v>F015859</v>
          </cell>
          <cell r="G2250" t="str">
            <v>F.LLI GIOVANNINI SRL</v>
          </cell>
        </row>
        <row r="2251">
          <cell r="A2251" t="str">
            <v>OF0042397</v>
          </cell>
          <cell r="B2251">
            <v>46185.643472222197</v>
          </cell>
          <cell r="C2251" t="str">
            <v>ALLEANTIA S.R.L.</v>
          </cell>
          <cell r="D2251">
            <v>46185</v>
          </cell>
          <cell r="E2251" t="str">
            <v>60FM</v>
          </cell>
          <cell r="F2251" t="str">
            <v>F601045</v>
          </cell>
          <cell r="G2251" t="str">
            <v>ALLEANTIA S.R.L.</v>
          </cell>
        </row>
        <row r="2252">
          <cell r="A2252" t="str">
            <v>OF0042398</v>
          </cell>
          <cell r="B2252">
            <v>46185.673171296301</v>
          </cell>
          <cell r="C2252" t="str">
            <v>PULITURA ZANANESE SRL UNIPERSONALE</v>
          </cell>
          <cell r="D2252">
            <v>46185</v>
          </cell>
          <cell r="E2252" t="str">
            <v>60FM</v>
          </cell>
          <cell r="F2252" t="str">
            <v>F014866</v>
          </cell>
          <cell r="G2252" t="str">
            <v>PULITURA ZANANESE SRL UNIPERSONALE</v>
          </cell>
        </row>
        <row r="2253">
          <cell r="A2253" t="str">
            <v>OF0042399</v>
          </cell>
          <cell r="B2253">
            <v>46185.675844907397</v>
          </cell>
          <cell r="C2253" t="str">
            <v>PULITURA ZANANESE SRL UNIPERSONALE</v>
          </cell>
          <cell r="D2253">
            <v>46185</v>
          </cell>
          <cell r="E2253" t="str">
            <v>60FM</v>
          </cell>
          <cell r="F2253" t="str">
            <v>F014866</v>
          </cell>
          <cell r="G2253" t="str">
            <v>PULITURA ZANANESE SRL UNIPERSONALE</v>
          </cell>
        </row>
        <row r="2254">
          <cell r="A2254" t="str">
            <v>OF0042400</v>
          </cell>
          <cell r="B2254">
            <v>46185.678287037001</v>
          </cell>
          <cell r="C2254" t="str">
            <v>PULITURA ZANANESE SRL UNIPERSONALE</v>
          </cell>
          <cell r="D2254">
            <v>46185</v>
          </cell>
          <cell r="E2254" t="str">
            <v>60FM</v>
          </cell>
          <cell r="F2254" t="str">
            <v>F014866</v>
          </cell>
          <cell r="G2254" t="str">
            <v>PULITURA ZANANESE SRL UNIPERSONALE</v>
          </cell>
        </row>
        <row r="2255">
          <cell r="A2255" t="str">
            <v>OF0042401</v>
          </cell>
          <cell r="B2255">
            <v>46185.679722222201</v>
          </cell>
          <cell r="C2255" t="str">
            <v>PULITURA ZANANESE SRL UNIPERSONALE</v>
          </cell>
          <cell r="D2255">
            <v>46185</v>
          </cell>
          <cell r="E2255" t="str">
            <v>60FM</v>
          </cell>
          <cell r="F2255" t="str">
            <v>F014866</v>
          </cell>
          <cell r="G2255" t="str">
            <v>PULITURA ZANANESE SRL UNIPERSONALE</v>
          </cell>
        </row>
        <row r="2256">
          <cell r="A2256" t="str">
            <v>OF0042402</v>
          </cell>
          <cell r="B2256">
            <v>46185.6813078704</v>
          </cell>
          <cell r="C2256" t="str">
            <v>PULITURA ZANANESE SRL UNIPERSONALE</v>
          </cell>
          <cell r="D2256">
            <v>46185</v>
          </cell>
          <cell r="E2256" t="str">
            <v>60FM</v>
          </cell>
          <cell r="F2256" t="str">
            <v>F014866</v>
          </cell>
          <cell r="G2256" t="str">
            <v>PULITURA ZANANESE SRL UNIPERSONALE</v>
          </cell>
        </row>
        <row r="2257">
          <cell r="A2257" t="str">
            <v>OF0042403</v>
          </cell>
          <cell r="B2257">
            <v>46188.455590277801</v>
          </cell>
          <cell r="C2257" t="str">
            <v>ZUBELLI SRL</v>
          </cell>
          <cell r="D2257">
            <v>46188</v>
          </cell>
          <cell r="E2257" t="str">
            <v>60FM</v>
          </cell>
          <cell r="F2257" t="str">
            <v>F600991</v>
          </cell>
          <cell r="G2257" t="str">
            <v>ZUBELLI SRL</v>
          </cell>
        </row>
        <row r="2258">
          <cell r="A2258" t="str">
            <v>OF0042404</v>
          </cell>
          <cell r="B2258">
            <v>46188.456932870402</v>
          </cell>
          <cell r="C2258" t="str">
            <v>ZUBELLI SRL</v>
          </cell>
          <cell r="D2258">
            <v>46188</v>
          </cell>
          <cell r="E2258" t="str">
            <v>60FM</v>
          </cell>
          <cell r="F2258" t="str">
            <v>F600991</v>
          </cell>
          <cell r="G2258" t="str">
            <v>ZUBELLI SRL</v>
          </cell>
        </row>
        <row r="2259">
          <cell r="A2259" t="str">
            <v>OF0042405</v>
          </cell>
          <cell r="B2259">
            <v>46188.506435185198</v>
          </cell>
          <cell r="C2259" t="str">
            <v>FLUEIGHT SRL</v>
          </cell>
          <cell r="D2259">
            <v>46185</v>
          </cell>
          <cell r="E2259" t="str">
            <v>60FM</v>
          </cell>
          <cell r="F2259" t="str">
            <v>F600534</v>
          </cell>
          <cell r="G2259" t="str">
            <v>FLUEIGHT SRL</v>
          </cell>
        </row>
        <row r="2260">
          <cell r="A2260" t="str">
            <v>OF0042406</v>
          </cell>
          <cell r="B2260">
            <v>46188.506435185198</v>
          </cell>
          <cell r="C2260" t="str">
            <v>LINCOTEK EQUIPMENT SPA</v>
          </cell>
          <cell r="D2260">
            <v>46185</v>
          </cell>
          <cell r="E2260" t="str">
            <v>90FM</v>
          </cell>
          <cell r="F2260" t="str">
            <v>F013169</v>
          </cell>
          <cell r="G2260" t="str">
            <v>LINCOTEK EQUIPMENT SPA</v>
          </cell>
        </row>
        <row r="2261">
          <cell r="A2261" t="str">
            <v>OF0042407</v>
          </cell>
          <cell r="B2261">
            <v>46188.546168981498</v>
          </cell>
          <cell r="C2261" t="str">
            <v>PULITURA ZANANESE SRL UNIPERSONALE</v>
          </cell>
          <cell r="D2261">
            <v>46234</v>
          </cell>
          <cell r="E2261" t="str">
            <v>60FM</v>
          </cell>
          <cell r="F2261" t="str">
            <v>F014866</v>
          </cell>
          <cell r="G2261" t="str">
            <v>PULITURA ZANANESE SRL UNIPERSONALE</v>
          </cell>
        </row>
        <row r="2262">
          <cell r="A2262" t="str">
            <v>OF0042408</v>
          </cell>
          <cell r="B2262">
            <v>46188.546215277798</v>
          </cell>
          <cell r="C2262" t="str">
            <v>ZUBELLI SRL</v>
          </cell>
          <cell r="D2262">
            <v>46220</v>
          </cell>
          <cell r="E2262" t="str">
            <v>60FM</v>
          </cell>
          <cell r="F2262" t="str">
            <v>F600991</v>
          </cell>
          <cell r="G2262" t="str">
            <v>ZUBELLI SRL</v>
          </cell>
        </row>
        <row r="2263">
          <cell r="A2263" t="str">
            <v>OF0042409</v>
          </cell>
          <cell r="B2263">
            <v>46188.5472337963</v>
          </cell>
          <cell r="C2263" t="str">
            <v>INOX HOUSE SRL</v>
          </cell>
          <cell r="D2263">
            <v>46210</v>
          </cell>
          <cell r="E2263" t="str">
            <v>120FM</v>
          </cell>
          <cell r="F2263" t="str">
            <v>F013881</v>
          </cell>
          <cell r="G2263" t="str">
            <v>INOX HOUSE SRL</v>
          </cell>
        </row>
        <row r="2264">
          <cell r="A2264" t="str">
            <v>OF0042410</v>
          </cell>
          <cell r="B2264">
            <v>46188.606238425898</v>
          </cell>
          <cell r="C2264" t="str">
            <v>ADVIPLAST SPA</v>
          </cell>
          <cell r="D2264">
            <v>46188</v>
          </cell>
          <cell r="E2264" t="str">
            <v>120FM</v>
          </cell>
          <cell r="F2264" t="str">
            <v>F600141</v>
          </cell>
          <cell r="G2264" t="str">
            <v>ADVIPLAST SPA</v>
          </cell>
        </row>
        <row r="2265">
          <cell r="A2265" t="str">
            <v>OF0042411</v>
          </cell>
          <cell r="B2265">
            <v>46188.7336574074</v>
          </cell>
          <cell r="C2265" t="str">
            <v>PULITURA ZANANESE SRL UNIPERSONALE</v>
          </cell>
          <cell r="D2265">
            <v>46206</v>
          </cell>
          <cell r="E2265" t="str">
            <v>60FM</v>
          </cell>
          <cell r="F2265" t="str">
            <v>F014866</v>
          </cell>
          <cell r="G2265" t="str">
            <v>PULITURA ZANANESE SRL UNIPERSONALE</v>
          </cell>
        </row>
        <row r="2266">
          <cell r="A2266" t="str">
            <v>OF0042412</v>
          </cell>
          <cell r="B2266">
            <v>46189.392222222203</v>
          </cell>
          <cell r="C2266" t="str">
            <v>GIANOTTI CARRELLI ELEVATORI S.R.L.</v>
          </cell>
          <cell r="D2266">
            <v>46189</v>
          </cell>
          <cell r="E2266" t="str">
            <v>90FM</v>
          </cell>
          <cell r="F2266" t="str">
            <v>F010190</v>
          </cell>
          <cell r="G2266" t="str">
            <v>GIANOTTI CARRELLI ELEVATORI S.R.L.</v>
          </cell>
        </row>
        <row r="2267">
          <cell r="A2267" t="str">
            <v>OF0042413</v>
          </cell>
          <cell r="B2267">
            <v>46189.394328703696</v>
          </cell>
          <cell r="C2267" t="str">
            <v>TORN.STAMPERIA MERCATELLESE SRL</v>
          </cell>
          <cell r="D2267">
            <v>46189</v>
          </cell>
          <cell r="E2267" t="str">
            <v>60_90FM</v>
          </cell>
          <cell r="F2267" t="str">
            <v>F014048</v>
          </cell>
          <cell r="G2267" t="str">
            <v>TORN.STAMPERIA MERCATELLESE SRL</v>
          </cell>
        </row>
        <row r="2268">
          <cell r="A2268" t="str">
            <v>OF0042414</v>
          </cell>
          <cell r="B2268">
            <v>46189.419664351903</v>
          </cell>
          <cell r="C2268" t="str">
            <v>SAFER PLAST SRL</v>
          </cell>
          <cell r="D2268">
            <v>46189</v>
          </cell>
          <cell r="E2268" t="str">
            <v>90FM</v>
          </cell>
          <cell r="F2268" t="str">
            <v>F010897</v>
          </cell>
          <cell r="G2268" t="str">
            <v>SAFER PLAST SRL</v>
          </cell>
        </row>
        <row r="2269">
          <cell r="A2269" t="str">
            <v>OF0042415</v>
          </cell>
          <cell r="B2269">
            <v>46189.420543981498</v>
          </cell>
          <cell r="C2269" t="str">
            <v>M.P.C.SRL</v>
          </cell>
          <cell r="D2269">
            <v>46189</v>
          </cell>
          <cell r="E2269" t="str">
            <v>90FM</v>
          </cell>
          <cell r="F2269" t="str">
            <v>F010810</v>
          </cell>
          <cell r="G2269" t="str">
            <v>M.P.C.SRL</v>
          </cell>
        </row>
        <row r="2270">
          <cell r="A2270" t="str">
            <v>OF0042416</v>
          </cell>
          <cell r="B2270">
            <v>46189.429097222201</v>
          </cell>
          <cell r="C2270" t="str">
            <v>AXITEA S.P.A.</v>
          </cell>
          <cell r="D2270">
            <v>46189</v>
          </cell>
          <cell r="E2270" t="str">
            <v>60FM</v>
          </cell>
          <cell r="F2270" t="str">
            <v>F014085</v>
          </cell>
          <cell r="G2270" t="str">
            <v>AXITEA S.P.A.</v>
          </cell>
        </row>
        <row r="2271">
          <cell r="A2271" t="str">
            <v>OF0042417</v>
          </cell>
          <cell r="B2271">
            <v>46189.466226851902</v>
          </cell>
          <cell r="C2271" t="str">
            <v>PROFILGLASS SPA</v>
          </cell>
          <cell r="D2271">
            <v>46216</v>
          </cell>
          <cell r="E2271" t="str">
            <v>90FM10S</v>
          </cell>
          <cell r="F2271" t="str">
            <v>F012680</v>
          </cell>
          <cell r="G2271" t="str">
            <v>PROFILGLASS SPA</v>
          </cell>
        </row>
        <row r="2272">
          <cell r="A2272" t="str">
            <v>OF0042418</v>
          </cell>
          <cell r="B2272">
            <v>46189.4707291667</v>
          </cell>
          <cell r="C2272" t="str">
            <v>PROFILGLASS SPA</v>
          </cell>
          <cell r="D2272">
            <v>46189</v>
          </cell>
          <cell r="E2272" t="str">
            <v>90FM10S</v>
          </cell>
          <cell r="F2272" t="str">
            <v>F012680</v>
          </cell>
          <cell r="G2272" t="str">
            <v>PROFILGLASS SPA</v>
          </cell>
        </row>
        <row r="2273">
          <cell r="A2273" t="str">
            <v>OF0042419</v>
          </cell>
          <cell r="B2273">
            <v>46189.480277777802</v>
          </cell>
          <cell r="C2273" t="str">
            <v>BBC PLASTIK SRL</v>
          </cell>
          <cell r="D2273">
            <v>46203</v>
          </cell>
          <cell r="E2273" t="str">
            <v>120FM</v>
          </cell>
          <cell r="F2273" t="str">
            <v>F010036</v>
          </cell>
          <cell r="G2273" t="str">
            <v>BBC PLASTIK SRL</v>
          </cell>
        </row>
        <row r="2274">
          <cell r="A2274" t="str">
            <v>OF0042420</v>
          </cell>
          <cell r="B2274">
            <v>46189.480289351901</v>
          </cell>
          <cell r="C2274" t="str">
            <v>TECNOSTAMPA SRL</v>
          </cell>
          <cell r="D2274">
            <v>46234</v>
          </cell>
          <cell r="E2274" t="str">
            <v>150FM</v>
          </cell>
          <cell r="F2274" t="str">
            <v>F010435</v>
          </cell>
          <cell r="G2274" t="str">
            <v>TECNOSTAMPA SRL</v>
          </cell>
        </row>
        <row r="2275">
          <cell r="A2275" t="str">
            <v>OF0042421</v>
          </cell>
          <cell r="B2275">
            <v>46189.480289351901</v>
          </cell>
          <cell r="C2275" t="str">
            <v>BOX MARCHE SPA</v>
          </cell>
          <cell r="D2275">
            <v>46234</v>
          </cell>
          <cell r="E2275" t="str">
            <v>120FM</v>
          </cell>
          <cell r="F2275" t="str">
            <v>F010781</v>
          </cell>
          <cell r="G2275" t="str">
            <v>BOX MARCHE SPA</v>
          </cell>
        </row>
        <row r="2276">
          <cell r="A2276" t="str">
            <v>OF0042422</v>
          </cell>
          <cell r="B2276">
            <v>46189.480300925898</v>
          </cell>
          <cell r="C2276" t="str">
            <v>SCATOLIFICIO VEC SRL</v>
          </cell>
          <cell r="D2276">
            <v>46234</v>
          </cell>
          <cell r="E2276" t="str">
            <v>120FM</v>
          </cell>
          <cell r="F2276" t="str">
            <v>F010904</v>
          </cell>
          <cell r="G2276" t="str">
            <v>SCATOLIFICIO VEC SRL</v>
          </cell>
        </row>
        <row r="2277">
          <cell r="A2277" t="str">
            <v>OF0042423</v>
          </cell>
          <cell r="B2277">
            <v>46189.480300925898</v>
          </cell>
          <cell r="C2277" t="str">
            <v>TIPOLITOGRAFIA ROTOGRAF SRL</v>
          </cell>
          <cell r="D2277">
            <v>46234</v>
          </cell>
          <cell r="E2277" t="str">
            <v>90FM</v>
          </cell>
          <cell r="F2277" t="str">
            <v>F011212</v>
          </cell>
          <cell r="G2277" t="str">
            <v>TIPOLITOGRAFIA ROTOGRAF SRL</v>
          </cell>
        </row>
        <row r="2278">
          <cell r="A2278" t="str">
            <v>OF0042424</v>
          </cell>
          <cell r="B2278">
            <v>46189.480300925898</v>
          </cell>
          <cell r="C2278" t="str">
            <v>SAMAPLAST SRL</v>
          </cell>
          <cell r="D2278">
            <v>46203</v>
          </cell>
          <cell r="E2278" t="str">
            <v>90FM</v>
          </cell>
          <cell r="F2278" t="str">
            <v>F012910</v>
          </cell>
          <cell r="G2278" t="str">
            <v>SAMAPLAST SRL</v>
          </cell>
        </row>
        <row r="2279">
          <cell r="A2279" t="str">
            <v>OF0042425</v>
          </cell>
          <cell r="B2279">
            <v>46189.480312500003</v>
          </cell>
          <cell r="C2279" t="str">
            <v>PACART srl</v>
          </cell>
          <cell r="D2279">
            <v>46234</v>
          </cell>
          <cell r="E2279" t="str">
            <v>90FM</v>
          </cell>
          <cell r="F2279" t="str">
            <v>F600386</v>
          </cell>
          <cell r="G2279" t="str">
            <v>PACART srl</v>
          </cell>
        </row>
        <row r="2280">
          <cell r="A2280" t="str">
            <v>OF0042426</v>
          </cell>
          <cell r="B2280">
            <v>46189.480312500003</v>
          </cell>
          <cell r="C2280" t="str">
            <v>SCATOLIFICIO I.S.A. SRL</v>
          </cell>
          <cell r="D2280">
            <v>46210</v>
          </cell>
          <cell r="E2280" t="str">
            <v>120FM</v>
          </cell>
          <cell r="F2280" t="str">
            <v>F600917</v>
          </cell>
          <cell r="G2280" t="str">
            <v>SCATOLIFICIO I.S.A. SRL</v>
          </cell>
        </row>
        <row r="2281">
          <cell r="A2281" t="str">
            <v>OF0042427</v>
          </cell>
          <cell r="B2281">
            <v>46189.480960648201</v>
          </cell>
          <cell r="C2281" t="str">
            <v>BBC PLASTIK SRL</v>
          </cell>
          <cell r="D2281">
            <v>46203</v>
          </cell>
          <cell r="E2281" t="str">
            <v>120FM</v>
          </cell>
          <cell r="F2281" t="str">
            <v>F010036</v>
          </cell>
          <cell r="G2281" t="str">
            <v>BBC PLASTIK SRL</v>
          </cell>
        </row>
        <row r="2282">
          <cell r="A2282" t="str">
            <v>OF0042428</v>
          </cell>
          <cell r="B2282">
            <v>46189.480960648201</v>
          </cell>
          <cell r="C2282" t="str">
            <v>BOX MARCHE SPA</v>
          </cell>
          <cell r="D2282">
            <v>46234</v>
          </cell>
          <cell r="E2282" t="str">
            <v>120FM</v>
          </cell>
          <cell r="F2282" t="str">
            <v>F010781</v>
          </cell>
          <cell r="G2282" t="str">
            <v>BOX MARCHE SPA</v>
          </cell>
        </row>
        <row r="2283">
          <cell r="A2283" t="str">
            <v>OF0042429</v>
          </cell>
          <cell r="B2283">
            <v>46189.480983796297</v>
          </cell>
          <cell r="C2283" t="str">
            <v>F.LLI GIOVANNINI SRL</v>
          </cell>
          <cell r="D2283">
            <v>46234</v>
          </cell>
          <cell r="E2283" t="str">
            <v>60_90FM</v>
          </cell>
          <cell r="F2283" t="str">
            <v>F015859</v>
          </cell>
          <cell r="G2283" t="str">
            <v>F.LLI GIOVANNINI SRL</v>
          </cell>
        </row>
        <row r="2284">
          <cell r="A2284" t="str">
            <v>OF0042430</v>
          </cell>
          <cell r="B2284">
            <v>46189.480995370403</v>
          </cell>
          <cell r="C2284" t="str">
            <v>LAMPA PACKAGING S.R.L.</v>
          </cell>
          <cell r="D2284">
            <v>46234</v>
          </cell>
          <cell r="E2284" t="str">
            <v>120FM</v>
          </cell>
          <cell r="F2284" t="str">
            <v>F016222</v>
          </cell>
          <cell r="G2284" t="str">
            <v>LAMPA PACKAGING S.R.L.</v>
          </cell>
        </row>
        <row r="2285">
          <cell r="A2285" t="str">
            <v>OF0042431</v>
          </cell>
          <cell r="B2285">
            <v>46189.481006944399</v>
          </cell>
          <cell r="C2285" t="str">
            <v>CARTON SRL</v>
          </cell>
          <cell r="D2285">
            <v>46234</v>
          </cell>
          <cell r="E2285" t="str">
            <v>90FM</v>
          </cell>
          <cell r="F2285" t="str">
            <v>F600439</v>
          </cell>
          <cell r="G2285" t="str">
            <v>CARTON SRL</v>
          </cell>
        </row>
        <row r="2286">
          <cell r="A2286" t="str">
            <v>OF0042437</v>
          </cell>
          <cell r="B2286">
            <v>46189.485219907401</v>
          </cell>
          <cell r="C2286" t="str">
            <v>M.P.C.SRL</v>
          </cell>
          <cell r="D2286">
            <v>46203</v>
          </cell>
          <cell r="E2286" t="str">
            <v>90FM</v>
          </cell>
          <cell r="F2286" t="str">
            <v>F010810</v>
          </cell>
          <cell r="G2286" t="str">
            <v>M.P.C.SRL</v>
          </cell>
        </row>
        <row r="2287">
          <cell r="A2287" t="str">
            <v>OF0042438</v>
          </cell>
          <cell r="B2287">
            <v>46189.489583333299</v>
          </cell>
          <cell r="C2287" t="str">
            <v>M.P.C.SRL</v>
          </cell>
          <cell r="D2287">
            <v>46203</v>
          </cell>
          <cell r="E2287" t="str">
            <v>90FM</v>
          </cell>
          <cell r="F2287" t="str">
            <v>F010810</v>
          </cell>
          <cell r="G2287" t="str">
            <v>M.P.C.SRL</v>
          </cell>
        </row>
        <row r="2288">
          <cell r="A2288" t="str">
            <v>OF0042439</v>
          </cell>
          <cell r="B2288">
            <v>46189.490381944401</v>
          </cell>
          <cell r="C2288" t="str">
            <v>M.P.C.SRL</v>
          </cell>
          <cell r="D2288">
            <v>46209</v>
          </cell>
          <cell r="E2288" t="str">
            <v>90FM</v>
          </cell>
          <cell r="F2288" t="str">
            <v>F010810</v>
          </cell>
          <cell r="G2288" t="str">
            <v>M.P.C.SRL</v>
          </cell>
        </row>
        <row r="2289">
          <cell r="A2289" t="str">
            <v>OF0042440</v>
          </cell>
          <cell r="B2289">
            <v>46189.490381944401</v>
          </cell>
          <cell r="C2289" t="str">
            <v>PULITURA ZANANESE SRL UNIPERSONALE</v>
          </cell>
          <cell r="D2289">
            <v>46209</v>
          </cell>
          <cell r="E2289" t="str">
            <v>60FM</v>
          </cell>
          <cell r="F2289" t="str">
            <v>F014866</v>
          </cell>
          <cell r="G2289" t="str">
            <v>PULITURA ZANANESE SRL UNIPERSONALE</v>
          </cell>
        </row>
        <row r="2290">
          <cell r="A2290" t="str">
            <v>OF0042441</v>
          </cell>
          <cell r="B2290">
            <v>46189.490405092598</v>
          </cell>
          <cell r="C2290" t="str">
            <v>ZUBELLI SRL</v>
          </cell>
          <cell r="D2290">
            <v>46209</v>
          </cell>
          <cell r="E2290" t="str">
            <v>60FM</v>
          </cell>
          <cell r="F2290" t="str">
            <v>F600991</v>
          </cell>
          <cell r="G2290" t="str">
            <v>ZUBELLI SRL</v>
          </cell>
        </row>
        <row r="2291">
          <cell r="A2291" t="str">
            <v>OF0042442</v>
          </cell>
          <cell r="B2291">
            <v>46189.491446759297</v>
          </cell>
          <cell r="C2291" t="str">
            <v>M.P.C.SRL</v>
          </cell>
          <cell r="D2291">
            <v>46231</v>
          </cell>
          <cell r="E2291" t="str">
            <v>90FM</v>
          </cell>
          <cell r="F2291" t="str">
            <v>F010810</v>
          </cell>
          <cell r="G2291" t="str">
            <v>M.P.C.SRL</v>
          </cell>
        </row>
        <row r="2292">
          <cell r="A2292" t="str">
            <v>OF0042443</v>
          </cell>
          <cell r="B2292">
            <v>46189.491458333301</v>
          </cell>
          <cell r="C2292" t="str">
            <v>ZUBELLI SRL</v>
          </cell>
          <cell r="D2292">
            <v>46231</v>
          </cell>
          <cell r="E2292" t="str">
            <v>60FM</v>
          </cell>
          <cell r="F2292" t="str">
            <v>F600991</v>
          </cell>
          <cell r="G2292" t="str">
            <v>ZUBELLI SRL</v>
          </cell>
        </row>
        <row r="2293">
          <cell r="A2293" t="str">
            <v>OF0042444</v>
          </cell>
          <cell r="B2293">
            <v>46189.4914699074</v>
          </cell>
          <cell r="C2293" t="str">
            <v>PULITURA ZANANESE SRL UNIPERSONALE</v>
          </cell>
          <cell r="D2293">
            <v>46231</v>
          </cell>
          <cell r="E2293" t="str">
            <v>60FM</v>
          </cell>
          <cell r="F2293" t="str">
            <v>F014866</v>
          </cell>
          <cell r="G2293" t="str">
            <v>PULITURA ZANANESE SRL UNIPERSONALE</v>
          </cell>
        </row>
        <row r="2294">
          <cell r="A2294" t="str">
            <v>OF0042445</v>
          </cell>
          <cell r="B2294">
            <v>46189.492418981499</v>
          </cell>
          <cell r="C2294" t="str">
            <v>M.P.C.SRL</v>
          </cell>
          <cell r="D2294">
            <v>46230</v>
          </cell>
          <cell r="E2294" t="str">
            <v>90FM</v>
          </cell>
          <cell r="F2294" t="str">
            <v>F010810</v>
          </cell>
          <cell r="G2294" t="str">
            <v>M.P.C.SRL</v>
          </cell>
        </row>
        <row r="2295">
          <cell r="A2295" t="str">
            <v>OF0042446</v>
          </cell>
          <cell r="B2295">
            <v>46189.492418981499</v>
          </cell>
          <cell r="C2295" t="str">
            <v>PULITURA ZANANESE SRL UNIPERSONALE</v>
          </cell>
          <cell r="D2295">
            <v>46230</v>
          </cell>
          <cell r="E2295" t="str">
            <v>60FM</v>
          </cell>
          <cell r="F2295" t="str">
            <v>F014866</v>
          </cell>
          <cell r="G2295" t="str">
            <v>PULITURA ZANANESE SRL UNIPERSONALE</v>
          </cell>
        </row>
        <row r="2296">
          <cell r="A2296" t="str">
            <v>OF0042447</v>
          </cell>
          <cell r="B2296">
            <v>46189.492430555598</v>
          </cell>
          <cell r="C2296" t="str">
            <v>ZUBELLI SRL</v>
          </cell>
          <cell r="D2296">
            <v>46230</v>
          </cell>
          <cell r="E2296" t="str">
            <v>60FM</v>
          </cell>
          <cell r="F2296" t="str">
            <v>F600991</v>
          </cell>
          <cell r="G2296" t="str">
            <v>ZUBELLI SRL</v>
          </cell>
        </row>
        <row r="2297">
          <cell r="A2297" t="str">
            <v>OF0042448</v>
          </cell>
          <cell r="B2297">
            <v>46189.505023148202</v>
          </cell>
          <cell r="C2297" t="str">
            <v>IPAC SPA</v>
          </cell>
          <cell r="D2297">
            <v>46189</v>
          </cell>
          <cell r="E2297" t="str">
            <v>60FM</v>
          </cell>
          <cell r="F2297" t="str">
            <v>F011074</v>
          </cell>
          <cell r="G2297" t="str">
            <v>IPAC SPA</v>
          </cell>
        </row>
        <row r="2298">
          <cell r="A2298" t="str">
            <v>OF0042449</v>
          </cell>
          <cell r="B2298">
            <v>46189.510300925896</v>
          </cell>
          <cell r="C2298" t="str">
            <v>JOYWIN ASIA PACIFIC LIMITED</v>
          </cell>
          <cell r="D2298">
            <v>46189</v>
          </cell>
          <cell r="E2298" t="str">
            <v>30BL</v>
          </cell>
          <cell r="F2298" t="str">
            <v>F600074</v>
          </cell>
          <cell r="G2298" t="str">
            <v>JOYWIN ASIA PACIFIC LIMITED</v>
          </cell>
        </row>
        <row r="2299">
          <cell r="A2299" t="str">
            <v>OF0042450</v>
          </cell>
          <cell r="B2299">
            <v>46189.513368055603</v>
          </cell>
          <cell r="C2299" t="str">
            <v>M.P.C.SRL</v>
          </cell>
          <cell r="D2299">
            <v>46189</v>
          </cell>
          <cell r="E2299" t="str">
            <v>90FM</v>
          </cell>
          <cell r="F2299" t="str">
            <v>F010810</v>
          </cell>
          <cell r="G2299" t="str">
            <v>M.P.C.SRL</v>
          </cell>
        </row>
        <row r="2300">
          <cell r="A2300" t="str">
            <v>OF0042451</v>
          </cell>
          <cell r="B2300">
            <v>46189.514791666697</v>
          </cell>
          <cell r="C2300" t="str">
            <v>M.P.C.SRL</v>
          </cell>
          <cell r="D2300">
            <v>46189</v>
          </cell>
          <cell r="E2300" t="str">
            <v>90FM</v>
          </cell>
          <cell r="F2300" t="str">
            <v>F010810</v>
          </cell>
          <cell r="G2300" t="str">
            <v>M.P.C.SRL</v>
          </cell>
        </row>
        <row r="2301">
          <cell r="A2301" t="str">
            <v>OF0042452</v>
          </cell>
          <cell r="B2301">
            <v>46189.516354166699</v>
          </cell>
          <cell r="C2301" t="str">
            <v>M.P.C.SRL</v>
          </cell>
          <cell r="D2301">
            <v>46189</v>
          </cell>
          <cell r="E2301" t="str">
            <v>90FM</v>
          </cell>
          <cell r="F2301" t="str">
            <v>F010810</v>
          </cell>
          <cell r="G2301" t="str">
            <v>M.P.C.SRL</v>
          </cell>
        </row>
        <row r="2302">
          <cell r="A2302" t="str">
            <v>OF0042453</v>
          </cell>
          <cell r="B2302">
            <v>46189.517662036997</v>
          </cell>
          <cell r="C2302" t="str">
            <v>M.P.C.SRL</v>
          </cell>
          <cell r="D2302">
            <v>46189</v>
          </cell>
          <cell r="E2302" t="str">
            <v>90FM</v>
          </cell>
          <cell r="F2302" t="str">
            <v>F010810</v>
          </cell>
          <cell r="G2302" t="str">
            <v>M.P.C.SRL</v>
          </cell>
        </row>
        <row r="2303">
          <cell r="A2303" t="str">
            <v>OF0042454</v>
          </cell>
          <cell r="B2303">
            <v>46189.520428240699</v>
          </cell>
          <cell r="C2303" t="str">
            <v>M.P.C.SRL</v>
          </cell>
          <cell r="D2303">
            <v>46189</v>
          </cell>
          <cell r="E2303" t="str">
            <v>90FM</v>
          </cell>
          <cell r="F2303" t="str">
            <v>F010810</v>
          </cell>
          <cell r="G2303" t="str">
            <v>M.P.C.SRL</v>
          </cell>
        </row>
        <row r="2304">
          <cell r="A2304" t="str">
            <v>OF0042455</v>
          </cell>
          <cell r="B2304">
            <v>46189.522824074098</v>
          </cell>
          <cell r="C2304" t="str">
            <v>M.P.C.SRL</v>
          </cell>
          <cell r="D2304">
            <v>46189</v>
          </cell>
          <cell r="E2304" t="str">
            <v>90FM</v>
          </cell>
          <cell r="F2304" t="str">
            <v>F010810</v>
          </cell>
          <cell r="G2304" t="str">
            <v>M.P.C.SRL</v>
          </cell>
        </row>
        <row r="2305">
          <cell r="A2305" t="str">
            <v>OF0042456</v>
          </cell>
          <cell r="B2305">
            <v>46189.526932870402</v>
          </cell>
          <cell r="C2305" t="str">
            <v>M.P.C.SRL</v>
          </cell>
          <cell r="D2305">
            <v>46189</v>
          </cell>
          <cell r="E2305" t="str">
            <v>90FM</v>
          </cell>
          <cell r="F2305" t="str">
            <v>F010810</v>
          </cell>
          <cell r="G2305" t="str">
            <v>M.P.C.SRL</v>
          </cell>
        </row>
        <row r="2306">
          <cell r="A2306" t="str">
            <v>OF0042457</v>
          </cell>
          <cell r="B2306">
            <v>46189.528888888897</v>
          </cell>
          <cell r="C2306" t="str">
            <v>M.P.C.SRL</v>
          </cell>
          <cell r="D2306">
            <v>46189</v>
          </cell>
          <cell r="E2306" t="str">
            <v>90FM</v>
          </cell>
          <cell r="F2306" t="str">
            <v>F010810</v>
          </cell>
          <cell r="G2306" t="str">
            <v>M.P.C.SRL</v>
          </cell>
        </row>
        <row r="2307">
          <cell r="A2307" t="str">
            <v>OF0042458</v>
          </cell>
          <cell r="B2307">
            <v>46189.5301736111</v>
          </cell>
          <cell r="C2307" t="str">
            <v>M.P.C.SRL</v>
          </cell>
          <cell r="D2307">
            <v>46189</v>
          </cell>
          <cell r="E2307" t="str">
            <v>90FM</v>
          </cell>
          <cell r="F2307" t="str">
            <v>F010810</v>
          </cell>
          <cell r="G2307" t="str">
            <v>M.P.C.SRL</v>
          </cell>
        </row>
        <row r="2308">
          <cell r="A2308" t="str">
            <v>OF0042459</v>
          </cell>
          <cell r="B2308">
            <v>46189.5452546296</v>
          </cell>
          <cell r="C2308" t="str">
            <v>TIPOLITOGRAFIA ROTOGRAF SRL</v>
          </cell>
          <cell r="D2308">
            <v>46203</v>
          </cell>
          <cell r="E2308" t="str">
            <v>90FM</v>
          </cell>
          <cell r="F2308" t="str">
            <v>F011212</v>
          </cell>
          <cell r="G2308" t="str">
            <v>TIPOLITOGRAFIA ROTOGRAF SRL</v>
          </cell>
        </row>
        <row r="2309">
          <cell r="A2309" t="str">
            <v>OF0042460</v>
          </cell>
          <cell r="B2309">
            <v>46189.603425925903</v>
          </cell>
          <cell r="C2309" t="str">
            <v>STM SOLUZIONI TECNICHE MEDICALI SRLS</v>
          </cell>
          <cell r="D2309">
            <v>46189</v>
          </cell>
          <cell r="E2309" t="str">
            <v>30FM</v>
          </cell>
          <cell r="F2309" t="str">
            <v>F601032</v>
          </cell>
          <cell r="G2309" t="str">
            <v>STM SOLUZIONI TECNICHE MEDICALI SRLS</v>
          </cell>
        </row>
        <row r="2310">
          <cell r="A2310" t="str">
            <v>OF0042461</v>
          </cell>
          <cell r="B2310">
            <v>46189.6069907407</v>
          </cell>
          <cell r="C2310" t="str">
            <v>LINEA ERRE UFFICIO SRL</v>
          </cell>
          <cell r="D2310">
            <v>46189</v>
          </cell>
          <cell r="E2310" t="str">
            <v>120FM</v>
          </cell>
          <cell r="F2310" t="str">
            <v>F014557</v>
          </cell>
          <cell r="G2310" t="str">
            <v>LINEA ERRE UFFICIO SRL</v>
          </cell>
        </row>
        <row r="2311">
          <cell r="A2311" t="str">
            <v>OF0042462</v>
          </cell>
          <cell r="B2311">
            <v>46189.685405092598</v>
          </cell>
          <cell r="C2311" t="str">
            <v>M.P.C.SRL</v>
          </cell>
          <cell r="D2311">
            <v>46189</v>
          </cell>
          <cell r="E2311" t="str">
            <v>90FM</v>
          </cell>
          <cell r="F2311" t="str">
            <v>F010810</v>
          </cell>
          <cell r="G2311" t="str">
            <v>M.P.C.SRL</v>
          </cell>
        </row>
        <row r="2312">
          <cell r="A2312" t="str">
            <v>OF0042463</v>
          </cell>
          <cell r="B2312">
            <v>46189.699155092603</v>
          </cell>
          <cell r="C2312" t="str">
            <v>M.P.C.SRL</v>
          </cell>
          <cell r="D2312">
            <v>46189</v>
          </cell>
          <cell r="E2312" t="str">
            <v>90FM</v>
          </cell>
          <cell r="F2312" t="str">
            <v>F010810</v>
          </cell>
          <cell r="G2312" t="str">
            <v>M.P.C.SRL</v>
          </cell>
        </row>
        <row r="2313">
          <cell r="A2313" t="str">
            <v>OF0042464</v>
          </cell>
          <cell r="B2313">
            <v>46189.703101851897</v>
          </cell>
          <cell r="C2313" t="str">
            <v>M.P.C.SRL</v>
          </cell>
          <cell r="D2313">
            <v>46189</v>
          </cell>
          <cell r="E2313" t="str">
            <v>90FM</v>
          </cell>
          <cell r="F2313" t="str">
            <v>F010810</v>
          </cell>
          <cell r="G2313" t="str">
            <v>M.P.C.SRL</v>
          </cell>
        </row>
        <row r="2314">
          <cell r="A2314" t="str">
            <v>OF0042465</v>
          </cell>
          <cell r="B2314">
            <v>46190.395983796298</v>
          </cell>
          <cell r="C2314" t="str">
            <v>INOX HOUSE SRL</v>
          </cell>
          <cell r="D2314">
            <v>46190</v>
          </cell>
          <cell r="E2314" t="str">
            <v>120FM</v>
          </cell>
          <cell r="F2314" t="str">
            <v>F013881</v>
          </cell>
          <cell r="G2314" t="str">
            <v>INOX HOUSE SRL</v>
          </cell>
        </row>
        <row r="2315">
          <cell r="A2315" t="str">
            <v>OF0042466</v>
          </cell>
          <cell r="B2315">
            <v>46190.452152777798</v>
          </cell>
          <cell r="C2315" t="str">
            <v>M.P.C.SRL</v>
          </cell>
          <cell r="D2315">
            <v>46190</v>
          </cell>
          <cell r="E2315" t="str">
            <v>90FM</v>
          </cell>
          <cell r="F2315" t="str">
            <v>F010810</v>
          </cell>
          <cell r="G2315" t="str">
            <v>M.P.C.SRL</v>
          </cell>
        </row>
        <row r="2316">
          <cell r="A2316" t="str">
            <v>OF0042467</v>
          </cell>
          <cell r="B2316">
            <v>46190.455162036997</v>
          </cell>
          <cell r="C2316" t="str">
            <v>M.P.C.SRL</v>
          </cell>
          <cell r="D2316">
            <v>46190</v>
          </cell>
          <cell r="E2316" t="str">
            <v>90FM</v>
          </cell>
          <cell r="F2316" t="str">
            <v>F010810</v>
          </cell>
          <cell r="G2316" t="str">
            <v>M.P.C.SRL</v>
          </cell>
        </row>
        <row r="2317">
          <cell r="A2317" t="str">
            <v>OF0042468</v>
          </cell>
          <cell r="B2317">
            <v>46190.464004629597</v>
          </cell>
          <cell r="C2317" t="str">
            <v>ARCONIC- KOFEM MILL PRODUCTS HUNGARY KFT.</v>
          </cell>
          <cell r="D2317">
            <v>46234</v>
          </cell>
          <cell r="E2317" t="str">
            <v>60FM</v>
          </cell>
          <cell r="F2317" t="str">
            <v>F600361</v>
          </cell>
          <cell r="G2317" t="str">
            <v>ARCONIC- KOFEM MILL PRODUCTS HUNGARY KFT.</v>
          </cell>
        </row>
        <row r="2318">
          <cell r="A2318" t="str">
            <v>OF0042469</v>
          </cell>
          <cell r="B2318">
            <v>46190.474212963003</v>
          </cell>
          <cell r="C2318" t="str">
            <v>PULITURA ZANANESE SRL UNIPERSONALE</v>
          </cell>
          <cell r="D2318">
            <v>46190</v>
          </cell>
          <cell r="E2318" t="str">
            <v>60FM</v>
          </cell>
          <cell r="F2318" t="str">
            <v>F014866</v>
          </cell>
          <cell r="G2318" t="str">
            <v>PULITURA ZANANESE SRL UNIPERSONALE</v>
          </cell>
        </row>
        <row r="2319">
          <cell r="A2319" t="str">
            <v>OF0042470</v>
          </cell>
          <cell r="B2319">
            <v>46190.475416666697</v>
          </cell>
          <cell r="C2319" t="str">
            <v>PULITURA ZANANESE SRL UNIPERSONALE</v>
          </cell>
          <cell r="D2319">
            <v>46190</v>
          </cell>
          <cell r="E2319" t="str">
            <v>60FM</v>
          </cell>
          <cell r="F2319" t="str">
            <v>F014866</v>
          </cell>
          <cell r="G2319" t="str">
            <v>PULITURA ZANANESE SRL UNIPERSONALE</v>
          </cell>
        </row>
        <row r="2320">
          <cell r="A2320" t="str">
            <v>OF0042471</v>
          </cell>
          <cell r="B2320">
            <v>46190.477037037002</v>
          </cell>
          <cell r="C2320" t="str">
            <v>PULITURA ZANANESE SRL UNIPERSONALE</v>
          </cell>
          <cell r="D2320">
            <v>46190</v>
          </cell>
          <cell r="E2320" t="str">
            <v>60FM</v>
          </cell>
          <cell r="F2320" t="str">
            <v>F014866</v>
          </cell>
          <cell r="G2320" t="str">
            <v>PULITURA ZANANESE SRL UNIPERSONALE</v>
          </cell>
        </row>
        <row r="2321">
          <cell r="A2321" t="str">
            <v>OF0042472</v>
          </cell>
          <cell r="B2321">
            <v>46190.490451388898</v>
          </cell>
          <cell r="C2321" t="str">
            <v>AFRICOLOR SNC di Jawad redouane &amp; C.</v>
          </cell>
          <cell r="D2321">
            <v>46190</v>
          </cell>
          <cell r="E2321" t="str">
            <v>90FM</v>
          </cell>
          <cell r="F2321" t="str">
            <v>F601052</v>
          </cell>
          <cell r="G2321" t="str">
            <v>AFRICOLOR SNC di Jawad redouane &amp; C.</v>
          </cell>
        </row>
        <row r="2322">
          <cell r="A2322" t="str">
            <v>OF0042473</v>
          </cell>
          <cell r="B2322">
            <v>46190.504282407397</v>
          </cell>
          <cell r="C2322" t="str">
            <v>SANMIRO SRL</v>
          </cell>
          <cell r="D2322">
            <v>46212</v>
          </cell>
          <cell r="E2322" t="str">
            <v>120FM</v>
          </cell>
          <cell r="F2322" t="str">
            <v>F014515</v>
          </cell>
          <cell r="G2322" t="str">
            <v>SANMIRO SRL</v>
          </cell>
        </row>
        <row r="2323">
          <cell r="A2323" t="str">
            <v>OF0042474</v>
          </cell>
          <cell r="B2323">
            <v>46190.512604166703</v>
          </cell>
          <cell r="C2323" t="str">
            <v>LA TERMOPLASTIC-F.B.M. SRL</v>
          </cell>
          <cell r="D2323">
            <v>46212</v>
          </cell>
          <cell r="E2323" t="str">
            <v>120FM</v>
          </cell>
          <cell r="F2323" t="str">
            <v>F010233</v>
          </cell>
          <cell r="G2323" t="str">
            <v>LA TERMOPLASTIC-F.B.M. SRL</v>
          </cell>
        </row>
        <row r="2324">
          <cell r="A2324" t="str">
            <v>OF0042475</v>
          </cell>
          <cell r="B2324">
            <v>46190.513668981497</v>
          </cell>
          <cell r="C2324" t="str">
            <v>LAMP SRL</v>
          </cell>
          <cell r="D2324">
            <v>46219</v>
          </cell>
          <cell r="E2324" t="str">
            <v>90FM</v>
          </cell>
          <cell r="F2324" t="str">
            <v>F010245</v>
          </cell>
          <cell r="G2324" t="str">
            <v>LAMP SRL</v>
          </cell>
        </row>
        <row r="2325">
          <cell r="A2325" t="str">
            <v>OF0042476</v>
          </cell>
          <cell r="B2325">
            <v>46190.519224536998</v>
          </cell>
          <cell r="C2325" t="str">
            <v>A&amp;C SRL</v>
          </cell>
          <cell r="D2325">
            <v>46205</v>
          </cell>
          <cell r="E2325" t="str">
            <v>120FM</v>
          </cell>
          <cell r="F2325" t="str">
            <v>F014268</v>
          </cell>
          <cell r="G2325" t="str">
            <v>A&amp;C SRL</v>
          </cell>
        </row>
        <row r="2326">
          <cell r="A2326" t="str">
            <v>OF0042477</v>
          </cell>
          <cell r="B2326">
            <v>46190.616712962998</v>
          </cell>
          <cell r="C2326" t="str">
            <v>PAINT COMPANY SRL</v>
          </cell>
          <cell r="D2326">
            <v>46212</v>
          </cell>
          <cell r="E2326" t="str">
            <v>90FM</v>
          </cell>
          <cell r="F2326" t="str">
            <v>F016305</v>
          </cell>
          <cell r="G2326" t="str">
            <v>PAINT COMPANY SRL</v>
          </cell>
        </row>
        <row r="2327">
          <cell r="A2327" t="str">
            <v>OF0042478</v>
          </cell>
          <cell r="B2327">
            <v>46190.617662037002</v>
          </cell>
          <cell r="C2327" t="str">
            <v>M.P.C.SRL</v>
          </cell>
          <cell r="D2327">
            <v>46190</v>
          </cell>
          <cell r="E2327" t="str">
            <v>90FM</v>
          </cell>
          <cell r="F2327" t="str">
            <v>F010810</v>
          </cell>
          <cell r="G2327" t="str">
            <v>M.P.C.SRL</v>
          </cell>
        </row>
        <row r="2328">
          <cell r="A2328" t="str">
            <v>OF0042479</v>
          </cell>
          <cell r="B2328">
            <v>46190.619189814803</v>
          </cell>
          <cell r="C2328" t="str">
            <v>M.P.C.SRL</v>
          </cell>
          <cell r="D2328">
            <v>46190</v>
          </cell>
          <cell r="E2328" t="str">
            <v>90FM</v>
          </cell>
          <cell r="F2328" t="str">
            <v>F010810</v>
          </cell>
          <cell r="G2328" t="str">
            <v>M.P.C.SRL</v>
          </cell>
        </row>
        <row r="2329">
          <cell r="A2329" t="str">
            <v>OF0042480</v>
          </cell>
          <cell r="B2329">
            <v>46190.620532407404</v>
          </cell>
          <cell r="C2329" t="str">
            <v>M.P.C.SRL</v>
          </cell>
          <cell r="D2329">
            <v>46190</v>
          </cell>
          <cell r="E2329" t="str">
            <v>90FM</v>
          </cell>
          <cell r="F2329" t="str">
            <v>F010810</v>
          </cell>
          <cell r="G2329" t="str">
            <v>M.P.C.SRL</v>
          </cell>
        </row>
        <row r="2330">
          <cell r="A2330" t="str">
            <v>OF0042481</v>
          </cell>
          <cell r="B2330">
            <v>46190.622858796298</v>
          </cell>
          <cell r="C2330" t="str">
            <v>M.P.C.SRL</v>
          </cell>
          <cell r="D2330">
            <v>46190</v>
          </cell>
          <cell r="E2330" t="str">
            <v>90FM</v>
          </cell>
          <cell r="F2330" t="str">
            <v>F010810</v>
          </cell>
          <cell r="G2330" t="str">
            <v>M.P.C.SRL</v>
          </cell>
        </row>
        <row r="2331">
          <cell r="A2331" t="str">
            <v>OF0042482</v>
          </cell>
          <cell r="B2331">
            <v>46190.628912036998</v>
          </cell>
          <cell r="C2331" t="str">
            <v>M.P.C.SRL</v>
          </cell>
          <cell r="D2331">
            <v>46190</v>
          </cell>
          <cell r="E2331" t="str">
            <v>90FM</v>
          </cell>
          <cell r="F2331" t="str">
            <v>F010810</v>
          </cell>
          <cell r="G2331" t="str">
            <v>M.P.C.SRL</v>
          </cell>
        </row>
        <row r="2332">
          <cell r="A2332" t="str">
            <v>OF0042483</v>
          </cell>
          <cell r="B2332">
            <v>46190.637094907397</v>
          </cell>
          <cell r="C2332" t="str">
            <v>M.P.C.SRL</v>
          </cell>
          <cell r="D2332">
            <v>46190</v>
          </cell>
          <cell r="E2332" t="str">
            <v>90FM</v>
          </cell>
          <cell r="F2332" t="str">
            <v>F010810</v>
          </cell>
          <cell r="G2332" t="str">
            <v>M.P.C.SRL</v>
          </cell>
        </row>
        <row r="2333">
          <cell r="A2333" t="str">
            <v>OF0042484</v>
          </cell>
          <cell r="B2333">
            <v>46190.655902777798</v>
          </cell>
          <cell r="C2333" t="str">
            <v>OLEOMEC SRL</v>
          </cell>
          <cell r="D2333">
            <v>46190</v>
          </cell>
          <cell r="E2333" t="str">
            <v>60FM</v>
          </cell>
          <cell r="F2333" t="str">
            <v>F600517</v>
          </cell>
          <cell r="G2333" t="str">
            <v>OLEOMEC SRL</v>
          </cell>
        </row>
        <row r="2334">
          <cell r="A2334" t="str">
            <v>OF0042485</v>
          </cell>
          <cell r="B2334">
            <v>46190.655914351897</v>
          </cell>
          <cell r="C2334" t="str">
            <v>FELMEK SRL</v>
          </cell>
          <cell r="D2334">
            <v>46190</v>
          </cell>
          <cell r="E2334" t="str">
            <v>60FM</v>
          </cell>
          <cell r="F2334" t="str">
            <v>F015670</v>
          </cell>
          <cell r="G2334" t="str">
            <v>FELMEK SRL</v>
          </cell>
        </row>
        <row r="2335">
          <cell r="A2335" t="str">
            <v>OF0042486</v>
          </cell>
          <cell r="B2335">
            <v>46190.655914351897</v>
          </cell>
          <cell r="C2335" t="str">
            <v>REMATARLAZZI S.P.A.</v>
          </cell>
          <cell r="D2335">
            <v>46204</v>
          </cell>
          <cell r="E2335" t="str">
            <v>120FM</v>
          </cell>
          <cell r="F2335" t="str">
            <v>F014376</v>
          </cell>
          <cell r="G2335" t="str">
            <v>REMATARLAZZI S.P.A.</v>
          </cell>
        </row>
        <row r="2336">
          <cell r="A2336" t="str">
            <v>OF0042487</v>
          </cell>
          <cell r="B2336">
            <v>46190.655914351897</v>
          </cell>
          <cell r="C2336" t="str">
            <v>TURCHI FILTRI SRL</v>
          </cell>
          <cell r="D2336">
            <v>46190</v>
          </cell>
          <cell r="E2336" t="str">
            <v>120FM</v>
          </cell>
          <cell r="F2336" t="str">
            <v>F016272</v>
          </cell>
          <cell r="G2336" t="str">
            <v>TURCHI FILTRI SRL</v>
          </cell>
        </row>
        <row r="2337">
          <cell r="A2337" t="str">
            <v>OF0042488</v>
          </cell>
          <cell r="B2337">
            <v>46190.655914351897</v>
          </cell>
          <cell r="C2337" t="str">
            <v>SANTOPADRE TECHNOLOGY SRL</v>
          </cell>
          <cell r="D2337">
            <v>46190</v>
          </cell>
          <cell r="E2337" t="str">
            <v>90FM</v>
          </cell>
          <cell r="F2337" t="str">
            <v>F015338</v>
          </cell>
          <cell r="G2337" t="str">
            <v>SANTOPADRE TECHNOLOGY SRL</v>
          </cell>
        </row>
        <row r="2338">
          <cell r="A2338" t="str">
            <v>OF0042489</v>
          </cell>
          <cell r="B2338">
            <v>46190.660231481503</v>
          </cell>
          <cell r="C2338" t="str">
            <v>M.P.C.SRL</v>
          </cell>
          <cell r="D2338">
            <v>46190</v>
          </cell>
          <cell r="E2338" t="str">
            <v>90FM</v>
          </cell>
          <cell r="F2338" t="str">
            <v>F010810</v>
          </cell>
          <cell r="G2338" t="str">
            <v>M.P.C.SRL</v>
          </cell>
        </row>
        <row r="2339">
          <cell r="A2339" t="str">
            <v>OF0042491</v>
          </cell>
          <cell r="B2339">
            <v>46190.661504629599</v>
          </cell>
          <cell r="C2339" t="str">
            <v>M.P.C.SRL</v>
          </cell>
          <cell r="D2339">
            <v>46190</v>
          </cell>
          <cell r="E2339" t="str">
            <v>90FM</v>
          </cell>
          <cell r="F2339" t="str">
            <v>F010810</v>
          </cell>
          <cell r="G2339" t="str">
            <v>M.P.C.SRL</v>
          </cell>
        </row>
        <row r="2340">
          <cell r="A2340" t="str">
            <v>OF0042492</v>
          </cell>
          <cell r="B2340">
            <v>46190.745312500003</v>
          </cell>
          <cell r="C2340" t="str">
            <v>M.P.C.SRL</v>
          </cell>
          <cell r="D2340">
            <v>46190</v>
          </cell>
          <cell r="E2340" t="str">
            <v>90FM</v>
          </cell>
          <cell r="F2340" t="str">
            <v>F010810</v>
          </cell>
          <cell r="G2340" t="str">
            <v>M.P.C.SRL</v>
          </cell>
        </row>
        <row r="2341">
          <cell r="A2341" t="str">
            <v>OF0042494</v>
          </cell>
          <cell r="B2341">
            <v>46191.498009259303</v>
          </cell>
          <cell r="C2341" t="str">
            <v>FIDA SRL</v>
          </cell>
          <cell r="D2341">
            <v>46191</v>
          </cell>
          <cell r="E2341" t="str">
            <v>90_120FM</v>
          </cell>
          <cell r="F2341" t="str">
            <v>F013118</v>
          </cell>
          <cell r="G2341" t="str">
            <v>FIDA SRL</v>
          </cell>
        </row>
        <row r="2342">
          <cell r="A2342" t="str">
            <v>OF0042495</v>
          </cell>
          <cell r="B2342">
            <v>46191.706967592603</v>
          </cell>
          <cell r="C2342" t="str">
            <v>BOX MARCHE SPA</v>
          </cell>
          <cell r="D2342">
            <v>46203</v>
          </cell>
          <cell r="E2342" t="str">
            <v>120FM</v>
          </cell>
          <cell r="F2342" t="str">
            <v>F010781</v>
          </cell>
          <cell r="G2342" t="str">
            <v>BOX MARCHE SPA</v>
          </cell>
        </row>
        <row r="2343">
          <cell r="A2343" t="str">
            <v>OF0042496</v>
          </cell>
          <cell r="B2343">
            <v>46191.714166666701</v>
          </cell>
          <cell r="C2343" t="str">
            <v>UNIS GROUP BV</v>
          </cell>
          <cell r="D2343">
            <v>46191</v>
          </cell>
          <cell r="E2343" t="str">
            <v>60FM</v>
          </cell>
          <cell r="F2343" t="str">
            <v>F600724</v>
          </cell>
          <cell r="G2343" t="str">
            <v>UNIS GROUP BV</v>
          </cell>
        </row>
        <row r="2344">
          <cell r="A2344" t="str">
            <v>OF0042497</v>
          </cell>
          <cell r="B2344">
            <v>46192.422650462999</v>
          </cell>
          <cell r="C2344" t="str">
            <v>ANTA MECCANICA SRL</v>
          </cell>
          <cell r="D2344">
            <v>46192</v>
          </cell>
          <cell r="E2344" t="str">
            <v>90FM</v>
          </cell>
          <cell r="F2344" t="str">
            <v>F011498</v>
          </cell>
          <cell r="G2344" t="str">
            <v>ANTA MECCANICA SRL</v>
          </cell>
        </row>
        <row r="2345">
          <cell r="A2345" t="str">
            <v>OF0042498</v>
          </cell>
          <cell r="B2345">
            <v>46192.438993055599</v>
          </cell>
          <cell r="C2345" t="str">
            <v>GO-PLAST ENGINEERING SRL</v>
          </cell>
          <cell r="D2345">
            <v>46192</v>
          </cell>
          <cell r="E2345" t="str">
            <v>120FM</v>
          </cell>
          <cell r="F2345" t="str">
            <v>F600062</v>
          </cell>
          <cell r="G2345" t="str">
            <v>GO-PLAST ENGINEERING SRL</v>
          </cell>
        </row>
        <row r="2346">
          <cell r="A2346" t="str">
            <v>OF0042499</v>
          </cell>
          <cell r="B2346">
            <v>46192.443090277797</v>
          </cell>
          <cell r="C2346" t="str">
            <v>M.P.C.SRL</v>
          </cell>
          <cell r="D2346">
            <v>46192</v>
          </cell>
          <cell r="E2346" t="str">
            <v>90FM</v>
          </cell>
          <cell r="F2346" t="str">
            <v>F010810</v>
          </cell>
          <cell r="G2346" t="str">
            <v>M.P.C.SRL</v>
          </cell>
        </row>
        <row r="2347">
          <cell r="A2347" t="str">
            <v>OF0042500</v>
          </cell>
          <cell r="B2347">
            <v>46192.4441435185</v>
          </cell>
          <cell r="C2347" t="str">
            <v>FILIPPETTI GROUP SRL</v>
          </cell>
          <cell r="D2347">
            <v>46192</v>
          </cell>
          <cell r="E2347" t="str">
            <v>90FM</v>
          </cell>
          <cell r="F2347" t="str">
            <v>F600411</v>
          </cell>
          <cell r="G2347" t="str">
            <v>FILIPPETTI GROUP SRL</v>
          </cell>
        </row>
        <row r="2348">
          <cell r="A2348" t="str">
            <v>OF0042501</v>
          </cell>
          <cell r="B2348">
            <v>46192.446250000001</v>
          </cell>
          <cell r="C2348" t="str">
            <v>M.P.C.SRL</v>
          </cell>
          <cell r="D2348">
            <v>46192</v>
          </cell>
          <cell r="E2348" t="str">
            <v>90FM</v>
          </cell>
          <cell r="F2348" t="str">
            <v>F010810</v>
          </cell>
          <cell r="G2348" t="str">
            <v>M.P.C.SRL</v>
          </cell>
        </row>
        <row r="2349">
          <cell r="A2349" t="str">
            <v>OF0042502</v>
          </cell>
          <cell r="B2349">
            <v>46192.447800925896</v>
          </cell>
          <cell r="C2349" t="str">
            <v>ELETTROMATIC SRL</v>
          </cell>
          <cell r="D2349">
            <v>46192</v>
          </cell>
          <cell r="E2349" t="str">
            <v>120FM</v>
          </cell>
          <cell r="F2349" t="str">
            <v>F015474</v>
          </cell>
          <cell r="G2349" t="str">
            <v>ELETTROMATIC SRL</v>
          </cell>
        </row>
        <row r="2350">
          <cell r="A2350" t="str">
            <v>OF0042504</v>
          </cell>
          <cell r="B2350">
            <v>46192.449942129599</v>
          </cell>
          <cell r="C2350" t="str">
            <v>M.P.C.SRL</v>
          </cell>
          <cell r="D2350">
            <v>46192</v>
          </cell>
          <cell r="E2350" t="str">
            <v>90FM</v>
          </cell>
          <cell r="F2350" t="str">
            <v>F010810</v>
          </cell>
          <cell r="G2350" t="str">
            <v>M.P.C.SRL</v>
          </cell>
        </row>
        <row r="2351">
          <cell r="A2351" t="str">
            <v>OF0042505</v>
          </cell>
          <cell r="B2351">
            <v>46192.451041666704</v>
          </cell>
          <cell r="C2351" t="str">
            <v>M.P.C.SRL</v>
          </cell>
          <cell r="D2351">
            <v>46192</v>
          </cell>
          <cell r="E2351" t="str">
            <v>90FM</v>
          </cell>
          <cell r="F2351" t="str">
            <v>F010810</v>
          </cell>
          <cell r="G2351" t="str">
            <v>M.P.C.SRL</v>
          </cell>
        </row>
        <row r="2352">
          <cell r="A2352" t="str">
            <v>OF0042506</v>
          </cell>
          <cell r="B2352">
            <v>46192.452118055597</v>
          </cell>
          <cell r="C2352" t="str">
            <v>BE.FA SRL FORNITURE INDUSTRIALI</v>
          </cell>
          <cell r="D2352">
            <v>46192</v>
          </cell>
          <cell r="E2352" t="str">
            <v>120FM</v>
          </cell>
          <cell r="F2352" t="str">
            <v>F015123</v>
          </cell>
          <cell r="G2352" t="str">
            <v>BE.FA SRL FORNITURE INDUSTRIALI</v>
          </cell>
        </row>
        <row r="2353">
          <cell r="A2353" t="str">
            <v>OF0042507</v>
          </cell>
          <cell r="B2353">
            <v>46192.4531712963</v>
          </cell>
          <cell r="C2353" t="str">
            <v>CAMBIELLI SPA</v>
          </cell>
          <cell r="D2353">
            <v>46192</v>
          </cell>
          <cell r="E2353" t="str">
            <v>60FM</v>
          </cell>
          <cell r="F2353" t="str">
            <v>F600809</v>
          </cell>
          <cell r="G2353" t="str">
            <v>CAMBIELLI SPA</v>
          </cell>
        </row>
        <row r="2354">
          <cell r="A2354" t="str">
            <v>OF0042508</v>
          </cell>
          <cell r="B2354">
            <v>46192.454178240703</v>
          </cell>
          <cell r="C2354" t="str">
            <v>A&amp;C SRL</v>
          </cell>
          <cell r="D2354">
            <v>46213</v>
          </cell>
          <cell r="E2354" t="str">
            <v>120FM</v>
          </cell>
          <cell r="F2354" t="str">
            <v>F014268</v>
          </cell>
          <cell r="G2354" t="str">
            <v>A&amp;C SRL</v>
          </cell>
        </row>
        <row r="2355">
          <cell r="A2355" t="str">
            <v>OF0042509</v>
          </cell>
          <cell r="B2355">
            <v>46192.454282407401</v>
          </cell>
          <cell r="C2355" t="str">
            <v>GO-PLAST ENGINEERING SRL</v>
          </cell>
          <cell r="D2355">
            <v>46192</v>
          </cell>
          <cell r="E2355" t="str">
            <v>120FM</v>
          </cell>
          <cell r="F2355" t="str">
            <v>F600062</v>
          </cell>
          <cell r="G2355" t="str">
            <v>GO-PLAST ENGINEERING SRL</v>
          </cell>
        </row>
        <row r="2356">
          <cell r="A2356" t="str">
            <v>OF0042510</v>
          </cell>
          <cell r="B2356">
            <v>46192.456261574102</v>
          </cell>
          <cell r="C2356" t="str">
            <v>SANTOPADRE TECHNOLOGY SRL</v>
          </cell>
          <cell r="D2356">
            <v>46192</v>
          </cell>
          <cell r="E2356" t="str">
            <v>90FM</v>
          </cell>
          <cell r="F2356" t="str">
            <v>F015338</v>
          </cell>
          <cell r="G2356" t="str">
            <v>SANTOPADRE TECHNOLOGY SRL</v>
          </cell>
        </row>
        <row r="2357">
          <cell r="A2357" t="str">
            <v>OF0042511</v>
          </cell>
          <cell r="B2357">
            <v>46192.456759259301</v>
          </cell>
          <cell r="C2357" t="str">
            <v>SANMIRO SRL</v>
          </cell>
          <cell r="D2357">
            <v>46216</v>
          </cell>
          <cell r="E2357" t="str">
            <v>120FM</v>
          </cell>
          <cell r="F2357" t="str">
            <v>F014515</v>
          </cell>
          <cell r="G2357" t="str">
            <v>SANMIRO SRL</v>
          </cell>
        </row>
        <row r="2358">
          <cell r="A2358" t="str">
            <v>OF0042512</v>
          </cell>
          <cell r="B2358">
            <v>46192.457164351901</v>
          </cell>
          <cell r="C2358" t="str">
            <v>LINEA ERRE UFFICIO SRL</v>
          </cell>
          <cell r="D2358">
            <v>46192</v>
          </cell>
          <cell r="E2358" t="str">
            <v>120FM</v>
          </cell>
          <cell r="F2358" t="str">
            <v>F014557</v>
          </cell>
          <cell r="G2358" t="str">
            <v>LINEA ERRE UFFICIO SRL</v>
          </cell>
        </row>
        <row r="2359">
          <cell r="A2359" t="str">
            <v>OF0042513</v>
          </cell>
          <cell r="B2359">
            <v>46192.4618402778</v>
          </cell>
          <cell r="C2359" t="str">
            <v>CAMBIELLI SPA</v>
          </cell>
          <cell r="D2359">
            <v>46192</v>
          </cell>
          <cell r="E2359" t="str">
            <v>60FM</v>
          </cell>
          <cell r="F2359" t="str">
            <v>F600809</v>
          </cell>
          <cell r="G2359" t="str">
            <v>CAMBIELLI SPA</v>
          </cell>
        </row>
        <row r="2360">
          <cell r="A2360" t="str">
            <v>OF0042514</v>
          </cell>
          <cell r="B2360">
            <v>46192.463275463</v>
          </cell>
          <cell r="C2360" t="str">
            <v>REMATARLAZZI S.P.A.</v>
          </cell>
          <cell r="D2360">
            <v>46192</v>
          </cell>
          <cell r="E2360" t="str">
            <v>120FM</v>
          </cell>
          <cell r="F2360" t="str">
            <v>F014376</v>
          </cell>
          <cell r="G2360" t="str">
            <v>REMATARLAZZI S.P.A.</v>
          </cell>
        </row>
        <row r="2361">
          <cell r="A2361" t="str">
            <v>OF0042515</v>
          </cell>
          <cell r="B2361">
            <v>46192.464166666701</v>
          </cell>
          <cell r="C2361" t="str">
            <v>GO-PLAST ENGINEERING SRL</v>
          </cell>
          <cell r="D2361">
            <v>46192</v>
          </cell>
          <cell r="E2361" t="str">
            <v>120FM</v>
          </cell>
          <cell r="F2361" t="str">
            <v>F600062</v>
          </cell>
          <cell r="G2361" t="str">
            <v>GO-PLAST ENGINEERING SRL</v>
          </cell>
        </row>
        <row r="2362">
          <cell r="A2362" t="str">
            <v>OF0042516</v>
          </cell>
          <cell r="B2362">
            <v>46192.465416666702</v>
          </cell>
          <cell r="C2362" t="str">
            <v>STUDIO 1 AUTOMAZIONI IND. SRL</v>
          </cell>
          <cell r="D2362">
            <v>46192</v>
          </cell>
          <cell r="E2362" t="str">
            <v>60FM</v>
          </cell>
          <cell r="F2362" t="str">
            <v>F014429</v>
          </cell>
          <cell r="G2362" t="str">
            <v>STUDIO 1 AUTOMAZIONI IND. SRL</v>
          </cell>
        </row>
        <row r="2363">
          <cell r="A2363" t="str">
            <v>OF0042517</v>
          </cell>
          <cell r="B2363">
            <v>46192.467997685198</v>
          </cell>
          <cell r="C2363" t="str">
            <v>INDUSTRIAL SERVICE Srl</v>
          </cell>
          <cell r="D2363">
            <v>46192</v>
          </cell>
          <cell r="E2363" t="str">
            <v>120FM</v>
          </cell>
          <cell r="F2363" t="str">
            <v>F014980</v>
          </cell>
          <cell r="G2363" t="str">
            <v>INDUSTRIAL SERVICE Srl</v>
          </cell>
        </row>
        <row r="2364">
          <cell r="A2364" t="str">
            <v>OF0042518</v>
          </cell>
          <cell r="B2364">
            <v>46192.468009259297</v>
          </cell>
          <cell r="C2364" t="str">
            <v>WÜRTH SRL</v>
          </cell>
          <cell r="D2364">
            <v>46192</v>
          </cell>
          <cell r="E2364" t="str">
            <v>120FM</v>
          </cell>
          <cell r="F2364" t="str">
            <v>F015428</v>
          </cell>
          <cell r="G2364" t="str">
            <v>WÜRTH SRL</v>
          </cell>
        </row>
        <row r="2365">
          <cell r="A2365" t="str">
            <v>OF0042519</v>
          </cell>
          <cell r="B2365">
            <v>46192.468009259297</v>
          </cell>
          <cell r="C2365" t="str">
            <v>SIR SAFETY SYSTEM S.P.A.           UNIPERSONALE</v>
          </cell>
          <cell r="D2365">
            <v>46192</v>
          </cell>
          <cell r="E2365" t="str">
            <v>90FM</v>
          </cell>
          <cell r="F2365" t="str">
            <v>F015643</v>
          </cell>
          <cell r="G2365" t="str">
            <v>SIR SAFETY SYSTEM S.P.A.           UNIPERSONALE</v>
          </cell>
        </row>
        <row r="2366">
          <cell r="A2366" t="str">
            <v>OF0042520</v>
          </cell>
          <cell r="B2366">
            <v>46192.468020833301</v>
          </cell>
          <cell r="C2366" t="str">
            <v>TURCHI FILTRI SRL</v>
          </cell>
          <cell r="D2366">
            <v>46192</v>
          </cell>
          <cell r="E2366" t="str">
            <v>120FM</v>
          </cell>
          <cell r="F2366" t="str">
            <v>F016272</v>
          </cell>
          <cell r="G2366" t="str">
            <v>TURCHI FILTRI SRL</v>
          </cell>
        </row>
        <row r="2367">
          <cell r="A2367" t="str">
            <v>OF0042521</v>
          </cell>
          <cell r="B2367">
            <v>46192.468020833301</v>
          </cell>
          <cell r="C2367" t="str">
            <v>GIUSSANI ABRASIVI SRL</v>
          </cell>
          <cell r="D2367">
            <v>46192</v>
          </cell>
          <cell r="E2367" t="str">
            <v>90FM</v>
          </cell>
          <cell r="F2367" t="str">
            <v>F013417</v>
          </cell>
          <cell r="G2367" t="str">
            <v>GIUSSANI ABRASIVI SRL</v>
          </cell>
        </row>
        <row r="2368">
          <cell r="A2368" t="str">
            <v>OF0042522</v>
          </cell>
          <cell r="B2368">
            <v>46192.4680324074</v>
          </cell>
          <cell r="C2368" t="str">
            <v>VALENTINI ABRASIVI CENTER SRL</v>
          </cell>
          <cell r="D2368">
            <v>46192</v>
          </cell>
          <cell r="E2368" t="str">
            <v>120FM</v>
          </cell>
          <cell r="F2368" t="str">
            <v>F015563</v>
          </cell>
          <cell r="G2368" t="str">
            <v>VALENTINI ABRASIVI CENTER SRL</v>
          </cell>
        </row>
        <row r="2369">
          <cell r="A2369" t="str">
            <v>OF0042523</v>
          </cell>
          <cell r="B2369">
            <v>46192.4680324074</v>
          </cell>
          <cell r="C2369" t="str">
            <v>LINEA ERRE UFFICIO SRL</v>
          </cell>
          <cell r="D2369">
            <v>46219</v>
          </cell>
          <cell r="E2369" t="str">
            <v>120FM</v>
          </cell>
          <cell r="F2369" t="str">
            <v>F014557</v>
          </cell>
          <cell r="G2369" t="str">
            <v>LINEA ERRE UFFICIO SRL</v>
          </cell>
        </row>
        <row r="2370">
          <cell r="A2370" t="str">
            <v>OF0042524</v>
          </cell>
          <cell r="B2370">
            <v>46192.468043981498</v>
          </cell>
          <cell r="C2370" t="str">
            <v>ATAG SPA</v>
          </cell>
          <cell r="D2370">
            <v>46192</v>
          </cell>
          <cell r="E2370" t="str">
            <v>60FM</v>
          </cell>
          <cell r="F2370" t="str">
            <v>F010002</v>
          </cell>
          <cell r="G2370" t="str">
            <v>ATAG SPA</v>
          </cell>
        </row>
        <row r="2371">
          <cell r="A2371" t="str">
            <v>OF0042525</v>
          </cell>
          <cell r="B2371">
            <v>46192.468043981498</v>
          </cell>
          <cell r="C2371" t="str">
            <v>ECOPROJECT TECHNOLOGIES SRL</v>
          </cell>
          <cell r="D2371">
            <v>46205</v>
          </cell>
          <cell r="E2371" t="str">
            <v>120FM</v>
          </cell>
          <cell r="F2371" t="str">
            <v>F015068</v>
          </cell>
          <cell r="G2371" t="str">
            <v>ECOPROJECT TECHNOLOGIES SRL</v>
          </cell>
        </row>
        <row r="2372">
          <cell r="A2372" t="str">
            <v>OF0042526</v>
          </cell>
          <cell r="B2372">
            <v>46192.468043981498</v>
          </cell>
          <cell r="C2372" t="str">
            <v>FIORDELMONDO LUBRIFICANTI SRL</v>
          </cell>
          <cell r="D2372">
            <v>46192</v>
          </cell>
          <cell r="E2372" t="str">
            <v>90FM</v>
          </cell>
          <cell r="F2372" t="str">
            <v>F016003</v>
          </cell>
          <cell r="G2372" t="str">
            <v>FIORDELMONDO LUBRIFICANTI SRL</v>
          </cell>
        </row>
        <row r="2373">
          <cell r="A2373" t="str">
            <v>OF0042527</v>
          </cell>
          <cell r="B2373">
            <v>46192.468275462998</v>
          </cell>
          <cell r="C2373" t="str">
            <v>LA TERMOPLASTIC-F.B.M. SRL</v>
          </cell>
          <cell r="D2373">
            <v>46205</v>
          </cell>
          <cell r="E2373" t="str">
            <v>120FM</v>
          </cell>
          <cell r="F2373" t="str">
            <v>F010233</v>
          </cell>
          <cell r="G2373" t="str">
            <v>LA TERMOPLASTIC-F.B.M. SRL</v>
          </cell>
        </row>
        <row r="2374">
          <cell r="A2374" t="str">
            <v>OF0042528</v>
          </cell>
          <cell r="B2374">
            <v>46192.468333333301</v>
          </cell>
          <cell r="C2374" t="str">
            <v>DE BARTOLI S.N.C.                  di De Bartoli Michele &amp; C</v>
          </cell>
          <cell r="D2374">
            <v>46192</v>
          </cell>
          <cell r="E2374" t="str">
            <v>60FM</v>
          </cell>
          <cell r="F2374" t="str">
            <v>F015557</v>
          </cell>
          <cell r="G2374" t="str">
            <v>DE BARTOLI S.N.C.                  di De Bartoli Michele &amp; C</v>
          </cell>
        </row>
        <row r="2375">
          <cell r="A2375" t="str">
            <v>OF0042529</v>
          </cell>
          <cell r="B2375">
            <v>46192.470243055599</v>
          </cell>
          <cell r="C2375" t="str">
            <v>ECOPROJECT TECHNOLOGIES SRL</v>
          </cell>
          <cell r="D2375">
            <v>46192</v>
          </cell>
          <cell r="E2375" t="str">
            <v>120FM</v>
          </cell>
          <cell r="F2375" t="str">
            <v>F015068</v>
          </cell>
          <cell r="G2375" t="str">
            <v>ECOPROJECT TECHNOLOGIES SRL</v>
          </cell>
        </row>
        <row r="2376">
          <cell r="A2376" t="str">
            <v>OF0042530</v>
          </cell>
          <cell r="B2376">
            <v>46192.474166666703</v>
          </cell>
          <cell r="C2376" t="str">
            <v>GIUSTO GOSTOLI SRL</v>
          </cell>
          <cell r="D2376">
            <v>46192</v>
          </cell>
          <cell r="E2376" t="str">
            <v>90FM</v>
          </cell>
          <cell r="F2376" t="str">
            <v>F015865</v>
          </cell>
          <cell r="G2376" t="str">
            <v>GIUSTO GOSTOLI SRL</v>
          </cell>
        </row>
        <row r="2377">
          <cell r="A2377" t="str">
            <v>OF0042531</v>
          </cell>
          <cell r="B2377">
            <v>46192.474733796298</v>
          </cell>
          <cell r="C2377" t="str">
            <v>SACMI IMOLA S.C.</v>
          </cell>
          <cell r="D2377">
            <v>46192</v>
          </cell>
          <cell r="E2377" t="str">
            <v>90FM</v>
          </cell>
          <cell r="F2377" t="str">
            <v>F014135</v>
          </cell>
          <cell r="G2377" t="str">
            <v>SACMI IMOLA S.C.</v>
          </cell>
        </row>
        <row r="2378">
          <cell r="A2378" t="str">
            <v>OF0042532</v>
          </cell>
          <cell r="B2378">
            <v>46192.475474537001</v>
          </cell>
          <cell r="C2378" t="str">
            <v>SACMI IMOLA S.C.</v>
          </cell>
          <cell r="D2378">
            <v>46192</v>
          </cell>
          <cell r="E2378" t="str">
            <v>90FM</v>
          </cell>
          <cell r="F2378" t="str">
            <v>F014135</v>
          </cell>
          <cell r="G2378" t="str">
            <v>SACMI IMOLA S.C.</v>
          </cell>
        </row>
        <row r="2379">
          <cell r="A2379" t="str">
            <v>OF0042533</v>
          </cell>
          <cell r="B2379">
            <v>46192.477569444403</v>
          </cell>
          <cell r="C2379" t="str">
            <v>LAVORGOMMA SRL</v>
          </cell>
          <cell r="D2379">
            <v>46192</v>
          </cell>
          <cell r="E2379" t="str">
            <v>90FM</v>
          </cell>
          <cell r="F2379" t="str">
            <v>F012607</v>
          </cell>
          <cell r="G2379" t="str">
            <v>LAVORGOMMA SRL</v>
          </cell>
        </row>
        <row r="2380">
          <cell r="A2380" t="str">
            <v>OF0042534</v>
          </cell>
          <cell r="B2380">
            <v>46192.481655092597</v>
          </cell>
          <cell r="C2380" t="str">
            <v>SEA GRUPPO SRL</v>
          </cell>
          <cell r="D2380">
            <v>46192</v>
          </cell>
          <cell r="E2380" t="str">
            <v>60FM</v>
          </cell>
          <cell r="F2380" t="str">
            <v>F013676</v>
          </cell>
          <cell r="G2380" t="str">
            <v>SEA GRUPPO SRL</v>
          </cell>
        </row>
        <row r="2381">
          <cell r="A2381" t="str">
            <v>OF0042535</v>
          </cell>
          <cell r="B2381">
            <v>46192.488946759302</v>
          </cell>
          <cell r="C2381" t="str">
            <v>DAGO ELETTRONICA SRL</v>
          </cell>
          <cell r="D2381">
            <v>46192</v>
          </cell>
          <cell r="E2381" t="str">
            <v>120FM</v>
          </cell>
          <cell r="F2381" t="str">
            <v>F010112</v>
          </cell>
          <cell r="G2381" t="str">
            <v>DAGO ELETTRONICA SRL</v>
          </cell>
        </row>
        <row r="2382">
          <cell r="A2382" t="str">
            <v>OF0042536</v>
          </cell>
          <cell r="B2382">
            <v>46192.493275462999</v>
          </cell>
          <cell r="C2382" t="str">
            <v>ECO CERTIFICAZIONI SPA</v>
          </cell>
          <cell r="D2382">
            <v>46192</v>
          </cell>
          <cell r="E2382" t="str">
            <v>30FM</v>
          </cell>
          <cell r="F2382" t="str">
            <v>F600554</v>
          </cell>
          <cell r="G2382" t="str">
            <v>ECO CERTIFICAZIONI SPA</v>
          </cell>
        </row>
        <row r="2383">
          <cell r="A2383" t="str">
            <v>OF0042537</v>
          </cell>
          <cell r="B2383">
            <v>46192.495671296303</v>
          </cell>
          <cell r="C2383" t="str">
            <v>A.S.T. SRL</v>
          </cell>
          <cell r="D2383">
            <v>46192</v>
          </cell>
          <cell r="E2383" t="str">
            <v>60FM</v>
          </cell>
          <cell r="F2383" t="str">
            <v>F015176</v>
          </cell>
          <cell r="G2383" t="str">
            <v>A.S.T. SRL</v>
          </cell>
        </row>
        <row r="2384">
          <cell r="A2384" t="str">
            <v>OF0042538</v>
          </cell>
          <cell r="B2384">
            <v>46192.496249999997</v>
          </cell>
          <cell r="C2384" t="str">
            <v>GO-PLAST ENGINEERING SRL</v>
          </cell>
          <cell r="D2384">
            <v>46192</v>
          </cell>
          <cell r="E2384" t="str">
            <v>120FM</v>
          </cell>
          <cell r="F2384" t="str">
            <v>F600062</v>
          </cell>
          <cell r="G2384" t="str">
            <v>GO-PLAST ENGINEERING SRL</v>
          </cell>
        </row>
        <row r="2385">
          <cell r="A2385" t="str">
            <v>OF0042539</v>
          </cell>
          <cell r="B2385">
            <v>46192.498715277798</v>
          </cell>
          <cell r="C2385" t="str">
            <v>LINEA ERRE UFFICIO SRL</v>
          </cell>
          <cell r="D2385">
            <v>46192</v>
          </cell>
          <cell r="E2385" t="str">
            <v>120FM</v>
          </cell>
          <cell r="F2385" t="str">
            <v>F014557</v>
          </cell>
          <cell r="G2385" t="str">
            <v>LINEA ERRE UFFICIO SRL</v>
          </cell>
        </row>
        <row r="2386">
          <cell r="A2386" t="str">
            <v>OF0042540</v>
          </cell>
          <cell r="B2386">
            <v>46192.501319444404</v>
          </cell>
          <cell r="C2386" t="str">
            <v>C.E.I. SRL</v>
          </cell>
          <cell r="D2386">
            <v>46192</v>
          </cell>
          <cell r="E2386" t="str">
            <v>120FM</v>
          </cell>
          <cell r="F2386" t="str">
            <v>F600117</v>
          </cell>
          <cell r="G2386" t="str">
            <v>C.E.I. SRL</v>
          </cell>
        </row>
        <row r="2387">
          <cell r="A2387" t="str">
            <v>OF0042541</v>
          </cell>
          <cell r="B2387">
            <v>46192.502256944397</v>
          </cell>
          <cell r="C2387" t="str">
            <v>F.LLI BERNABE'S.N.C.DI BERNABE'    MARCO,MONICA E DANIELA</v>
          </cell>
          <cell r="D2387">
            <v>46203</v>
          </cell>
          <cell r="E2387" t="str">
            <v>120FM</v>
          </cell>
          <cell r="F2387" t="str">
            <v>F010037</v>
          </cell>
          <cell r="G2387" t="str">
            <v>F.LLI BERNABE'S.N.C.DI BERNABE'    MARCO,MONICA E DANIELA</v>
          </cell>
        </row>
        <row r="2388">
          <cell r="A2388" t="str">
            <v>OF0042542</v>
          </cell>
          <cell r="B2388">
            <v>46192.502268518503</v>
          </cell>
          <cell r="C2388" t="str">
            <v>SIPEX CAVAGNA S.P.A.</v>
          </cell>
          <cell r="D2388">
            <v>46234</v>
          </cell>
          <cell r="E2388" t="str">
            <v>120FM</v>
          </cell>
          <cell r="F2388" t="str">
            <v>F012516</v>
          </cell>
          <cell r="G2388" t="str">
            <v>SIPEX CAVAGNA S.P.A.</v>
          </cell>
        </row>
        <row r="2389">
          <cell r="A2389" t="str">
            <v>OF0042544</v>
          </cell>
          <cell r="B2389">
            <v>46192.593784722201</v>
          </cell>
          <cell r="C2389" t="str">
            <v>M.P.C.SRL</v>
          </cell>
          <cell r="D2389">
            <v>46192</v>
          </cell>
          <cell r="E2389" t="str">
            <v>90FM</v>
          </cell>
          <cell r="F2389" t="str">
            <v>F010810</v>
          </cell>
          <cell r="G2389" t="str">
            <v>M.P.C.SRL</v>
          </cell>
        </row>
        <row r="2390">
          <cell r="A2390" t="str">
            <v>OF0042545</v>
          </cell>
          <cell r="B2390">
            <v>46192.595069444404</v>
          </cell>
          <cell r="C2390" t="str">
            <v>M.P.C.SRL</v>
          </cell>
          <cell r="D2390">
            <v>46192</v>
          </cell>
          <cell r="E2390" t="str">
            <v>90FM</v>
          </cell>
          <cell r="F2390" t="str">
            <v>F010810</v>
          </cell>
          <cell r="G2390" t="str">
            <v>M.P.C.SRL</v>
          </cell>
        </row>
        <row r="2391">
          <cell r="A2391" t="str">
            <v>OF0042546</v>
          </cell>
          <cell r="B2391">
            <v>46192.5964930556</v>
          </cell>
          <cell r="C2391" t="str">
            <v>M.P.C.SRL</v>
          </cell>
          <cell r="D2391">
            <v>46192</v>
          </cell>
          <cell r="E2391" t="str">
            <v>90FM</v>
          </cell>
          <cell r="F2391" t="str">
            <v>F010810</v>
          </cell>
          <cell r="G2391" t="str">
            <v>M.P.C.SRL</v>
          </cell>
        </row>
        <row r="2392">
          <cell r="A2392" t="str">
            <v>OF0042547</v>
          </cell>
          <cell r="B2392">
            <v>46192.600335648101</v>
          </cell>
          <cell r="C2392" t="str">
            <v>M.P.C.SRL</v>
          </cell>
          <cell r="D2392">
            <v>46192</v>
          </cell>
          <cell r="E2392" t="str">
            <v>90FM</v>
          </cell>
          <cell r="F2392" t="str">
            <v>F010810</v>
          </cell>
          <cell r="G2392" t="str">
            <v>M.P.C.SRL</v>
          </cell>
        </row>
        <row r="2393">
          <cell r="A2393" t="str">
            <v>OF0042548</v>
          </cell>
          <cell r="B2393">
            <v>46192.601319444402</v>
          </cell>
          <cell r="C2393" t="str">
            <v>M.P.C.SRL</v>
          </cell>
          <cell r="D2393">
            <v>46192</v>
          </cell>
          <cell r="E2393" t="str">
            <v>90FM</v>
          </cell>
          <cell r="F2393" t="str">
            <v>F010810</v>
          </cell>
          <cell r="G2393" t="str">
            <v>M.P.C.SRL</v>
          </cell>
        </row>
        <row r="2394">
          <cell r="A2394" t="str">
            <v>OF0042549</v>
          </cell>
          <cell r="B2394">
            <v>46192.6023726852</v>
          </cell>
          <cell r="C2394" t="str">
            <v>M.P.C.SRL</v>
          </cell>
          <cell r="D2394">
            <v>46192</v>
          </cell>
          <cell r="E2394" t="str">
            <v>90FM</v>
          </cell>
          <cell r="F2394" t="str">
            <v>F010810</v>
          </cell>
          <cell r="G2394" t="str">
            <v>M.P.C.SRL</v>
          </cell>
        </row>
        <row r="2395">
          <cell r="A2395" t="str">
            <v>OF0042550</v>
          </cell>
          <cell r="B2395">
            <v>46192.603472222203</v>
          </cell>
          <cell r="C2395" t="str">
            <v>M.P.C.SRL</v>
          </cell>
          <cell r="D2395">
            <v>46192</v>
          </cell>
          <cell r="E2395" t="str">
            <v>90FM</v>
          </cell>
          <cell r="F2395" t="str">
            <v>F010810</v>
          </cell>
          <cell r="G2395" t="str">
            <v>M.P.C.SRL</v>
          </cell>
        </row>
        <row r="2396">
          <cell r="A2396" t="str">
            <v>OF0042551</v>
          </cell>
          <cell r="B2396">
            <v>46192.604513888902</v>
          </cell>
          <cell r="C2396" t="str">
            <v>M.P.C.SRL</v>
          </cell>
          <cell r="D2396">
            <v>46192</v>
          </cell>
          <cell r="E2396" t="str">
            <v>90FM</v>
          </cell>
          <cell r="F2396" t="str">
            <v>F010810</v>
          </cell>
          <cell r="G2396" t="str">
            <v>M.P.C.SRL</v>
          </cell>
        </row>
        <row r="2397">
          <cell r="A2397" t="str">
            <v>OF0042552</v>
          </cell>
          <cell r="B2397">
            <v>46192.604745370401</v>
          </cell>
          <cell r="C2397" t="str">
            <v>WHITFORD SRL</v>
          </cell>
          <cell r="D2397">
            <v>46234</v>
          </cell>
          <cell r="E2397" t="str">
            <v>120FM</v>
          </cell>
          <cell r="F2397" t="str">
            <v>F012713</v>
          </cell>
          <cell r="G2397" t="str">
            <v>WHITFORD SRL</v>
          </cell>
        </row>
        <row r="2398">
          <cell r="A2398" t="str">
            <v>OF0042553</v>
          </cell>
          <cell r="B2398">
            <v>46192.604745370401</v>
          </cell>
          <cell r="C2398" t="str">
            <v>SUSONITY SRL</v>
          </cell>
          <cell r="D2398">
            <v>46234</v>
          </cell>
          <cell r="E2398" t="str">
            <v>60FM</v>
          </cell>
          <cell r="F2398" t="str">
            <v>F013397</v>
          </cell>
          <cell r="G2398" t="str">
            <v>SUSONITY SRL</v>
          </cell>
        </row>
        <row r="2399">
          <cell r="A2399" t="str">
            <v>OF0042554</v>
          </cell>
          <cell r="B2399">
            <v>46192.604756944398</v>
          </cell>
          <cell r="C2399" t="str">
            <v>PEMCO BELGIUM BV</v>
          </cell>
          <cell r="D2399">
            <v>46234</v>
          </cell>
          <cell r="E2399" t="str">
            <v>30DF</v>
          </cell>
          <cell r="F2399" t="str">
            <v>F505532</v>
          </cell>
          <cell r="G2399" t="str">
            <v>PEMCO BELGIUM BV</v>
          </cell>
        </row>
        <row r="2400">
          <cell r="A2400" t="str">
            <v>OF0042555</v>
          </cell>
          <cell r="B2400">
            <v>46192.604756944398</v>
          </cell>
          <cell r="C2400" t="str">
            <v>GUJARAT FLUOROCHEMICALS GMBH</v>
          </cell>
          <cell r="D2400">
            <v>46234</v>
          </cell>
          <cell r="E2400" t="str">
            <v>30DF</v>
          </cell>
          <cell r="F2400" t="str">
            <v>F600113</v>
          </cell>
          <cell r="G2400" t="str">
            <v>GUJARAT FLUOROCHEMICALS GMBH</v>
          </cell>
        </row>
        <row r="2401">
          <cell r="A2401" t="str">
            <v>OF0042556</v>
          </cell>
          <cell r="B2401">
            <v>46192.604756944398</v>
          </cell>
          <cell r="C2401" t="str">
            <v>MERCK LIFE SCIENCE SRL</v>
          </cell>
          <cell r="D2401">
            <v>46234</v>
          </cell>
          <cell r="E2401" t="str">
            <v>60FM</v>
          </cell>
          <cell r="F2401" t="str">
            <v>F600279</v>
          </cell>
          <cell r="G2401" t="str">
            <v>MERCK LIFE SCIENCE SRL</v>
          </cell>
        </row>
        <row r="2402">
          <cell r="A2402" t="str">
            <v>OF0042557</v>
          </cell>
          <cell r="B2402">
            <v>46192.604756944398</v>
          </cell>
          <cell r="C2402" t="str">
            <v>VIBRANTZ ITALY SRL</v>
          </cell>
          <cell r="D2402">
            <v>46234</v>
          </cell>
          <cell r="E2402" t="str">
            <v>30FM</v>
          </cell>
          <cell r="F2402" t="str">
            <v>F600389</v>
          </cell>
          <cell r="G2402" t="str">
            <v>VIBRANTZ ITALY SRL</v>
          </cell>
        </row>
        <row r="2403">
          <cell r="A2403" t="str">
            <v>OF0042558</v>
          </cell>
          <cell r="B2403">
            <v>46192.6729976852</v>
          </cell>
          <cell r="C2403" t="str">
            <v>PULITURA ZANANESE SRL UNIPERSONALE</v>
          </cell>
          <cell r="D2403">
            <v>46192</v>
          </cell>
          <cell r="E2403" t="str">
            <v>60FM</v>
          </cell>
          <cell r="F2403" t="str">
            <v>F014866</v>
          </cell>
          <cell r="G2403" t="str">
            <v>PULITURA ZANANESE SRL UNIPERSONALE</v>
          </cell>
        </row>
        <row r="2404">
          <cell r="A2404" t="str">
            <v>OF0042559</v>
          </cell>
          <cell r="B2404">
            <v>46192.674247685201</v>
          </cell>
          <cell r="C2404" t="str">
            <v>PULITURA ZANANESE SRL UNIPERSONALE</v>
          </cell>
          <cell r="D2404">
            <v>46192</v>
          </cell>
          <cell r="E2404" t="str">
            <v>60FM</v>
          </cell>
          <cell r="F2404" t="str">
            <v>F014866</v>
          </cell>
          <cell r="G2404" t="str">
            <v>PULITURA ZANANESE SRL UNIPERSONALE</v>
          </cell>
        </row>
        <row r="2405">
          <cell r="A2405" t="str">
            <v>OF0042560</v>
          </cell>
          <cell r="B2405">
            <v>46192.676064814797</v>
          </cell>
          <cell r="C2405" t="str">
            <v>PULITURA ZANANESE SRL UNIPERSONALE</v>
          </cell>
          <cell r="D2405">
            <v>46192</v>
          </cell>
          <cell r="E2405" t="str">
            <v>60FM</v>
          </cell>
          <cell r="F2405" t="str">
            <v>F014866</v>
          </cell>
          <cell r="G2405" t="str">
            <v>PULITURA ZANANESE SRL UNIPERSONALE</v>
          </cell>
        </row>
        <row r="2406">
          <cell r="A2406" t="str">
            <v>OF0042561</v>
          </cell>
          <cell r="B2406">
            <v>46192.677129629599</v>
          </cell>
          <cell r="C2406" t="str">
            <v>PULITURA ZANANESE SRL UNIPERSONALE</v>
          </cell>
          <cell r="D2406">
            <v>46192</v>
          </cell>
          <cell r="E2406" t="str">
            <v>60FM</v>
          </cell>
          <cell r="F2406" t="str">
            <v>F014866</v>
          </cell>
          <cell r="G2406" t="str">
            <v>PULITURA ZANANESE SRL UNIPERSONALE</v>
          </cell>
        </row>
        <row r="2407">
          <cell r="A2407" t="str">
            <v>OF0042562</v>
          </cell>
          <cell r="B2407">
            <v>46192.678460648101</v>
          </cell>
          <cell r="C2407" t="str">
            <v>PULITURA ZANANESE SRL UNIPERSONALE</v>
          </cell>
          <cell r="D2407">
            <v>46192</v>
          </cell>
          <cell r="E2407" t="str">
            <v>60FM</v>
          </cell>
          <cell r="F2407" t="str">
            <v>F014866</v>
          </cell>
          <cell r="G2407" t="str">
            <v>PULITURA ZANANESE SRL UNIPERSONALE</v>
          </cell>
        </row>
        <row r="2408">
          <cell r="A2408" t="str">
            <v>OF0042563</v>
          </cell>
          <cell r="B2408">
            <v>46192.754722222198</v>
          </cell>
          <cell r="C2408" t="str">
            <v>M.P.C.SRL</v>
          </cell>
          <cell r="D2408">
            <v>46192</v>
          </cell>
          <cell r="E2408" t="str">
            <v>90FM</v>
          </cell>
          <cell r="F2408" t="str">
            <v>F010810</v>
          </cell>
          <cell r="G2408" t="str">
            <v>M.P.C.SRL</v>
          </cell>
        </row>
        <row r="2409">
          <cell r="A2409" t="str">
            <v>OF0042564</v>
          </cell>
          <cell r="B2409">
            <v>46192.755891203698</v>
          </cell>
          <cell r="C2409" t="str">
            <v>M.P.C.SRL</v>
          </cell>
          <cell r="D2409">
            <v>46192</v>
          </cell>
          <cell r="E2409" t="str">
            <v>90FM</v>
          </cell>
          <cell r="F2409" t="str">
            <v>F010810</v>
          </cell>
          <cell r="G2409" t="str">
            <v>M.P.C.SRL</v>
          </cell>
        </row>
        <row r="2410">
          <cell r="A2410" t="str">
            <v>OF0042565</v>
          </cell>
          <cell r="B2410">
            <v>46192.756921296299</v>
          </cell>
          <cell r="C2410" t="str">
            <v>M.P.C.SRL</v>
          </cell>
          <cell r="D2410">
            <v>46192</v>
          </cell>
          <cell r="E2410" t="str">
            <v>90FM</v>
          </cell>
          <cell r="F2410" t="str">
            <v>F010810</v>
          </cell>
          <cell r="G2410" t="str">
            <v>M.P.C.SRL</v>
          </cell>
        </row>
        <row r="2411">
          <cell r="A2411" t="str">
            <v>OF0042566</v>
          </cell>
          <cell r="B2411">
            <v>46192.757997685199</v>
          </cell>
          <cell r="C2411" t="str">
            <v>M.P.C.SRL</v>
          </cell>
          <cell r="D2411">
            <v>46192</v>
          </cell>
          <cell r="E2411" t="str">
            <v>90FM</v>
          </cell>
          <cell r="F2411" t="str">
            <v>F010810</v>
          </cell>
          <cell r="G2411" t="str">
            <v>M.P.C.SRL</v>
          </cell>
        </row>
        <row r="2412">
          <cell r="A2412" t="str">
            <v>OF0042567</v>
          </cell>
          <cell r="B2412">
            <v>46192.7589814815</v>
          </cell>
          <cell r="C2412" t="str">
            <v>M.P.C.SRL</v>
          </cell>
          <cell r="D2412">
            <v>46192</v>
          </cell>
          <cell r="E2412" t="str">
            <v>90FM</v>
          </cell>
          <cell r="F2412" t="str">
            <v>F010810</v>
          </cell>
          <cell r="G2412" t="str">
            <v>M.P.C.SRL</v>
          </cell>
        </row>
        <row r="2413">
          <cell r="A2413" t="str">
            <v>OF0042568</v>
          </cell>
          <cell r="B2413">
            <v>46192.7602430556</v>
          </cell>
          <cell r="C2413" t="str">
            <v>M.P.C.SRL</v>
          </cell>
          <cell r="D2413">
            <v>46192</v>
          </cell>
          <cell r="E2413" t="str">
            <v>90FM</v>
          </cell>
          <cell r="F2413" t="str">
            <v>F010810</v>
          </cell>
          <cell r="G2413" t="str">
            <v>M.P.C.SRL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Marco Olimpia" refreshedDate="45966.520232060182" createdVersion="5" refreshedVersion="5" minRefreshableVersion="3" recordCount="16799" xr:uid="{00000000-000A-0000-FFFF-FFFF00000000}">
  <cacheSource type="worksheet">
    <worksheetSource ref="A1:R1048576" sheet="TVS order 31052026"/>
  </cacheSource>
  <cacheFields count="18">
    <cacheField name="Purchase Order Number" numFmtId="0">
      <sharedItems containsBlank="1"/>
    </cacheField>
    <cacheField name="Purchase Order Date " numFmtId="0">
      <sharedItems containsNonDate="0" containsDate="1" containsString="0" containsBlank="1" minDate="2024-05-30T12:34:27" maxDate="2025-09-30T13:45:56" count="1360">
        <d v="2024-10-15T07:24:08"/>
        <d v="2024-11-04T09:24:45"/>
        <d v="2024-05-30T12:34:27"/>
        <d v="2024-11-28T16:14:50"/>
        <d v="2024-10-31T09:21:17"/>
        <d v="2024-12-04T10:34:12"/>
        <d v="2024-12-13T14:57:59"/>
        <d v="2025-01-09T08:30:58"/>
        <d v="2024-11-12T16:59:55"/>
        <d v="2024-11-05T13:14:38"/>
        <d v="2024-11-04T08:27:39"/>
        <d v="2024-11-22T16:37:21"/>
        <d v="2024-10-07T09:47:26"/>
        <d v="2025-01-09T08:34:09"/>
        <d v="2025-01-20T10:38:44"/>
        <d v="2025-01-20T10:47:53"/>
        <d v="2025-01-09T08:28:52"/>
        <d v="2025-01-31T16:02:31"/>
        <d v="2024-11-14T21:25:29"/>
        <d v="2024-11-14T21:23:51"/>
        <d v="2025-01-31T14:57:38"/>
        <d v="2025-01-31T15:28:23"/>
        <d v="2025-02-14T15:18:16"/>
        <d v="2025-03-04T16:25:15"/>
        <d v="2025-01-23T15:20:46"/>
        <d v="2025-03-06T13:52:28"/>
        <d v="2025-03-04T16:25:14"/>
        <d v="2025-03-06T13:50:17"/>
        <d v="2025-03-17T10:30:45"/>
        <d v="2025-02-21T10:04:04"/>
        <d v="2025-03-27T10:49:56"/>
        <d v="2025-04-14T15:56:41"/>
        <d v="2025-04-07T12:43:49"/>
        <d v="2025-04-15T13:58:07"/>
        <d v="2025-03-27T11:13:02"/>
        <d v="2025-03-27T11:19:25"/>
        <d v="2025-05-08T10:50:13"/>
        <d v="2025-04-28T12:56:03"/>
        <d v="2025-03-17T10:17:05"/>
        <d v="2025-04-16T14:06:40"/>
        <d v="2025-05-19T14:47:03"/>
        <d v="2025-05-15T12:28:44"/>
        <d v="2025-05-22T13:02:11"/>
        <d v="2025-05-08T12:12:47"/>
        <d v="2025-04-28T10:46:23"/>
        <d v="2025-04-17T12:48:50"/>
        <d v="2025-06-03T09:49:42"/>
        <d v="2025-06-06T10:19:52"/>
        <d v="2025-05-29T09:25:25"/>
        <d v="2025-06-12T13:59:39"/>
        <d v="2025-06-24T09:21:55"/>
        <d v="2025-06-03T10:29:26"/>
        <d v="2025-06-13T09:55:00"/>
        <d v="2025-06-10T09:35:30"/>
        <d v="2025-06-17T10:15:36"/>
        <d v="2025-07-10T13:19:04"/>
        <d v="2025-07-07T14:53:54"/>
        <d v="2025-07-17T10:48:41"/>
        <d v="2025-07-08T09:16:29"/>
        <d v="2025-07-07T15:00:41"/>
        <d v="2025-07-22T12:18:44"/>
        <d v="2025-08-06T15:47:42"/>
        <d v="2025-08-06T15:47:41"/>
        <d v="2025-07-18T10:26:40"/>
        <d v="2025-07-17T09:24:28"/>
        <d v="2025-07-31T15:21:17"/>
        <d v="2025-09-12T10:18:04"/>
        <d v="2025-08-01T10:56:54"/>
        <d v="2025-08-07T12:13:23"/>
        <d v="2024-09-25T10:43:05"/>
        <d v="2024-09-24T08:42:33"/>
        <d v="2024-09-11T15:42:18"/>
        <d v="2024-10-01T14:36:14"/>
        <d v="2024-07-30T09:11:22"/>
        <d v="2024-10-17T12:38:50"/>
        <d v="2024-11-14T15:06:34"/>
        <d v="2024-11-15T11:34:49"/>
        <d v="2024-11-15T12:57:36"/>
        <d v="2024-12-10T14:18:36"/>
        <d v="2024-11-29T13:48:07"/>
        <d v="2024-11-29T13:52:59"/>
        <d v="2024-12-19T13:45:57"/>
        <m/>
        <d v="2024-12-03T17:06:46"/>
        <d v="2024-12-17T10:18:46"/>
        <d v="2024-12-13T14:58:00"/>
        <d v="2024-11-26T16:45:07"/>
        <d v="2024-09-26T08:40:19"/>
        <d v="2024-10-22T13:48:03"/>
        <d v="2024-11-05T11:03:52"/>
        <d v="2024-12-13T14:57:58"/>
        <d v="2024-11-22T11:13:14"/>
        <d v="2024-12-04T10:36:13"/>
        <d v="2025-01-09T09:48:56"/>
        <d v="2024-12-20T10:08:50"/>
        <d v="2024-12-20T10:09:17"/>
        <d v="2024-12-17T14:34:32"/>
        <d v="2025-01-08T08:14:28"/>
        <d v="2025-01-31T15:20:27"/>
        <d v="2024-10-31T16:29:02"/>
        <d v="2025-02-26T16:20:15"/>
        <d v="2025-01-14T10:39:27"/>
        <d v="2024-12-20T14:19:47"/>
        <d v="2025-01-28T12:56:37"/>
        <d v="2025-02-13T16:14:06"/>
        <d v="2025-02-18T13:53:34"/>
        <d v="2025-02-13T11:00:03"/>
        <d v="2024-11-12T14:46:10"/>
        <d v="2025-02-17T09:33:44"/>
        <d v="2025-02-04T10:36:52"/>
        <d v="2025-01-20T16:50:29"/>
        <d v="2025-01-28T14:16:58"/>
        <d v="2025-01-21T14:32:49"/>
        <d v="2024-11-13T08:09:37"/>
        <d v="2025-02-10T09:12:01"/>
        <d v="2025-03-06T15:02:30"/>
        <d v="2025-02-14T10:03:32"/>
        <d v="2024-12-12T10:13:19"/>
        <d v="2024-12-16T17:03:17"/>
        <d v="2024-11-05T11:20:35"/>
        <d v="2024-12-09T14:38:49"/>
        <d v="2025-02-21T14:30:28"/>
        <d v="2025-02-26T11:38:42"/>
        <d v="2024-12-12T11:24:40"/>
        <d v="2025-02-21T14:30:29"/>
        <d v="2024-12-18T11:26:42"/>
        <d v="2024-12-09T15:26:05"/>
        <d v="2025-03-19T15:47:09"/>
        <d v="2025-03-27T13:30:55"/>
        <d v="2025-02-20T16:41:13"/>
        <d v="2025-02-28T10:48:02"/>
        <d v="2025-04-07T12:40:03"/>
        <d v="2025-04-17T13:09:28"/>
        <d v="2025-03-25T16:12:00"/>
        <d v="2025-04-28T15:09:41"/>
        <d v="2025-02-24T14:55:23"/>
        <d v="2025-03-04T15:57:02"/>
        <d v="2025-03-17T14:49:50"/>
        <d v="2025-03-14T13:56:02"/>
        <d v="2025-03-28T15:07:39"/>
        <d v="2025-03-25T16:11:59"/>
        <d v="2025-03-28T15:42:27"/>
        <d v="2025-01-23T14:56:13"/>
        <d v="2025-01-17T10:35:32"/>
        <d v="2025-01-17T10:35:31"/>
        <d v="2025-02-19T16:56:55"/>
        <d v="2025-04-30T07:53:14"/>
        <d v="2025-04-07T07:56:40"/>
        <d v="2025-04-11T13:42:13"/>
        <d v="2025-03-04T08:17:32"/>
        <d v="2025-03-10T10:14:42"/>
        <d v="2025-02-25T14:37:05"/>
        <d v="2025-02-03T13:34:12"/>
        <d v="2025-01-16T17:01:57"/>
        <d v="2025-04-08T15:27:08"/>
        <d v="2025-05-05T15:24:31"/>
        <d v="2025-02-18T09:53:15"/>
        <d v="2025-03-12T13:27:40"/>
        <d v="2025-02-06T15:22:08"/>
        <d v="2025-01-23T15:55:57"/>
        <d v="2025-06-03T10:31:37"/>
        <d v="2025-05-07T10:52:31"/>
        <d v="2025-05-22T15:21:33"/>
        <d v="2025-05-07T10:03:08"/>
        <d v="2025-04-04T10:28:41"/>
        <d v="2025-03-18T13:46:10"/>
        <d v="2025-03-18T13:57:58"/>
        <d v="2025-04-24T14:57:00"/>
        <d v="2025-05-28T16:00:52"/>
        <d v="2025-05-05T08:06:52"/>
        <d v="2025-06-06T15:18:16"/>
        <d v="2025-06-11T12:11:19"/>
        <d v="2025-04-08T09:01:14"/>
        <d v="2025-03-28T16:58:46"/>
        <d v="2025-04-16T13:00:07"/>
        <d v="2025-03-17T10:39:41"/>
        <d v="2025-03-20T14:27:14"/>
        <d v="2025-06-19T14:43:38"/>
        <d v="2025-06-12T14:09:00"/>
        <d v="2025-06-05T09:09:24"/>
        <d v="2025-06-23T08:54:59"/>
        <d v="2025-07-16T08:52:18"/>
        <d v="2025-03-13T14:42:21"/>
        <d v="2025-07-25T08:50:40"/>
        <d v="2025-07-15T15:16:12"/>
        <d v="2025-06-25T09:46:43"/>
        <d v="2025-05-16T09:18:45"/>
        <d v="2025-05-22T13:55:22"/>
        <d v="2025-05-29T08:47:19"/>
        <d v="2025-05-09T13:25:12"/>
        <d v="2025-05-23T16:11:10"/>
        <d v="2025-08-06T15:47:40"/>
        <d v="2025-06-20T15:35:17"/>
        <d v="2025-05-29T09:25:26"/>
        <d v="2025-05-19T08:59:07"/>
        <d v="2025-06-11T12:06:41"/>
        <d v="2025-06-03T08:33:20"/>
        <d v="2025-09-01T09:34:20"/>
        <d v="2025-08-07T12:28:40"/>
        <d v="2025-05-19T08:59:08"/>
        <d v="2025-05-08T15:19:56"/>
        <d v="2025-09-19T14:14:26"/>
        <d v="2025-07-02T15:47:56"/>
        <d v="2025-09-01T15:11:51"/>
        <d v="2025-09-17T09:57:55"/>
        <d v="2025-06-19T15:18:18"/>
        <d v="2025-07-24T13:34:40"/>
        <d v="2025-07-29T14:46:53"/>
        <d v="2025-05-27T10:23:03"/>
        <d v="2025-06-17T13:58:19"/>
        <d v="2025-06-17T13:34:59"/>
        <d v="2025-09-02T14:01:56"/>
        <d v="2025-06-24T15:56:52"/>
        <d v="2025-07-15T10:21:31"/>
        <d v="2025-09-26T15:38:58"/>
        <d v="2025-07-25T14:22:32"/>
        <d v="2025-08-04T15:53:14"/>
        <d v="2025-07-17T12:06:32"/>
        <d v="2025-09-09T14:26:28"/>
        <d v="2024-12-04T09:58:19"/>
        <d v="2024-12-04T10:18:45"/>
        <d v="2025-01-09T09:27:42"/>
        <d v="2024-12-13T14:57:57"/>
        <d v="2024-12-04T09:59:33"/>
        <d v="2024-11-14T21:34:48"/>
        <d v="2025-01-09T09:10:08"/>
        <d v="2025-01-09T08:08:03"/>
        <d v="2025-01-09T09:14:06"/>
        <d v="2025-01-09T09:24:04"/>
        <d v="2024-12-04T10:21:28"/>
        <d v="2024-12-10T10:20:57"/>
        <d v="2025-01-10T16:56:30"/>
        <d v="2024-12-19T14:55:17"/>
        <d v="2024-12-02T16:37:15"/>
        <d v="2024-12-19T14:05:12"/>
        <d v="2025-01-24T14:39:33"/>
        <d v="2024-12-19T14:33:00"/>
        <d v="2025-01-27T08:37:45"/>
        <d v="2025-01-17T11:36:23"/>
        <d v="2025-01-10T16:37:25"/>
        <d v="2024-12-03T15:48:00"/>
        <d v="2024-12-16T17:03:18"/>
        <d v="2024-11-11T10:00:26"/>
        <d v="2025-01-09T14:20:59"/>
        <d v="2024-12-05T21:52:31"/>
        <d v="2024-11-08T15:24:35"/>
        <d v="2024-12-06T16:44:45"/>
        <d v="2024-12-04T10:54:18"/>
        <d v="2024-11-22T11:13:13"/>
        <d v="2024-12-09T16:48:32"/>
        <d v="2024-10-24T09:16:40"/>
        <d v="2025-01-13T09:56:34"/>
        <d v="2024-11-07T14:02:07"/>
        <d v="2024-12-19T16:26:56"/>
        <d v="2024-12-12T16:48:13"/>
        <d v="2025-01-13T09:17:13"/>
        <d v="2024-10-28T16:28:40"/>
        <d v="2024-12-10T11:15:30"/>
        <d v="2024-10-18T15:55:06"/>
        <d v="2024-11-28T16:14:49"/>
        <d v="2024-11-05T11:03:51"/>
        <d v="2024-12-19T15:39:57"/>
        <d v="2025-01-10T14:39:16"/>
        <d v="2024-12-09T13:23:07"/>
        <d v="2025-01-09T15:57:49"/>
        <d v="2024-12-13T15:43:33"/>
        <d v="2024-11-26T16:53:17"/>
        <d v="2024-11-25T10:11:44"/>
        <d v="2024-09-11T10:10:06"/>
        <d v="2024-12-10T08:30:25"/>
        <d v="2024-11-22T08:26:25"/>
        <d v="2024-09-23T15:44:39"/>
        <d v="2024-11-26T14:09:46"/>
        <d v="2024-11-27T09:59:26"/>
        <d v="2024-11-25T10:55:52"/>
        <d v="2024-12-09T14:04:29"/>
        <d v="2024-12-06T16:00:02"/>
        <d v="2024-11-18T21:48:19"/>
        <d v="2024-12-12T08:31:02"/>
        <d v="2024-12-03T13:46:48"/>
        <d v="2024-12-06T15:15:37"/>
        <d v="2024-12-03T16:09:01"/>
        <d v="2024-12-02T14:00:58"/>
        <d v="2024-12-09T13:38:35"/>
        <d v="2024-12-05T09:20:51"/>
        <d v="2024-11-29T11:03:37"/>
        <d v="2024-11-06T08:18:23"/>
        <d v="2024-12-19T15:13:23"/>
        <d v="2024-11-04T08:53:55"/>
        <d v="2025-01-23T09:56:26"/>
        <d v="2025-01-31T08:10:38"/>
        <d v="2025-02-10T10:29:57"/>
        <d v="2024-10-07T14:29:12"/>
        <d v="2025-01-21T11:47:20"/>
        <d v="2025-01-23T16:55:20"/>
        <d v="2025-01-10T16:43:13"/>
        <d v="2024-12-19T14:44:03"/>
        <d v="2025-01-17T11:42:19"/>
        <d v="2025-01-09T09:31:41"/>
        <d v="2025-01-23T13:41:10"/>
        <d v="2025-01-09T10:25:07"/>
        <d v="2025-01-20T11:06:27"/>
        <d v="2024-10-15T15:25:48"/>
        <d v="2024-11-11T11:27:58"/>
        <d v="2024-12-16T11:42:52"/>
        <d v="2024-10-02T10:23:45"/>
        <d v="2025-01-09T14:20:51"/>
        <d v="2024-12-06T16:44:44"/>
        <d v="2024-10-30T10:46:50"/>
        <d v="2024-11-27T09:59:24"/>
        <d v="2025-01-10T15:25:18"/>
        <d v="2025-01-09T11:02:12"/>
        <d v="2024-12-09T13:23:10"/>
        <d v="2024-12-09T13:36:13"/>
        <d v="2025-02-19T09:52:35"/>
        <d v="2025-01-31T16:15:20"/>
        <d v="2025-01-31T13:42:59"/>
        <d v="2025-01-20T09:53:17"/>
        <d v="2025-01-31T15:10:10"/>
        <d v="2025-01-31T14:40:29"/>
        <d v="2025-02-19T09:40:21"/>
        <d v="2025-01-20T09:54:48"/>
        <d v="2025-01-09T11:59:46"/>
        <d v="2025-01-17T15:42:16"/>
        <d v="2025-01-13T10:51:24"/>
        <d v="2025-01-24T13:54:14"/>
        <d v="2024-11-12T16:51:58"/>
        <d v="2025-01-20T09:58:03"/>
        <d v="2025-01-31T15:06:52"/>
        <d v="2025-01-09T09:33:56"/>
        <d v="2024-11-14T21:19:12"/>
        <d v="2024-12-04T10:46:38"/>
        <d v="2024-12-03T17:06:45"/>
        <d v="2024-10-21T13:51:04"/>
        <d v="2024-12-16T17:03:15"/>
        <d v="2024-12-03T15:47:59"/>
        <d v="2025-01-09T15:57:50"/>
        <d v="2024-08-01T15:56:55"/>
        <d v="2024-12-16T11:43:05"/>
        <d v="2025-01-09T16:54:55"/>
        <d v="2024-09-05T13:59:20"/>
        <d v="2024-10-18T10:43:50"/>
        <d v="2024-11-14T11:07:34"/>
        <d v="2025-02-19T10:27:02"/>
        <d v="2025-01-24T15:13:30"/>
        <d v="2025-02-10T09:06:13"/>
        <d v="2025-01-17T08:28:38"/>
        <d v="2025-02-05T09:20:01"/>
        <d v="2025-02-13T14:47:48"/>
        <d v="2025-02-05T10:12:37"/>
        <d v="2025-01-23T16:15:57"/>
        <d v="2025-01-31T15:04:19"/>
        <d v="2024-12-19T16:51:17"/>
        <d v="2025-01-17T10:35:30"/>
        <d v="2025-02-06T16:32:56"/>
        <d v="2025-01-08T10:24:37"/>
        <d v="2025-01-16T13:40:07"/>
        <d v="2025-01-21T10:42:22"/>
        <d v="2025-01-14T11:08:16"/>
        <d v="2025-01-22T07:56:00"/>
        <d v="2024-12-17T17:15:13"/>
        <d v="2024-12-05T11:25:05"/>
        <d v="2025-01-20T15:25:20"/>
        <d v="2025-01-16T15:52:56"/>
        <d v="2025-01-07T13:14:12"/>
        <d v="2024-12-13T10:52:55"/>
        <d v="2025-01-08T09:27:48"/>
        <d v="2024-11-22T12:46:22"/>
        <d v="2024-12-05T11:36:12"/>
        <d v="2024-12-17T14:55:13"/>
        <d v="2025-01-14T11:05:22"/>
        <d v="2024-12-05T11:39:59"/>
        <d v="2025-01-16T14:44:33"/>
        <d v="2025-02-17T14:37:26"/>
        <d v="2024-12-13T10:53:18"/>
        <d v="2024-12-20T15:17:52"/>
        <d v="2024-12-13T10:52:16"/>
        <d v="2025-01-14T11:07:49"/>
        <d v="2025-01-21T13:47:22"/>
        <d v="2024-11-13T10:12:02"/>
        <d v="2024-11-29T11:47:42"/>
        <d v="2024-11-21T16:50:02"/>
        <d v="2024-12-05T11:17:28"/>
        <d v="2024-12-13T10:51:38"/>
        <d v="2024-11-18T15:18:13"/>
        <d v="2024-11-18T14:40:24"/>
        <d v="2024-11-22T12:47:31"/>
        <d v="2024-12-05T11:18:10"/>
        <d v="2024-11-08T09:15:46"/>
        <d v="2024-11-15T13:42:01"/>
        <d v="2024-11-29T14:13:47"/>
        <d v="2024-11-29T15:00:03"/>
        <d v="2024-10-29T16:03:52"/>
        <d v="2024-11-29T14:59:17"/>
        <d v="2024-11-15T12:58:10"/>
        <d v="2024-11-22T13:35:31"/>
        <d v="2024-11-29T15:52:43"/>
        <d v="2025-01-27T11:22:12"/>
        <d v="2025-01-13T09:28:54"/>
        <d v="2025-01-17T15:50:12"/>
        <d v="2025-02-11T11:41:28"/>
        <d v="2025-01-31T15:44:00"/>
        <d v="2025-02-27T15:38:50"/>
        <d v="2025-01-24T13:28:41"/>
        <d v="2025-01-30T09:12:41"/>
        <d v="2025-02-06T14:19:43"/>
        <d v="2025-02-06T14:15:00"/>
        <d v="2024-12-17T10:18:45"/>
        <d v="2025-02-10T09:31:10"/>
        <d v="2025-02-20T10:59:43"/>
        <d v="2025-01-09T08:16:36"/>
        <d v="2024-12-17T10:18:41"/>
        <d v="2025-01-27T15:53:32"/>
        <d v="2025-01-30T14:54:52"/>
        <d v="2025-02-17T13:47:24"/>
        <d v="2024-11-07T16:55:33"/>
        <d v="2025-01-16T10:38:12"/>
        <d v="2024-12-16T11:43:06"/>
        <d v="2025-01-27T15:41:20"/>
        <d v="2025-01-10T09:27:52"/>
        <d v="2025-01-20T14:23:13"/>
        <d v="2025-01-22T08:51:09"/>
        <d v="2025-01-28T16:39:37"/>
        <d v="2025-01-20T09:13:14"/>
        <d v="2025-02-05T10:12:38"/>
        <d v="2024-12-12T13:15:19"/>
        <d v="2025-01-10T14:58:47"/>
        <d v="2025-01-17T15:13:50"/>
        <d v="2025-01-24T10:34:34"/>
        <d v="2025-01-10T15:49:29"/>
        <d v="2024-12-20T16:17:59"/>
        <d v="2025-01-24T14:03:09"/>
        <d v="2024-12-12T16:38:13"/>
        <d v="2024-11-22T16:37:20"/>
        <d v="2024-11-05T13:14:37"/>
        <d v="2025-01-09T14:58:13"/>
        <d v="2024-12-16T11:42:54"/>
        <d v="2024-12-09T10:48:56"/>
        <d v="2025-01-09T14:20:55"/>
        <d v="2025-01-17T10:45:21"/>
        <d v="2024-12-09T10:17:08"/>
        <d v="2024-11-29T10:59:29"/>
        <d v="2024-12-02T15:37:57"/>
        <d v="2025-01-13T16:57:30"/>
        <d v="2025-01-20T11:37:50"/>
        <d v="2025-01-16T10:30:43"/>
        <d v="2025-02-07T16:53:52"/>
        <d v="2025-02-03T11:52:26"/>
        <d v="2025-01-31T10:32:21"/>
        <d v="2025-01-24T16:38:13"/>
        <d v="2025-02-18T11:30:17"/>
        <d v="2025-01-27T16:43:22"/>
        <d v="2024-11-27T09:59:31"/>
        <d v="2024-12-03T14:03:14"/>
        <d v="2024-12-10T09:27:59"/>
        <d v="2024-12-19T13:14:42"/>
        <d v="2024-10-25T14:09:05"/>
        <d v="2025-01-20T11:37:53"/>
        <d v="2024-12-06T10:53:49"/>
        <d v="2025-01-27T16:51:42"/>
        <d v="2024-12-10T13:30:23"/>
        <d v="2025-01-10T14:20:45"/>
        <d v="2024-12-17T10:18:43"/>
        <d v="2025-01-20T14:23:09"/>
        <d v="2025-02-21T10:13:04"/>
        <d v="2025-03-03T11:43:11"/>
        <d v="2025-01-31T13:39:35"/>
        <d v="2025-02-10T10:25:12"/>
        <d v="2025-02-19T09:44:59"/>
        <d v="2025-01-24T14:24:48"/>
        <d v="2025-03-06T15:32:06"/>
        <d v="2025-01-30T09:12:42"/>
        <d v="2025-02-19T10:12:58"/>
        <d v="2025-01-31T13:51:49"/>
        <d v="2025-01-20T14:23:08"/>
        <d v="2024-11-18T21:48:17"/>
        <d v="2024-12-10T10:50:22"/>
        <d v="2024-10-25T08:59:28"/>
        <d v="2025-01-08T11:01:09"/>
        <d v="2024-12-17T10:18:42"/>
        <d v="2024-10-02T10:23:51"/>
        <d v="2024-11-27T10:42:16"/>
        <d v="2024-08-26T15:41:27"/>
        <d v="2025-01-27T11:22:11"/>
        <d v="2024-11-26T16:51:50"/>
        <d v="2025-02-19T10:35:02"/>
        <d v="2025-02-18T16:03:27"/>
        <d v="2025-02-25T15:55:27"/>
        <d v="2025-02-21T10:10:38"/>
        <d v="2025-01-24T15:45:30"/>
        <d v="2025-02-03T14:09:25"/>
        <d v="2025-02-14T10:27:12"/>
        <d v="2025-01-30T15:10:12"/>
        <d v="2025-02-06T09:31:53"/>
        <d v="2025-02-20T09:38:47"/>
        <d v="2025-02-13T13:46:27"/>
        <d v="2025-02-05T08:16:08"/>
        <d v="2025-03-05T10:30:15"/>
        <d v="2025-01-16T15:32:05"/>
        <d v="2025-02-18T16:17:55"/>
        <d v="2025-02-03T11:07:01"/>
        <d v="2025-01-31T16:15:21"/>
        <d v="2024-12-09T13:23:08"/>
        <d v="2025-02-21T10:07:36"/>
        <d v="2025-02-19T10:06:10"/>
        <d v="2025-01-20T14:23:11"/>
        <d v="2025-02-03T11:07:00"/>
        <d v="2025-02-06T15:54:47"/>
        <d v="2025-01-09T08:36:19"/>
        <d v="2025-02-07T16:53:51"/>
        <d v="2025-01-27T15:41:18"/>
        <d v="2025-01-09T16:54:54"/>
        <d v="2025-01-27T15:41:17"/>
        <d v="2025-02-24T09:18:40"/>
        <d v="2025-03-06T09:04:21"/>
        <d v="2025-03-06T13:56:54"/>
        <d v="2025-03-07T14:39:22"/>
        <d v="2025-02-14T14:01:13"/>
        <d v="2025-02-03T13:34:10"/>
        <d v="2025-02-18T11:30:13"/>
        <d v="2025-01-31T15:15:23"/>
        <d v="2025-03-12T08:16:34"/>
        <d v="2025-03-21T10:56:04"/>
        <d v="2025-02-20T15:29:48"/>
        <d v="2025-02-07T15:29:43"/>
        <d v="2025-02-24T16:50:51"/>
        <d v="2025-02-26T14:59:22"/>
        <d v="2025-01-28T15:32:15"/>
        <d v="2025-02-20T16:08:26"/>
        <d v="2025-01-31T11:13:03"/>
        <d v="2025-02-17T11:06:21"/>
        <d v="2025-02-28T13:42:23"/>
        <d v="2025-01-20T14:23:12"/>
        <d v="2025-02-28T16:02:58"/>
        <d v="2025-03-27T08:15:04"/>
        <d v="2025-01-16T15:31:49"/>
        <d v="2025-01-27T09:54:09"/>
        <d v="2025-01-27T09:54:10"/>
        <d v="2025-02-10T14:25:54"/>
        <d v="2025-01-31T10:27:08"/>
        <d v="2025-02-03T10:34:51"/>
        <d v="2024-12-09T11:07:12"/>
        <d v="2025-01-30T09:56:15"/>
        <d v="2025-01-17T11:18:13"/>
        <d v="2025-01-24T16:37:10"/>
        <d v="2025-02-03T10:07:40"/>
        <d v="2025-01-23T10:11:18"/>
        <d v="2025-02-04T15:58:30"/>
        <d v="2025-01-27T16:34:41"/>
        <d v="2025-03-03T13:16:29"/>
        <d v="2025-02-17T09:18:09"/>
        <d v="2024-07-16T07:05:21"/>
        <d v="2024-09-11T10:09:57"/>
        <d v="2025-03-06T13:55:04"/>
        <d v="2025-02-25T17:08:30"/>
        <d v="2025-02-04T10:36:51"/>
        <d v="2025-01-31T08:51:48"/>
        <d v="2025-02-20T14:16:29"/>
        <d v="2025-01-28T12:56:36"/>
        <d v="2025-02-17T10:07:21"/>
        <d v="2025-01-31T13:31:35"/>
        <d v="2025-01-28T14:04:16"/>
        <d v="2025-02-07T10:06:15"/>
        <d v="2025-02-04T13:52:26"/>
        <d v="2025-01-31T11:39:04"/>
        <d v="2025-02-04T14:58:48"/>
        <d v="2025-02-04T14:57:40"/>
        <d v="2025-02-18T16:30:42"/>
        <d v="2025-03-07T10:18:45"/>
        <d v="2025-02-21T14:30:25"/>
        <d v="2025-02-06T16:32:55"/>
        <d v="2025-02-28T16:55:48"/>
        <d v="2025-03-18T15:03:23"/>
        <d v="2025-03-05T11:31:03"/>
        <d v="2025-02-28T13:45:45"/>
        <d v="2025-02-06T15:22:09"/>
        <d v="2025-02-21T16:03:46"/>
        <d v="2025-02-17T11:49:23"/>
        <d v="2025-03-06T14:47:19"/>
        <d v="2025-02-28T16:02:54"/>
        <d v="2025-03-05T10:37:58"/>
        <d v="2025-02-18T15:22:33"/>
        <d v="2025-01-31T14:16:27"/>
        <d v="2025-01-09T13:50:21"/>
        <d v="2025-03-06T15:49:31"/>
        <d v="2025-02-21T10:48:17"/>
        <d v="2025-03-06T15:25:41"/>
        <d v="2025-03-26T10:50:17"/>
        <d v="2025-03-12T08:33:05"/>
        <d v="2025-02-18T16:17:54"/>
        <d v="2025-01-31T16:56:07"/>
        <d v="2025-03-06T13:48:14"/>
        <d v="2025-03-12T08:15:22"/>
        <d v="2025-03-03T13:02:33"/>
        <d v="2025-03-03T13:09:57"/>
        <d v="2025-03-06T14:03:47"/>
        <d v="2025-02-18T09:20:08"/>
        <d v="2025-03-31T08:39:18"/>
        <d v="2025-03-12T08:32:02"/>
        <d v="2025-03-06T14:12:16"/>
        <d v="2025-02-12T10:52:27"/>
        <d v="2025-02-28T16:55:49"/>
        <d v="2025-03-10T12:00:18"/>
        <d v="2025-03-18T10:06:17"/>
        <d v="2025-03-27T13:38:26"/>
        <d v="2025-02-28T14:13:39"/>
        <d v="2025-03-18T09:03:54"/>
        <d v="2025-02-28T14:38:05"/>
        <d v="2025-03-05T16:49:12"/>
        <d v="2025-03-13T12:03:22"/>
        <d v="2025-02-10T14:25:53"/>
        <d v="2024-09-23T15:53:22"/>
        <d v="2025-02-06T14:38:10"/>
        <d v="2025-03-10T12:00:17"/>
        <d v="2025-03-04T16:25:13"/>
        <d v="2025-02-21T14:30:26"/>
        <d v="2024-10-10T13:21:57"/>
        <d v="2025-02-06T16:57:27"/>
        <d v="2025-02-27T09:13:34"/>
        <d v="2025-03-03T15:12:32"/>
        <d v="2025-02-28T13:57:03"/>
        <d v="2025-02-27T16:11:57"/>
        <d v="2025-02-18T11:30:12"/>
        <d v="2025-02-12T09:43:59"/>
        <d v="2024-09-05T13:59:17"/>
        <d v="2024-10-09T15:51:18"/>
        <d v="2025-03-12T14:33:13"/>
        <d v="2025-03-10T14:19:41"/>
        <d v="2025-02-10T15:59:29"/>
        <d v="2025-02-27T16:11:59"/>
        <d v="2025-03-12T14:33:16"/>
        <d v="2025-02-12T09:44:00"/>
        <d v="2025-03-20T11:31:19"/>
        <d v="2025-02-28T16:32:52"/>
        <d v="2025-03-10T11:12:34"/>
        <d v="2025-03-25T15:42:17"/>
        <d v="2025-03-18T10:54:06"/>
        <d v="2024-10-31T16:53:01"/>
        <d v="2024-11-06T08:18:26"/>
        <d v="2024-10-21T14:06:40"/>
        <d v="2025-02-06T14:50:02"/>
        <d v="2025-01-27T10:52:41"/>
        <d v="2025-03-21T11:10:53"/>
        <d v="2025-03-17T09:54:17"/>
        <d v="2025-03-27T16:42:31"/>
        <d v="2025-03-07T11:01:25"/>
        <d v="2025-02-27T10:41:31"/>
        <d v="2025-03-04T15:34:04"/>
        <d v="2025-02-26T15:43:49"/>
        <d v="2025-02-28T11:44:54"/>
        <d v="2025-02-26T14:58:22"/>
        <d v="2025-03-07T15:16:59"/>
        <d v="2025-03-11T11:59:30"/>
        <d v="2025-03-17T14:36:11"/>
        <d v="2025-03-07T15:17:30"/>
        <d v="2025-03-19T10:54:57"/>
        <d v="2025-02-27T10:41:54"/>
        <d v="2025-03-27T13:19:26"/>
        <d v="2025-03-27T16:15:25"/>
        <d v="2025-03-26T11:25:10"/>
        <d v="2025-03-26T13:12:11"/>
        <d v="2025-03-21T10:07:04"/>
        <d v="2025-03-17T10:21:22"/>
        <d v="2025-03-06T14:21:10"/>
        <d v="2025-03-12T16:26:44"/>
        <d v="2025-03-06T08:27:17"/>
        <d v="2025-03-27T13:11:30"/>
        <d v="2025-03-27T08:42:31"/>
        <d v="2025-03-05T10:07:12"/>
        <d v="2025-03-19T16:57:58"/>
        <d v="2025-04-07T09:58:49"/>
        <d v="2025-03-27T11:56:18"/>
        <d v="2024-09-16T15:51:27"/>
        <d v="2025-02-26T16:50:26"/>
        <d v="2025-02-18T14:26:21"/>
        <d v="2025-03-12T14:33:14"/>
        <d v="2025-03-19T15:47:08"/>
        <d v="2025-04-15T14:25:51"/>
        <d v="2025-04-07T12:06:52"/>
        <d v="2025-04-04T10:28:39"/>
        <d v="2025-04-17T09:49:25"/>
        <d v="2025-03-13T15:35:11"/>
        <d v="2025-04-04T10:28:42"/>
        <d v="2025-03-17T15:21:50"/>
        <d v="2025-03-06T14:20:13"/>
        <d v="2025-03-13T15:35:12"/>
        <d v="2025-03-31T15:38:25"/>
        <d v="2025-04-04T15:48:38"/>
        <d v="2025-03-31T15:08:24"/>
        <d v="2025-04-10T08:35:59"/>
        <d v="2025-03-21T11:11:59"/>
        <d v="2025-03-18T15:03:24"/>
        <d v="2025-04-04T10:28:40"/>
        <d v="2025-04-10T08:51:39"/>
        <d v="2025-04-17T13:59:49"/>
        <d v="2025-04-07T12:28:51"/>
        <d v="2025-02-21T10:14:07"/>
        <d v="2025-03-27T16:37:26"/>
        <d v="2025-04-07T12:48:45"/>
        <d v="2025-04-16T09:12:51"/>
        <d v="2025-03-20T09:28:53"/>
        <d v="2025-04-08T14:07:08"/>
        <d v="2025-03-27T11:27:05"/>
        <d v="2025-03-10T15:04:30"/>
        <d v="2025-03-28T16:50:51"/>
        <d v="2025-04-09T13:10:51"/>
        <d v="2025-04-24T13:02:50"/>
        <d v="2025-03-18T16:48:17"/>
        <d v="2025-04-01T14:14:07"/>
        <d v="2025-03-20T16:16:38"/>
        <d v="2025-03-17T11:28:53"/>
        <d v="2025-03-21T10:31:47"/>
        <d v="2025-04-10T09:16:37"/>
        <d v="2025-03-31T09:51:50"/>
        <d v="2025-04-02T15:49:17"/>
        <d v="2025-03-28T15:52:43"/>
        <d v="2025-04-09T13:10:52"/>
        <d v="2025-04-11T15:11:20"/>
        <d v="2025-04-03T14:05:09"/>
        <d v="2025-04-16T15:28:05"/>
        <d v="2025-03-20T11:48:12"/>
        <d v="2025-04-16T09:36:24"/>
        <d v="2025-04-10T08:49:10"/>
        <d v="2025-04-07T14:03:35"/>
        <d v="2025-03-21T10:58:42"/>
        <d v="2025-03-27T14:46:44"/>
        <d v="2025-04-28T09:38:10"/>
        <d v="2025-03-10T11:12:33"/>
        <d v="2025-03-26T16:48:54"/>
        <d v="2025-03-26T16:48:59"/>
        <d v="2025-03-04T11:50:28"/>
        <d v="2025-04-10T09:27:55"/>
        <d v="2025-03-19T16:05:11"/>
        <d v="2025-03-28T16:50:52"/>
        <d v="2025-02-21T10:05:08"/>
        <d v="2025-04-07T14:00:11"/>
        <d v="2025-04-15T15:13:02"/>
        <d v="2025-03-31T07:31:47"/>
        <d v="2025-04-11T14:35:07"/>
        <d v="2025-04-07T12:17:03"/>
        <d v="2025-03-31T10:35:11"/>
        <d v="2025-04-09T13:54:54"/>
        <d v="2025-04-04T12:59:51"/>
        <d v="2025-04-30T07:04:25"/>
        <d v="2025-04-14T08:29:12"/>
        <d v="2025-04-09T13:54:55"/>
        <d v="2025-03-28T10:41:11"/>
        <d v="2025-04-10T09:26:27"/>
        <d v="2025-04-09T15:50:49"/>
        <d v="2025-04-08T15:52:03"/>
        <d v="2025-04-16T15:05:31"/>
        <d v="2025-04-08T17:14:32"/>
        <d v="2025-03-26T16:48:55"/>
        <d v="2025-04-09T07:49:51"/>
        <d v="2025-04-09T09:03:35"/>
        <d v="2024-08-26T12:22:54"/>
        <d v="2025-04-04T14:29:32"/>
        <d v="2025-04-02T15:36:05"/>
        <d v="2025-03-18T11:46:37"/>
        <d v="2025-03-25T10:12:56"/>
        <d v="2025-03-31T09:56:08"/>
        <d v="2025-04-02T10:15:37"/>
        <d v="2025-04-24T12:58:40"/>
        <d v="2025-04-01T16:07:10"/>
        <d v="2025-04-28T12:56:04"/>
        <d v="2025-04-03T15:44:05"/>
        <d v="2025-03-31T14:34:41"/>
        <d v="2025-04-09T08:22:15"/>
        <d v="2025-03-31T13:30:36"/>
        <d v="2025-04-03T15:29:06"/>
        <d v="2025-04-10T12:22:38"/>
        <d v="2025-04-16T07:36:40"/>
        <d v="2024-06-05T13:47:03"/>
        <d v="2024-07-16T13:57:16"/>
        <d v="2025-04-17T12:53:26"/>
        <d v="2025-04-22T10:53:01"/>
        <d v="2025-03-26T10:22:13"/>
        <d v="2025-04-17T13:48:05"/>
        <d v="2025-04-22T07:29:09"/>
        <d v="2025-04-07T12:29:45"/>
        <d v="2025-05-23T15:44:46"/>
        <d v="2025-05-15T08:47:11"/>
        <d v="2025-05-26T07:53:53"/>
        <d v="2025-05-15T08:41:45"/>
        <d v="2025-04-17T13:02:26"/>
        <d v="2025-05-15T08:11:36"/>
        <d v="2025-05-16T07:53:34"/>
        <d v="2025-05-15T15:15:52"/>
        <d v="2025-04-07T15:36:54"/>
        <d v="2025-04-30T10:20:56"/>
        <d v="2025-04-23T14:25:18"/>
        <d v="2025-04-30T08:09:54"/>
        <d v="2025-04-17T12:26:12"/>
        <d v="2025-05-13T10:47:16"/>
        <d v="2025-04-14T15:56:42"/>
        <d v="2025-05-15T14:56:08"/>
        <d v="2025-04-17T12:26:13"/>
        <d v="2025-04-30T13:36:49"/>
        <d v="2025-04-23T14:29:09"/>
        <d v="2025-04-16T15:28:03"/>
        <d v="2025-04-28T10:46:18"/>
        <d v="2025-05-21T09:06:45"/>
        <d v="2025-04-30T14:01:55"/>
        <d v="2025-05-13T10:06:33"/>
        <d v="2025-05-16T14:55:38"/>
        <d v="2025-05-20T15:40:32"/>
        <d v="2025-04-23T14:14:07"/>
        <d v="2025-05-12T14:26:52"/>
        <d v="2025-05-08T15:39:01"/>
        <d v="2025-05-19T15:34:00"/>
        <d v="2025-03-25T13:58:37"/>
        <d v="2025-05-14T10:19:21"/>
        <d v="2025-05-26T06:32:03"/>
        <d v="2025-05-21T07:28:20"/>
        <d v="2025-05-14T13:31:41"/>
        <d v="2025-05-15T09:00:19"/>
        <d v="2025-05-07T13:15:23"/>
        <d v="2025-05-28T08:21:47"/>
        <d v="2025-04-28T12:56:02"/>
        <d v="2025-03-26T16:48:58"/>
        <d v="2025-03-18T15:03:25"/>
        <d v="2025-04-17T14:56:02"/>
        <d v="2025-05-15T15:15:53"/>
        <d v="2025-05-19T14:47:04"/>
        <d v="2025-05-21T09:51:42"/>
        <d v="2025-04-17T14:02:55"/>
        <d v="2025-05-08T12:02:36"/>
        <d v="2025-06-03T15:40:14"/>
        <d v="2025-04-17T12:54:46"/>
        <d v="2025-04-07T12:08:43"/>
        <d v="2025-05-13T10:42:51"/>
        <d v="2025-05-12T10:45:36"/>
        <d v="2025-05-08T12:03:53"/>
        <d v="2025-04-17T12:58:20"/>
        <d v="2025-05-26T14:55:20"/>
        <d v="2025-03-27T14:10:34"/>
        <d v="2025-04-02T10:15:38"/>
        <d v="2025-04-30T15:30:35"/>
        <d v="2025-04-24T14:17:23"/>
        <d v="2025-04-15T13:58:05"/>
        <d v="2025-04-24T13:11:22"/>
        <d v="2025-04-11T09:49:03"/>
        <d v="2025-03-25T16:46:53"/>
        <d v="2025-03-21T16:56:15"/>
        <d v="2025-03-28T16:12:35"/>
        <d v="2025-04-11T09:47:52"/>
        <d v="2025-04-04T13:58:21"/>
        <d v="2025-03-28T11:45:05"/>
        <d v="2025-04-11T09:50:04"/>
        <d v="2025-04-29T09:33:24"/>
        <d v="2025-03-27T15:37:25"/>
        <d v="2025-03-26T14:05:14"/>
        <d v="2025-03-17T11:40:30"/>
        <d v="2025-03-19T09:45:26"/>
        <d v="2025-03-26T13:45:25"/>
        <d v="2025-04-03T08:39:08"/>
        <d v="2025-05-15T08:34:24"/>
        <d v="2025-05-07T12:58:51"/>
        <d v="2025-05-21T08:35:50"/>
        <d v="2025-06-10T15:31:48"/>
        <d v="2025-05-23T15:11:18"/>
        <d v="2025-04-07T12:47:37"/>
        <d v="2025-04-04T12:59:55"/>
        <d v="2025-04-28T14:16:18"/>
        <d v="2025-04-28T14:16:19"/>
        <d v="2025-05-16T13:21:30"/>
        <d v="2025-05-29T10:24:26"/>
        <d v="2025-05-21T09:44:54"/>
        <d v="2025-04-10T13:19:03"/>
        <d v="2025-05-14T14:25:25"/>
        <d v="2025-05-08T12:40:23"/>
        <d v="2025-06-03T10:16:29"/>
        <d v="2025-05-19T14:47:01"/>
        <d v="2025-06-19T08:09:15"/>
        <d v="2025-06-12T14:50:54"/>
        <d v="2025-05-09T15:17:14"/>
        <d v="2025-04-28T15:42:35"/>
        <d v="2025-05-26T08:49:30"/>
        <d v="2025-05-26T16:14:06"/>
        <d v="2025-05-15T15:26:11"/>
        <d v="2025-05-09T14:41:40"/>
        <d v="2025-05-16T14:13:21"/>
        <d v="2025-06-03T10:18:14"/>
        <d v="2025-05-21T06:15:41"/>
        <d v="2025-05-23T10:47:23"/>
        <d v="2025-05-16T13:21:29"/>
        <d v="2025-05-19T14:47:02"/>
        <d v="2025-06-03T13:06:54"/>
        <d v="2025-05-19T08:04:45"/>
        <d v="2025-06-03T09:55:49"/>
        <d v="2025-05-07T13:42:31"/>
        <d v="2025-06-11T12:51:37"/>
        <d v="2025-05-14T09:23:26"/>
        <d v="2025-06-12T15:23:22"/>
        <d v="2025-05-28T15:45:41"/>
        <d v="2025-06-11T11:41:27"/>
        <d v="2025-01-09T08:09:54"/>
        <d v="2025-06-06T10:19:49"/>
        <d v="2025-05-26T14:37:37"/>
        <d v="2025-06-09T09:36:49"/>
        <d v="2025-04-17T09:49:26"/>
        <d v="2025-05-16T13:21:28"/>
        <d v="2025-05-09T15:06:45"/>
        <d v="2025-06-11T13:32:11"/>
        <d v="2025-05-30T09:36:23"/>
        <d v="2025-04-02T16:02:01"/>
        <d v="2025-04-28T15:00:05"/>
        <d v="2025-05-09T14:17:39"/>
        <d v="2025-03-25T13:58:36"/>
        <d v="2025-05-08T12:19:44"/>
        <d v="2025-04-24T16:02:09"/>
        <d v="2025-04-16T14:06:37"/>
        <d v="2025-05-07T15:12:50"/>
        <d v="2025-05-14T09:23:21"/>
        <d v="2025-05-05T14:15:26"/>
        <d v="2025-05-13T15:45:07"/>
        <d v="2025-05-05T12:54:40"/>
        <d v="2025-05-19T15:21:29"/>
        <d v="2025-04-24T15:26:22"/>
        <d v="2025-04-23T12:43:49"/>
        <d v="2025-05-08T12:00:28"/>
        <d v="2025-05-09T12:36:30"/>
        <d v="2025-06-06T10:19:50"/>
        <d v="2025-04-16T15:55:17"/>
        <d v="2025-05-09T12:36:31"/>
        <d v="2025-05-28T08:05:35"/>
        <d v="2025-05-09T10:20:40"/>
        <d v="2025-05-13T15:15:38"/>
        <d v="2025-05-26T07:15:36"/>
        <d v="2025-05-22T13:02:09"/>
        <d v="2025-05-08T09:08:28"/>
        <d v="2025-04-29T09:29:45"/>
        <d v="2025-05-16T09:25:58"/>
        <d v="2025-05-09T10:36:45"/>
        <d v="2025-05-13T14:49:45"/>
        <d v="2025-05-30T10:28:12"/>
        <d v="2025-05-15T10:06:47"/>
        <d v="2025-05-08T14:06:54"/>
        <d v="2025-05-27T15:50:05"/>
        <d v="2025-05-13T09:26:17"/>
        <d v="2025-04-30T10:53:20"/>
        <d v="2025-05-09T10:33:31"/>
        <d v="2025-05-15T13:19:29"/>
        <d v="2025-04-24T09:12:47"/>
        <d v="2025-05-26T09:14:38"/>
        <d v="2025-05-09T10:25:31"/>
        <d v="2025-03-28T11:45:39"/>
        <d v="2025-04-24T09:11:56"/>
        <d v="2025-05-08T09:11:41"/>
        <d v="2025-05-20T12:53:03"/>
        <d v="2025-06-03T09:31:36"/>
        <d v="2025-06-11T07:46:11"/>
        <d v="2025-06-03T15:34:59"/>
        <d v="2025-06-19T07:37:27"/>
        <d v="2025-06-12T14:29:28"/>
        <d v="2025-06-03T15:43:54"/>
        <d v="2025-06-12T15:19:59"/>
        <d v="2025-07-01T12:37:42"/>
        <d v="2025-05-23T15:39:30"/>
        <d v="2025-06-19T13:26:41"/>
        <d v="2025-05-09T12:12:56"/>
        <d v="2025-06-23T14:41:03"/>
        <d v="2025-06-03T10:14:34"/>
        <d v="2025-06-06T08:14:35"/>
        <d v="2025-06-12T13:19:28"/>
        <d v="2025-05-28T15:32:42"/>
        <d v="2025-06-09T08:27:46"/>
        <d v="2025-06-17T08:47:39"/>
        <d v="2025-06-12T15:20:48"/>
        <d v="2025-05-15T14:56:07"/>
        <d v="2025-04-28T10:19:55"/>
        <d v="2025-04-10T10:05:38"/>
        <d v="2025-06-12T13:58:02"/>
        <d v="2025-04-22T16:07:14"/>
        <d v="2025-06-11T11:51:57"/>
        <d v="2025-05-30T10:47:38"/>
        <d v="2025-05-30T10:49:54"/>
        <d v="2025-07-10T08:45:43"/>
        <d v="2025-07-03T07:38:52"/>
        <d v="2025-06-19T08:22:28"/>
        <d v="2025-07-03T08:00:04"/>
        <d v="2025-06-24T09:21:53"/>
        <d v="2025-07-07T15:04:01"/>
        <d v="2025-05-16T13:36:32"/>
        <d v="2025-05-23T10:47:22"/>
        <d v="2025-06-13T15:01:09"/>
        <d v="2025-05-21T14:20:58"/>
        <d v="2025-06-10T14:17:32"/>
        <d v="2025-06-12T14:20:55"/>
        <d v="2025-05-21T14:20:59"/>
        <d v="2025-06-20T07:35:53"/>
        <d v="2025-06-24T13:20:33"/>
        <d v="2025-06-18T09:40:10"/>
        <d v="2025-06-19T08:43:24"/>
        <d v="2025-06-04T11:01:51"/>
        <d v="2025-07-09T09:20:23"/>
        <d v="2025-07-22T12:35:41"/>
        <d v="2025-07-09T10:04:15"/>
        <d v="2025-07-22T12:33:18"/>
        <d v="2025-07-23T09:41:02"/>
        <d v="2025-01-16T15:15:11"/>
        <d v="2025-07-01T09:01:12"/>
        <d v="2025-07-11T16:06:13"/>
        <d v="2025-07-07T15:06:26"/>
        <d v="2025-06-16T13:58:45"/>
        <d v="2025-06-05T10:26:47"/>
        <d v="2025-06-30T10:26:11"/>
        <d v="2025-06-09T14:38:48"/>
        <d v="2025-06-18T10:46:13"/>
        <d v="2025-06-13T08:47:19"/>
        <d v="2025-06-13T09:23:55"/>
        <d v="2025-06-05T13:22:47"/>
        <d v="2025-05-28T09:56:02"/>
        <d v="2025-06-17T15:14:55"/>
        <d v="2025-06-09T13:29:33"/>
        <d v="2025-06-17T10:43:51"/>
        <d v="2025-07-01T15:31:27"/>
        <d v="2025-06-23T12:57:43"/>
        <d v="2025-06-09T13:05:46"/>
        <d v="2025-06-23T11:00:09"/>
        <d v="2025-06-09T14:56:35"/>
        <d v="2025-06-17T15:14:11"/>
        <d v="2025-07-01T15:31:43"/>
        <d v="2025-06-19T14:25:48"/>
        <d v="2025-06-19T13:45:51"/>
        <d v="2025-07-17T09:24:29"/>
        <d v="2025-07-03T15:21:11"/>
        <d v="2025-07-08T15:31:42"/>
        <d v="2025-07-10T09:13:46"/>
        <d v="2025-07-31T13:32:03"/>
        <d v="2025-07-01T10:24:03"/>
        <d v="2025-06-20T09:07:55"/>
        <d v="2025-07-17T09:24:27"/>
        <d v="2025-07-08T13:30:27"/>
        <d v="2025-06-09T10:46:12"/>
        <d v="2025-07-09T13:36:30"/>
        <d v="2025-06-20T08:16:26"/>
        <d v="2025-06-24T07:31:29"/>
        <d v="2025-07-16T13:00:33"/>
        <d v="2025-07-03T07:28:16"/>
        <d v="2025-07-23T10:11:40"/>
        <d v="2025-07-11T09:18:05"/>
        <d v="2025-07-15T10:43:17"/>
        <d v="2025-07-17T14:12:45"/>
        <d v="2025-05-26T13:46:59"/>
        <d v="2025-06-05T10:04:25"/>
        <d v="2025-05-21T07:28:21"/>
        <d v="2025-06-04T11:01:49"/>
        <d v="2025-06-09T15:05:26"/>
        <d v="2025-06-16T09:56:30"/>
        <d v="2025-04-28T15:57:52"/>
        <d v="2025-05-21T13:26:30"/>
        <d v="2025-06-13T10:35:58"/>
        <d v="2025-05-29T13:41:14"/>
        <d v="2025-05-21T08:19:41"/>
        <d v="2025-05-16T12:20:25"/>
        <d v="2025-06-13T14:16:44"/>
        <d v="2025-06-06T10:19:51"/>
        <d v="2025-07-03T07:53:15"/>
        <d v="2025-07-16T13:30:57"/>
        <d v="2025-06-13T10:36:01"/>
        <d v="2025-05-29T15:32:39"/>
        <d v="2025-07-02T15:47:55"/>
        <d v="2025-06-19T15:46:05"/>
        <d v="2025-07-09T15:55:33"/>
        <d v="2025-07-01T15:30:50"/>
        <d v="2025-07-02T09:00:41"/>
        <d v="2025-07-02T09:05:14"/>
        <d v="2025-06-13T09:00:55"/>
        <d v="2025-07-07T09:25:22"/>
        <d v="2025-07-08T08:44:39"/>
        <d v="2025-06-06T10:19:53"/>
        <d v="2025-05-29T13:41:15"/>
        <d v="2025-06-20T13:58:50"/>
        <d v="2025-06-24T07:20:28"/>
        <d v="2025-06-17T07:51:50"/>
        <d v="2025-06-16T15:31:28"/>
        <d v="2025-07-10T09:09:22"/>
        <d v="2025-04-08T09:46:17"/>
        <d v="2025-08-28T12:52:44"/>
        <d v="2025-07-16T13:39:45"/>
        <d v="2025-07-01T10:24:02"/>
        <d v="2025-07-08T13:12:42"/>
        <d v="2025-07-25T13:09:47"/>
        <d v="2025-07-09T08:02:38"/>
        <d v="2025-07-01T10:24:05"/>
        <d v="2025-07-22T12:45:07"/>
        <d v="2025-07-29T10:03:20"/>
        <d v="2025-07-22T15:10:16"/>
        <d v="2025-06-03T09:51:38"/>
        <d v="2025-07-16T14:16:58"/>
        <d v="2025-06-09T09:36:48"/>
        <d v="2025-05-09T13:25:11"/>
        <d v="2025-05-09T12:12:57"/>
        <d v="2025-06-13T14:16:45"/>
        <d v="2025-07-29T10:45:20"/>
        <d v="2025-08-06T16:05:32"/>
        <d v="2025-06-30T13:16:54"/>
        <d v="2025-07-18T13:13:39"/>
        <d v="2025-07-07T15:22:31"/>
        <d v="2025-05-29T15:53:48"/>
        <d v="2025-06-18T15:12:40"/>
        <d v="2025-06-24T14:48:19"/>
        <d v="2025-07-03T15:33:48"/>
        <d v="2025-07-16T10:21:59"/>
        <d v="2025-06-16T10:26:15"/>
        <d v="2025-07-02T15:47:54"/>
        <d v="2025-07-31T13:17:52"/>
        <d v="2025-07-07T15:55:57"/>
        <d v="2025-07-11T13:01:19"/>
        <d v="2025-07-03T07:54:46"/>
        <d v="2025-07-07T15:43:41"/>
        <d v="2025-07-03T07:49:28"/>
        <d v="2025-06-20T09:07:57"/>
        <d v="2025-06-24T14:00:30"/>
        <d v="2025-07-10T10:04:42"/>
        <d v="2025-06-23T09:42:18"/>
        <d v="2025-07-10T09:45:37"/>
        <d v="2025-06-30T15:50:50"/>
        <d v="2025-06-23T10:00:34"/>
        <d v="2025-06-13T13:38:39"/>
        <d v="2025-07-01T09:01:10"/>
        <d v="2025-06-17T07:27:14"/>
        <d v="2025-07-07T09:25:21"/>
        <d v="2025-07-03T15:28:36"/>
        <d v="2025-07-22T12:21:42"/>
        <d v="2025-08-29T07:41:25"/>
        <d v="2025-07-18T08:19:12"/>
        <d v="2025-07-01T15:31:04"/>
        <d v="2025-07-16T09:35:33"/>
        <d v="2025-07-16T08:53:59"/>
        <d v="2025-07-18T08:40:28"/>
        <d v="2025-07-10T14:12:43"/>
        <d v="2025-07-15T13:42:37"/>
        <d v="2025-07-01T15:31:36"/>
        <d v="2025-08-25T15:41:16"/>
        <d v="2025-08-29T07:35:02"/>
        <d v="2025-08-06T15:47:37"/>
        <d v="2025-07-01T10:24:06"/>
        <d v="2025-07-18T13:13:40"/>
        <d v="2025-07-15T15:31:36"/>
        <d v="2025-07-10T15:51:27"/>
        <d v="2025-07-28T12:39:02"/>
        <d v="2025-07-02T15:18:14"/>
        <d v="2025-06-23T13:50:28"/>
        <d v="2025-07-23T12:51:32"/>
        <d v="2025-07-08T09:33:59"/>
        <d v="2025-06-16T09:38:41"/>
        <d v="2025-06-19T12:53:44"/>
        <d v="2025-07-16T15:44:01"/>
        <d v="2025-07-03T14:27:29"/>
        <d v="2025-07-14T14:03:07"/>
        <d v="2025-07-23T15:48:21"/>
        <d v="2025-08-04T14:55:08"/>
        <d v="2025-08-06T15:47:43"/>
        <d v="2025-07-22T12:51:16"/>
        <d v="2025-08-29T07:55:07"/>
        <d v="2025-06-16T12:36:30"/>
        <d v="2025-07-31T14:24:22"/>
        <d v="2025-09-02T15:42:04"/>
        <d v="2025-08-04T14:55:06"/>
        <d v="2025-08-04T09:33:25"/>
        <d v="2025-08-28T10:45:53"/>
        <d v="2025-07-25T12:26:09"/>
        <d v="2025-07-25T10:42:22"/>
        <d v="2025-07-08T16:10:33"/>
        <d v="2025-07-03T07:29:18"/>
        <d v="2025-08-29T07:27:50"/>
        <d v="2025-09-10T13:42:51"/>
        <d v="2025-09-02T15:42:05"/>
        <d v="2025-07-18T14:44:59"/>
        <d v="2025-08-04T15:53:13"/>
        <d v="2025-07-18T14:02:33"/>
        <d v="2025-08-01T14:58:14"/>
        <d v="2025-07-10T10:35:00"/>
        <d v="2025-07-29T14:30:13"/>
        <d v="2025-07-25T16:03:04"/>
        <d v="2025-08-06T15:47:38"/>
        <d v="2025-09-09T08:42:13"/>
        <d v="2025-07-22T13:21:48"/>
        <d v="2025-09-01T15:48:40"/>
        <d v="2025-09-04T12:54:19"/>
        <d v="2025-08-05T07:18:46"/>
        <d v="2025-07-25T16:11:33"/>
        <d v="2025-08-04T14:55:05"/>
        <d v="2025-07-30T06:39:34"/>
        <d v="2025-07-31T13:57:18"/>
        <d v="2025-07-25T14:22:31"/>
        <d v="2025-07-23T13:33:29"/>
        <d v="2025-07-18T12:46:42"/>
        <d v="2025-06-10T10:18:18"/>
        <d v="2025-06-24T14:00:29"/>
        <d v="2025-07-18T12:46:35"/>
        <d v="2025-07-01T10:24:04"/>
        <d v="2025-07-10T10:55:30"/>
        <d v="2025-07-31T14:56:28"/>
        <d v="2025-09-16T14:23:18"/>
        <d v="2025-08-29T07:39:51"/>
        <d v="2025-09-18T08:44:11"/>
        <d v="2025-09-18T09:11:27"/>
        <d v="2025-08-06T10:39:31"/>
        <d v="2025-08-25T09:04:19"/>
        <d v="2025-08-04T14:00:22"/>
        <d v="2025-09-30T13:45:56"/>
        <d v="2025-08-27T12:22:35"/>
        <d v="2025-08-01T16:00:48"/>
        <d v="2025-08-04T07:53:11"/>
        <d v="2025-09-03T09:30:09"/>
        <d v="2025-09-05T08:25:23"/>
        <d v="2025-08-01T08:05:57"/>
        <d v="2025-07-24T10:47:48"/>
        <d v="2025-08-01T13:33:14"/>
        <d v="2025-08-29T14:42:15"/>
        <d v="2025-08-29T10:17:07"/>
        <d v="2025-07-18T09:28:44"/>
        <d v="2025-08-01T13:40:09"/>
        <d v="2025-08-28T15:05:10"/>
        <d v="2025-07-18T15:56:20"/>
        <d v="2025-08-01T13:31:45"/>
        <d v="2025-08-26T12:09:59"/>
        <d v="2025-09-09T13:17:59"/>
        <d v="2025-07-18T09:44:32"/>
        <d v="2025-07-24T12:35:45"/>
        <d v="2025-08-28T15:05:49"/>
        <d v="2025-07-07T09:39:47"/>
        <d v="2025-09-17T07:45:06"/>
        <d v="2025-09-05T14:25:36"/>
        <d v="2025-09-05T15:22:17"/>
        <d v="2025-08-01T15:39:02"/>
        <d v="2025-07-17T14:26:53"/>
        <d v="2025-07-28T13:17:45"/>
        <d v="2025-07-24T14:29:47"/>
        <d v="2025-07-25T13:09:48"/>
        <d v="2025-08-26T12:44:44"/>
        <d v="2025-08-07T14:56:05"/>
        <d v="2025-09-10T14:30:35"/>
        <d v="2025-09-04T13:14:19"/>
        <d v="2025-08-26T15:11:14"/>
        <d v="2025-08-26T13:26:32"/>
        <d v="2025-09-17T14:35:45"/>
        <d v="2025-09-03T10:36:13"/>
        <d v="2025-09-16T13:14:59"/>
        <d v="2025-08-01T15:06:06"/>
        <d v="2025-09-17T09:57:54"/>
        <d v="2025-07-25T14:22:30"/>
        <d v="2025-08-04T14:55:07"/>
        <d v="2025-09-16T14:22:21"/>
        <d v="2025-08-27T14:57:35"/>
        <d v="2025-09-03T10:36:12"/>
        <d v="2025-07-17T09:24:30"/>
        <d v="2025-09-02T15:42:03"/>
        <d v="2025-09-15T13:08:51"/>
        <d v="2025-07-09T15:08:25"/>
        <d v="2025-09-17T09:57:53"/>
        <d v="2025-09-17T13:47:32"/>
        <d v="2025-09-17T09:57:57"/>
        <d v="2025-08-06T16:02:35"/>
        <d v="2025-09-16T14:09:49"/>
        <d v="2025-09-04T15:50:29"/>
        <d v="2025-07-31T13:34:29"/>
        <d v="2025-09-16T14:29:00"/>
        <d v="2025-09-05T07:23:40"/>
        <d v="2025-07-17T10:48:39"/>
        <d v="2025-07-30T09:34:45"/>
        <d v="2025-09-01T14:16:41"/>
        <d v="2025-09-05T13:14:00"/>
        <d v="2025-09-30T08:28:09"/>
        <d v="2025-08-04T14:55:09"/>
        <d v="2025-08-28T12:33:00"/>
        <d v="2025-09-11T15:52:02"/>
        <d v="2025-09-17T15:16:14"/>
        <d v="2025-09-04T09:33:03"/>
        <d v="2025-09-18T09:12:03"/>
        <d v="2025-09-26T13:18:03"/>
        <d v="2025-08-26T15:48:03"/>
        <d v="2025-09-04T14:39:12"/>
        <d v="2025-09-05T15:51:44"/>
        <d v="2025-09-22T15:21:09"/>
        <d v="2025-08-29T16:02:37"/>
        <d v="2025-07-30T10:45:54"/>
        <d v="2025-09-01T14:04:23"/>
        <d v="2025-07-30T09:22:39"/>
        <d v="2025-09-11T15:35:53"/>
        <d v="2025-09-05T15:36:10"/>
        <d v="2025-07-25T16:11:32"/>
        <d v="2025-08-26T12:48:26"/>
        <d v="2025-08-28T10:04:24"/>
        <d v="2025-09-16T13:14:58"/>
        <d v="2025-09-04T14:17:33"/>
        <d v="2025-09-11T15:27:48"/>
        <d v="2025-07-18T14:02:32"/>
        <d v="2025-07-25T16:11:35"/>
        <d v="2025-08-01T16:09:02"/>
        <d v="2025-09-04T13:14:20"/>
        <d v="2025-08-01T08:05:59"/>
        <d v="2025-09-02T09:45:45"/>
        <d v="2025-09-03T08:09:30"/>
        <d v="2025-09-19T13:47:43"/>
        <d v="2025-09-15T15:12:27"/>
        <d v="2025-09-16T09:57:09"/>
        <d v="2025-09-16T12:03:15"/>
        <d v="2025-08-28T13:20:26"/>
        <d v="2025-06-25T13:39:28"/>
        <d v="2025-08-04T10:55:38"/>
        <d v="2025-08-26T13:26:34"/>
        <d v="2025-09-04T10:32:48"/>
        <d v="2025-09-11T07:37:19"/>
        <d v="2025-09-16T12:37:25"/>
        <d v="2025-09-02T09:45:48"/>
        <d v="2025-09-17T09:57:52"/>
        <d v="2025-09-19T09:12:50"/>
        <d v="2025-09-26T14:03:53"/>
        <d v="2025-09-22T15:32:52"/>
        <d v="2025-09-22T15:47:26"/>
        <d v="2025-09-17T09:57:56"/>
        <d v="2025-09-12T10:18:03"/>
        <d v="2025-09-29T13:13:05"/>
        <d v="2025-09-24T15:45:08"/>
        <d v="2025-08-01T08:05:58"/>
        <d v="2025-09-25T13:17:37"/>
        <d v="2025-09-17T15:16:15"/>
        <d v="2025-09-25T15:25:51"/>
        <d v="2025-08-29T10:14:58"/>
        <d v="2025-09-30T10:44:42"/>
        <d v="2025-09-26T08:05:05"/>
        <d v="2025-09-05T10:28:48"/>
        <d v="2025-09-26T09:12:00"/>
        <d v="2025-09-18T15:33:18"/>
        <d v="2025-09-09T10:19:09"/>
        <d v="2025-09-26T09:19:22"/>
        <d v="2025-09-15T13:13:27"/>
        <d v="2025-09-23T10:33:05"/>
        <d v="2025-09-18T15:53:56"/>
        <d v="2025-09-08T14:48:04"/>
        <d v="2025-09-26T13:27:32"/>
        <d v="2025-07-09T14:36:18"/>
        <d v="2024-12-13T16:11:04"/>
        <d v="2025-02-05T14:51:49"/>
        <d v="2025-02-07T15:09:15"/>
        <d v="2025-02-28T10:32:23"/>
        <d v="2025-03-25T10:01:04"/>
        <d v="2025-03-26T14:53:24"/>
        <d v="2025-03-21T08:38:56"/>
        <d v="2025-03-14T15:13:54"/>
        <d v="2025-04-02T14:44:10"/>
        <d v="2025-04-09T10:39:43"/>
        <d v="2025-04-17T15:47:44"/>
        <d v="2025-04-14T09:49:32"/>
        <d v="2025-05-21T08:19:43"/>
        <d v="2025-05-07T14:42:20"/>
        <d v="2025-06-18T15:12:41"/>
        <d v="2025-06-25T07:25:43"/>
        <d v="2025-06-11T14:40:57"/>
        <d v="2025-06-30T09:09:20"/>
        <d v="2025-07-08T14:28:16"/>
        <d v="2025-07-18T14:28:40"/>
        <d v="2025-07-16T09:33:15"/>
        <d v="2025-07-23T14:57:38"/>
        <d v="2025-07-30T06:40:26"/>
        <d v="2025-08-06T07:52:58"/>
      </sharedItems>
    </cacheField>
    <cacheField name="Purchase order issue date" numFmtId="0">
      <sharedItems containsNonDate="0" containsString="0" containsBlank="1"/>
    </cacheField>
    <cacheField name="Vendor ID" numFmtId="0">
      <sharedItems containsBlank="1"/>
    </cacheField>
    <cacheField name="VendorName" numFmtId="0">
      <sharedItems containsBlank="1" count="119">
        <s v="BAUMGARTEN HANDLE SYSTEM KG"/>
        <s v="CHEMOURS BELGIUM BVBA"/>
        <s v="KAVALIERGLASS A.S."/>
        <s v="ARCONIC- KOFEM MILL PRODUCTS HUNGARY KFT."/>
        <s v="EVONIK OPERATIONS GMBH"/>
        <s v="INTERNATIONAL COOKWARE S.A.S."/>
        <s v="ELANTAS EUROPE GMBH"/>
        <s v="PEMCO BELGIUM BV"/>
        <s v="GUJARAT FLUOROCHEMICALS GMBH"/>
        <s v="EKS - LABEL GMBH"/>
        <s v="SLEEVER INTERNATIONAL"/>
        <s v="ZHEJIANG LANGYUE TECHNOLOGY CO.,LTD"/>
        <s v="XIANGSHAN JIUHUI MOULD FACTORY"/>
        <s v="ZHONG TAI INDUSTRY CO.LIMITED"/>
        <s v="YUHUAN SUNNAR RUBBER&amp;PLASTIC PRODUCTS CO.LTD"/>
        <s v="KOREA FINE CERAMIC CO., LTD"/>
        <s v="MUTLU METAL DIS TICARET LTD.STI"/>
        <s v="ALMESAN ALUMINYUM SAN.VE TIC. A.S"/>
        <s v="TVS MED S.A.R.L."/>
        <s v="TEKNIKEL MAKINA KALIP IMALAT SAN. VE TIC. LTD STI."/>
        <s v="HEBEI BOZHENG GLASSWORK CO.LTD."/>
        <s v="ILAG INDUSTRIELACK AG"/>
        <s v="XIANGSHAN JIUHUI MOULD CO.LTD."/>
        <s v="ITL ISTANBUL ETIKET SANAYI ve TICARET AS"/>
        <s v="NINGBO KU KE IMPORT&amp;EXPORT CO.,LTD"/>
        <s v="MEYER MANUFACTURING COMPANY LIMITED"/>
        <s v="SHANGHAI SAM MING INT'L LIMITED"/>
        <s v="FO SHAN MINGSHENGJIN BUSINESS TRADE CO.,LTD."/>
        <s v="NINGBO HUATIAN I/E CO.LTD."/>
        <s v="NINGBO CITY BEILUN HECHENG METAL   PRODUCTS CO.LTD"/>
        <s v="ZHEJIANG CHICHENG iNDUSTRY &amp; TRADE CO.LTD."/>
        <s v="IPAC SPA"/>
        <s v="JOYWIN ASIA PACIFIC LIMITED"/>
        <s v="ZHEJIANG NANLONG INDUSTRY AND TRADE CO,LTD"/>
        <s v="EDENTECH CO.LTD."/>
        <s v="METALWELL ENTERPRISE CO.LTD."/>
        <s v="GULBAK BAKALIT METAL VE TEKSTIL SAN. ve TIC. LTD. STI"/>
        <s v="MEYER MARKETING COMPANY LIMITED"/>
        <s v="DN CHEMICALS SRL"/>
        <s v="DOTT.ALESSANDRO VIVALDA SRL"/>
        <s v="EIGENMANN &amp; VERONELLI SPA"/>
        <s v="MERCK SRL"/>
        <s v="KRAHN ITALIA SPA"/>
        <s v="URAI SPA"/>
        <s v="PACART srl"/>
        <s v="LINK GRUPPO SPA"/>
        <s v="ECOPROJECT TECHNOLOGIES SRL"/>
        <s v="BOX MARCHE SPA"/>
        <s v="Q.S.ABRASIVI MARENGO SRL"/>
        <s v="WÜRTH SRL"/>
        <s v="IMF INDUSTRIE MARCHIGIANE FILTRI SRL"/>
        <s v="BONTEMPI S.R.L."/>
        <s v="LA TERMOPLASTIC-F.B.M. SRL"/>
        <s v="WHITFORD SRL"/>
        <s v="EUROACCIAI SPA"/>
        <s v="S.I.P. SOCIETA' ITALIANA PROTOTIPI SRL"/>
        <s v="SANMIRO SRL"/>
        <s v="SIPEX CAVAGNA S.P.A."/>
        <s v="F.LLI BERNABE'S.N.C.DI BERNABE'    MARCO,MONICA E DANIELA"/>
        <s v="LAMP SRL"/>
        <s v="SAICO S.r.l."/>
        <s v="SCATOLIFICIO I.S.A. SRL"/>
        <s v="S.I.R.I.SPA"/>
        <s v="PROFILGLASS SPA"/>
        <s v="SCATOLIFICIO VEC SRL"/>
        <s v="TECNORESIN SRL"/>
        <s v="INDUSTRIAL SERVICE Srl"/>
        <s v="VIBRANTZ ITALY SRL"/>
        <s v="BBC PLASTIK SRL"/>
        <s v="BRENNTAG SPA"/>
        <s v="CARTON SRL"/>
        <s v="CHEMITECH S.r.l."/>
        <s v="UNITEK SRL"/>
        <s v="ONDULATI ED IMBALLAGGI DEL FRIULI"/>
        <s v="OQEMA SPA"/>
        <s v="UNIVAR SPA"/>
        <s v="SABER SRL"/>
        <s v="SAMAPLAST SRL"/>
        <s v="LAMPA PACKAGING S.R.L."/>
        <s v="TECNOSTAMPA SRL"/>
        <s v="ITALVITINOX SRL"/>
        <s v="A&amp;C SRL"/>
        <s v="COOPERATIVA ALBANESI SCRL"/>
        <s v="F.LLI GIOVANNINI SRL"/>
        <s v="TIPOLITOGRAFIA ROTOGRAF SRL"/>
        <s v="TALLEGNO SNC"/>
        <s v="PAOLO MURATORI DI A.FERRARI SRL"/>
        <s v="LINEA ERRE UFFICIO SRL"/>
        <s v="GENERAL ABRASIVI SRL"/>
        <s v="AZELIS ITALIA SRL"/>
        <s v="2T SRL"/>
        <s v="SACS SPA"/>
        <s v="DLG SRLS"/>
        <s v="L.C.E. SRL ENGINEERING AND ROBOTIC"/>
        <s v="P.R.P. DI PIEVANI S.&amp; C. SNC"/>
        <s v="IMCD ITALIA S.P.A."/>
        <s v="FULVI LILIO EREDI  FULVI LILIO EREDI &amp; FAPI S.R.L."/>
        <s v="SURFACE COATING SOLUTIONS SRL"/>
        <s v="NALCO ITALIANA SRL"/>
        <s v="B.GROUP SRL"/>
        <s v="F.C.F. SRL"/>
        <s v="CARBOCROM SRL CON UNICO SOCIO"/>
        <s v="R&amp;D SRL"/>
        <s v="ZENTEK SRL"/>
        <s v="CALDER SNC DI LEGNAZZI MARCO &amp; C."/>
        <s v="MERCK LIFE SCIENCE SRL"/>
        <s v="DOLCI EGIDIO SNC DI DOLCI MATTIA E PAOLA"/>
        <s v="SICAD S.p.A."/>
        <s v="MEYER EUROPE SRL"/>
        <s v="INOX HOUSE SRL"/>
        <s v="SUSONITY SRL"/>
        <s v="VITINOX SAS DI GUGLIELMELLI R.&amp; C."/>
        <s v="ANTIK ARS SRL"/>
        <s v="EL.MA SNC"/>
        <s v="FISCALETTI FAUSTO"/>
        <s v="BURIONI TRADE S.r.l."/>
        <s v="ESSELUNGA SPA"/>
        <s v="TECHMA SRL"/>
        <m/>
      </sharedItems>
    </cacheField>
    <cacheField name="Vendor_Invoice_No" numFmtId="0">
      <sharedItems containsBlank="1"/>
    </cacheField>
    <cacheField name="Invoice Date" numFmtId="0">
      <sharedItems containsNonDate="0" containsDate="1" containsString="0" containsBlank="1" minDate="2025-01-15T00:00:00" maxDate="2025-11-01T00:00:00" count="32">
        <d v="2025-01-15T00:00:00"/>
        <d v="2025-01-31T00:00:00"/>
        <d v="2025-02-06T00:00:00"/>
        <d v="2025-02-14T00:00:00"/>
        <d v="2025-02-28T00:00:00"/>
        <d v="2025-03-14T00:00:00"/>
        <d v="2025-04-15T00:00:00"/>
        <d v="2025-04-30T00:00:00"/>
        <d v="2025-05-15T00:00:00"/>
        <d v="2025-05-31T00:00:00"/>
        <d v="2025-06-16T00:00:00"/>
        <d v="2025-06-30T00:00:00"/>
        <d v="2025-07-15T00:00:00"/>
        <d v="2025-07-31T00:00:00"/>
        <d v="2025-08-31T00:00:00"/>
        <d v="2025-09-15T00:00:00"/>
        <d v="2025-09-30T00:00:00"/>
        <d v="2025-02-24T00:00:00"/>
        <d v="2025-03-31T00:00:00"/>
        <d v="2025-10-31T00:00:00"/>
        <d v="2025-02-15T00:00:00"/>
        <d v="2025-03-15T00:00:00"/>
        <d v="2025-04-25T00:00:00"/>
        <d v="2025-05-16T00:00:00"/>
        <d v="2025-05-23T00:00:00"/>
        <d v="2025-05-26T00:00:00"/>
        <d v="2025-06-13T00:00:00"/>
        <d v="2025-06-24T00:00:00"/>
        <d v="2025-07-14T00:00:00"/>
        <d v="2025-09-19T00:00:00"/>
        <d v="2025-10-15T00:00:00"/>
        <m/>
      </sharedItems>
    </cacheField>
    <cacheField name="REF_NO" numFmtId="0">
      <sharedItems containsNonDate="0" containsString="0" containsBlank="1"/>
    </cacheField>
    <cacheField name="Item Code" numFmtId="0">
      <sharedItems containsBlank="1"/>
    </cacheField>
    <cacheField name="Part Description" numFmtId="0">
      <sharedItems containsBlank="1" longText="1"/>
    </cacheField>
    <cacheField name="Commodity Italian" numFmtId="0">
      <sharedItems containsBlank="1"/>
    </cacheField>
    <cacheField name="Commodity English" numFmtId="0">
      <sharedItems containsBlank="1" count="16">
        <s v="handles"/>
        <s v="chemical products"/>
        <s v="finished accessories"/>
        <s v="aluminium"/>
        <s v="packaging material"/>
        <s v="packaging accessories"/>
        <s v="semi-finished product"/>
        <s v="accessories for handles"/>
        <s v="finished product"/>
        <s v="steel"/>
        <s v="multilayer steel (5PLY)"/>
        <s v="consumable materials"/>
        <s v="cartons and boxes"/>
        <s v="various auxiliary materials purchased"/>
        <s v=""/>
        <m/>
      </sharedItems>
    </cacheField>
    <cacheField name="Division" numFmtId="0">
      <sharedItems containsNonDate="0" containsString="0" containsBlank="1"/>
    </cacheField>
    <cacheField name="Quantity" numFmtId="0">
      <sharedItems containsString="0" containsBlank="1" containsNumber="1" minValue="-1102" maxValue="210270"/>
    </cacheField>
    <cacheField name="Unit" numFmtId="0">
      <sharedItems containsBlank="1"/>
    </cacheField>
    <cacheField name="PO_Price_PO CUR" numFmtId="0">
      <sharedItems containsNonDate="0" containsString="0" containsBlank="1"/>
    </cacheField>
    <cacheField name="PO UNIT PRICE PO_CUR" numFmtId="0">
      <sharedItems containsString="0" containsBlank="1" containsNumber="1" minValue="2.4199999999999998E-3" maxValue="410.79"/>
    </cacheField>
    <cacheField name="Total_PO_Price_PO CUR" numFmtId="0">
      <sharedItems containsString="0" containsBlank="1" containsNumber="1" minValue="-4250" maxValue="92954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107.504200115742" createdVersion="8" refreshedVersion="8" minRefreshableVersion="3" recordCount="2776" xr:uid="{00000000-000A-0000-FFFF-FFFF01000000}">
  <cacheSource type="worksheet">
    <worksheetSource ref="C1:D1048576" sheet="By Gemini"/>
  </cacheSource>
  <cacheFields count="2">
    <cacheField name="Commodity Italian" numFmtId="0">
      <sharedItems containsBlank="1" count="15">
        <s v="cartoni e casse"/>
        <s v="prodotti chimici"/>
        <s v="manigliame"/>
        <s v="materiali di consumo"/>
        <s v="Acciaio multistrato (5PLY)"/>
        <s v="accessori x manigl."/>
        <s v="mater. di confezion."/>
        <s v="alluminio"/>
        <s v="accessori di confez."/>
        <s v="semilavorato"/>
        <s v="prodotto finito"/>
        <s v="acciaio"/>
        <s v="accessori finiti"/>
        <s v="mater.aus.varie acq."/>
        <m/>
      </sharedItems>
    </cacheField>
    <cacheField name="Commodity English" numFmtId="0">
      <sharedItems containsBlank="1" count="15">
        <s v="cartons and boxes"/>
        <s v="chemical products"/>
        <s v="handles"/>
        <s v="consumable materials"/>
        <s v="multilayer steel (5PLY)"/>
        <s v="accessories for handles"/>
        <s v="packaging material"/>
        <s v="aluminium"/>
        <s v="packaging accessories"/>
        <s v="semi-finished product"/>
        <s v="finished product"/>
        <s v="steel"/>
        <s v="finished accessories"/>
        <s v="various auxiliary materials purcha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99">
  <r>
    <s v="OF0034911"/>
    <x v="0"/>
    <m/>
    <s v="F504679"/>
    <x v="0"/>
    <s v="25AFC000003"/>
    <x v="0"/>
    <m/>
    <s v="000110212001"/>
    <s v="GHIERA GEDIA 25/37 C/CENTRATORE"/>
    <s v="manigliame"/>
    <x v="0"/>
    <m/>
    <n v="4020"/>
    <s v="NR"/>
    <m/>
    <n v="0.50156965174129353"/>
    <n v="2016.31"/>
  </r>
  <r>
    <s v="OF0035199"/>
    <x v="1"/>
    <m/>
    <s v="F505839"/>
    <x v="1"/>
    <s v="25AFC000004"/>
    <x v="0"/>
    <m/>
    <s v="003040090024"/>
    <s v="479G-81190 PRIMER BLACK PROFES (ex 81197)"/>
    <s v="prodotti chimici"/>
    <x v="1"/>
    <m/>
    <n v="200"/>
    <s v="kg"/>
    <m/>
    <n v="22.79"/>
    <n v="4558"/>
  </r>
  <r>
    <s v="OF0035199"/>
    <x v="1"/>
    <m/>
    <s v="F505839"/>
    <x v="1"/>
    <s v="25AFC000005"/>
    <x v="0"/>
    <m/>
    <s v="003040090024"/>
    <s v="479G-81190 PRIMER BLACK PROFES (ex 81197)"/>
    <s v="prodotti chimici"/>
    <x v="1"/>
    <m/>
    <n v="120"/>
    <s v="kg"/>
    <m/>
    <n v="22.790000000000003"/>
    <n v="2734.8"/>
  </r>
  <r>
    <s v="OF0033501"/>
    <x v="2"/>
    <m/>
    <s v="F505839"/>
    <x v="1"/>
    <s v="25AFC000005"/>
    <x v="0"/>
    <m/>
    <s v="003100090006"/>
    <s v="456G.42212 INTERMEDIO WHITE MC"/>
    <s v="prodotti chimici"/>
    <x v="1"/>
    <m/>
    <n v="40"/>
    <s v="kg"/>
    <m/>
    <n v="17.14"/>
    <n v="685.6"/>
  </r>
  <r>
    <s v="OF0035494"/>
    <x v="3"/>
    <m/>
    <s v="F600364"/>
    <x v="2"/>
    <s v="25AFC000006"/>
    <x v="0"/>
    <m/>
    <s v="000700006001"/>
    <s v="COPERCHIO VETRO BOROSILICATO BASSO 24 CM"/>
    <s v="accessori finiti"/>
    <x v="2"/>
    <m/>
    <n v="1620"/>
    <s v="NR"/>
    <m/>
    <n v="1.53"/>
    <n v="2478.6"/>
  </r>
  <r>
    <s v="OF0035181"/>
    <x v="4"/>
    <m/>
    <s v="F600361"/>
    <x v="3"/>
    <s v="25AFC000014"/>
    <x v="1"/>
    <m/>
    <s v="000050265032R"/>
    <s v="DISCO AL.L.GREEN 265/32 RIC"/>
    <s v="alluminio"/>
    <x v="3"/>
    <m/>
    <n v="1386"/>
    <s v="kg"/>
    <m/>
    <n v="3.6360028860028861"/>
    <n v="5039.5"/>
  </r>
  <r>
    <s v="OF0035181"/>
    <x v="4"/>
    <m/>
    <s v="F600361"/>
    <x v="3"/>
    <s v="25AFC000014"/>
    <x v="1"/>
    <m/>
    <s v="000050315032R"/>
    <s v="DISCO AL.L.GREEN 315/32 RIC"/>
    <s v="alluminio"/>
    <x v="3"/>
    <m/>
    <n v="1422"/>
    <s v="kg"/>
    <m/>
    <n v="3.6359985935302395"/>
    <n v="5170.3900000000003"/>
  </r>
  <r>
    <s v="OF0035181"/>
    <x v="4"/>
    <m/>
    <s v="F600361"/>
    <x v="3"/>
    <s v="25AFC000014"/>
    <x v="1"/>
    <m/>
    <s v="000050365032R"/>
    <s v="DISCO AL.L.GREEN 365/32 RIC"/>
    <s v="alluminio"/>
    <x v="3"/>
    <m/>
    <n v="1418"/>
    <s v="kg"/>
    <m/>
    <n v="3.636001410437236"/>
    <n v="5155.8500000000004"/>
  </r>
  <r>
    <s v="OF0035572"/>
    <x v="5"/>
    <m/>
    <s v="F505839"/>
    <x v="1"/>
    <s v="25AFC000015"/>
    <x v="1"/>
    <m/>
    <s v="003010503004"/>
    <s v="459G-R0185 ROLLER PRIMER GRAY"/>
    <s v="prodotti chimici"/>
    <x v="1"/>
    <m/>
    <n v="200"/>
    <s v="kg"/>
    <m/>
    <n v="8.98"/>
    <n v="1796"/>
  </r>
  <r>
    <s v="OF0035572"/>
    <x v="5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704"/>
    <x v="6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572"/>
    <x v="5"/>
    <m/>
    <s v="F505839"/>
    <x v="1"/>
    <s v="25AFC000015"/>
    <x v="1"/>
    <m/>
    <s v="003130002004"/>
    <s v="455G-R0385 ROLLER TOPCOAT PEWTER"/>
    <s v="prodotti chimici"/>
    <x v="1"/>
    <m/>
    <n v="400"/>
    <s v="kg"/>
    <m/>
    <n v="8.98"/>
    <n v="3592"/>
  </r>
  <r>
    <s v="OF0035834"/>
    <x v="7"/>
    <m/>
    <s v="F600385"/>
    <x v="4"/>
    <s v="25AFC000016"/>
    <x v="1"/>
    <m/>
    <s v="002430002001"/>
    <s v="SILIKOFTAL HTL 2"/>
    <s v="prodotti chimici"/>
    <x v="1"/>
    <m/>
    <n v="1000"/>
    <s v="kg"/>
    <m/>
    <n v="9.24"/>
    <n v="9240"/>
  </r>
  <r>
    <s v="OF0035288"/>
    <x v="8"/>
    <m/>
    <s v="F502625"/>
    <x v="5"/>
    <s v="25AFC000017"/>
    <x v="1"/>
    <m/>
    <s v="000750000003"/>
    <s v="OVALE VET.BORO.26X18 REF.6/360"/>
    <s v="accessori finiti"/>
    <x v="2"/>
    <m/>
    <n v="1020"/>
    <s v="NR"/>
    <m/>
    <n v="2.4"/>
    <n v="2448"/>
  </r>
  <r>
    <s v="OF0035222"/>
    <x v="9"/>
    <m/>
    <s v="F504679"/>
    <x v="0"/>
    <s v="25AFC000018"/>
    <x v="1"/>
    <m/>
    <s v="000250467001"/>
    <s v="MANICO GEDIA P.8088KYM 109011 BLACK"/>
    <s v="manigliame"/>
    <x v="0"/>
    <m/>
    <n v="2000"/>
    <s v="NR"/>
    <m/>
    <n v="2.2930799999999998"/>
    <n v="4586.16"/>
  </r>
  <r>
    <s v="OF0035193"/>
    <x v="10"/>
    <m/>
    <s v="F600385"/>
    <x v="4"/>
    <s v="25AFC000027"/>
    <x v="2"/>
    <m/>
    <s v="002340035002"/>
    <s v="TEGO DISPERS 710"/>
    <s v="prodotti chimici"/>
    <x v="1"/>
    <m/>
    <n v="25"/>
    <s v="kg"/>
    <m/>
    <n v="17.16"/>
    <n v="429"/>
  </r>
  <r>
    <s v="OF0035437"/>
    <x v="11"/>
    <m/>
    <s v="F504679"/>
    <x v="0"/>
    <s v="25AFC000028"/>
    <x v="3"/>
    <m/>
    <s v="000150800001"/>
    <s v="ATTACCO AC.X MNC GEDIA COD.2/1910_x000a_(EX 210191023)"/>
    <s v="manigliame"/>
    <x v="0"/>
    <m/>
    <n v="2200"/>
    <s v="NR"/>
    <m/>
    <n v="0.4638181818181818"/>
    <n v="1020.4"/>
  </r>
  <r>
    <s v="OF0034831"/>
    <x v="12"/>
    <m/>
    <s v="F504679"/>
    <x v="0"/>
    <s v="25AFC000029"/>
    <x v="3"/>
    <m/>
    <s v="000150800001"/>
    <s v="ATTACCO AC.X MNC GEDIA COD.2/1910_x000a_(EX 210191023)"/>
    <s v="manigliame"/>
    <x v="0"/>
    <m/>
    <n v="2200"/>
    <s v="NR"/>
    <m/>
    <n v="0.46474090909090909"/>
    <n v="1022.43"/>
  </r>
  <r>
    <s v="OF0034831"/>
    <x v="12"/>
    <m/>
    <s v="F504679"/>
    <x v="0"/>
    <s v="25AFC000029"/>
    <x v="3"/>
    <m/>
    <s v="000250467002"/>
    <s v="MANICO GEDIA P.8088KYM 109011 BROWN"/>
    <s v="manigliame"/>
    <x v="0"/>
    <m/>
    <n v="480"/>
    <s v="NR"/>
    <m/>
    <n v="2.7036666666666664"/>
    <n v="1297.76"/>
  </r>
  <r>
    <s v="OF0034831"/>
    <x v="12"/>
    <m/>
    <s v="F504679"/>
    <x v="0"/>
    <s v="25AFC000030"/>
    <x v="3"/>
    <m/>
    <s v="000250467002"/>
    <s v="MANICO GEDIA P.8088KYM 109011 BROWN"/>
    <s v="manigliame"/>
    <x v="0"/>
    <m/>
    <n v="4866"/>
    <s v="NR"/>
    <m/>
    <n v="2.7036703658035348"/>
    <n v="13156.06"/>
  </r>
  <r>
    <s v="OF0035835"/>
    <x v="13"/>
    <m/>
    <s v="F600452"/>
    <x v="6"/>
    <s v="25AFC000031"/>
    <x v="3"/>
    <m/>
    <s v="002430002005"/>
    <s v="Elan-CoatSP96V1-60 - tipo HTL-2"/>
    <s v="prodotti chimici"/>
    <x v="1"/>
    <m/>
    <n v="1000"/>
    <s v="kg"/>
    <m/>
    <n v="8.5"/>
    <n v="8500"/>
  </r>
  <r>
    <s v="OF0035972"/>
    <x v="14"/>
    <m/>
    <s v="F505532"/>
    <x v="7"/>
    <s v="25AFC000032"/>
    <x v="3"/>
    <m/>
    <s v="002490189001"/>
    <s v="FB 280 ROSSO FERRO"/>
    <s v="prodotti chimici"/>
    <x v="1"/>
    <m/>
    <n v="50"/>
    <s v="kg"/>
    <m/>
    <n v="22.615400000000001"/>
    <n v="1130.77"/>
  </r>
  <r>
    <s v="OF0035973"/>
    <x v="15"/>
    <m/>
    <s v="F505839"/>
    <x v="1"/>
    <s v="25AFC000033"/>
    <x v="3"/>
    <m/>
    <s v="003010503004"/>
    <s v="459G-R0185 ROLLER PRIMER GRAY"/>
    <s v="prodotti chimici"/>
    <x v="1"/>
    <m/>
    <n v="360"/>
    <s v="kg"/>
    <m/>
    <n v="8.98"/>
    <n v="3232.8"/>
  </r>
  <r>
    <s v="OF0035973"/>
    <x v="15"/>
    <m/>
    <s v="F505839"/>
    <x v="1"/>
    <s v="25AFC000033"/>
    <x v="3"/>
    <m/>
    <s v="003130002004"/>
    <s v="455G-R0385 ROLLER TOPCOAT PEWTER"/>
    <s v="prodotti chimici"/>
    <x v="1"/>
    <m/>
    <n v="500"/>
    <s v="kg"/>
    <m/>
    <n v="8.98"/>
    <n v="4490"/>
  </r>
  <r>
    <s v="OF0035973"/>
    <x v="15"/>
    <m/>
    <s v="F505839"/>
    <x v="1"/>
    <s v="25AFC000033"/>
    <x v="3"/>
    <m/>
    <s v="003160089001"/>
    <s v="455G.42300 TOPCOAT TEFLON SELECT"/>
    <s v="prodotti chimici"/>
    <x v="1"/>
    <m/>
    <n v="40"/>
    <s v="kg"/>
    <m/>
    <n v="23.03"/>
    <n v="921.2"/>
  </r>
  <r>
    <s v="OF0035833"/>
    <x v="16"/>
    <m/>
    <s v="F600113"/>
    <x v="8"/>
    <s v="25AFC000034"/>
    <x v="3"/>
    <m/>
    <s v="002370001007"/>
    <s v="INOFLON AD9400EX PTFE DISP. (T. TF 5135)"/>
    <s v="prodotti chimici"/>
    <x v="1"/>
    <m/>
    <n v="1500"/>
    <s v="kg"/>
    <m/>
    <n v="10.75"/>
    <n v="16125"/>
  </r>
  <r>
    <s v="OF0035833"/>
    <x v="16"/>
    <m/>
    <s v="F600113"/>
    <x v="8"/>
    <s v="25AFC000035"/>
    <x v="3"/>
    <m/>
    <s v="002370064004"/>
    <s v="INOFLON PFA 8900EX (T. PFA 6900GZ)"/>
    <s v="prodotti chimici"/>
    <x v="1"/>
    <m/>
    <n v="120"/>
    <s v="kg"/>
    <m/>
    <n v="23.279999999999998"/>
    <n v="2793.6"/>
  </r>
  <r>
    <s v="OF0036180"/>
    <x v="17"/>
    <m/>
    <s v="F502625"/>
    <x v="5"/>
    <s v="25AFC000042"/>
    <x v="4"/>
    <m/>
    <s v="000750000002"/>
    <s v="OVALE VET.BORO.30X21 REF.4/256"/>
    <s v="accessori finiti"/>
    <x v="2"/>
    <m/>
    <n v="1100"/>
    <s v="NR"/>
    <m/>
    <n v="2.57"/>
    <n v="2827"/>
  </r>
  <r>
    <s v="OF0036180"/>
    <x v="17"/>
    <m/>
    <s v="F502625"/>
    <x v="5"/>
    <s v="25AFC000042"/>
    <x v="4"/>
    <m/>
    <s v="000750000003"/>
    <s v="OVALE VET.BORO.26X18 REF.6/360"/>
    <s v="accessori finiti"/>
    <x v="2"/>
    <m/>
    <n v="1440"/>
    <s v="NR"/>
    <m/>
    <n v="2.4"/>
    <n v="3456"/>
  </r>
  <r>
    <s v="OF0036180"/>
    <x v="17"/>
    <m/>
    <s v="F502625"/>
    <x v="5"/>
    <s v="25AFC000042"/>
    <x v="4"/>
    <m/>
    <s v="000750000004"/>
    <s v="TEGLIA ROTONDA V.BORO.26 REF.6/270"/>
    <s v="accessori finiti"/>
    <x v="2"/>
    <m/>
    <n v="600"/>
    <s v="NR"/>
    <m/>
    <n v="2.8"/>
    <n v="1680"/>
  </r>
  <r>
    <s v="OF0036180"/>
    <x v="17"/>
    <m/>
    <s v="F502625"/>
    <x v="5"/>
    <s v="25AFC000042"/>
    <x v="4"/>
    <m/>
    <s v="000750000005"/>
    <s v="TEGLIA RET.VET.BORO.39X24 REF.6/216"/>
    <s v="accessori finiti"/>
    <x v="2"/>
    <m/>
    <n v="600"/>
    <s v="NR"/>
    <m/>
    <n v="2.95"/>
    <n v="1770"/>
  </r>
  <r>
    <s v="OF0036180"/>
    <x v="17"/>
    <m/>
    <s v="F502625"/>
    <x v="5"/>
    <s v="25AFC000042"/>
    <x v="4"/>
    <m/>
    <s v="000750000006"/>
    <s v="TEGLIA RET.VET.BORO.32X20 REF.7/308"/>
    <s v="accessori finiti"/>
    <x v="2"/>
    <m/>
    <n v="1848"/>
    <s v="NR"/>
    <m/>
    <n v="2.2999999999999998"/>
    <n v="4250.3999999999996"/>
  </r>
  <r>
    <s v="OF0036180"/>
    <x v="17"/>
    <m/>
    <s v="F502625"/>
    <x v="5"/>
    <s v="25AFC000042"/>
    <x v="4"/>
    <m/>
    <s v="000750000007"/>
    <s v="TEGLIA RET.VET.BORO 35X22 REF.6/240"/>
    <s v="accessori finiti"/>
    <x v="2"/>
    <m/>
    <n v="1920"/>
    <s v="NR"/>
    <m/>
    <n v="2.5499999999999998"/>
    <n v="4896"/>
  </r>
  <r>
    <s v="OF0035323"/>
    <x v="18"/>
    <m/>
    <s v="F600385"/>
    <x v="4"/>
    <s v="25AFC000043"/>
    <x v="4"/>
    <m/>
    <s v="002430002001"/>
    <s v="SILIKOFTAL HTL 2"/>
    <s v="prodotti chimici"/>
    <x v="1"/>
    <m/>
    <n v="2000"/>
    <s v="kg"/>
    <m/>
    <n v="9.24"/>
    <n v="18480"/>
  </r>
  <r>
    <s v="OF0035706"/>
    <x v="6"/>
    <m/>
    <s v="F600385"/>
    <x v="4"/>
    <s v="25AFC000044"/>
    <x v="4"/>
    <m/>
    <s v="002430002001"/>
    <s v="SILIKOFTAL HTL 2"/>
    <s v="prodotti chimici"/>
    <x v="1"/>
    <m/>
    <n v="2000"/>
    <s v="kg"/>
    <m/>
    <n v="9.24"/>
    <n v="18480"/>
  </r>
  <r>
    <s v="OF0035834"/>
    <x v="7"/>
    <m/>
    <s v="F600385"/>
    <x v="4"/>
    <s v="25AFC000045"/>
    <x v="4"/>
    <m/>
    <s v="002430002001"/>
    <s v="SILIKOFTAL HTL 2"/>
    <s v="prodotti chimici"/>
    <x v="1"/>
    <m/>
    <n v="2000"/>
    <s v="kg"/>
    <m/>
    <n v="9.24"/>
    <n v="18480"/>
  </r>
  <r>
    <s v="OF0035704"/>
    <x v="6"/>
    <m/>
    <s v="F505839"/>
    <x v="1"/>
    <s v="25AFC000050"/>
    <x v="4"/>
    <m/>
    <s v="003040090024"/>
    <s v="479G-81190 PRIMER BLACK PROFES (ex 81197)"/>
    <s v="prodotti chimici"/>
    <x v="1"/>
    <m/>
    <n v="60"/>
    <s v="kg"/>
    <m/>
    <n v="22.790000000000003"/>
    <n v="1367.4"/>
  </r>
  <r>
    <s v="OF0035322"/>
    <x v="19"/>
    <m/>
    <s v="F600113"/>
    <x v="8"/>
    <s v="25AFC000054"/>
    <x v="5"/>
    <m/>
    <s v="002370001007"/>
    <s v="INOFLON AD9400EX PTFE DISP. (T. TF 5135)"/>
    <s v="prodotti chimici"/>
    <x v="1"/>
    <m/>
    <n v="3000"/>
    <s v="kg"/>
    <m/>
    <n v="10.75"/>
    <n v="32250"/>
  </r>
  <r>
    <s v="OF0035322"/>
    <x v="19"/>
    <m/>
    <s v="F600113"/>
    <x v="8"/>
    <s v="25AFC000055"/>
    <x v="5"/>
    <m/>
    <s v="002370064004"/>
    <s v="INOFLON PFA 8900 (T. PFA 6900GZ)"/>
    <s v="prodotti chimici"/>
    <x v="1"/>
    <m/>
    <n v="120"/>
    <s v="kg"/>
    <m/>
    <n v="23.279999999999998"/>
    <n v="2793.6"/>
  </r>
  <r>
    <s v="OF0035705"/>
    <x v="6"/>
    <m/>
    <s v="F600113"/>
    <x v="8"/>
    <s v="25AFC000056"/>
    <x v="5"/>
    <m/>
    <s v="002370064004"/>
    <s v="INOFLON PFA 8900EX (T. PFA 6900GZ)"/>
    <s v="prodotti chimici"/>
    <x v="1"/>
    <m/>
    <n v="120"/>
    <s v="kg"/>
    <m/>
    <n v="23.279999999999998"/>
    <n v="2793.6"/>
  </r>
  <r>
    <s v="OF0036171"/>
    <x v="20"/>
    <m/>
    <s v="F600385"/>
    <x v="4"/>
    <s v="25AFC000057"/>
    <x v="5"/>
    <m/>
    <s v="002430002001"/>
    <s v="SILIKOFTAL HTL 2"/>
    <s v="prodotti chimici"/>
    <x v="1"/>
    <m/>
    <n v="1000"/>
    <s v="kg"/>
    <m/>
    <n v="9.24"/>
    <n v="9240"/>
  </r>
  <r>
    <s v="OF0035199"/>
    <x v="1"/>
    <m/>
    <s v="F505839"/>
    <x v="1"/>
    <s v="25AFC000058"/>
    <x v="5"/>
    <m/>
    <s v="003040090024"/>
    <s v="479G-81190 PRIMER BLACK PROFES (ex 81197)"/>
    <s v="prodotti chimici"/>
    <x v="1"/>
    <m/>
    <n v="200"/>
    <s v="kg"/>
    <m/>
    <n v="22.79"/>
    <n v="4558"/>
  </r>
  <r>
    <s v="OF0035704"/>
    <x v="6"/>
    <m/>
    <s v="F505839"/>
    <x v="1"/>
    <s v="25AFC000059"/>
    <x v="5"/>
    <m/>
    <s v="003040090024"/>
    <s v="479G-81190 PRIMER BLACK PROFES (ex 81197)"/>
    <s v="prodotti chimici"/>
    <x v="1"/>
    <m/>
    <n v="20"/>
    <s v="kg"/>
    <m/>
    <n v="22.79"/>
    <n v="455.8"/>
  </r>
  <r>
    <s v="OF0036178"/>
    <x v="21"/>
    <m/>
    <s v="F505839"/>
    <x v="1"/>
    <s v="25AFC000060"/>
    <x v="5"/>
    <m/>
    <s v="003130002004"/>
    <s v="455G-R0385 ROLLER TOPCOAT PEWTER"/>
    <s v="prodotti chimici"/>
    <x v="1"/>
    <m/>
    <n v="500"/>
    <s v="kg"/>
    <m/>
    <n v="8.98"/>
    <n v="4490"/>
  </r>
  <r>
    <s v="OF0036334"/>
    <x v="22"/>
    <m/>
    <s v="F600361"/>
    <x v="3"/>
    <s v="25AFC000061"/>
    <x v="5"/>
    <m/>
    <s v="000050235032R"/>
    <s v="DISCO AL.L.GREEN 23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260032r"/>
    <s v="DISCO AL.L.GREEN 260/32 RIC"/>
    <s v="alluminio"/>
    <x v="3"/>
    <m/>
    <n v="4614"/>
    <s v="kg"/>
    <m/>
    <n v="3.69"/>
    <n v="17025.66"/>
  </r>
  <r>
    <s v="OF0036334"/>
    <x v="22"/>
    <m/>
    <s v="F600361"/>
    <x v="3"/>
    <s v="25AFC000061"/>
    <x v="5"/>
    <m/>
    <s v="000050265032R"/>
    <s v="DISCO AL.L.GREEN 26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315032R"/>
    <s v="DISCO AL.L.GREEN 315/32 RIC"/>
    <s v="alluminio"/>
    <x v="3"/>
    <m/>
    <n v="2049"/>
    <s v="kg"/>
    <m/>
    <n v="3.6900000000000004"/>
    <n v="7560.81"/>
  </r>
  <r>
    <s v="OF0036334"/>
    <x v="22"/>
    <m/>
    <s v="F600361"/>
    <x v="3"/>
    <s v="25AFC000061"/>
    <x v="5"/>
    <m/>
    <s v="000050330032R"/>
    <s v="DISCO AL.L.GREEN 330/32 RIC"/>
    <s v="alluminio"/>
    <x v="3"/>
    <m/>
    <n v="2659"/>
    <s v="kg"/>
    <m/>
    <n v="3.6899999999999995"/>
    <n v="9811.7099999999991"/>
  </r>
  <r>
    <s v="OF0036551"/>
    <x v="23"/>
    <m/>
    <s v="F600364"/>
    <x v="2"/>
    <s v="25AFC000085"/>
    <x v="6"/>
    <m/>
    <s v="000700006001"/>
    <s v="COPERCHIO VETRO BOROSILICATO BASSO 24 CM"/>
    <s v="accessori finiti"/>
    <x v="2"/>
    <m/>
    <n v="2160"/>
    <s v="NR"/>
    <m/>
    <n v="1.53"/>
    <n v="3304.8"/>
  </r>
  <r>
    <s v="OF0036037"/>
    <x v="24"/>
    <m/>
    <s v="F504679"/>
    <x v="0"/>
    <s v="25AFC000086"/>
    <x v="6"/>
    <m/>
    <s v="000110212001"/>
    <s v="GHIERA GEDIA 25/37 C/CENTRATORE"/>
    <s v="manigliame"/>
    <x v="0"/>
    <m/>
    <n v="4200"/>
    <s v="NR"/>
    <m/>
    <n v="0.50265952380952383"/>
    <n v="2111.17"/>
  </r>
  <r>
    <s v="OF0036037"/>
    <x v="24"/>
    <m/>
    <s v="F504679"/>
    <x v="0"/>
    <s v="25AFC000086"/>
    <x v="6"/>
    <m/>
    <s v="000150800001"/>
    <s v="ATTACCO AC.X MNC GEDIA COD.2/1910_x000a_(EX 210191023)"/>
    <s v="manigliame"/>
    <x v="0"/>
    <m/>
    <n v="2200"/>
    <s v="NR"/>
    <m/>
    <n v="0.46543181818181822"/>
    <n v="1023.95"/>
  </r>
  <r>
    <s v="OF0036037"/>
    <x v="24"/>
    <m/>
    <s v="F504679"/>
    <x v="0"/>
    <s v="25AFC000086"/>
    <x v="6"/>
    <m/>
    <s v="000250467001"/>
    <s v="MANICO GEDIA P.8088KYM 109011 BLACK"/>
    <s v="manigliame"/>
    <x v="0"/>
    <m/>
    <n v="2000"/>
    <s v="NR"/>
    <m/>
    <n v="2.2934299999999999"/>
    <n v="4586.8599999999997"/>
  </r>
  <r>
    <s v="OF0036573"/>
    <x v="25"/>
    <m/>
    <s v="F600452"/>
    <x v="6"/>
    <s v="25AFC000087"/>
    <x v="6"/>
    <m/>
    <s v="002430002005"/>
    <s v="Elan-CoatSP96V1-60 - tipo HTL-2"/>
    <s v="prodotti chimici"/>
    <x v="1"/>
    <m/>
    <n v="1000"/>
    <s v="kg"/>
    <m/>
    <n v="8.5"/>
    <n v="8500"/>
  </r>
  <r>
    <s v="OF0036550"/>
    <x v="26"/>
    <m/>
    <s v="F502625"/>
    <x v="5"/>
    <s v="25AFC000088"/>
    <x v="6"/>
    <m/>
    <s v="000750000007"/>
    <s v="TEGLIA RET.VET.BORO 35X22 REF.6/240"/>
    <s v="accessori finiti"/>
    <x v="2"/>
    <m/>
    <n v="720"/>
    <s v="NR"/>
    <m/>
    <n v="2.5499999999999998"/>
    <n v="1836"/>
  </r>
  <r>
    <s v="OF0036572"/>
    <x v="27"/>
    <m/>
    <s v="F600385"/>
    <x v="4"/>
    <s v="25AFC000089"/>
    <x v="6"/>
    <m/>
    <s v="002430002001"/>
    <s v="SILIKOFTAL HTL 2"/>
    <s v="prodotti chimici"/>
    <x v="1"/>
    <m/>
    <n v="2000"/>
    <s v="kg"/>
    <m/>
    <n v="9.24"/>
    <n v="18480"/>
  </r>
  <r>
    <s v="OF0036171"/>
    <x v="20"/>
    <m/>
    <s v="F600385"/>
    <x v="4"/>
    <s v="25AFC000090"/>
    <x v="6"/>
    <m/>
    <s v="002430002001"/>
    <s v="SILIKOFTAL HTL 2"/>
    <s v="prodotti chimici"/>
    <x v="1"/>
    <m/>
    <n v="3000"/>
    <s v="kg"/>
    <m/>
    <n v="9.24"/>
    <n v="27720"/>
  </r>
  <r>
    <s v="OF0036657"/>
    <x v="28"/>
    <m/>
    <s v="F505839"/>
    <x v="1"/>
    <s v="25AFC000091"/>
    <x v="6"/>
    <m/>
    <s v="003010503004"/>
    <s v="459G-R0185 ROLLER PRIMER GRAY"/>
    <s v="prodotti chimici"/>
    <x v="1"/>
    <m/>
    <n v="500"/>
    <s v="kg"/>
    <m/>
    <n v="8.98"/>
    <n v="4490"/>
  </r>
  <r>
    <s v="OF0036657"/>
    <x v="28"/>
    <m/>
    <s v="F505839"/>
    <x v="1"/>
    <s v="25AFC000091"/>
    <x v="6"/>
    <m/>
    <s v="003010505005"/>
    <s v="478G-R1090 ROLLER SEALER"/>
    <s v="prodotti chimici"/>
    <x v="1"/>
    <m/>
    <n v="400"/>
    <s v="kg"/>
    <m/>
    <n v="13"/>
    <n v="5200"/>
  </r>
  <r>
    <s v="OF0036657"/>
    <x v="28"/>
    <m/>
    <s v="F505839"/>
    <x v="1"/>
    <s v="25AFC000091"/>
    <x v="6"/>
    <m/>
    <s v="003040090024"/>
    <s v="479G-81190 PRIMER BLACK PROFES (ex 81197)"/>
    <s v="prodotti chimici"/>
    <x v="1"/>
    <m/>
    <n v="300"/>
    <s v="kg"/>
    <m/>
    <n v="22.79"/>
    <n v="6837"/>
  </r>
  <r>
    <s v="OF0036657"/>
    <x v="28"/>
    <m/>
    <s v="F505839"/>
    <x v="1"/>
    <s v="25AFC000091"/>
    <x v="6"/>
    <m/>
    <s v="003130002004"/>
    <s v="455G-R0385 ROLLER TOPCOAT PEWTER"/>
    <s v="prodotti chimici"/>
    <x v="1"/>
    <m/>
    <n v="200"/>
    <s v="kg"/>
    <m/>
    <n v="8.98"/>
    <n v="1796"/>
  </r>
  <r>
    <s v="OF0036420"/>
    <x v="29"/>
    <m/>
    <s v="F600113"/>
    <x v="8"/>
    <s v="25AFC000093"/>
    <x v="7"/>
    <m/>
    <s v="002370001007"/>
    <s v="INOFLON AD9400EX PTFE DISP. (T. TF 5135)"/>
    <s v="prodotti chimici"/>
    <x v="1"/>
    <m/>
    <n v="1500"/>
    <s v="kg"/>
    <m/>
    <n v="10.75"/>
    <n v="16125"/>
  </r>
  <r>
    <s v="OF0036794"/>
    <x v="30"/>
    <m/>
    <s v="F600113"/>
    <x v="8"/>
    <s v="25AFC000094"/>
    <x v="7"/>
    <m/>
    <s v="002370001007"/>
    <s v="INOFLON AD9400EX PTFE DISP. (T. TF 5135)"/>
    <s v="prodotti chimici"/>
    <x v="1"/>
    <m/>
    <n v="3000"/>
    <s v="kg"/>
    <m/>
    <n v="10.75"/>
    <n v="32250"/>
  </r>
  <r>
    <s v="OF0036794"/>
    <x v="30"/>
    <m/>
    <s v="F600113"/>
    <x v="8"/>
    <s v="25AFC000095"/>
    <x v="7"/>
    <m/>
    <s v="002370064004"/>
    <s v="INOFLON PFA 8900EX (T. PFA 6900GZ)"/>
    <s v="prodotti chimici"/>
    <x v="1"/>
    <m/>
    <n v="80"/>
    <s v="kg"/>
    <m/>
    <n v="23.28"/>
    <n v="1862.4"/>
  </r>
  <r>
    <s v="OF0037057"/>
    <x v="31"/>
    <m/>
    <s v="F600364"/>
    <x v="2"/>
    <s v="25AFC000107"/>
    <x v="8"/>
    <m/>
    <s v="000700004001"/>
    <s v="COPERCHIO VETRO BOROSILICATO BASSO 20 CM"/>
    <s v="accessori finiti"/>
    <x v="2"/>
    <m/>
    <n v="2424"/>
    <s v="NR"/>
    <m/>
    <n v="1.26"/>
    <n v="3054.24"/>
  </r>
  <r>
    <s v="OF0036963"/>
    <x v="32"/>
    <m/>
    <s v="F505839"/>
    <x v="1"/>
    <s v="25AFC000109"/>
    <x v="8"/>
    <m/>
    <s v="003010503004"/>
    <s v="459G-R0185 ROLLER PRIMER GRAY"/>
    <s v="prodotti chimici"/>
    <x v="1"/>
    <m/>
    <n v="200"/>
    <s v="kg"/>
    <m/>
    <n v="8.98"/>
    <n v="1796"/>
  </r>
  <r>
    <s v="OF0036963"/>
    <x v="32"/>
    <m/>
    <s v="F505839"/>
    <x v="1"/>
    <s v="25AFC000109"/>
    <x v="8"/>
    <m/>
    <s v="003010505005"/>
    <s v="478G-R1090 ROLLER SEALER"/>
    <s v="prodotti chimici"/>
    <x v="1"/>
    <m/>
    <n v="200"/>
    <s v="kg"/>
    <m/>
    <n v="13"/>
    <n v="2600"/>
  </r>
  <r>
    <s v="OF0036963"/>
    <x v="32"/>
    <m/>
    <s v="F505839"/>
    <x v="1"/>
    <s v="25AFC000109"/>
    <x v="8"/>
    <m/>
    <s v="003130002004"/>
    <s v="455G-R0385 ROLLER TOPCOAT PEWTER"/>
    <s v="prodotti chimici"/>
    <x v="1"/>
    <m/>
    <n v="400"/>
    <s v="kg"/>
    <m/>
    <n v="8.98"/>
    <n v="3592"/>
  </r>
  <r>
    <s v="OF0037065"/>
    <x v="33"/>
    <m/>
    <s v="F600361"/>
    <x v="3"/>
    <s v="25AFC000110"/>
    <x v="8"/>
    <m/>
    <s v="000050225032R"/>
    <s v="DISCO AL.L.GREEN 225/32 RIC"/>
    <s v="alluminio"/>
    <x v="3"/>
    <m/>
    <n v="1230"/>
    <s v="kg"/>
    <m/>
    <n v="3.5029999999999997"/>
    <n v="4308.6899999999996"/>
  </r>
  <r>
    <s v="OF0037065"/>
    <x v="33"/>
    <m/>
    <s v="F600361"/>
    <x v="3"/>
    <s v="25AFC000110"/>
    <x v="8"/>
    <m/>
    <s v="000050265032R"/>
    <s v="DISCO AL.L.GREEN 265/32 RIC"/>
    <s v="alluminio"/>
    <x v="3"/>
    <m/>
    <n v="3540"/>
    <s v="kg"/>
    <m/>
    <n v="3.5030000000000001"/>
    <n v="12400.62"/>
  </r>
  <r>
    <s v="OF0037065"/>
    <x v="33"/>
    <m/>
    <s v="F600361"/>
    <x v="3"/>
    <s v="25AFC000110"/>
    <x v="8"/>
    <m/>
    <s v="000050270032R"/>
    <s v="DISCO AL.GREEN 270/32 RIC"/>
    <s v="alluminio"/>
    <x v="3"/>
    <m/>
    <n v="2038"/>
    <s v="kg"/>
    <m/>
    <n v="3.5029980372914622"/>
    <n v="7139.11"/>
  </r>
  <r>
    <s v="OF0037065"/>
    <x v="33"/>
    <m/>
    <s v="F600361"/>
    <x v="3"/>
    <s v="25AFC000110"/>
    <x v="8"/>
    <m/>
    <s v="000050285029R"/>
    <s v="DISCO AL.GREEN 285/29 RIC"/>
    <s v="alluminio"/>
    <x v="3"/>
    <m/>
    <n v="4393"/>
    <s v="kg"/>
    <m/>
    <n v="3.5030002276348737"/>
    <n v="15388.68"/>
  </r>
  <r>
    <s v="OF0037065"/>
    <x v="33"/>
    <m/>
    <s v="F600361"/>
    <x v="3"/>
    <s v="25AFC000110"/>
    <x v="8"/>
    <m/>
    <s v="000050320032R"/>
    <s v="DISCO AL.L.GREEN 320/32 RIC"/>
    <s v="alluminio"/>
    <x v="3"/>
    <m/>
    <n v="1535"/>
    <s v="kg"/>
    <m/>
    <n v="3.5030032573289902"/>
    <n v="5377.11"/>
  </r>
  <r>
    <s v="OF0037065"/>
    <x v="33"/>
    <m/>
    <s v="F600361"/>
    <x v="3"/>
    <s v="25AFC000110"/>
    <x v="8"/>
    <m/>
    <s v="000050355032R"/>
    <s v="DISCO AL.L.GREEN 355/32 RIC"/>
    <s v="alluminio"/>
    <x v="3"/>
    <m/>
    <n v="2035"/>
    <s v="kg"/>
    <m/>
    <n v="3.5030024570024567"/>
    <n v="7128.61"/>
  </r>
  <r>
    <s v="OF0037065"/>
    <x v="33"/>
    <m/>
    <s v="F600361"/>
    <x v="3"/>
    <s v="25AFC000110"/>
    <x v="8"/>
    <m/>
    <s v="000050365029R"/>
    <s v="DISCO AL.L.GREEN 365/29 RIC"/>
    <s v="alluminio"/>
    <x v="3"/>
    <m/>
    <n v="2027"/>
    <s v="kg"/>
    <m/>
    <n v="3.502999506660089"/>
    <n v="7100.58"/>
  </r>
  <r>
    <s v="OF0037065"/>
    <x v="33"/>
    <m/>
    <s v="F600361"/>
    <x v="3"/>
    <s v="25AFC000110"/>
    <x v="8"/>
    <m/>
    <s v="000050365032R"/>
    <s v="DISCO AL.L.GREEN 365/32 RIC"/>
    <s v="alluminio"/>
    <x v="3"/>
    <m/>
    <n v="3058"/>
    <s v="kg"/>
    <m/>
    <n v="3.5029986919555265"/>
    <n v="10712.17"/>
  </r>
  <r>
    <s v="OF0036797"/>
    <x v="34"/>
    <m/>
    <s v="F600385"/>
    <x v="4"/>
    <s v="25AFC000111"/>
    <x v="8"/>
    <m/>
    <s v="002430002001"/>
    <s v="SILIKOFTAL HTL 2"/>
    <s v="prodotti chimici"/>
    <x v="1"/>
    <m/>
    <n v="2000"/>
    <s v="kg"/>
    <m/>
    <n v="9.24"/>
    <n v="18480"/>
  </r>
  <r>
    <s v="OF0036798"/>
    <x v="35"/>
    <m/>
    <s v="F600452"/>
    <x v="6"/>
    <s v="25AFC000116"/>
    <x v="9"/>
    <m/>
    <s v="002430002005"/>
    <s v="Elan-CoatSP96V1-60 - tipo HTL-2"/>
    <s v="prodotti chimici"/>
    <x v="1"/>
    <m/>
    <n v="1834"/>
    <s v="kg"/>
    <m/>
    <n v="8.5"/>
    <n v="15589"/>
  </r>
  <r>
    <s v="OF0037272"/>
    <x v="36"/>
    <m/>
    <s v="F600385"/>
    <x v="4"/>
    <s v="25AFC000117"/>
    <x v="9"/>
    <m/>
    <s v="002340031002"/>
    <s v="TEGO GLIDE 407"/>
    <s v="prodotti chimici"/>
    <x v="1"/>
    <m/>
    <n v="50"/>
    <s v="kg"/>
    <m/>
    <n v="28.65"/>
    <n v="1432.5"/>
  </r>
  <r>
    <s v="OF0037272"/>
    <x v="36"/>
    <m/>
    <s v="F600385"/>
    <x v="4"/>
    <s v="25AFC000117"/>
    <x v="9"/>
    <m/>
    <s v="002430002006"/>
    <s v="SILIKOFTAL NON-STICK 60"/>
    <s v="prodotti chimici"/>
    <x v="1"/>
    <m/>
    <n v="50"/>
    <s v="kg"/>
    <m/>
    <n v="16.5"/>
    <n v="825"/>
  </r>
  <r>
    <s v="OF0037272"/>
    <x v="36"/>
    <m/>
    <s v="F600385"/>
    <x v="4"/>
    <s v="25AFC000118"/>
    <x v="9"/>
    <m/>
    <s v="002430018002"/>
    <s v="SILIKOPHEN P 80 IN XILOLO"/>
    <s v="prodotti chimici"/>
    <x v="1"/>
    <m/>
    <n v="400"/>
    <s v="kg"/>
    <m/>
    <n v="16.100000000000001"/>
    <n v="6440"/>
  </r>
  <r>
    <s v="OF0037212"/>
    <x v="37"/>
    <m/>
    <s v="F502625"/>
    <x v="5"/>
    <s v="25AFC000119"/>
    <x v="9"/>
    <m/>
    <s v="000700780001"/>
    <s v="COPERCHIO VET.32X20,5 OVALE"/>
    <s v="accessori finiti"/>
    <x v="2"/>
    <m/>
    <n v="1024"/>
    <s v="NR"/>
    <m/>
    <n v="2.0699999999999998"/>
    <n v="2119.6799999999998"/>
  </r>
  <r>
    <s v="OF0037212"/>
    <x v="37"/>
    <m/>
    <s v="F502625"/>
    <x v="5"/>
    <s v="25AFC000119"/>
    <x v="9"/>
    <m/>
    <s v="000750000003"/>
    <s v="OVALE VET.BORO.26X18 REF.6/360"/>
    <s v="accessori finiti"/>
    <x v="2"/>
    <m/>
    <n v="2520"/>
    <s v="NR"/>
    <m/>
    <n v="2.4"/>
    <n v="6048"/>
  </r>
  <r>
    <s v="OF0037212"/>
    <x v="37"/>
    <m/>
    <s v="F502625"/>
    <x v="5"/>
    <s v="25AFC000119"/>
    <x v="9"/>
    <m/>
    <s v="000750000005"/>
    <s v="TEGLIA RET.VET.BORO.39X24 REF.6/216"/>
    <s v="accessori finiti"/>
    <x v="2"/>
    <m/>
    <n v="1080"/>
    <s v="NR"/>
    <m/>
    <n v="2.95"/>
    <n v="3186"/>
  </r>
  <r>
    <s v="OF0037212"/>
    <x v="37"/>
    <m/>
    <s v="F502625"/>
    <x v="5"/>
    <s v="25AFC000119"/>
    <x v="9"/>
    <m/>
    <s v="000750000006"/>
    <s v="TEGLIA RET.VET.BORO.32X20 REF.7/308"/>
    <s v="accessori finiti"/>
    <x v="2"/>
    <m/>
    <n v="2772"/>
    <s v="NR"/>
    <m/>
    <n v="2.3000000000000003"/>
    <n v="6375.6"/>
  </r>
  <r>
    <s v="OF0037212"/>
    <x v="37"/>
    <m/>
    <s v="F502625"/>
    <x v="5"/>
    <s v="25AFC000119"/>
    <x v="9"/>
    <m/>
    <s v="000750000007"/>
    <s v="TEGLIA RET.VET.BORO 35X22 REF.6/240"/>
    <s v="accessori finiti"/>
    <x v="2"/>
    <m/>
    <n v="1002"/>
    <s v="NR"/>
    <m/>
    <n v="2.5499999999999998"/>
    <n v="2555.1"/>
  </r>
  <r>
    <s v="OF0036655"/>
    <x v="38"/>
    <m/>
    <s v="F505532"/>
    <x v="7"/>
    <s v="25AFC000127"/>
    <x v="9"/>
    <m/>
    <s v="002490189001"/>
    <s v="FB 280 ROSSO FERRO"/>
    <s v="prodotti chimici"/>
    <x v="1"/>
    <m/>
    <n v="50"/>
    <s v="kg"/>
    <m/>
    <n v="22.389200000000002"/>
    <n v="1119.46"/>
  </r>
  <r>
    <s v="OF0036655"/>
    <x v="38"/>
    <m/>
    <s v="F505532"/>
    <x v="7"/>
    <s v="25AFC000127"/>
    <x v="9"/>
    <m/>
    <s v="002490292001"/>
    <s v="FA 4292 pigmento inorganico verde"/>
    <s v="prodotti chimici"/>
    <x v="1"/>
    <m/>
    <n v="25"/>
    <s v="kg"/>
    <m/>
    <n v="37.964799999999997"/>
    <n v="949.12"/>
  </r>
  <r>
    <s v="OF0037074"/>
    <x v="39"/>
    <m/>
    <s v="F504679"/>
    <x v="0"/>
    <s v="25AFC000129"/>
    <x v="10"/>
    <m/>
    <s v="000110213001"/>
    <s v="GHIERA GEDIA 26,5/33 C/CENTRATORE"/>
    <s v="manigliame"/>
    <x v="0"/>
    <m/>
    <n v="4026"/>
    <s v="NR"/>
    <m/>
    <n v="0.50241927471435666"/>
    <n v="2022.74"/>
  </r>
  <r>
    <s v="OF0037074"/>
    <x v="39"/>
    <m/>
    <s v="F504679"/>
    <x v="0"/>
    <s v="25AFC000129"/>
    <x v="10"/>
    <m/>
    <s v="000150800001"/>
    <s v="ATTACCO AC.X MNC GEDIA COD.2/1910_x000a_(EX 210191023)"/>
    <s v="manigliame"/>
    <x v="0"/>
    <m/>
    <n v="2000"/>
    <s v="NR"/>
    <m/>
    <n v="0.46497000000000005"/>
    <n v="929.94"/>
  </r>
  <r>
    <s v="OF0037074"/>
    <x v="39"/>
    <m/>
    <s v="F504679"/>
    <x v="0"/>
    <s v="25AFC000129"/>
    <x v="10"/>
    <m/>
    <s v="000250467001"/>
    <s v="MANICO GEDIA P.8088KYM 109011 BLACK"/>
    <s v="manigliame"/>
    <x v="0"/>
    <m/>
    <n v="2000"/>
    <s v="NR"/>
    <m/>
    <n v="2.3043100000000001"/>
    <n v="4608.62"/>
  </r>
  <r>
    <s v="OF0037387"/>
    <x v="40"/>
    <m/>
    <s v="F600113"/>
    <x v="8"/>
    <s v="25AFC000130"/>
    <x v="10"/>
    <m/>
    <s v="002370064004"/>
    <s v="INOFLON PFA 8900EX (T. PFA 6900GZ)"/>
    <s v="prodotti chimici"/>
    <x v="1"/>
    <m/>
    <n v="120"/>
    <s v="kg"/>
    <m/>
    <n v="23.279999999999998"/>
    <n v="2793.6"/>
  </r>
  <r>
    <s v="OF0036420"/>
    <x v="29"/>
    <m/>
    <s v="F600113"/>
    <x v="8"/>
    <s v="25AFC000131"/>
    <x v="10"/>
    <m/>
    <s v="002370064004"/>
    <s v="INOFLON PFA 8900EX (T. PFA 6900GZ)"/>
    <s v="prodotti chimici"/>
    <x v="1"/>
    <m/>
    <n v="240"/>
    <s v="kg"/>
    <m/>
    <n v="23.279999999999998"/>
    <n v="5587.2"/>
  </r>
  <r>
    <s v="OF0037387"/>
    <x v="40"/>
    <m/>
    <s v="F600113"/>
    <x v="8"/>
    <s v="25AFC000132"/>
    <x v="10"/>
    <m/>
    <s v="002370001007"/>
    <s v="INOFLON AD9400EX PTFE DISP. (T. TF 5135)"/>
    <s v="prodotti chimici"/>
    <x v="1"/>
    <m/>
    <n v="1500"/>
    <s v="kg"/>
    <m/>
    <n v="10.75"/>
    <n v="16125"/>
  </r>
  <r>
    <s v="OF0037351"/>
    <x v="41"/>
    <m/>
    <s v="F600361"/>
    <x v="3"/>
    <s v="25AFC000133"/>
    <x v="10"/>
    <m/>
    <s v="000050230032R"/>
    <s v="DISCO AL.L.GREEN 23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265029R"/>
    <s v="DISCO AL.L.GREEN 265/29 RIC"/>
    <s v="alluminio"/>
    <x v="3"/>
    <m/>
    <n v="2255"/>
    <s v="kg"/>
    <m/>
    <n v="3.2030022172949004"/>
    <n v="7222.77"/>
  </r>
  <r>
    <s v="OF0037351"/>
    <x v="41"/>
    <m/>
    <s v="F600361"/>
    <x v="3"/>
    <s v="25AFC000133"/>
    <x v="10"/>
    <m/>
    <s v="000050265032R"/>
    <s v="DISCO AL.L.GREEN 265/32 RIC"/>
    <s v="alluminio"/>
    <x v="3"/>
    <m/>
    <n v="2286"/>
    <s v="kg"/>
    <m/>
    <n v="3.2030008748906389"/>
    <n v="7322.06"/>
  </r>
  <r>
    <s v="OF0037351"/>
    <x v="41"/>
    <m/>
    <s v="F600361"/>
    <x v="3"/>
    <s v="25AFC000133"/>
    <x v="10"/>
    <m/>
    <s v="000050270032R"/>
    <s v="DISCO AL.GREEN 27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315032R"/>
    <s v="DISCO AL.L.GREEN 315/32 RIC"/>
    <s v="alluminio"/>
    <x v="3"/>
    <m/>
    <n v="4458"/>
    <s v="kg"/>
    <m/>
    <n v="3.2029991027366531"/>
    <n v="14278.97"/>
  </r>
  <r>
    <s v="OF0037351"/>
    <x v="41"/>
    <m/>
    <s v="F600361"/>
    <x v="3"/>
    <s v="25AFC000133"/>
    <x v="10"/>
    <m/>
    <s v="000050330032R"/>
    <s v="DISCO AL.L.GREEN 330/32 RIC"/>
    <s v="alluminio"/>
    <x v="3"/>
    <m/>
    <n v="2251"/>
    <s v="kg"/>
    <m/>
    <n v="3.2029986672589961"/>
    <n v="7209.95"/>
  </r>
  <r>
    <s v="OF0037430"/>
    <x v="42"/>
    <m/>
    <s v="F600361"/>
    <x v="3"/>
    <s v="25AFC000134"/>
    <x v="10"/>
    <m/>
    <s v="000050225029R"/>
    <s v="DISCO AL.L.GREEN 225/29 RIC"/>
    <s v="alluminio"/>
    <x v="3"/>
    <m/>
    <n v="2246"/>
    <s v="kg"/>
    <m/>
    <n v="3.1530008904719504"/>
    <n v="7081.64"/>
  </r>
  <r>
    <s v="OF0037430"/>
    <x v="42"/>
    <m/>
    <s v="F600361"/>
    <x v="3"/>
    <s v="25AFC000134"/>
    <x v="10"/>
    <m/>
    <s v="000050305029R"/>
    <s v="DISCO AL.L.GREEN 305/29 RIC"/>
    <s v="alluminio"/>
    <x v="3"/>
    <m/>
    <n v="2249"/>
    <s v="kg"/>
    <m/>
    <n v="3.1530013339261895"/>
    <n v="7091.1"/>
  </r>
  <r>
    <s v="OF0037430"/>
    <x v="42"/>
    <m/>
    <s v="F600361"/>
    <x v="3"/>
    <s v="25AFC000134"/>
    <x v="10"/>
    <m/>
    <s v="000050330029R"/>
    <s v="DISCO AL.L.GREEN 330/29 RIC"/>
    <s v="alluminio"/>
    <x v="3"/>
    <m/>
    <n v="2242"/>
    <s v="kg"/>
    <m/>
    <n v="3.15300178412132"/>
    <n v="7069.03"/>
  </r>
  <r>
    <s v="OF0037351"/>
    <x v="41"/>
    <m/>
    <s v="F600361"/>
    <x v="3"/>
    <s v="25AFC000135"/>
    <x v="10"/>
    <m/>
    <s v="000050285029R"/>
    <s v="DISCO AL.GREEN 285/29 RIC"/>
    <s v="alluminio"/>
    <x v="3"/>
    <m/>
    <n v="1901"/>
    <s v="kg"/>
    <m/>
    <n v="3.202998421883219"/>
    <n v="6088.9"/>
  </r>
  <r>
    <s v="OF0037351"/>
    <x v="41"/>
    <m/>
    <s v="F600361"/>
    <x v="3"/>
    <s v="25AFC000135"/>
    <x v="10"/>
    <m/>
    <s v="000050290029R"/>
    <s v="DISCO AL.L.GREEN 290/29 RIC"/>
    <s v="alluminio"/>
    <x v="3"/>
    <m/>
    <n v="2236"/>
    <s v="kg"/>
    <m/>
    <n v="3.2030008944543829"/>
    <n v="7161.91"/>
  </r>
  <r>
    <s v="OF0037430"/>
    <x v="42"/>
    <m/>
    <s v="F600361"/>
    <x v="3"/>
    <s v="25AFC000136"/>
    <x v="10"/>
    <m/>
    <s v="000050330032R"/>
    <s v="DISCO AL.L.GREEN 330/32 RIC"/>
    <s v="alluminio"/>
    <x v="3"/>
    <m/>
    <n v="2134"/>
    <s v="kg"/>
    <m/>
    <n v="3.152999062792877"/>
    <n v="6728.5"/>
  </r>
  <r>
    <s v="OF0037430"/>
    <x v="42"/>
    <m/>
    <s v="F600361"/>
    <x v="3"/>
    <s v="25AFC000136"/>
    <x v="10"/>
    <m/>
    <s v="000050335032R"/>
    <s v="DISCO AL.L.GREEN 335/32 RIC"/>
    <s v="alluminio"/>
    <x v="3"/>
    <m/>
    <n v="2213"/>
    <s v="kg"/>
    <m/>
    <n v="3.1530004518752826"/>
    <n v="6977.59"/>
  </r>
  <r>
    <s v="OF0037430"/>
    <x v="42"/>
    <m/>
    <s v="F600361"/>
    <x v="3"/>
    <s v="25AFC000136"/>
    <x v="10"/>
    <m/>
    <s v="000050365032R"/>
    <s v="DISCO AL.L.GREEN 365/32 RIC"/>
    <s v="alluminio"/>
    <x v="3"/>
    <m/>
    <n v="2212"/>
    <s v="kg"/>
    <m/>
    <n v="3.153001808318264"/>
    <n v="6974.44"/>
  </r>
  <r>
    <s v="OF0037277"/>
    <x v="43"/>
    <m/>
    <s v="F505839"/>
    <x v="1"/>
    <s v="25AFC000137"/>
    <x v="10"/>
    <m/>
    <s v="003130002004"/>
    <s v="455G-R0385 ROLLER TOPCOAT PEWTER"/>
    <s v="prodotti chimici"/>
    <x v="1"/>
    <m/>
    <n v="400"/>
    <s v="kg"/>
    <m/>
    <n v="8.98"/>
    <n v="3592"/>
  </r>
  <r>
    <s v="OF0037209"/>
    <x v="44"/>
    <m/>
    <s v="F600852"/>
    <x v="9"/>
    <s v="25AFC000138"/>
    <x v="10"/>
    <m/>
    <s v="000800004001"/>
    <s v="ETICHETTA ADESIVA Ø 40 MM ANTITACCHEGGIO DEL CLIENTE (TCM)"/>
    <s v="mater. di confezion."/>
    <x v="4"/>
    <m/>
    <n v="85000"/>
    <s v="NR"/>
    <m/>
    <n v="2.4199999999999998E-3"/>
    <n v="205.7"/>
  </r>
  <r>
    <s v="OF0037097"/>
    <x v="45"/>
    <m/>
    <s v="F600385"/>
    <x v="4"/>
    <s v="25AFC000139"/>
    <x v="10"/>
    <m/>
    <s v="002340035002"/>
    <s v="TEGO DISPERS 710"/>
    <s v="prodotti chimici"/>
    <x v="1"/>
    <m/>
    <n v="25"/>
    <s v="kg"/>
    <m/>
    <n v="17.16"/>
    <n v="429"/>
  </r>
  <r>
    <s v="OF0037097"/>
    <x v="45"/>
    <m/>
    <s v="F600385"/>
    <x v="4"/>
    <s v="25AFC000140"/>
    <x v="10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4"/>
    <x v="11"/>
    <m/>
    <s v="002340035002"/>
    <s v="TEGO DISPERS 710"/>
    <s v="prodotti chimici"/>
    <x v="1"/>
    <m/>
    <n v="50"/>
    <s v="kg"/>
    <m/>
    <n v="17.16"/>
    <n v="858"/>
  </r>
  <r>
    <s v="OF0037272"/>
    <x v="36"/>
    <m/>
    <s v="F600385"/>
    <x v="4"/>
    <s v="25AFC000145"/>
    <x v="11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6"/>
    <x v="11"/>
    <m/>
    <s v="002430002001"/>
    <s v="SILIKOFTAL HTL 2"/>
    <s v="prodotti chimici"/>
    <x v="1"/>
    <m/>
    <n v="2000"/>
    <s v="kg"/>
    <m/>
    <n v="9.24"/>
    <n v="18480"/>
  </r>
  <r>
    <s v="OF0037616"/>
    <x v="47"/>
    <m/>
    <s v="F502625"/>
    <x v="5"/>
    <s v="25AFC000148"/>
    <x v="11"/>
    <m/>
    <s v="000660265001"/>
    <s v="CESTELLO VETRO 20 X COTTURA VAPORE"/>
    <s v="accessori finiti"/>
    <x v="2"/>
    <m/>
    <n v="1152"/>
    <s v="NR"/>
    <m/>
    <n v="4.1999999999999993"/>
    <n v="4838.3999999999996"/>
  </r>
  <r>
    <s v="OF0037510"/>
    <x v="48"/>
    <m/>
    <s v="F502625"/>
    <x v="5"/>
    <s v="25AFC000149"/>
    <x v="11"/>
    <m/>
    <s v="000750000005"/>
    <s v="TEGLIA RET.VET.BORO.39X24 REF.6/216"/>
    <s v="accessori finiti"/>
    <x v="2"/>
    <m/>
    <n v="1080"/>
    <s v="NR"/>
    <m/>
    <n v="2.95"/>
    <n v="3186"/>
  </r>
  <r>
    <s v="OF0037510"/>
    <x v="48"/>
    <m/>
    <s v="F502625"/>
    <x v="5"/>
    <s v="25AFC000149"/>
    <x v="11"/>
    <m/>
    <s v="000750000007"/>
    <s v="TEGLIA RET.VET.BORO 35X22 REF.6/240"/>
    <s v="accessori finiti"/>
    <x v="2"/>
    <m/>
    <n v="1200"/>
    <s v="NR"/>
    <m/>
    <n v="2.5499999999999998"/>
    <n v="3060"/>
  </r>
  <r>
    <s v="OF0037667"/>
    <x v="49"/>
    <m/>
    <s v="F505532"/>
    <x v="7"/>
    <s v="25AFC000158"/>
    <x v="12"/>
    <m/>
    <s v="002490189001"/>
    <s v="FB 280 ROSSO FERRO"/>
    <s v="prodotti chimici"/>
    <x v="1"/>
    <m/>
    <n v="44"/>
    <s v="kg"/>
    <m/>
    <n v="22.389318181818183"/>
    <n v="985.13"/>
  </r>
  <r>
    <s v="OF0037811"/>
    <x v="50"/>
    <m/>
    <s v="F600385"/>
    <x v="4"/>
    <s v="25AFC000161"/>
    <x v="13"/>
    <m/>
    <s v="002430002001"/>
    <s v="SILIKOFTAL HTL 2"/>
    <s v="prodotti chimici"/>
    <x v="1"/>
    <m/>
    <n v="2000"/>
    <s v="kg"/>
    <m/>
    <n v="9.24"/>
    <n v="18480"/>
  </r>
  <r>
    <s v="OF0037540"/>
    <x v="51"/>
    <m/>
    <s v="F505839"/>
    <x v="1"/>
    <s v="25AFC000162"/>
    <x v="13"/>
    <m/>
    <s v="003010503004"/>
    <s v="459G-R0185 ROLLER PRIMER GRAY"/>
    <s v="prodotti chimici"/>
    <x v="1"/>
    <m/>
    <n v="160"/>
    <s v="kg"/>
    <m/>
    <n v="8.98"/>
    <n v="1436.8"/>
  </r>
  <r>
    <s v="OF0037680"/>
    <x v="52"/>
    <m/>
    <s v="F505839"/>
    <x v="1"/>
    <s v="25AFC000162"/>
    <x v="13"/>
    <m/>
    <s v="003010503004"/>
    <s v="459G-R0185 ROLLER PRIMER GRAY"/>
    <s v="prodotti chimici"/>
    <x v="1"/>
    <m/>
    <n v="240"/>
    <s v="kg"/>
    <m/>
    <n v="8.9799999999999986"/>
    <n v="2155.1999999999998"/>
  </r>
  <r>
    <s v="OF0037540"/>
    <x v="51"/>
    <m/>
    <s v="F505839"/>
    <x v="1"/>
    <s v="25AFC000162"/>
    <x v="13"/>
    <m/>
    <s v="003010505005"/>
    <s v="478G-R1090 ROLLER SEALER"/>
    <s v="prodotti chimici"/>
    <x v="1"/>
    <m/>
    <n v="260"/>
    <s v="kg"/>
    <m/>
    <n v="13"/>
    <n v="3380"/>
  </r>
  <r>
    <s v="OF0037680"/>
    <x v="52"/>
    <m/>
    <s v="F505839"/>
    <x v="1"/>
    <s v="25AFC000162"/>
    <x v="13"/>
    <m/>
    <s v="003010505005"/>
    <s v="478G-R1090 ROLLER SEALER"/>
    <s v="prodotti chimici"/>
    <x v="1"/>
    <m/>
    <n v="240"/>
    <s v="kg"/>
    <m/>
    <n v="13"/>
    <n v="3120"/>
  </r>
  <r>
    <s v="OF0037540"/>
    <x v="51"/>
    <m/>
    <s v="F505839"/>
    <x v="1"/>
    <s v="25AFC000162"/>
    <x v="13"/>
    <m/>
    <s v="003130002004"/>
    <s v="455G-R0385 ROLLER TOPCOAT PEWTER"/>
    <s v="prodotti chimici"/>
    <x v="1"/>
    <m/>
    <n v="360"/>
    <s v="kg"/>
    <m/>
    <n v="8.98"/>
    <n v="3232.8"/>
  </r>
  <r>
    <s v="OF0037680"/>
    <x v="52"/>
    <m/>
    <s v="F505839"/>
    <x v="1"/>
    <s v="25AFC000162"/>
    <x v="13"/>
    <m/>
    <s v="003130002004"/>
    <s v="455G-R0385 ROLLER TOPCOAT PEWTER"/>
    <s v="prodotti chimici"/>
    <x v="1"/>
    <m/>
    <n v="440"/>
    <s v="kg"/>
    <m/>
    <n v="8.98"/>
    <n v="3951.2"/>
  </r>
  <r>
    <s v="OF0037639"/>
    <x v="53"/>
    <m/>
    <s v="F600361"/>
    <x v="3"/>
    <s v="25AFC000163"/>
    <x v="13"/>
    <m/>
    <s v="000050220032R"/>
    <s v="DISCO AL.L.GREEN 220/32 RIC"/>
    <s v="alluminio"/>
    <x v="3"/>
    <m/>
    <n v="2217"/>
    <s v="kg"/>
    <m/>
    <n v="3.1689986468200271"/>
    <n v="7025.67"/>
  </r>
  <r>
    <s v="OF0037639"/>
    <x v="53"/>
    <m/>
    <s v="F600361"/>
    <x v="3"/>
    <s v="25AFC000163"/>
    <x v="13"/>
    <m/>
    <s v="000050305036R"/>
    <s v="DISCO AL.L.GREEN 305/36 RIC"/>
    <s v="alluminio"/>
    <x v="3"/>
    <m/>
    <n v="2239"/>
    <s v="kg"/>
    <m/>
    <n v="3.1689995533720414"/>
    <n v="7095.39"/>
  </r>
  <r>
    <s v="OF0037737"/>
    <x v="54"/>
    <m/>
    <s v="F600361"/>
    <x v="3"/>
    <s v="25AFC000164"/>
    <x v="13"/>
    <m/>
    <s v="000050240032R"/>
    <s v="DISCO AL.L.GREEN 240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265032R"/>
    <s v="DISCO AL.L.GREEN 265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325036R"/>
    <s v="DISCO AL.L.GREEN 325/36 RIC"/>
    <s v="alluminio"/>
    <x v="3"/>
    <m/>
    <n v="2241"/>
    <s v="kg"/>
    <m/>
    <n v="3.1690004462293615"/>
    <n v="7101.73"/>
  </r>
  <r>
    <s v="OF0037737"/>
    <x v="54"/>
    <m/>
    <s v="F600361"/>
    <x v="3"/>
    <s v="25AFC000164"/>
    <x v="13"/>
    <m/>
    <s v="000050355036R"/>
    <s v="DISCO AL.L.GREEN 355/36 RIC"/>
    <s v="alluminio"/>
    <x v="3"/>
    <m/>
    <n v="2182"/>
    <s v="kg"/>
    <m/>
    <n v="3.1690009165902842"/>
    <n v="6914.76"/>
  </r>
  <r>
    <s v="OF0037737"/>
    <x v="54"/>
    <m/>
    <s v="F600361"/>
    <x v="3"/>
    <s v="25AFC000164"/>
    <x v="13"/>
    <m/>
    <s v="000050365032R"/>
    <s v="DISCO AL.L.GREEN 365/32 RIC"/>
    <s v="alluminio"/>
    <x v="3"/>
    <m/>
    <n v="2229"/>
    <s v="kg"/>
    <m/>
    <n v="3.1689995513683265"/>
    <n v="7063.7"/>
  </r>
  <r>
    <s v="OF0037737"/>
    <x v="54"/>
    <m/>
    <s v="F600361"/>
    <x v="3"/>
    <s v="25AFC000164"/>
    <x v="13"/>
    <m/>
    <s v="000050385036R"/>
    <s v="DISCO AL.L.GREEN 385/36 RIC"/>
    <s v="alluminio"/>
    <x v="3"/>
    <m/>
    <n v="2202"/>
    <s v="kg"/>
    <m/>
    <n v="3.1690009082652137"/>
    <n v="6978.14"/>
  </r>
  <r>
    <s v="OF0037639"/>
    <x v="53"/>
    <m/>
    <s v="F600361"/>
    <x v="3"/>
    <s v="25AFC000165"/>
    <x v="13"/>
    <m/>
    <s v="000050225032R"/>
    <s v="DISCO AL.L.GREEN 225/32 RIC"/>
    <s v="alluminio"/>
    <x v="3"/>
    <m/>
    <n v="4429"/>
    <s v="kg"/>
    <m/>
    <n v="3.1689997742153984"/>
    <n v="14035.5"/>
  </r>
  <r>
    <s v="OF0037639"/>
    <x v="53"/>
    <m/>
    <s v="F600361"/>
    <x v="3"/>
    <s v="25AFC000165"/>
    <x v="13"/>
    <m/>
    <s v="000050265032R"/>
    <s v="DISCO AL.L.GREEN 265/32 RIC"/>
    <s v="alluminio"/>
    <x v="3"/>
    <m/>
    <n v="4490"/>
    <s v="kg"/>
    <m/>
    <n v="3.169"/>
    <n v="14228.81"/>
  </r>
  <r>
    <s v="OF0037639"/>
    <x v="53"/>
    <m/>
    <s v="F600361"/>
    <x v="3"/>
    <s v="25AFC000165"/>
    <x v="13"/>
    <m/>
    <s v="000050265036R"/>
    <s v="DISCO AL.L.GREEN 265/36 RIC"/>
    <s v="alluminio"/>
    <x v="3"/>
    <m/>
    <n v="2267"/>
    <s v="kg"/>
    <m/>
    <n v="3.1689986766651961"/>
    <n v="7184.12"/>
  </r>
  <r>
    <s v="OF0037639"/>
    <x v="53"/>
    <m/>
    <s v="F600361"/>
    <x v="3"/>
    <s v="25AFC000165"/>
    <x v="13"/>
    <m/>
    <s v="000050285032R"/>
    <s v="DISCO AL.L.GREEN 285/32 RIC"/>
    <s v="alluminio"/>
    <x v="3"/>
    <m/>
    <n v="2271"/>
    <s v="kg"/>
    <m/>
    <n v="3.1690004403346546"/>
    <n v="7196.8"/>
  </r>
  <r>
    <s v="OF0037639"/>
    <x v="53"/>
    <m/>
    <s v="F600361"/>
    <x v="3"/>
    <s v="25AFC000165"/>
    <x v="13"/>
    <m/>
    <s v="000050365036R"/>
    <s v="DISCO AL.GREEN 365/36 RIC"/>
    <s v="alluminio"/>
    <x v="3"/>
    <m/>
    <n v="2235"/>
    <s v="kg"/>
    <m/>
    <n v="3.1690022371364654"/>
    <n v="7082.72"/>
  </r>
  <r>
    <s v="OF0037737"/>
    <x v="54"/>
    <m/>
    <s v="F600361"/>
    <x v="3"/>
    <s v="25AFC000166"/>
    <x v="13"/>
    <m/>
    <s v="000050285029R"/>
    <s v="DISCO AL.GREEN 285/29 RIC"/>
    <s v="alluminio"/>
    <x v="3"/>
    <m/>
    <n v="2227"/>
    <s v="kg"/>
    <m/>
    <n v="3.1689986528962728"/>
    <n v="7057.36"/>
  </r>
  <r>
    <s v="OF0037737"/>
    <x v="54"/>
    <m/>
    <s v="F600361"/>
    <x v="3"/>
    <s v="25AFC000166"/>
    <x v="13"/>
    <m/>
    <s v="000050305029R"/>
    <s v="DISCO AL.L.GREEN 305/29 RIC"/>
    <s v="alluminio"/>
    <x v="3"/>
    <m/>
    <n v="4466"/>
    <s v="kg"/>
    <m/>
    <n v="3.1689991043439321"/>
    <n v="14152.75"/>
  </r>
  <r>
    <s v="OF0038023"/>
    <x v="55"/>
    <m/>
    <s v="F600361"/>
    <x v="3"/>
    <s v="25AFC000174"/>
    <x v="14"/>
    <m/>
    <s v="000050225029R"/>
    <s v="DISCO AL.L.GREEN 225/29 RIC"/>
    <s v="alluminio"/>
    <x v="3"/>
    <m/>
    <n v="2243"/>
    <s v="kg"/>
    <m/>
    <n v="3.16"/>
    <n v="7087.88"/>
  </r>
  <r>
    <s v="OF0038023"/>
    <x v="55"/>
    <m/>
    <s v="F600361"/>
    <x v="3"/>
    <s v="25AFC000174"/>
    <x v="14"/>
    <m/>
    <s v="000050285029R"/>
    <s v="DISCO AL.GREEN 285/29 RIC"/>
    <s v="alluminio"/>
    <x v="3"/>
    <m/>
    <n v="2052"/>
    <s v="kg"/>
    <m/>
    <n v="3.1599999999999997"/>
    <n v="6484.32"/>
  </r>
  <r>
    <s v="OF0038023"/>
    <x v="55"/>
    <m/>
    <s v="F600361"/>
    <x v="3"/>
    <s v="25AFC000174"/>
    <x v="14"/>
    <m/>
    <s v="000050300032R"/>
    <s v="DISCO AL.GREEN 300/32 RIC"/>
    <s v="alluminio"/>
    <x v="3"/>
    <m/>
    <n v="1897"/>
    <s v="kg"/>
    <m/>
    <n v="3.16"/>
    <n v="5994.52"/>
  </r>
  <r>
    <s v="OF0038023"/>
    <x v="55"/>
    <m/>
    <s v="F600361"/>
    <x v="3"/>
    <s v="25AFC000174"/>
    <x v="14"/>
    <m/>
    <s v="000050305036R"/>
    <s v="DISCO AL.L.GREEN 305/36 RIC"/>
    <s v="alluminio"/>
    <x v="3"/>
    <m/>
    <n v="2236"/>
    <s v="kg"/>
    <m/>
    <n v="3.16"/>
    <n v="7065.76"/>
  </r>
  <r>
    <s v="OF0038023"/>
    <x v="55"/>
    <m/>
    <s v="F600361"/>
    <x v="3"/>
    <s v="25AFC000174"/>
    <x v="14"/>
    <m/>
    <s v="000050310036R"/>
    <s v="DISCO AL.GREEN 310/36 RIC"/>
    <s v="alluminio"/>
    <x v="3"/>
    <m/>
    <n v="2256"/>
    <s v="kg"/>
    <m/>
    <n v="3.16"/>
    <n v="7128.96"/>
  </r>
  <r>
    <s v="OF0038023"/>
    <x v="55"/>
    <m/>
    <s v="F600361"/>
    <x v="3"/>
    <s v="25AFC000174"/>
    <x v="14"/>
    <m/>
    <s v="000050330029R"/>
    <s v="DISCO AL.L.GREEN 330/29 RIC"/>
    <s v="alluminio"/>
    <x v="3"/>
    <m/>
    <n v="2254"/>
    <s v="kg"/>
    <m/>
    <n v="3.16"/>
    <n v="7122.64"/>
  </r>
  <r>
    <s v="OF0038023"/>
    <x v="55"/>
    <m/>
    <s v="F600361"/>
    <x v="3"/>
    <s v="25AFC000174"/>
    <x v="14"/>
    <m/>
    <s v="000050345032R"/>
    <s v="DISCO AL.L.GREEN 345/32 RIC"/>
    <s v="alluminio"/>
    <x v="3"/>
    <m/>
    <n v="2255"/>
    <s v="kg"/>
    <m/>
    <n v="3.16"/>
    <n v="7125.8"/>
  </r>
  <r>
    <s v="OF0038023"/>
    <x v="55"/>
    <m/>
    <s v="F600361"/>
    <x v="3"/>
    <s v="25AFC000174"/>
    <x v="14"/>
    <m/>
    <s v="000050350032R"/>
    <s v="DISCO AL.GREEN 350/32 RIC"/>
    <s v="alluminio"/>
    <x v="3"/>
    <m/>
    <n v="2257"/>
    <s v="kg"/>
    <m/>
    <n v="3.16"/>
    <n v="7132.12"/>
  </r>
  <r>
    <s v="OF0038023"/>
    <x v="55"/>
    <m/>
    <s v="F600361"/>
    <x v="3"/>
    <s v="25AFC000174"/>
    <x v="14"/>
    <m/>
    <s v="000050385036R"/>
    <s v="DISCO AL.L.GREEN 385/36 RIC"/>
    <s v="alluminio"/>
    <x v="3"/>
    <m/>
    <n v="2255"/>
    <s v="kg"/>
    <m/>
    <n v="3.16"/>
    <n v="7125.8"/>
  </r>
  <r>
    <s v="OF0037931"/>
    <x v="56"/>
    <m/>
    <s v="F600113"/>
    <x v="8"/>
    <s v="25AFC000175"/>
    <x v="14"/>
    <m/>
    <s v="002370001007"/>
    <s v="INOFLON AD9400EX PTFE DISP. (T. TF 5135)"/>
    <s v="prodotti chimici"/>
    <x v="1"/>
    <m/>
    <n v="3000"/>
    <s v="kg"/>
    <m/>
    <n v="10.75"/>
    <n v="32250"/>
  </r>
  <r>
    <s v="OF0038117"/>
    <x v="57"/>
    <m/>
    <s v="F501661"/>
    <x v="10"/>
    <s v="25AFC000176"/>
    <x v="14"/>
    <m/>
    <s v="001330041020"/>
    <s v="FASCIA PET 41X20 TERM.WOK+COP 34"/>
    <s v="accessori di confez."/>
    <x v="5"/>
    <m/>
    <n v="6000"/>
    <s v="NR"/>
    <m/>
    <n v="0.44342999999999999"/>
    <n v="2660.58"/>
  </r>
  <r>
    <s v="OF0037958"/>
    <x v="58"/>
    <m/>
    <s v="F505839"/>
    <x v="1"/>
    <s v="25AFC000177"/>
    <x v="14"/>
    <m/>
    <s v="003010503004"/>
    <s v="459G-R0185 ROLLER PRIMER GRAY"/>
    <s v="prodotti chimici"/>
    <x v="1"/>
    <m/>
    <n v="240"/>
    <s v="kg"/>
    <m/>
    <n v="8.9799999999999986"/>
    <n v="2155.1999999999998"/>
  </r>
  <r>
    <s v="OF0037958"/>
    <x v="58"/>
    <m/>
    <s v="F505839"/>
    <x v="1"/>
    <s v="25AFC000177"/>
    <x v="14"/>
    <m/>
    <s v="003010505005"/>
    <s v="478G-R1090 ROLLER SEALER"/>
    <s v="prodotti chimici"/>
    <x v="1"/>
    <m/>
    <n v="200"/>
    <s v="kg"/>
    <m/>
    <n v="13"/>
    <n v="2600"/>
  </r>
  <r>
    <s v="OF0037958"/>
    <x v="58"/>
    <m/>
    <s v="F505839"/>
    <x v="1"/>
    <s v="25AFC000177"/>
    <x v="14"/>
    <m/>
    <s v="003130002004"/>
    <s v="455G-R0385 ROLLER TOPCOAT PEWTER"/>
    <s v="prodotti chimici"/>
    <x v="1"/>
    <m/>
    <n v="300"/>
    <s v="kg"/>
    <m/>
    <n v="8.98"/>
    <n v="2694"/>
  </r>
  <r>
    <s v="OF0037931"/>
    <x v="56"/>
    <m/>
    <s v="F600113"/>
    <x v="8"/>
    <s v="25AFC000182"/>
    <x v="15"/>
    <m/>
    <s v="002370064004"/>
    <s v="INOFLON PFA 8900EX (T. PFA 6900GZ)"/>
    <s v="prodotti chimici"/>
    <x v="1"/>
    <m/>
    <n v="160"/>
    <s v="kg"/>
    <m/>
    <n v="23.28"/>
    <n v="3724.8"/>
  </r>
  <r>
    <s v="OF0037933"/>
    <x v="59"/>
    <m/>
    <s v="F600385"/>
    <x v="4"/>
    <s v="25AFC000183"/>
    <x v="15"/>
    <m/>
    <s v="002430002001"/>
    <s v="SILIKOFTAL HTL 2"/>
    <s v="prodotti chimici"/>
    <x v="1"/>
    <m/>
    <n v="3000"/>
    <s v="kg"/>
    <m/>
    <n v="9.24"/>
    <n v="27720"/>
  </r>
  <r>
    <s v="OF0038161"/>
    <x v="60"/>
    <m/>
    <s v="F600385"/>
    <x v="4"/>
    <s v="25AFC000184"/>
    <x v="15"/>
    <m/>
    <s v="002430002001"/>
    <s v="SILIKOFTAL HTL 2"/>
    <s v="prodotti chimici"/>
    <x v="1"/>
    <m/>
    <n v="2000"/>
    <s v="kg"/>
    <m/>
    <n v="9.24"/>
    <n v="18480"/>
  </r>
  <r>
    <s v="OF0038366"/>
    <x v="61"/>
    <m/>
    <s v="F600385"/>
    <x v="4"/>
    <s v="25AFC000185"/>
    <x v="15"/>
    <m/>
    <s v="002430002001"/>
    <s v="SILIKOFTAL HTL 2"/>
    <s v="prodotti chimici"/>
    <x v="1"/>
    <m/>
    <n v="1000"/>
    <s v="kg"/>
    <m/>
    <n v="9.24"/>
    <n v="9240"/>
  </r>
  <r>
    <s v="OF0038366"/>
    <x v="61"/>
    <m/>
    <s v="F600385"/>
    <x v="4"/>
    <s v="25AFC000186"/>
    <x v="15"/>
    <m/>
    <s v="002430018002"/>
    <s v="SILIKOPHEN P 80 IN XILOLO"/>
    <s v="prodotti chimici"/>
    <x v="1"/>
    <m/>
    <n v="200"/>
    <s v="kg"/>
    <m/>
    <n v="16.100000000000001"/>
    <n v="3220"/>
  </r>
  <r>
    <s v="OF0038363"/>
    <x v="62"/>
    <m/>
    <s v="F505532"/>
    <x v="7"/>
    <s v="25AFC000187"/>
    <x v="15"/>
    <m/>
    <s v="002490189001"/>
    <s v="FB 280 ROSSO FERRO"/>
    <s v="prodotti chimici"/>
    <x v="1"/>
    <m/>
    <n v="50"/>
    <s v="kg"/>
    <m/>
    <n v="22.389200000000002"/>
    <n v="1119.46"/>
  </r>
  <r>
    <s v="OF0038363"/>
    <x v="62"/>
    <m/>
    <s v="F505532"/>
    <x v="7"/>
    <s v="25AFC000187"/>
    <x v="15"/>
    <m/>
    <s v="002490292001"/>
    <s v="FA 4292 pigmento inorganico verde"/>
    <s v="prodotti chimici"/>
    <x v="1"/>
    <m/>
    <n v="25"/>
    <s v="kg"/>
    <m/>
    <n v="37.964799999999997"/>
    <n v="949.12"/>
  </r>
  <r>
    <s v="OF0038145"/>
    <x v="63"/>
    <m/>
    <s v="F600361"/>
    <x v="3"/>
    <s v="25AFC000188"/>
    <x v="15"/>
    <m/>
    <s v="000050225032R"/>
    <s v="DISCO AL.L.GREEN 225/32 RIC"/>
    <s v="alluminio"/>
    <x v="3"/>
    <m/>
    <n v="3366"/>
    <s v="kg"/>
    <m/>
    <n v="3.2760011883541296"/>
    <n v="11027.02"/>
  </r>
  <r>
    <s v="OF0038145"/>
    <x v="63"/>
    <m/>
    <s v="F600361"/>
    <x v="3"/>
    <s v="25AFC000188"/>
    <x v="15"/>
    <m/>
    <s v="000050265032R"/>
    <s v="DISCO AL.L.GREEN 265/32 RIC"/>
    <s v="alluminio"/>
    <x v="3"/>
    <m/>
    <n v="2132"/>
    <s v="kg"/>
    <m/>
    <n v="3.2759990619136961"/>
    <n v="6984.43"/>
  </r>
  <r>
    <s v="OF0038145"/>
    <x v="63"/>
    <m/>
    <s v="F600361"/>
    <x v="3"/>
    <s v="25AFC000188"/>
    <x v="15"/>
    <m/>
    <s v="000050265036R"/>
    <s v="DISCO AL.L.GREEN 265/36 RIC"/>
    <s v="alluminio"/>
    <x v="3"/>
    <m/>
    <n v="3377"/>
    <s v="kg"/>
    <m/>
    <n v="3.2759994077583654"/>
    <n v="11063.05"/>
  </r>
  <r>
    <s v="OF0038145"/>
    <x v="63"/>
    <m/>
    <s v="F600361"/>
    <x v="3"/>
    <s v="25AFC000188"/>
    <x v="15"/>
    <m/>
    <s v="000050305036R"/>
    <s v="DISCO AL.L.GREEN 305/36 RIC"/>
    <s v="alluminio"/>
    <x v="3"/>
    <m/>
    <n v="3349"/>
    <s v="kg"/>
    <m/>
    <n v="3.2759988056136158"/>
    <n v="10971.32"/>
  </r>
  <r>
    <s v="OF0038145"/>
    <x v="63"/>
    <m/>
    <s v="F600361"/>
    <x v="3"/>
    <s v="25AFC000188"/>
    <x v="15"/>
    <m/>
    <s v="000050330032R"/>
    <s v="DISCO AL.L.GREEN 330/32 RIC"/>
    <s v="alluminio"/>
    <x v="3"/>
    <m/>
    <n v="1220"/>
    <s v="kg"/>
    <m/>
    <n v="3.2759999999999998"/>
    <n v="3996.72"/>
  </r>
  <r>
    <s v="OF0038145"/>
    <x v="63"/>
    <m/>
    <s v="F600361"/>
    <x v="3"/>
    <s v="25AFC000188"/>
    <x v="15"/>
    <m/>
    <s v="000050330036R"/>
    <s v="DISCO AL.L.GREEN 330/36 RIC"/>
    <s v="alluminio"/>
    <x v="3"/>
    <m/>
    <n v="2248"/>
    <s v="kg"/>
    <m/>
    <n v="3.276000889679715"/>
    <n v="7364.45"/>
  </r>
  <r>
    <s v="OF0038145"/>
    <x v="63"/>
    <m/>
    <s v="F600361"/>
    <x v="3"/>
    <s v="25AFC000188"/>
    <x v="15"/>
    <m/>
    <s v="000050370036R"/>
    <s v="DISCO AL.L.GREEN 370/36 RIC"/>
    <s v="alluminio"/>
    <x v="3"/>
    <m/>
    <n v="4314"/>
    <s v="kg"/>
    <m/>
    <n v="3.2759990727862771"/>
    <n v="14132.66"/>
  </r>
  <r>
    <s v="OF0038111"/>
    <x v="64"/>
    <m/>
    <s v="F600364"/>
    <x v="2"/>
    <s v="25AFC000189"/>
    <x v="15"/>
    <m/>
    <s v="000700004001"/>
    <s v="COPERCHIO VETRO BOROSILICATO BASSO 20 CM"/>
    <s v="accessori finiti"/>
    <x v="2"/>
    <m/>
    <n v="960"/>
    <s v="NR"/>
    <m/>
    <n v="1.26"/>
    <n v="1209.5999999999999"/>
  </r>
  <r>
    <s v="OF0038111"/>
    <x v="64"/>
    <m/>
    <s v="F600364"/>
    <x v="2"/>
    <s v="25AFC000189"/>
    <x v="15"/>
    <m/>
    <s v="000700006001"/>
    <s v="COPERCHIO VETRO BOROSILICATO BASSO 24 CM"/>
    <s v="accessori finiti"/>
    <x v="2"/>
    <m/>
    <n v="1080"/>
    <s v="NR"/>
    <m/>
    <n v="1.53"/>
    <n v="1652.4"/>
  </r>
  <r>
    <s v="OF0038111"/>
    <x v="64"/>
    <m/>
    <s v="F600364"/>
    <x v="2"/>
    <s v="25AFC000189"/>
    <x v="15"/>
    <m/>
    <s v="000700008001"/>
    <s v="COPERCHIO VETRO BOROSILICATO BASSO 28 CM"/>
    <s v="accessori finiti"/>
    <x v="2"/>
    <m/>
    <n v="4752"/>
    <s v="NR"/>
    <m/>
    <n v="1.85"/>
    <n v="8791.2000000000007"/>
  </r>
  <r>
    <s v="OF0038262"/>
    <x v="65"/>
    <m/>
    <s v="F502625"/>
    <x v="5"/>
    <s v="25AFC000190"/>
    <x v="15"/>
    <m/>
    <s v="000700780001"/>
    <s v="COPERCHIO VET.32X20,5 OVALE"/>
    <s v="accessori finiti"/>
    <x v="2"/>
    <m/>
    <n v="2048"/>
    <s v="NR"/>
    <m/>
    <n v="2.0699999999999998"/>
    <n v="4239.3599999999997"/>
  </r>
  <r>
    <s v="OF0038365"/>
    <x v="61"/>
    <m/>
    <s v="F600113"/>
    <x v="8"/>
    <s v="25AFC000193"/>
    <x v="16"/>
    <m/>
    <s v="002370001007"/>
    <s v="INOFLON AD9400EX PTFE DISP. (T. TF 5135)"/>
    <s v="prodotti chimici"/>
    <x v="1"/>
    <m/>
    <n v="1500"/>
    <s v="kg"/>
    <m/>
    <n v="10.75"/>
    <n v="16125"/>
  </r>
  <r>
    <s v="OF0038365"/>
    <x v="61"/>
    <m/>
    <s v="F600113"/>
    <x v="8"/>
    <s v="25AFC000194"/>
    <x v="16"/>
    <m/>
    <s v="002370064004"/>
    <s v="INOFLON PFA 8900EX (T. PFA 6900GZ)"/>
    <s v="prodotti chimici"/>
    <x v="1"/>
    <m/>
    <n v="160"/>
    <s v="kg"/>
    <m/>
    <n v="23.28"/>
    <n v="3724.8"/>
  </r>
  <r>
    <s v="OF0038662"/>
    <x v="66"/>
    <m/>
    <s v="F502625"/>
    <x v="5"/>
    <s v="25AFC000195"/>
    <x v="16"/>
    <m/>
    <s v="000700780001"/>
    <s v="COPERCHIO VET.32X20,5 OVALE"/>
    <s v="accessori finiti"/>
    <x v="2"/>
    <m/>
    <n v="1024"/>
    <s v="NR"/>
    <m/>
    <n v="2.0699999999999998"/>
    <n v="2119.6799999999998"/>
  </r>
  <r>
    <s v="OF0037958"/>
    <x v="58"/>
    <m/>
    <s v="F505839"/>
    <x v="1"/>
    <s v="25AFC000196"/>
    <x v="16"/>
    <m/>
    <s v="003010503004"/>
    <s v="459G-R0185 ROLLER PRIMER GRAY"/>
    <s v="prodotti chimici"/>
    <x v="1"/>
    <m/>
    <n v="60"/>
    <s v="kg"/>
    <m/>
    <n v="8.9799999999999986"/>
    <n v="538.79999999999995"/>
  </r>
  <r>
    <s v="OF0038364"/>
    <x v="62"/>
    <m/>
    <s v="F505839"/>
    <x v="1"/>
    <s v="25AFC000196"/>
    <x v="16"/>
    <m/>
    <s v="003010503004"/>
    <s v="459G-R0185 ROLLER PRIMER GRAY"/>
    <s v="prodotti chimici"/>
    <x v="1"/>
    <m/>
    <n v="600"/>
    <s v="kg"/>
    <m/>
    <n v="8.98"/>
    <n v="5388"/>
  </r>
  <r>
    <s v="OF0038364"/>
    <x v="62"/>
    <m/>
    <s v="F505839"/>
    <x v="1"/>
    <s v="25AFC000196"/>
    <x v="16"/>
    <m/>
    <s v="003010505005"/>
    <s v="478G-R1090 ROLLER SEALER"/>
    <s v="prodotti chimici"/>
    <x v="1"/>
    <m/>
    <n v="400"/>
    <s v="kg"/>
    <m/>
    <n v="13"/>
    <n v="5200"/>
  </r>
  <r>
    <s v="OF0038364"/>
    <x v="62"/>
    <m/>
    <s v="F505839"/>
    <x v="1"/>
    <s v="25AFC000196"/>
    <x v="16"/>
    <m/>
    <s v="003130002004"/>
    <s v="455G-R0385 ROLLER TOPCOAT PEWTER"/>
    <s v="prodotti chimici"/>
    <x v="1"/>
    <m/>
    <n v="800"/>
    <s v="kg"/>
    <m/>
    <n v="8.98"/>
    <n v="7184"/>
  </r>
  <r>
    <s v="OF0038274"/>
    <x v="67"/>
    <m/>
    <s v="F600361"/>
    <x v="3"/>
    <s v="25AFC000197"/>
    <x v="16"/>
    <m/>
    <s v="000050230032R"/>
    <s v="DISCO AL.L.GREEN 230/32 RIC"/>
    <s v="alluminio"/>
    <x v="3"/>
    <m/>
    <n v="2229"/>
    <s v="kg"/>
    <m/>
    <n v="3.16"/>
    <n v="7043.64"/>
  </r>
  <r>
    <s v="OF0038274"/>
    <x v="67"/>
    <m/>
    <s v="F600361"/>
    <x v="3"/>
    <s v="25AFC000197"/>
    <x v="16"/>
    <m/>
    <s v="000050260029R"/>
    <s v="DISCO AL.L.GREEN 260/29 RIC"/>
    <s v="alluminio"/>
    <x v="3"/>
    <m/>
    <n v="2216"/>
    <s v="kg"/>
    <m/>
    <n v="3.16"/>
    <n v="7002.56"/>
  </r>
  <r>
    <s v="OF0038274"/>
    <x v="67"/>
    <m/>
    <s v="F600361"/>
    <x v="3"/>
    <s v="25AFC000197"/>
    <x v="16"/>
    <m/>
    <s v="000050265032R"/>
    <s v="DISCO AL.L.GREEN 265/32 RIC"/>
    <s v="alluminio"/>
    <x v="3"/>
    <m/>
    <n v="4472"/>
    <s v="kg"/>
    <m/>
    <n v="3.16"/>
    <n v="14131.52"/>
  </r>
  <r>
    <s v="OF0038274"/>
    <x v="67"/>
    <m/>
    <s v="F600361"/>
    <x v="3"/>
    <s v="25AFC000197"/>
    <x v="16"/>
    <m/>
    <s v="000050280029R"/>
    <s v="DISCO AL.GREEN 280/29 RIC"/>
    <s v="alluminio"/>
    <x v="3"/>
    <m/>
    <n v="2058"/>
    <s v="kg"/>
    <m/>
    <n v="3.1599999999999997"/>
    <n v="6503.28"/>
  </r>
  <r>
    <s v="OF0038274"/>
    <x v="67"/>
    <m/>
    <s v="F600361"/>
    <x v="3"/>
    <s v="25AFC000197"/>
    <x v="16"/>
    <m/>
    <s v="000050285029R"/>
    <s v="DISCO AL.GREEN 285/29 RIC"/>
    <s v="alluminio"/>
    <x v="3"/>
    <m/>
    <n v="2217"/>
    <s v="kg"/>
    <m/>
    <n v="3.16"/>
    <n v="7005.72"/>
  </r>
  <r>
    <s v="OF0038274"/>
    <x v="67"/>
    <m/>
    <s v="F600361"/>
    <x v="3"/>
    <s v="25AFC000197"/>
    <x v="16"/>
    <m/>
    <s v="000050290029R"/>
    <s v="DISCO AL.L.GREEN 290/29 RIC"/>
    <s v="alluminio"/>
    <x v="3"/>
    <m/>
    <n v="2253"/>
    <s v="kg"/>
    <m/>
    <n v="3.1599999999999997"/>
    <n v="7119.48"/>
  </r>
  <r>
    <s v="OF0038274"/>
    <x v="67"/>
    <m/>
    <s v="F600361"/>
    <x v="3"/>
    <s v="25AFC000197"/>
    <x v="16"/>
    <m/>
    <s v="000050335029R"/>
    <s v="DISCO AL.L.GREEN 335/29 RIC"/>
    <s v="alluminio"/>
    <x v="3"/>
    <m/>
    <n v="4148"/>
    <s v="kg"/>
    <m/>
    <n v="3.16"/>
    <n v="13107.68"/>
  </r>
  <r>
    <s v="OF0038396"/>
    <x v="68"/>
    <m/>
    <s v="F600361"/>
    <x v="3"/>
    <s v="25AFC000198"/>
    <x v="16"/>
    <m/>
    <s v="000050225032R"/>
    <s v="DISCO AL.L.GREEN 225/32 RIC"/>
    <s v="alluminio"/>
    <x v="3"/>
    <m/>
    <n v="2230"/>
    <s v="kg"/>
    <m/>
    <n v="3.16"/>
    <n v="7046.8"/>
  </r>
  <r>
    <s v="OF0038396"/>
    <x v="68"/>
    <m/>
    <s v="F600361"/>
    <x v="3"/>
    <s v="25AFC000198"/>
    <x v="16"/>
    <m/>
    <s v="000050235032R"/>
    <s v="DISCO AL.L.GREEN 235/32 RIC"/>
    <s v="alluminio"/>
    <x v="3"/>
    <m/>
    <n v="2238"/>
    <s v="kg"/>
    <m/>
    <n v="3.16"/>
    <n v="7072.08"/>
  </r>
  <r>
    <s v="OF0038396"/>
    <x v="68"/>
    <m/>
    <s v="F600361"/>
    <x v="3"/>
    <s v="25AFC000198"/>
    <x v="16"/>
    <m/>
    <s v="000050265032R"/>
    <s v="DISCO AL.L.GREEN 265/32 RIC"/>
    <s v="alluminio"/>
    <x v="3"/>
    <m/>
    <n v="2234"/>
    <s v="kg"/>
    <m/>
    <n v="3.1599999999999997"/>
    <n v="7059.44"/>
  </r>
  <r>
    <s v="OF0038396"/>
    <x v="68"/>
    <m/>
    <s v="F600361"/>
    <x v="3"/>
    <s v="25AFC000198"/>
    <x v="16"/>
    <m/>
    <s v="000050290032R"/>
    <s v="DISCO AL.L.GREEN 290/32 RIC"/>
    <s v="alluminio"/>
    <x v="3"/>
    <m/>
    <n v="2254"/>
    <s v="kg"/>
    <m/>
    <n v="3.16"/>
    <n v="7122.64"/>
  </r>
  <r>
    <s v="OF0038396"/>
    <x v="68"/>
    <m/>
    <s v="F600361"/>
    <x v="3"/>
    <s v="25AFC000198"/>
    <x v="16"/>
    <m/>
    <s v="000050315032R"/>
    <s v="DISCO AL.L.GREEN 315/32 RIC"/>
    <s v="alluminio"/>
    <x v="3"/>
    <m/>
    <n v="4316"/>
    <s v="kg"/>
    <m/>
    <n v="3.1599999999999997"/>
    <n v="13638.56"/>
  </r>
  <r>
    <s v="OF0034701"/>
    <x v="69"/>
    <m/>
    <s v="F600422"/>
    <x v="11"/>
    <s v="25AFF000012"/>
    <x v="1"/>
    <m/>
    <s v="000660202004"/>
    <s v="BISTECCHIERA PRE.C/MANIGLIE V.PTFE BLACK PUN.BIA.ES/IN.26X17"/>
    <s v="semilavorato"/>
    <x v="6"/>
    <m/>
    <n v="5700"/>
    <s v="NR"/>
    <m/>
    <n v="4.763719298245614"/>
    <n v="27153.200000000001"/>
  </r>
  <r>
    <s v="OF0034701"/>
    <x v="69"/>
    <m/>
    <s v="F600422"/>
    <x v="11"/>
    <s v="25AFF000012"/>
    <x v="1"/>
    <m/>
    <s v="000660202005"/>
    <s v="BISTECCHIERA PRE.C/MANIGLIE V.PTFE BLACK PUN.BIA.ES/IN.42X27"/>
    <s v="semilavorato"/>
    <x v="6"/>
    <m/>
    <n v="8100"/>
    <s v="NR"/>
    <m/>
    <n v="8.8319358024691343"/>
    <n v="71538.679999999993"/>
  </r>
  <r>
    <s v="OF0034694"/>
    <x v="70"/>
    <m/>
    <s v="F504934"/>
    <x v="12"/>
    <s v="25AFF000013"/>
    <x v="1"/>
    <m/>
    <s v="000660037001"/>
    <s v="INDICATORE CROMATICO X MNC ODINO"/>
    <s v="manigliame"/>
    <x v="0"/>
    <m/>
    <n v="40000"/>
    <s v="NR"/>
    <m/>
    <n v="5.3353750000000005E-2"/>
    <n v="2134.15"/>
  </r>
  <r>
    <s v="OF0034694"/>
    <x v="70"/>
    <m/>
    <s v="F504934"/>
    <x v="12"/>
    <s v="25AFF000013"/>
    <x v="1"/>
    <m/>
    <s v="000660038001"/>
    <s v="INDICATORE CROMATICO X MNC SIDNEY"/>
    <s v="manigliame"/>
    <x v="0"/>
    <m/>
    <n v="40000"/>
    <s v="NR"/>
    <m/>
    <n v="5.3353750000000005E-2"/>
    <n v="2134.15"/>
  </r>
  <r>
    <s v="OF0034511"/>
    <x v="71"/>
    <m/>
    <s v="F506064"/>
    <x v="13"/>
    <s v="25AFF000014"/>
    <x v="1"/>
    <m/>
    <s v="000660201002"/>
    <s v="BIST.FUSA C/INDUZIONE 36X26 (LEGA RICICLATA)"/>
    <s v="semilavorato"/>
    <x v="6"/>
    <m/>
    <n v="8004"/>
    <s v="NR"/>
    <m/>
    <n v="5.7641004497751123"/>
    <n v="46135.86"/>
  </r>
  <r>
    <s v="OF0034695"/>
    <x v="70"/>
    <m/>
    <s v="F505466"/>
    <x v="14"/>
    <s v="25AFF000015"/>
    <x v="1"/>
    <m/>
    <s v="000250045001"/>
    <s v="MANICO CIGNO/2 NERO SATINATO"/>
    <s v="manigliame"/>
    <x v="0"/>
    <m/>
    <n v="30000"/>
    <s v="NR"/>
    <m/>
    <n v="0.28582333333333337"/>
    <n v="8574.7000000000007"/>
  </r>
  <r>
    <s v="OF0034695"/>
    <x v="70"/>
    <m/>
    <s v="F505466"/>
    <x v="14"/>
    <s v="25AFF000015"/>
    <x v="1"/>
    <m/>
    <s v="000250562001"/>
    <s v="MANICO GERM/2 NER.SAT.S/TVS MOD.DEP"/>
    <s v="manigliame"/>
    <x v="0"/>
    <m/>
    <n v="5000"/>
    <s v="NR"/>
    <m/>
    <n v="0.31345200000000001"/>
    <n v="1567.26"/>
  </r>
  <r>
    <s v="OF0034784"/>
    <x v="72"/>
    <m/>
    <s v="F504561"/>
    <x v="15"/>
    <s v="25AFF000016"/>
    <x v="1"/>
    <m/>
    <s v="003090006006"/>
    <s v="AP-7000 BS SEMI-TRANSLUCENT FC-30572 B+"/>
    <s v="prodotti chimici"/>
    <x v="1"/>
    <m/>
    <n v="14"/>
    <s v="kg"/>
    <m/>
    <n v="16.850000000000001"/>
    <n v="235.9"/>
  </r>
  <r>
    <s v="OF0034784"/>
    <x v="72"/>
    <m/>
    <s v="F504561"/>
    <x v="15"/>
    <s v="25AFF000016"/>
    <x v="1"/>
    <m/>
    <s v="003090006016"/>
    <s v="G7 BS BLACK FC-8000 B+"/>
    <s v="prodotti chimici"/>
    <x v="1"/>
    <m/>
    <n v="0.68"/>
    <s v="kg"/>
    <m/>
    <n v="16.852941176470587"/>
    <n v="11.46"/>
  </r>
  <r>
    <s v="OF0034784"/>
    <x v="72"/>
    <m/>
    <s v="F504561"/>
    <x v="15"/>
    <s v="25AFF000016"/>
    <x v="1"/>
    <m/>
    <s v="003091001006"/>
    <s v="AP-7000 BS SEMI-TRANSLUCENT FC-30572 A"/>
    <s v="prodotti chimici"/>
    <x v="1"/>
    <m/>
    <n v="1867.04"/>
    <s v="kg"/>
    <m/>
    <n v="16.849997857571342"/>
    <n v="31459.62"/>
  </r>
  <r>
    <s v="OF0034784"/>
    <x v="72"/>
    <m/>
    <s v="F504561"/>
    <x v="15"/>
    <s v="25AFF000016"/>
    <x v="1"/>
    <m/>
    <s v="003091001016"/>
    <s v="G7 BS BLACK FC-8000 A"/>
    <s v="prodotti chimici"/>
    <x v="1"/>
    <m/>
    <n v="137.52000000000001"/>
    <s v="kg"/>
    <m/>
    <n v="16.84998545666085"/>
    <n v="2317.21"/>
  </r>
  <r>
    <s v="OF0034784"/>
    <x v="72"/>
    <m/>
    <s v="F504561"/>
    <x v="15"/>
    <s v="25AFF000016"/>
    <x v="1"/>
    <m/>
    <s v="003091002006"/>
    <s v="AP-7000 BS SEMI-TRANSLUCENT FC-30572 B"/>
    <s v="prodotti chimici"/>
    <x v="1"/>
    <m/>
    <n v="918.96"/>
    <s v="kg"/>
    <m/>
    <n v="16.850004352746581"/>
    <n v="15484.48"/>
  </r>
  <r>
    <s v="OF0034784"/>
    <x v="72"/>
    <m/>
    <s v="F504561"/>
    <x v="15"/>
    <s v="25AFF000016"/>
    <x v="1"/>
    <m/>
    <s v="003091002016"/>
    <s v="G7 BS BLACK FC-8000 B"/>
    <s v="prodotti chimici"/>
    <x v="1"/>
    <m/>
    <n v="61.8"/>
    <s v="kg"/>
    <m/>
    <n v="16.849999999999998"/>
    <n v="1041.33"/>
  </r>
  <r>
    <s v="OF0034784"/>
    <x v="72"/>
    <m/>
    <s v="F504561"/>
    <x v="15"/>
    <s v="25AFF000016"/>
    <x v="1"/>
    <m/>
    <s v="003191001008"/>
    <s v="AP-7 TC SEMI-TRANSLUCENT FC-20087M A"/>
    <s v="prodotti chimici"/>
    <x v="1"/>
    <m/>
    <n v="67.25"/>
    <s v="kg"/>
    <m/>
    <n v="16.849962825278812"/>
    <n v="1133.1600000000001"/>
  </r>
  <r>
    <s v="OF0034784"/>
    <x v="72"/>
    <m/>
    <s v="F504561"/>
    <x v="15"/>
    <s v="25AFF000016"/>
    <x v="1"/>
    <m/>
    <s v="003191001012"/>
    <s v="G7 TC SILVER FC-2320M A"/>
    <s v="prodotti chimici"/>
    <x v="1"/>
    <m/>
    <n v="59.34"/>
    <s v="kg"/>
    <m/>
    <n v="16.850016852039097"/>
    <n v="999.88"/>
  </r>
  <r>
    <s v="OF0034784"/>
    <x v="72"/>
    <m/>
    <s v="F504561"/>
    <x v="15"/>
    <s v="25AFF000016"/>
    <x v="1"/>
    <m/>
    <s v="003191001018"/>
    <s v="G7 TC CLEAR COMP A"/>
    <s v="prodotti chimici"/>
    <x v="1"/>
    <m/>
    <n v="474.72"/>
    <s v="kg"/>
    <m/>
    <n v="16.849995786990224"/>
    <n v="7999.03"/>
  </r>
  <r>
    <s v="OF0034784"/>
    <x v="72"/>
    <m/>
    <s v="F504561"/>
    <x v="15"/>
    <s v="25AFF000016"/>
    <x v="1"/>
    <m/>
    <s v="003191002008"/>
    <s v="AP-7 TC SEMI-TRANSLUCENT FC-20087M B"/>
    <s v="prodotti chimici"/>
    <x v="1"/>
    <m/>
    <n v="50.73"/>
    <s v="kg"/>
    <m/>
    <n v="16.849990143899074"/>
    <n v="854.8"/>
  </r>
  <r>
    <s v="OF0034784"/>
    <x v="72"/>
    <m/>
    <s v="F504561"/>
    <x v="15"/>
    <s v="25AFF000016"/>
    <x v="1"/>
    <m/>
    <s v="003191002012"/>
    <s v="G7 TC SILVER FC-2320M B"/>
    <s v="prodotti chimici"/>
    <x v="1"/>
    <m/>
    <n v="44.76"/>
    <s v="kg"/>
    <m/>
    <n v="16.850089365504918"/>
    <n v="754.21"/>
  </r>
  <r>
    <s v="OF0034784"/>
    <x v="72"/>
    <m/>
    <s v="F504561"/>
    <x v="15"/>
    <s v="25AFF000016"/>
    <x v="1"/>
    <m/>
    <s v="003191002018"/>
    <s v="G7 TC CLEAR COMP B"/>
    <s v="prodotti chimici"/>
    <x v="1"/>
    <m/>
    <n v="358.08"/>
    <s v="kg"/>
    <m/>
    <n v="16.850005585344057"/>
    <n v="6033.65"/>
  </r>
  <r>
    <s v="OF0034784"/>
    <x v="72"/>
    <m/>
    <s v="F504561"/>
    <x v="15"/>
    <s v="25AFF000016"/>
    <x v="1"/>
    <m/>
    <s v="003191003008"/>
    <s v="AP-7 TC SEMI-TRANSLUCENT FC-20087M B+"/>
    <s v="prodotti chimici"/>
    <x v="1"/>
    <m/>
    <n v="1.02"/>
    <s v="kg"/>
    <m/>
    <n v="16.852941176470591"/>
    <n v="17.190000000000001"/>
  </r>
  <r>
    <s v="OF0034784"/>
    <x v="72"/>
    <m/>
    <s v="F504561"/>
    <x v="15"/>
    <s v="25AFF000016"/>
    <x v="1"/>
    <m/>
    <s v="003191003012"/>
    <s v="G7 TC SILVER FC-2320M B+"/>
    <s v="prodotti chimici"/>
    <x v="1"/>
    <m/>
    <n v="0.9"/>
    <s v="kg"/>
    <m/>
    <n v="16.855555555555554"/>
    <n v="15.17"/>
  </r>
  <r>
    <s v="OF0034784"/>
    <x v="72"/>
    <m/>
    <s v="F504561"/>
    <x v="15"/>
    <s v="25AFF000016"/>
    <x v="1"/>
    <m/>
    <s v="003191003018"/>
    <s v="G7 TC CLEAR COMP B+"/>
    <s v="prodotti chimici"/>
    <x v="1"/>
    <m/>
    <n v="7.2"/>
    <s v="kg"/>
    <m/>
    <n v="16.849999999999998"/>
    <n v="121.32"/>
  </r>
  <r>
    <s v="OF0034217"/>
    <x v="73"/>
    <m/>
    <s v="F600732"/>
    <x v="16"/>
    <s v="25AFF000017"/>
    <x v="1"/>
    <m/>
    <s v="000281710001"/>
    <s v="MANICO AC.SOLE CORTO C/LOGO MC AISI 430 SABBIATO PAD.279 20"/>
    <s v="manigliame"/>
    <x v="0"/>
    <m/>
    <n v="126"/>
    <s v="NR"/>
    <m/>
    <n v="1.22"/>
    <n v="153.72"/>
  </r>
  <r>
    <s v="OF0034948"/>
    <x v="74"/>
    <m/>
    <s v="F600732"/>
    <x v="16"/>
    <s v="25AFF000017"/>
    <x v="1"/>
    <m/>
    <s v="000281710001"/>
    <s v="MANICO AC.SOLE CORTO C/LOGO MC AISI 430 SABBIATO PAD.279 20"/>
    <s v="manigliame"/>
    <x v="0"/>
    <m/>
    <n v="3150"/>
    <s v="NR"/>
    <m/>
    <n v="1.22"/>
    <n v="3843"/>
  </r>
  <r>
    <s v="OF0034948"/>
    <x v="74"/>
    <m/>
    <s v="F600732"/>
    <x v="16"/>
    <s v="25AFF000017"/>
    <x v="1"/>
    <m/>
    <s v="000281710002"/>
    <s v="MANICO AC.SOLE CORTO C/LOGO MC AISI 430 SABBIATO PAD.279 24"/>
    <s v="manigliame"/>
    <x v="0"/>
    <m/>
    <n v="5096"/>
    <s v="NR"/>
    <m/>
    <n v="1.22"/>
    <n v="6217.12"/>
  </r>
  <r>
    <s v="OF0034948"/>
    <x v="74"/>
    <m/>
    <s v="F600732"/>
    <x v="16"/>
    <s v="25AFF000017"/>
    <x v="1"/>
    <m/>
    <s v="000281710003"/>
    <s v="MANICO AC.SOLE CORTO C/LOGO MC AISI 430 SABBIATO CAS.433 16"/>
    <s v="manigliame"/>
    <x v="0"/>
    <m/>
    <n v="1547"/>
    <s v="NR"/>
    <m/>
    <n v="1.22"/>
    <n v="1887.34"/>
  </r>
  <r>
    <s v="OF0034948"/>
    <x v="74"/>
    <m/>
    <s v="F600732"/>
    <x v="16"/>
    <s v="25AFF000017"/>
    <x v="1"/>
    <m/>
    <s v="000281710004"/>
    <s v="MANICO AC.SOLE CORTO C/LOGO MC AISI 430 SABBIATO WOK 793 20"/>
    <s v="manigliame"/>
    <x v="0"/>
    <m/>
    <n v="114"/>
    <s v="NR"/>
    <m/>
    <n v="1.2200000000000002"/>
    <n v="139.08000000000001"/>
  </r>
  <r>
    <s v="OF0035301"/>
    <x v="75"/>
    <m/>
    <s v="F600732"/>
    <x v="16"/>
    <s v="25AFF000017"/>
    <x v="1"/>
    <m/>
    <s v="000281710005"/>
    <s v="MANICO AC.SOLE LUNGO C/LOGO MC AISI 430 SABBIATO PAD.279 30"/>
    <s v="manigliame"/>
    <x v="0"/>
    <m/>
    <n v="13629"/>
    <s v="NR"/>
    <m/>
    <n v="1.34"/>
    <n v="18262.86"/>
  </r>
  <r>
    <s v="OF0035301"/>
    <x v="75"/>
    <m/>
    <s v="F600732"/>
    <x v="16"/>
    <s v="25AFF000017"/>
    <x v="1"/>
    <m/>
    <s v="000281710006"/>
    <s v="MANICO AC.SOLE LUNGO C/LOGO MC AISI 430 SABBIATO TEG.379 26"/>
    <s v="manigliame"/>
    <x v="0"/>
    <m/>
    <n v="5621"/>
    <s v="NR"/>
    <m/>
    <n v="1.34"/>
    <n v="7532.14"/>
  </r>
  <r>
    <s v="OF0034948"/>
    <x v="74"/>
    <m/>
    <s v="F600732"/>
    <x v="16"/>
    <s v="25AFF000017"/>
    <x v="1"/>
    <m/>
    <s v="000281710007"/>
    <s v="MANIGLIA AC.SOLE C/LOGO MC AISI 430 SABBIATA CAS.480 20"/>
    <s v="manigliame"/>
    <x v="0"/>
    <m/>
    <n v="3896"/>
    <s v="NR"/>
    <m/>
    <n v="0.83"/>
    <n v="3233.68"/>
  </r>
  <r>
    <s v="OF0035301"/>
    <x v="75"/>
    <m/>
    <s v="F600732"/>
    <x v="16"/>
    <s v="25AFF000017"/>
    <x v="1"/>
    <m/>
    <s v="000281710007"/>
    <s v="MANIGLIA AC.SOLE C/LOGO MC AISI 430 SABBIATA CAS.480 20"/>
    <s v="manigliame"/>
    <x v="0"/>
    <m/>
    <n v="3124"/>
    <s v="NR"/>
    <m/>
    <n v="0.83000000000000007"/>
    <n v="2592.92"/>
  </r>
  <r>
    <s v="OF0034948"/>
    <x v="74"/>
    <m/>
    <s v="F600732"/>
    <x v="16"/>
    <s v="25AFF000017"/>
    <x v="1"/>
    <m/>
    <s v="000320380001"/>
    <s v="POMOLO AC.SOLE C/LOGO MC AISI 430 SABBIATO"/>
    <s v="manigliame"/>
    <x v="0"/>
    <m/>
    <n v="5006"/>
    <s v="NR"/>
    <m/>
    <n v="1.1499999999999999"/>
    <n v="5756.9"/>
  </r>
  <r>
    <s v="OF0035301"/>
    <x v="75"/>
    <m/>
    <s v="F600732"/>
    <x v="16"/>
    <s v="25AFF000017"/>
    <x v="1"/>
    <m/>
    <s v="000320380001"/>
    <s v="POMOLO AC.SOLE C/LOGO MC AISI 430 SABBIATO"/>
    <s v="manigliame"/>
    <x v="0"/>
    <m/>
    <n v="10"/>
    <s v="NR"/>
    <m/>
    <n v="1.1499999999999999"/>
    <n v="11.5"/>
  </r>
  <r>
    <s v="OF0035372"/>
    <x v="76"/>
    <m/>
    <s v="F600456"/>
    <x v="17"/>
    <s v="25AFF000018"/>
    <x v="1"/>
    <m/>
    <s v="000040215036R"/>
    <s v="DISCO AL.4006 215/36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220032R"/>
    <s v="DISCO AL.4006 220/32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60032R"/>
    <s v="DISCO AL.4006 260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60036R"/>
    <s v="DISCO AL.4006 260/36 RIC"/>
    <s v="alluminio"/>
    <x v="3"/>
    <m/>
    <n v="1000"/>
    <s v="kg"/>
    <m/>
    <n v="3.415"/>
    <n v="3415"/>
  </r>
  <r>
    <s v="OF0035372"/>
    <x v="76"/>
    <m/>
    <s v="F600456"/>
    <x v="17"/>
    <s v="25AFF000018"/>
    <x v="1"/>
    <m/>
    <s v="000040265036R"/>
    <s v="DISCO AL.4006 265/36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85032R"/>
    <s v="DISCO AL.4006 28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90029R"/>
    <s v="DISCO AL.4006 290/29 RIC"/>
    <s v="alluminio"/>
    <x v="3"/>
    <m/>
    <n v="2020"/>
    <s v="kg"/>
    <m/>
    <n v="3.415"/>
    <n v="6898.3"/>
  </r>
  <r>
    <s v="OF0035372"/>
    <x v="76"/>
    <m/>
    <s v="F600456"/>
    <x v="17"/>
    <s v="25AFF000018"/>
    <x v="1"/>
    <m/>
    <s v="000040290032R"/>
    <s v="DISCO AL.4006 290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05032R"/>
    <s v="DISCO AL.4006 305/32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305036R"/>
    <s v="DISCO AL.4006 305/36 RIC"/>
    <s v="alluminio"/>
    <x v="3"/>
    <m/>
    <n v="2014"/>
    <s v="kg"/>
    <m/>
    <n v="3.415"/>
    <n v="6877.81"/>
  </r>
  <r>
    <s v="OF0035372"/>
    <x v="76"/>
    <m/>
    <s v="F600456"/>
    <x v="17"/>
    <s v="25AFF000018"/>
    <x v="1"/>
    <m/>
    <s v="000040310029R"/>
    <s v="DISCO AL.4006 310/29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25032R"/>
    <s v="DISCO AL.4006 32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29R"/>
    <s v="DISCO AL.4006 330/29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32R"/>
    <s v="DISCO AL.4006 330/32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35032R"/>
    <s v="DISCO AL.4006 33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45032R"/>
    <s v="DISCO AL.4006 345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65029R"/>
    <s v="DISCO AL.4006 365/29 RIC"/>
    <s v="alluminio"/>
    <x v="3"/>
    <m/>
    <n v="1050"/>
    <s v="kg"/>
    <m/>
    <n v="3.415"/>
    <n v="3585.75"/>
  </r>
  <r>
    <s v="OF0035374"/>
    <x v="77"/>
    <m/>
    <s v="F600456"/>
    <x v="17"/>
    <s v="25AFF000018"/>
    <x v="1"/>
    <m/>
    <s v="000050225032R"/>
    <s v="DISCO AL.L.GREEN 225/32 RIC"/>
    <s v="alluminio"/>
    <x v="3"/>
    <m/>
    <n v="5125"/>
    <s v="kg"/>
    <m/>
    <n v="3.4980000000000002"/>
    <n v="17927.25"/>
  </r>
  <r>
    <s v="OF0035374"/>
    <x v="77"/>
    <m/>
    <s v="F600456"/>
    <x v="17"/>
    <s v="25AFF000018"/>
    <x v="1"/>
    <m/>
    <s v="000050235029R"/>
    <s v="DISCO AL.L.GREEN 23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40032R"/>
    <s v="DISCO AL.L.GREEN 240/32 RIC"/>
    <s v="alluminio"/>
    <x v="3"/>
    <m/>
    <n v="806"/>
    <s v="kg"/>
    <m/>
    <n v="3.498002481389578"/>
    <n v="2819.39"/>
  </r>
  <r>
    <s v="OF0035374"/>
    <x v="77"/>
    <m/>
    <s v="F600456"/>
    <x v="17"/>
    <s v="25AFF000018"/>
    <x v="1"/>
    <m/>
    <s v="000050265029R"/>
    <s v="DISCO AL.L.GREEN 26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65032R"/>
    <s v="DISCO AL.L.GREEN 265/32 RIC"/>
    <s v="alluminio"/>
    <x v="3"/>
    <m/>
    <n v="1026"/>
    <s v="kg"/>
    <m/>
    <n v="3.4980019493177386"/>
    <n v="3588.95"/>
  </r>
  <r>
    <s v="OF0035374"/>
    <x v="77"/>
    <m/>
    <s v="F600456"/>
    <x v="17"/>
    <s v="25AFF000018"/>
    <x v="1"/>
    <m/>
    <s v="000050285029R"/>
    <s v="DISCO AL.GREEN 285/29 RIC"/>
    <s v="alluminio"/>
    <x v="3"/>
    <m/>
    <n v="4028"/>
    <s v="kg"/>
    <m/>
    <n v="3.4979990069513409"/>
    <n v="14089.94"/>
  </r>
  <r>
    <s v="OF0035374"/>
    <x v="77"/>
    <m/>
    <s v="F600456"/>
    <x v="17"/>
    <s v="25AFF000018"/>
    <x v="1"/>
    <m/>
    <s v="000050300032R"/>
    <s v="DISCO AL.GREEN 300/32 RIC"/>
    <s v="alluminio"/>
    <x v="3"/>
    <m/>
    <n v="1982"/>
    <s v="kg"/>
    <m/>
    <n v="3.4980020181634712"/>
    <n v="6933.04"/>
  </r>
  <r>
    <s v="OF0035374"/>
    <x v="77"/>
    <m/>
    <s v="F600456"/>
    <x v="17"/>
    <s v="25AFF000018"/>
    <x v="1"/>
    <m/>
    <s v="000050315032R"/>
    <s v="DISCO AL.L.GREEN 315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30032R"/>
    <s v="DISCO AL.L.GREEN 330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65036R"/>
    <s v="DISCO AL.GREEN 365/36 RIC"/>
    <s v="alluminio"/>
    <x v="3"/>
    <m/>
    <n v="3050"/>
    <s v="kg"/>
    <m/>
    <n v="3.4979999999999998"/>
    <n v="10668.9"/>
  </r>
  <r>
    <s v="OF0035374"/>
    <x v="77"/>
    <m/>
    <s v="F600456"/>
    <x v="17"/>
    <s v="25AFF000018"/>
    <x v="1"/>
    <m/>
    <s v="000050370036R"/>
    <s v="DISCO AL.L.GREEN 370/36 RIC"/>
    <s v="alluminio"/>
    <x v="3"/>
    <m/>
    <n v="3050"/>
    <s v="kg"/>
    <m/>
    <n v="3.4979999999999998"/>
    <n v="10668.9"/>
  </r>
  <r>
    <s v="OF0035665"/>
    <x v="78"/>
    <m/>
    <s v="F600456"/>
    <x v="17"/>
    <s v="25AFF000019"/>
    <x v="1"/>
    <m/>
    <s v="000040235032R"/>
    <s v="DISCO AL.4006 235/32 RIC"/>
    <s v="alluminio"/>
    <x v="3"/>
    <m/>
    <n v="1100"/>
    <s v="kg"/>
    <m/>
    <n v="3.4649999999999999"/>
    <n v="3811.5"/>
  </r>
  <r>
    <s v="OF0035665"/>
    <x v="78"/>
    <m/>
    <s v="F600456"/>
    <x v="17"/>
    <s v="25AFF000019"/>
    <x v="1"/>
    <m/>
    <s v="000040240036R"/>
    <s v="DISCO AL.4006 240/36 RIC"/>
    <s v="alluminio"/>
    <x v="3"/>
    <m/>
    <n v="766"/>
    <s v="kg"/>
    <m/>
    <n v="3.4649999999999999"/>
    <n v="2654.19"/>
  </r>
  <r>
    <s v="OF0035504"/>
    <x v="79"/>
    <m/>
    <s v="F600456"/>
    <x v="17"/>
    <s v="25AFF000019"/>
    <x v="1"/>
    <m/>
    <s v="000040265029R"/>
    <s v="DISCO AL.4006 265/29 RIC"/>
    <s v="alluminio"/>
    <x v="3"/>
    <m/>
    <n v="2094"/>
    <s v="kg"/>
    <m/>
    <n v="3.4949999999999997"/>
    <n v="7318.53"/>
  </r>
  <r>
    <s v="OF0035504"/>
    <x v="79"/>
    <m/>
    <s v="F600456"/>
    <x v="17"/>
    <s v="25AFF000019"/>
    <x v="1"/>
    <m/>
    <s v="000040265032R"/>
    <s v="DISCO AL.4006 265/32 RIC"/>
    <s v="alluminio"/>
    <x v="3"/>
    <m/>
    <n v="2500"/>
    <s v="kg"/>
    <m/>
    <n v="3.4950000000000001"/>
    <n v="8737.5"/>
  </r>
  <r>
    <s v="OF0035665"/>
    <x v="78"/>
    <m/>
    <s v="F600456"/>
    <x v="17"/>
    <s v="25AFF000019"/>
    <x v="1"/>
    <m/>
    <s v="000040275029R"/>
    <s v="DISCO AL.4006 275/29 RIC"/>
    <s v="alluminio"/>
    <x v="3"/>
    <m/>
    <n v="1050"/>
    <s v="kg"/>
    <m/>
    <n v="3.4649999999999999"/>
    <n v="3638.25"/>
  </r>
  <r>
    <s v="OF0035504"/>
    <x v="79"/>
    <m/>
    <s v="F600456"/>
    <x v="17"/>
    <s v="25AFF000019"/>
    <x v="1"/>
    <m/>
    <s v="000040290029R"/>
    <s v="DISCO AL.4006 290/29 RIC"/>
    <s v="alluminio"/>
    <x v="3"/>
    <m/>
    <n v="2140"/>
    <s v="kg"/>
    <m/>
    <n v="3.4950000000000001"/>
    <n v="7479.3"/>
  </r>
  <r>
    <s v="OF0035665"/>
    <x v="78"/>
    <m/>
    <s v="F600456"/>
    <x v="17"/>
    <s v="25AFF000019"/>
    <x v="1"/>
    <m/>
    <s v="000040290032R"/>
    <s v="DISCO AL.4006 290/32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05029R"/>
    <s v="DISCO AL.4006 305/29 RIC"/>
    <s v="alluminio"/>
    <x v="3"/>
    <m/>
    <n v="2020"/>
    <s v="kg"/>
    <m/>
    <n v="3.4949999999999997"/>
    <n v="7059.9"/>
  </r>
  <r>
    <s v="OF0035665"/>
    <x v="78"/>
    <m/>
    <s v="F600456"/>
    <x v="17"/>
    <s v="25AFF000019"/>
    <x v="1"/>
    <m/>
    <s v="000040305029R"/>
    <s v="DISCO AL.4006 305/29 RIC"/>
    <s v="alluminio"/>
    <x v="3"/>
    <m/>
    <n v="2046"/>
    <s v="kg"/>
    <m/>
    <n v="3.4650000000000003"/>
    <n v="7089.39"/>
  </r>
  <r>
    <s v="OF0035504"/>
    <x v="79"/>
    <m/>
    <s v="F600456"/>
    <x v="17"/>
    <s v="25AFF000019"/>
    <x v="1"/>
    <m/>
    <s v="000040305032R"/>
    <s v="DISCO AL.4006 305/32 RIC"/>
    <s v="alluminio"/>
    <x v="3"/>
    <m/>
    <n v="2576"/>
    <s v="kg"/>
    <m/>
    <n v="3.4950000000000001"/>
    <n v="9003.1200000000008"/>
  </r>
  <r>
    <s v="OF0035665"/>
    <x v="78"/>
    <m/>
    <s v="F600456"/>
    <x v="17"/>
    <s v="25AFF000019"/>
    <x v="1"/>
    <m/>
    <s v="000040325036R"/>
    <s v="DISCO AL.4006 325/36 RIC"/>
    <s v="alluminio"/>
    <x v="3"/>
    <m/>
    <n v="3050"/>
    <s v="kg"/>
    <m/>
    <n v="3.4649999999999999"/>
    <n v="10568.25"/>
  </r>
  <r>
    <s v="OF0035504"/>
    <x v="79"/>
    <m/>
    <s v="F600456"/>
    <x v="17"/>
    <s v="25AFF000019"/>
    <x v="1"/>
    <m/>
    <s v="000040330029R"/>
    <s v="DISCO AL.4006 330/29 RIC"/>
    <s v="alluminio"/>
    <x v="3"/>
    <m/>
    <n v="2000"/>
    <s v="kg"/>
    <m/>
    <n v="3.4950000000000001"/>
    <n v="6990"/>
  </r>
  <r>
    <s v="OF0035665"/>
    <x v="78"/>
    <m/>
    <s v="F600456"/>
    <x v="17"/>
    <s v="25AFF000019"/>
    <x v="1"/>
    <m/>
    <s v="000040330032R"/>
    <s v="DISCO AL.4006 330/32 RIC"/>
    <s v="alluminio"/>
    <x v="3"/>
    <m/>
    <n v="2618"/>
    <s v="kg"/>
    <m/>
    <n v="3.4650000000000003"/>
    <n v="9071.3700000000008"/>
  </r>
  <r>
    <s v="OF0035665"/>
    <x v="78"/>
    <m/>
    <s v="F600456"/>
    <x v="17"/>
    <s v="25AFF000019"/>
    <x v="1"/>
    <m/>
    <s v="000040335029R"/>
    <s v="DISCO AL.4006 335/29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35032R"/>
    <s v="DISCO AL.4006 335/32 RIC"/>
    <s v="alluminio"/>
    <x v="3"/>
    <m/>
    <n v="2000"/>
    <s v="kg"/>
    <m/>
    <n v="3.4950000000000001"/>
    <n v="6990"/>
  </r>
  <r>
    <s v="OF0035504"/>
    <x v="79"/>
    <m/>
    <s v="F600456"/>
    <x v="17"/>
    <s v="25AFF000019"/>
    <x v="1"/>
    <m/>
    <s v="000040350029R"/>
    <s v="DISCO AL.4006 350/29 RIC"/>
    <s v="alluminio"/>
    <x v="3"/>
    <m/>
    <n v="1000"/>
    <s v="kg"/>
    <m/>
    <n v="3.4950000000000001"/>
    <n v="3495"/>
  </r>
  <r>
    <s v="OF0035665"/>
    <x v="78"/>
    <m/>
    <s v="F600456"/>
    <x v="17"/>
    <s v="25AFF000019"/>
    <x v="1"/>
    <m/>
    <s v="000040350029R"/>
    <s v="DISCO AL.4006 350/29 RIC"/>
    <s v="alluminio"/>
    <x v="3"/>
    <m/>
    <n v="1500"/>
    <s v="kg"/>
    <m/>
    <n v="3.4649999999999999"/>
    <n v="5197.5"/>
  </r>
  <r>
    <s v="OF0035665"/>
    <x v="78"/>
    <m/>
    <s v="F600456"/>
    <x v="17"/>
    <s v="25AFF000019"/>
    <x v="1"/>
    <m/>
    <s v="000040355036R"/>
    <s v="DISCO AL.4006 355/36 RIC"/>
    <s v="alluminio"/>
    <x v="3"/>
    <m/>
    <n v="2250"/>
    <s v="kg"/>
    <m/>
    <n v="3.4649999999999999"/>
    <n v="7796.25"/>
  </r>
  <r>
    <s v="OF0035504"/>
    <x v="79"/>
    <m/>
    <s v="F600456"/>
    <x v="17"/>
    <s v="25AFF000019"/>
    <x v="1"/>
    <m/>
    <s v="000040365029R"/>
    <s v="DISCO AL.4006 365/29 RIC"/>
    <s v="alluminio"/>
    <x v="3"/>
    <m/>
    <n v="3000"/>
    <s v="kg"/>
    <m/>
    <n v="3.4950000000000001"/>
    <n v="10485"/>
  </r>
  <r>
    <s v="OF0035665"/>
    <x v="78"/>
    <m/>
    <s v="F600456"/>
    <x v="17"/>
    <s v="25AFF000019"/>
    <x v="1"/>
    <m/>
    <s v="000040365032R"/>
    <s v="DISCO AL.4006 365/32 RIC"/>
    <s v="alluminio"/>
    <x v="3"/>
    <m/>
    <n v="2000"/>
    <s v="kg"/>
    <m/>
    <n v="3.4649999999999999"/>
    <n v="6930"/>
  </r>
  <r>
    <s v="OF0035665"/>
    <x v="78"/>
    <m/>
    <s v="F600456"/>
    <x v="17"/>
    <s v="25AFF000019"/>
    <x v="1"/>
    <m/>
    <s v="000040420039R"/>
    <s v="DISCO AL.4006 420/39 RIC"/>
    <s v="alluminio"/>
    <x v="3"/>
    <m/>
    <n v="6110"/>
    <s v="kg"/>
    <m/>
    <n v="3.4650000000000003"/>
    <n v="21171.15"/>
  </r>
  <r>
    <s v="OF0035505"/>
    <x v="80"/>
    <m/>
    <s v="F600456"/>
    <x v="17"/>
    <s v="25AFF000019"/>
    <x v="1"/>
    <m/>
    <s v="000050265029R"/>
    <s v="DISCO AL.L.GREEN 265/29 RIC"/>
    <s v="alluminio"/>
    <x v="3"/>
    <m/>
    <n v="1538"/>
    <s v="kg"/>
    <m/>
    <n v="3.4950000000000001"/>
    <n v="5375.31"/>
  </r>
  <r>
    <s v="OF0035505"/>
    <x v="80"/>
    <m/>
    <s v="F600456"/>
    <x v="17"/>
    <s v="25AFF000019"/>
    <x v="1"/>
    <m/>
    <s v="000050285029R"/>
    <s v="DISCO AL.GREEN 285/29 RIC"/>
    <s v="alluminio"/>
    <x v="3"/>
    <m/>
    <n v="1550"/>
    <s v="kg"/>
    <m/>
    <n v="3.4950000000000001"/>
    <n v="5417.25"/>
  </r>
  <r>
    <s v="OF0035505"/>
    <x v="80"/>
    <m/>
    <s v="F600456"/>
    <x v="17"/>
    <s v="25AFF000019"/>
    <x v="1"/>
    <m/>
    <s v="000050290029R"/>
    <s v="DISCO AL.L.GREEN 290/29 RIC"/>
    <s v="alluminio"/>
    <x v="3"/>
    <m/>
    <n v="1600"/>
    <s v="kg"/>
    <m/>
    <n v="3.4950000000000001"/>
    <n v="5592"/>
  </r>
  <r>
    <s v="OF0035505"/>
    <x v="80"/>
    <m/>
    <s v="F600456"/>
    <x v="17"/>
    <s v="25AFF000019"/>
    <x v="1"/>
    <m/>
    <s v="000050305029R"/>
    <s v="DISCO AL.L.GREEN 305/29 RIC"/>
    <s v="alluminio"/>
    <x v="3"/>
    <m/>
    <n v="1500"/>
    <s v="kg"/>
    <m/>
    <n v="3.4950000000000001"/>
    <n v="5242.5"/>
  </r>
  <r>
    <s v="OF0035752"/>
    <x v="81"/>
    <m/>
    <s v="F505275"/>
    <x v="18"/>
    <s v="25AFF000020"/>
    <x v="1"/>
    <m/>
    <s v="000250571001"/>
    <s v="MANICO BIG SANO/2 NERO SATINATO"/>
    <s v="manigliame"/>
    <x v="0"/>
    <m/>
    <n v="2750"/>
    <s v="NR"/>
    <m/>
    <n v="0.46"/>
    <n v="1265"/>
  </r>
  <r>
    <m/>
    <x v="82"/>
    <m/>
    <s v="F505275"/>
    <x v="18"/>
    <s v="25AFF000020"/>
    <x v="1"/>
    <m/>
    <s v="000250571001"/>
    <s v="MANICO BIG SANO/2 NERO SATINATO"/>
    <s v="manigliame"/>
    <x v="0"/>
    <m/>
    <n v="41045"/>
    <s v="NR"/>
    <m/>
    <n v="0.46"/>
    <n v="18880.7"/>
  </r>
  <r>
    <s v="OF0035752"/>
    <x v="81"/>
    <m/>
    <s v="F505275"/>
    <x v="18"/>
    <s v="25AFF000020"/>
    <x v="1"/>
    <m/>
    <s v="000250588001"/>
    <s v="MANICO ODINO/2 C/SEDE X TERM.NE.SAT"/>
    <s v="manigliame"/>
    <x v="0"/>
    <m/>
    <n v="13220"/>
    <s v="NR"/>
    <m/>
    <n v="0.51"/>
    <n v="6742.2"/>
  </r>
  <r>
    <s v="OF0035565"/>
    <x v="83"/>
    <m/>
    <s v="F600850"/>
    <x v="19"/>
    <s v="25AFF000021"/>
    <x v="1"/>
    <m/>
    <s v="000250027001"/>
    <s v="MANICO L890/1 ODINO NERO SAT."/>
    <s v="manigliame"/>
    <x v="0"/>
    <m/>
    <n v="5060"/>
    <s v="NR"/>
    <m/>
    <n v="0.31"/>
    <n v="1568.6"/>
  </r>
  <r>
    <s v="OF0035732"/>
    <x v="84"/>
    <m/>
    <s v="F600850"/>
    <x v="19"/>
    <s v="25AFF000021"/>
    <x v="1"/>
    <m/>
    <s v="000250027001"/>
    <s v="MANICO L890/1 ODINO NERO SAT."/>
    <s v="manigliame"/>
    <x v="0"/>
    <m/>
    <n v="7700"/>
    <s v="NR"/>
    <m/>
    <n v="0.31"/>
    <n v="2387"/>
  </r>
  <r>
    <s v="OF0035565"/>
    <x v="83"/>
    <m/>
    <s v="F600850"/>
    <x v="19"/>
    <s v="25AFF000021"/>
    <x v="1"/>
    <m/>
    <s v="000250028001"/>
    <s v="MANICO L890/2 ODINO NERO SAT."/>
    <s v="manigliame"/>
    <x v="0"/>
    <m/>
    <n v="10080"/>
    <s v="NR"/>
    <m/>
    <n v="0.35"/>
    <n v="3528"/>
  </r>
  <r>
    <s v="OF0035732"/>
    <x v="84"/>
    <m/>
    <s v="F600850"/>
    <x v="19"/>
    <s v="25AFF000021"/>
    <x v="1"/>
    <m/>
    <s v="000250028001"/>
    <s v="MANICO L890/2 ODINO NERO SAT."/>
    <s v="manigliame"/>
    <x v="0"/>
    <m/>
    <n v="20070"/>
    <s v="NR"/>
    <m/>
    <n v="0.35"/>
    <n v="7024.5"/>
  </r>
  <r>
    <s v="OF0034948"/>
    <x v="74"/>
    <m/>
    <s v="F600732"/>
    <x v="16"/>
    <s v="25AFF000036"/>
    <x v="1"/>
    <m/>
    <s v="000281710002"/>
    <s v="MANICO AC.SOLE CORTO C/LOGO MC AISI 430 SABBIATO PAD.279 24"/>
    <s v="manigliame"/>
    <x v="0"/>
    <m/>
    <n v="3175"/>
    <s v="NR"/>
    <m/>
    <n v="1.22"/>
    <n v="3873.5"/>
  </r>
  <r>
    <s v="OF0035301"/>
    <x v="75"/>
    <m/>
    <s v="F600732"/>
    <x v="16"/>
    <s v="25AFF000036"/>
    <x v="1"/>
    <m/>
    <s v="000281710002"/>
    <s v="MANICO AC.SOLE CORTO C/LOGO MC AISI 430 SABBIATO PAD.279 24"/>
    <s v="manigliame"/>
    <x v="0"/>
    <m/>
    <n v="10"/>
    <s v="NR"/>
    <m/>
    <n v="1.22"/>
    <n v="12.2"/>
  </r>
  <r>
    <s v="OF0034948"/>
    <x v="74"/>
    <m/>
    <s v="F600732"/>
    <x v="16"/>
    <s v="25AFF000036"/>
    <x v="1"/>
    <m/>
    <s v="000281710003"/>
    <s v="MANICO AC.SOLE CORTO C/LOGO MC AISI 430 SABBIATO CAS.433 16"/>
    <s v="manigliame"/>
    <x v="0"/>
    <m/>
    <n v="182"/>
    <s v="NR"/>
    <m/>
    <n v="1.22"/>
    <n v="222.04"/>
  </r>
  <r>
    <s v="OF0035301"/>
    <x v="75"/>
    <m/>
    <s v="F600732"/>
    <x v="16"/>
    <s v="25AFF000036"/>
    <x v="1"/>
    <m/>
    <s v="000281710005"/>
    <s v="MANICO AC.SOLE LUNGO C/LOGO MC AISI 430 SABBIATO PAD.279 30"/>
    <s v="manigliame"/>
    <x v="0"/>
    <m/>
    <n v="308"/>
    <s v="NR"/>
    <m/>
    <n v="1.6"/>
    <n v="492.8"/>
  </r>
  <r>
    <s v="OF0035301"/>
    <x v="75"/>
    <m/>
    <s v="F600732"/>
    <x v="16"/>
    <s v="25AFF000036"/>
    <x v="1"/>
    <m/>
    <s v="000281710007"/>
    <s v="MANIGLIA AC.SOLE C/LOGO MC AISI 430 SABBIATA CAS.480 20"/>
    <s v="manigliame"/>
    <x v="0"/>
    <m/>
    <n v="4680"/>
    <s v="NR"/>
    <m/>
    <n v="0.9537905982905982"/>
    <n v="4463.74"/>
  </r>
  <r>
    <s v="OF0034948"/>
    <x v="74"/>
    <m/>
    <s v="F600732"/>
    <x v="16"/>
    <s v="25AFF000037"/>
    <x v="1"/>
    <m/>
    <s v="000281710001"/>
    <s v="MANICO AC.SOLE CORTO C/LOGO MC AISI 430 SABBIATO PAD.279 20"/>
    <s v="manigliame"/>
    <x v="0"/>
    <m/>
    <n v="91"/>
    <s v="NR"/>
    <m/>
    <n v="1.22"/>
    <n v="111.02"/>
  </r>
  <r>
    <s v="OF0034948"/>
    <x v="74"/>
    <m/>
    <s v="F600732"/>
    <x v="16"/>
    <s v="25AFF000037"/>
    <x v="1"/>
    <m/>
    <s v="000281710003"/>
    <s v="MANICO AC.SOLE CORTO C/LOGO MC AISI 430 SABBIATO CAS.433 16"/>
    <s v="manigliame"/>
    <x v="0"/>
    <m/>
    <n v="273"/>
    <s v="NR"/>
    <m/>
    <n v="1.22"/>
    <n v="333.06"/>
  </r>
  <r>
    <s v="OF0035301"/>
    <x v="75"/>
    <m/>
    <s v="F600732"/>
    <x v="16"/>
    <s v="25AFF000037"/>
    <x v="1"/>
    <m/>
    <s v="000281710005"/>
    <s v="MANICO AC.SOLE LUNGO C/LOGO MC AISI 430 SABBIATO PAD.279 30"/>
    <s v="manigliame"/>
    <x v="0"/>
    <m/>
    <n v="1520"/>
    <s v="NR"/>
    <m/>
    <n v="1.4873026315789473"/>
    <n v="2260.6999999999998"/>
  </r>
  <r>
    <s v="OF0035708"/>
    <x v="85"/>
    <m/>
    <s v="F600732"/>
    <x v="16"/>
    <s v="25AFF000037"/>
    <x v="1"/>
    <m/>
    <s v="000281710005"/>
    <s v="MANICO AC.SOLE LUNGO C/LOGO MC AISI 430 SABBIATO PAD.279 30"/>
    <s v="manigliame"/>
    <x v="0"/>
    <m/>
    <n v="944"/>
    <s v="NR"/>
    <m/>
    <n v="1.4872987288135593"/>
    <n v="1404.01"/>
  </r>
  <r>
    <s v="OF0035301"/>
    <x v="75"/>
    <m/>
    <s v="F600732"/>
    <x v="16"/>
    <s v="25AFF000037"/>
    <x v="1"/>
    <m/>
    <s v="000281710007"/>
    <s v="MANIGLIA AC.SOLE C/LOGO MC AISI 430 SABBIATA CAS.480 20"/>
    <s v="manigliame"/>
    <x v="0"/>
    <m/>
    <n v="2808"/>
    <s v="NR"/>
    <m/>
    <n v="1.1700000000000002"/>
    <n v="3285.36"/>
  </r>
  <r>
    <s v="OF0035467"/>
    <x v="86"/>
    <m/>
    <s v="F600456"/>
    <x v="17"/>
    <s v="25AFF000038"/>
    <x v="1"/>
    <m/>
    <s v="000040235036R"/>
    <s v="DISCO AL.4006 235/36 RIC"/>
    <s v="alluminio"/>
    <x v="3"/>
    <m/>
    <n v="2970"/>
    <s v="kg"/>
    <m/>
    <n v="3.4949999999999997"/>
    <n v="10380.15"/>
  </r>
  <r>
    <s v="OF0035467"/>
    <x v="86"/>
    <m/>
    <s v="F600456"/>
    <x v="17"/>
    <s v="25AFF000038"/>
    <x v="1"/>
    <m/>
    <s v="000040260036R"/>
    <s v="DISCO AL.4006 260/36 RIC"/>
    <s v="alluminio"/>
    <x v="3"/>
    <m/>
    <n v="1500"/>
    <s v="kg"/>
    <m/>
    <n v="3.4950000000000001"/>
    <n v="5242.5"/>
  </r>
  <r>
    <s v="OF0035467"/>
    <x v="86"/>
    <m/>
    <s v="F600456"/>
    <x v="17"/>
    <s v="25AFF000038"/>
    <x v="1"/>
    <m/>
    <s v="000040285036R"/>
    <s v="DISCO AL.4006 285/36 RIC"/>
    <s v="alluminio"/>
    <x v="3"/>
    <m/>
    <n v="3058"/>
    <s v="kg"/>
    <m/>
    <n v="3.4949999999999997"/>
    <n v="10687.71"/>
  </r>
  <r>
    <s v="OF0035467"/>
    <x v="86"/>
    <m/>
    <s v="F600456"/>
    <x v="17"/>
    <s v="25AFF000038"/>
    <x v="1"/>
    <m/>
    <s v="000040310036R"/>
    <s v="DISCO AL.4006 310/36 RIC"/>
    <s v="alluminio"/>
    <x v="3"/>
    <m/>
    <n v="3084"/>
    <s v="kg"/>
    <m/>
    <n v="3.4950000000000001"/>
    <n v="10778.58"/>
  </r>
  <r>
    <s v="OF0035467"/>
    <x v="86"/>
    <m/>
    <s v="F600456"/>
    <x v="17"/>
    <s v="25AFF000038"/>
    <x v="1"/>
    <m/>
    <s v="000040325036R"/>
    <s v="DISCO AL.4006 325/36 RIC"/>
    <s v="alluminio"/>
    <x v="3"/>
    <m/>
    <n v="6070"/>
    <s v="kg"/>
    <m/>
    <n v="3.4950000000000001"/>
    <n v="21214.65"/>
  </r>
  <r>
    <s v="OF0035467"/>
    <x v="86"/>
    <m/>
    <s v="F600456"/>
    <x v="17"/>
    <s v="25AFF000038"/>
    <x v="1"/>
    <m/>
    <s v="000040350036R"/>
    <s v="DISCO AL.4006 350/36 RIC"/>
    <s v="alluminio"/>
    <x v="3"/>
    <m/>
    <n v="2050"/>
    <s v="kg"/>
    <m/>
    <n v="3.4950000000000001"/>
    <n v="7164.75"/>
  </r>
  <r>
    <s v="OF0035467"/>
    <x v="86"/>
    <m/>
    <s v="F600456"/>
    <x v="17"/>
    <s v="25AFF000038"/>
    <x v="1"/>
    <m/>
    <s v="000040355036R"/>
    <s v="DISCO AL.4006 355/36 RIC"/>
    <s v="alluminio"/>
    <x v="3"/>
    <m/>
    <n v="5200"/>
    <s v="kg"/>
    <m/>
    <n v="3.4950000000000001"/>
    <n v="18174"/>
  </r>
  <r>
    <s v="OF0035467"/>
    <x v="86"/>
    <m/>
    <s v="F600456"/>
    <x v="17"/>
    <s v="25AFF000038"/>
    <x v="1"/>
    <m/>
    <s v="000040370036R"/>
    <s v="DISCO AL.4006 370/36 RIC"/>
    <s v="alluminio"/>
    <x v="3"/>
    <m/>
    <n v="1500"/>
    <s v="kg"/>
    <m/>
    <n v="3.4950000000000001"/>
    <n v="5242.5"/>
  </r>
  <r>
    <s v="OF0034717"/>
    <x v="87"/>
    <m/>
    <s v="F506075"/>
    <x v="20"/>
    <s v="25AFF000039"/>
    <x v="17"/>
    <m/>
    <s v="000700042002"/>
    <s v="COP.VET.20 PIAT.BOR./SF.VAP.SIL.STD"/>
    <s v="accessori finiti"/>
    <x v="2"/>
    <m/>
    <n v="5010"/>
    <s v="NR"/>
    <m/>
    <n v="1.0188642714570859"/>
    <n v="5104.51"/>
  </r>
  <r>
    <s v="OF0034717"/>
    <x v="87"/>
    <m/>
    <s v="F506075"/>
    <x v="20"/>
    <s v="25AFF000039"/>
    <x v="17"/>
    <m/>
    <s v="000700044002"/>
    <s v="COP.VET.24 PIAT.BOR./SF.VAP.SIL.STD"/>
    <s v="accessori finiti"/>
    <x v="2"/>
    <m/>
    <n v="8010"/>
    <s v="NR"/>
    <m/>
    <n v="1.1835680399500623"/>
    <n v="9480.3799999999992"/>
  </r>
  <r>
    <s v="OF0034717"/>
    <x v="87"/>
    <m/>
    <s v="F506075"/>
    <x v="20"/>
    <s v="25AFF000039"/>
    <x v="17"/>
    <m/>
    <s v="000700707006"/>
    <s v="COP.VET 24 C/BORDO AC.304 C/F.VAP.A"/>
    <s v="accessori finiti"/>
    <x v="2"/>
    <m/>
    <n v="8000"/>
    <s v="NR"/>
    <m/>
    <n v="0.51613500000000001"/>
    <n v="4129.08"/>
  </r>
  <r>
    <s v="OF0034717"/>
    <x v="87"/>
    <m/>
    <s v="F506075"/>
    <x v="20"/>
    <s v="25AFF000039"/>
    <x v="17"/>
    <m/>
    <s v="000700709005"/>
    <s v="COP.VET.28 C/BORDO AC.304.C/F.VAP.A"/>
    <s v="accessori finiti"/>
    <x v="2"/>
    <m/>
    <n v="5000"/>
    <s v="NR"/>
    <m/>
    <n v="0.63966199999999995"/>
    <n v="3198.31"/>
  </r>
  <r>
    <s v="OF0034717"/>
    <x v="87"/>
    <m/>
    <s v="F506075"/>
    <x v="20"/>
    <s v="25AFF000039"/>
    <x v="17"/>
    <m/>
    <s v="000420112001"/>
    <s v="RONDELLA ACCIAIO 6x24 C/BORDO"/>
    <s v="accessori x manigl."/>
    <x v="7"/>
    <m/>
    <n v="100000"/>
    <s v="NR"/>
    <m/>
    <n v="9.5758000000000006E-3"/>
    <n v="957.58"/>
  </r>
  <r>
    <s v="OF0035015"/>
    <x v="88"/>
    <m/>
    <s v="F506075"/>
    <x v="20"/>
    <s v="25AFF000040"/>
    <x v="17"/>
    <m/>
    <s v="000700710005"/>
    <s v="COP.VET.30 C/BORDO AC.304.C/F.VAP.A"/>
    <s v="accessori finiti"/>
    <x v="2"/>
    <m/>
    <n v="2010"/>
    <s v="NR"/>
    <m/>
    <n v="0.73254726368159206"/>
    <n v="1472.42"/>
  </r>
  <r>
    <s v="OF0035015"/>
    <x v="88"/>
    <m/>
    <s v="F506075"/>
    <x v="20"/>
    <s v="25AFF000040"/>
    <x v="17"/>
    <m/>
    <s v="000700805001"/>
    <s v="COPERCHIO VET.24 B.INOX SATIN.14MM F-type"/>
    <s v="accessori finiti"/>
    <x v="2"/>
    <m/>
    <n v="8000"/>
    <s v="NR"/>
    <m/>
    <n v="1.13377375"/>
    <n v="9070.19"/>
  </r>
  <r>
    <s v="OF0035219"/>
    <x v="89"/>
    <m/>
    <s v="F505466"/>
    <x v="14"/>
    <s v="25AFF000041"/>
    <x v="17"/>
    <m/>
    <s v="000660029001"/>
    <s v="MANICO ESTRAIBILE TVS VERSIONE 2"/>
    <s v="manigliame"/>
    <x v="0"/>
    <m/>
    <n v="10000"/>
    <s v="NR"/>
    <m/>
    <n v="2.968496"/>
    <n v="29684.959999999999"/>
  </r>
  <r>
    <s v="OF0035703"/>
    <x v="90"/>
    <m/>
    <s v="F502408"/>
    <x v="21"/>
    <s v="25AFF000042"/>
    <x v="17"/>
    <m/>
    <s v="003040104002"/>
    <s v="PRIMER 1213-009 DURIT PROTECT PRO BLACK"/>
    <s v="prodotti chimici"/>
    <x v="1"/>
    <m/>
    <n v="595"/>
    <s v="kg"/>
    <m/>
    <n v="16.2"/>
    <n v="9639"/>
  </r>
  <r>
    <s v="OF0035703"/>
    <x v="90"/>
    <m/>
    <s v="F502408"/>
    <x v="21"/>
    <s v="25AFF000042"/>
    <x v="17"/>
    <m/>
    <s v="003040104008"/>
    <s v="1814-001 (LB31885) DURIT Profes. Peek BC"/>
    <s v="prodotti chimici"/>
    <x v="1"/>
    <m/>
    <n v="591.5"/>
    <s v="kg"/>
    <m/>
    <n v="32.270008453085374"/>
    <n v="19087.71"/>
  </r>
  <r>
    <s v="OF0035421"/>
    <x v="91"/>
    <m/>
    <s v="F502408"/>
    <x v="21"/>
    <s v="25AFF000043"/>
    <x v="17"/>
    <m/>
    <s v="003040104002"/>
    <s v="PRIMER 1213-009 DURIT PROTECT PRO BLACK"/>
    <s v="prodotti chimici"/>
    <x v="1"/>
    <m/>
    <n v="300"/>
    <s v="kg"/>
    <m/>
    <n v="16.2"/>
    <n v="4860"/>
  </r>
  <r>
    <s v="OF0035421"/>
    <x v="91"/>
    <m/>
    <s v="F502408"/>
    <x v="21"/>
    <s v="25AFF000043"/>
    <x v="17"/>
    <m/>
    <s v="003040104008"/>
    <s v="1814-001 (LB31885) DURIT Profes. Peek BC"/>
    <s v="prodotti chimici"/>
    <x v="1"/>
    <m/>
    <n v="400"/>
    <s v="kg"/>
    <m/>
    <n v="32.270000000000003"/>
    <n v="12908"/>
  </r>
  <r>
    <s v="OF0035421"/>
    <x v="91"/>
    <m/>
    <s v="F502408"/>
    <x v="21"/>
    <s v="25AFF000043"/>
    <x v="17"/>
    <m/>
    <s v="003040104009"/>
    <s v="1224-002 DURIT Professional P Primer Black"/>
    <s v="prodotti chimici"/>
    <x v="1"/>
    <m/>
    <n v="200"/>
    <s v="kg"/>
    <m/>
    <n v="20.190000000000001"/>
    <n v="4038"/>
  </r>
  <r>
    <s v="OF0035573"/>
    <x v="92"/>
    <m/>
    <s v="F502408"/>
    <x v="21"/>
    <s v="25AFF000044"/>
    <x v="17"/>
    <m/>
    <s v="003040104002"/>
    <s v="PRIMER 1213-009 DURIT PROTECT PRO BLACK"/>
    <s v="prodotti chimici"/>
    <x v="1"/>
    <m/>
    <n v="400"/>
    <s v="kg"/>
    <m/>
    <n v="16.2"/>
    <n v="6480"/>
  </r>
  <r>
    <s v="OF0035845"/>
    <x v="93"/>
    <m/>
    <s v="F502408"/>
    <x v="21"/>
    <s v="25AFF000045"/>
    <x v="17"/>
    <m/>
    <s v="003040104002"/>
    <s v="PRIMER 1213-009 DURIT PROTECT PRO BLACK"/>
    <s v="prodotti chimici"/>
    <x v="1"/>
    <m/>
    <n v="600"/>
    <s v="kg"/>
    <m/>
    <n v="16.2"/>
    <n v="9720"/>
  </r>
  <r>
    <s v="OF0035752"/>
    <x v="81"/>
    <m/>
    <s v="F505275"/>
    <x v="18"/>
    <s v="25AFF000046"/>
    <x v="17"/>
    <m/>
    <s v="000250571001"/>
    <s v="MANICO BIG SANO/2 NERO SATINATO"/>
    <s v="manigliame"/>
    <x v="0"/>
    <m/>
    <n v="42750"/>
    <s v="NR"/>
    <m/>
    <n v="0.46"/>
    <n v="19665"/>
  </r>
  <r>
    <s v="OF0035787"/>
    <x v="94"/>
    <m/>
    <s v="F600456"/>
    <x v="17"/>
    <s v="25AFF000047"/>
    <x v="17"/>
    <m/>
    <s v="000040225032R"/>
    <s v="DISCO AL.4006 2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35029R"/>
    <s v="DISCO AL.4006 235/29 RIC"/>
    <s v="alluminio"/>
    <x v="3"/>
    <m/>
    <n v="2100"/>
    <s v="kg"/>
    <m/>
    <n v="3.48"/>
    <n v="7308"/>
  </r>
  <r>
    <s v="OF0035787"/>
    <x v="94"/>
    <m/>
    <s v="F600456"/>
    <x v="17"/>
    <s v="25AFF000047"/>
    <x v="17"/>
    <m/>
    <s v="000040265029R"/>
    <s v="DISCO AL.4006 265/29 RIC"/>
    <s v="alluminio"/>
    <x v="3"/>
    <m/>
    <n v="2050"/>
    <s v="kg"/>
    <m/>
    <n v="3.48"/>
    <n v="7134"/>
  </r>
  <r>
    <s v="OF0035787"/>
    <x v="94"/>
    <m/>
    <s v="F600456"/>
    <x v="17"/>
    <s v="25AFF000047"/>
    <x v="17"/>
    <m/>
    <s v="000040265032R"/>
    <s v="DISCO AL.4006 26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85029R"/>
    <s v="DISCO AL.4006 28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05029R"/>
    <s v="DISCO AL.4006 30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25032R"/>
    <s v="DISCO AL.4006 3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330029R"/>
    <s v="DISCO AL.4006 330/29 RIC"/>
    <s v="alluminio"/>
    <x v="3"/>
    <m/>
    <n v="4042"/>
    <s v="kg"/>
    <m/>
    <n v="3.48"/>
    <n v="14066.16"/>
  </r>
  <r>
    <s v="OF0035787"/>
    <x v="94"/>
    <m/>
    <s v="F600456"/>
    <x v="17"/>
    <s v="25AFF000047"/>
    <x v="17"/>
    <m/>
    <s v="000040330032R"/>
    <s v="DISCO AL.4006 330/32 RIC"/>
    <s v="alluminio"/>
    <x v="3"/>
    <m/>
    <n v="1500"/>
    <s v="kg"/>
    <m/>
    <n v="3.48"/>
    <n v="5220"/>
  </r>
  <r>
    <s v="OF0035788"/>
    <x v="95"/>
    <m/>
    <s v="F600456"/>
    <x v="17"/>
    <s v="25AFF000047"/>
    <x v="17"/>
    <m/>
    <s v="000050365036R"/>
    <s v="DISCO AL.GREEN 365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370036R"/>
    <s v="DISCO AL.L.GREEN 370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435036R"/>
    <s v="DISCO AL.L.GREEN 435/36 RIC"/>
    <s v="alluminio"/>
    <x v="3"/>
    <m/>
    <n v="5186"/>
    <s v="kg"/>
    <m/>
    <n v="3.48"/>
    <n v="18047.28"/>
  </r>
  <r>
    <s v="OF0035736"/>
    <x v="96"/>
    <m/>
    <s v="F600456"/>
    <x v="17"/>
    <s v="25AFF000048"/>
    <x v="17"/>
    <m/>
    <s v="000040215036R"/>
    <s v="DISCO AL.4006 215/36 RIC"/>
    <s v="alluminio"/>
    <x v="3"/>
    <m/>
    <n v="790"/>
    <s v="kg"/>
    <m/>
    <n v="3.4649999999999999"/>
    <n v="2737.35"/>
  </r>
  <r>
    <s v="OF0035736"/>
    <x v="96"/>
    <m/>
    <s v="F600456"/>
    <x v="17"/>
    <s v="25AFF000048"/>
    <x v="17"/>
    <m/>
    <s v="000040300036R"/>
    <s v="DISCO AL.4006 300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05036R"/>
    <s v="DISCO AL.4006 305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10032R"/>
    <s v="DISCO AL.4006 310/32 RIC"/>
    <s v="alluminio"/>
    <x v="3"/>
    <m/>
    <n v="1600"/>
    <s v="kg"/>
    <m/>
    <n v="3.4649999999999999"/>
    <n v="5544"/>
  </r>
  <r>
    <s v="OF0035736"/>
    <x v="96"/>
    <m/>
    <s v="F600456"/>
    <x v="17"/>
    <s v="25AFF000048"/>
    <x v="17"/>
    <m/>
    <s v="000040325039R"/>
    <s v="DISCO AL.4006 325/39 RIC"/>
    <s v="alluminio"/>
    <x v="3"/>
    <m/>
    <n v="2128"/>
    <s v="kg"/>
    <m/>
    <n v="3.4650000000000003"/>
    <n v="7373.52"/>
  </r>
  <r>
    <s v="OF0035736"/>
    <x v="96"/>
    <m/>
    <s v="F600456"/>
    <x v="17"/>
    <s v="25AFF000048"/>
    <x v="17"/>
    <m/>
    <s v="000040335032R"/>
    <s v="DISCO AL.4006 335/32 RIC"/>
    <s v="alluminio"/>
    <x v="3"/>
    <m/>
    <n v="3100"/>
    <s v="kg"/>
    <m/>
    <n v="3.4649999999999999"/>
    <n v="10741.5"/>
  </r>
  <r>
    <s v="OF0035736"/>
    <x v="96"/>
    <m/>
    <s v="F600456"/>
    <x v="17"/>
    <s v="25AFF000048"/>
    <x v="17"/>
    <m/>
    <s v="000040335036R"/>
    <s v="DISCO AL.4006 335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40036R"/>
    <s v="DISCO AL.4006 340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55047R"/>
    <s v="DISCO AL.4006 355/47 RIC"/>
    <s v="alluminio"/>
    <x v="3"/>
    <m/>
    <n v="6000"/>
    <s v="kg"/>
    <m/>
    <n v="3.4649999999999999"/>
    <n v="20790"/>
  </r>
  <r>
    <s v="OF0035736"/>
    <x v="96"/>
    <m/>
    <s v="F600456"/>
    <x v="17"/>
    <s v="25AFF000048"/>
    <x v="17"/>
    <m/>
    <s v="000040370032R"/>
    <s v="DISCO AL.4006 370/32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70039R"/>
    <s v="DISCO AL.4006 370/39 RIC"/>
    <s v="alluminio"/>
    <x v="3"/>
    <m/>
    <n v="1000"/>
    <s v="kg"/>
    <m/>
    <n v="3.4649999999999999"/>
    <n v="3465"/>
  </r>
  <r>
    <s v="OF0035736"/>
    <x v="96"/>
    <m/>
    <s v="F600456"/>
    <x v="17"/>
    <s v="25AFF000048"/>
    <x v="17"/>
    <m/>
    <s v="000040375039R"/>
    <s v="DISCO AL.4006 375/39 RIC"/>
    <s v="alluminio"/>
    <x v="3"/>
    <m/>
    <n v="3000"/>
    <s v="kg"/>
    <m/>
    <n v="3.4649999999999999"/>
    <n v="10395"/>
  </r>
  <r>
    <s v="OF0035808"/>
    <x v="97"/>
    <m/>
    <s v="F600456"/>
    <x v="17"/>
    <s v="25AFF000049"/>
    <x v="17"/>
    <m/>
    <s v="000040265029R"/>
    <s v="DISCO AL.4006 265/29 RIC"/>
    <s v="alluminio"/>
    <x v="3"/>
    <m/>
    <n v="2080"/>
    <s v="kg"/>
    <m/>
    <n v="3.48"/>
    <n v="7238.4"/>
  </r>
  <r>
    <s v="OF0035808"/>
    <x v="97"/>
    <m/>
    <s v="F600456"/>
    <x v="17"/>
    <s v="25AFF000049"/>
    <x v="17"/>
    <m/>
    <s v="000040265032R"/>
    <s v="DISCO AL.4006 265/32 RIC"/>
    <s v="alluminio"/>
    <x v="3"/>
    <m/>
    <n v="1514"/>
    <s v="kg"/>
    <m/>
    <n v="3.48"/>
    <n v="5268.72"/>
  </r>
  <r>
    <s v="OF0035808"/>
    <x v="97"/>
    <m/>
    <s v="F600456"/>
    <x v="17"/>
    <s v="25AFF000049"/>
    <x v="17"/>
    <m/>
    <s v="000040285029R"/>
    <s v="DISCO AL.4006 285/29 RIC"/>
    <s v="alluminio"/>
    <x v="3"/>
    <m/>
    <n v="1050"/>
    <s v="kg"/>
    <m/>
    <n v="3.48"/>
    <n v="3654"/>
  </r>
  <r>
    <s v="OF0035808"/>
    <x v="97"/>
    <m/>
    <s v="F600456"/>
    <x v="17"/>
    <s v="25AFF000049"/>
    <x v="17"/>
    <m/>
    <s v="000040295024R"/>
    <s v="DISCO AL.4006 295/24 RIC"/>
    <s v="alluminio"/>
    <x v="3"/>
    <m/>
    <n v="2950"/>
    <s v="kg"/>
    <m/>
    <n v="3.48"/>
    <n v="10266"/>
  </r>
  <r>
    <s v="OF0035808"/>
    <x v="97"/>
    <m/>
    <s v="F600456"/>
    <x v="17"/>
    <s v="25AFF000049"/>
    <x v="17"/>
    <m/>
    <s v="000040295032R"/>
    <s v="DISCO AL.4006 295/32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05029R"/>
    <s v="DISCO AL.4006 305/29 RIC"/>
    <s v="alluminio"/>
    <x v="3"/>
    <m/>
    <n v="3000"/>
    <s v="kg"/>
    <m/>
    <n v="3.48"/>
    <n v="10440"/>
  </r>
  <r>
    <s v="OF0035808"/>
    <x v="97"/>
    <m/>
    <s v="F600456"/>
    <x v="17"/>
    <s v="25AFF000049"/>
    <x v="17"/>
    <m/>
    <s v="000040310029R"/>
    <s v="DISCO AL.4006 310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15029R"/>
    <s v="DISCO AL.4006 315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30029R"/>
    <s v="DISCO AL.4006 330/29 RIC"/>
    <s v="alluminio"/>
    <x v="3"/>
    <m/>
    <n v="2000"/>
    <s v="kg"/>
    <m/>
    <n v="3.48"/>
    <n v="6960"/>
  </r>
  <r>
    <s v="OF0035808"/>
    <x v="97"/>
    <m/>
    <s v="F600456"/>
    <x v="17"/>
    <s v="25AFF000049"/>
    <x v="17"/>
    <m/>
    <s v="000040330032R"/>
    <s v="DISCO AL.4006 330/32 RIC"/>
    <s v="alluminio"/>
    <x v="3"/>
    <m/>
    <n v="1410"/>
    <s v="kg"/>
    <m/>
    <n v="3.48"/>
    <n v="4906.8"/>
  </r>
  <r>
    <s v="OF0035808"/>
    <x v="97"/>
    <m/>
    <s v="F600456"/>
    <x v="17"/>
    <s v="25AFF000049"/>
    <x v="17"/>
    <m/>
    <s v="000040335024R"/>
    <s v="DISCO AL.4006 335/24 RIC"/>
    <s v="alluminio"/>
    <x v="3"/>
    <m/>
    <n v="2100"/>
    <s v="kg"/>
    <m/>
    <n v="3.48"/>
    <n v="7308"/>
  </r>
  <r>
    <s v="OF0035808"/>
    <x v="97"/>
    <m/>
    <s v="F600456"/>
    <x v="17"/>
    <s v="25AFF000049"/>
    <x v="17"/>
    <m/>
    <s v="000040355032R"/>
    <s v="DISCO AL.4006 355/32 RIC"/>
    <s v="alluminio"/>
    <x v="3"/>
    <m/>
    <n v="1500"/>
    <s v="kg"/>
    <m/>
    <n v="3.48"/>
    <n v="5220"/>
  </r>
  <r>
    <s v="OF0035808"/>
    <x v="97"/>
    <m/>
    <s v="F600456"/>
    <x v="17"/>
    <s v="25AFF000049"/>
    <x v="17"/>
    <m/>
    <s v="000040365029R"/>
    <s v="DISCO AL.4006 365/29 RIC"/>
    <s v="alluminio"/>
    <x v="3"/>
    <m/>
    <n v="1850"/>
    <s v="kg"/>
    <m/>
    <n v="3.48"/>
    <n v="6438"/>
  </r>
  <r>
    <s v="OF0035808"/>
    <x v="97"/>
    <m/>
    <s v="F600456"/>
    <x v="17"/>
    <s v="25AFF000049"/>
    <x v="17"/>
    <m/>
    <s v="000040365032R"/>
    <s v="DISCO AL.4006 365/32 RIC"/>
    <s v="alluminio"/>
    <x v="3"/>
    <m/>
    <n v="1546"/>
    <s v="kg"/>
    <m/>
    <n v="3.48"/>
    <n v="5380.08"/>
  </r>
  <r>
    <s v="OF0035301"/>
    <x v="75"/>
    <m/>
    <s v="F600732"/>
    <x v="16"/>
    <s v="25AFF000057"/>
    <x v="4"/>
    <m/>
    <s v="000281710007"/>
    <s v="MANIGLIA AC.SOLE C/LOGO MC AISI 430 SABBIATA CAS.480 20"/>
    <s v="manigliame"/>
    <x v="0"/>
    <m/>
    <n v="1192"/>
    <s v="NR"/>
    <m/>
    <n v="0.83"/>
    <n v="989.36"/>
  </r>
  <r>
    <s v="OF0035708"/>
    <x v="85"/>
    <m/>
    <s v="F600732"/>
    <x v="16"/>
    <s v="25AFF000057"/>
    <x v="4"/>
    <m/>
    <s v="000281710007"/>
    <s v="MANIGLIA AC.SOLE C/LOGO MC AISI 430 SABBIATA CAS.480 20"/>
    <s v="manigliame"/>
    <x v="0"/>
    <m/>
    <n v="1436"/>
    <s v="NR"/>
    <m/>
    <n v="0.83000000000000007"/>
    <n v="1191.8800000000001"/>
  </r>
  <r>
    <s v="OF0036177"/>
    <x v="98"/>
    <m/>
    <s v="F502408"/>
    <x v="21"/>
    <s v="25AFF000058"/>
    <x v="4"/>
    <m/>
    <s v="003040104002"/>
    <s v="PRIMER 1213-009 DURIT PROTECT PRO BLACK"/>
    <s v="prodotti chimici"/>
    <x v="1"/>
    <m/>
    <n v="600"/>
    <s v="kg"/>
    <m/>
    <n v="16.2"/>
    <n v="9720"/>
  </r>
  <r>
    <s v="OF0035301"/>
    <x v="75"/>
    <m/>
    <s v="F600732"/>
    <x v="16"/>
    <s v="25AFF000059"/>
    <x v="4"/>
    <m/>
    <s v="000281710002"/>
    <s v="MANICO AC.SOLE CORTO C/LOGO MC AISI 430 SABBIATO PAD.279 24"/>
    <s v="manigliame"/>
    <x v="0"/>
    <m/>
    <n v="546"/>
    <s v="NR"/>
    <m/>
    <n v="1.22"/>
    <n v="666.12"/>
  </r>
  <r>
    <s v="OF0034948"/>
    <x v="74"/>
    <m/>
    <s v="F600732"/>
    <x v="16"/>
    <s v="25AFF000059"/>
    <x v="4"/>
    <m/>
    <s v="000281710004"/>
    <s v="MANICO AC.SOLE CORTO C/LOGO MC AISI 430 SABBIATO WOK 793 20"/>
    <s v="manigliame"/>
    <x v="0"/>
    <m/>
    <n v="182"/>
    <s v="NR"/>
    <m/>
    <n v="1.22"/>
    <n v="222.04"/>
  </r>
  <r>
    <s v="OF0035708"/>
    <x v="85"/>
    <m/>
    <s v="F600732"/>
    <x v="16"/>
    <s v="25AFF000059"/>
    <x v="4"/>
    <m/>
    <s v="000281710005"/>
    <s v="MANICO AC.SOLE LUNGO C/LOGO MC AISI 430 SABBIATO PAD.279 30"/>
    <s v="manigliame"/>
    <x v="0"/>
    <m/>
    <n v="4081"/>
    <s v="NR"/>
    <m/>
    <n v="1.5583999019848076"/>
    <n v="6359.83"/>
  </r>
  <r>
    <s v="OF0035301"/>
    <x v="75"/>
    <m/>
    <s v="F600732"/>
    <x v="16"/>
    <s v="25AFF000059"/>
    <x v="4"/>
    <m/>
    <s v="000281710006"/>
    <s v="MANICO AC.SOLE LUNGO C/LOGO MC AISI 430 SABBIATO TEG.379 26"/>
    <s v="manigliame"/>
    <x v="0"/>
    <m/>
    <n v="1925"/>
    <s v="NR"/>
    <m/>
    <n v="1.34"/>
    <n v="2579.5"/>
  </r>
  <r>
    <s v="OF0035301"/>
    <x v="75"/>
    <m/>
    <s v="F600732"/>
    <x v="16"/>
    <s v="25AFF000059"/>
    <x v="4"/>
    <m/>
    <s v="000281710007"/>
    <s v="MANIGLIA AC.SOLE C/LOGO MC AISI 430 SABBIATA CAS.480 20"/>
    <s v="manigliame"/>
    <x v="0"/>
    <m/>
    <n v="2496"/>
    <s v="NR"/>
    <m/>
    <n v="1.0615705128205128"/>
    <n v="2649.68"/>
  </r>
  <r>
    <s v="OF0035301"/>
    <x v="75"/>
    <m/>
    <s v="F600732"/>
    <x v="16"/>
    <s v="25AFF000059"/>
    <x v="4"/>
    <m/>
    <s v="000320380001"/>
    <s v="POMOLO AC.SOLE C/LOGO MC AISI 430 SABBIATO"/>
    <s v="manigliame"/>
    <x v="0"/>
    <m/>
    <n v="1980"/>
    <s v="NR"/>
    <m/>
    <n v="1.1499999999999999"/>
    <n v="2277"/>
  </r>
  <r>
    <s v="OF0035191"/>
    <x v="99"/>
    <m/>
    <s v="F504934"/>
    <x v="22"/>
    <s v="25AFF000060"/>
    <x v="4"/>
    <m/>
    <s v="000250242001"/>
    <s v="MANICO BUBBLE NERO SATINATO"/>
    <s v="manigliame"/>
    <x v="0"/>
    <m/>
    <n v="4000"/>
    <s v="NR"/>
    <m/>
    <n v="0.18002500000000002"/>
    <n v="720.1"/>
  </r>
  <r>
    <s v="OF0035191"/>
    <x v="99"/>
    <m/>
    <s v="F504934"/>
    <x v="22"/>
    <s v="25AFF000060"/>
    <x v="4"/>
    <m/>
    <s v="000250244001"/>
    <s v="POMELLO MNC/MGL BUBBLE NE.SAT."/>
    <s v="manigliame"/>
    <x v="0"/>
    <m/>
    <n v="3000"/>
    <s v="NR"/>
    <m/>
    <n v="0.13502"/>
    <n v="405.06"/>
  </r>
  <r>
    <s v="OF0035191"/>
    <x v="99"/>
    <m/>
    <s v="F504934"/>
    <x v="22"/>
    <s v="25AFF000060"/>
    <x v="4"/>
    <m/>
    <s v="000320213001"/>
    <s v="POMOLO BUBBLE NERO SATINATO"/>
    <s v="manigliame"/>
    <x v="0"/>
    <m/>
    <n v="2000"/>
    <s v="NR"/>
    <m/>
    <n v="0.171405"/>
    <n v="342.81"/>
  </r>
  <r>
    <s v="OF0036473"/>
    <x v="100"/>
    <m/>
    <s v="F600797"/>
    <x v="23"/>
    <s v="25AFF000061"/>
    <x v="4"/>
    <m/>
    <s v="000820350100"/>
    <s v="ETICHETTA 507318320 WOOLWORTH R.6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1"/>
    <s v="ETICHETTA 507320176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2"/>
    <s v="ETICHETTA 507315286 WOOLWORTH R.4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3"/>
    <s v="ETICHETTA 507317150 WOOLWORTH R.54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4"/>
    <s v="ETICHETTA 507318338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5"/>
    <s v="ETICHETTA 509054674 WOOLWORTHS R.499.00"/>
    <s v="mater. di confezion."/>
    <x v="4"/>
    <m/>
    <n v="1150"/>
    <s v="NR"/>
    <m/>
    <n v="1.9147826086956522E-2"/>
    <n v="22.02"/>
  </r>
  <r>
    <s v="OF0035909"/>
    <x v="101"/>
    <m/>
    <s v="F600456"/>
    <x v="17"/>
    <s v="25AFF000062"/>
    <x v="4"/>
    <m/>
    <s v="000040235036R"/>
    <s v="DISCO AL.4006 235/36 RIC"/>
    <s v="alluminio"/>
    <x v="3"/>
    <m/>
    <n v="1574"/>
    <s v="kg"/>
    <m/>
    <n v="3.4190025412960612"/>
    <n v="5381.51"/>
  </r>
  <r>
    <s v="OF0035909"/>
    <x v="101"/>
    <m/>
    <s v="F600456"/>
    <x v="17"/>
    <s v="25AFF000062"/>
    <x v="4"/>
    <m/>
    <s v="000040265036R"/>
    <s v="DISCO AL.4006 265/36 RIC"/>
    <s v="alluminio"/>
    <x v="3"/>
    <m/>
    <n v="1500"/>
    <s v="kg"/>
    <m/>
    <n v="3.419"/>
    <n v="5128.5"/>
  </r>
  <r>
    <s v="OF0035909"/>
    <x v="101"/>
    <m/>
    <s v="F600456"/>
    <x v="17"/>
    <s v="25AFF000062"/>
    <x v="4"/>
    <m/>
    <s v="000040285036R"/>
    <s v="DISCO AL.4006 285/36 RIC"/>
    <s v="alluminio"/>
    <x v="3"/>
    <m/>
    <n v="4050"/>
    <s v="kg"/>
    <m/>
    <n v="3.419"/>
    <n v="13846.95"/>
  </r>
  <r>
    <s v="OF0035909"/>
    <x v="101"/>
    <m/>
    <s v="F600456"/>
    <x v="17"/>
    <s v="25AFF000062"/>
    <x v="4"/>
    <m/>
    <s v="000040310036R"/>
    <s v="DISCO AL.4006 310/36 RIC"/>
    <s v="alluminio"/>
    <x v="3"/>
    <m/>
    <n v="2034"/>
    <s v="kg"/>
    <m/>
    <n v="3.4190019665683384"/>
    <n v="6954.25"/>
  </r>
  <r>
    <s v="OF0035909"/>
    <x v="101"/>
    <m/>
    <s v="F600456"/>
    <x v="17"/>
    <s v="25AFF000062"/>
    <x v="4"/>
    <m/>
    <s v="000040325036R"/>
    <s v="DISCO AL.4006 325/36 RIC"/>
    <s v="alluminio"/>
    <x v="3"/>
    <m/>
    <n v="6100"/>
    <s v="kg"/>
    <m/>
    <n v="3.419"/>
    <n v="20855.900000000001"/>
  </r>
  <r>
    <s v="OF0035909"/>
    <x v="101"/>
    <m/>
    <s v="F600456"/>
    <x v="17"/>
    <s v="25AFF000062"/>
    <x v="4"/>
    <m/>
    <s v="000040350036R"/>
    <s v="DISCO AL.4006 350/36 RIC"/>
    <s v="alluminio"/>
    <x v="3"/>
    <m/>
    <n v="2000"/>
    <s v="kg"/>
    <m/>
    <n v="3.419"/>
    <n v="6838"/>
  </r>
  <r>
    <s v="OF0035909"/>
    <x v="101"/>
    <m/>
    <s v="F600456"/>
    <x v="17"/>
    <s v="25AFF000062"/>
    <x v="4"/>
    <m/>
    <s v="000040355036R"/>
    <s v="DISCO AL.4006 355/36 RIC"/>
    <s v="alluminio"/>
    <x v="3"/>
    <m/>
    <n v="8000"/>
    <s v="kg"/>
    <m/>
    <n v="3.419"/>
    <n v="27352"/>
  </r>
  <r>
    <s v="OF0035796"/>
    <x v="102"/>
    <m/>
    <s v="F505275"/>
    <x v="18"/>
    <s v="25AFF000063"/>
    <x v="4"/>
    <m/>
    <s v="8205532103M301"/>
    <s v="PIZZIERA 32 DOLCI IDEE RESTYLING"/>
    <s v="prodotto finito"/>
    <x v="8"/>
    <m/>
    <n v="576"/>
    <s v="NR"/>
    <m/>
    <n v="2.6199999999999997"/>
    <n v="1509.12"/>
  </r>
  <r>
    <s v="OF0036093"/>
    <x v="103"/>
    <m/>
    <s v="F505275"/>
    <x v="18"/>
    <s v="25AFF000064"/>
    <x v="4"/>
    <m/>
    <s v="000250571001"/>
    <s v="MANICO BIG SANO/2 NERO SATINATO"/>
    <s v="manigliame"/>
    <x v="0"/>
    <m/>
    <n v="34200"/>
    <s v="NR"/>
    <m/>
    <n v="0.46"/>
    <n v="15732"/>
  </r>
  <r>
    <s v="OF0036324"/>
    <x v="104"/>
    <m/>
    <s v="F505466"/>
    <x v="14"/>
    <s v="25AFF000070"/>
    <x v="18"/>
    <m/>
    <s v="000320232001"/>
    <s v="POMOLO TEOREMA NERO SATINATO"/>
    <s v="manigliame"/>
    <x v="0"/>
    <m/>
    <n v="8000"/>
    <s v="NR"/>
    <m/>
    <n v="0.15238625"/>
    <n v="1219.0899999999999"/>
  </r>
  <r>
    <s v="OF0036364"/>
    <x v="105"/>
    <m/>
    <s v="F504561"/>
    <x v="15"/>
    <s v="25AFF000071"/>
    <x v="18"/>
    <m/>
    <s v="003090006016"/>
    <s v="G7 BS BLACK FC-8000 B+"/>
    <s v="prodotti chimici"/>
    <x v="1"/>
    <m/>
    <n v="3.06"/>
    <s v="kg"/>
    <m/>
    <n v="19"/>
    <n v="58.14"/>
  </r>
  <r>
    <s v="OF0036364"/>
    <x v="105"/>
    <m/>
    <s v="F504561"/>
    <x v="15"/>
    <s v="25AFF000071"/>
    <x v="18"/>
    <m/>
    <s v="003091002016"/>
    <s v="G7 BS BLACK FC-8000 B"/>
    <s v="prodotti chimici"/>
    <x v="1"/>
    <m/>
    <n v="278.10000000000002"/>
    <s v="kg"/>
    <m/>
    <n v="18.999999999999996"/>
    <n v="5283.9"/>
  </r>
  <r>
    <s v="OF0036364"/>
    <x v="105"/>
    <m/>
    <s v="F504561"/>
    <x v="15"/>
    <s v="25AFF000071"/>
    <x v="18"/>
    <m/>
    <s v="003191002018"/>
    <s v="G7 TC CLEAR COMP B"/>
    <s v="prodotti chimici"/>
    <x v="1"/>
    <m/>
    <n v="125.33"/>
    <s v="kg"/>
    <m/>
    <n v="19"/>
    <n v="2381.27"/>
  </r>
  <r>
    <s v="OF0036364"/>
    <x v="105"/>
    <m/>
    <s v="F504561"/>
    <x v="15"/>
    <s v="25AFF000071"/>
    <x v="18"/>
    <m/>
    <s v="003191003018"/>
    <s v="G7 TC CLEAR COMP B+"/>
    <s v="prodotti chimici"/>
    <x v="1"/>
    <m/>
    <n v="2.52"/>
    <s v="kg"/>
    <m/>
    <n v="19"/>
    <n v="47.88"/>
  </r>
  <r>
    <s v="OF0036364"/>
    <x v="105"/>
    <m/>
    <s v="F504561"/>
    <x v="15"/>
    <s v="25AFF000072"/>
    <x v="18"/>
    <m/>
    <s v="003091001016"/>
    <s v="G7 BS BLACK FC-8000 A"/>
    <s v="prodotti chimici"/>
    <x v="1"/>
    <m/>
    <n v="618.84"/>
    <s v="kg"/>
    <m/>
    <n v="18.999999999999996"/>
    <n v="11757.96"/>
  </r>
  <r>
    <s v="OF0036364"/>
    <x v="105"/>
    <m/>
    <s v="F504561"/>
    <x v="15"/>
    <s v="25AFF000072"/>
    <x v="18"/>
    <m/>
    <s v="003191001018"/>
    <s v="G7 TC CLEAR COMP A"/>
    <s v="prodotti chimici"/>
    <x v="1"/>
    <m/>
    <n v="166.15"/>
    <s v="kg"/>
    <m/>
    <n v="19"/>
    <n v="3156.85"/>
  </r>
  <r>
    <s v="OF0036315"/>
    <x v="106"/>
    <m/>
    <s v="F506075"/>
    <x v="20"/>
    <s v="25AFF000073"/>
    <x v="18"/>
    <m/>
    <s v="000700081001"/>
    <s v="COP.VET.26 PIATTO BORDO ACCIAIO C/F.VAPORE ACCIAIO"/>
    <s v="accessori finiti"/>
    <x v="2"/>
    <m/>
    <n v="8000"/>
    <s v="NR"/>
    <m/>
    <n v="0.5903775"/>
    <n v="4723.0200000000004"/>
  </r>
  <r>
    <s v="OF0035284"/>
    <x v="107"/>
    <m/>
    <s v="F506075"/>
    <x v="20"/>
    <s v="25AFF000074"/>
    <x v="18"/>
    <m/>
    <s v="000700042002"/>
    <s v="COP.VET.20 PIAT.BOR./SF.VAP.SIL.STD"/>
    <s v="accessori finiti"/>
    <x v="2"/>
    <m/>
    <n v="3000"/>
    <s v="NR"/>
    <m/>
    <n v="1.0197433333333334"/>
    <n v="3059.23"/>
  </r>
  <r>
    <s v="OF0035284"/>
    <x v="107"/>
    <m/>
    <s v="F506075"/>
    <x v="20"/>
    <s v="25AFF000074"/>
    <x v="18"/>
    <m/>
    <s v="000700044002"/>
    <s v="COP.VET.24 PIAT.BOR./SF.VAP.SIL.STD"/>
    <s v="accessori finiti"/>
    <x v="2"/>
    <m/>
    <n v="10020"/>
    <s v="NR"/>
    <m/>
    <n v="1.1845888223552894"/>
    <n v="11869.58"/>
  </r>
  <r>
    <s v="OF0035284"/>
    <x v="107"/>
    <m/>
    <s v="F506075"/>
    <x v="20"/>
    <s v="25AFF000074"/>
    <x v="18"/>
    <m/>
    <s v="000700046002"/>
    <s v="COP.VET.28 PIAT.BOR./SF.VAP.SIL.STD"/>
    <s v="accessori finiti"/>
    <x v="2"/>
    <m/>
    <n v="10000"/>
    <s v="NR"/>
    <m/>
    <n v="1.351351"/>
    <n v="13513.51"/>
  </r>
  <r>
    <s v="OF0035284"/>
    <x v="107"/>
    <m/>
    <s v="F506075"/>
    <x v="20"/>
    <s v="25AFF000074"/>
    <x v="18"/>
    <m/>
    <s v="000700705005"/>
    <s v="COP.VET 20 C/BORDO AC.304 C/F.VAP.A"/>
    <s v="accessori finiti"/>
    <x v="2"/>
    <m/>
    <n v="4020"/>
    <s v="NR"/>
    <m/>
    <n v="0.42936567164179101"/>
    <n v="1726.05"/>
  </r>
  <r>
    <s v="OF0035284"/>
    <x v="107"/>
    <m/>
    <s v="F506075"/>
    <x v="20"/>
    <s v="25AFF000074"/>
    <x v="18"/>
    <m/>
    <s v="000700707006"/>
    <s v="COP.VET 24 C/BORDO AC.304 C/F.VAP.A"/>
    <s v="accessori finiti"/>
    <x v="2"/>
    <m/>
    <n v="10000"/>
    <s v="NR"/>
    <m/>
    <n v="0.51658000000000004"/>
    <n v="5165.8"/>
  </r>
  <r>
    <s v="OF0035284"/>
    <x v="107"/>
    <m/>
    <s v="F506075"/>
    <x v="20"/>
    <s v="25AFF000074"/>
    <x v="18"/>
    <m/>
    <s v="000700709005"/>
    <s v="COP.VET.28 C/BORDO AC.304.C/F.VAP.A"/>
    <s v="accessori finiti"/>
    <x v="2"/>
    <m/>
    <n v="5000"/>
    <s v="NR"/>
    <m/>
    <n v="0.64021400000000006"/>
    <n v="3201.07"/>
  </r>
  <r>
    <s v="OF0036348"/>
    <x v="108"/>
    <m/>
    <s v="F600732"/>
    <x v="16"/>
    <s v="25AFF000075"/>
    <x v="18"/>
    <m/>
    <s v="000281710005"/>
    <s v="MANICO AC.SOLE LUNGO C/LOGO MC AISI 430 SABBIATO PAD.279 30"/>
    <s v="manigliame"/>
    <x v="0"/>
    <m/>
    <n v="924"/>
    <s v="NR"/>
    <m/>
    <n v="1.6"/>
    <n v="1478.4"/>
  </r>
  <r>
    <s v="OF0036348"/>
    <x v="108"/>
    <m/>
    <s v="F600732"/>
    <x v="16"/>
    <s v="25AFF000075"/>
    <x v="18"/>
    <m/>
    <s v="000320380001"/>
    <s v="POMOLO AC.SOLE C/LOGO MC AISI 430 SABBIATO"/>
    <s v="manigliame"/>
    <x v="0"/>
    <m/>
    <n v="9504"/>
    <s v="NR"/>
    <m/>
    <n v="1.5959995791245791"/>
    <n v="15168.38"/>
  </r>
  <r>
    <s v="OF0036213"/>
    <x v="109"/>
    <m/>
    <s v="F600456"/>
    <x v="17"/>
    <s v="25AFF000076"/>
    <x v="18"/>
    <m/>
    <s v="000040270019R"/>
    <s v="DISCO AL.4006 270/1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280029R"/>
    <s v="DISCO AL.4006 280/29 RIC"/>
    <s v="alluminio"/>
    <x v="3"/>
    <m/>
    <n v="1050"/>
    <s v="kg"/>
    <m/>
    <n v="3.5189999999999997"/>
    <n v="3694.95"/>
  </r>
  <r>
    <s v="OF0036213"/>
    <x v="109"/>
    <m/>
    <s v="F600456"/>
    <x v="17"/>
    <s v="25AFF000076"/>
    <x v="18"/>
    <m/>
    <s v="000040295024R"/>
    <s v="DISCO AL.4006 295/24 RIC"/>
    <s v="alluminio"/>
    <x v="3"/>
    <m/>
    <n v="3800"/>
    <s v="kg"/>
    <m/>
    <n v="3.5190000000000001"/>
    <n v="13372.2"/>
  </r>
  <r>
    <s v="OF0036213"/>
    <x v="109"/>
    <m/>
    <s v="F600456"/>
    <x v="17"/>
    <s v="25AFF000076"/>
    <x v="18"/>
    <m/>
    <s v="000040305032R"/>
    <s v="DISCO AL.4006 305/32 RIC"/>
    <s v="alluminio"/>
    <x v="3"/>
    <m/>
    <n v="7268"/>
    <s v="kg"/>
    <m/>
    <n v="3.5189997248211338"/>
    <n v="25576.09"/>
  </r>
  <r>
    <s v="OF0036213"/>
    <x v="109"/>
    <m/>
    <s v="F600456"/>
    <x v="17"/>
    <s v="25AFF000076"/>
    <x v="18"/>
    <m/>
    <s v="000040310029R"/>
    <s v="DISCO AL.4006 310/29 RIC"/>
    <s v="alluminio"/>
    <x v="3"/>
    <m/>
    <n v="920"/>
    <s v="kg"/>
    <m/>
    <n v="3.5190000000000001"/>
    <n v="3237.48"/>
  </r>
  <r>
    <s v="OF0036213"/>
    <x v="109"/>
    <m/>
    <s v="F600456"/>
    <x v="17"/>
    <s v="25AFF000076"/>
    <x v="18"/>
    <m/>
    <s v="000040330029R"/>
    <s v="DISCO AL.4006 330/2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4R"/>
    <s v="DISCO AL.4006 335/24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9R"/>
    <s v="DISCO AL.4006 335/29 RIC"/>
    <s v="alluminio"/>
    <x v="3"/>
    <m/>
    <n v="1054"/>
    <s v="kg"/>
    <m/>
    <n v="3.5190037950664137"/>
    <n v="3709.03"/>
  </r>
  <r>
    <s v="OF0036213"/>
    <x v="109"/>
    <m/>
    <s v="F600456"/>
    <x v="17"/>
    <s v="25AFF000076"/>
    <x v="18"/>
    <m/>
    <s v="000040355019R"/>
    <s v="DISCO AL.4006 355/19 RIC"/>
    <s v="alluminio"/>
    <x v="3"/>
    <m/>
    <n v="3000"/>
    <s v="kg"/>
    <m/>
    <n v="3.5190000000000001"/>
    <n v="10557"/>
  </r>
  <r>
    <s v="OF0036213"/>
    <x v="109"/>
    <m/>
    <s v="F600456"/>
    <x v="17"/>
    <s v="25AFF000076"/>
    <x v="18"/>
    <m/>
    <s v="000040355029R"/>
    <s v="DISCO AL.4006 355/29 RIC"/>
    <s v="alluminio"/>
    <x v="3"/>
    <m/>
    <n v="1058"/>
    <s v="kg"/>
    <m/>
    <n v="3.5189981096408318"/>
    <n v="3723.1"/>
  </r>
  <r>
    <s v="OF0036213"/>
    <x v="109"/>
    <m/>
    <s v="F600456"/>
    <x v="17"/>
    <s v="25AFF000076"/>
    <x v="18"/>
    <m/>
    <s v="000040405019R"/>
    <s v="DISCO AL.4006 405/19 RIC"/>
    <s v="alluminio"/>
    <x v="3"/>
    <m/>
    <n v="1050"/>
    <s v="kg"/>
    <m/>
    <n v="3.5189999999999997"/>
    <n v="3694.95"/>
  </r>
  <r>
    <s v="OF0036014"/>
    <x v="110"/>
    <m/>
    <s v="F600456"/>
    <x v="17"/>
    <s v="25AFF000077"/>
    <x v="18"/>
    <m/>
    <s v="000040215036R"/>
    <s v="DISCO AL.4006 21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40032R"/>
    <s v="DISCO AL.4006 24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55029R"/>
    <s v="DISCO AL.4006 255/29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60032R"/>
    <s v="DISCO AL.4006 26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60036R"/>
    <s v="DISCO AL.4006 260/36 RIC"/>
    <s v="alluminio"/>
    <x v="3"/>
    <m/>
    <n v="2540"/>
    <s v="kg"/>
    <m/>
    <n v="3.419"/>
    <n v="8684.26"/>
  </r>
  <r>
    <s v="OF0036095"/>
    <x v="111"/>
    <m/>
    <s v="F600456"/>
    <x v="17"/>
    <s v="25AFF000077"/>
    <x v="18"/>
    <m/>
    <s v="000040260036R"/>
    <s v="DISCO AL.4006 260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265032R"/>
    <s v="DISCO AL.4006 265/32 RIC"/>
    <s v="alluminio"/>
    <x v="3"/>
    <m/>
    <n v="2050"/>
    <s v="kg"/>
    <m/>
    <n v="3.419"/>
    <n v="7008.95"/>
  </r>
  <r>
    <s v="OF0036095"/>
    <x v="111"/>
    <m/>
    <s v="F600456"/>
    <x v="17"/>
    <s v="25AFF000077"/>
    <x v="18"/>
    <m/>
    <s v="000040265032R"/>
    <s v="DISCO AL.4006 265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280032R"/>
    <s v="DISCO AL.4006 280/32 RIC"/>
    <s v="alluminio"/>
    <x v="3"/>
    <m/>
    <n v="2000"/>
    <s v="kg"/>
    <m/>
    <n v="3.5190000000000001"/>
    <n v="7038"/>
  </r>
  <r>
    <s v="OF0036095"/>
    <x v="111"/>
    <m/>
    <s v="F600456"/>
    <x v="17"/>
    <s v="25AFF000077"/>
    <x v="18"/>
    <m/>
    <s v="000040290032R"/>
    <s v="DISCO AL.4006 290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305032R"/>
    <s v="DISCO AL.4006 305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05036R"/>
    <s v="DISCO AL.4006 305/36 RIC"/>
    <s v="alluminio"/>
    <x v="3"/>
    <m/>
    <n v="2550"/>
    <s v="kg"/>
    <m/>
    <n v="3.4190000000000005"/>
    <n v="8718.4500000000007"/>
  </r>
  <r>
    <s v="OF0036095"/>
    <x v="111"/>
    <m/>
    <s v="F600456"/>
    <x v="17"/>
    <s v="25AFF000077"/>
    <x v="18"/>
    <m/>
    <s v="000040305036R"/>
    <s v="DISCO AL.4006 305/36 RIC"/>
    <s v="alluminio"/>
    <x v="3"/>
    <m/>
    <n v="1590"/>
    <s v="kg"/>
    <m/>
    <n v="3.5190000000000001"/>
    <n v="5595.21"/>
  </r>
  <r>
    <s v="OF0036014"/>
    <x v="110"/>
    <m/>
    <s v="F600456"/>
    <x v="17"/>
    <s v="25AFF000077"/>
    <x v="18"/>
    <m/>
    <s v="000040310029R"/>
    <s v="DISCO AL.4006 310/29 RIC"/>
    <s v="alluminio"/>
    <x v="3"/>
    <m/>
    <n v="1550"/>
    <s v="kg"/>
    <m/>
    <n v="3.419"/>
    <n v="5299.45"/>
  </r>
  <r>
    <s v="OF0036095"/>
    <x v="111"/>
    <m/>
    <s v="F600456"/>
    <x v="17"/>
    <s v="25AFF000077"/>
    <x v="18"/>
    <m/>
    <s v="000040325036R"/>
    <s v="DISCO AL.4006 325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0029R"/>
    <s v="DISCO AL.4006 330/29 RIC"/>
    <s v="alluminio"/>
    <x v="3"/>
    <m/>
    <n v="2018"/>
    <s v="kg"/>
    <m/>
    <n v="3.4189990089197226"/>
    <n v="6899.54"/>
  </r>
  <r>
    <s v="OF0036095"/>
    <x v="111"/>
    <m/>
    <s v="F600456"/>
    <x v="17"/>
    <s v="25AFF000077"/>
    <x v="18"/>
    <m/>
    <s v="000040330032R"/>
    <s v="DISCO AL.4006 330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5032R"/>
    <s v="DISCO AL.4006 335/32 RIC"/>
    <s v="alluminio"/>
    <x v="3"/>
    <m/>
    <n v="2000"/>
    <s v="kg"/>
    <m/>
    <n v="3.419"/>
    <n v="6838"/>
  </r>
  <r>
    <s v="OF0036095"/>
    <x v="111"/>
    <m/>
    <s v="F600456"/>
    <x v="17"/>
    <s v="25AFF000077"/>
    <x v="18"/>
    <m/>
    <s v="000040335032R"/>
    <s v="DISCO AL.4006 335/32 RIC"/>
    <s v="alluminio"/>
    <x v="3"/>
    <m/>
    <n v="9366"/>
    <s v="kg"/>
    <m/>
    <n v="3.5189995729233394"/>
    <n v="32958.949999999997"/>
  </r>
  <r>
    <s v="OF0036014"/>
    <x v="110"/>
    <m/>
    <s v="F600456"/>
    <x v="17"/>
    <s v="25AFF000077"/>
    <x v="18"/>
    <m/>
    <s v="000040340036R"/>
    <s v="DISCO AL.4006 340/36 RIC"/>
    <s v="alluminio"/>
    <x v="3"/>
    <m/>
    <n v="3550"/>
    <s v="kg"/>
    <m/>
    <n v="3.419"/>
    <n v="12137.45"/>
  </r>
  <r>
    <s v="OF0036095"/>
    <x v="111"/>
    <m/>
    <s v="F600456"/>
    <x v="17"/>
    <s v="25AFF000077"/>
    <x v="18"/>
    <m/>
    <s v="000040355032R"/>
    <s v="DISCO AL.4006 355/32 RIC"/>
    <s v="alluminio"/>
    <x v="3"/>
    <m/>
    <n v="2150"/>
    <s v="kg"/>
    <m/>
    <n v="3.5190000000000001"/>
    <n v="7565.85"/>
  </r>
  <r>
    <s v="OF0036014"/>
    <x v="110"/>
    <m/>
    <s v="F600456"/>
    <x v="17"/>
    <s v="25AFF000077"/>
    <x v="18"/>
    <m/>
    <s v="000040365029R"/>
    <s v="DISCO AL.4006 365/29 RIC"/>
    <s v="alluminio"/>
    <x v="3"/>
    <m/>
    <n v="1424"/>
    <s v="kg"/>
    <m/>
    <n v="3.4190028089887639"/>
    <n v="4868.66"/>
  </r>
  <r>
    <s v="OF0036095"/>
    <x v="111"/>
    <m/>
    <s v="F600456"/>
    <x v="17"/>
    <s v="25AFF000077"/>
    <x v="18"/>
    <m/>
    <s v="000040370036R"/>
    <s v="DISCO AL.4006 370/36 RIC"/>
    <s v="alluminio"/>
    <x v="3"/>
    <m/>
    <n v="1550"/>
    <s v="kg"/>
    <m/>
    <n v="3.5189999999999997"/>
    <n v="5454.45"/>
  </r>
  <r>
    <s v="OF0036014"/>
    <x v="110"/>
    <m/>
    <s v="F600456"/>
    <x v="17"/>
    <s v="25AFF000077"/>
    <x v="18"/>
    <m/>
    <s v="000040385036R"/>
    <s v="DISCO AL.4006 38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435036R"/>
    <s v="DISCO AL.4006 435/36 RIC"/>
    <s v="alluminio"/>
    <x v="3"/>
    <m/>
    <n v="1524"/>
    <s v="kg"/>
    <m/>
    <n v="3.4190026246719163"/>
    <n v="5210.5600000000004"/>
  </r>
  <r>
    <s v="OF0036019"/>
    <x v="112"/>
    <m/>
    <s v="F600456"/>
    <x v="17"/>
    <s v="25AFF000078"/>
    <x v="18"/>
    <m/>
    <s v="000040235036R"/>
    <s v="DISCO AL.4006 235/36 RIC"/>
    <s v="alluminio"/>
    <x v="3"/>
    <m/>
    <n v="2600"/>
    <s v="kg"/>
    <m/>
    <n v="3.419"/>
    <n v="8889.4"/>
  </r>
  <r>
    <s v="OF0036019"/>
    <x v="112"/>
    <m/>
    <s v="F600456"/>
    <x v="17"/>
    <s v="25AFF000078"/>
    <x v="18"/>
    <m/>
    <s v="000040285036R"/>
    <s v="DISCO AL.4006 285/36 RIC"/>
    <s v="alluminio"/>
    <x v="3"/>
    <m/>
    <n v="3100"/>
    <s v="kg"/>
    <m/>
    <n v="3.419"/>
    <n v="10598.9"/>
  </r>
  <r>
    <s v="OF0036019"/>
    <x v="112"/>
    <m/>
    <s v="F600456"/>
    <x v="17"/>
    <s v="25AFF000078"/>
    <x v="18"/>
    <m/>
    <s v="000040310036R"/>
    <s v="DISCO AL.4006 310/36 RIC"/>
    <s v="alluminio"/>
    <x v="3"/>
    <m/>
    <n v="2500"/>
    <s v="kg"/>
    <m/>
    <n v="3.419"/>
    <n v="8547.5"/>
  </r>
  <r>
    <s v="OF0036019"/>
    <x v="112"/>
    <m/>
    <s v="F600456"/>
    <x v="17"/>
    <s v="25AFF000078"/>
    <x v="18"/>
    <m/>
    <s v="000040325036R"/>
    <s v="DISCO AL.4006 325/36 RIC"/>
    <s v="alluminio"/>
    <x v="3"/>
    <m/>
    <n v="7550"/>
    <s v="kg"/>
    <m/>
    <n v="3.419"/>
    <n v="25813.45"/>
  </r>
  <r>
    <s v="OF0036019"/>
    <x v="112"/>
    <m/>
    <s v="F600456"/>
    <x v="17"/>
    <s v="25AFF000078"/>
    <x v="18"/>
    <m/>
    <s v="000040350036R"/>
    <s v="DISCO AL.4006 350/36 RIC"/>
    <s v="alluminio"/>
    <x v="3"/>
    <m/>
    <n v="3068"/>
    <s v="kg"/>
    <m/>
    <n v="3.4189993481095176"/>
    <n v="10489.49"/>
  </r>
  <r>
    <s v="OF0036019"/>
    <x v="112"/>
    <m/>
    <s v="F600456"/>
    <x v="17"/>
    <s v="25AFF000078"/>
    <x v="18"/>
    <m/>
    <s v="000040355036R"/>
    <s v="DISCO AL.4006 355/36 RIC"/>
    <s v="alluminio"/>
    <x v="3"/>
    <m/>
    <n v="6506"/>
    <s v="kg"/>
    <m/>
    <n v="3.4189993851829077"/>
    <n v="22244.01"/>
  </r>
  <r>
    <s v="OF0035289"/>
    <x v="113"/>
    <m/>
    <s v="F600022"/>
    <x v="24"/>
    <s v="25AFF000079"/>
    <x v="18"/>
    <m/>
    <s v="000250607001"/>
    <s v="MANICO ELLE/1 NERO SATINATO"/>
    <s v="manigliame"/>
    <x v="0"/>
    <m/>
    <n v="5000"/>
    <s v="NR"/>
    <m/>
    <n v="0.29039599999999999"/>
    <n v="1451.98"/>
  </r>
  <r>
    <s v="OF0035289"/>
    <x v="113"/>
    <m/>
    <s v="F600022"/>
    <x v="24"/>
    <s v="25AFF000079"/>
    <x v="18"/>
    <m/>
    <s v="000250608001"/>
    <s v="MANICO ELLE/2 NERO SATINATO"/>
    <s v="manigliame"/>
    <x v="0"/>
    <m/>
    <n v="20000"/>
    <s v="NR"/>
    <m/>
    <n v="0.34406750000000003"/>
    <n v="6881.35"/>
  </r>
  <r>
    <s v="OF0036283"/>
    <x v="114"/>
    <m/>
    <s v="F502408"/>
    <x v="21"/>
    <s v="25AFF000080"/>
    <x v="18"/>
    <m/>
    <s v="003040104002"/>
    <s v="PRIMER 1213-009 DURIT PROTECT PRO BLACK"/>
    <s v="prodotti chimici"/>
    <x v="1"/>
    <m/>
    <n v="396"/>
    <s v="kg"/>
    <m/>
    <n v="16.2"/>
    <n v="6415.2"/>
  </r>
  <r>
    <s v="OF0036584"/>
    <x v="115"/>
    <m/>
    <s v="F502408"/>
    <x v="21"/>
    <s v="25AFF000081"/>
    <x v="18"/>
    <m/>
    <s v="003040104002"/>
    <s v="PRIMER 1213-009 DURIT PROTECT PRO BLACK"/>
    <s v="prodotti chimici"/>
    <x v="1"/>
    <m/>
    <n v="504.5"/>
    <s v="kg"/>
    <m/>
    <n v="16.2"/>
    <n v="8172.9"/>
  </r>
  <r>
    <s v="OF0036327"/>
    <x v="116"/>
    <m/>
    <s v="F600456"/>
    <x v="17"/>
    <s v="25AFF000095"/>
    <x v="7"/>
    <m/>
    <s v="000040235032R"/>
    <s v="DISCO AL.4006 235/32 RIC"/>
    <s v="alluminio"/>
    <x v="3"/>
    <m/>
    <n v="1100"/>
    <s v="kg"/>
    <m/>
    <n v="3.5190000000000001"/>
    <n v="3870.9"/>
  </r>
  <r>
    <s v="OF0036327"/>
    <x v="116"/>
    <m/>
    <s v="F600456"/>
    <x v="17"/>
    <s v="25AFF000095"/>
    <x v="7"/>
    <m/>
    <s v="000040240032R"/>
    <s v="DISCO AL.4006 240/32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40280036R"/>
    <s v="DISCO AL.4006 280/36 RIC"/>
    <s v="alluminio"/>
    <x v="3"/>
    <m/>
    <n v="2550"/>
    <s v="kg"/>
    <m/>
    <n v="3.5190000000000001"/>
    <n v="8973.4500000000007"/>
  </r>
  <r>
    <s v="OF0036327"/>
    <x v="116"/>
    <m/>
    <s v="F600456"/>
    <x v="17"/>
    <s v="25AFF000095"/>
    <x v="7"/>
    <m/>
    <s v="000040325036R"/>
    <s v="DISCO AL.4006 325/36 RIC"/>
    <s v="alluminio"/>
    <x v="3"/>
    <m/>
    <n v="2600"/>
    <s v="kg"/>
    <m/>
    <n v="3.5189999999999997"/>
    <n v="9149.4"/>
  </r>
  <r>
    <s v="OF0036327"/>
    <x v="116"/>
    <m/>
    <s v="F600456"/>
    <x v="17"/>
    <s v="25AFF000095"/>
    <x v="7"/>
    <m/>
    <s v="000040335032R"/>
    <s v="DISCO AL.4006 335/32 RIC"/>
    <s v="alluminio"/>
    <x v="3"/>
    <m/>
    <n v="15050"/>
    <s v="kg"/>
    <m/>
    <n v="3.5189999999999997"/>
    <n v="52960.95"/>
  </r>
  <r>
    <s v="OF0036327"/>
    <x v="116"/>
    <m/>
    <s v="F600456"/>
    <x v="17"/>
    <s v="25AFF000095"/>
    <x v="7"/>
    <m/>
    <s v="000040345032R"/>
    <s v="DISCO AL.4006 345/32 RIC"/>
    <s v="alluminio"/>
    <x v="3"/>
    <m/>
    <n v="1000"/>
    <s v="kg"/>
    <m/>
    <n v="3.5190000000000001"/>
    <n v="3519"/>
  </r>
  <r>
    <s v="OF0036327"/>
    <x v="116"/>
    <m/>
    <s v="F600456"/>
    <x v="17"/>
    <s v="25AFF000095"/>
    <x v="7"/>
    <m/>
    <s v="000040355036R"/>
    <s v="DISCO AL.4006 355/36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50300032R"/>
    <s v="DISCO AL.GREEN 300/32 RIC"/>
    <s v="alluminio"/>
    <x v="3"/>
    <m/>
    <n v="1050"/>
    <s v="kg"/>
    <m/>
    <n v="3.5189999999999997"/>
    <n v="3694.95"/>
  </r>
  <r>
    <s v="OF0035674"/>
    <x v="117"/>
    <m/>
    <s v="F504561"/>
    <x v="15"/>
    <s v="25AFF000096"/>
    <x v="7"/>
    <m/>
    <s v="003090001001"/>
    <s v="G7 BS WHITE FC-1462 A"/>
    <s v="prodotti chimici"/>
    <x v="1"/>
    <m/>
    <n v="66.099999999999994"/>
    <s v="kg"/>
    <m/>
    <n v="16.880030257186082"/>
    <n v="1115.77"/>
  </r>
  <r>
    <s v="OF0035674"/>
    <x v="117"/>
    <m/>
    <s v="F504561"/>
    <x v="15"/>
    <s v="25AFF000096"/>
    <x v="7"/>
    <m/>
    <s v="003090002001"/>
    <s v="G7 BS WHITE FC-1462 B"/>
    <s v="prodotti chimici"/>
    <x v="1"/>
    <m/>
    <n v="33.56"/>
    <s v="kg"/>
    <m/>
    <n v="16.879916567342072"/>
    <n v="566.49"/>
  </r>
  <r>
    <s v="OF0035674"/>
    <x v="117"/>
    <m/>
    <s v="F504561"/>
    <x v="15"/>
    <s v="25AFF000096"/>
    <x v="7"/>
    <m/>
    <s v="003090003002"/>
    <s v="G7 BS WHITE FC-1462 B+"/>
    <s v="prodotti chimici"/>
    <x v="1"/>
    <m/>
    <n v="0.34"/>
    <s v="kg"/>
    <m/>
    <n v="16.882352941176471"/>
    <n v="5.74"/>
  </r>
  <r>
    <s v="OF0035674"/>
    <x v="117"/>
    <m/>
    <s v="F504561"/>
    <x v="15"/>
    <s v="25AFF000096"/>
    <x v="7"/>
    <m/>
    <s v="003090006006"/>
    <s v="AP-7000 BS SEMI-TRANSLUCENT FC-30572 B+"/>
    <s v="prodotti chimici"/>
    <x v="1"/>
    <m/>
    <n v="15"/>
    <s v="kg"/>
    <m/>
    <n v="16.88"/>
    <n v="253.2"/>
  </r>
  <r>
    <s v="OF0035674"/>
    <x v="117"/>
    <m/>
    <s v="F504561"/>
    <x v="15"/>
    <s v="25AFF000096"/>
    <x v="7"/>
    <m/>
    <s v="003090006016"/>
    <s v="G7 BS BLACK FC-8000 B+"/>
    <s v="prodotti chimici"/>
    <x v="1"/>
    <m/>
    <n v="8.5"/>
    <s v="kg"/>
    <m/>
    <n v="16.88"/>
    <n v="143.47999999999999"/>
  </r>
  <r>
    <s v="OF0035674"/>
    <x v="117"/>
    <m/>
    <s v="F504561"/>
    <x v="15"/>
    <s v="25AFF000096"/>
    <x v="7"/>
    <m/>
    <s v="003091001006"/>
    <s v="AP-7000 BS SEMI-TRANSLUCENT FC-30572 A"/>
    <s v="prodotti chimici"/>
    <x v="1"/>
    <m/>
    <n v="2000.4"/>
    <s v="kg"/>
    <m/>
    <n v="16.879999000199959"/>
    <n v="33766.75"/>
  </r>
  <r>
    <s v="OF0035674"/>
    <x v="117"/>
    <m/>
    <s v="F504561"/>
    <x v="15"/>
    <s v="25AFF000096"/>
    <x v="7"/>
    <m/>
    <s v="003091001016"/>
    <s v="G7 BS BLACK FC-8000 A"/>
    <s v="prodotti chimici"/>
    <x v="1"/>
    <m/>
    <n v="1719"/>
    <s v="kg"/>
    <m/>
    <n v="16.88"/>
    <n v="29016.720000000001"/>
  </r>
  <r>
    <s v="OF0035674"/>
    <x v="117"/>
    <m/>
    <s v="F504561"/>
    <x v="15"/>
    <s v="25AFF000096"/>
    <x v="7"/>
    <m/>
    <s v="003091002006"/>
    <s v="AP-7000 BS SEMI-TRANSLUCENT FC-30572 B"/>
    <s v="prodotti chimici"/>
    <x v="1"/>
    <m/>
    <n v="984.6"/>
    <s v="kg"/>
    <m/>
    <n v="16.880002031281737"/>
    <n v="16620.05"/>
  </r>
  <r>
    <s v="OF0035674"/>
    <x v="117"/>
    <m/>
    <s v="F504561"/>
    <x v="15"/>
    <s v="25AFF000096"/>
    <x v="7"/>
    <m/>
    <s v="003091002016"/>
    <s v="G7 BS BLACK FC-8000 B"/>
    <s v="prodotti chimici"/>
    <x v="1"/>
    <m/>
    <n v="772.5"/>
    <s v="kg"/>
    <m/>
    <n v="16.88"/>
    <n v="13039.8"/>
  </r>
  <r>
    <s v="OF0035674"/>
    <x v="117"/>
    <m/>
    <s v="F504561"/>
    <x v="15"/>
    <s v="25AFF000096"/>
    <x v="7"/>
    <m/>
    <s v="003191001008"/>
    <s v="AP-7 TC SEMI-TRANSLUCENT FC-20087M A"/>
    <s v="prodotti chimici"/>
    <x v="1"/>
    <m/>
    <n v="118.68"/>
    <s v="kg"/>
    <m/>
    <n v="16.880013481631277"/>
    <n v="2003.32"/>
  </r>
  <r>
    <s v="OF0035674"/>
    <x v="117"/>
    <m/>
    <s v="F504561"/>
    <x v="15"/>
    <s v="25AFF000096"/>
    <x v="7"/>
    <m/>
    <s v="003191001012"/>
    <s v="G7 TC SILVER FC-2320M A"/>
    <s v="prodotti chimici"/>
    <x v="1"/>
    <m/>
    <n v="534.05999999999995"/>
    <s v="kg"/>
    <m/>
    <n v="16.879994757143393"/>
    <n v="9014.93"/>
  </r>
  <r>
    <s v="OF0035674"/>
    <x v="117"/>
    <m/>
    <s v="F504561"/>
    <x v="15"/>
    <s v="25AFF000096"/>
    <x v="7"/>
    <m/>
    <s v="003191001018"/>
    <s v="G7 TC CLEAR COMP A"/>
    <s v="prodotti chimici"/>
    <x v="1"/>
    <m/>
    <n v="791.2"/>
    <s v="kg"/>
    <m/>
    <n v="16.880005055611726"/>
    <n v="13355.46"/>
  </r>
  <r>
    <s v="OF0035674"/>
    <x v="117"/>
    <m/>
    <s v="F504561"/>
    <x v="15"/>
    <s v="25AFF000096"/>
    <x v="7"/>
    <m/>
    <s v="003191002008"/>
    <s v="AP-7 TC SEMI-TRANSLUCENT FC-20087M B"/>
    <s v="prodotti chimici"/>
    <x v="1"/>
    <m/>
    <n v="89.52"/>
    <s v="kg"/>
    <m/>
    <n v="16.880026809651476"/>
    <n v="1511.1"/>
  </r>
  <r>
    <s v="OF0035674"/>
    <x v="117"/>
    <m/>
    <s v="F504561"/>
    <x v="15"/>
    <s v="25AFF000096"/>
    <x v="7"/>
    <m/>
    <s v="003191002012"/>
    <s v="G7 TC SILVER FC-2320M B"/>
    <s v="prodotti chimici"/>
    <x v="1"/>
    <m/>
    <n v="402.84"/>
    <s v="kg"/>
    <m/>
    <n v="16.880001985900108"/>
    <n v="6799.94"/>
  </r>
  <r>
    <s v="OF0035674"/>
    <x v="117"/>
    <m/>
    <s v="F504561"/>
    <x v="15"/>
    <s v="25AFF000096"/>
    <x v="7"/>
    <m/>
    <s v="003191002018"/>
    <s v="G7 TC CLEAR COMP B"/>
    <s v="prodotti chimici"/>
    <x v="1"/>
    <m/>
    <n v="596.79999999999995"/>
    <s v="kg"/>
    <m/>
    <n v="16.879993297587131"/>
    <n v="10073.98"/>
  </r>
  <r>
    <s v="OF0035674"/>
    <x v="117"/>
    <m/>
    <s v="F504561"/>
    <x v="15"/>
    <s v="25AFF000096"/>
    <x v="7"/>
    <m/>
    <s v="003191003008"/>
    <s v="AP-7 TC SEMI-TRANSLUCENT FC-20087M B+"/>
    <s v="prodotti chimici"/>
    <x v="1"/>
    <m/>
    <n v="1.8"/>
    <s v="kg"/>
    <m/>
    <n v="16.877777777777776"/>
    <n v="30.38"/>
  </r>
  <r>
    <s v="OF0035674"/>
    <x v="117"/>
    <m/>
    <s v="F504561"/>
    <x v="15"/>
    <s v="25AFF000096"/>
    <x v="7"/>
    <m/>
    <s v="003191003012"/>
    <s v="G7 TC SILVER FC-2320M B+"/>
    <s v="prodotti chimici"/>
    <x v="1"/>
    <m/>
    <n v="8.1"/>
    <s v="kg"/>
    <m/>
    <n v="16.880246913580248"/>
    <n v="136.72999999999999"/>
  </r>
  <r>
    <s v="OF0035674"/>
    <x v="117"/>
    <m/>
    <s v="F504561"/>
    <x v="15"/>
    <s v="25AFF000096"/>
    <x v="7"/>
    <m/>
    <s v="003191003018"/>
    <s v="G7 TC CLEAR COMP B+"/>
    <s v="prodotti chimici"/>
    <x v="1"/>
    <m/>
    <n v="12"/>
    <s v="kg"/>
    <m/>
    <n v="16.88"/>
    <n v="202.56"/>
  </r>
  <r>
    <s v="OF0035722"/>
    <x v="118"/>
    <m/>
    <s v="F506075"/>
    <x v="20"/>
    <s v="25AFF000097"/>
    <x v="7"/>
    <m/>
    <s v="000700042002"/>
    <s v="COP.VET.20 PIAT.BOR./SF.VAP.SIL.STD"/>
    <s v="accessori finiti"/>
    <x v="2"/>
    <m/>
    <n v="2010"/>
    <s v="NR"/>
    <m/>
    <n v="0.97641791044776116"/>
    <n v="1962.6"/>
  </r>
  <r>
    <s v="OF0035722"/>
    <x v="118"/>
    <m/>
    <s v="F506075"/>
    <x v="20"/>
    <s v="25AFF000097"/>
    <x v="7"/>
    <m/>
    <s v="000700044002"/>
    <s v="COP.VET.24 PIAT.BOR./SF.VAP.SIL.STD"/>
    <s v="accessori finiti"/>
    <x v="2"/>
    <m/>
    <n v="4020"/>
    <s v="NR"/>
    <m/>
    <n v="1.1342562189054726"/>
    <n v="4559.71"/>
  </r>
  <r>
    <s v="OF0035722"/>
    <x v="118"/>
    <m/>
    <s v="F506075"/>
    <x v="20"/>
    <s v="25AFF000097"/>
    <x v="7"/>
    <m/>
    <s v="000700050002"/>
    <s v="COP.VET.32 PIAT.BOR./SF.VAP.SIL.STD"/>
    <s v="accessori finiti"/>
    <x v="2"/>
    <m/>
    <n v="1005"/>
    <s v="NR"/>
    <m/>
    <n v="1.5352935323383086"/>
    <n v="1542.97"/>
  </r>
  <r>
    <s v="OF0035722"/>
    <x v="118"/>
    <m/>
    <s v="F506075"/>
    <x v="20"/>
    <s v="25AFF000097"/>
    <x v="7"/>
    <m/>
    <s v="000700705005"/>
    <s v="COP.VET 20 C/BORDO AC.304 C/F.VAP.A"/>
    <s v="accessori finiti"/>
    <x v="2"/>
    <m/>
    <n v="4020"/>
    <s v="NR"/>
    <m/>
    <n v="0.41112189054726367"/>
    <n v="1652.71"/>
  </r>
  <r>
    <s v="OF0035722"/>
    <x v="118"/>
    <m/>
    <s v="F506075"/>
    <x v="20"/>
    <s v="25AFF000097"/>
    <x v="7"/>
    <m/>
    <s v="000700707006"/>
    <s v="COP.VET 24 C/BORDO AC.304 C/F.VAP.A"/>
    <s v="accessori finiti"/>
    <x v="2"/>
    <m/>
    <n v="8000"/>
    <s v="NR"/>
    <m/>
    <n v="0.49463125000000002"/>
    <n v="3957.05"/>
  </r>
  <r>
    <s v="OF0035722"/>
    <x v="118"/>
    <m/>
    <s v="F506075"/>
    <x v="20"/>
    <s v="25AFF000097"/>
    <x v="7"/>
    <m/>
    <s v="000700708005"/>
    <s v="COP.VET 26 C/BORDO AC.304 C/F.VAP.A"/>
    <s v="accessori finiti"/>
    <x v="2"/>
    <m/>
    <n v="2000"/>
    <s v="NR"/>
    <m/>
    <n v="0.56529499999999999"/>
    <n v="1130.5899999999999"/>
  </r>
  <r>
    <s v="OF0035722"/>
    <x v="118"/>
    <m/>
    <s v="F506075"/>
    <x v="20"/>
    <s v="25AFF000097"/>
    <x v="7"/>
    <m/>
    <s v="000700709005"/>
    <s v="COP.VET.28 C/BORDO AC.304.C/F.VAP.A"/>
    <s v="accessori finiti"/>
    <x v="2"/>
    <m/>
    <n v="4000"/>
    <s v="NR"/>
    <m/>
    <n v="0.61301250000000007"/>
    <n v="2452.0500000000002"/>
  </r>
  <r>
    <s v="OF0035220"/>
    <x v="119"/>
    <m/>
    <s v="F505466"/>
    <x v="14"/>
    <s v="25AFF000098"/>
    <x v="7"/>
    <m/>
    <s v="000250044001"/>
    <s v="MANICO CIGNO/1 NERO SATINATO"/>
    <s v="manigliame"/>
    <x v="0"/>
    <m/>
    <n v="10000"/>
    <s v="NR"/>
    <m/>
    <n v="0.22483300000000001"/>
    <n v="2248.33"/>
  </r>
  <r>
    <s v="OF0035220"/>
    <x v="119"/>
    <m/>
    <s v="F505466"/>
    <x v="14"/>
    <s v="25AFF000098"/>
    <x v="7"/>
    <m/>
    <s v="000250045001"/>
    <s v="MANICO CIGNO/2 NERO SATINATO"/>
    <s v="manigliame"/>
    <x v="0"/>
    <m/>
    <n v="30000"/>
    <s v="NR"/>
    <m/>
    <n v="0.27530499999999997"/>
    <n v="8259.15"/>
  </r>
  <r>
    <s v="OF0035220"/>
    <x v="119"/>
    <m/>
    <s v="F505466"/>
    <x v="14"/>
    <s v="25AFF000098"/>
    <x v="7"/>
    <m/>
    <s v="000250516001"/>
    <s v="MANICO TITANO/1 NERO SATINATO"/>
    <s v="manigliame"/>
    <x v="0"/>
    <m/>
    <n v="30000"/>
    <s v="NR"/>
    <m/>
    <n v="0.2541983333333333"/>
    <n v="7625.95"/>
  </r>
  <r>
    <s v="OF0035220"/>
    <x v="119"/>
    <m/>
    <s v="F505466"/>
    <x v="14"/>
    <s v="25AFF000098"/>
    <x v="7"/>
    <m/>
    <s v="000250517001"/>
    <s v="MANICO TITANO/2 NERO SATINATO"/>
    <s v="manigliame"/>
    <x v="0"/>
    <m/>
    <n v="30000"/>
    <s v="NR"/>
    <m/>
    <n v="0.30100033333333331"/>
    <n v="9030.01"/>
  </r>
  <r>
    <s v="OF0035220"/>
    <x v="119"/>
    <m/>
    <s v="F505466"/>
    <x v="14"/>
    <s v="25AFF000098"/>
    <x v="7"/>
    <m/>
    <s v="000250518001"/>
    <s v="MANICO TITANO/0 PICCOLISSIMO NERO SATINATO"/>
    <s v="manigliame"/>
    <x v="0"/>
    <m/>
    <n v="10000"/>
    <s v="NR"/>
    <m/>
    <n v="0.22850300000000001"/>
    <n v="2285.0300000000002"/>
  </r>
  <r>
    <s v="OF0035637"/>
    <x v="120"/>
    <m/>
    <s v="F505466"/>
    <x v="14"/>
    <s v="25AFF000098"/>
    <x v="7"/>
    <m/>
    <s v="000250522001"/>
    <s v="MANICO MAREA/2 NERO SATINATO"/>
    <s v="manigliame"/>
    <x v="0"/>
    <m/>
    <n v="3000"/>
    <s v="NR"/>
    <m/>
    <n v="0.27530666666666664"/>
    <n v="825.92"/>
  </r>
  <r>
    <s v="OF0035637"/>
    <x v="120"/>
    <m/>
    <s v="F505466"/>
    <x v="14"/>
    <s v="25AFF000098"/>
    <x v="7"/>
    <m/>
    <s v="000250616001"/>
    <s v="MANICO TEOREMA/1 NERO SATINATO"/>
    <s v="manigliame"/>
    <x v="0"/>
    <m/>
    <n v="10000"/>
    <s v="NR"/>
    <m/>
    <n v="0.24135100000000001"/>
    <n v="2413.5100000000002"/>
  </r>
  <r>
    <s v="OF0035637"/>
    <x v="120"/>
    <m/>
    <s v="F505466"/>
    <x v="14"/>
    <s v="25AFF000098"/>
    <x v="7"/>
    <m/>
    <s v="000250617001"/>
    <s v="MANICO TEOREMA/2 NERO SATINATO"/>
    <s v="manigliame"/>
    <x v="0"/>
    <m/>
    <n v="5000"/>
    <s v="NR"/>
    <m/>
    <n v="0.25419799999999998"/>
    <n v="1270.99"/>
  </r>
  <r>
    <s v="OF0035220"/>
    <x v="119"/>
    <m/>
    <s v="F505466"/>
    <x v="14"/>
    <s v="25AFF000098"/>
    <x v="7"/>
    <m/>
    <s v="000251518001"/>
    <s v="MANIGLIA GERMANIA NERA SATINATA"/>
    <s v="manigliame"/>
    <x v="0"/>
    <m/>
    <n v="5000"/>
    <s v="NR"/>
    <m/>
    <n v="0.15692400000000001"/>
    <n v="784.62"/>
  </r>
  <r>
    <s v="OF0035637"/>
    <x v="120"/>
    <m/>
    <s v="F505466"/>
    <x v="14"/>
    <s v="25AFF000098"/>
    <x v="7"/>
    <m/>
    <s v="000251531001"/>
    <s v="MANIGLIA TEOREMA NERA SATINATA"/>
    <s v="manigliame"/>
    <x v="0"/>
    <m/>
    <n v="12000"/>
    <s v="NR"/>
    <m/>
    <n v="0.17252416666666667"/>
    <n v="2070.29"/>
  </r>
  <r>
    <s v="OF0035637"/>
    <x v="120"/>
    <m/>
    <s v="F505466"/>
    <x v="14"/>
    <s v="25AFF000098"/>
    <x v="7"/>
    <m/>
    <s v="000320232001"/>
    <s v="POMOLO TEOREMA NERO SATINATO"/>
    <s v="manigliame"/>
    <x v="0"/>
    <m/>
    <n v="7000"/>
    <s v="NR"/>
    <m/>
    <n v="0.14591142857142858"/>
    <n v="1021.38"/>
  </r>
  <r>
    <s v="OF0035220"/>
    <x v="119"/>
    <m/>
    <s v="F505466"/>
    <x v="14"/>
    <s v="25AFF000098"/>
    <x v="7"/>
    <m/>
    <s v="000660029001"/>
    <s v="MANICO ESTRAIBILE TVS VERSIONE 2"/>
    <s v="manigliame"/>
    <x v="0"/>
    <m/>
    <n v="10000"/>
    <s v="NR"/>
    <m/>
    <n v="2.8448199999999999"/>
    <n v="28448.2"/>
  </r>
  <r>
    <s v="OF0036438"/>
    <x v="121"/>
    <m/>
    <s v="F505275"/>
    <x v="18"/>
    <s v="25AFF000099"/>
    <x v="7"/>
    <m/>
    <s v="000250571001"/>
    <s v="MANICO BIG SANO/2 NERO SATINATO"/>
    <s v="manigliame"/>
    <x v="0"/>
    <m/>
    <n v="41990"/>
    <s v="NR"/>
    <m/>
    <n v="0.46"/>
    <n v="19315.400000000001"/>
  </r>
  <r>
    <s v="OF0036438"/>
    <x v="121"/>
    <m/>
    <s v="F505275"/>
    <x v="18"/>
    <s v="25AFF000099"/>
    <x v="7"/>
    <m/>
    <s v="000250587001"/>
    <s v="MANICO ODINO/1 C/SEDE X TERM.NE.SAT"/>
    <s v="manigliame"/>
    <x v="0"/>
    <m/>
    <n v="9310"/>
    <s v="NR"/>
    <m/>
    <n v="0.43999999999999995"/>
    <n v="4096.3999999999996"/>
  </r>
  <r>
    <s v="OF0036438"/>
    <x v="121"/>
    <m/>
    <s v="F505275"/>
    <x v="18"/>
    <s v="25AFF000099"/>
    <x v="7"/>
    <m/>
    <s v="000250588001"/>
    <s v="MANICO ODINO/2 C/SEDE X TERM.NE.SAT"/>
    <s v="manigliame"/>
    <x v="0"/>
    <m/>
    <n v="10800"/>
    <s v="NR"/>
    <m/>
    <n v="0.51"/>
    <n v="5508"/>
  </r>
  <r>
    <s v="OF0036467"/>
    <x v="122"/>
    <m/>
    <s v="F505275"/>
    <x v="18"/>
    <s v="25AFF000100"/>
    <x v="7"/>
    <m/>
    <s v="8205528103M401"/>
    <s v="PIZZIERA 28 DOLCI IDEE RESTYLING"/>
    <s v="prodotto finito"/>
    <x v="8"/>
    <m/>
    <n v="504"/>
    <s v="NR"/>
    <m/>
    <n v="2.29"/>
    <n v="1154.1600000000001"/>
  </r>
  <r>
    <s v="OF0036467"/>
    <x v="122"/>
    <m/>
    <s v="F505275"/>
    <x v="18"/>
    <s v="25AFF000100"/>
    <x v="7"/>
    <m/>
    <s v="8207527103M001"/>
    <s v="STAMPO PLUM CAKE 27x10 DOLCI IDEE R"/>
    <s v="prodotto finito"/>
    <x v="8"/>
    <m/>
    <n v="516"/>
    <s v="NR"/>
    <m/>
    <n v="2.5499999999999998"/>
    <n v="1315.8"/>
  </r>
  <r>
    <s v="OF0036467"/>
    <x v="122"/>
    <m/>
    <s v="F505275"/>
    <x v="18"/>
    <s v="25AFF000100"/>
    <x v="7"/>
    <m/>
    <s v="8276938103M101"/>
    <s v="PIZZIERA RET.38X28 DOLCI IDEE RESTY"/>
    <s v="prodotto finito"/>
    <x v="8"/>
    <m/>
    <n v="528"/>
    <s v="NR"/>
    <m/>
    <n v="3.56"/>
    <n v="1879.68"/>
  </r>
  <r>
    <s v="OF0035675"/>
    <x v="123"/>
    <m/>
    <s v="F600043"/>
    <x v="25"/>
    <s v="25AFF000102"/>
    <x v="7"/>
    <m/>
    <s v="000250243001"/>
    <s v="MANICO AMWAY 7-5-HEM04"/>
    <s v="manigliame"/>
    <x v="0"/>
    <m/>
    <n v="25000"/>
    <s v="NR"/>
    <m/>
    <n v="0.78920800000000002"/>
    <n v="19730.2"/>
  </r>
  <r>
    <s v="OF0035675"/>
    <x v="123"/>
    <m/>
    <s v="F600043"/>
    <x v="25"/>
    <s v="25AFF000102"/>
    <x v="7"/>
    <m/>
    <s v="000251532001"/>
    <s v="MANIGLIA AMWAY 7-5-SEM 04"/>
    <s v="manigliame"/>
    <x v="0"/>
    <m/>
    <n v="15000"/>
    <s v="NR"/>
    <m/>
    <n v="0.50472600000000001"/>
    <n v="7570.89"/>
  </r>
  <r>
    <s v="OF0036348"/>
    <x v="108"/>
    <m/>
    <s v="F600732"/>
    <x v="16"/>
    <s v="25AFF000103"/>
    <x v="7"/>
    <m/>
    <s v="000281710005"/>
    <s v="MANICO AC.SOLE LUNGO C/LOGO MC AISI 430 SABBIATO PAD.279 30"/>
    <s v="manigliame"/>
    <x v="0"/>
    <m/>
    <n v="2079"/>
    <s v="NR"/>
    <m/>
    <n v="1.6"/>
    <n v="3326.4"/>
  </r>
  <r>
    <s v="OF0036348"/>
    <x v="108"/>
    <m/>
    <s v="F600732"/>
    <x v="16"/>
    <s v="25AFF000103"/>
    <x v="7"/>
    <m/>
    <s v="000281710006"/>
    <s v="MANICO AC.SOLE LUNGO C/LOGO MC AISI 430 SABBIATO TEG.379 26"/>
    <s v="manigliame"/>
    <x v="0"/>
    <m/>
    <n v="2002"/>
    <s v="NR"/>
    <m/>
    <n v="1.5999999999999999"/>
    <n v="3203.2"/>
  </r>
  <r>
    <s v="OF0036348"/>
    <x v="108"/>
    <m/>
    <s v="F600732"/>
    <x v="16"/>
    <s v="25AFF000103"/>
    <x v="7"/>
    <m/>
    <s v="000281710007"/>
    <s v="MANIGLIA AC.SOLE C/LOGO MC AISI 430 SABBIATA CAS.480 20"/>
    <s v="manigliame"/>
    <x v="0"/>
    <m/>
    <n v="4524"/>
    <s v="NR"/>
    <m/>
    <n v="1.1399999999999999"/>
    <n v="5157.3599999999997"/>
  </r>
  <r>
    <s v="OF0036348"/>
    <x v="108"/>
    <m/>
    <s v="F600732"/>
    <x v="16"/>
    <s v="25AFF000103"/>
    <x v="7"/>
    <m/>
    <s v="000320380001"/>
    <s v="POMOLO AC.SOLE C/LOGO MC AISI 430 SABBIATO"/>
    <s v="manigliame"/>
    <x v="0"/>
    <m/>
    <n v="4752"/>
    <s v="NR"/>
    <m/>
    <n v="1.5959995791245791"/>
    <n v="7584.19"/>
  </r>
  <r>
    <s v="OF0036440"/>
    <x v="124"/>
    <m/>
    <s v="F600850"/>
    <x v="19"/>
    <s v="25AFF000104"/>
    <x v="7"/>
    <m/>
    <s v="000250027001"/>
    <s v="MANICO L890/1 ODINO NERO SAT."/>
    <s v="manigliame"/>
    <x v="0"/>
    <m/>
    <n v="10010"/>
    <s v="NR"/>
    <m/>
    <n v="0.31"/>
    <n v="3103.1"/>
  </r>
  <r>
    <s v="OF0036440"/>
    <x v="124"/>
    <m/>
    <s v="F600850"/>
    <x v="19"/>
    <s v="25AFF000104"/>
    <x v="7"/>
    <m/>
    <s v="000250028001"/>
    <s v="MANICO L890/2 ODINO NERO SAT."/>
    <s v="manigliame"/>
    <x v="0"/>
    <m/>
    <n v="20070"/>
    <s v="NR"/>
    <m/>
    <n v="0.35"/>
    <n v="7024.5"/>
  </r>
  <r>
    <s v="OF0035746"/>
    <x v="125"/>
    <m/>
    <s v="F504523"/>
    <x v="26"/>
    <s v="25AFF000105"/>
    <x v="7"/>
    <m/>
    <s v="000700800007"/>
    <s v="COP.V/AC.20 C/COLAN.SIL.ROSSO C/FORO CEN."/>
    <s v="accessori finiti"/>
    <x v="2"/>
    <m/>
    <n v="3000"/>
    <s v="NR"/>
    <m/>
    <n v="3.2577766666666665"/>
    <n v="9773.33"/>
  </r>
  <r>
    <s v="OF0035641"/>
    <x v="126"/>
    <m/>
    <s v="F506064"/>
    <x v="13"/>
    <s v="25AFF000106"/>
    <x v="7"/>
    <m/>
    <s v="000660201002"/>
    <s v="BIST.FUSA C/INDUZIONE 36X26 (LEGA RICICLATA)"/>
    <s v="semilavorato"/>
    <x v="6"/>
    <m/>
    <n v="8004"/>
    <s v="NR"/>
    <m/>
    <n v="5.5519865067466263"/>
    <n v="44438.1"/>
  </r>
  <r>
    <s v="OF0036728"/>
    <x v="127"/>
    <m/>
    <s v="F600850"/>
    <x v="19"/>
    <s v="25AFF000107"/>
    <x v="7"/>
    <m/>
    <s v="000250027001"/>
    <s v="MANICO L890/1 ODINO NERO SAT."/>
    <s v="manigliame"/>
    <x v="0"/>
    <m/>
    <n v="15070"/>
    <s v="NR"/>
    <m/>
    <n v="0.31"/>
    <n v="4671.7"/>
  </r>
  <r>
    <s v="OF0036728"/>
    <x v="127"/>
    <m/>
    <s v="F600850"/>
    <x v="19"/>
    <s v="25AFF000107"/>
    <x v="7"/>
    <m/>
    <s v="000250028001"/>
    <s v="MANICO L890/2 ODINO NERO SAT."/>
    <s v="manigliame"/>
    <x v="0"/>
    <m/>
    <n v="35100"/>
    <s v="NR"/>
    <m/>
    <n v="0.35"/>
    <n v="12285"/>
  </r>
  <r>
    <s v="OF0036825"/>
    <x v="128"/>
    <m/>
    <s v="F502408"/>
    <x v="21"/>
    <s v="25AFF000108"/>
    <x v="7"/>
    <m/>
    <s v="003040104002"/>
    <s v="PRIMER 1213-009 DURIT PROTECT PRO BLACK"/>
    <s v="prodotti chimici"/>
    <x v="1"/>
    <m/>
    <n v="604"/>
    <s v="kg"/>
    <m/>
    <n v="16.2"/>
    <n v="9784.7999999999993"/>
  </r>
  <r>
    <s v="OF0036417"/>
    <x v="129"/>
    <m/>
    <s v="F600456"/>
    <x v="17"/>
    <s v="25AFF000109"/>
    <x v="7"/>
    <m/>
    <s v="000040235036R"/>
    <s v="DISCO AL.4006 235/36 RIC"/>
    <s v="alluminio"/>
    <x v="3"/>
    <m/>
    <n v="3000"/>
    <s v="kg"/>
    <m/>
    <n v="3.605"/>
    <n v="10815"/>
  </r>
  <r>
    <s v="OF0036417"/>
    <x v="129"/>
    <m/>
    <s v="F600456"/>
    <x v="17"/>
    <s v="25AFF000109"/>
    <x v="7"/>
    <m/>
    <s v="000040265036R"/>
    <s v="DISCO AL.4006 265/36 RIC"/>
    <s v="alluminio"/>
    <x v="3"/>
    <m/>
    <n v="1500"/>
    <s v="kg"/>
    <m/>
    <n v="3.605"/>
    <n v="5407.5"/>
  </r>
  <r>
    <s v="OF0036417"/>
    <x v="129"/>
    <m/>
    <s v="F600456"/>
    <x v="17"/>
    <s v="25AFF000109"/>
    <x v="7"/>
    <m/>
    <s v="000040285036R"/>
    <s v="DISCO AL.4006 285/36 RIC"/>
    <s v="alluminio"/>
    <x v="3"/>
    <m/>
    <n v="5000"/>
    <s v="kg"/>
    <m/>
    <n v="3.605"/>
    <n v="18025"/>
  </r>
  <r>
    <s v="OF0036417"/>
    <x v="129"/>
    <m/>
    <s v="F600456"/>
    <x v="17"/>
    <s v="25AFF000109"/>
    <x v="7"/>
    <m/>
    <s v="000040310036R"/>
    <s v="DISCO AL.4006 310/36 RIC"/>
    <s v="alluminio"/>
    <x v="3"/>
    <m/>
    <n v="2586"/>
    <s v="kg"/>
    <m/>
    <n v="3.6050000000000004"/>
    <n v="9322.5300000000007"/>
  </r>
  <r>
    <s v="OF0036417"/>
    <x v="129"/>
    <m/>
    <s v="F600456"/>
    <x v="17"/>
    <s v="25AFF000109"/>
    <x v="7"/>
    <m/>
    <s v="000040325036R"/>
    <s v="DISCO AL.4006 325/36 RIC"/>
    <s v="alluminio"/>
    <x v="3"/>
    <m/>
    <n v="7250"/>
    <s v="kg"/>
    <m/>
    <n v="3.605"/>
    <n v="26136.25"/>
  </r>
  <r>
    <s v="OF0036417"/>
    <x v="129"/>
    <m/>
    <s v="F600456"/>
    <x v="17"/>
    <s v="25AFF000109"/>
    <x v="7"/>
    <m/>
    <s v="000040350036R"/>
    <s v="DISCO AL.4006 350/36 RIC"/>
    <s v="alluminio"/>
    <x v="3"/>
    <m/>
    <n v="2000"/>
    <s v="kg"/>
    <m/>
    <n v="3.605"/>
    <n v="7210"/>
  </r>
  <r>
    <s v="OF0036417"/>
    <x v="129"/>
    <m/>
    <s v="F600456"/>
    <x v="17"/>
    <s v="25AFF000109"/>
    <x v="7"/>
    <m/>
    <s v="000040355036R"/>
    <s v="DISCO AL.4006 355/36 RIC"/>
    <s v="alluminio"/>
    <x v="3"/>
    <m/>
    <n v="4050"/>
    <s v="kg"/>
    <m/>
    <n v="3.605"/>
    <n v="14600.25"/>
  </r>
  <r>
    <s v="OF0036494"/>
    <x v="130"/>
    <m/>
    <s v="F600456"/>
    <x v="17"/>
    <s v="25AFF000110"/>
    <x v="7"/>
    <m/>
    <s v="000040235036R"/>
    <s v="DISCO AL.4006 235/36 RIC"/>
    <s v="alluminio"/>
    <x v="3"/>
    <m/>
    <n v="2000"/>
    <s v="kg"/>
    <m/>
    <n v="3.5979999999999999"/>
    <n v="7196"/>
  </r>
  <r>
    <s v="OF0036494"/>
    <x v="130"/>
    <m/>
    <s v="F600456"/>
    <x v="17"/>
    <s v="25AFF000110"/>
    <x v="7"/>
    <m/>
    <s v="000040285036R"/>
    <s v="DISCO AL.4006 285/36 RIC"/>
    <s v="alluminio"/>
    <x v="3"/>
    <m/>
    <n v="8100"/>
    <s v="kg"/>
    <m/>
    <n v="3.5979999999999999"/>
    <n v="29143.8"/>
  </r>
  <r>
    <s v="OF0036494"/>
    <x v="130"/>
    <m/>
    <s v="F600456"/>
    <x v="17"/>
    <s v="25AFF000110"/>
    <x v="7"/>
    <m/>
    <s v="000040310036R"/>
    <s v="DISCO AL.4006 310/36 RIC"/>
    <s v="alluminio"/>
    <x v="3"/>
    <m/>
    <n v="3000"/>
    <s v="kg"/>
    <m/>
    <n v="3.5979999999999999"/>
    <n v="10794"/>
  </r>
  <r>
    <s v="OF0036494"/>
    <x v="130"/>
    <m/>
    <s v="F600456"/>
    <x v="17"/>
    <s v="25AFF000110"/>
    <x v="7"/>
    <m/>
    <s v="000040325036R"/>
    <s v="DISCO AL.4006 325/36 RIC"/>
    <s v="alluminio"/>
    <x v="3"/>
    <m/>
    <n v="6000"/>
    <s v="kg"/>
    <m/>
    <n v="3.5979999999999999"/>
    <n v="21588"/>
  </r>
  <r>
    <s v="OF0036494"/>
    <x v="130"/>
    <m/>
    <s v="F600456"/>
    <x v="17"/>
    <s v="25AFF000110"/>
    <x v="7"/>
    <m/>
    <s v="000040350036R"/>
    <s v="DISCO AL.4006 350/36 RIC"/>
    <s v="alluminio"/>
    <x v="3"/>
    <m/>
    <n v="2050"/>
    <s v="kg"/>
    <m/>
    <n v="3.5979999999999999"/>
    <n v="7375.9"/>
  </r>
  <r>
    <s v="OF0036494"/>
    <x v="130"/>
    <m/>
    <s v="F600456"/>
    <x v="17"/>
    <s v="25AFF000110"/>
    <x v="7"/>
    <m/>
    <s v="000040355036R"/>
    <s v="DISCO AL.4006 355/36 RIC"/>
    <s v="alluminio"/>
    <x v="3"/>
    <m/>
    <n v="4098"/>
    <s v="kg"/>
    <m/>
    <n v="3.5979990239141046"/>
    <n v="14744.6"/>
  </r>
  <r>
    <s v="OF0036962"/>
    <x v="131"/>
    <m/>
    <s v="F502408"/>
    <x v="21"/>
    <s v="25AFF000127"/>
    <x v="9"/>
    <m/>
    <s v="003040104002"/>
    <s v="PRIMER 1213-009 DURIT PROTECT PRO BLACK"/>
    <s v="prodotti chimici"/>
    <x v="1"/>
    <m/>
    <n v="405"/>
    <s v="kg"/>
    <m/>
    <n v="16.2"/>
    <n v="6561"/>
  </r>
  <r>
    <s v="OF0037102"/>
    <x v="132"/>
    <m/>
    <s v="F502408"/>
    <x v="21"/>
    <s v="25AFF000128"/>
    <x v="9"/>
    <m/>
    <s v="003040104002"/>
    <s v="PRIMER 1213-009 DURIT PROTECT PRO BLACK"/>
    <s v="prodotti chimici"/>
    <x v="1"/>
    <m/>
    <n v="401"/>
    <s v="kg"/>
    <m/>
    <n v="16.2"/>
    <n v="6496.2"/>
  </r>
  <r>
    <s v="OF0037102"/>
    <x v="132"/>
    <m/>
    <s v="F502408"/>
    <x v="21"/>
    <s v="25AFF000128"/>
    <x v="9"/>
    <m/>
    <s v="003040104008"/>
    <s v="1814-001 (LB31885) DURIT Profes. Peek BC"/>
    <s v="prodotti chimici"/>
    <x v="1"/>
    <m/>
    <n v="400"/>
    <s v="kg"/>
    <m/>
    <n v="32.270000000000003"/>
    <n v="12908"/>
  </r>
  <r>
    <s v="OF0037102"/>
    <x v="132"/>
    <m/>
    <s v="F502408"/>
    <x v="21"/>
    <s v="25AFF000128"/>
    <x v="9"/>
    <m/>
    <s v="003040104009"/>
    <s v="1224-002 DURIT Professional P Primer Black"/>
    <s v="prodotti chimici"/>
    <x v="1"/>
    <m/>
    <n v="211"/>
    <s v="kg"/>
    <m/>
    <n v="20.190000000000001"/>
    <n v="4260.09"/>
  </r>
  <r>
    <s v="OF0036773"/>
    <x v="133"/>
    <m/>
    <s v="F600732"/>
    <x v="16"/>
    <s v="25AFF000129"/>
    <x v="9"/>
    <m/>
    <s v="000281710001"/>
    <s v="MANICO AC.SOLE CORTO C/LOGO MC AISI 430 SABBIATO PAD.279 20"/>
    <s v="manigliame"/>
    <x v="0"/>
    <m/>
    <n v="14000"/>
    <s v="NR"/>
    <m/>
    <n v="1.51"/>
    <n v="21140"/>
  </r>
  <r>
    <s v="OF0036773"/>
    <x v="133"/>
    <m/>
    <s v="F600732"/>
    <x v="16"/>
    <s v="25AFF000129"/>
    <x v="9"/>
    <m/>
    <s v="000281710002"/>
    <s v="MANICO AC.SOLE CORTO C/LOGO MC AISI 430 SABBIATO PAD.279 24"/>
    <s v="manigliame"/>
    <x v="0"/>
    <m/>
    <n v="13000"/>
    <s v="NR"/>
    <m/>
    <n v="1.51"/>
    <n v="19630"/>
  </r>
  <r>
    <s v="OF0037217"/>
    <x v="134"/>
    <m/>
    <s v="F600732"/>
    <x v="16"/>
    <s v="25AFF000129"/>
    <x v="9"/>
    <m/>
    <s v="000320380001"/>
    <s v="POMOLO AC.SOLE C/LOGO MC AISI 430 SABBIATO"/>
    <s v="manigliame"/>
    <x v="0"/>
    <m/>
    <n v="1000"/>
    <s v="NR"/>
    <m/>
    <n v="1.5960000000000001"/>
    <n v="1596"/>
  </r>
  <r>
    <s v="OF0036452"/>
    <x v="135"/>
    <m/>
    <s v="F600456"/>
    <x v="17"/>
    <s v="25AFF000130"/>
    <x v="9"/>
    <m/>
    <s v="000040260036R"/>
    <s v="DISCO AL.4006 260/36 RIC"/>
    <s v="alluminio"/>
    <x v="3"/>
    <m/>
    <n v="1430"/>
    <s v="kg"/>
    <m/>
    <n v="3.6049999999999995"/>
    <n v="5155.1499999999996"/>
  </r>
  <r>
    <s v="OF0036452"/>
    <x v="135"/>
    <m/>
    <s v="F600456"/>
    <x v="17"/>
    <s v="25AFF000130"/>
    <x v="9"/>
    <m/>
    <s v="000040265032R"/>
    <s v="DISCO AL.4006 265/32 RIC"/>
    <s v="alluminio"/>
    <x v="3"/>
    <m/>
    <n v="2100"/>
    <s v="kg"/>
    <m/>
    <n v="3.605"/>
    <n v="7570.5"/>
  </r>
  <r>
    <s v="OF0036452"/>
    <x v="135"/>
    <m/>
    <s v="F600456"/>
    <x v="17"/>
    <s v="25AFF000130"/>
    <x v="9"/>
    <m/>
    <s v="000040290032R"/>
    <s v="DISCO AL.4006 290/32 RIC"/>
    <s v="alluminio"/>
    <x v="3"/>
    <m/>
    <n v="4100"/>
    <s v="kg"/>
    <m/>
    <n v="3.605"/>
    <n v="14780.5"/>
  </r>
  <r>
    <s v="OF0036452"/>
    <x v="135"/>
    <m/>
    <s v="F600456"/>
    <x v="17"/>
    <s v="25AFF000130"/>
    <x v="9"/>
    <m/>
    <s v="000040300036R"/>
    <s v="DISCO AL.4006 300/36 RIC"/>
    <s v="alluminio"/>
    <x v="3"/>
    <m/>
    <n v="3100"/>
    <s v="kg"/>
    <m/>
    <n v="3.605"/>
    <n v="11175.5"/>
  </r>
  <r>
    <s v="OF0036452"/>
    <x v="135"/>
    <m/>
    <s v="F600456"/>
    <x v="17"/>
    <s v="25AFF000130"/>
    <x v="9"/>
    <m/>
    <s v="000040305032R"/>
    <s v="DISCO AL.4006 305/32 RIC"/>
    <s v="alluminio"/>
    <x v="3"/>
    <m/>
    <n v="1000"/>
    <s v="kg"/>
    <m/>
    <n v="3.605"/>
    <n v="3605"/>
  </r>
  <r>
    <s v="OF0036452"/>
    <x v="135"/>
    <m/>
    <s v="F600456"/>
    <x v="17"/>
    <s v="25AFF000130"/>
    <x v="9"/>
    <m/>
    <s v="000040305036R"/>
    <s v="DISCO AL.4006 305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25032R"/>
    <s v="DISCO AL.4006 325/32 RIC"/>
    <s v="alluminio"/>
    <x v="3"/>
    <m/>
    <n v="1500"/>
    <s v="kg"/>
    <m/>
    <n v="3.605"/>
    <n v="5407.5"/>
  </r>
  <r>
    <s v="OF0036452"/>
    <x v="135"/>
    <m/>
    <s v="F600456"/>
    <x v="17"/>
    <s v="25AFF000130"/>
    <x v="9"/>
    <m/>
    <s v="000040330032R"/>
    <s v="DISCO AL.4006 330/32 RIC"/>
    <s v="alluminio"/>
    <x v="3"/>
    <m/>
    <n v="2050"/>
    <s v="kg"/>
    <m/>
    <n v="3.605"/>
    <n v="7390.25"/>
  </r>
  <r>
    <s v="OF0036452"/>
    <x v="135"/>
    <m/>
    <s v="F600456"/>
    <x v="17"/>
    <s v="25AFF000130"/>
    <x v="9"/>
    <m/>
    <s v="000040340036R"/>
    <s v="DISCO AL.4006 340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65032R"/>
    <s v="DISCO AL.4006 365/32 RIC"/>
    <s v="alluminio"/>
    <x v="3"/>
    <m/>
    <n v="2510"/>
    <s v="kg"/>
    <m/>
    <n v="3.6049999999999995"/>
    <n v="9048.5499999999993"/>
  </r>
  <r>
    <s v="OF0036452"/>
    <x v="135"/>
    <m/>
    <s v="F600456"/>
    <x v="17"/>
    <s v="25AFF000130"/>
    <x v="9"/>
    <m/>
    <s v="000040385036R"/>
    <s v="DISCO AL.4006 385/36 RIC"/>
    <s v="alluminio"/>
    <x v="3"/>
    <m/>
    <n v="1550"/>
    <s v="kg"/>
    <m/>
    <n v="3.605"/>
    <n v="5587.75"/>
  </r>
  <r>
    <s v="OF0036546"/>
    <x v="136"/>
    <m/>
    <s v="F600456"/>
    <x v="17"/>
    <s v="25AFF000131"/>
    <x v="9"/>
    <m/>
    <s v="000040260029R"/>
    <s v="DISCO AL.4006 260/29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260032R"/>
    <s v="DISCO AL.4006 260/32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29R"/>
    <s v="DISCO AL.4006 265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32R"/>
    <s v="DISCO AL.4006 265/32 RIC"/>
    <s v="alluminio"/>
    <x v="3"/>
    <m/>
    <n v="3000"/>
    <s v="kg"/>
    <m/>
    <n v="3.5979999999999999"/>
    <n v="10794"/>
  </r>
  <r>
    <s v="OF0036546"/>
    <x v="136"/>
    <m/>
    <s v="F600456"/>
    <x v="17"/>
    <s v="25AFF000131"/>
    <x v="9"/>
    <m/>
    <s v="000040265036R"/>
    <s v="DISCO AL.4006 26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70029R"/>
    <s v="DISCO AL.4006 27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90029R"/>
    <s v="DISCO AL.4006 29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05032R"/>
    <s v="DISCO AL.4006 305/32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05036R"/>
    <s v="DISCO AL.4006 305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35032R"/>
    <s v="DISCO AL.4006 335/32 RIC"/>
    <s v="alluminio"/>
    <x v="3"/>
    <m/>
    <n v="2994"/>
    <s v="kg"/>
    <m/>
    <n v="3.597999331997328"/>
    <n v="10772.41"/>
  </r>
  <r>
    <s v="OF0036546"/>
    <x v="136"/>
    <m/>
    <s v="F600456"/>
    <x v="17"/>
    <s v="25AFF000131"/>
    <x v="9"/>
    <m/>
    <s v="000040340036R"/>
    <s v="DISCO AL.4006 340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45032R"/>
    <s v="DISCO AL.4006 345/32 RIC"/>
    <s v="alluminio"/>
    <x v="3"/>
    <m/>
    <n v="1090"/>
    <s v="kg"/>
    <m/>
    <n v="3.5980000000000003"/>
    <n v="3921.82"/>
  </r>
  <r>
    <s v="OF0036546"/>
    <x v="136"/>
    <m/>
    <s v="F600456"/>
    <x v="17"/>
    <s v="25AFF000131"/>
    <x v="9"/>
    <m/>
    <s v="000040355036R"/>
    <s v="DISCO AL.4006 35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65029R"/>
    <s v="DISCO AL.4006 365/29 RIC"/>
    <s v="alluminio"/>
    <x v="3"/>
    <m/>
    <n v="1550"/>
    <s v="kg"/>
    <m/>
    <n v="3.5979999999999999"/>
    <n v="5576.9"/>
  </r>
  <r>
    <s v="OF0036546"/>
    <x v="136"/>
    <m/>
    <s v="F600456"/>
    <x v="17"/>
    <s v="25AFF000131"/>
    <x v="9"/>
    <m/>
    <s v="000040365032R"/>
    <s v="DISCO AL.4006 365/32 RIC"/>
    <s v="alluminio"/>
    <x v="3"/>
    <m/>
    <n v="2550"/>
    <s v="kg"/>
    <m/>
    <n v="3.5979999999999999"/>
    <n v="9174.9"/>
  </r>
  <r>
    <s v="OF0036546"/>
    <x v="136"/>
    <m/>
    <s v="F600456"/>
    <x v="17"/>
    <s v="25AFF000131"/>
    <x v="9"/>
    <m/>
    <s v="000040375036R"/>
    <s v="DISCO AL.4006 375/36 RIC"/>
    <s v="alluminio"/>
    <x v="3"/>
    <m/>
    <n v="2000"/>
    <s v="kg"/>
    <m/>
    <n v="3.5979999999999999"/>
    <n v="7196"/>
  </r>
  <r>
    <s v="OF0036673"/>
    <x v="137"/>
    <m/>
    <s v="F600456"/>
    <x v="17"/>
    <s v="25AFF000132"/>
    <x v="9"/>
    <m/>
    <s v="000040265032R"/>
    <s v="DISCO AL.4006 265/32 RIC"/>
    <s v="alluminio"/>
    <x v="3"/>
    <m/>
    <n v="24824"/>
    <s v="kg"/>
    <m/>
    <n v="3.5449999999999999"/>
    <n v="88001.08"/>
  </r>
  <r>
    <s v="OF0036649"/>
    <x v="138"/>
    <m/>
    <s v="F600456"/>
    <x v="17"/>
    <s v="25AFF000133"/>
    <x v="9"/>
    <m/>
    <s v="000040225032R"/>
    <s v="DISCO AL.4006 225/32 RIC"/>
    <s v="alluminio"/>
    <x v="3"/>
    <m/>
    <n v="1500"/>
    <s v="kg"/>
    <m/>
    <n v="3.5550000000000002"/>
    <n v="5332.5"/>
  </r>
  <r>
    <s v="OF0036649"/>
    <x v="138"/>
    <m/>
    <s v="F600456"/>
    <x v="17"/>
    <s v="25AFF000133"/>
    <x v="9"/>
    <m/>
    <s v="000040300032R"/>
    <s v="DISCO AL.4006 300/32 RIC"/>
    <s v="alluminio"/>
    <x v="3"/>
    <m/>
    <n v="1566"/>
    <s v="kg"/>
    <m/>
    <n v="3.5550000000000002"/>
    <n v="5567.13"/>
  </r>
  <r>
    <s v="OF0036649"/>
    <x v="138"/>
    <m/>
    <s v="F600456"/>
    <x v="17"/>
    <s v="25AFF000133"/>
    <x v="9"/>
    <m/>
    <s v="000040305032R"/>
    <s v="DISCO AL.4006 305/32 RIC"/>
    <s v="alluminio"/>
    <x v="3"/>
    <m/>
    <n v="7050"/>
    <s v="kg"/>
    <m/>
    <n v="3.5550000000000002"/>
    <n v="25062.75"/>
  </r>
  <r>
    <s v="OF0036649"/>
    <x v="138"/>
    <m/>
    <s v="F600456"/>
    <x v="17"/>
    <s v="25AFF000133"/>
    <x v="9"/>
    <m/>
    <s v="000040325032R"/>
    <s v="DISCO AL.4006 325/32 RIC"/>
    <s v="alluminio"/>
    <x v="3"/>
    <m/>
    <n v="1550"/>
    <s v="kg"/>
    <m/>
    <n v="3.5550000000000002"/>
    <n v="5510.25"/>
  </r>
  <r>
    <s v="OF0036649"/>
    <x v="138"/>
    <m/>
    <s v="F600456"/>
    <x v="17"/>
    <s v="25AFF000133"/>
    <x v="9"/>
    <m/>
    <s v="000040325039R"/>
    <s v="DISCO AL.4006 325/39 RIC"/>
    <s v="alluminio"/>
    <x v="3"/>
    <m/>
    <n v="1050"/>
    <s v="kg"/>
    <m/>
    <n v="3.5550000000000002"/>
    <n v="3732.75"/>
  </r>
  <r>
    <s v="OF0036649"/>
    <x v="138"/>
    <m/>
    <s v="F600456"/>
    <x v="17"/>
    <s v="25AFF000133"/>
    <x v="9"/>
    <m/>
    <s v="000040370036R"/>
    <s v="DISCO AL.4006 370/36 RIC"/>
    <s v="alluminio"/>
    <x v="3"/>
    <m/>
    <n v="2010"/>
    <s v="kg"/>
    <m/>
    <n v="3.5550000000000002"/>
    <n v="7145.55"/>
  </r>
  <r>
    <s v="OF0036649"/>
    <x v="138"/>
    <m/>
    <s v="F600456"/>
    <x v="17"/>
    <s v="25AFF000133"/>
    <x v="9"/>
    <m/>
    <s v="000040375039R"/>
    <s v="DISCO AL.4006 375/39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385036R"/>
    <s v="DISCO AL.4006 385/36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420039R"/>
    <s v="DISCO AL.4006 420/39 RIC"/>
    <s v="alluminio"/>
    <x v="3"/>
    <m/>
    <n v="3050"/>
    <s v="kg"/>
    <m/>
    <n v="3.5550000000000002"/>
    <n v="10842.75"/>
  </r>
  <r>
    <s v="OF0036649"/>
    <x v="138"/>
    <m/>
    <s v="F600456"/>
    <x v="17"/>
    <s v="25AFF000133"/>
    <x v="9"/>
    <m/>
    <s v="000040425032R"/>
    <s v="DISCO AL.4006 425/32 RIC"/>
    <s v="alluminio"/>
    <x v="3"/>
    <m/>
    <n v="1478"/>
    <s v="kg"/>
    <m/>
    <n v="3.5550000000000002"/>
    <n v="5254.29"/>
  </r>
  <r>
    <s v="OF0036649"/>
    <x v="138"/>
    <m/>
    <s v="F600456"/>
    <x v="17"/>
    <s v="25AFF000133"/>
    <x v="9"/>
    <m/>
    <s v="000040435036R"/>
    <s v="DISCO AL.4006 435/36 RIC"/>
    <s v="alluminio"/>
    <x v="3"/>
    <m/>
    <n v="2050"/>
    <s v="kg"/>
    <m/>
    <n v="3.5550000000000002"/>
    <n v="7287.75"/>
  </r>
  <r>
    <s v="OF0036865"/>
    <x v="139"/>
    <m/>
    <s v="F600456"/>
    <x v="17"/>
    <s v="25AFF000134"/>
    <x v="9"/>
    <m/>
    <s v="000040260029R"/>
    <s v="DISCO AL.4006 260/29 RIC"/>
    <s v="alluminio"/>
    <x v="3"/>
    <m/>
    <n v="2090"/>
    <s v="kg"/>
    <m/>
    <n v="3.464"/>
    <n v="7239.76"/>
  </r>
  <r>
    <s v="OF0036865"/>
    <x v="139"/>
    <m/>
    <s v="F600456"/>
    <x v="17"/>
    <s v="25AFF000134"/>
    <x v="9"/>
    <m/>
    <s v="000040265032R"/>
    <s v="DISCO AL.4006 265/32 RIC"/>
    <s v="alluminio"/>
    <x v="3"/>
    <m/>
    <n v="4050"/>
    <s v="kg"/>
    <m/>
    <n v="3.464"/>
    <n v="14029.2"/>
  </r>
  <r>
    <s v="OF0036865"/>
    <x v="139"/>
    <m/>
    <s v="F600456"/>
    <x v="17"/>
    <s v="25AFF000134"/>
    <x v="9"/>
    <m/>
    <s v="000040280032R"/>
    <s v="DISCO AL.4006 280/32 RIC"/>
    <s v="alluminio"/>
    <x v="3"/>
    <m/>
    <n v="1050"/>
    <s v="kg"/>
    <m/>
    <n v="3.464"/>
    <n v="3637.2"/>
  </r>
  <r>
    <s v="OF0036865"/>
    <x v="139"/>
    <m/>
    <s v="F600456"/>
    <x v="17"/>
    <s v="25AFF000134"/>
    <x v="9"/>
    <m/>
    <s v="000040305032R"/>
    <s v="DISCO AL.4006 305/32 RIC"/>
    <s v="alluminio"/>
    <x v="3"/>
    <m/>
    <n v="8000"/>
    <s v="kg"/>
    <m/>
    <n v="3.464"/>
    <n v="27712"/>
  </r>
  <r>
    <s v="OF0036865"/>
    <x v="139"/>
    <m/>
    <s v="F600456"/>
    <x v="17"/>
    <s v="25AFF000134"/>
    <x v="9"/>
    <m/>
    <s v="000040305036R"/>
    <s v="DISCO AL.4006 305/36 RIC"/>
    <s v="alluminio"/>
    <x v="3"/>
    <m/>
    <n v="2050"/>
    <s v="kg"/>
    <m/>
    <n v="3.464"/>
    <n v="7101.2"/>
  </r>
  <r>
    <s v="OF0036865"/>
    <x v="139"/>
    <m/>
    <s v="F600456"/>
    <x v="17"/>
    <s v="25AFF000134"/>
    <x v="9"/>
    <m/>
    <s v="000040315029R"/>
    <s v="DISCO AL.4006 315/29 RIC"/>
    <s v="alluminio"/>
    <x v="3"/>
    <m/>
    <n v="2100"/>
    <s v="kg"/>
    <m/>
    <n v="3.464"/>
    <n v="7274.4"/>
  </r>
  <r>
    <s v="OF0036865"/>
    <x v="139"/>
    <m/>
    <s v="F600456"/>
    <x v="17"/>
    <s v="25AFF000134"/>
    <x v="9"/>
    <m/>
    <s v="000040325036R"/>
    <s v="DISCO AL.4006 32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35036R"/>
    <s v="DISCO AL.4006 33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65029R"/>
    <s v="DISCO AL.4006 365/29 RIC"/>
    <s v="alluminio"/>
    <x v="3"/>
    <m/>
    <n v="2100"/>
    <s v="kg"/>
    <m/>
    <n v="3.464"/>
    <n v="7274.4"/>
  </r>
  <r>
    <s v="OF0036772"/>
    <x v="140"/>
    <m/>
    <s v="F600456"/>
    <x v="17"/>
    <s v="25AFF000135"/>
    <x v="9"/>
    <m/>
    <s v="000040265032R"/>
    <s v="DISCO AL.4006 265/32 RIC"/>
    <s v="alluminio"/>
    <x v="3"/>
    <m/>
    <n v="5000"/>
    <s v="kg"/>
    <m/>
    <n v="3.464"/>
    <n v="17320"/>
  </r>
  <r>
    <s v="OF0036772"/>
    <x v="140"/>
    <m/>
    <s v="F600456"/>
    <x v="17"/>
    <s v="25AFF000135"/>
    <x v="9"/>
    <m/>
    <s v="000040305032R"/>
    <s v="DISCO AL.4006 305/32 RIC"/>
    <s v="alluminio"/>
    <x v="3"/>
    <m/>
    <n v="10100"/>
    <s v="kg"/>
    <m/>
    <n v="3.464"/>
    <n v="34986.400000000001"/>
  </r>
  <r>
    <s v="OF0036772"/>
    <x v="140"/>
    <m/>
    <s v="F600456"/>
    <x v="17"/>
    <s v="25AFF000135"/>
    <x v="9"/>
    <m/>
    <s v="000040335032R"/>
    <s v="DISCO AL.4006 335/32 RIC"/>
    <s v="alluminio"/>
    <x v="3"/>
    <m/>
    <n v="10000"/>
    <s v="kg"/>
    <m/>
    <n v="3.464"/>
    <n v="34640"/>
  </r>
  <r>
    <s v="OF0036866"/>
    <x v="141"/>
    <m/>
    <s v="F600456"/>
    <x v="17"/>
    <s v="25AFF000136"/>
    <x v="9"/>
    <m/>
    <s v="000040235036R"/>
    <s v="DISCO AL.4006 235/36 RIC"/>
    <s v="alluminio"/>
    <x v="3"/>
    <m/>
    <n v="2594"/>
    <s v="kg"/>
    <m/>
    <n v="3.4359984579799536"/>
    <n v="8912.98"/>
  </r>
  <r>
    <s v="OF0036866"/>
    <x v="141"/>
    <m/>
    <s v="F600456"/>
    <x v="17"/>
    <s v="25AFF000136"/>
    <x v="9"/>
    <m/>
    <s v="000040285036R"/>
    <s v="DISCO AL.4006 285/36 RIC"/>
    <s v="alluminio"/>
    <x v="3"/>
    <m/>
    <n v="5670"/>
    <s v="kg"/>
    <m/>
    <n v="3.4359999999999999"/>
    <n v="19482.12"/>
  </r>
  <r>
    <s v="OF0036866"/>
    <x v="141"/>
    <m/>
    <s v="F600456"/>
    <x v="17"/>
    <s v="25AFF000136"/>
    <x v="9"/>
    <m/>
    <s v="000040325036R"/>
    <s v="DISCO AL.4006 325/36 RIC"/>
    <s v="alluminio"/>
    <x v="3"/>
    <m/>
    <n v="13050"/>
    <s v="kg"/>
    <m/>
    <n v="3.4360000000000004"/>
    <n v="44839.8"/>
  </r>
  <r>
    <s v="OF0036866"/>
    <x v="141"/>
    <m/>
    <s v="F600456"/>
    <x v="17"/>
    <s v="25AFF000136"/>
    <x v="9"/>
    <m/>
    <s v="000040355036R"/>
    <s v="DISCO AL.4006 355/36 RIC"/>
    <s v="alluminio"/>
    <x v="3"/>
    <m/>
    <n v="4064"/>
    <s v="kg"/>
    <m/>
    <n v="3.4359990157480316"/>
    <n v="13963.9"/>
  </r>
  <r>
    <s v="OF0036035"/>
    <x v="142"/>
    <m/>
    <s v="F504561"/>
    <x v="15"/>
    <s v="25AFF000137"/>
    <x v="9"/>
    <m/>
    <s v="003090001001"/>
    <s v="G7 BS WHITE FC-1462 A"/>
    <s v="prodotti chimici"/>
    <x v="1"/>
    <m/>
    <n v="72.709999999999994"/>
    <s v="kg"/>
    <m/>
    <n v="16.919955989547518"/>
    <n v="1230.25"/>
  </r>
  <r>
    <s v="OF0036035"/>
    <x v="142"/>
    <m/>
    <s v="F504561"/>
    <x v="15"/>
    <s v="25AFF000137"/>
    <x v="9"/>
    <m/>
    <s v="003090002001"/>
    <s v="G7 BS WHITE FC-1462 B"/>
    <s v="prodotti chimici"/>
    <x v="1"/>
    <m/>
    <n v="36.92"/>
    <s v="kg"/>
    <m/>
    <n v="16.920097508125679"/>
    <n v="624.69000000000005"/>
  </r>
  <r>
    <s v="OF0036035"/>
    <x v="142"/>
    <m/>
    <s v="F504561"/>
    <x v="15"/>
    <s v="25AFF000137"/>
    <x v="9"/>
    <m/>
    <s v="003090003002"/>
    <s v="G7 BS WHITE FC-1462 B+"/>
    <s v="prodotti chimici"/>
    <x v="1"/>
    <m/>
    <n v="0.37"/>
    <s v="kg"/>
    <m/>
    <n v="16.918918918918919"/>
    <n v="6.26"/>
  </r>
  <r>
    <s v="OF0036035"/>
    <x v="142"/>
    <m/>
    <s v="F504561"/>
    <x v="15"/>
    <s v="25AFF000137"/>
    <x v="9"/>
    <m/>
    <s v="003090006007"/>
    <s v="G7 BS GREEN FC-40322 B+"/>
    <s v="prodotti chimici"/>
    <x v="1"/>
    <m/>
    <n v="0.03"/>
    <s v="kg"/>
    <m/>
    <n v="17"/>
    <n v="0.51"/>
  </r>
  <r>
    <s v="OF0036035"/>
    <x v="142"/>
    <m/>
    <s v="F504561"/>
    <x v="15"/>
    <s v="25AFF000137"/>
    <x v="9"/>
    <m/>
    <s v="003090006016"/>
    <s v="G7 BS BLACK FC-8000 B+"/>
    <s v="prodotti chimici"/>
    <x v="1"/>
    <m/>
    <n v="6.46"/>
    <s v="kg"/>
    <m/>
    <n v="16.919504643962849"/>
    <n v="109.3"/>
  </r>
  <r>
    <s v="OF0036035"/>
    <x v="142"/>
    <m/>
    <s v="F504561"/>
    <x v="15"/>
    <s v="25AFF000137"/>
    <x v="9"/>
    <m/>
    <s v="003091001007"/>
    <s v="G7 BS GREEN FC-40322 A"/>
    <s v="prodotti chimici"/>
    <x v="1"/>
    <m/>
    <n v="6.61"/>
    <s v="kg"/>
    <m/>
    <n v="16.919818456883508"/>
    <n v="111.84"/>
  </r>
  <r>
    <s v="OF0036035"/>
    <x v="142"/>
    <m/>
    <s v="F504561"/>
    <x v="15"/>
    <s v="25AFF000137"/>
    <x v="9"/>
    <m/>
    <s v="003091001016"/>
    <s v="G7 BS BLACK FC-8000 A"/>
    <s v="prodotti chimici"/>
    <x v="1"/>
    <m/>
    <n v="1306.44"/>
    <s v="kg"/>
    <m/>
    <n v="16.919996325893266"/>
    <n v="22104.959999999999"/>
  </r>
  <r>
    <s v="OF0036035"/>
    <x v="142"/>
    <m/>
    <s v="F504561"/>
    <x v="15"/>
    <s v="25AFF000137"/>
    <x v="9"/>
    <m/>
    <s v="003091002007"/>
    <s v="G7 BS GREEN FC-40322 B"/>
    <s v="prodotti chimici"/>
    <x v="1"/>
    <m/>
    <n v="3.36"/>
    <s v="kg"/>
    <m/>
    <n v="16.919642857142858"/>
    <n v="56.85"/>
  </r>
  <r>
    <s v="OF0036035"/>
    <x v="142"/>
    <m/>
    <s v="F504561"/>
    <x v="15"/>
    <s v="25AFF000137"/>
    <x v="9"/>
    <m/>
    <s v="003091002016"/>
    <s v="G7 BS BLACK FC-8000 B"/>
    <s v="prodotti chimici"/>
    <x v="1"/>
    <m/>
    <n v="587.1"/>
    <s v="kg"/>
    <m/>
    <n v="16.91999659342531"/>
    <n v="9933.73"/>
  </r>
  <r>
    <s v="OF0036035"/>
    <x v="142"/>
    <m/>
    <s v="F504561"/>
    <x v="15"/>
    <s v="25AFF000137"/>
    <x v="9"/>
    <m/>
    <s v="003191001008"/>
    <s v="AP-7 TC SEMI-TRANSLUCENT FC-20087M A"/>
    <s v="prodotti chimici"/>
    <x v="1"/>
    <m/>
    <n v="158.24"/>
    <s v="kg"/>
    <m/>
    <n v="16.919994944388272"/>
    <n v="2677.42"/>
  </r>
  <r>
    <s v="OF0036035"/>
    <x v="142"/>
    <m/>
    <s v="F504561"/>
    <x v="15"/>
    <s v="25AFF000137"/>
    <x v="9"/>
    <m/>
    <s v="003191001012"/>
    <s v="G7 TC SILVER FC-2320M A"/>
    <s v="prodotti chimici"/>
    <x v="1"/>
    <m/>
    <n v="534.05999999999995"/>
    <s v="kg"/>
    <m/>
    <n v="16.920008987754187"/>
    <n v="9036.2999999999993"/>
  </r>
  <r>
    <s v="OF0036035"/>
    <x v="142"/>
    <m/>
    <s v="F504561"/>
    <x v="15"/>
    <s v="25AFF000137"/>
    <x v="9"/>
    <m/>
    <s v="003191001018"/>
    <s v="G7 TC CLEAR COMP A"/>
    <s v="prodotti chimici"/>
    <x v="1"/>
    <m/>
    <n v="613.17999999999995"/>
    <s v="kg"/>
    <m/>
    <n v="16.920007175706971"/>
    <n v="10375.01"/>
  </r>
  <r>
    <s v="OF0036035"/>
    <x v="142"/>
    <m/>
    <s v="F504561"/>
    <x v="15"/>
    <s v="25AFF000137"/>
    <x v="9"/>
    <m/>
    <s v="003191002008"/>
    <s v="AP-7 TC SEMI-TRANSLUCENT FC-20087M B"/>
    <s v="prodotti chimici"/>
    <x v="1"/>
    <m/>
    <n v="119.36"/>
    <s v="kg"/>
    <m/>
    <n v="16.919989946380696"/>
    <n v="2019.57"/>
  </r>
  <r>
    <s v="OF0036035"/>
    <x v="142"/>
    <m/>
    <s v="F504561"/>
    <x v="15"/>
    <s v="25AFF000137"/>
    <x v="9"/>
    <m/>
    <s v="003191002012"/>
    <s v="G7 TC SILVER FC-2320M B"/>
    <s v="prodotti chimici"/>
    <x v="1"/>
    <m/>
    <n v="402.84"/>
    <s v="kg"/>
    <m/>
    <n v="16.919993049349618"/>
    <n v="6816.05"/>
  </r>
  <r>
    <s v="OF0036035"/>
    <x v="142"/>
    <m/>
    <s v="F504561"/>
    <x v="15"/>
    <s v="25AFF000137"/>
    <x v="9"/>
    <m/>
    <s v="003191002018"/>
    <s v="G7 TC CLEAR COMP B"/>
    <s v="prodotti chimici"/>
    <x v="1"/>
    <m/>
    <n v="462.52"/>
    <s v="kg"/>
    <m/>
    <n v="16.920003459309868"/>
    <n v="7825.84"/>
  </r>
  <r>
    <s v="OF0036035"/>
    <x v="142"/>
    <m/>
    <s v="F504561"/>
    <x v="15"/>
    <s v="25AFF000137"/>
    <x v="9"/>
    <m/>
    <s v="003191003008"/>
    <s v="AP-7 TC SEMI-TRANSLUCENT FC-20087M B+"/>
    <s v="prodotti chimici"/>
    <x v="1"/>
    <m/>
    <n v="2.4"/>
    <s v="kg"/>
    <m/>
    <n v="16.920833333333334"/>
    <n v="40.61"/>
  </r>
  <r>
    <s v="OF0036035"/>
    <x v="142"/>
    <m/>
    <s v="F504561"/>
    <x v="15"/>
    <s v="25AFF000137"/>
    <x v="9"/>
    <m/>
    <s v="003191003012"/>
    <s v="G7 TC SILVER FC-2320M B+"/>
    <s v="prodotti chimici"/>
    <x v="1"/>
    <m/>
    <n v="8.1"/>
    <s v="kg"/>
    <m/>
    <n v="16.919753086419757"/>
    <n v="137.05000000000001"/>
  </r>
  <r>
    <s v="OF0036035"/>
    <x v="142"/>
    <m/>
    <s v="F504561"/>
    <x v="15"/>
    <s v="25AFF000137"/>
    <x v="9"/>
    <m/>
    <s v="003191003018"/>
    <s v="G7 TC CLEAR COMP B+"/>
    <s v="prodotti chimici"/>
    <x v="1"/>
    <m/>
    <n v="9.3000000000000007"/>
    <s v="kg"/>
    <m/>
    <n v="16.920430107526883"/>
    <n v="157.36000000000001"/>
  </r>
  <r>
    <s v="OF0035675"/>
    <x v="123"/>
    <m/>
    <s v="F600043"/>
    <x v="25"/>
    <s v="25AFF000138"/>
    <x v="9"/>
    <m/>
    <s v="000320270001"/>
    <s v="POMOLO AMWAY 7-5-X005 KIT 3 PCS CON TRACCIABILITA'"/>
    <s v="manigliame"/>
    <x v="0"/>
    <m/>
    <n v="12000"/>
    <s v="NR"/>
    <m/>
    <n v="0.83223833333333341"/>
    <n v="9986.86"/>
  </r>
  <r>
    <s v="OF0035675"/>
    <x v="123"/>
    <m/>
    <s v="F600043"/>
    <x v="25"/>
    <s v="25AFF000138"/>
    <x v="9"/>
    <m/>
    <s v="000320270002"/>
    <s v="POMOLO AMWAY 7-5-X006 KIT 3 PCS"/>
    <s v="manigliame"/>
    <x v="0"/>
    <m/>
    <n v="15040"/>
    <s v="NR"/>
    <m/>
    <n v="0.77091555851063831"/>
    <n v="11594.57"/>
  </r>
  <r>
    <s v="OF0035952"/>
    <x v="143"/>
    <m/>
    <s v="F506075"/>
    <x v="20"/>
    <s v="25AFF000139"/>
    <x v="9"/>
    <m/>
    <s v="000700042002"/>
    <s v="COP.VET.20 PIAT.BOR./SF.VAP.SIL.STD"/>
    <s v="accessori finiti"/>
    <x v="2"/>
    <m/>
    <n v="4020"/>
    <s v="NR"/>
    <m/>
    <n v="0.93210696517412939"/>
    <n v="3747.07"/>
  </r>
  <r>
    <s v="OF0035952"/>
    <x v="143"/>
    <m/>
    <s v="F506075"/>
    <x v="20"/>
    <s v="25AFF000139"/>
    <x v="9"/>
    <m/>
    <s v="000700044002"/>
    <s v="COP.VET.24 PIAT.BOR./SF.VAP.SIL.STD"/>
    <s v="accessori finiti"/>
    <x v="2"/>
    <m/>
    <n v="6000"/>
    <s v="NR"/>
    <m/>
    <n v="1.0827850000000001"/>
    <n v="6496.71"/>
  </r>
  <r>
    <s v="OF0035952"/>
    <x v="143"/>
    <m/>
    <s v="F506075"/>
    <x v="20"/>
    <s v="25AFF000139"/>
    <x v="9"/>
    <m/>
    <s v="000700046002"/>
    <s v="COP.VET.28 PIAT.BOR./SF.VAP.SIL.STD"/>
    <s v="accessori finiti"/>
    <x v="2"/>
    <m/>
    <n v="4000"/>
    <s v="NR"/>
    <m/>
    <n v="1.2352175000000001"/>
    <n v="4940.87"/>
  </r>
  <r>
    <s v="OF0035952"/>
    <x v="143"/>
    <m/>
    <s v="F506075"/>
    <x v="20"/>
    <s v="25AFF000139"/>
    <x v="9"/>
    <m/>
    <s v="000700081001"/>
    <s v="COP.VET.26 PIATTO BORDO ACCIAIO C/F.VAPORE ACCIAIO"/>
    <s v="accessori finiti"/>
    <x v="2"/>
    <m/>
    <n v="3000"/>
    <s v="NR"/>
    <m/>
    <n v="0.53964000000000001"/>
    <n v="1618.92"/>
  </r>
  <r>
    <s v="OF0035952"/>
    <x v="143"/>
    <m/>
    <s v="F506075"/>
    <x v="20"/>
    <s v="25AFF000139"/>
    <x v="9"/>
    <m/>
    <s v="000700705005"/>
    <s v="COP.VET 20 C/BORDO AC.304 C/F.VAP.A"/>
    <s v="accessori finiti"/>
    <x v="2"/>
    <m/>
    <n v="4020"/>
    <s v="NR"/>
    <m/>
    <n v="0.38107711442786069"/>
    <n v="1531.93"/>
  </r>
  <r>
    <s v="OF0035952"/>
    <x v="143"/>
    <m/>
    <s v="F506075"/>
    <x v="20"/>
    <s v="25AFF000139"/>
    <x v="9"/>
    <m/>
    <s v="000700707006"/>
    <s v="COP.VET 24 C/BORDO AC.304 C/F.VAP.A"/>
    <s v="accessori finiti"/>
    <x v="2"/>
    <m/>
    <n v="8000"/>
    <s v="NR"/>
    <m/>
    <n v="0.45816875000000001"/>
    <n v="3665.35"/>
  </r>
  <r>
    <s v="OF0035952"/>
    <x v="143"/>
    <m/>
    <s v="F506075"/>
    <x v="20"/>
    <s v="25AFF000139"/>
    <x v="9"/>
    <m/>
    <s v="000700708005"/>
    <s v="COP.VET 26 C/BORDO AC.304 C/F.VAP.A"/>
    <s v="accessori finiti"/>
    <x v="2"/>
    <m/>
    <n v="4000"/>
    <s v="NR"/>
    <m/>
    <n v="0.52299499999999999"/>
    <n v="2091.98"/>
  </r>
  <r>
    <s v="OF0035952"/>
    <x v="143"/>
    <m/>
    <s v="F506075"/>
    <x v="20"/>
    <s v="25AFF000139"/>
    <x v="9"/>
    <m/>
    <s v="000700709005"/>
    <s v="COP.VET.28 C/BORDO AC.304.C/F.VAP.A"/>
    <s v="accessori finiti"/>
    <x v="2"/>
    <m/>
    <n v="10000"/>
    <s v="NR"/>
    <m/>
    <n v="0.56767400000000001"/>
    <n v="5676.74"/>
  </r>
  <r>
    <s v="OF0035952"/>
    <x v="143"/>
    <m/>
    <s v="F506075"/>
    <x v="20"/>
    <s v="25AFF000139"/>
    <x v="9"/>
    <m/>
    <s v="000700800008"/>
    <s v="COP.V/AC.24 C/COLANDER AC.+FORI LATERALI+FORO AC."/>
    <s v="accessori finiti"/>
    <x v="2"/>
    <m/>
    <n v="2100"/>
    <s v="NR"/>
    <m/>
    <n v="0.70959047619047622"/>
    <n v="1490.14"/>
  </r>
  <r>
    <s v="OF0035951"/>
    <x v="144"/>
    <m/>
    <s v="F505466"/>
    <x v="14"/>
    <s v="25AFF000140"/>
    <x v="9"/>
    <m/>
    <s v="000250042001"/>
    <s v="MANICO BIS/1 NERO SATINATO"/>
    <s v="manigliame"/>
    <x v="0"/>
    <m/>
    <n v="8000"/>
    <s v="NR"/>
    <m/>
    <n v="0.24704374999999998"/>
    <n v="1976.35"/>
  </r>
  <r>
    <s v="OF0035951"/>
    <x v="144"/>
    <m/>
    <s v="F505466"/>
    <x v="14"/>
    <s v="25AFF000140"/>
    <x v="9"/>
    <m/>
    <s v="000250043001"/>
    <s v="MANICO BIS/2 NERO SATINATO"/>
    <s v="manigliame"/>
    <x v="0"/>
    <m/>
    <n v="5000"/>
    <s v="NR"/>
    <m/>
    <n v="0.282084"/>
    <n v="1410.42"/>
  </r>
  <r>
    <s v="OF0035951"/>
    <x v="144"/>
    <m/>
    <s v="F505466"/>
    <x v="14"/>
    <s v="25AFF000140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0"/>
    <x v="9"/>
    <m/>
    <s v="000250045001"/>
    <s v="MANICO CIGNO/2 NERO SATINATO"/>
    <s v="manigliame"/>
    <x v="0"/>
    <m/>
    <n v="11400"/>
    <s v="NR"/>
    <m/>
    <n v="0.26281228070175439"/>
    <n v="2996.06"/>
  </r>
  <r>
    <s v="OF0035951"/>
    <x v="144"/>
    <m/>
    <s v="F505466"/>
    <x v="14"/>
    <s v="25AFF000140"/>
    <x v="9"/>
    <m/>
    <s v="000250516001"/>
    <s v="MANICO TITANO/1 NERO SATINATO"/>
    <s v="manigliame"/>
    <x v="0"/>
    <m/>
    <n v="20000"/>
    <s v="NR"/>
    <m/>
    <n v="0.24266300000000002"/>
    <n v="4853.26"/>
  </r>
  <r>
    <s v="OF0035951"/>
    <x v="144"/>
    <m/>
    <s v="F505466"/>
    <x v="14"/>
    <s v="25AFF000140"/>
    <x v="9"/>
    <m/>
    <s v="000250517001"/>
    <s v="MANICO TITANO/2 NERO SATINATO"/>
    <s v="manigliame"/>
    <x v="0"/>
    <m/>
    <n v="27200"/>
    <s v="NR"/>
    <m/>
    <n v="0.28734117647058827"/>
    <n v="7815.68"/>
  </r>
  <r>
    <s v="OF0035951"/>
    <x v="144"/>
    <m/>
    <s v="F505466"/>
    <x v="14"/>
    <s v="25AFF000140"/>
    <x v="9"/>
    <m/>
    <s v="000250562001"/>
    <s v="MANICO GERM/2 NER.SAT.S/TVS MOD.DEP"/>
    <s v="manigliame"/>
    <x v="0"/>
    <m/>
    <n v="10000"/>
    <s v="NR"/>
    <m/>
    <n v="0.288217"/>
    <n v="2882.17"/>
  </r>
  <r>
    <s v="OF0035951"/>
    <x v="144"/>
    <m/>
    <s v="F505466"/>
    <x v="14"/>
    <s v="25AFF000140"/>
    <x v="9"/>
    <m/>
    <s v="000251518001"/>
    <s v="MANIGLIA GERMANIA NERA SATINATA"/>
    <s v="manigliame"/>
    <x v="0"/>
    <m/>
    <n v="5000"/>
    <s v="NR"/>
    <m/>
    <n v="0.14980199999999999"/>
    <n v="749.01"/>
  </r>
  <r>
    <s v="OF0035951"/>
    <x v="144"/>
    <m/>
    <s v="F505466"/>
    <x v="14"/>
    <s v="25AFF000140"/>
    <x v="9"/>
    <m/>
    <s v="000320232001"/>
    <s v="POMOLO TEOREMA NERO SATINATO"/>
    <s v="manigliame"/>
    <x v="0"/>
    <m/>
    <n v="7000"/>
    <s v="NR"/>
    <m/>
    <n v="0.13929"/>
    <n v="975.03"/>
  </r>
  <r>
    <s v="OF0035951"/>
    <x v="144"/>
    <m/>
    <s v="F505466"/>
    <x v="14"/>
    <s v="25AFF000140"/>
    <x v="9"/>
    <m/>
    <s v="000660029001"/>
    <s v="MANICO ESTRAIBILE TVS VERSIONE 2"/>
    <s v="manigliame"/>
    <x v="0"/>
    <m/>
    <n v="5000"/>
    <s v="NR"/>
    <m/>
    <n v="2.7157240000000002"/>
    <n v="13578.62"/>
  </r>
  <r>
    <s v="OF0036324"/>
    <x v="104"/>
    <m/>
    <s v="F505466"/>
    <x v="14"/>
    <s v="25AFF000141"/>
    <x v="9"/>
    <m/>
    <s v="000250042001"/>
    <s v="MANICO BIS/1 NERO SATINATO"/>
    <s v="manigliame"/>
    <x v="0"/>
    <m/>
    <n v="3000"/>
    <s v="NR"/>
    <m/>
    <n v="0.24704333333333334"/>
    <n v="741.13"/>
  </r>
  <r>
    <s v="OF0036324"/>
    <x v="104"/>
    <m/>
    <s v="F505466"/>
    <x v="14"/>
    <s v="25AFF000141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1"/>
    <x v="9"/>
    <m/>
    <s v="000250045001"/>
    <s v="MANICO CIGNO/2 NERO SATINATO"/>
    <s v="manigliame"/>
    <x v="0"/>
    <m/>
    <n v="8600"/>
    <s v="NR"/>
    <m/>
    <n v="0.26281162790697671"/>
    <n v="2260.1799999999998"/>
  </r>
  <r>
    <s v="OF0036324"/>
    <x v="104"/>
    <m/>
    <s v="F505466"/>
    <x v="14"/>
    <s v="25AFF000141"/>
    <x v="9"/>
    <m/>
    <s v="000250045001"/>
    <s v="MANICO CIGNO/2 NERO SATINATO"/>
    <s v="manigliame"/>
    <x v="0"/>
    <m/>
    <n v="20000"/>
    <s v="NR"/>
    <m/>
    <n v="0.26281199999999999"/>
    <n v="5256.24"/>
  </r>
  <r>
    <s v="OF0036324"/>
    <x v="104"/>
    <m/>
    <s v="F505466"/>
    <x v="14"/>
    <s v="25AFF000141"/>
    <x v="9"/>
    <m/>
    <s v="000250516001"/>
    <s v="MANICO TITANO/1 NERO SATINATO"/>
    <s v="manigliame"/>
    <x v="0"/>
    <m/>
    <n v="30000"/>
    <s v="NR"/>
    <m/>
    <n v="0.24266300000000002"/>
    <n v="7279.89"/>
  </r>
  <r>
    <s v="OF0036395"/>
    <x v="145"/>
    <m/>
    <s v="F505466"/>
    <x v="14"/>
    <s v="25AFF000141"/>
    <x v="9"/>
    <m/>
    <s v="000250516105"/>
    <s v="MANICO TITANO/1 EFFET.LEGNO V.0013"/>
    <s v="manigliame"/>
    <x v="0"/>
    <m/>
    <n v="2000"/>
    <s v="NR"/>
    <m/>
    <n v="0.67980499999999999"/>
    <n v="1359.61"/>
  </r>
  <r>
    <s v="OF0036324"/>
    <x v="104"/>
    <m/>
    <s v="F505466"/>
    <x v="14"/>
    <s v="25AFF000141"/>
    <x v="9"/>
    <m/>
    <s v="000250517001"/>
    <s v="MANICO TITANO/2 NERO SATINATO"/>
    <s v="manigliame"/>
    <x v="0"/>
    <m/>
    <n v="40000"/>
    <s v="NR"/>
    <m/>
    <n v="0.28734124999999999"/>
    <n v="11493.65"/>
  </r>
  <r>
    <s v="OF0036324"/>
    <x v="104"/>
    <m/>
    <s v="F505466"/>
    <x v="14"/>
    <s v="25AFF000141"/>
    <x v="9"/>
    <m/>
    <s v="000250518001"/>
    <s v="MANICO TITANO/0 PICCOLISSIMO NERO SATINATO"/>
    <s v="manigliame"/>
    <x v="0"/>
    <m/>
    <n v="5000"/>
    <s v="NR"/>
    <m/>
    <n v="0.21813400000000002"/>
    <n v="1090.67"/>
  </r>
  <r>
    <s v="OF0036324"/>
    <x v="104"/>
    <m/>
    <s v="F505466"/>
    <x v="14"/>
    <s v="25AFF000141"/>
    <x v="9"/>
    <m/>
    <s v="000250561001"/>
    <s v="MANICO GERM/1 NER.SAT.S/TVS MOD.DEP"/>
    <s v="manigliame"/>
    <x v="0"/>
    <m/>
    <n v="5000"/>
    <s v="NR"/>
    <m/>
    <n v="0.22864600000000002"/>
    <n v="1143.23"/>
  </r>
  <r>
    <s v="OF0036324"/>
    <x v="104"/>
    <m/>
    <s v="F505466"/>
    <x v="14"/>
    <s v="25AFF000141"/>
    <x v="9"/>
    <m/>
    <s v="000250562001"/>
    <s v="MANICO GERM/2 NER.SAT.S/TVS MOD.DEP"/>
    <s v="manigliame"/>
    <x v="0"/>
    <m/>
    <n v="10000"/>
    <s v="NR"/>
    <m/>
    <n v="0.288217"/>
    <n v="2882.17"/>
  </r>
  <r>
    <s v="OF0036324"/>
    <x v="104"/>
    <m/>
    <s v="F505466"/>
    <x v="14"/>
    <s v="25AFF000141"/>
    <x v="9"/>
    <m/>
    <s v="000251618001"/>
    <s v="MANIGLIA TITANO NERA SATINATA"/>
    <s v="manigliame"/>
    <x v="0"/>
    <m/>
    <n v="5000"/>
    <s v="NR"/>
    <m/>
    <n v="0.11651400000000001"/>
    <n v="582.57000000000005"/>
  </r>
  <r>
    <s v="OF0036395"/>
    <x v="145"/>
    <m/>
    <s v="F505466"/>
    <x v="14"/>
    <s v="25AFF000141"/>
    <x v="9"/>
    <m/>
    <s v="000251618105"/>
    <s v="MANIGLIA TITANO EFFET.LEGNO V.0013"/>
    <s v="manigliame"/>
    <x v="0"/>
    <m/>
    <n v="6200"/>
    <s v="NR"/>
    <m/>
    <n v="0.42225161290322583"/>
    <n v="2617.96"/>
  </r>
  <r>
    <s v="OF0036395"/>
    <x v="145"/>
    <m/>
    <s v="F505466"/>
    <x v="14"/>
    <s v="25AFF000141"/>
    <x v="9"/>
    <m/>
    <s v="000320260108"/>
    <s v="POMOLO DECO EFFET.LEGNO V.0013"/>
    <s v="manigliame"/>
    <x v="0"/>
    <m/>
    <n v="3100"/>
    <s v="NR"/>
    <m/>
    <n v="0.41173870967741938"/>
    <n v="1276.3900000000001"/>
  </r>
  <r>
    <s v="OF0037227"/>
    <x v="146"/>
    <m/>
    <s v="F505466"/>
    <x v="14"/>
    <s v="25AFF000142"/>
    <x v="9"/>
    <m/>
    <s v="000250578100"/>
    <s v="MANICO HIDDEN/2 MASTERCHEF  V.3360 SOFT 410U"/>
    <s v="manigliame"/>
    <x v="0"/>
    <m/>
    <n v="21000"/>
    <s v="NR"/>
    <m/>
    <n v="0.43802000000000002"/>
    <n v="9198.42"/>
  </r>
  <r>
    <s v="OF0036953"/>
    <x v="147"/>
    <m/>
    <s v="F600058"/>
    <x v="27"/>
    <s v="25AFF000143"/>
    <x v="9"/>
    <m/>
    <s v="000283464001"/>
    <s v="MANIGLIA AC.SAB. VIOLET D35R 729 35"/>
    <s v="manigliame"/>
    <x v="0"/>
    <m/>
    <n v="4000"/>
    <s v="NR"/>
    <m/>
    <n v="1.2439775"/>
    <n v="4975.91"/>
  </r>
  <r>
    <s v="OF0037038"/>
    <x v="148"/>
    <m/>
    <s v="F600850"/>
    <x v="19"/>
    <s v="25AFF000144"/>
    <x v="9"/>
    <m/>
    <s v="000250028001"/>
    <s v="MANICO L890/2 ODINO NERO SAT."/>
    <s v="manigliame"/>
    <x v="0"/>
    <m/>
    <n v="50040"/>
    <s v="NR"/>
    <m/>
    <n v="0.35"/>
    <n v="17514"/>
  </r>
  <r>
    <s v="OF0036539"/>
    <x v="149"/>
    <m/>
    <s v="F504561"/>
    <x v="15"/>
    <s v="25AFF000145"/>
    <x v="9"/>
    <m/>
    <s v="003090001001"/>
    <s v="G7 BS WHITE FC-1462 A"/>
    <s v="prodotti chimici"/>
    <x v="1"/>
    <m/>
    <n v="181.78"/>
    <s v="kg"/>
    <m/>
    <n v="16.650016503465729"/>
    <n v="3026.64"/>
  </r>
  <r>
    <s v="OF0036539"/>
    <x v="149"/>
    <m/>
    <s v="F504561"/>
    <x v="15"/>
    <s v="25AFF000145"/>
    <x v="9"/>
    <m/>
    <s v="003090002001"/>
    <s v="G7 BS WHITE FC-1462 B"/>
    <s v="prodotti chimici"/>
    <x v="1"/>
    <m/>
    <n v="92.28"/>
    <s v="kg"/>
    <m/>
    <n v="16.649978326831384"/>
    <n v="1536.46"/>
  </r>
  <r>
    <s v="OF0036539"/>
    <x v="149"/>
    <m/>
    <s v="F504561"/>
    <x v="15"/>
    <s v="25AFF000145"/>
    <x v="9"/>
    <m/>
    <s v="003090003002"/>
    <s v="G7 BS WHITE FC-1462 B+"/>
    <s v="prodotti chimici"/>
    <x v="1"/>
    <m/>
    <n v="0.94"/>
    <s v="kg"/>
    <m/>
    <n v="16.648936170212767"/>
    <n v="15.65"/>
  </r>
  <r>
    <s v="OF0036539"/>
    <x v="149"/>
    <m/>
    <s v="F504561"/>
    <x v="15"/>
    <s v="25AFF000145"/>
    <x v="9"/>
    <m/>
    <s v="003090006006"/>
    <s v="AP-7000 BS SEMI-TRANSLUCENT FC-30572 B+"/>
    <s v="prodotti chimici"/>
    <x v="1"/>
    <m/>
    <n v="10.5"/>
    <s v="kg"/>
    <m/>
    <n v="16.650476190476191"/>
    <n v="174.83"/>
  </r>
  <r>
    <s v="OF0036539"/>
    <x v="149"/>
    <m/>
    <s v="F504561"/>
    <x v="15"/>
    <s v="25AFF000145"/>
    <x v="9"/>
    <m/>
    <s v="003090006007"/>
    <s v="G7 BS GREEN FC-40322 B+"/>
    <s v="prodotti chimici"/>
    <x v="1"/>
    <m/>
    <n v="0.09"/>
    <s v="kg"/>
    <m/>
    <n v="16.666666666666668"/>
    <n v="1.5"/>
  </r>
  <r>
    <s v="OF0036539"/>
    <x v="149"/>
    <m/>
    <s v="F504561"/>
    <x v="15"/>
    <s v="25AFF000145"/>
    <x v="9"/>
    <m/>
    <s v="003090006013"/>
    <s v="G7 BS DARK GREY FC-30159A"/>
    <s v="prodotti chimici"/>
    <x v="1"/>
    <m/>
    <n v="99.15"/>
    <s v="kg"/>
    <m/>
    <n v="16.650025214321733"/>
    <n v="1650.85"/>
  </r>
  <r>
    <s v="OF0036539"/>
    <x v="149"/>
    <m/>
    <s v="F504561"/>
    <x v="15"/>
    <s v="25AFF000145"/>
    <x v="9"/>
    <m/>
    <s v="003090006016"/>
    <s v="G7 BS BLACK FC-8000 B+"/>
    <s v="prodotti chimici"/>
    <x v="1"/>
    <m/>
    <n v="6.8"/>
    <s v="kg"/>
    <m/>
    <n v="16.649999999999999"/>
    <n v="113.22"/>
  </r>
  <r>
    <s v="OF0036539"/>
    <x v="149"/>
    <m/>
    <s v="F504561"/>
    <x v="15"/>
    <s v="25AFF000145"/>
    <x v="9"/>
    <m/>
    <s v="003091001006"/>
    <s v="AP-7000 BS SEMI-TRANSLUCENT FC-30572 A"/>
    <s v="prodotti chimici"/>
    <x v="1"/>
    <m/>
    <n v="1400.28"/>
    <s v="kg"/>
    <m/>
    <n v="16.649998571714228"/>
    <n v="23314.66"/>
  </r>
  <r>
    <s v="OF0036539"/>
    <x v="149"/>
    <m/>
    <s v="F504561"/>
    <x v="15"/>
    <s v="25AFF000145"/>
    <x v="9"/>
    <m/>
    <s v="003091001007"/>
    <s v="G7 BS GREEN FC-40322 A"/>
    <s v="prodotti chimici"/>
    <x v="1"/>
    <m/>
    <n v="16.52"/>
    <s v="kg"/>
    <m/>
    <n v="16.650121065375302"/>
    <n v="275.06"/>
  </r>
  <r>
    <s v="OF0036539"/>
    <x v="149"/>
    <m/>
    <s v="F504561"/>
    <x v="15"/>
    <s v="25AFF000145"/>
    <x v="9"/>
    <m/>
    <s v="003091001013"/>
    <s v="G7 BS DARK GREY FC-30159B"/>
    <s v="prodotti chimici"/>
    <x v="1"/>
    <m/>
    <n v="50.34"/>
    <s v="kg"/>
    <m/>
    <n v="16.649980135081446"/>
    <n v="838.16"/>
  </r>
  <r>
    <s v="OF0036539"/>
    <x v="149"/>
    <m/>
    <s v="F504561"/>
    <x v="15"/>
    <s v="25AFF000145"/>
    <x v="9"/>
    <m/>
    <s v="003091001016"/>
    <s v="G7 BS BLACK FC-8000 A"/>
    <s v="prodotti chimici"/>
    <x v="1"/>
    <m/>
    <n v="1375.2"/>
    <s v="kg"/>
    <m/>
    <n v="16.650000000000002"/>
    <n v="22897.08"/>
  </r>
  <r>
    <s v="OF0036539"/>
    <x v="149"/>
    <m/>
    <s v="F504561"/>
    <x v="15"/>
    <s v="25AFF000145"/>
    <x v="9"/>
    <m/>
    <s v="003091002006"/>
    <s v="AP-7000 BS SEMI-TRANSLUCENT FC-30572 B"/>
    <s v="prodotti chimici"/>
    <x v="1"/>
    <m/>
    <n v="689.22"/>
    <s v="kg"/>
    <m/>
    <n v="16.649995647253416"/>
    <n v="11475.51"/>
  </r>
  <r>
    <s v="OF0036539"/>
    <x v="149"/>
    <m/>
    <s v="F504561"/>
    <x v="15"/>
    <s v="25AFF000145"/>
    <x v="9"/>
    <m/>
    <s v="003091002007"/>
    <s v="G7 BS GREEN FC-40322 B"/>
    <s v="prodotti chimici"/>
    <x v="1"/>
    <m/>
    <n v="8.39"/>
    <s v="kg"/>
    <m/>
    <n v="16.649582836710369"/>
    <n v="139.69"/>
  </r>
  <r>
    <s v="OF0036539"/>
    <x v="149"/>
    <m/>
    <s v="F504561"/>
    <x v="15"/>
    <s v="25AFF000145"/>
    <x v="9"/>
    <m/>
    <s v="003091002013"/>
    <s v="G7 BS DARK GREY FC-30159B+"/>
    <s v="prodotti chimici"/>
    <x v="1"/>
    <m/>
    <n v="0.51"/>
    <s v="kg"/>
    <m/>
    <n v="16.647058823529413"/>
    <n v="8.49"/>
  </r>
  <r>
    <s v="OF0036539"/>
    <x v="149"/>
    <m/>
    <s v="F504561"/>
    <x v="15"/>
    <s v="25AFF000145"/>
    <x v="9"/>
    <m/>
    <s v="003091002016"/>
    <s v="G7 BS BLACK FC-8000 B"/>
    <s v="prodotti chimici"/>
    <x v="1"/>
    <m/>
    <n v="618"/>
    <s v="kg"/>
    <m/>
    <n v="16.650000000000002"/>
    <n v="10289.700000000001"/>
  </r>
  <r>
    <s v="OF0036539"/>
    <x v="149"/>
    <m/>
    <s v="F504561"/>
    <x v="15"/>
    <s v="25AFF000145"/>
    <x v="9"/>
    <m/>
    <s v="003191001008"/>
    <s v="AP-7 TC SEMI-TRANSLUCENT FC-20087M A"/>
    <s v="prodotti chimici"/>
    <x v="1"/>
    <m/>
    <n v="83.07"/>
    <s v="kg"/>
    <m/>
    <n v="16.650054171180933"/>
    <n v="1383.12"/>
  </r>
  <r>
    <s v="OF0036539"/>
    <x v="149"/>
    <m/>
    <s v="F504561"/>
    <x v="15"/>
    <s v="25AFF000145"/>
    <x v="9"/>
    <m/>
    <s v="003191001012"/>
    <s v="G7 TC SILVER FC-2320M A"/>
    <s v="prodotti chimici"/>
    <x v="1"/>
    <m/>
    <n v="494.5"/>
    <s v="kg"/>
    <m/>
    <n v="16.650010111223459"/>
    <n v="8233.43"/>
  </r>
  <r>
    <s v="OF0036539"/>
    <x v="149"/>
    <m/>
    <s v="F504561"/>
    <x v="15"/>
    <s v="25AFF000145"/>
    <x v="9"/>
    <m/>
    <s v="003191001018"/>
    <s v="G7 TC CLEAR COMP A"/>
    <s v="prodotti chimici"/>
    <x v="1"/>
    <m/>
    <n v="474.72"/>
    <s v="kg"/>
    <m/>
    <n v="16.650004213009773"/>
    <n v="7904.09"/>
  </r>
  <r>
    <s v="OF0036539"/>
    <x v="149"/>
    <m/>
    <s v="F504561"/>
    <x v="15"/>
    <s v="25AFF000145"/>
    <x v="9"/>
    <m/>
    <s v="003191002008"/>
    <s v="AP-7 TC SEMI-TRANSLUCENT FC-20087M B"/>
    <s v="prodotti chimici"/>
    <x v="1"/>
    <m/>
    <n v="62.67"/>
    <s v="kg"/>
    <m/>
    <n v="16.65007180469124"/>
    <n v="1043.46"/>
  </r>
  <r>
    <s v="OF0036539"/>
    <x v="149"/>
    <m/>
    <s v="F504561"/>
    <x v="15"/>
    <s v="25AFF000145"/>
    <x v="9"/>
    <m/>
    <s v="003191002012"/>
    <s v="G7 TC SILVER FC-2320M B"/>
    <s v="prodotti chimici"/>
    <x v="1"/>
    <m/>
    <n v="373"/>
    <s v="kg"/>
    <m/>
    <n v="16.649999999999999"/>
    <n v="6210.45"/>
  </r>
  <r>
    <s v="OF0036539"/>
    <x v="149"/>
    <m/>
    <s v="F504561"/>
    <x v="15"/>
    <s v="25AFF000145"/>
    <x v="9"/>
    <m/>
    <s v="003191002018"/>
    <s v="G7 TC CLEAR COMP B"/>
    <s v="prodotti chimici"/>
    <x v="1"/>
    <m/>
    <n v="358.08"/>
    <s v="kg"/>
    <m/>
    <n v="16.649994414655943"/>
    <n v="5962.03"/>
  </r>
  <r>
    <s v="OF0036539"/>
    <x v="149"/>
    <m/>
    <s v="F504561"/>
    <x v="15"/>
    <s v="25AFF000145"/>
    <x v="9"/>
    <m/>
    <s v="003191003008"/>
    <s v="AP-7 TC SEMI-TRANSLUCENT FC-20087M B+"/>
    <s v="prodotti chimici"/>
    <x v="1"/>
    <m/>
    <n v="1.26"/>
    <s v="kg"/>
    <m/>
    <n v="16.650793650793652"/>
    <n v="20.98"/>
  </r>
  <r>
    <s v="OF0036539"/>
    <x v="149"/>
    <m/>
    <s v="F504561"/>
    <x v="15"/>
    <s v="25AFF000145"/>
    <x v="9"/>
    <m/>
    <s v="003191003012"/>
    <s v="G7 TC SILVER FC-2320M B+"/>
    <s v="prodotti chimici"/>
    <x v="1"/>
    <m/>
    <n v="7.5"/>
    <s v="kg"/>
    <m/>
    <n v="16.650666666666666"/>
    <n v="124.88"/>
  </r>
  <r>
    <s v="OF0036539"/>
    <x v="149"/>
    <m/>
    <s v="F504561"/>
    <x v="15"/>
    <s v="25AFF000145"/>
    <x v="9"/>
    <m/>
    <s v="003191003018"/>
    <s v="G7 TC CLEAR COMP B+"/>
    <s v="prodotti chimici"/>
    <x v="1"/>
    <m/>
    <n v="7.2"/>
    <s v="kg"/>
    <m/>
    <n v="16.649999999999999"/>
    <n v="119.88"/>
  </r>
  <r>
    <s v="OF0036598"/>
    <x v="150"/>
    <m/>
    <s v="F505466"/>
    <x v="14"/>
    <s v="25AFF000159"/>
    <x v="11"/>
    <m/>
    <s v="000250512001"/>
    <s v="MANICO MAREA/1 NERO SATINATO"/>
    <s v="manigliame"/>
    <x v="0"/>
    <m/>
    <n v="3000"/>
    <s v="NR"/>
    <m/>
    <n v="0.24467666666666665"/>
    <n v="734.03"/>
  </r>
  <r>
    <s v="OF0035951"/>
    <x v="144"/>
    <m/>
    <s v="F505466"/>
    <x v="14"/>
    <s v="25AFF000159"/>
    <x v="11"/>
    <m/>
    <s v="000250517001"/>
    <s v="MANICO TITANO/2 NERO SATINATO"/>
    <s v="manigliame"/>
    <x v="0"/>
    <m/>
    <n v="12800"/>
    <s v="NR"/>
    <m/>
    <n v="0.28972734375000003"/>
    <n v="3708.51"/>
  </r>
  <r>
    <s v="OF0036598"/>
    <x v="150"/>
    <m/>
    <s v="F505466"/>
    <x v="14"/>
    <s v="25AFF000159"/>
    <x v="11"/>
    <m/>
    <s v="000250522001"/>
    <s v="MANICO MAREA/2 NERO SATINATO"/>
    <s v="manigliame"/>
    <x v="0"/>
    <m/>
    <n v="4500"/>
    <s v="NR"/>
    <m/>
    <n v="0.26499333333333336"/>
    <n v="1192.47"/>
  </r>
  <r>
    <s v="OF0036456"/>
    <x v="151"/>
    <m/>
    <s v="F505466"/>
    <x v="14"/>
    <s v="25AFF000159"/>
    <x v="11"/>
    <m/>
    <s v="000250616150"/>
    <s v="MANICO TEOREMA/1 VERNICIATO NERO SOFT YD-001"/>
    <s v="manigliame"/>
    <x v="0"/>
    <m/>
    <n v="10000"/>
    <s v="NR"/>
    <m/>
    <n v="0.35155900000000001"/>
    <n v="3515.59"/>
  </r>
  <r>
    <s v="OF0036456"/>
    <x v="151"/>
    <m/>
    <s v="F505466"/>
    <x v="14"/>
    <s v="25AFF000159"/>
    <x v="11"/>
    <m/>
    <s v="000250617150"/>
    <s v="MANICO TEOREMA/2 VERNICIATO NERO SOFT YD-001"/>
    <s v="manigliame"/>
    <x v="0"/>
    <m/>
    <n v="15000"/>
    <s v="NR"/>
    <m/>
    <n v="0.36392533333333332"/>
    <n v="5458.88"/>
  </r>
  <r>
    <s v="OF0036456"/>
    <x v="151"/>
    <m/>
    <s v="F505466"/>
    <x v="14"/>
    <s v="25AFF000159"/>
    <x v="11"/>
    <m/>
    <s v="000251531150"/>
    <s v="MANIGLIA TEOREMA VERNICIATA NERO SOFT YD-001"/>
    <s v="manigliame"/>
    <x v="0"/>
    <m/>
    <n v="20000"/>
    <s v="NR"/>
    <m/>
    <n v="0.28089400000000003"/>
    <n v="5617.88"/>
  </r>
  <r>
    <s v="OF0036456"/>
    <x v="151"/>
    <m/>
    <s v="F505466"/>
    <x v="14"/>
    <s v="25AFF000159"/>
    <x v="11"/>
    <m/>
    <s v="000660029001"/>
    <s v="MANICO ESTRAIBILE TVS VERSIONE 2"/>
    <s v="manigliame"/>
    <x v="0"/>
    <m/>
    <n v="10000"/>
    <s v="NR"/>
    <m/>
    <n v="2.7382740000000001"/>
    <n v="27382.74"/>
  </r>
  <r>
    <s v="OF0036199"/>
    <x v="152"/>
    <m/>
    <s v="F504815"/>
    <x v="28"/>
    <s v="25AFF000160"/>
    <x v="11"/>
    <m/>
    <s v="000250570001"/>
    <s v="MANICO BIG SANO/1 NERO SATINATO"/>
    <s v="manigliame"/>
    <x v="0"/>
    <m/>
    <n v="40000"/>
    <s v="NR"/>
    <m/>
    <n v="0.31004324999999999"/>
    <n v="12401.73"/>
  </r>
  <r>
    <s v="OF0036199"/>
    <x v="152"/>
    <m/>
    <s v="F504815"/>
    <x v="28"/>
    <s v="25AFF000160"/>
    <x v="11"/>
    <m/>
    <s v="000251524001"/>
    <s v="MANIGLIA DUO NERO SATINATO"/>
    <s v="manigliame"/>
    <x v="0"/>
    <m/>
    <n v="10000"/>
    <s v="NR"/>
    <m/>
    <n v="0.13338"/>
    <n v="1333.8"/>
  </r>
  <r>
    <s v="OF0035945"/>
    <x v="153"/>
    <m/>
    <s v="F506013"/>
    <x v="29"/>
    <s v="25AFF000161"/>
    <x v="11"/>
    <m/>
    <s v="0002A0125TS5"/>
    <s v="DISCO AC.125/040 C/F 2,5 MM+TAGLI STRETTI+FORO CENTRALE 38mm"/>
    <s v="acciaio"/>
    <x v="9"/>
    <m/>
    <n v="21000"/>
    <s v="NR"/>
    <m/>
    <n v="0.10158095238095237"/>
    <n v="2133.1999999999998"/>
  </r>
  <r>
    <s v="OF0035945"/>
    <x v="153"/>
    <m/>
    <s v="F506013"/>
    <x v="29"/>
    <s v="25AFF000161"/>
    <x v="11"/>
    <m/>
    <s v="0002A0135TS5"/>
    <s v="DISCO AC.135/040 C/F 2,5 MM+TAGLI STRETTI+FORO CENTRALE 38mm"/>
    <s v="acciaio"/>
    <x v="9"/>
    <m/>
    <n v="27000"/>
    <s v="NR"/>
    <m/>
    <n v="0.11041444444444444"/>
    <n v="2981.19"/>
  </r>
  <r>
    <s v="OF0035945"/>
    <x v="153"/>
    <m/>
    <s v="F506013"/>
    <x v="29"/>
    <s v="25AFF000161"/>
    <x v="11"/>
    <m/>
    <s v="0002A0145TS5"/>
    <s v="DISCO AC.145/040 C/F 2,5 MM+TAGLI STRETTI+FORO CENTRALE 38mm"/>
    <s v="acciaio"/>
    <x v="9"/>
    <m/>
    <n v="7000"/>
    <s v="NR"/>
    <m/>
    <n v="0.12278"/>
    <n v="859.46"/>
  </r>
  <r>
    <s v="OF0035945"/>
    <x v="153"/>
    <m/>
    <s v="F506013"/>
    <x v="29"/>
    <s v="25AFF000161"/>
    <x v="11"/>
    <m/>
    <s v="0002A0155TS5"/>
    <s v="DISCO AC.155/040 C/F 2,5 MM+TAGLI STRETTI+FORO CENTRALE 51mm"/>
    <s v="acciaio"/>
    <x v="9"/>
    <m/>
    <n v="30000"/>
    <s v="NR"/>
    <m/>
    <n v="0.13514699999999999"/>
    <n v="4054.41"/>
  </r>
  <r>
    <s v="OF0035945"/>
    <x v="153"/>
    <m/>
    <s v="F506013"/>
    <x v="29"/>
    <s v="25AFF000161"/>
    <x v="11"/>
    <m/>
    <s v="0002A0165TS5"/>
    <s v="DISCO AC.165/040 C/F 2,5 MM+TAGLI STRETTI+FORO CENTRALE 51mm"/>
    <s v="acciaio"/>
    <x v="9"/>
    <m/>
    <n v="13000"/>
    <s v="NR"/>
    <m/>
    <n v="0.14839692307692309"/>
    <n v="1929.16"/>
  </r>
  <r>
    <s v="OF0035945"/>
    <x v="153"/>
    <m/>
    <s v="F506013"/>
    <x v="29"/>
    <s v="25AFF000161"/>
    <x v="11"/>
    <m/>
    <s v="0002A0175TS5"/>
    <s v="DISCO AC.175/040 C/F 2,5 MM+TAGLI STRETTI+FORO CENTRALE 51mm"/>
    <s v="acciaio"/>
    <x v="9"/>
    <m/>
    <n v="8000"/>
    <s v="NR"/>
    <m/>
    <n v="0.16164625000000002"/>
    <n v="1293.17"/>
  </r>
  <r>
    <s v="OF0035945"/>
    <x v="153"/>
    <m/>
    <s v="F506013"/>
    <x v="29"/>
    <s v="25AFF000161"/>
    <x v="11"/>
    <m/>
    <s v="0002A0185TS5"/>
    <s v="DISCO AC.185/040 C/F 2,5 MM+TAGLI STRETTI+FORO CENTRALE 51mm"/>
    <s v="acciaio"/>
    <x v="9"/>
    <m/>
    <n v="14000"/>
    <s v="NR"/>
    <m/>
    <n v="0.18991285714285716"/>
    <n v="2658.78"/>
  </r>
  <r>
    <s v="OF0035945"/>
    <x v="153"/>
    <m/>
    <s v="F506013"/>
    <x v="29"/>
    <s v="25AFF000161"/>
    <x v="11"/>
    <m/>
    <s v="0002A0195TS5"/>
    <s v="DISCO AC.195/040 C/F 2,5 MM+TAGLI STRETTI+FORO CENTRALE 51mm"/>
    <s v="acciaio"/>
    <x v="9"/>
    <m/>
    <n v="30000"/>
    <s v="NR"/>
    <m/>
    <n v="0.20757899999999999"/>
    <n v="6227.37"/>
  </r>
  <r>
    <s v="OF0035945"/>
    <x v="153"/>
    <m/>
    <s v="F506013"/>
    <x v="29"/>
    <s v="25AFF000161"/>
    <x v="11"/>
    <m/>
    <s v="0002A0205TS5"/>
    <s v="DISCO AC.205/040 C/F 2,5 MM+TAGLI STRETTI+FORO CENTRALE 51mm"/>
    <s v="acciaio"/>
    <x v="9"/>
    <m/>
    <n v="47000"/>
    <s v="NR"/>
    <m/>
    <n v="0.22436170212765957"/>
    <n v="10545"/>
  </r>
  <r>
    <s v="OF0035945"/>
    <x v="153"/>
    <m/>
    <s v="F506013"/>
    <x v="29"/>
    <s v="25AFF000161"/>
    <x v="11"/>
    <m/>
    <s v="000250274001"/>
    <s v="MANICO ACCIAIO AISI 201 SATINATO FONDUE GRANDE"/>
    <s v="manigliame"/>
    <x v="0"/>
    <m/>
    <n v="2000"/>
    <s v="NR"/>
    <m/>
    <n v="0.88331500000000007"/>
    <n v="1766.63"/>
  </r>
  <r>
    <s v="OF0036984"/>
    <x v="154"/>
    <m/>
    <s v="F600456"/>
    <x v="17"/>
    <s v="25AFF000162"/>
    <x v="11"/>
    <m/>
    <s v="000040205036R"/>
    <s v="DISCO AL.4006 205/36 RIC"/>
    <s v="alluminio"/>
    <x v="3"/>
    <m/>
    <n v="2600"/>
    <s v="kg"/>
    <m/>
    <n v="3.4359999999999999"/>
    <n v="8933.6"/>
  </r>
  <r>
    <s v="OF0036984"/>
    <x v="154"/>
    <m/>
    <s v="F600456"/>
    <x v="17"/>
    <s v="25AFF000162"/>
    <x v="11"/>
    <m/>
    <s v="000040215036R"/>
    <s v="DISCO AL.4006 215/36 RIC"/>
    <s v="alluminio"/>
    <x v="3"/>
    <m/>
    <n v="1050"/>
    <s v="kg"/>
    <m/>
    <n v="3.4360000000000004"/>
    <n v="3607.8"/>
  </r>
  <r>
    <s v="OF0036984"/>
    <x v="154"/>
    <m/>
    <s v="F600456"/>
    <x v="17"/>
    <s v="25AFF000162"/>
    <x v="11"/>
    <m/>
    <s v="000040260036R"/>
    <s v="DISCO AL.4006 26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280036R"/>
    <s v="DISCO AL.4006 280/36 RIC"/>
    <s v="alluminio"/>
    <x v="3"/>
    <m/>
    <n v="2050"/>
    <s v="kg"/>
    <m/>
    <n v="3.4359999999999999"/>
    <n v="7043.8"/>
  </r>
  <r>
    <s v="OF0036984"/>
    <x v="154"/>
    <m/>
    <s v="F600456"/>
    <x v="17"/>
    <s v="25AFF000162"/>
    <x v="11"/>
    <m/>
    <s v="000040300036R"/>
    <s v="DISCO AL.4006 30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335036R"/>
    <s v="DISCO AL.4006 335/36 RIC"/>
    <s v="alluminio"/>
    <x v="3"/>
    <m/>
    <n v="14500"/>
    <s v="kg"/>
    <m/>
    <n v="3.4359999999999999"/>
    <n v="49822"/>
  </r>
  <r>
    <s v="OF0036984"/>
    <x v="154"/>
    <m/>
    <s v="F600456"/>
    <x v="17"/>
    <s v="25AFF000162"/>
    <x v="11"/>
    <m/>
    <s v="000040385036R"/>
    <s v="DISCO AL.4006 385/36 RIC"/>
    <s v="alluminio"/>
    <x v="3"/>
    <m/>
    <n v="2050"/>
    <s v="kg"/>
    <m/>
    <n v="3.4359999999999999"/>
    <n v="7043.8"/>
  </r>
  <r>
    <s v="OF0037245"/>
    <x v="155"/>
    <m/>
    <s v="F505275"/>
    <x v="18"/>
    <s v="25AFF000163"/>
    <x v="11"/>
    <m/>
    <s v="000250571001"/>
    <s v="MANICO BIG SANO/2 NERO SATINATO"/>
    <s v="manigliame"/>
    <x v="0"/>
    <m/>
    <n v="34200"/>
    <s v="NR"/>
    <m/>
    <n v="0.46"/>
    <n v="15732"/>
  </r>
  <r>
    <s v="OF0037245"/>
    <x v="155"/>
    <m/>
    <s v="F505275"/>
    <x v="18"/>
    <s v="25AFF000163"/>
    <x v="11"/>
    <m/>
    <s v="000250588001"/>
    <s v="MANICO ODINO/2 C/SEDE X TERM.NE.SAT"/>
    <s v="manigliame"/>
    <x v="0"/>
    <m/>
    <n v="21600"/>
    <s v="NR"/>
    <m/>
    <n v="0.51"/>
    <n v="11016"/>
  </r>
  <r>
    <s v="OF0036315"/>
    <x v="106"/>
    <m/>
    <s v="F506075"/>
    <x v="20"/>
    <s v="25AFF000165"/>
    <x v="11"/>
    <m/>
    <s v="000700042002"/>
    <s v="COP.VET.20 PIAT.BOR./SF.VAP.SIL.STD"/>
    <s v="accessori finiti"/>
    <x v="2"/>
    <m/>
    <n v="4020"/>
    <s v="NR"/>
    <m/>
    <n v="0.93984577114427859"/>
    <n v="3778.18"/>
  </r>
  <r>
    <s v="OF0036315"/>
    <x v="106"/>
    <m/>
    <s v="F506075"/>
    <x v="20"/>
    <s v="25AFF000165"/>
    <x v="11"/>
    <m/>
    <s v="000700044002"/>
    <s v="COP.VET.24 PIAT.BOR./SF.VAP.SIL.STD"/>
    <s v="accessori finiti"/>
    <x v="2"/>
    <m/>
    <n v="2010"/>
    <s v="NR"/>
    <m/>
    <n v="1.0917761194029849"/>
    <n v="2194.4699999999998"/>
  </r>
  <r>
    <s v="OF0036315"/>
    <x v="106"/>
    <m/>
    <s v="F506075"/>
    <x v="20"/>
    <s v="25AFF000165"/>
    <x v="11"/>
    <m/>
    <s v="000700046002"/>
    <s v="COP.VET.28 PIAT.BOR./SF.VAP.SIL.STD"/>
    <s v="accessori finiti"/>
    <x v="2"/>
    <m/>
    <n v="2000"/>
    <s v="NR"/>
    <m/>
    <n v="1.2454749999999999"/>
    <n v="2490.9499999999998"/>
  </r>
  <r>
    <s v="OF0036315"/>
    <x v="106"/>
    <m/>
    <s v="F506075"/>
    <x v="20"/>
    <s v="25AFF000165"/>
    <x v="11"/>
    <m/>
    <s v="000700081001"/>
    <s v="COP.VET.26 PIATTO BORDO ACCIAIO C/F.VAPORE ACCIAIO"/>
    <s v="accessori finiti"/>
    <x v="2"/>
    <m/>
    <n v="4000"/>
    <s v="NR"/>
    <m/>
    <n v="0.54412249999999995"/>
    <n v="2176.4899999999998"/>
  </r>
  <r>
    <s v="OF0036315"/>
    <x v="106"/>
    <m/>
    <s v="F506075"/>
    <x v="20"/>
    <s v="25AFF000165"/>
    <x v="11"/>
    <m/>
    <s v="000700704005"/>
    <s v="COP.VET 18 C/BORDO AC.304 C/F.VAP.A"/>
    <s v="accessori finiti"/>
    <x v="2"/>
    <m/>
    <n v="3000"/>
    <s v="NR"/>
    <m/>
    <n v="0.34537666666666672"/>
    <n v="1036.1300000000001"/>
  </r>
  <r>
    <s v="OF0036315"/>
    <x v="106"/>
    <m/>
    <s v="F506075"/>
    <x v="20"/>
    <s v="25AFF000165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315"/>
    <x v="106"/>
    <m/>
    <s v="F506075"/>
    <x v="20"/>
    <s v="25AFF000165"/>
    <x v="11"/>
    <m/>
    <s v="000700707006"/>
    <s v="COP.VET 24 C/BORDO AC.304 C/F.VAP.A"/>
    <s v="accessori finiti"/>
    <x v="2"/>
    <m/>
    <n v="8000"/>
    <s v="NR"/>
    <m/>
    <n v="0.46197375000000002"/>
    <n v="3695.79"/>
  </r>
  <r>
    <s v="OF0036359"/>
    <x v="156"/>
    <m/>
    <s v="F506013"/>
    <x v="29"/>
    <s v="25AFF000166"/>
    <x v="11"/>
    <m/>
    <s v="0002A0120038"/>
    <s v="DISCO AC.120/040 C/F 2,5MM X DISCO INCLUSO PIENO"/>
    <s v="acciaio"/>
    <x v="9"/>
    <m/>
    <n v="10000"/>
    <s v="NR"/>
    <m/>
    <n v="0.100698"/>
    <n v="1006.98"/>
  </r>
  <r>
    <s v="OF0036359"/>
    <x v="156"/>
    <m/>
    <s v="F506013"/>
    <x v="29"/>
    <s v="25AFF000166"/>
    <x v="11"/>
    <m/>
    <s v="0002A0140038"/>
    <s v="DISCO AC.140/040 C/F.2,5MM X DISCO INCLUSO PIENO"/>
    <s v="acciaio"/>
    <x v="9"/>
    <m/>
    <n v="10000"/>
    <s v="NR"/>
    <m/>
    <n v="0.12189700000000001"/>
    <n v="1218.97"/>
  </r>
  <r>
    <s v="OF0036359"/>
    <x v="156"/>
    <m/>
    <s v="F506013"/>
    <x v="29"/>
    <s v="25AFF000166"/>
    <x v="11"/>
    <m/>
    <s v="0002A0160038"/>
    <s v="DISCO AC.160/040 C/F 2,5MM X DISCO INCLUSO PIENO"/>
    <s v="acciaio"/>
    <x v="9"/>
    <m/>
    <n v="10000"/>
    <s v="NR"/>
    <m/>
    <n v="0.14751300000000001"/>
    <n v="1475.13"/>
  </r>
  <r>
    <s v="OF0036359"/>
    <x v="156"/>
    <m/>
    <s v="F506013"/>
    <x v="29"/>
    <s v="25AFF000166"/>
    <x v="11"/>
    <m/>
    <s v="0002A0180038"/>
    <s v="DISCO AC.180/040 C/F 2,5MM X DISCO INCLUSO PIENO"/>
    <s v="acciaio"/>
    <x v="9"/>
    <m/>
    <n v="10000"/>
    <s v="NR"/>
    <m/>
    <n v="0.17577999999999999"/>
    <n v="1757.8"/>
  </r>
  <r>
    <s v="OF0036359"/>
    <x v="156"/>
    <m/>
    <s v="F506013"/>
    <x v="29"/>
    <s v="25AFF000166"/>
    <x v="11"/>
    <m/>
    <s v="0002A0200038"/>
    <s v="DISCO AC.200/040 C/F 2,5MM X DISCO INCLUSO PIENO"/>
    <s v="acciaio"/>
    <x v="9"/>
    <m/>
    <n v="10000"/>
    <s v="NR"/>
    <m/>
    <n v="0.20669599999999999"/>
    <n v="2066.96"/>
  </r>
  <r>
    <s v="OF0036631"/>
    <x v="157"/>
    <m/>
    <s v="F600935"/>
    <x v="30"/>
    <s v="25AFF000167"/>
    <x v="11"/>
    <m/>
    <s v="000030260025"/>
    <s v="DISCO BILAYER 260/25 0,4 mm SS304+2,1 mm ALL."/>
    <s v="alluminio"/>
    <x v="3"/>
    <m/>
    <n v="1538"/>
    <s v="kg"/>
    <m/>
    <n v="2.5616124837451237"/>
    <n v="3939.76"/>
  </r>
  <r>
    <s v="OF0036631"/>
    <x v="157"/>
    <m/>
    <s v="F600935"/>
    <x v="30"/>
    <s v="25AFF000167"/>
    <x v="11"/>
    <m/>
    <s v="000030380025"/>
    <s v="DISCO BILAYER 380/25 0,4 mm SS304+2,1 mm ALL."/>
    <s v="alluminio"/>
    <x v="3"/>
    <m/>
    <n v="3292"/>
    <s v="kg"/>
    <m/>
    <n v="2.561609963547995"/>
    <n v="8432.82"/>
  </r>
  <r>
    <s v="OF0036263"/>
    <x v="158"/>
    <m/>
    <s v="F506075"/>
    <x v="20"/>
    <s v="25AFF000168"/>
    <x v="11"/>
    <m/>
    <s v="000700040002"/>
    <s v="COP.VET.16 PIAT.BOR./SF.VAP.SIL.STD"/>
    <s v="accessori finiti"/>
    <x v="2"/>
    <m/>
    <n v="2000"/>
    <s v="NR"/>
    <m/>
    <n v="0.82766499999999998"/>
    <n v="1655.33"/>
  </r>
  <r>
    <s v="OF0036263"/>
    <x v="158"/>
    <m/>
    <s v="F506075"/>
    <x v="20"/>
    <s v="25AFF000168"/>
    <x v="11"/>
    <m/>
    <s v="000700042002"/>
    <s v="COP.VET.20 PIAT.BOR./SF.VAP.SIL.STD"/>
    <s v="accessori finiti"/>
    <x v="2"/>
    <m/>
    <n v="6000"/>
    <s v="NR"/>
    <m/>
    <n v="0.93984666666666661"/>
    <n v="5639.08"/>
  </r>
  <r>
    <s v="OF0036263"/>
    <x v="158"/>
    <m/>
    <s v="F506075"/>
    <x v="20"/>
    <s v="25AFF000168"/>
    <x v="11"/>
    <m/>
    <s v="000700044002"/>
    <s v="COP.VET.24 PIAT.BOR./SF.VAP.SIL.STD"/>
    <s v="accessori finiti"/>
    <x v="2"/>
    <m/>
    <n v="5010"/>
    <s v="NR"/>
    <m/>
    <n v="1.0917764471057885"/>
    <n v="5469.8"/>
  </r>
  <r>
    <s v="OF0036263"/>
    <x v="158"/>
    <m/>
    <s v="F506075"/>
    <x v="20"/>
    <s v="25AFF000168"/>
    <x v="11"/>
    <m/>
    <s v="000700046002"/>
    <s v="COP.VET.28 PIAT.BOR./SF.VAP.SIL.STD"/>
    <s v="accessori finiti"/>
    <x v="2"/>
    <m/>
    <n v="8000"/>
    <s v="NR"/>
    <m/>
    <n v="1.2454725"/>
    <n v="9963.7800000000007"/>
  </r>
  <r>
    <s v="OF0036263"/>
    <x v="158"/>
    <m/>
    <s v="F506075"/>
    <x v="20"/>
    <s v="25AFF000168"/>
    <x v="11"/>
    <m/>
    <s v="000700050002"/>
    <s v="COP.VET.32 PIAT.BOR./SF.VAP.SIL.STD"/>
    <s v="accessori finiti"/>
    <x v="2"/>
    <m/>
    <n v="2010"/>
    <s v="NR"/>
    <m/>
    <n v="1.4777860696517413"/>
    <n v="2970.35"/>
  </r>
  <r>
    <s v="OF0036263"/>
    <x v="158"/>
    <m/>
    <s v="F506075"/>
    <x v="20"/>
    <s v="25AFF000168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263"/>
    <x v="158"/>
    <m/>
    <s v="F506075"/>
    <x v="20"/>
    <s v="25AFF000168"/>
    <x v="11"/>
    <m/>
    <s v="000700707006"/>
    <s v="COP.VET 24 C/BORDO AC.304 C/F.VAP.A"/>
    <s v="accessori finiti"/>
    <x v="2"/>
    <m/>
    <n v="7000"/>
    <s v="NR"/>
    <m/>
    <n v="0.46197285714285713"/>
    <n v="3233.81"/>
  </r>
  <r>
    <s v="OF0036263"/>
    <x v="158"/>
    <m/>
    <s v="F506075"/>
    <x v="20"/>
    <s v="25AFF000168"/>
    <x v="11"/>
    <m/>
    <s v="000700709005"/>
    <s v="COP.VET.28 C/BORDO AC.304.C/F.VAP.A"/>
    <s v="accessori finiti"/>
    <x v="2"/>
    <m/>
    <n v="7000"/>
    <s v="NR"/>
    <m/>
    <n v="0.57238714285714287"/>
    <n v="4006.71"/>
  </r>
  <r>
    <s v="OF0036263"/>
    <x v="158"/>
    <m/>
    <s v="F506075"/>
    <x v="20"/>
    <s v="25AFF000168"/>
    <x v="11"/>
    <m/>
    <s v="000700720005"/>
    <s v="COP.VET.32 C/BORDO AC.304.C/F.VAP.A"/>
    <s v="accessori finiti"/>
    <x v="2"/>
    <m/>
    <n v="2010"/>
    <s v="NR"/>
    <m/>
    <n v="0.72873631840796016"/>
    <n v="1464.76"/>
  </r>
  <r>
    <s v="OF0036263"/>
    <x v="158"/>
    <m/>
    <s v="F506075"/>
    <x v="20"/>
    <s v="25AFF000168"/>
    <x v="11"/>
    <m/>
    <s v="000420112001"/>
    <s v="RONDELLA ACCIAIO 6x24 C/BORDO"/>
    <s v="accessori x manigl."/>
    <x v="7"/>
    <m/>
    <n v="100000"/>
    <s v="NR"/>
    <m/>
    <n v="8.8331E-3"/>
    <n v="883.31"/>
  </r>
  <r>
    <s v="OF0036042"/>
    <x v="159"/>
    <m/>
    <s v="F600422"/>
    <x v="11"/>
    <s v="25AFF000169"/>
    <x v="11"/>
    <m/>
    <s v="000660202006"/>
    <s v="BISTE.PRE.C/MGL+ALLOGGIAMENTI V.PTFE BLACK P.BIA.ES/IN.35X22"/>
    <s v="semilavorato"/>
    <x v="6"/>
    <m/>
    <n v="3200"/>
    <s v="NR"/>
    <m/>
    <n v="6.3598625000000002"/>
    <n v="20351.560000000001"/>
  </r>
  <r>
    <s v="OF0037386"/>
    <x v="40"/>
    <m/>
    <s v="F502408"/>
    <x v="21"/>
    <s v="25AFF000170"/>
    <x v="11"/>
    <m/>
    <s v="003040104002"/>
    <s v="PRIMER 1213-009 DURIT PROTECT PRO BLACK"/>
    <s v="prodotti chimici"/>
    <x v="1"/>
    <m/>
    <n v="406"/>
    <s v="kg"/>
    <m/>
    <n v="16.2"/>
    <n v="6577.2"/>
  </r>
  <r>
    <s v="OF0037541"/>
    <x v="160"/>
    <m/>
    <s v="F502408"/>
    <x v="21"/>
    <s v="25AFF000171"/>
    <x v="11"/>
    <m/>
    <s v="003040104002"/>
    <s v="PRIMER 1213-009 DURIT PROTECT PRO BLACK"/>
    <s v="prodotti chimici"/>
    <x v="1"/>
    <m/>
    <n v="602"/>
    <s v="kg"/>
    <m/>
    <n v="16.2"/>
    <n v="9752.4"/>
  </r>
  <r>
    <s v="OF0037258"/>
    <x v="161"/>
    <m/>
    <s v="F600456"/>
    <x v="17"/>
    <s v="25AFF000197"/>
    <x v="13"/>
    <m/>
    <s v="000040235036R"/>
    <s v="DISCO AL.4006 235/36 RIC"/>
    <s v="alluminio"/>
    <x v="3"/>
    <m/>
    <n v="4550"/>
    <s v="kg"/>
    <m/>
    <n v="3.26"/>
    <n v="14833"/>
  </r>
  <r>
    <s v="OF0037258"/>
    <x v="161"/>
    <m/>
    <s v="F600456"/>
    <x v="17"/>
    <s v="25AFF000197"/>
    <x v="13"/>
    <m/>
    <s v="000040285036R"/>
    <s v="DISCO AL.4006 285/36 RIC"/>
    <s v="alluminio"/>
    <x v="3"/>
    <m/>
    <n v="5560"/>
    <s v="kg"/>
    <m/>
    <n v="3.26"/>
    <n v="18125.599999999999"/>
  </r>
  <r>
    <s v="OF0037258"/>
    <x v="161"/>
    <m/>
    <s v="F600456"/>
    <x v="17"/>
    <s v="25AFF000197"/>
    <x v="13"/>
    <m/>
    <s v="000040310036R"/>
    <s v="DISCO AL.4006 310/36 RIC"/>
    <s v="alluminio"/>
    <x v="3"/>
    <m/>
    <n v="4012"/>
    <s v="kg"/>
    <m/>
    <n v="3.2600000000000002"/>
    <n v="13079.12"/>
  </r>
  <r>
    <s v="OF0037258"/>
    <x v="161"/>
    <m/>
    <s v="F600456"/>
    <x v="17"/>
    <s v="25AFF000197"/>
    <x v="13"/>
    <m/>
    <s v="000040325036R"/>
    <s v="DISCO AL.4006 325/36 RIC"/>
    <s v="alluminio"/>
    <x v="3"/>
    <m/>
    <n v="5998"/>
    <s v="kg"/>
    <m/>
    <n v="3.26"/>
    <n v="19553.48"/>
  </r>
  <r>
    <s v="OF0037258"/>
    <x v="161"/>
    <m/>
    <s v="F600456"/>
    <x v="17"/>
    <s v="25AFF000197"/>
    <x v="13"/>
    <m/>
    <s v="000040355036R"/>
    <s v="DISCO AL.4006 355/36 RIC"/>
    <s v="alluminio"/>
    <x v="3"/>
    <m/>
    <n v="5050"/>
    <s v="kg"/>
    <m/>
    <n v="3.26"/>
    <n v="16463"/>
  </r>
  <r>
    <s v="OF0037433"/>
    <x v="162"/>
    <m/>
    <s v="F600456"/>
    <x v="17"/>
    <s v="25AFF000198"/>
    <x v="13"/>
    <m/>
    <s v="000040235036R"/>
    <s v="DISCO AL.4006 235/36 RIC"/>
    <s v="alluminio"/>
    <x v="3"/>
    <m/>
    <n v="2468"/>
    <s v="kg"/>
    <m/>
    <n v="3.2600000000000002"/>
    <n v="8045.68"/>
  </r>
  <r>
    <s v="OF0037433"/>
    <x v="162"/>
    <m/>
    <s v="F600456"/>
    <x v="17"/>
    <s v="25AFF000198"/>
    <x v="13"/>
    <m/>
    <s v="000040285036R"/>
    <s v="DISCO AL.4006 285/36 RIC"/>
    <s v="alluminio"/>
    <x v="3"/>
    <m/>
    <n v="6050"/>
    <s v="kg"/>
    <m/>
    <n v="3.26"/>
    <n v="19723"/>
  </r>
  <r>
    <s v="OF0037433"/>
    <x v="162"/>
    <m/>
    <s v="F600456"/>
    <x v="17"/>
    <s v="25AFF000198"/>
    <x v="13"/>
    <m/>
    <s v="000040310036R"/>
    <s v="DISCO AL.4006 310/36 RIC"/>
    <s v="alluminio"/>
    <x v="3"/>
    <m/>
    <n v="1550"/>
    <s v="kg"/>
    <m/>
    <n v="3.26"/>
    <n v="5053"/>
  </r>
  <r>
    <s v="OF0037433"/>
    <x v="162"/>
    <m/>
    <s v="F600456"/>
    <x v="17"/>
    <s v="25AFF000198"/>
    <x v="13"/>
    <m/>
    <s v="000040325036R"/>
    <s v="DISCO AL.4006 325/36 RIC"/>
    <s v="alluminio"/>
    <x v="3"/>
    <m/>
    <n v="6176"/>
    <s v="kg"/>
    <m/>
    <n v="3.26"/>
    <n v="20133.759999999998"/>
  </r>
  <r>
    <s v="OF0037433"/>
    <x v="162"/>
    <m/>
    <s v="F600456"/>
    <x v="17"/>
    <s v="25AFF000198"/>
    <x v="13"/>
    <m/>
    <s v="000040350036R"/>
    <s v="DISCO AL.4006 350/36 RIC"/>
    <s v="alluminio"/>
    <x v="3"/>
    <m/>
    <n v="4500"/>
    <s v="kg"/>
    <m/>
    <n v="3.26"/>
    <n v="14670"/>
  </r>
  <r>
    <s v="OF0037433"/>
    <x v="162"/>
    <m/>
    <s v="F600456"/>
    <x v="17"/>
    <s v="25AFF000198"/>
    <x v="13"/>
    <m/>
    <s v="000040355036R"/>
    <s v="DISCO AL.4006 355/36 RIC"/>
    <s v="alluminio"/>
    <x v="3"/>
    <m/>
    <n v="4500"/>
    <s v="kg"/>
    <m/>
    <n v="3.26"/>
    <n v="14670"/>
  </r>
  <r>
    <s v="OF0037257"/>
    <x v="163"/>
    <m/>
    <s v="F600456"/>
    <x v="17"/>
    <s v="25AFF000199"/>
    <x v="13"/>
    <m/>
    <s v="000040215036R"/>
    <s v="DISCO AL.4006 215/36 RIC"/>
    <s v="alluminio"/>
    <x v="3"/>
    <m/>
    <n v="2000"/>
    <s v="kg"/>
    <m/>
    <n v="3.26"/>
    <n v="6520"/>
  </r>
  <r>
    <s v="OF0037257"/>
    <x v="163"/>
    <m/>
    <s v="F600456"/>
    <x v="17"/>
    <s v="25AFF000199"/>
    <x v="13"/>
    <m/>
    <s v="000040260036R"/>
    <s v="DISCO AL.4006 260/36 RIC"/>
    <s v="alluminio"/>
    <x v="3"/>
    <m/>
    <n v="5080"/>
    <s v="kg"/>
    <m/>
    <n v="3.26"/>
    <n v="16560.8"/>
  </r>
  <r>
    <s v="OF0037257"/>
    <x v="163"/>
    <m/>
    <s v="F600456"/>
    <x v="17"/>
    <s v="25AFF000199"/>
    <x v="13"/>
    <m/>
    <s v="000040300036R"/>
    <s v="DISCO AL.4006 300/36 RIC"/>
    <s v="alluminio"/>
    <x v="3"/>
    <m/>
    <n v="2600"/>
    <s v="kg"/>
    <m/>
    <n v="3.26"/>
    <n v="8476"/>
  </r>
  <r>
    <s v="OF0037257"/>
    <x v="163"/>
    <m/>
    <s v="F600456"/>
    <x v="17"/>
    <s v="25AFF000199"/>
    <x v="13"/>
    <m/>
    <s v="000040305036R"/>
    <s v="DISCO AL.4006 305/36 RIC"/>
    <s v="alluminio"/>
    <x v="3"/>
    <m/>
    <n v="6464"/>
    <s v="kg"/>
    <m/>
    <n v="3.26"/>
    <n v="21072.639999999999"/>
  </r>
  <r>
    <s v="OF0037257"/>
    <x v="163"/>
    <m/>
    <s v="F600456"/>
    <x v="17"/>
    <s v="25AFF000199"/>
    <x v="13"/>
    <m/>
    <s v="000040340036R"/>
    <s v="DISCO AL.4006 340/36 RIC"/>
    <s v="alluminio"/>
    <x v="3"/>
    <m/>
    <n v="7614"/>
    <s v="kg"/>
    <m/>
    <n v="3.26"/>
    <n v="24821.64"/>
  </r>
  <r>
    <s v="OF0037257"/>
    <x v="163"/>
    <m/>
    <s v="F600456"/>
    <x v="17"/>
    <s v="25AFF000199"/>
    <x v="13"/>
    <m/>
    <s v="000040345036R"/>
    <s v="DISCO AL.4006 345/36 RIC"/>
    <s v="alluminio"/>
    <x v="3"/>
    <m/>
    <n v="1500"/>
    <s v="kg"/>
    <m/>
    <n v="3.26"/>
    <n v="4890"/>
  </r>
  <r>
    <s v="OF0036937"/>
    <x v="164"/>
    <m/>
    <s v="F506075"/>
    <x v="20"/>
    <s v="25AFF000200"/>
    <x v="13"/>
    <m/>
    <s v="000700042002"/>
    <s v="COP.VET.20 PIAT.BOR./SF.VAP.SIL.STD"/>
    <s v="accessori finiti"/>
    <x v="2"/>
    <m/>
    <n v="3000"/>
    <s v="NR"/>
    <m/>
    <n v="0.92457333333333325"/>
    <n v="2773.72"/>
  </r>
  <r>
    <s v="OF0036937"/>
    <x v="164"/>
    <m/>
    <s v="F506075"/>
    <x v="20"/>
    <s v="25AFF000200"/>
    <x v="13"/>
    <m/>
    <s v="000700044002"/>
    <s v="COP.VET.24 PIAT.BOR./SF.VAP.SIL.STD"/>
    <s v="accessori finiti"/>
    <x v="2"/>
    <m/>
    <n v="2010"/>
    <s v="NR"/>
    <m/>
    <n v="1.0740348258706467"/>
    <n v="2158.81"/>
  </r>
  <r>
    <s v="OF0036937"/>
    <x v="164"/>
    <m/>
    <s v="F506075"/>
    <x v="20"/>
    <s v="25AFF000200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937"/>
    <x v="164"/>
    <m/>
    <s v="F506075"/>
    <x v="20"/>
    <s v="25AFF000200"/>
    <x v="13"/>
    <m/>
    <s v="000700705005"/>
    <s v="COP.VET 20 C/BORDO AC.304 C/F.VAP.A"/>
    <s v="accessori finiti"/>
    <x v="2"/>
    <m/>
    <n v="7200"/>
    <s v="NR"/>
    <m/>
    <n v="0.37799722222222221"/>
    <n v="2721.58"/>
  </r>
  <r>
    <s v="OF0036937"/>
    <x v="164"/>
    <m/>
    <s v="F506075"/>
    <x v="20"/>
    <s v="25AFF000200"/>
    <x v="13"/>
    <m/>
    <s v="000700707006"/>
    <s v="COP.VET 24 C/BORDO AC.304 C/F.VAP.A"/>
    <s v="accessori finiti"/>
    <x v="2"/>
    <m/>
    <n v="7060"/>
    <s v="NR"/>
    <m/>
    <n v="0.45446600566572243"/>
    <n v="3208.53"/>
  </r>
  <r>
    <s v="OF0036937"/>
    <x v="164"/>
    <m/>
    <s v="F506075"/>
    <x v="20"/>
    <s v="25AFF000200"/>
    <x v="13"/>
    <m/>
    <s v="000700709005"/>
    <s v="COP.VET.28 C/BORDO AC.304.C/F.VAP.A"/>
    <s v="accessori finiti"/>
    <x v="2"/>
    <m/>
    <n v="5000"/>
    <s v="NR"/>
    <m/>
    <n v="0.56308599999999998"/>
    <n v="2815.43"/>
  </r>
  <r>
    <s v="OF0036937"/>
    <x v="164"/>
    <m/>
    <s v="F506075"/>
    <x v="20"/>
    <s v="25AFF000200"/>
    <x v="13"/>
    <m/>
    <s v="000420112001"/>
    <s v="RONDELLA ACCIAIO 6x24 C/BORDO"/>
    <s v="accessori x manigl."/>
    <x v="7"/>
    <m/>
    <n v="200000"/>
    <s v="NR"/>
    <m/>
    <n v="8.6896000000000004E-3"/>
    <n v="1737.92"/>
  </r>
  <r>
    <s v="OF0036682"/>
    <x v="165"/>
    <m/>
    <s v="F011074"/>
    <x v="31"/>
    <s v="25AFF000201"/>
    <x v="13"/>
    <m/>
    <s v="000661480001"/>
    <s v="CIOTOLA WOK FERRO CM 24 H=68"/>
    <s v="semilavorato"/>
    <x v="6"/>
    <m/>
    <n v="2000"/>
    <s v="NR"/>
    <m/>
    <n v="3.4410850000000002"/>
    <n v="6882.17"/>
  </r>
  <r>
    <s v="OF0036682"/>
    <x v="165"/>
    <m/>
    <s v="F011074"/>
    <x v="31"/>
    <s v="25AFF000201"/>
    <x v="13"/>
    <m/>
    <s v="000661480002"/>
    <s v="CIOTOLA WOK FERRO CM 28 H=70"/>
    <s v="semilavorato"/>
    <x v="6"/>
    <m/>
    <n v="3500"/>
    <s v="NR"/>
    <m/>
    <n v="4.171011428571429"/>
    <n v="14598.54"/>
  </r>
  <r>
    <s v="OF0036683"/>
    <x v="166"/>
    <m/>
    <s v="F600074"/>
    <x v="32"/>
    <s v="25AFF000202"/>
    <x v="13"/>
    <m/>
    <s v="000282002002"/>
    <s v="MANICO ACC.SAT.MED.ARTUSI PAD.24 WOK 28 NEW"/>
    <s v="manigliame"/>
    <x v="0"/>
    <m/>
    <n v="5500"/>
    <s v="NR"/>
    <m/>
    <n v="1.998609090909091"/>
    <n v="10992.35"/>
  </r>
  <r>
    <s v="OF0037203"/>
    <x v="167"/>
    <m/>
    <s v="F504561"/>
    <x v="15"/>
    <s v="25AFF000203"/>
    <x v="13"/>
    <m/>
    <s v="003090001001"/>
    <s v="G7 BS WHITE FC-1462 A"/>
    <s v="prodotti chimici"/>
    <x v="1"/>
    <m/>
    <n v="39.659999999999997"/>
    <s v="kg"/>
    <m/>
    <n v="16.549924357034797"/>
    <n v="656.37"/>
  </r>
  <r>
    <s v="OF0037203"/>
    <x v="167"/>
    <m/>
    <s v="F504561"/>
    <x v="15"/>
    <s v="25AFF000203"/>
    <x v="13"/>
    <m/>
    <s v="003090002001"/>
    <s v="G7 BS WHITE FC-1462 B"/>
    <s v="prodotti chimici"/>
    <x v="1"/>
    <m/>
    <n v="20.13"/>
    <s v="kg"/>
    <m/>
    <n v="16.549925484351714"/>
    <n v="333.15"/>
  </r>
  <r>
    <s v="OF0037203"/>
    <x v="167"/>
    <m/>
    <s v="F504561"/>
    <x v="15"/>
    <s v="25AFF000203"/>
    <x v="13"/>
    <m/>
    <s v="003090003002"/>
    <s v="G7 BS WHITE FC-1462 B+"/>
    <s v="prodotti chimici"/>
    <x v="1"/>
    <m/>
    <n v="0.21"/>
    <s v="kg"/>
    <m/>
    <n v="16.571428571428573"/>
    <n v="3.48"/>
  </r>
  <r>
    <s v="OF0037203"/>
    <x v="167"/>
    <m/>
    <s v="F504561"/>
    <x v="15"/>
    <s v="25AFF000203"/>
    <x v="13"/>
    <m/>
    <s v="003090006006"/>
    <s v="AP-7000 BS SEMI-TRANSLUCENT FC-30572 B+"/>
    <s v="prodotti chimici"/>
    <x v="1"/>
    <m/>
    <n v="2.5"/>
    <s v="kg"/>
    <m/>
    <n v="16.552"/>
    <n v="41.38"/>
  </r>
  <r>
    <s v="OF0037203"/>
    <x v="167"/>
    <m/>
    <s v="F504561"/>
    <x v="15"/>
    <s v="25AFF000203"/>
    <x v="13"/>
    <m/>
    <s v="003090006013"/>
    <s v="G7 BS DARK GREY FC-30159A"/>
    <s v="prodotti chimici"/>
    <x v="1"/>
    <m/>
    <n v="185.09"/>
    <s v="kg"/>
    <m/>
    <n v="16.550002701388511"/>
    <n v="3063.24"/>
  </r>
  <r>
    <s v="OF0037203"/>
    <x v="167"/>
    <m/>
    <s v="F504561"/>
    <x v="15"/>
    <s v="25AFF000203"/>
    <x v="13"/>
    <m/>
    <s v="003090006016"/>
    <s v="G7 BS BLACK FC-8000 B+"/>
    <s v="prodotti chimici"/>
    <x v="1"/>
    <m/>
    <n v="8.67"/>
    <s v="kg"/>
    <m/>
    <n v="16.550173010380625"/>
    <n v="143.49"/>
  </r>
  <r>
    <s v="OF0037203"/>
    <x v="167"/>
    <m/>
    <s v="F504561"/>
    <x v="15"/>
    <s v="25AFF000203"/>
    <x v="13"/>
    <m/>
    <s v="003091001006"/>
    <s v="AP-7000 BS SEMI-TRANSLUCENT FC-30572 A"/>
    <s v="prodotti chimici"/>
    <x v="1"/>
    <m/>
    <n v="333.4"/>
    <s v="kg"/>
    <m/>
    <n v="16.55"/>
    <n v="5517.77"/>
  </r>
  <r>
    <s v="OF0037203"/>
    <x v="167"/>
    <m/>
    <s v="F504561"/>
    <x v="15"/>
    <s v="25AFF000203"/>
    <x v="13"/>
    <m/>
    <s v="003091001013"/>
    <s v="G7 BS DARK GREY FC-30159B"/>
    <s v="prodotti chimici"/>
    <x v="1"/>
    <m/>
    <n v="93.96"/>
    <s v="kg"/>
    <m/>
    <n v="16.550021285653472"/>
    <n v="1555.04"/>
  </r>
  <r>
    <s v="OF0037203"/>
    <x v="167"/>
    <m/>
    <s v="F504561"/>
    <x v="15"/>
    <s v="25AFF000203"/>
    <x v="13"/>
    <m/>
    <s v="003091001016"/>
    <s v="G7 BS BLACK FC-8000 A"/>
    <s v="prodotti chimici"/>
    <x v="1"/>
    <m/>
    <n v="1753.38"/>
    <s v="kg"/>
    <m/>
    <n v="16.550000570327025"/>
    <n v="29018.44"/>
  </r>
  <r>
    <s v="OF0037203"/>
    <x v="167"/>
    <m/>
    <s v="F504561"/>
    <x v="15"/>
    <s v="25AFF000203"/>
    <x v="13"/>
    <m/>
    <s v="003091002006"/>
    <s v="AP-7000 BS SEMI-TRANSLUCENT FC-30572 B"/>
    <s v="prodotti chimici"/>
    <x v="1"/>
    <m/>
    <n v="164.1"/>
    <s v="kg"/>
    <m/>
    <n v="16.550030469226083"/>
    <n v="2715.86"/>
  </r>
  <r>
    <s v="OF0037203"/>
    <x v="167"/>
    <m/>
    <s v="F504561"/>
    <x v="15"/>
    <s v="25AFF000203"/>
    <x v="13"/>
    <m/>
    <s v="003091002013"/>
    <s v="G7 BS DARK GREY FC-30159B+"/>
    <s v="prodotti chimici"/>
    <x v="1"/>
    <m/>
    <n v="0.95"/>
    <s v="kg"/>
    <m/>
    <n v="16.547368421052632"/>
    <n v="15.72"/>
  </r>
  <r>
    <s v="OF0037203"/>
    <x v="167"/>
    <m/>
    <s v="F504561"/>
    <x v="15"/>
    <s v="25AFF000203"/>
    <x v="13"/>
    <m/>
    <s v="003091002016"/>
    <s v="G7 BS BLACK FC-8000 B"/>
    <s v="prodotti chimici"/>
    <x v="1"/>
    <m/>
    <n v="787.95"/>
    <s v="kg"/>
    <m/>
    <n v="16.549996827209846"/>
    <n v="13040.57"/>
  </r>
  <r>
    <s v="OF0037203"/>
    <x v="167"/>
    <m/>
    <s v="F504561"/>
    <x v="15"/>
    <s v="25AFF000203"/>
    <x v="13"/>
    <m/>
    <s v="003191001008"/>
    <s v="AP-7 TC SEMI-TRANSLUCENT FC-20087M A"/>
    <s v="prodotti chimici"/>
    <x v="1"/>
    <m/>
    <n v="83.07"/>
    <s v="kg"/>
    <m/>
    <n v="16.55001805706031"/>
    <n v="1374.81"/>
  </r>
  <r>
    <s v="OF0037203"/>
    <x v="167"/>
    <m/>
    <s v="F504561"/>
    <x v="15"/>
    <s v="25AFF000203"/>
    <x v="13"/>
    <m/>
    <s v="003191001012"/>
    <s v="G7 TC SILVER FC-2320M A"/>
    <s v="prodotti chimici"/>
    <x v="1"/>
    <m/>
    <n v="553.84"/>
    <s v="kg"/>
    <m/>
    <n v="16.549996388848761"/>
    <n v="9166.0499999999993"/>
  </r>
  <r>
    <s v="OF0037203"/>
    <x v="167"/>
    <m/>
    <s v="F504561"/>
    <x v="15"/>
    <s v="25AFF000203"/>
    <x v="13"/>
    <m/>
    <s v="003191001018"/>
    <s v="G7 TC CLEAR COMP A"/>
    <s v="prodotti chimici"/>
    <x v="1"/>
    <m/>
    <n v="79.12"/>
    <s v="kg"/>
    <m/>
    <n v="16.550050556117291"/>
    <n v="1309.44"/>
  </r>
  <r>
    <s v="OF0037203"/>
    <x v="167"/>
    <m/>
    <s v="F504561"/>
    <x v="15"/>
    <s v="25AFF000203"/>
    <x v="13"/>
    <m/>
    <s v="003191002008"/>
    <s v="AP-7 TC SEMI-TRANSLUCENT FC-20087M B"/>
    <s v="prodotti chimici"/>
    <x v="1"/>
    <m/>
    <n v="62.67"/>
    <s v="kg"/>
    <m/>
    <n v="16.55002393489708"/>
    <n v="1037.19"/>
  </r>
  <r>
    <s v="OF0037203"/>
    <x v="167"/>
    <m/>
    <s v="F504561"/>
    <x v="15"/>
    <s v="25AFF000203"/>
    <x v="13"/>
    <m/>
    <s v="003191002012"/>
    <s v="G7 TC SILVER FC-2320M B"/>
    <s v="prodotti chimici"/>
    <x v="1"/>
    <m/>
    <n v="417.76"/>
    <s v="kg"/>
    <m/>
    <n v="16.550004787437764"/>
    <n v="6913.93"/>
  </r>
  <r>
    <s v="OF0037203"/>
    <x v="167"/>
    <m/>
    <s v="F504561"/>
    <x v="15"/>
    <s v="25AFF000203"/>
    <x v="13"/>
    <m/>
    <s v="003191002018"/>
    <s v="G7 TC CLEAR COMP B"/>
    <s v="prodotti chimici"/>
    <x v="1"/>
    <m/>
    <n v="59.68"/>
    <s v="kg"/>
    <m/>
    <n v="16.549932975871315"/>
    <n v="987.7"/>
  </r>
  <r>
    <s v="OF0037203"/>
    <x v="167"/>
    <m/>
    <s v="F504561"/>
    <x v="15"/>
    <s v="25AFF000203"/>
    <x v="13"/>
    <m/>
    <s v="003191003008"/>
    <s v="AP-7 TC SEMI-TRANSLUCENT FC-20087M B+"/>
    <s v="prodotti chimici"/>
    <x v="1"/>
    <m/>
    <n v="1.26"/>
    <s v="kg"/>
    <m/>
    <n v="16.547619047619047"/>
    <n v="20.85"/>
  </r>
  <r>
    <s v="OF0037203"/>
    <x v="167"/>
    <m/>
    <s v="F504561"/>
    <x v="15"/>
    <s v="25AFF000203"/>
    <x v="13"/>
    <m/>
    <s v="003191003012"/>
    <s v="G7 TC SILVER FC-2320M B+"/>
    <s v="prodotti chimici"/>
    <x v="1"/>
    <m/>
    <n v="8.4"/>
    <s v="kg"/>
    <m/>
    <n v="16.55"/>
    <n v="139.02000000000001"/>
  </r>
  <r>
    <s v="OF0037203"/>
    <x v="167"/>
    <m/>
    <s v="F504561"/>
    <x v="15"/>
    <s v="25AFF000203"/>
    <x v="13"/>
    <m/>
    <s v="003191003018"/>
    <s v="G7 TC CLEAR COMP B+"/>
    <s v="prodotti chimici"/>
    <x v="1"/>
    <m/>
    <n v="1.2"/>
    <s v="kg"/>
    <m/>
    <n v="16.55"/>
    <n v="19.86"/>
  </r>
  <r>
    <s v="OF0037504"/>
    <x v="168"/>
    <m/>
    <s v="F600850"/>
    <x v="19"/>
    <s v="25AFF000204"/>
    <x v="13"/>
    <m/>
    <s v="000250027001"/>
    <s v="MANICO L890/1 ODINO NERO SAT."/>
    <s v="manigliame"/>
    <x v="0"/>
    <m/>
    <n v="12100"/>
    <s v="NR"/>
    <m/>
    <n v="0.31"/>
    <n v="3751"/>
  </r>
  <r>
    <s v="OF0037504"/>
    <x v="168"/>
    <m/>
    <s v="F600850"/>
    <x v="19"/>
    <s v="25AFF000204"/>
    <x v="13"/>
    <m/>
    <s v="000250028001"/>
    <s v="MANICO L890/2 ODINO NERO SAT."/>
    <s v="manigliame"/>
    <x v="0"/>
    <m/>
    <n v="22500"/>
    <s v="NR"/>
    <m/>
    <n v="0.35"/>
    <n v="7875"/>
  </r>
  <r>
    <s v="OF0037237"/>
    <x v="169"/>
    <m/>
    <s v="F505275"/>
    <x v="18"/>
    <s v="25AFF000205"/>
    <x v="13"/>
    <m/>
    <s v="8205528103M401"/>
    <s v="PIZZIERA 28 DOLCI IDEE RESTYLING"/>
    <s v="prodotto finito"/>
    <x v="8"/>
    <m/>
    <n v="1272"/>
    <s v="NR"/>
    <m/>
    <n v="2.29"/>
    <n v="2912.88"/>
  </r>
  <r>
    <s v="OF0037237"/>
    <x v="169"/>
    <m/>
    <s v="F505275"/>
    <x v="18"/>
    <s v="25AFF000205"/>
    <x v="13"/>
    <m/>
    <s v="8207426103M501"/>
    <s v="TORTIERA 26 DOLCI IDEE RESTYLING"/>
    <s v="prodotto finito"/>
    <x v="8"/>
    <m/>
    <n v="1020"/>
    <s v="NR"/>
    <m/>
    <n v="2.4"/>
    <n v="2448"/>
  </r>
  <r>
    <s v="OF0037237"/>
    <x v="169"/>
    <m/>
    <s v="F505275"/>
    <x v="18"/>
    <s v="25AFF000205"/>
    <x v="13"/>
    <m/>
    <s v="8207527103M001"/>
    <s v="STAMPO PLUM CAKE 27x10 DOLCI IDEE R"/>
    <s v="prodotto finito"/>
    <x v="8"/>
    <m/>
    <n v="1200"/>
    <s v="NR"/>
    <m/>
    <n v="2.5499999999999998"/>
    <n v="3060"/>
  </r>
  <r>
    <s v="OF0037237"/>
    <x v="169"/>
    <m/>
    <s v="F505275"/>
    <x v="18"/>
    <s v="25AFF000205"/>
    <x v="13"/>
    <m/>
    <s v="8270625103M801"/>
    <s v="RETTANGOLARE 25X18 DOLCI IDEE RESTY"/>
    <s v="prodotto finito"/>
    <x v="8"/>
    <m/>
    <n v="900"/>
    <s v="NR"/>
    <m/>
    <n v="2.78"/>
    <n v="2502"/>
  </r>
  <r>
    <s v="OF0037245"/>
    <x v="155"/>
    <m/>
    <s v="F505275"/>
    <x v="18"/>
    <s v="25AFF000206"/>
    <x v="13"/>
    <m/>
    <s v="000250571001"/>
    <s v="MANICO BIG SANO/2 NERO SATINATO"/>
    <s v="manigliame"/>
    <x v="0"/>
    <m/>
    <n v="5800"/>
    <s v="NR"/>
    <m/>
    <n v="0.46"/>
    <n v="2668"/>
  </r>
  <r>
    <s v="OF0037621"/>
    <x v="170"/>
    <m/>
    <s v="F505275"/>
    <x v="18"/>
    <s v="25AFF000206"/>
    <x v="13"/>
    <m/>
    <s v="000250571001"/>
    <s v="MANICO BIG SANO/2 NERO SATINATO"/>
    <s v="manigliame"/>
    <x v="0"/>
    <m/>
    <n v="19850"/>
    <s v="NR"/>
    <m/>
    <n v="0.46"/>
    <n v="9131"/>
  </r>
  <r>
    <s v="OF0037655"/>
    <x v="171"/>
    <m/>
    <s v="F505466"/>
    <x v="14"/>
    <s v="25AFF000207"/>
    <x v="13"/>
    <m/>
    <s v="000250578100"/>
    <s v="MANICO HIDDEN/2 MASTERCHEF  V.3360 SOFT 410U"/>
    <s v="manigliame"/>
    <x v="0"/>
    <m/>
    <n v="18000"/>
    <s v="NR"/>
    <m/>
    <n v="0.43448055555555554"/>
    <n v="7820.65"/>
  </r>
  <r>
    <s v="OF0036977"/>
    <x v="172"/>
    <m/>
    <s v="F504934"/>
    <x v="22"/>
    <s v="25AFF000208"/>
    <x v="13"/>
    <m/>
    <s v="000250242001"/>
    <s v="MANICO BUBBLE NERO SATINATO"/>
    <s v="manigliame"/>
    <x v="0"/>
    <m/>
    <n v="7700"/>
    <s v="NR"/>
    <m/>
    <n v="0.16336493506493507"/>
    <n v="1257.9100000000001"/>
  </r>
  <r>
    <s v="OF0036977"/>
    <x v="172"/>
    <m/>
    <s v="F504934"/>
    <x v="22"/>
    <s v="25AFF000208"/>
    <x v="13"/>
    <m/>
    <s v="000250244001"/>
    <s v="POMELLO MNC/MGL BUBBLE NE.SAT."/>
    <s v="manigliame"/>
    <x v="0"/>
    <m/>
    <n v="16000"/>
    <s v="NR"/>
    <m/>
    <n v="0.12252375"/>
    <n v="1960.38"/>
  </r>
  <r>
    <s v="OF0036977"/>
    <x v="172"/>
    <m/>
    <s v="F504934"/>
    <x v="22"/>
    <s v="25AFF000208"/>
    <x v="13"/>
    <m/>
    <s v="000320213001"/>
    <s v="POMOLO BUBBLE NERO SATINATO"/>
    <s v="manigliame"/>
    <x v="0"/>
    <m/>
    <n v="2400"/>
    <s v="NR"/>
    <m/>
    <n v="0.15554583333333333"/>
    <n v="373.31"/>
  </r>
  <r>
    <s v="OF0036977"/>
    <x v="172"/>
    <m/>
    <s v="F504934"/>
    <x v="22"/>
    <s v="25AFF000208"/>
    <x v="13"/>
    <m/>
    <s v="000660037001"/>
    <s v="INDICATORE CROMATICO X MNC ODINO"/>
    <s v="manigliame"/>
    <x v="0"/>
    <m/>
    <n v="50000"/>
    <s v="NR"/>
    <m/>
    <n v="4.8661800000000005E-2"/>
    <n v="2433.09"/>
  </r>
  <r>
    <s v="OF0036977"/>
    <x v="172"/>
    <m/>
    <s v="F504934"/>
    <x v="22"/>
    <s v="25AFF000208"/>
    <x v="13"/>
    <m/>
    <s v="000180006001"/>
    <s v="CENTRAT.GJ 10X10 X GH.BUBBLE"/>
    <s v="accessori x manigl."/>
    <x v="7"/>
    <m/>
    <n v="7000"/>
    <s v="NR"/>
    <m/>
    <n v="3.6495714285714284E-2"/>
    <n v="255.47"/>
  </r>
  <r>
    <s v="OF0036873"/>
    <x v="173"/>
    <m/>
    <s v="F505466"/>
    <x v="14"/>
    <s v="25AFF000209"/>
    <x v="13"/>
    <m/>
    <s v="000250622001"/>
    <s v="MANICO STYLE/1 NERO SATINATO"/>
    <s v="manigliame"/>
    <x v="0"/>
    <m/>
    <n v="6500"/>
    <s v="NR"/>
    <m/>
    <n v="0.14772307692307693"/>
    <n v="960.2"/>
  </r>
  <r>
    <s v="OF0036873"/>
    <x v="173"/>
    <m/>
    <s v="F505466"/>
    <x v="14"/>
    <s v="25AFF000209"/>
    <x v="13"/>
    <m/>
    <s v="000250623001"/>
    <s v="MANICO STYLE/2 NERO SATINATO"/>
    <s v="manigliame"/>
    <x v="0"/>
    <m/>
    <n v="19500"/>
    <s v="NR"/>
    <m/>
    <n v="0.17379230769230769"/>
    <n v="3388.95"/>
  </r>
  <r>
    <s v="OF0037072"/>
    <x v="174"/>
    <m/>
    <s v="F505466"/>
    <x v="14"/>
    <s v="25AFF000210"/>
    <x v="13"/>
    <m/>
    <s v="000250561001"/>
    <s v="MANICO GERM/1 NER.SAT.S/TVS MOD.DEP"/>
    <s v="manigliame"/>
    <x v="0"/>
    <m/>
    <n v="5000"/>
    <s v="NR"/>
    <m/>
    <n v="0.226798"/>
    <n v="1133.99"/>
  </r>
  <r>
    <s v="OF0037072"/>
    <x v="174"/>
    <m/>
    <s v="F505466"/>
    <x v="14"/>
    <s v="25AFF000210"/>
    <x v="13"/>
    <m/>
    <s v="000250562001"/>
    <s v="MANICO GERM/2 NER.SAT.S/TVS MOD.DEP"/>
    <s v="manigliame"/>
    <x v="0"/>
    <m/>
    <n v="10000"/>
    <s v="NR"/>
    <m/>
    <n v="0.28588800000000003"/>
    <n v="2858.88"/>
  </r>
  <r>
    <s v="OF0037072"/>
    <x v="174"/>
    <m/>
    <s v="F505466"/>
    <x v="14"/>
    <s v="25AFF000210"/>
    <x v="13"/>
    <m/>
    <s v="000250617150"/>
    <s v="MANICO TEOREMA/2 VERNICIATO NERO SOFT YD-001"/>
    <s v="manigliame"/>
    <x v="0"/>
    <m/>
    <n v="3000"/>
    <s v="NR"/>
    <m/>
    <n v="0.35801333333333329"/>
    <n v="1074.04"/>
  </r>
  <r>
    <s v="OF0037072"/>
    <x v="174"/>
    <m/>
    <s v="F505466"/>
    <x v="14"/>
    <s v="25AFF000210"/>
    <x v="13"/>
    <m/>
    <s v="000251531150"/>
    <s v="MANIGLIA TEOREMA VERNICIATA NERO SOFT YD-001"/>
    <s v="manigliame"/>
    <x v="0"/>
    <m/>
    <n v="3000"/>
    <s v="NR"/>
    <m/>
    <n v="0.27633000000000002"/>
    <n v="828.99"/>
  </r>
  <r>
    <s v="OF0037072"/>
    <x v="174"/>
    <m/>
    <s v="F505466"/>
    <x v="14"/>
    <s v="25AFF000210"/>
    <x v="13"/>
    <m/>
    <s v="000320232001"/>
    <s v="POMOLO TEOREMA NERO SATINATO"/>
    <s v="manigliame"/>
    <x v="0"/>
    <m/>
    <n v="9000"/>
    <s v="NR"/>
    <m/>
    <n v="0.13816444444444445"/>
    <n v="1243.48"/>
  </r>
  <r>
    <s v="OF0037072"/>
    <x v="174"/>
    <m/>
    <s v="F505466"/>
    <x v="14"/>
    <s v="25AFF000210"/>
    <x v="13"/>
    <m/>
    <s v="000320232150"/>
    <s v="POMOLO TEOREMA VERNICIATO NERO SOFT YD-001"/>
    <s v="manigliame"/>
    <x v="0"/>
    <m/>
    <n v="6000"/>
    <s v="NR"/>
    <m/>
    <n v="0.25113000000000002"/>
    <n v="1506.78"/>
  </r>
  <r>
    <s v="OF0036658"/>
    <x v="175"/>
    <m/>
    <s v="F600261"/>
    <x v="33"/>
    <s v="25AFF000211"/>
    <x v="13"/>
    <m/>
    <s v="000660217022"/>
    <s v="CAS.OVALE FUSA 32,5X21 VERN.PTFE NERO/PTFE NERO INDUZIONE"/>
    <s v="semilavorato"/>
    <x v="6"/>
    <m/>
    <n v="2000"/>
    <s v="NR"/>
    <m/>
    <n v="9.1762250000000005"/>
    <n v="18352.45"/>
  </r>
  <r>
    <s v="OF0036737"/>
    <x v="176"/>
    <m/>
    <s v="F506075"/>
    <x v="20"/>
    <s v="25AFF000212"/>
    <x v="13"/>
    <m/>
    <s v="000700044002"/>
    <s v="COP.VET.24 PIAT.BOR./SF.VAP.SIL.STD"/>
    <s v="accessori finiti"/>
    <x v="2"/>
    <m/>
    <n v="4020"/>
    <s v="NR"/>
    <m/>
    <n v="1.0740348258706467"/>
    <n v="4317.62"/>
  </r>
  <r>
    <s v="OF0036737"/>
    <x v="176"/>
    <m/>
    <s v="F506075"/>
    <x v="20"/>
    <s v="25AFF000212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737"/>
    <x v="176"/>
    <m/>
    <s v="F506075"/>
    <x v="20"/>
    <s v="25AFF000212"/>
    <x v="13"/>
    <m/>
    <s v="000700703005"/>
    <s v="COP.VET 16 C/BORDO AC.304 C/F.VAP.A"/>
    <s v="accessori finiti"/>
    <x v="2"/>
    <m/>
    <n v="3000"/>
    <s v="NR"/>
    <m/>
    <n v="0.30326666666666663"/>
    <n v="909.8"/>
  </r>
  <r>
    <s v="OF0036737"/>
    <x v="176"/>
    <m/>
    <s v="F506075"/>
    <x v="20"/>
    <s v="25AFF000212"/>
    <x v="13"/>
    <m/>
    <s v="000700705005"/>
    <s v="COP.VET 20 C/BORDO AC.304 C/F.VAP.A"/>
    <s v="accessori finiti"/>
    <x v="2"/>
    <m/>
    <n v="3000"/>
    <s v="NR"/>
    <m/>
    <n v="0.37799666666666665"/>
    <n v="1133.99"/>
  </r>
  <r>
    <s v="OF0036737"/>
    <x v="176"/>
    <m/>
    <s v="F506075"/>
    <x v="20"/>
    <s v="25AFF000212"/>
    <x v="13"/>
    <m/>
    <s v="000700707006"/>
    <s v="COP.VET 24 C/BORDO AC.304 C/F.VAP.A"/>
    <s v="accessori finiti"/>
    <x v="2"/>
    <m/>
    <n v="6500"/>
    <s v="NR"/>
    <m/>
    <n v="0.45446615384615385"/>
    <n v="2954.03"/>
  </r>
  <r>
    <s v="OF0036737"/>
    <x v="176"/>
    <m/>
    <s v="F506075"/>
    <x v="20"/>
    <s v="25AFF000212"/>
    <x v="13"/>
    <m/>
    <s v="000700708005"/>
    <s v="COP.VET 26 C/BORDO AC.304 C/F.VAP.A"/>
    <s v="accessori finiti"/>
    <x v="2"/>
    <m/>
    <n v="3000"/>
    <s v="NR"/>
    <m/>
    <n v="0.51876999999999995"/>
    <n v="1556.31"/>
  </r>
  <r>
    <s v="OF0036737"/>
    <x v="176"/>
    <m/>
    <s v="F506075"/>
    <x v="20"/>
    <s v="25AFF000212"/>
    <x v="13"/>
    <m/>
    <s v="000700709005"/>
    <s v="COP.VET.28 C/BORDO AC.304.C/F.VAP.A"/>
    <s v="accessori finiti"/>
    <x v="2"/>
    <m/>
    <n v="4000"/>
    <s v="NR"/>
    <m/>
    <n v="0.56308749999999996"/>
    <n v="2252.35"/>
  </r>
  <r>
    <s v="OF0037771"/>
    <x v="177"/>
    <m/>
    <s v="F600797"/>
    <x v="23"/>
    <s v="25AFF000222"/>
    <x v="13"/>
    <m/>
    <s v="000820350100"/>
    <s v="ETICHETTA 507318320 WOOLWORTH R.6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1"/>
    <s v="ETICHETTA 507320176 WOOLWORTH R.7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2"/>
    <s v="ETICHETTA 507315286 WOOLWORTH R.499.00"/>
    <s v="mater. di confezion."/>
    <x v="4"/>
    <m/>
    <n v="1250"/>
    <s v="NR"/>
    <m/>
    <n v="9.9839999999999998E-3"/>
    <n v="12.48"/>
  </r>
  <r>
    <s v="OF0037771"/>
    <x v="177"/>
    <m/>
    <s v="F600797"/>
    <x v="23"/>
    <s v="25AFF000222"/>
    <x v="13"/>
    <m/>
    <s v="000820350103"/>
    <s v="ETICHETTA 507317150 WOOLWORTH R.54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4"/>
    <s v="ETICHETTA 507318338 WOOLWORTH R.799.00"/>
    <s v="mater. di confezion."/>
    <x v="4"/>
    <m/>
    <n v="1400"/>
    <s v="NR"/>
    <m/>
    <n v="9.9857142857142853E-3"/>
    <n v="13.98"/>
  </r>
  <r>
    <s v="OF0037668"/>
    <x v="178"/>
    <m/>
    <s v="F502408"/>
    <x v="21"/>
    <s v="25AFF000224"/>
    <x v="13"/>
    <m/>
    <s v="003040104002"/>
    <s v="PRIMER 1213-009 DURIT PROTECT PRO BLACK"/>
    <s v="prodotti chimici"/>
    <x v="1"/>
    <m/>
    <n v="704"/>
    <s v="kg"/>
    <m/>
    <n v="16.2"/>
    <n v="11404.8"/>
  </r>
  <r>
    <s v="OF0037668"/>
    <x v="178"/>
    <m/>
    <s v="F502408"/>
    <x v="21"/>
    <s v="25AFF000224"/>
    <x v="13"/>
    <m/>
    <s v="003040104008"/>
    <s v="1814-001 (LB31885) DURIT Profes. Peek BC"/>
    <s v="prodotti chimici"/>
    <x v="1"/>
    <m/>
    <n v="509.5"/>
    <s v="kg"/>
    <m/>
    <n v="32.270009813542686"/>
    <n v="16441.57"/>
  </r>
  <r>
    <s v="OF0037668"/>
    <x v="178"/>
    <m/>
    <s v="F502408"/>
    <x v="21"/>
    <s v="25AFF000224"/>
    <x v="13"/>
    <m/>
    <s v="003040104009"/>
    <s v="1224-002 DURIT Professional P Primer Black"/>
    <s v="prodotti chimici"/>
    <x v="1"/>
    <m/>
    <n v="202"/>
    <s v="kg"/>
    <m/>
    <n v="20.190000000000001"/>
    <n v="4078.38"/>
  </r>
  <r>
    <s v="OF0037607"/>
    <x v="179"/>
    <m/>
    <s v="F600058"/>
    <x v="27"/>
    <s v="25AFF000225"/>
    <x v="13"/>
    <m/>
    <s v="000283464001"/>
    <s v="MANIGLIA AC.SAB. VIOLET D35R 729 35"/>
    <s v="manigliame"/>
    <x v="0"/>
    <m/>
    <n v="2100"/>
    <s v="NR"/>
    <m/>
    <n v="1.2339238095238094"/>
    <n v="2591.2399999999998"/>
  </r>
  <r>
    <s v="OF0037796"/>
    <x v="180"/>
    <m/>
    <s v="F600456"/>
    <x v="17"/>
    <s v="25AFF000233"/>
    <x v="14"/>
    <m/>
    <s v="000040235036R"/>
    <s v="DISCO AL.4006 235/36 RIC"/>
    <s v="alluminio"/>
    <x v="3"/>
    <m/>
    <n v="3000"/>
    <s v="kg"/>
    <m/>
    <n v="3.246"/>
    <n v="9738"/>
  </r>
  <r>
    <s v="OF0037796"/>
    <x v="180"/>
    <m/>
    <s v="F600456"/>
    <x v="17"/>
    <s v="25AFF000233"/>
    <x v="14"/>
    <m/>
    <s v="000040285036R"/>
    <s v="DISCO AL.4006 285/36 RIC"/>
    <s v="alluminio"/>
    <x v="3"/>
    <m/>
    <n v="5000"/>
    <s v="kg"/>
    <m/>
    <n v="3.246"/>
    <n v="16230"/>
  </r>
  <r>
    <s v="OF0037796"/>
    <x v="180"/>
    <m/>
    <s v="F600456"/>
    <x v="17"/>
    <s v="25AFF000233"/>
    <x v="14"/>
    <m/>
    <s v="000040325036R"/>
    <s v="DISCO AL.4006 325/36 RIC"/>
    <s v="alluminio"/>
    <x v="3"/>
    <m/>
    <n v="6000"/>
    <s v="kg"/>
    <m/>
    <n v="3.246"/>
    <n v="19476"/>
  </r>
  <r>
    <s v="OF0037796"/>
    <x v="180"/>
    <m/>
    <s v="F600456"/>
    <x v="17"/>
    <s v="25AFF000233"/>
    <x v="14"/>
    <m/>
    <s v="000040350036R"/>
    <s v="DISCO AL.4006 350/36 RIC"/>
    <s v="alluminio"/>
    <x v="3"/>
    <m/>
    <n v="2050"/>
    <s v="kg"/>
    <m/>
    <n v="3.246"/>
    <n v="6654.3"/>
  </r>
  <r>
    <s v="OF0037796"/>
    <x v="180"/>
    <m/>
    <s v="F600456"/>
    <x v="17"/>
    <s v="25AFF000233"/>
    <x v="14"/>
    <m/>
    <s v="000040355036R"/>
    <s v="DISCO AL.4006 355/36 RIC"/>
    <s v="alluminio"/>
    <x v="3"/>
    <m/>
    <n v="9000"/>
    <s v="kg"/>
    <m/>
    <n v="3.246"/>
    <n v="29214"/>
  </r>
  <r>
    <s v="OF0038076"/>
    <x v="181"/>
    <m/>
    <s v="F600958"/>
    <x v="34"/>
    <s v="25AFF000234"/>
    <x v="14"/>
    <m/>
    <s v="000030300023"/>
    <s v="DISCO 5PLY 300/23  SS304 0,4 + Al1,4 + SS439 0,5 TOT 23/10"/>
    <s v="Acciaio multistrato (5PLY)"/>
    <x v="10"/>
    <m/>
    <n v="100"/>
    <s v="NR"/>
    <m/>
    <n v="4.32"/>
    <n v="432"/>
  </r>
  <r>
    <s v="OF0038076"/>
    <x v="181"/>
    <m/>
    <s v="F600958"/>
    <x v="34"/>
    <s v="25AFF000234"/>
    <x v="14"/>
    <m/>
    <s v="000030335027"/>
    <s v="DISCO 5PLY 335/27 SS304 0,4 + Al1,8 + SS439 0,5 TOT 27/10"/>
    <s v="Acciaio multistrato (5PLY)"/>
    <x v="10"/>
    <m/>
    <n v="100"/>
    <s v="NR"/>
    <m/>
    <n v="5.92"/>
    <n v="592"/>
  </r>
  <r>
    <s v="OF0038076"/>
    <x v="181"/>
    <m/>
    <s v="F600958"/>
    <x v="34"/>
    <s v="25AFF000234"/>
    <x v="14"/>
    <m/>
    <s v="000030375023"/>
    <s v="DISCO 5PLY 375/23  SS304 0,4 + Al1,4 + SS439 0,5 TOT 23/10"/>
    <s v="Acciaio multistrato (5PLY)"/>
    <x v="10"/>
    <m/>
    <n v="100"/>
    <s v="NR"/>
    <m/>
    <n v="6.53"/>
    <n v="653"/>
  </r>
  <r>
    <s v="OF0038076"/>
    <x v="181"/>
    <m/>
    <s v="F600958"/>
    <x v="34"/>
    <s v="25AFF000234"/>
    <x v="14"/>
    <m/>
    <s v="000030470023"/>
    <s v="DISCO 5PLY 470/23  SS304 0,4 + Al1,4 + SS439 0,5 TOT 23/10"/>
    <s v="Acciaio multistrato (5PLY)"/>
    <x v="10"/>
    <m/>
    <n v="100"/>
    <s v="NR"/>
    <m/>
    <n v="10.039999999999999"/>
    <n v="1004"/>
  </r>
  <r>
    <s v="OF0036641"/>
    <x v="182"/>
    <m/>
    <s v="F600034"/>
    <x v="35"/>
    <s v="25AFF000235"/>
    <x v="14"/>
    <m/>
    <s v="000660373001"/>
    <s v="ACCESS.FONDUTA 22 (6 FORCH.+BASAM.+FORNEL.)_x000a_BLACK RECHAUD SET FOR 22CM POT 1PC METAL BLACK RECHAUD-POWDER COATED: BLACK UPPER PLATE+3 BALCK TUBE+METAL BALCK BASE SIZE 22X11,4 CM(H), T: 0,8MM_x000a_1PC BURNER W/LONG HANDLE W/O PASTE INSIDE_x000a_6PCS 5MM. S/S -18/0 FONDUE FORKS (3 PRONGS) W/BLACK PLASTIC HANDLE, W/O COLOR POINT, TOTAL L: 26CM_x000a_PACKING: BULK PACKING(EACH PART IS PACKED INDIVIDUALLY)"/>
    <s v="accessori finiti"/>
    <x v="2"/>
    <m/>
    <n v="3250"/>
    <s v="NR"/>
    <m/>
    <n v="5.3300369230769231"/>
    <n v="17322.62"/>
  </r>
  <r>
    <s v="OF0036641"/>
    <x v="182"/>
    <m/>
    <s v="F600034"/>
    <x v="35"/>
    <s v="25AFF000235"/>
    <x v="14"/>
    <m/>
    <s v="000660374001"/>
    <s v="ACCESS.FONDUTA 16 (4 FORCH.+BASAM.+FORNEL.)_x000a_BLACK RECHAUD SET FOR 16CM POT 1PC METAL BLACK RECHAUD-POWDER COATED: _x000a_DIA. 14CM X 11,2CM (H)_x000a_1PC METAL BLACK UNDER PLATE_x000a_1PC BURNER W/LONG HANDLE W/O PASTE INSIDE_x000a_4PCS 5MM. S/S -18/0 FONDUE FORKS (3 PRONGS) W/BLACK PLASTIC HANDLE, W/O COLOR POINT, TOTAL L: 26CM_x000a_PACKING: BULK PACKING(EACH PART IS PACKED INDIVIDUALLY)"/>
    <s v="accessori finiti"/>
    <x v="2"/>
    <m/>
    <n v="800"/>
    <s v="NR"/>
    <m/>
    <n v="4.0508249999999997"/>
    <n v="3240.66"/>
  </r>
  <r>
    <s v="OF0037621"/>
    <x v="170"/>
    <m/>
    <s v="F505275"/>
    <x v="18"/>
    <s v="25AFF000238"/>
    <x v="16"/>
    <m/>
    <s v="000250571001"/>
    <s v="MANICO BIG SANO/2 NERO SATINATO"/>
    <s v="manigliame"/>
    <x v="0"/>
    <m/>
    <n v="25650"/>
    <s v="NR"/>
    <m/>
    <n v="0.46"/>
    <n v="11799"/>
  </r>
  <r>
    <s v="OF0038205"/>
    <x v="183"/>
    <m/>
    <s v="F502408"/>
    <x v="21"/>
    <s v="25AFF000239"/>
    <x v="16"/>
    <m/>
    <s v="003040104002"/>
    <s v="PRIMER 1213-009 DURIT PROTECT PRO BLACK"/>
    <s v="prodotti chimici"/>
    <x v="1"/>
    <m/>
    <n v="800"/>
    <s v="kg"/>
    <m/>
    <n v="16.2"/>
    <n v="12960"/>
  </r>
  <r>
    <s v="OF0038071"/>
    <x v="184"/>
    <m/>
    <s v="F600456"/>
    <x v="17"/>
    <s v="25AFF000240"/>
    <x v="16"/>
    <m/>
    <s v="000040215036R"/>
    <s v="DISCO AL.4006 215/36 RIC"/>
    <s v="alluminio"/>
    <x v="3"/>
    <m/>
    <n v="2590"/>
    <s v="kg"/>
    <m/>
    <n v="3.19"/>
    <n v="8262.1"/>
  </r>
  <r>
    <s v="OF0037822"/>
    <x v="185"/>
    <m/>
    <s v="F600456"/>
    <x v="17"/>
    <s v="25AFF000240"/>
    <x v="16"/>
    <m/>
    <s v="000040220032R"/>
    <s v="DISCO AL.4006 220/32 RIC"/>
    <s v="alluminio"/>
    <x v="3"/>
    <m/>
    <n v="1084"/>
    <s v="kg"/>
    <m/>
    <n v="3.2459963099630995"/>
    <n v="3518.66"/>
  </r>
  <r>
    <s v="OF0037822"/>
    <x v="185"/>
    <m/>
    <s v="F600456"/>
    <x v="17"/>
    <s v="25AFF000240"/>
    <x v="16"/>
    <m/>
    <s v="000040225032R"/>
    <s v="DISCO AL.4006 22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235036R"/>
    <s v="DISCO AL.4006 235/36 RIC"/>
    <s v="alluminio"/>
    <x v="3"/>
    <m/>
    <n v="2600"/>
    <s v="kg"/>
    <m/>
    <n v="3.19"/>
    <n v="8294"/>
  </r>
  <r>
    <s v="OF0038071"/>
    <x v="184"/>
    <m/>
    <s v="F600456"/>
    <x v="17"/>
    <s v="25AFF000240"/>
    <x v="16"/>
    <m/>
    <s v="000040260036R"/>
    <s v="DISCO AL.4006 260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265032R"/>
    <s v="DISCO AL.4006 265/32 RIC"/>
    <s v="alluminio"/>
    <x v="3"/>
    <m/>
    <n v="2606"/>
    <s v="kg"/>
    <m/>
    <n v="3.2460015349194169"/>
    <n v="8459.08"/>
  </r>
  <r>
    <s v="OF0037822"/>
    <x v="185"/>
    <m/>
    <s v="F600456"/>
    <x v="17"/>
    <s v="25AFF000240"/>
    <x v="16"/>
    <m/>
    <s v="000040270029R"/>
    <s v="DISCO AL.4006 270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285032R"/>
    <s v="DISCO AL.4006 285/32 RIC"/>
    <s v="alluminio"/>
    <x v="3"/>
    <m/>
    <n v="1550"/>
    <s v="kg"/>
    <m/>
    <n v="3.246"/>
    <n v="5031.3"/>
  </r>
  <r>
    <s v="OF0037822"/>
    <x v="185"/>
    <m/>
    <s v="F600456"/>
    <x v="17"/>
    <s v="25AFF000240"/>
    <x v="16"/>
    <m/>
    <s v="000040295024R"/>
    <s v="DISCO AL.4006 295/24 RIC"/>
    <s v="alluminio"/>
    <x v="3"/>
    <m/>
    <n v="4416"/>
    <s v="kg"/>
    <m/>
    <n v="3.2460009057971013"/>
    <n v="14334.34"/>
  </r>
  <r>
    <s v="OF0038071"/>
    <x v="184"/>
    <m/>
    <s v="F600456"/>
    <x v="17"/>
    <s v="25AFF000240"/>
    <x v="16"/>
    <m/>
    <s v="000040300036R"/>
    <s v="DISCO AL.4006 300/36 RIC"/>
    <s v="alluminio"/>
    <x v="3"/>
    <m/>
    <n v="3050"/>
    <s v="kg"/>
    <m/>
    <n v="3.19"/>
    <n v="9729.5"/>
  </r>
  <r>
    <s v="OF0038071"/>
    <x v="184"/>
    <m/>
    <s v="F600456"/>
    <x v="17"/>
    <s v="25AFF000240"/>
    <x v="16"/>
    <m/>
    <s v="000040305036R"/>
    <s v="DISCO AL.4006 305/36 RIC"/>
    <s v="alluminio"/>
    <x v="3"/>
    <m/>
    <n v="7100"/>
    <s v="kg"/>
    <m/>
    <n v="3.19"/>
    <n v="22649"/>
  </r>
  <r>
    <s v="OF0037822"/>
    <x v="185"/>
    <m/>
    <s v="F600456"/>
    <x v="17"/>
    <s v="25AFF000240"/>
    <x v="16"/>
    <m/>
    <s v="000040310029R"/>
    <s v="DISCO AL.4006 310/29 RIC"/>
    <s v="alluminio"/>
    <x v="3"/>
    <m/>
    <n v="1546"/>
    <s v="kg"/>
    <m/>
    <n v="3.2460025873221214"/>
    <n v="5018.32"/>
  </r>
  <r>
    <s v="OF0037822"/>
    <x v="185"/>
    <m/>
    <s v="F600456"/>
    <x v="17"/>
    <s v="25AFF000240"/>
    <x v="16"/>
    <m/>
    <s v="000040315029R"/>
    <s v="DISCO AL.4006 315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25032R"/>
    <s v="DISCO AL.4006 325/32 RIC"/>
    <s v="alluminio"/>
    <x v="3"/>
    <m/>
    <n v="1500"/>
    <s v="kg"/>
    <m/>
    <n v="3.246"/>
    <n v="4869"/>
  </r>
  <r>
    <s v="OF0038071"/>
    <x v="184"/>
    <m/>
    <s v="F600456"/>
    <x v="17"/>
    <s v="25AFF000240"/>
    <x v="16"/>
    <m/>
    <s v="000040325036R"/>
    <s v="DISCO AL.4006 325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330032R"/>
    <s v="DISCO AL.4006 330/32 RIC"/>
    <s v="alluminio"/>
    <x v="3"/>
    <m/>
    <n v="1050"/>
    <s v="kg"/>
    <m/>
    <n v="3.246"/>
    <n v="3408.3"/>
  </r>
  <r>
    <s v="OF0037822"/>
    <x v="185"/>
    <m/>
    <s v="F600456"/>
    <x v="17"/>
    <s v="25AFF000240"/>
    <x v="16"/>
    <m/>
    <s v="000040335024R"/>
    <s v="DISCO AL.4006 335/24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35029R"/>
    <s v="DISCO AL.4006 335/29 RIC"/>
    <s v="alluminio"/>
    <x v="3"/>
    <m/>
    <n v="1610"/>
    <s v="kg"/>
    <m/>
    <n v="3.2460000000000004"/>
    <n v="5226.0600000000004"/>
  </r>
  <r>
    <s v="OF0037822"/>
    <x v="185"/>
    <m/>
    <s v="F600456"/>
    <x v="17"/>
    <s v="25AFF000240"/>
    <x v="16"/>
    <m/>
    <s v="000040335032R"/>
    <s v="DISCO AL.4006 33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340036R"/>
    <s v="DISCO AL.4006 340/36 RIC"/>
    <s v="alluminio"/>
    <x v="3"/>
    <m/>
    <n v="4500"/>
    <s v="kg"/>
    <m/>
    <n v="3.19"/>
    <n v="14355"/>
  </r>
  <r>
    <s v="OF0037822"/>
    <x v="185"/>
    <m/>
    <s v="F600456"/>
    <x v="17"/>
    <s v="25AFF000240"/>
    <x v="16"/>
    <m/>
    <s v="000040365032R"/>
    <s v="DISCO AL.4006 365/32 RIC"/>
    <s v="alluminio"/>
    <x v="3"/>
    <m/>
    <n v="2556"/>
    <s v="kg"/>
    <m/>
    <n v="3.2460015649452272"/>
    <n v="8296.7800000000007"/>
  </r>
  <r>
    <s v="OF0038071"/>
    <x v="184"/>
    <m/>
    <s v="F600456"/>
    <x v="17"/>
    <s v="25AFF000240"/>
    <x v="16"/>
    <m/>
    <s v="000040435036R"/>
    <s v="DISCO AL.4006 435/36 RIC"/>
    <s v="alluminio"/>
    <x v="3"/>
    <m/>
    <n v="2584"/>
    <s v="kg"/>
    <m/>
    <n v="3.1899999999999995"/>
    <n v="8242.9599999999991"/>
  </r>
  <r>
    <s v="OF0037367"/>
    <x v="186"/>
    <m/>
    <s v="F506075"/>
    <x v="20"/>
    <s v="25AFF000241"/>
    <x v="16"/>
    <m/>
    <s v="000700042002"/>
    <s v="COP.VET.20 PIAT.BOR./SF.VAP.SIL.STD"/>
    <s v="accessori finiti"/>
    <x v="2"/>
    <m/>
    <n v="4020"/>
    <s v="NR"/>
    <m/>
    <n v="0.91322636815920399"/>
    <n v="3671.17"/>
  </r>
  <r>
    <s v="OF0037367"/>
    <x v="186"/>
    <m/>
    <s v="F506075"/>
    <x v="20"/>
    <s v="25AFF000241"/>
    <x v="16"/>
    <m/>
    <s v="000700044002"/>
    <s v="COP.VET.24 PIAT.BOR./SF.VAP.SIL.STD"/>
    <s v="accessori finiti"/>
    <x v="2"/>
    <m/>
    <n v="3000"/>
    <s v="NR"/>
    <m/>
    <n v="1.0608533333333334"/>
    <n v="3182.56"/>
  </r>
  <r>
    <s v="OF0037367"/>
    <x v="186"/>
    <m/>
    <s v="F506075"/>
    <x v="20"/>
    <s v="25AFF000241"/>
    <x v="16"/>
    <m/>
    <s v="000700046002"/>
    <s v="COP.VET.28 PIAT.BOR./SF.VAP.SIL.STD"/>
    <s v="accessori finiti"/>
    <x v="2"/>
    <m/>
    <n v="1000"/>
    <s v="NR"/>
    <m/>
    <n v="1.2101999999999999"/>
    <n v="1210.2"/>
  </r>
  <r>
    <s v="OF0037367"/>
    <x v="186"/>
    <m/>
    <s v="F506075"/>
    <x v="20"/>
    <s v="25AFF000241"/>
    <x v="16"/>
    <m/>
    <s v="000700050002"/>
    <s v="COP.VET.32 PIAT.BOR./SF.VAP.SIL.STD"/>
    <s v="accessori finiti"/>
    <x v="2"/>
    <m/>
    <n v="1005"/>
    <s v="NR"/>
    <m/>
    <n v="1.4359303482587065"/>
    <n v="1443.11"/>
  </r>
  <r>
    <s v="OF0037367"/>
    <x v="186"/>
    <m/>
    <s v="F506075"/>
    <x v="20"/>
    <s v="25AFF000241"/>
    <x v="16"/>
    <m/>
    <s v="000700704005"/>
    <s v="COP.VET 18 C/BORDO AC.304 C/F.VAP.A"/>
    <s v="accessori finiti"/>
    <x v="2"/>
    <m/>
    <n v="2010"/>
    <s v="NR"/>
    <m/>
    <n v="0.335592039800995"/>
    <n v="674.54"/>
  </r>
  <r>
    <s v="OF0037367"/>
    <x v="186"/>
    <m/>
    <s v="F506075"/>
    <x v="20"/>
    <s v="25AFF000241"/>
    <x v="16"/>
    <m/>
    <s v="000700705005"/>
    <s v="COP.VET 20 C/BORDO AC.304 C/F.VAP.A"/>
    <s v="accessori finiti"/>
    <x v="2"/>
    <m/>
    <n v="2010"/>
    <s v="NR"/>
    <m/>
    <n v="0.37335820895522392"/>
    <n v="750.45"/>
  </r>
  <r>
    <s v="OF0037367"/>
    <x v="186"/>
    <m/>
    <s v="F506075"/>
    <x v="20"/>
    <s v="25AFF000241"/>
    <x v="16"/>
    <m/>
    <s v="000700707006"/>
    <s v="COP.VET 24 C/BORDO AC.304 C/F.VAP.A"/>
    <s v="accessori finiti"/>
    <x v="2"/>
    <m/>
    <n v="7580"/>
    <s v="NR"/>
    <m/>
    <n v="0.44888786279683379"/>
    <n v="3402.57"/>
  </r>
  <r>
    <s v="OF0037367"/>
    <x v="186"/>
    <m/>
    <s v="F506075"/>
    <x v="20"/>
    <s v="25AFF000241"/>
    <x v="16"/>
    <m/>
    <s v="000700709005"/>
    <s v="COP.VET.28 C/BORDO AC.304.C/F.VAP.A"/>
    <s v="accessori finiti"/>
    <x v="2"/>
    <m/>
    <n v="5000"/>
    <s v="NR"/>
    <m/>
    <n v="0.556176"/>
    <n v="2780.88"/>
  </r>
  <r>
    <s v="OF0037431"/>
    <x v="187"/>
    <m/>
    <s v="F506064"/>
    <x v="13"/>
    <s v="25AFF000242"/>
    <x v="16"/>
    <m/>
    <s v="000660201002"/>
    <s v="BIST.FUSA C/INDUZIONE 36X26 (LEGA RICICLATA)"/>
    <s v="semilavorato"/>
    <x v="6"/>
    <m/>
    <n v="8004"/>
    <s v="NR"/>
    <m/>
    <n v="5.1926874062968515"/>
    <n v="41562.269999999997"/>
  </r>
  <r>
    <s v="OF0037509"/>
    <x v="188"/>
    <m/>
    <s v="F600780"/>
    <x v="36"/>
    <s v="25AFF000243"/>
    <x v="16"/>
    <m/>
    <s v="000281710001"/>
    <s v="MANICO AC.SOLE CORTO C/LOGO MC AISI 430 SABBIATO PAD.279 20"/>
    <s v="manigliame"/>
    <x v="0"/>
    <m/>
    <n v="6000"/>
    <s v="NR"/>
    <m/>
    <n v="1.137"/>
    <n v="6822"/>
  </r>
  <r>
    <s v="OF0037509"/>
    <x v="188"/>
    <m/>
    <s v="F600780"/>
    <x v="36"/>
    <s v="25AFF000243"/>
    <x v="16"/>
    <m/>
    <s v="000281710002"/>
    <s v="MANICO AC.SOLE CORTO C/LOGO MC AISI 430 SABBIATO PAD.279 24"/>
    <s v="manigliame"/>
    <x v="0"/>
    <m/>
    <n v="11000"/>
    <s v="NR"/>
    <m/>
    <n v="1.137"/>
    <n v="12507"/>
  </r>
  <r>
    <s v="OF0037299"/>
    <x v="189"/>
    <m/>
    <s v="F600022"/>
    <x v="24"/>
    <s v="25AFF000244"/>
    <x v="16"/>
    <m/>
    <s v="000250608001"/>
    <s v="MANICO ELLE/2 NERO SATINATO"/>
    <s v="manigliame"/>
    <x v="0"/>
    <m/>
    <n v="16000"/>
    <s v="NR"/>
    <m/>
    <n v="0.30812812500000003"/>
    <n v="4930.05"/>
  </r>
  <r>
    <s v="OF0037450"/>
    <x v="190"/>
    <m/>
    <s v="F504934"/>
    <x v="22"/>
    <s v="25AFF000245"/>
    <x v="16"/>
    <m/>
    <s v="000250242001"/>
    <s v="MANICO BUBBLE NERO SATINATO"/>
    <s v="manigliame"/>
    <x v="0"/>
    <m/>
    <n v="4000"/>
    <s v="NR"/>
    <m/>
    <n v="0.16136"/>
    <n v="645.44000000000005"/>
  </r>
  <r>
    <s v="OF0037450"/>
    <x v="190"/>
    <m/>
    <s v="F504934"/>
    <x v="22"/>
    <s v="25AFF000245"/>
    <x v="16"/>
    <m/>
    <s v="000250244001"/>
    <s v="POMELLO MNC/MGL BUBBLE NE.SAT."/>
    <s v="manigliame"/>
    <x v="0"/>
    <m/>
    <n v="2000"/>
    <s v="NR"/>
    <m/>
    <n v="0.12102"/>
    <n v="242.04"/>
  </r>
  <r>
    <s v="OF0037450"/>
    <x v="190"/>
    <m/>
    <s v="F504934"/>
    <x v="22"/>
    <s v="25AFF000245"/>
    <x v="16"/>
    <m/>
    <s v="000320213001"/>
    <s v="POMOLO BUBBLE NERO SATINATO"/>
    <s v="manigliame"/>
    <x v="0"/>
    <m/>
    <n v="4000"/>
    <s v="NR"/>
    <m/>
    <n v="0.15363499999999999"/>
    <n v="614.54"/>
  </r>
  <r>
    <s v="OF0037450"/>
    <x v="190"/>
    <m/>
    <s v="F504934"/>
    <x v="22"/>
    <s v="25AFF000245"/>
    <x v="16"/>
    <m/>
    <s v="000180006001"/>
    <s v="CENTRAT.GJ 10X10 X GH.BUBBLE"/>
    <s v="accessori x manigl."/>
    <x v="7"/>
    <m/>
    <n v="4000"/>
    <s v="NR"/>
    <m/>
    <n v="3.6047499999999996E-2"/>
    <n v="144.19"/>
  </r>
  <r>
    <s v="OF0038362"/>
    <x v="191"/>
    <m/>
    <s v="F502408"/>
    <x v="21"/>
    <s v="25AFF000246"/>
    <x v="16"/>
    <m/>
    <s v="003040104002"/>
    <s v="PRIMER 1213-009 DURIT PROTECT PRO BLACK"/>
    <s v="prodotti chimici"/>
    <x v="1"/>
    <m/>
    <n v="607"/>
    <s v="kg"/>
    <m/>
    <n v="16.2"/>
    <n v="9833.4"/>
  </r>
  <r>
    <s v="OF0037790"/>
    <x v="192"/>
    <m/>
    <s v="F504561"/>
    <x v="15"/>
    <s v="25AFF000247"/>
    <x v="16"/>
    <m/>
    <s v="003091001015"/>
    <s v="G8 BS WHITE FC-1462 A"/>
    <s v="prodotti chimici"/>
    <x v="1"/>
    <m/>
    <n v="150.03"/>
    <s v="kg"/>
    <m/>
    <n v="16"/>
    <n v="2400.48"/>
  </r>
  <r>
    <s v="OF0037790"/>
    <x v="192"/>
    <m/>
    <s v="F504561"/>
    <x v="15"/>
    <s v="25AFF000247"/>
    <x v="16"/>
    <m/>
    <s v="003091002018"/>
    <s v="G8 BS GHOST GREY FC-20917A"/>
    <s v="prodotti chimici"/>
    <x v="1"/>
    <m/>
    <n v="886.84"/>
    <s v="kg"/>
    <m/>
    <n v="16"/>
    <n v="14189.44"/>
  </r>
  <r>
    <s v="OF0037511"/>
    <x v="193"/>
    <m/>
    <s v="F506013"/>
    <x v="29"/>
    <s v="25AFF000248"/>
    <x v="16"/>
    <m/>
    <s v="0003A0120004"/>
    <s v="DISCO AC.120/05 AISI410 LISCIO/LISCIO"/>
    <s v="acciaio"/>
    <x v="9"/>
    <m/>
    <n v="10000"/>
    <s v="NR"/>
    <m/>
    <n v="8.6688000000000001E-2"/>
    <n v="866.88"/>
  </r>
  <r>
    <s v="OF0037511"/>
    <x v="193"/>
    <m/>
    <s v="F506013"/>
    <x v="29"/>
    <s v="25AFF000248"/>
    <x v="16"/>
    <m/>
    <s v="0003A0140004"/>
    <s v="DISCO AC.140/05 AISI410 LISCIO/LISCIO"/>
    <s v="acciaio"/>
    <x v="9"/>
    <m/>
    <n v="5000"/>
    <s v="NR"/>
    <m/>
    <n v="0.11329400000000001"/>
    <n v="566.47"/>
  </r>
  <r>
    <s v="OF0037511"/>
    <x v="193"/>
    <m/>
    <s v="F506013"/>
    <x v="29"/>
    <s v="25AFF000248"/>
    <x v="16"/>
    <m/>
    <s v="0003A0160004"/>
    <s v="DISCO AC.160/05 AISI410 LISCIO/LISCIO"/>
    <s v="acciaio"/>
    <x v="9"/>
    <m/>
    <n v="5000"/>
    <s v="NR"/>
    <m/>
    <n v="0.14333599999999999"/>
    <n v="716.68"/>
  </r>
  <r>
    <s v="OF0037511"/>
    <x v="193"/>
    <m/>
    <s v="F506013"/>
    <x v="29"/>
    <s v="25AFF000248"/>
    <x v="16"/>
    <m/>
    <s v="0003A0200004"/>
    <s v="DISCO AC.200/05 AISI410 LISCIO/LISCIO"/>
    <s v="acciaio"/>
    <x v="9"/>
    <m/>
    <n v="10000"/>
    <s v="NR"/>
    <m/>
    <n v="0.21457399999999999"/>
    <n v="2145.7399999999998"/>
  </r>
  <r>
    <s v="OF0037511"/>
    <x v="193"/>
    <m/>
    <s v="F506013"/>
    <x v="29"/>
    <s v="25AFF000248"/>
    <x v="16"/>
    <m/>
    <s v="000250274001"/>
    <s v="MANICO ACCIAIO AISI 201 SATINATO FONDUE GRANDE"/>
    <s v="manigliame"/>
    <x v="0"/>
    <m/>
    <n v="3000"/>
    <s v="NR"/>
    <m/>
    <n v="0.8582966666666666"/>
    <n v="2574.89"/>
  </r>
  <r>
    <s v="OF0037380"/>
    <x v="194"/>
    <m/>
    <s v="F600043"/>
    <x v="25"/>
    <s v="25AFF000249"/>
    <x v="16"/>
    <m/>
    <s v="000286000001"/>
    <s v="MANICO AC.SH 223 HESTAN P.125D20 C/C50 H6.5CSK 1-5-HHT223A-X"/>
    <s v="manigliame"/>
    <x v="0"/>
    <m/>
    <n v="3150"/>
    <s v="NR"/>
    <m/>
    <n v="2.8066253968253969"/>
    <n v="8840.8700000000008"/>
  </r>
  <r>
    <s v="OF0037380"/>
    <x v="194"/>
    <m/>
    <s v="F600043"/>
    <x v="25"/>
    <s v="25AFF000249"/>
    <x v="16"/>
    <m/>
    <s v="000286000002"/>
    <s v="MANICO A.LG225 HESTAN P.125D24 C/C59.25 H6.5CSK 1-5-HHT225AX"/>
    <s v="manigliame"/>
    <x v="0"/>
    <m/>
    <n v="4200"/>
    <s v="NR"/>
    <m/>
    <n v="3.0383666666666667"/>
    <n v="12761.14"/>
  </r>
  <r>
    <s v="OF0037380"/>
    <x v="194"/>
    <m/>
    <s v="F600043"/>
    <x v="25"/>
    <s v="25AFF000249"/>
    <x v="16"/>
    <m/>
    <s v="000286000003"/>
    <s v="MANICO A.XL227 HESTAN P.125D28 C/C59.25 H6.5CSK 1-5-HHT227AX"/>
    <s v="manigliame"/>
    <x v="0"/>
    <m/>
    <n v="2100"/>
    <s v="NR"/>
    <m/>
    <n v="3.2701047619047618"/>
    <n v="6867.22"/>
  </r>
  <r>
    <s v="OF0037380"/>
    <x v="194"/>
    <m/>
    <s v="F600043"/>
    <x v="25"/>
    <s v="25AFF000249"/>
    <x v="16"/>
    <m/>
    <s v="000286000004"/>
    <s v="MANICO A.XL228 HESTAN P.125D30 C/C59.25 H6.5CSK 1-5-HHT228AX"/>
    <s v="manigliame"/>
    <x v="0"/>
    <m/>
    <n v="3150"/>
    <s v="NR"/>
    <m/>
    <n v="3.5018444444444441"/>
    <n v="11030.81"/>
  </r>
  <r>
    <s v="OF0037380"/>
    <x v="194"/>
    <m/>
    <s v="F600043"/>
    <x v="25"/>
    <s v="25AFF000249"/>
    <x v="16"/>
    <m/>
    <s v="000286000005"/>
    <s v="MANICO A.XL237 HESTAN P.430D28 C/C59.25 H6.5CSK 1-5-HHT237AX"/>
    <s v="manigliame"/>
    <x v="0"/>
    <m/>
    <n v="2100"/>
    <s v="NR"/>
    <m/>
    <n v="3.3216047619047617"/>
    <n v="6975.37"/>
  </r>
  <r>
    <s v="OF0037380"/>
    <x v="194"/>
    <m/>
    <s v="F600043"/>
    <x v="25"/>
    <s v="25AFF000249"/>
    <x v="16"/>
    <m/>
    <s v="000286000006"/>
    <s v="MANICO AC.SH 604 HESTAN P.473D18 C/C50 H6.5CSK 1-5-HHT604A-X"/>
    <s v="manigliame"/>
    <x v="0"/>
    <m/>
    <n v="2100"/>
    <s v="NR"/>
    <m/>
    <n v="2.6006333333333331"/>
    <n v="5461.33"/>
  </r>
  <r>
    <s v="OF0037380"/>
    <x v="194"/>
    <m/>
    <s v="F600043"/>
    <x v="25"/>
    <s v="25AFF000249"/>
    <x v="16"/>
    <m/>
    <s v="000286000007"/>
    <s v="MANICO AC.SH 605 HESTAN P.471D20 C/C50 H6.5CSK 1-5-HHT605A-X"/>
    <s v="manigliame"/>
    <x v="0"/>
    <m/>
    <n v="2100"/>
    <s v="NR"/>
    <m/>
    <n v="2.7722952380952379"/>
    <n v="5821.82"/>
  </r>
  <r>
    <s v="OF0037380"/>
    <x v="194"/>
    <m/>
    <s v="F600043"/>
    <x v="25"/>
    <s v="25AFF000249"/>
    <x v="16"/>
    <m/>
    <s v="000287000002"/>
    <s v="MANIGLIA A.STD110 HESTAN P.142.3 C/C93 H6.5CSK 1-5-SHT110A-X"/>
    <s v="manigliame"/>
    <x v="0"/>
    <m/>
    <n v="6300"/>
    <s v="NR"/>
    <m/>
    <n v="1.3904380952380953"/>
    <n v="8759.76"/>
  </r>
  <r>
    <s v="OF0037654"/>
    <x v="195"/>
    <m/>
    <s v="F505466"/>
    <x v="14"/>
    <s v="25AFF000250"/>
    <x v="16"/>
    <m/>
    <s v="000250044001"/>
    <s v="MANICO CIGNO/1 NERO SATINATO"/>
    <s v="manigliame"/>
    <x v="0"/>
    <m/>
    <n v="10000"/>
    <s v="NR"/>
    <m/>
    <n v="0.21028200000000002"/>
    <n v="2102.8200000000002"/>
  </r>
  <r>
    <s v="OF0037654"/>
    <x v="195"/>
    <m/>
    <s v="F505466"/>
    <x v="14"/>
    <s v="25AFF000250"/>
    <x v="16"/>
    <m/>
    <s v="000250045001"/>
    <s v="MANICO CIGNO/2 NERO SATINATO"/>
    <s v="manigliame"/>
    <x v="0"/>
    <m/>
    <n v="20000"/>
    <s v="NR"/>
    <m/>
    <n v="0.25748850000000001"/>
    <n v="5149.7700000000004"/>
  </r>
  <r>
    <s v="OF0037654"/>
    <x v="195"/>
    <m/>
    <s v="F505466"/>
    <x v="14"/>
    <s v="25AFF000250"/>
    <x v="16"/>
    <m/>
    <s v="000250518001"/>
    <s v="MANICO TITANO/0 PICCOLISSIMO NERO SATINATO"/>
    <s v="manigliame"/>
    <x v="0"/>
    <m/>
    <n v="5000"/>
    <s v="NR"/>
    <m/>
    <n v="0.21371599999999999"/>
    <n v="1068.58"/>
  </r>
  <r>
    <s v="OF0037654"/>
    <x v="195"/>
    <m/>
    <s v="F505466"/>
    <x v="14"/>
    <s v="25AFF000250"/>
    <x v="16"/>
    <m/>
    <s v="000250617150"/>
    <s v="MANICO TEOREMA/2 VERNICIATO NERO SOFT YD-001"/>
    <s v="manigliame"/>
    <x v="0"/>
    <m/>
    <n v="2000"/>
    <s v="NR"/>
    <m/>
    <n v="0.35361999999999999"/>
    <n v="707.24"/>
  </r>
  <r>
    <s v="OF0037654"/>
    <x v="195"/>
    <m/>
    <s v="F505466"/>
    <x v="14"/>
    <s v="25AFF000250"/>
    <x v="16"/>
    <m/>
    <s v="000251531150"/>
    <s v="MANIGLIA TEOREMA VERNICIATA NERO SOFT YD-001"/>
    <s v="manigliame"/>
    <x v="0"/>
    <m/>
    <n v="3000"/>
    <s v="NR"/>
    <m/>
    <n v="0.27293666666666666"/>
    <n v="818.81"/>
  </r>
  <r>
    <s v="OF0037531"/>
    <x v="196"/>
    <m/>
    <s v="F011074"/>
    <x v="31"/>
    <s v="25AFF000251"/>
    <x v="16"/>
    <m/>
    <s v="000661470001"/>
    <s v="CIOTOLA PADELLA FERRO CM 24 H=45"/>
    <s v="semilavorato"/>
    <x v="6"/>
    <m/>
    <n v="2000"/>
    <s v="NR"/>
    <m/>
    <n v="3.158525"/>
    <n v="6317.05"/>
  </r>
  <r>
    <s v="OF0038476"/>
    <x v="197"/>
    <m/>
    <s v="F505466"/>
    <x v="14"/>
    <s v="25AFF000254"/>
    <x v="16"/>
    <m/>
    <s v="000250578100"/>
    <s v="MANICO HIDDEN/2 MASTERCHEF  V.3360 SOFT 410U"/>
    <s v="manigliame"/>
    <x v="0"/>
    <m/>
    <n v="15000"/>
    <s v="NR"/>
    <m/>
    <n v="0.42914800000000003"/>
    <n v="6437.22"/>
  </r>
  <r>
    <s v="OF0038398"/>
    <x v="198"/>
    <m/>
    <s v="F600780"/>
    <x v="36"/>
    <s v="25AFF000255"/>
    <x v="16"/>
    <m/>
    <s v="000281710003"/>
    <s v="MANICO AC.SOLE CORTO C/LOGO MC AISI 430 SABBIATO CAS.433 16"/>
    <s v="manigliame"/>
    <x v="0"/>
    <m/>
    <n v="4400"/>
    <s v="NR"/>
    <m/>
    <n v="1.137"/>
    <n v="5002.8"/>
  </r>
  <r>
    <s v="OF0037381"/>
    <x v="199"/>
    <m/>
    <s v="F600079"/>
    <x v="37"/>
    <s v="25AFF000265"/>
    <x v="19"/>
    <m/>
    <s v="000450625001"/>
    <s v="RIB.AC.RT SS S30433 6x11.5 CSK HD D12 PVD 6B Pewter color"/>
    <s v="accessori x manigl."/>
    <x v="7"/>
    <m/>
    <n v="60000"/>
    <s v="NR"/>
    <m/>
    <n v="0.18585783333333333"/>
    <n v="11151.47"/>
  </r>
  <r>
    <s v="OF0037283"/>
    <x v="200"/>
    <m/>
    <s v="F600079"/>
    <x v="37"/>
    <s v="25AFF000266"/>
    <x v="19"/>
    <m/>
    <s v="000730414001"/>
    <s v="COPERCHIO AC.NANOBOND 18 CM REC18DS-001"/>
    <s v="accessori finiti"/>
    <x v="2"/>
    <m/>
    <n v="1060"/>
    <s v="NR"/>
    <m/>
    <n v="4.426801886792453"/>
    <n v="4692.41"/>
  </r>
  <r>
    <s v="OF0037283"/>
    <x v="200"/>
    <m/>
    <s v="F600079"/>
    <x v="37"/>
    <s v="25AFF000266"/>
    <x v="19"/>
    <m/>
    <s v="000730414002"/>
    <s v="COPERCHIO AC.NANOBOND 20 CM REC20DS-001"/>
    <s v="accessori finiti"/>
    <x v="2"/>
    <m/>
    <n v="1060"/>
    <s v="NR"/>
    <m/>
    <n v="4.7900660377358495"/>
    <n v="5077.47"/>
  </r>
  <r>
    <s v="OF0037283"/>
    <x v="200"/>
    <m/>
    <s v="F600079"/>
    <x v="37"/>
    <s v="25AFF000266"/>
    <x v="19"/>
    <m/>
    <s v="000730414003"/>
    <s v="COPERCHIO AC.NANOBOND 28 CM REC28DS-001"/>
    <s v="accessori finiti"/>
    <x v="2"/>
    <m/>
    <n v="4200"/>
    <s v="NR"/>
    <m/>
    <n v="6.6908833333333328"/>
    <n v="28101.71"/>
  </r>
  <r>
    <s v="OF0037790"/>
    <x v="192"/>
    <m/>
    <s v="F504561"/>
    <x v="15"/>
    <s v="25AFF000267"/>
    <x v="19"/>
    <m/>
    <s v="003090006005"/>
    <s v="AP-8000 BS SEMI-TRANSLUCENT FC-30572 B+"/>
    <s v="prodotti chimici"/>
    <x v="1"/>
    <m/>
    <n v="16.079999999999998"/>
    <s v="kg"/>
    <m/>
    <n v="16"/>
    <n v="257.27999999999997"/>
  </r>
  <r>
    <s v="OF0037790"/>
    <x v="192"/>
    <m/>
    <s v="F504561"/>
    <x v="15"/>
    <s v="25AFF000267"/>
    <x v="19"/>
    <m/>
    <s v="003091001005"/>
    <s v="AP-8000 BS SEMI-TRANSLUCENT FC-30572 A"/>
    <s v="prodotti chimici"/>
    <x v="1"/>
    <m/>
    <n v="2143.7600000000002"/>
    <s v="kg"/>
    <m/>
    <n v="16"/>
    <n v="34300.160000000003"/>
  </r>
  <r>
    <s v="OF0037790"/>
    <x v="192"/>
    <m/>
    <s v="F504561"/>
    <x v="15"/>
    <s v="25AFF000267"/>
    <x v="19"/>
    <m/>
    <s v="003091001014"/>
    <s v="G8 BS BLACK FC-8000 A"/>
    <s v="prodotti chimici"/>
    <x v="1"/>
    <m/>
    <n v="2210.63"/>
    <s v="kg"/>
    <m/>
    <n v="16"/>
    <n v="35370.080000000002"/>
  </r>
  <r>
    <s v="OF0037790"/>
    <x v="192"/>
    <m/>
    <s v="F504561"/>
    <x v="15"/>
    <s v="25AFF000267"/>
    <x v="19"/>
    <m/>
    <s v="003091002005"/>
    <s v="AP-8000 BS SEMI-TRANSLUCENT FC-30572 B"/>
    <s v="prodotti chimici"/>
    <x v="1"/>
    <m/>
    <n v="1055.1600000000001"/>
    <s v="kg"/>
    <m/>
    <n v="16"/>
    <n v="16882.560000000001"/>
  </r>
  <r>
    <s v="OF0037790"/>
    <x v="192"/>
    <m/>
    <s v="F504561"/>
    <x v="15"/>
    <s v="25AFF000267"/>
    <x v="19"/>
    <m/>
    <s v="003091002014"/>
    <s v="G8 BS BLACK FC-8000 B"/>
    <s v="prodotti chimici"/>
    <x v="1"/>
    <m/>
    <n v="993.44"/>
    <s v="kg"/>
    <m/>
    <n v="16"/>
    <n v="15895.04"/>
  </r>
  <r>
    <s v="OF0037790"/>
    <x v="192"/>
    <m/>
    <s v="F504561"/>
    <x v="15"/>
    <s v="25AFF000267"/>
    <x v="19"/>
    <m/>
    <s v="003091002019"/>
    <s v="G8 BS GENERAL B"/>
    <s v="prodotti chimici"/>
    <x v="1"/>
    <m/>
    <n v="626.62"/>
    <s v="kg"/>
    <m/>
    <n v="16"/>
    <n v="10025.92"/>
  </r>
  <r>
    <m/>
    <x v="82"/>
    <m/>
    <s v="F504561"/>
    <x v="15"/>
    <s v="25AFF000267"/>
    <x v="19"/>
    <m/>
    <s v="003091002019"/>
    <s v="G8 BS GENERAL B"/>
    <s v="prodotti chimici"/>
    <x v="1"/>
    <m/>
    <n v="105.54"/>
    <s v="kg"/>
    <m/>
    <n v="16"/>
    <n v="1688.64"/>
  </r>
  <r>
    <s v="OF0037790"/>
    <x v="192"/>
    <m/>
    <s v="F504561"/>
    <x v="15"/>
    <s v="25AFF000267"/>
    <x v="19"/>
    <m/>
    <s v="003091002020"/>
    <s v="G8 BS GENERAL B+"/>
    <s v="prodotti chimici"/>
    <x v="1"/>
    <m/>
    <n v="6.46"/>
    <s v="kg"/>
    <m/>
    <n v="16"/>
    <n v="103.36"/>
  </r>
  <r>
    <m/>
    <x v="82"/>
    <m/>
    <s v="F504561"/>
    <x v="15"/>
    <s v="25AFF000267"/>
    <x v="19"/>
    <m/>
    <s v="003091002020"/>
    <s v="G8 BS GENERAL B+"/>
    <s v="prodotti chimici"/>
    <x v="1"/>
    <m/>
    <n v="10.93"/>
    <s v="kg"/>
    <m/>
    <n v="16"/>
    <n v="174.88"/>
  </r>
  <r>
    <m/>
    <x v="82"/>
    <m/>
    <s v="F504561"/>
    <x v="15"/>
    <s v="25AFF000267"/>
    <x v="19"/>
    <m/>
    <s v="003091002020"/>
    <s v="G8 BS GENERAL B+"/>
    <s v="prodotti chimici"/>
    <x v="1"/>
    <m/>
    <n v="1.0900000000000001"/>
    <s v="kg"/>
    <m/>
    <n v="16"/>
    <n v="17.440000000000001"/>
  </r>
  <r>
    <s v="OF0037790"/>
    <x v="192"/>
    <m/>
    <s v="F504561"/>
    <x v="15"/>
    <s v="25AFF000267"/>
    <x v="19"/>
    <m/>
    <s v="003191001007"/>
    <s v="AP-8 TC SEMI-TRANSLUCENT FC-20087M A"/>
    <s v="prodotti chimici"/>
    <x v="1"/>
    <m/>
    <n v="428"/>
    <s v="kg"/>
    <m/>
    <n v="16"/>
    <n v="6848"/>
  </r>
  <r>
    <s v="OF0037790"/>
    <x v="192"/>
    <m/>
    <s v="F504561"/>
    <x v="15"/>
    <s v="25AFF000267"/>
    <x v="19"/>
    <m/>
    <s v="003191001010"/>
    <s v="G8 TC GHOST-GREY FC-1707M A"/>
    <s v="prodotti chimici"/>
    <x v="1"/>
    <m/>
    <n v="448"/>
    <s v="kg"/>
    <m/>
    <n v="16"/>
    <n v="7168"/>
  </r>
  <r>
    <s v="OF0037790"/>
    <x v="192"/>
    <m/>
    <s v="F504561"/>
    <x v="15"/>
    <s v="25AFF000267"/>
    <x v="19"/>
    <m/>
    <s v="003191001011"/>
    <s v="G8 CMC GREY FC-30354M A DOT"/>
    <s v="prodotti chimici"/>
    <x v="1"/>
    <m/>
    <n v="16.100000000000001"/>
    <s v="kg"/>
    <m/>
    <n v="16"/>
    <n v="257.60000000000002"/>
  </r>
  <r>
    <s v="OF0037790"/>
    <x v="192"/>
    <m/>
    <s v="F504561"/>
    <x v="15"/>
    <s v="25AFF000267"/>
    <x v="19"/>
    <m/>
    <s v="003191001017"/>
    <s v="G8 TC CLEAR COMP A"/>
    <s v="prodotti chimici"/>
    <x v="1"/>
    <m/>
    <n v="858"/>
    <s v="kg"/>
    <m/>
    <n v="16"/>
    <n v="13728"/>
  </r>
  <r>
    <s v="OF0037790"/>
    <x v="192"/>
    <m/>
    <s v="F504561"/>
    <x v="15"/>
    <s v="25AFF000267"/>
    <x v="19"/>
    <m/>
    <s v="003191002010"/>
    <s v="G8 TC GENERAL B"/>
    <s v="prodotti chimici"/>
    <x v="1"/>
    <m/>
    <n v="330.85"/>
    <s v="kg"/>
    <m/>
    <n v="16"/>
    <n v="5293.6"/>
  </r>
  <r>
    <m/>
    <x v="82"/>
    <m/>
    <s v="F504561"/>
    <x v="15"/>
    <s v="25AFF000267"/>
    <x v="19"/>
    <m/>
    <s v="003191002010"/>
    <s v="G8 TC GENERAL B"/>
    <s v="prodotti chimici"/>
    <x v="1"/>
    <m/>
    <n v="633.62"/>
    <s v="kg"/>
    <m/>
    <n v="16"/>
    <n v="10137.92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s v="OF0037790"/>
    <x v="192"/>
    <m/>
    <s v="F504561"/>
    <x v="15"/>
    <s v="25AFF000267"/>
    <x v="19"/>
    <m/>
    <s v="003191002011"/>
    <s v="G8 CMC GREY FC-30354M B DOT"/>
    <s v="prodotti chimici"/>
    <x v="1"/>
    <m/>
    <n v="17.54"/>
    <s v="kg"/>
    <m/>
    <n v="16"/>
    <n v="280.64"/>
  </r>
  <r>
    <s v="OF0037790"/>
    <x v="192"/>
    <m/>
    <s v="F504561"/>
    <x v="15"/>
    <s v="25AFF000267"/>
    <x v="19"/>
    <m/>
    <s v="003191003010"/>
    <s v="G8 TC GENERAL B+"/>
    <s v="prodotti chimici"/>
    <x v="1"/>
    <m/>
    <n v="5.15"/>
    <s v="kg"/>
    <m/>
    <n v="16"/>
    <n v="82.4"/>
  </r>
  <r>
    <m/>
    <x v="82"/>
    <m/>
    <s v="F504561"/>
    <x v="15"/>
    <s v="25AFF000267"/>
    <x v="19"/>
    <m/>
    <s v="003191003010"/>
    <s v="G8 TC GENERAL B+"/>
    <s v="prodotti chimici"/>
    <x v="1"/>
    <m/>
    <n v="9.8699999999999992"/>
    <s v="kg"/>
    <m/>
    <n v="16"/>
    <n v="157.91999999999999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s v="OF0037790"/>
    <x v="192"/>
    <m/>
    <s v="F504561"/>
    <x v="15"/>
    <s v="25AFF000267"/>
    <x v="19"/>
    <m/>
    <s v="003191003011"/>
    <s v="G8 CMC GREY FC-30354M B+ DOT"/>
    <s v="prodotti chimici"/>
    <x v="1"/>
    <m/>
    <n v="0.36"/>
    <s v="kg"/>
    <m/>
    <n v="16"/>
    <n v="5.76"/>
  </r>
  <r>
    <s v="OF0037790"/>
    <x v="192"/>
    <m/>
    <s v="F504561"/>
    <x v="15"/>
    <s v="25AFF000267"/>
    <x v="19"/>
    <m/>
    <s v="003191003019"/>
    <s v="G8 TC SILVER FC-2320M A"/>
    <s v="prodotti chimici"/>
    <x v="1"/>
    <m/>
    <n v="428"/>
    <s v="kg"/>
    <m/>
    <n v="16"/>
    <n v="6848"/>
  </r>
  <r>
    <s v="OF0038757"/>
    <x v="201"/>
    <m/>
    <s v="F504561"/>
    <x v="15"/>
    <s v="25AFF000268"/>
    <x v="19"/>
    <m/>
    <s v="003091002018"/>
    <s v="G8 BS GHOST GREY FC-20917A"/>
    <s v="prodotti chimici"/>
    <x v="1"/>
    <m/>
    <n v="200.04"/>
    <s v="kg"/>
    <m/>
    <n v="16"/>
    <n v="3200.64"/>
  </r>
  <r>
    <s v="OF0038398"/>
    <x v="198"/>
    <m/>
    <s v="F600780"/>
    <x v="36"/>
    <s v="25AFF000269"/>
    <x v="19"/>
    <m/>
    <s v="000281710001"/>
    <s v="MANICO AC.SOLE CORTO C/LOGO MC AISI 430 SABBIATO PAD.279 20"/>
    <s v="manigliame"/>
    <x v="0"/>
    <m/>
    <n v="6000"/>
    <s v="NR"/>
    <m/>
    <n v="1.137"/>
    <n v="6822"/>
  </r>
  <r>
    <s v="OF0038398"/>
    <x v="198"/>
    <m/>
    <s v="F600780"/>
    <x v="36"/>
    <s v="25AFF000269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398"/>
    <x v="198"/>
    <m/>
    <s v="F600780"/>
    <x v="36"/>
    <s v="25AFF000269"/>
    <x v="19"/>
    <m/>
    <s v="000281710003"/>
    <s v="MANICO AC.SOLE CORTO C/LOGO MC AISI 430 SABBIATO CAS.433 16"/>
    <s v="manigliame"/>
    <x v="0"/>
    <m/>
    <n v="3100"/>
    <s v="NR"/>
    <m/>
    <n v="1.137"/>
    <n v="3524.7"/>
  </r>
  <r>
    <s v="OF0038398"/>
    <x v="198"/>
    <m/>
    <s v="F600780"/>
    <x v="36"/>
    <s v="25AFF000269"/>
    <x v="19"/>
    <m/>
    <s v="000281710005"/>
    <s v="MANICO AC.SOLE LUNGO C/LOGO MC AISI 430 SABBIATO PAD.279 30"/>
    <s v="manigliame"/>
    <x v="0"/>
    <m/>
    <n v="6000"/>
    <s v="NR"/>
    <m/>
    <n v="1.2270000000000001"/>
    <n v="7362"/>
  </r>
  <r>
    <s v="OF0038398"/>
    <x v="198"/>
    <m/>
    <s v="F600780"/>
    <x v="36"/>
    <s v="25AFF000269"/>
    <x v="19"/>
    <m/>
    <s v="000281710006"/>
    <s v="MANICO AC.SOLE LUNGO C/LOGO MC AISI 430 SABBIATO TEG.379 26"/>
    <s v="manigliame"/>
    <x v="0"/>
    <m/>
    <n v="12500"/>
    <s v="NR"/>
    <m/>
    <n v="1.2270000000000001"/>
    <n v="15337.5"/>
  </r>
  <r>
    <s v="OF0037881"/>
    <x v="202"/>
    <m/>
    <s v="F505466"/>
    <x v="14"/>
    <s v="25AFF000270"/>
    <x v="19"/>
    <m/>
    <s v="000250562001"/>
    <s v="MANICO GERM/2 NER.SAT.S/TVS MOD.DEP"/>
    <s v="manigliame"/>
    <x v="0"/>
    <m/>
    <n v="5000"/>
    <s v="NR"/>
    <m/>
    <n v="0.27794200000000002"/>
    <n v="1389.71"/>
  </r>
  <r>
    <s v="OF0037881"/>
    <x v="202"/>
    <m/>
    <s v="F505466"/>
    <x v="14"/>
    <s v="25AFF000270"/>
    <x v="19"/>
    <m/>
    <s v="000250622001"/>
    <s v="MANICO STYLE/1 NERO SATINATO"/>
    <s v="manigliame"/>
    <x v="0"/>
    <m/>
    <n v="16000"/>
    <s v="NR"/>
    <m/>
    <n v="0.14361750000000001"/>
    <n v="2297.88"/>
  </r>
  <r>
    <s v="OF0037881"/>
    <x v="202"/>
    <m/>
    <s v="F505466"/>
    <x v="14"/>
    <s v="25AFF000270"/>
    <x v="19"/>
    <m/>
    <s v="000250623001"/>
    <s v="MANICO STYLE/2 NERO SATINATO"/>
    <s v="manigliame"/>
    <x v="0"/>
    <m/>
    <n v="25000"/>
    <s v="NR"/>
    <m/>
    <n v="0.16896159999999999"/>
    <n v="4224.04"/>
  </r>
  <r>
    <s v="OF0038482"/>
    <x v="203"/>
    <m/>
    <s v="F600850"/>
    <x v="19"/>
    <s v="25AFF000271"/>
    <x v="19"/>
    <m/>
    <s v="000250027001"/>
    <s v="MANICO L890/1 ODINO NERO SAT."/>
    <s v="manigliame"/>
    <x v="0"/>
    <m/>
    <n v="12100"/>
    <s v="NR"/>
    <m/>
    <n v="0.31"/>
    <n v="3751"/>
  </r>
  <r>
    <s v="OF0038482"/>
    <x v="203"/>
    <m/>
    <s v="F600850"/>
    <x v="19"/>
    <s v="25AFF000271"/>
    <x v="19"/>
    <m/>
    <s v="000250028001"/>
    <s v="MANICO L890/2 ODINO NERO SAT."/>
    <s v="manigliame"/>
    <x v="0"/>
    <m/>
    <n v="22500"/>
    <s v="NR"/>
    <m/>
    <n v="0.35"/>
    <n v="7875"/>
  </r>
  <r>
    <s v="OF0038722"/>
    <x v="204"/>
    <m/>
    <s v="F502408"/>
    <x v="21"/>
    <s v="25AFF000272"/>
    <x v="19"/>
    <m/>
    <s v="003040104002"/>
    <s v="PRIMER 1213-009 DURIT PROTECT PRO BLACK"/>
    <s v="prodotti chimici"/>
    <x v="1"/>
    <m/>
    <n v="400"/>
    <s v="kg"/>
    <m/>
    <n v="16.2"/>
    <n v="6480"/>
  </r>
  <r>
    <s v="OF0037772"/>
    <x v="205"/>
    <m/>
    <s v="F506075"/>
    <x v="20"/>
    <s v="25AFF000273"/>
    <x v="19"/>
    <m/>
    <s v="000700042002"/>
    <s v="COP.VET.20 PIAT.BOR./SF.VAP.SIL.STD"/>
    <s v="accessori finiti"/>
    <x v="2"/>
    <m/>
    <n v="2400"/>
    <s v="NR"/>
    <m/>
    <n v="0.89887500000000009"/>
    <n v="2157.3000000000002"/>
  </r>
  <r>
    <s v="OF0037772"/>
    <x v="205"/>
    <m/>
    <s v="F506075"/>
    <x v="20"/>
    <s v="25AFF000273"/>
    <x v="19"/>
    <m/>
    <s v="000700044002"/>
    <s v="COP.VET.24 PIAT.BOR./SF.VAP.SIL.STD"/>
    <s v="accessori finiti"/>
    <x v="2"/>
    <m/>
    <n v="2400"/>
    <s v="NR"/>
    <m/>
    <n v="1.0441833333333332"/>
    <n v="2506.04"/>
  </r>
  <r>
    <s v="OF0037772"/>
    <x v="205"/>
    <m/>
    <s v="F506075"/>
    <x v="20"/>
    <s v="25AFF000273"/>
    <x v="19"/>
    <m/>
    <s v="000700046002"/>
    <s v="COP.VET.28 PIAT.BOR./SF.VAP.SIL.STD"/>
    <s v="accessori finiti"/>
    <x v="2"/>
    <m/>
    <n v="2400"/>
    <s v="NR"/>
    <m/>
    <n v="1.1911791666666667"/>
    <n v="2858.83"/>
  </r>
  <r>
    <s v="OF0037772"/>
    <x v="205"/>
    <m/>
    <s v="F506075"/>
    <x v="20"/>
    <s v="25AFF000273"/>
    <x v="19"/>
    <m/>
    <s v="000700050002"/>
    <s v="COP.VET.32 PIAT.BOR./SF.VAP.SIL.STD"/>
    <s v="accessori finiti"/>
    <x v="2"/>
    <m/>
    <n v="1005"/>
    <s v="NR"/>
    <m/>
    <n v="1.4133731343283582"/>
    <n v="1420.44"/>
  </r>
  <r>
    <s v="OF0037772"/>
    <x v="205"/>
    <m/>
    <s v="F506075"/>
    <x v="20"/>
    <s v="25AFF000273"/>
    <x v="19"/>
    <m/>
    <s v="000700703005"/>
    <s v="COP.VET 16 C/BORDO AC.304 C/F.VAP.A"/>
    <s v="accessori finiti"/>
    <x v="2"/>
    <m/>
    <n v="1620"/>
    <s v="NR"/>
    <m/>
    <n v="0.29483950617283949"/>
    <n v="477.64"/>
  </r>
  <r>
    <s v="OF0037772"/>
    <x v="205"/>
    <m/>
    <s v="F506075"/>
    <x v="20"/>
    <s v="25AFF000273"/>
    <x v="19"/>
    <m/>
    <s v="000700704005"/>
    <s v="COP.VET 18 C/BORDO AC.304 C/F.VAP.A"/>
    <s v="accessori finiti"/>
    <x v="2"/>
    <m/>
    <n v="1620"/>
    <s v="NR"/>
    <m/>
    <n v="0.330320987654321"/>
    <n v="535.12"/>
  </r>
  <r>
    <s v="OF0037772"/>
    <x v="205"/>
    <m/>
    <s v="F506075"/>
    <x v="20"/>
    <s v="25AFF000273"/>
    <x v="19"/>
    <m/>
    <s v="000700707006"/>
    <s v="COP.VET 24 C/BORDO AC.304 C/F.VAP.A"/>
    <s v="accessori finiti"/>
    <x v="2"/>
    <m/>
    <n v="4560"/>
    <s v="NR"/>
    <m/>
    <n v="0.44183552631578948"/>
    <n v="2014.77"/>
  </r>
  <r>
    <s v="OF0037772"/>
    <x v="205"/>
    <m/>
    <s v="F506075"/>
    <x v="20"/>
    <s v="25AFF000273"/>
    <x v="19"/>
    <m/>
    <s v="000700709005"/>
    <s v="COP.VET.28 C/BORDO AC.304.C/F.VAP.A"/>
    <s v="accessori finiti"/>
    <x v="2"/>
    <m/>
    <n v="6400"/>
    <s v="NR"/>
    <m/>
    <n v="0.54743593749999997"/>
    <n v="3503.59"/>
  </r>
  <r>
    <s v="OF0037772"/>
    <x v="205"/>
    <m/>
    <s v="F506075"/>
    <x v="20"/>
    <s v="25AFF000273"/>
    <x v="19"/>
    <m/>
    <s v="000700720005"/>
    <s v="COP.VET.32 C/BORDO AC.304.C/F.VAP.A"/>
    <s v="accessori finiti"/>
    <x v="2"/>
    <m/>
    <n v="1005"/>
    <s v="NR"/>
    <m/>
    <n v="0.69697512437810949"/>
    <n v="700.46"/>
  </r>
  <r>
    <s v="OF0038197"/>
    <x v="206"/>
    <m/>
    <s v="F600456"/>
    <x v="17"/>
    <s v="25AFF000274"/>
    <x v="19"/>
    <m/>
    <s v="000040235036R"/>
    <s v="DISCO AL.4006 235/36 RIC"/>
    <s v="alluminio"/>
    <x v="3"/>
    <m/>
    <n v="2500"/>
    <s v="kg"/>
    <m/>
    <n v="3.2149999999999999"/>
    <n v="8037.5"/>
  </r>
  <r>
    <s v="OF0038197"/>
    <x v="206"/>
    <m/>
    <s v="F600456"/>
    <x v="17"/>
    <s v="25AFF000274"/>
    <x v="19"/>
    <m/>
    <s v="000040285036R"/>
    <s v="DISCO AL.4006 285/36 RIC"/>
    <s v="alluminio"/>
    <x v="3"/>
    <m/>
    <n v="3550"/>
    <s v="kg"/>
    <m/>
    <n v="3.2149999999999999"/>
    <n v="11413.25"/>
  </r>
  <r>
    <s v="OF0038197"/>
    <x v="206"/>
    <m/>
    <s v="F600456"/>
    <x v="17"/>
    <s v="25AFF000274"/>
    <x v="19"/>
    <m/>
    <s v="000040310036R"/>
    <s v="DISCO AL.4006 310/36 RIC"/>
    <s v="alluminio"/>
    <x v="3"/>
    <m/>
    <n v="1550"/>
    <s v="kg"/>
    <m/>
    <n v="3.2149999999999999"/>
    <n v="4983.25"/>
  </r>
  <r>
    <s v="OF0038071"/>
    <x v="184"/>
    <m/>
    <s v="F600456"/>
    <x v="17"/>
    <s v="25AFF000274"/>
    <x v="19"/>
    <m/>
    <s v="000040325036R"/>
    <s v="DISCO AL.4006 325/36 RIC"/>
    <s v="alluminio"/>
    <x v="3"/>
    <m/>
    <n v="372"/>
    <s v="kg"/>
    <m/>
    <n v="3.1900000000000004"/>
    <n v="1186.68"/>
  </r>
  <r>
    <s v="OF0038197"/>
    <x v="206"/>
    <m/>
    <s v="F600456"/>
    <x v="17"/>
    <s v="25AFF000274"/>
    <x v="19"/>
    <m/>
    <s v="000040325036R"/>
    <s v="DISCO AL.4006 325/36 RIC"/>
    <s v="alluminio"/>
    <x v="3"/>
    <m/>
    <n v="5688"/>
    <s v="kg"/>
    <m/>
    <n v="3.2149999999999999"/>
    <n v="18286.919999999998"/>
  </r>
  <r>
    <s v="OF0038197"/>
    <x v="206"/>
    <m/>
    <s v="F600456"/>
    <x v="17"/>
    <s v="25AFF000274"/>
    <x v="19"/>
    <m/>
    <s v="000040350036R"/>
    <s v="DISCO AL.4006 350/36 RIC"/>
    <s v="alluminio"/>
    <x v="3"/>
    <m/>
    <n v="1550"/>
    <s v="kg"/>
    <m/>
    <n v="3.2149999999999999"/>
    <n v="4983.25"/>
  </r>
  <r>
    <s v="OF0038197"/>
    <x v="206"/>
    <m/>
    <s v="F600456"/>
    <x v="17"/>
    <s v="25AFF000274"/>
    <x v="19"/>
    <m/>
    <s v="000040355036R"/>
    <s v="DISCO AL.4006 355/36 RIC"/>
    <s v="alluminio"/>
    <x v="3"/>
    <m/>
    <n v="10000"/>
    <s v="kg"/>
    <m/>
    <n v="3.2149999999999999"/>
    <n v="32150"/>
  </r>
  <r>
    <s v="OF0038118"/>
    <x v="57"/>
    <m/>
    <s v="F505466"/>
    <x v="14"/>
    <s v="25AFF000275"/>
    <x v="19"/>
    <m/>
    <s v="000250044001"/>
    <s v="MANICO CIGNO/1 NERO SATINATO"/>
    <s v="manigliame"/>
    <x v="0"/>
    <m/>
    <n v="15000"/>
    <s v="NR"/>
    <m/>
    <n v="0.206978"/>
    <n v="3104.67"/>
  </r>
  <r>
    <s v="OF0038118"/>
    <x v="57"/>
    <m/>
    <s v="F505466"/>
    <x v="14"/>
    <s v="25AFF000275"/>
    <x v="19"/>
    <m/>
    <s v="000250045001"/>
    <s v="MANICO CIGNO/2 NERO SATINATO"/>
    <s v="manigliame"/>
    <x v="0"/>
    <m/>
    <n v="40000"/>
    <s v="NR"/>
    <m/>
    <n v="0.25344250000000001"/>
    <n v="10137.700000000001"/>
  </r>
  <r>
    <s v="OF0038118"/>
    <x v="57"/>
    <m/>
    <s v="F505466"/>
    <x v="14"/>
    <s v="25AFF000275"/>
    <x v="19"/>
    <m/>
    <s v="000250518001"/>
    <s v="MANICO TITANO/0 PICCOLISSIMO NERO SATINATO"/>
    <s v="manigliame"/>
    <x v="0"/>
    <m/>
    <n v="10000"/>
    <s v="NR"/>
    <m/>
    <n v="0.21035700000000002"/>
    <n v="2103.5700000000002"/>
  </r>
  <r>
    <s v="OF0038118"/>
    <x v="57"/>
    <m/>
    <s v="F505466"/>
    <x v="14"/>
    <s v="25AFF000275"/>
    <x v="19"/>
    <m/>
    <s v="000250561001"/>
    <s v="MANICO GERM/1 NER.SAT.S/TVS MOD.DEP"/>
    <s v="manigliame"/>
    <x v="0"/>
    <m/>
    <n v="5000"/>
    <s v="NR"/>
    <m/>
    <n v="0.220496"/>
    <n v="1102.48"/>
  </r>
  <r>
    <s v="OF0038118"/>
    <x v="57"/>
    <m/>
    <s v="F505466"/>
    <x v="14"/>
    <s v="25AFF000275"/>
    <x v="19"/>
    <m/>
    <s v="000250562001"/>
    <s v="MANICO GERM/2 NER.SAT.S/TVS MOD.DEP"/>
    <s v="manigliame"/>
    <x v="0"/>
    <m/>
    <n v="8000"/>
    <s v="NR"/>
    <m/>
    <n v="0.27794249999999998"/>
    <n v="2223.54"/>
  </r>
  <r>
    <s v="OF0038231"/>
    <x v="207"/>
    <m/>
    <s v="F505466"/>
    <x v="14"/>
    <s v="25AFF000275"/>
    <x v="19"/>
    <m/>
    <s v="000250617150"/>
    <s v="MANICO TEOREMA/2 VERNICIATO NERO SOFT YD-001"/>
    <s v="manigliame"/>
    <x v="0"/>
    <m/>
    <n v="3000"/>
    <s v="NR"/>
    <m/>
    <n v="0.34806000000000004"/>
    <n v="1044.18"/>
  </r>
  <r>
    <s v="OF0038118"/>
    <x v="57"/>
    <m/>
    <s v="F505466"/>
    <x v="14"/>
    <s v="25AFF000275"/>
    <x v="19"/>
    <m/>
    <s v="000251518001"/>
    <s v="MANIGLIA GERMANIA NERA SATINATA"/>
    <s v="manigliame"/>
    <x v="0"/>
    <m/>
    <n v="8000"/>
    <s v="NR"/>
    <m/>
    <n v="0.14446249999999999"/>
    <n v="1155.7"/>
  </r>
  <r>
    <s v="OF0038118"/>
    <x v="57"/>
    <m/>
    <s v="F505466"/>
    <x v="14"/>
    <s v="25AFF000275"/>
    <x v="19"/>
    <m/>
    <s v="000251618001"/>
    <s v="MANIGLIA TITANO NERA SATINATA"/>
    <s v="manigliame"/>
    <x v="0"/>
    <m/>
    <n v="5000"/>
    <s v="NR"/>
    <m/>
    <n v="0.11235999999999999"/>
    <n v="561.79999999999995"/>
  </r>
  <r>
    <s v="OF0037283"/>
    <x v="200"/>
    <m/>
    <s v="F600079"/>
    <x v="37"/>
    <s v="25AFF000276"/>
    <x v="19"/>
    <m/>
    <s v="000730414001"/>
    <s v="COPERCHIO AC.NANOBOND 18 CM REC18DS-001"/>
    <s v="accessori finiti"/>
    <x v="2"/>
    <m/>
    <n v="1040"/>
    <s v="NR"/>
    <m/>
    <n v="4.4267980769230766"/>
    <n v="4603.87"/>
  </r>
  <r>
    <s v="OF0037283"/>
    <x v="200"/>
    <m/>
    <s v="F600079"/>
    <x v="37"/>
    <s v="25AFF000276"/>
    <x v="19"/>
    <m/>
    <s v="000730414002"/>
    <s v="COPERCHIO AC.NANOBOND 20 CM REC20DS-001"/>
    <s v="accessori finiti"/>
    <x v="2"/>
    <m/>
    <n v="1040"/>
    <s v="NR"/>
    <m/>
    <n v="4.7900673076923077"/>
    <n v="4981.67"/>
  </r>
  <r>
    <s v="OF0037283"/>
    <x v="200"/>
    <m/>
    <s v="F600079"/>
    <x v="37"/>
    <s v="25AFF000276"/>
    <x v="19"/>
    <m/>
    <s v="000730414003"/>
    <s v="COPERCHIO AC.NANOBOND 28 CM REC28DS-001"/>
    <s v="accessori finiti"/>
    <x v="2"/>
    <m/>
    <n v="1050"/>
    <s v="NR"/>
    <m/>
    <n v="6.6908857142857148"/>
    <n v="7025.43"/>
  </r>
  <r>
    <s v="OF0037470"/>
    <x v="208"/>
    <m/>
    <s v="F600958"/>
    <x v="34"/>
    <s v="25AFF000277"/>
    <x v="19"/>
    <m/>
    <s v="000030265027"/>
    <s v="DISCO 5PLY 265/27 SS304 0,4 + Al1,8 + SS439 0,5 TOT 27/10"/>
    <s v="Acciaio multistrato (5PLY)"/>
    <x v="10"/>
    <m/>
    <n v="7714"/>
    <s v="NR"/>
    <m/>
    <n v="3.84"/>
    <n v="29621.759999999998"/>
  </r>
  <r>
    <s v="OF0037470"/>
    <x v="208"/>
    <m/>
    <s v="F600958"/>
    <x v="34"/>
    <s v="25AFF000277"/>
    <x v="19"/>
    <m/>
    <s v="000030300023"/>
    <s v="DISCO 5PLY 300/23  SS304 0,4 + Al1,4 + SS439 0,5 TOT 23/10"/>
    <s v="Acciaio multistrato (5PLY)"/>
    <x v="10"/>
    <m/>
    <n v="1612"/>
    <s v="NR"/>
    <m/>
    <n v="4.32"/>
    <n v="6963.84"/>
  </r>
  <r>
    <s v="OF0037470"/>
    <x v="208"/>
    <m/>
    <s v="F600958"/>
    <x v="34"/>
    <s v="25AFF000277"/>
    <x v="19"/>
    <m/>
    <s v="000030335027"/>
    <s v="DISCO 5PLY 335/27 SS304 0,4 + Al1,8 + SS439 0,5 TOT 27/10"/>
    <s v="Acciaio multistrato (5PLY)"/>
    <x v="10"/>
    <m/>
    <n v="5250"/>
    <s v="NR"/>
    <m/>
    <n v="5.92"/>
    <n v="31080"/>
  </r>
  <r>
    <s v="OF0037470"/>
    <x v="208"/>
    <m/>
    <s v="F600958"/>
    <x v="34"/>
    <s v="25AFF000277"/>
    <x v="19"/>
    <m/>
    <s v="000030365023"/>
    <s v="DISCO 5PLY 365/23  SS304 0,4 + Al1,4 + SS439 0,5 TOT 23/10"/>
    <s v="Acciaio multistrato (5PLY)"/>
    <x v="10"/>
    <m/>
    <n v="736"/>
    <s v="NR"/>
    <m/>
    <n v="6.2"/>
    <n v="4563.2"/>
  </r>
  <r>
    <s v="OF0037470"/>
    <x v="208"/>
    <m/>
    <s v="F600958"/>
    <x v="34"/>
    <s v="25AFF000277"/>
    <x v="19"/>
    <m/>
    <s v="000030375023"/>
    <s v="DISCO 5PLY 375/23  SS304 0,4 + Al1,4 + SS439 0,5 TOT 23/10"/>
    <s v="Acciaio multistrato (5PLY)"/>
    <x v="10"/>
    <m/>
    <n v="2494"/>
    <s v="NR"/>
    <m/>
    <n v="6.53"/>
    <n v="16285.82"/>
  </r>
  <r>
    <s v="OF0037470"/>
    <x v="208"/>
    <m/>
    <s v="F600958"/>
    <x v="34"/>
    <s v="25AFF000277"/>
    <x v="19"/>
    <m/>
    <s v="000030380023"/>
    <s v="DISCO 5PLY 380/23  SS304 0,4 + Al1,4 + SS439 0,5 TOT 23/10"/>
    <s v="Acciaio multistrato (5PLY)"/>
    <x v="10"/>
    <m/>
    <n v="1761"/>
    <s v="NR"/>
    <m/>
    <n v="6.7"/>
    <n v="11798.7"/>
  </r>
  <r>
    <s v="OF0037470"/>
    <x v="208"/>
    <m/>
    <s v="F600958"/>
    <x v="34"/>
    <s v="25AFF000277"/>
    <x v="19"/>
    <m/>
    <s v="000030470023"/>
    <s v="DISCO 5PLY 470/23  SS304 0,4 + Al1,4 + SS439 0,5 TOT 23/10"/>
    <s v="Acciaio multistrato (5PLY)"/>
    <x v="10"/>
    <m/>
    <n v="1287"/>
    <s v="NR"/>
    <m/>
    <n v="10.039999999999999"/>
    <n v="12921.48"/>
  </r>
  <r>
    <s v="OF0037470"/>
    <x v="208"/>
    <m/>
    <s v="F600958"/>
    <x v="34"/>
    <s v="25AFF000278"/>
    <x v="19"/>
    <m/>
    <s v="000030335027"/>
    <s v="DISCO 5PLY 335/27 SS304 0,4 + Al1,8 + SS439 0,5 TOT 27/10"/>
    <s v="Acciaio multistrato (5PLY)"/>
    <x v="10"/>
    <m/>
    <n v="6303"/>
    <s v="NR"/>
    <m/>
    <n v="5.92"/>
    <n v="37313.760000000002"/>
  </r>
  <r>
    <s v="OF0037470"/>
    <x v="208"/>
    <m/>
    <s v="F600958"/>
    <x v="34"/>
    <s v="25AFF000278"/>
    <x v="19"/>
    <m/>
    <s v="000030385027"/>
    <s v="DISCO 5PLY 385/27  SS304 0,4 + Al1,8 + SS439 0,5 TOT 27/10"/>
    <s v="Acciaio multistrato (5PLY)"/>
    <x v="10"/>
    <m/>
    <n v="9154"/>
    <s v="NR"/>
    <m/>
    <n v="7.64"/>
    <n v="69936.56"/>
  </r>
  <r>
    <s v="OF0037745"/>
    <x v="209"/>
    <m/>
    <s v="F600043"/>
    <x v="25"/>
    <s v="25AFF000279"/>
    <x v="19"/>
    <m/>
    <s v="000288000001"/>
    <s v="1-5-HSI103BAY SI HANDLE PVD GOLD 16CM SAUCEPAN (6.5mm hole)"/>
    <s v="manigliame"/>
    <x v="0"/>
    <m/>
    <n v="483"/>
    <s v="NR"/>
    <m/>
    <n v="1.9177225672877847"/>
    <n v="926.26"/>
  </r>
  <r>
    <s v="OF0037745"/>
    <x v="209"/>
    <m/>
    <s v="F600043"/>
    <x v="25"/>
    <s v="25AFF000279"/>
    <x v="19"/>
    <m/>
    <s v="000288000002"/>
    <s v="1-5-HSI105BAY SI HANDLE PVD GOLD 20CM SAUCEPAN (6.5mm hole)"/>
    <s v="manigliame"/>
    <x v="0"/>
    <m/>
    <n v="528"/>
    <s v="NR"/>
    <m/>
    <n v="2.0613257575757578"/>
    <n v="1088.3800000000001"/>
  </r>
  <r>
    <s v="OF0037745"/>
    <x v="209"/>
    <m/>
    <s v="F600043"/>
    <x v="25"/>
    <s v="25AFF000279"/>
    <x v="19"/>
    <m/>
    <s v="000288000003"/>
    <s v="1-5-HSI107BAY SI HANDLE PVD GOLD 24CM SAUCIER (6.5mm hole)"/>
    <s v="manigliame"/>
    <x v="0"/>
    <m/>
    <n v="221"/>
    <s v="NR"/>
    <m/>
    <n v="2.0613122171945704"/>
    <n v="455.55"/>
  </r>
  <r>
    <s v="OF0037745"/>
    <x v="209"/>
    <m/>
    <s v="F600043"/>
    <x v="25"/>
    <s v="25AFF000279"/>
    <x v="19"/>
    <m/>
    <s v="000288000004"/>
    <s v="1-5-HSI108BAY SI HANDLE PVD GOLD 26CM SAUTE' (6.5mm hole)"/>
    <s v="manigliame"/>
    <x v="0"/>
    <m/>
    <n v="748"/>
    <s v="NR"/>
    <m/>
    <n v="2.0613368983957221"/>
    <n v="1541.88"/>
  </r>
  <r>
    <s v="OF0037745"/>
    <x v="209"/>
    <m/>
    <s v="F600043"/>
    <x v="25"/>
    <s v="25AFF000279"/>
    <x v="19"/>
    <m/>
    <s v="000288000005"/>
    <s v="1-5-HSI203BAY SI HANDLE PVD GOLD 20CM SKILLET (6.5mm hole)"/>
    <s v="manigliame"/>
    <x v="0"/>
    <m/>
    <n v="2400"/>
    <s v="NR"/>
    <m/>
    <n v="1.917716666666667"/>
    <n v="4602.5200000000004"/>
  </r>
  <r>
    <s v="OF0037745"/>
    <x v="209"/>
    <m/>
    <s v="F600043"/>
    <x v="25"/>
    <s v="25AFF000279"/>
    <x v="19"/>
    <m/>
    <s v="000288000006"/>
    <s v="1-5-HSI206BAY SI HANDLE PVD GOLD 26CM SKILLET (6.5mm hole)"/>
    <s v="manigliame"/>
    <x v="0"/>
    <m/>
    <n v="3551"/>
    <s v="NR"/>
    <m/>
    <n v="2.0613320191495355"/>
    <n v="7319.79"/>
  </r>
  <r>
    <s v="OF0037745"/>
    <x v="209"/>
    <m/>
    <s v="F600043"/>
    <x v="25"/>
    <s v="25AFF000279"/>
    <x v="19"/>
    <m/>
    <s v="000288000007"/>
    <s v="1-5-HSI208BAY SI HANDLE PVD GOLD 30CM SKILLET (6.5mm hole)"/>
    <s v="manigliame"/>
    <x v="0"/>
    <m/>
    <n v="2831"/>
    <s v="NR"/>
    <m/>
    <n v="2.0613316849169907"/>
    <n v="5835.63"/>
  </r>
  <r>
    <s v="OF0037745"/>
    <x v="209"/>
    <m/>
    <s v="F600043"/>
    <x v="25"/>
    <s v="25AFF000279"/>
    <x v="19"/>
    <m/>
    <s v="000288100001"/>
    <s v="1-5-HSI103B-Y SI HANDLE 16CM SAUCEPAN (6.5mm hole)"/>
    <s v="manigliame"/>
    <x v="0"/>
    <m/>
    <n v="1129"/>
    <s v="NR"/>
    <m/>
    <n v="1.5544464127546502"/>
    <n v="1754.97"/>
  </r>
  <r>
    <s v="OF0037745"/>
    <x v="209"/>
    <m/>
    <s v="F600043"/>
    <x v="25"/>
    <s v="25AFF000279"/>
    <x v="19"/>
    <m/>
    <s v="000288100002"/>
    <s v="1-5-HSI105B-Y SI HANDLE 20CM SAUCEPAN (6.5mm hole)"/>
    <s v="manigliame"/>
    <x v="0"/>
    <m/>
    <n v="1233"/>
    <s v="NR"/>
    <m/>
    <n v="1.6389294403892944"/>
    <n v="2020.8"/>
  </r>
  <r>
    <s v="OF0037745"/>
    <x v="209"/>
    <m/>
    <s v="F600043"/>
    <x v="25"/>
    <s v="25AFF000279"/>
    <x v="19"/>
    <m/>
    <s v="000288100003"/>
    <s v="1-5-HSI107B-Y SI HANDLE 24CM SAUCIER (6.5mm hole)"/>
    <s v="manigliame"/>
    <x v="0"/>
    <m/>
    <n v="515"/>
    <s v="NR"/>
    <m/>
    <n v="1.6389320388349513"/>
    <n v="844.05"/>
  </r>
  <r>
    <s v="OF0037745"/>
    <x v="209"/>
    <m/>
    <s v="F600043"/>
    <x v="25"/>
    <s v="25AFF000279"/>
    <x v="19"/>
    <m/>
    <s v="000288100004"/>
    <s v="1-5-HSI108B-Y SI HANDLE 26CM SAUTE' (6.5mm hole)"/>
    <s v="manigliame"/>
    <x v="0"/>
    <m/>
    <n v="1747"/>
    <s v="NR"/>
    <m/>
    <n v="1.6389295935890098"/>
    <n v="2863.21"/>
  </r>
  <r>
    <s v="OF0037745"/>
    <x v="209"/>
    <m/>
    <s v="F600043"/>
    <x v="25"/>
    <s v="25AFF000279"/>
    <x v="19"/>
    <m/>
    <s v="000288100005"/>
    <s v="1-5-HSI203B-Y SI HANDLE 20CM SKILLET (6.5mm hole)"/>
    <s v="manigliame"/>
    <x v="0"/>
    <m/>
    <n v="5314"/>
    <s v="NR"/>
    <m/>
    <n v="1.5544486262702295"/>
    <n v="8260.34"/>
  </r>
  <r>
    <s v="OF0037745"/>
    <x v="209"/>
    <m/>
    <s v="F600043"/>
    <x v="25"/>
    <s v="25AFF000279"/>
    <x v="19"/>
    <m/>
    <s v="000288100006"/>
    <s v="1-5-HSI206B-Y SI HANDLE 26CM SKILLET (6.5mm hole)"/>
    <s v="manigliame"/>
    <x v="0"/>
    <m/>
    <n v="8002"/>
    <s v="NR"/>
    <m/>
    <n v="1.6389290177455635"/>
    <n v="13114.71"/>
  </r>
  <r>
    <s v="OF0037745"/>
    <x v="209"/>
    <m/>
    <s v="F600043"/>
    <x v="25"/>
    <s v="25AFF000279"/>
    <x v="19"/>
    <m/>
    <s v="000288100007"/>
    <s v="1-5-HSI208B-Y SI HANDLE 30CM SKILLET (6.5mm hole)"/>
    <s v="manigliame"/>
    <x v="0"/>
    <m/>
    <n v="6323"/>
    <s v="NR"/>
    <m/>
    <n v="1.6389293057093153"/>
    <n v="10362.950000000001"/>
  </r>
  <r>
    <s v="OF0037745"/>
    <x v="209"/>
    <m/>
    <s v="F600043"/>
    <x v="25"/>
    <s v="25AFF000279"/>
    <x v="19"/>
    <m/>
    <s v="000289000001"/>
    <s v="1-5-SSI105BAY SI SIDE IHANDLE PVD GOLD 20CM SAUCE.(6.5mm ho)"/>
    <s v="manigliame"/>
    <x v="0"/>
    <m/>
    <n v="528"/>
    <s v="NR"/>
    <m/>
    <n v="1.3263446969696968"/>
    <n v="700.31"/>
  </r>
  <r>
    <s v="OF0037745"/>
    <x v="209"/>
    <m/>
    <s v="F600043"/>
    <x v="25"/>
    <s v="25AFF000279"/>
    <x v="19"/>
    <m/>
    <s v="000289000002"/>
    <s v="1-5-SSI108BAY SI SIDE IHANDLE PVD GOLD 26CM STOCK.(6.5mm ho)"/>
    <s v="manigliame"/>
    <x v="0"/>
    <m/>
    <n v="1520"/>
    <s v="NR"/>
    <m/>
    <n v="1.3263486842105263"/>
    <n v="2016.05"/>
  </r>
  <r>
    <s v="OF0037745"/>
    <x v="209"/>
    <m/>
    <s v="F600043"/>
    <x v="25"/>
    <s v="25AFF000279"/>
    <x v="19"/>
    <m/>
    <s v="000289100001"/>
    <s v="1-5-SSI105B-Y SI SIDE HANDLE 20CM SAUCEPAN (6.5mm hole)"/>
    <s v="manigliame"/>
    <x v="0"/>
    <m/>
    <n v="1233"/>
    <s v="NR"/>
    <m/>
    <n v="1.1489375506893755"/>
    <n v="1416.64"/>
  </r>
  <r>
    <s v="OF0037745"/>
    <x v="209"/>
    <m/>
    <s v="F600043"/>
    <x v="25"/>
    <s v="25AFF000279"/>
    <x v="19"/>
    <m/>
    <s v="000289100002"/>
    <s v="1-5-SSI108B-Y SI SIDE HANDLE 26CM STOCKPOT (6.5mm hole)"/>
    <s v="manigliame"/>
    <x v="0"/>
    <m/>
    <n v="3549"/>
    <s v="NR"/>
    <m/>
    <n v="1.1489405466328544"/>
    <n v="4077.59"/>
  </r>
  <r>
    <s v="OF0037744"/>
    <x v="210"/>
    <m/>
    <s v="F600043"/>
    <x v="25"/>
    <s v="25AFF000280"/>
    <x v="19"/>
    <m/>
    <s v="000730415001"/>
    <s v="REC1608AS-002 COP.AC.MADE IN 16CM ASSEMBLED W/DEY.PVD GOLD"/>
    <s v="accessori finiti"/>
    <x v="2"/>
    <m/>
    <n v="500"/>
    <s v="NR"/>
    <m/>
    <n v="3.7086999999999999"/>
    <n v="1854.35"/>
  </r>
  <r>
    <s v="OF0037744"/>
    <x v="210"/>
    <m/>
    <s v="F600043"/>
    <x v="25"/>
    <s v="25AFF000280"/>
    <x v="19"/>
    <m/>
    <s v="000730415002"/>
    <s v="REC2008AS-002 COP.AC.MADE IN 20CM ASSEMBLED W/DEY.PVD GOLD"/>
    <s v="accessori finiti"/>
    <x v="2"/>
    <m/>
    <n v="540"/>
    <s v="NR"/>
    <m/>
    <n v="4.2493888888888893"/>
    <n v="2294.67"/>
  </r>
  <r>
    <s v="OF0037744"/>
    <x v="210"/>
    <m/>
    <s v="F600043"/>
    <x v="25"/>
    <s v="25AFF000280"/>
    <x v="19"/>
    <m/>
    <s v="000730415003"/>
    <s v="REC2408AS-002 COP.AC.MADE IN 24CM ASSEMBLED W/DEY.PVD GOLD"/>
    <s v="accessori finiti"/>
    <x v="2"/>
    <m/>
    <n v="230"/>
    <s v="NR"/>
    <m/>
    <n v="5.0942173913043485"/>
    <n v="1171.67"/>
  </r>
  <r>
    <s v="OF0037744"/>
    <x v="210"/>
    <m/>
    <s v="F600043"/>
    <x v="25"/>
    <s v="25AFF000280"/>
    <x v="19"/>
    <m/>
    <s v="000730415004"/>
    <s v="REC2608AS-002 COP.AC.MADE IN 26CM ASSEMBLED W/DEY.PVD GOLD"/>
    <s v="accessori finiti"/>
    <x v="2"/>
    <m/>
    <n v="1140"/>
    <s v="NR"/>
    <m/>
    <n v="5.5926315789473691"/>
    <n v="6375.6"/>
  </r>
  <r>
    <s v="OF0037744"/>
    <x v="210"/>
    <m/>
    <s v="F600043"/>
    <x v="25"/>
    <s v="25AFF000280"/>
    <x v="19"/>
    <m/>
    <s v="000730416001"/>
    <s v="REC1608AS-001 COP.AC.MADE IN 16CM ASSEMBLED W/DEY.SI LID HAN"/>
    <s v="accessori finiti"/>
    <x v="2"/>
    <m/>
    <n v="1140"/>
    <s v="NR"/>
    <m/>
    <n v="3.4721666666666668"/>
    <n v="3958.27"/>
  </r>
  <r>
    <s v="OF0037744"/>
    <x v="210"/>
    <m/>
    <s v="F600043"/>
    <x v="25"/>
    <s v="25AFF000280"/>
    <x v="19"/>
    <m/>
    <s v="000730416002"/>
    <s v="REC2008AS-001 COP.AC.MADE IN 20CM ASSEMBLED W/DEY.SI LID HAN"/>
    <s v="accessori finiti"/>
    <x v="2"/>
    <m/>
    <n v="1260"/>
    <s v="NR"/>
    <m/>
    <n v="4.0128412698412701"/>
    <n v="5056.18"/>
  </r>
  <r>
    <s v="OF0037744"/>
    <x v="210"/>
    <m/>
    <s v="F600043"/>
    <x v="25"/>
    <s v="25AFF000280"/>
    <x v="19"/>
    <m/>
    <s v="000730416003"/>
    <s v="REC2408AS-001 COP.AC.MADE IN 24CM ASSEMBLED W/DEY.SI LID HAN"/>
    <s v="accessori finiti"/>
    <x v="2"/>
    <m/>
    <n v="520"/>
    <s v="NR"/>
    <m/>
    <n v="4.8576538461538465"/>
    <n v="2525.98"/>
  </r>
  <r>
    <s v="OF0037744"/>
    <x v="210"/>
    <m/>
    <s v="F600043"/>
    <x v="25"/>
    <s v="25AFF000280"/>
    <x v="19"/>
    <m/>
    <s v="000730416004"/>
    <s v="REC2608AS-001 COP.AC.MADE IN 26CM ASSEMBLED W/DEY.SI LID HAN"/>
    <s v="accessori finiti"/>
    <x v="2"/>
    <m/>
    <n v="2670"/>
    <s v="NR"/>
    <m/>
    <n v="5.3645355805243442"/>
    <n v="14323.31"/>
  </r>
  <r>
    <s v="OF0038504"/>
    <x v="211"/>
    <m/>
    <s v="F600074"/>
    <x v="32"/>
    <s v="25AFF000281"/>
    <x v="19"/>
    <m/>
    <s v="000281901002"/>
    <s v="MANICO AC.MICROF. ICE CORTO LUCIDO PAD.24 F24.1"/>
    <s v="manigliame"/>
    <x v="0"/>
    <m/>
    <n v="250"/>
    <s v="NR"/>
    <m/>
    <n v="2.0292400000000002"/>
    <n v="507.31"/>
  </r>
  <r>
    <s v="OF0038504"/>
    <x v="211"/>
    <m/>
    <s v="F600074"/>
    <x v="32"/>
    <s v="25AFF000281"/>
    <x v="19"/>
    <m/>
    <s v="000281909001"/>
    <s v="MANICO AC.MICROF. ICE LUCIDO LUNGO TEG.575 Ø28 2 FORI"/>
    <s v="manigliame"/>
    <x v="0"/>
    <m/>
    <n v="1400"/>
    <s v="NR"/>
    <m/>
    <n v="2.0664000000000002"/>
    <n v="2892.96"/>
  </r>
  <r>
    <s v="OF0037819"/>
    <x v="212"/>
    <m/>
    <s v="F506013"/>
    <x v="29"/>
    <s v="25AFF000282"/>
    <x v="19"/>
    <m/>
    <s v="0002A0125TS5"/>
    <s v="DISCO AC.125/040 C/F 2,5 MM+TAGLI STRETTI+FO.CENTRALE 36,5mm"/>
    <s v="acciaio"/>
    <x v="9"/>
    <m/>
    <n v="20000"/>
    <s v="NR"/>
    <m/>
    <n v="9.7153000000000003E-2"/>
    <n v="1943.06"/>
  </r>
  <r>
    <s v="OF0037819"/>
    <x v="212"/>
    <m/>
    <s v="F506013"/>
    <x v="29"/>
    <s v="25AFF000282"/>
    <x v="19"/>
    <m/>
    <s v="0002A0135TS5"/>
    <s v="DISCO AC.135/040 C/F 2,5 MM+TAGLI STRETTI+FO.CENTRALE 36,5mm"/>
    <s v="acciaio"/>
    <x v="9"/>
    <m/>
    <n v="5000"/>
    <s v="NR"/>
    <m/>
    <n v="0.105602"/>
    <n v="528.01"/>
  </r>
  <r>
    <s v="OF0037819"/>
    <x v="212"/>
    <m/>
    <s v="F506013"/>
    <x v="29"/>
    <s v="25AFF000282"/>
    <x v="19"/>
    <m/>
    <s v="0002A0155TS5"/>
    <s v="DISCO AC.155/040 C/F 2,5 MM+TAGLI STRETTI+FORO CENTRALE 50mm"/>
    <s v="acciaio"/>
    <x v="9"/>
    <m/>
    <n v="5000"/>
    <s v="NR"/>
    <m/>
    <n v="0.12925599999999998"/>
    <n v="646.28"/>
  </r>
  <r>
    <s v="OF0037819"/>
    <x v="212"/>
    <m/>
    <s v="F506013"/>
    <x v="29"/>
    <s v="25AFF000282"/>
    <x v="19"/>
    <m/>
    <s v="0002A0165TS5"/>
    <s v="DISCO AC.165/040 C/F 2,5 MM+TAGLI STRETTI+FORO CENTRALE 50mm"/>
    <s v="acciaio"/>
    <x v="9"/>
    <m/>
    <n v="10000"/>
    <s v="NR"/>
    <m/>
    <n v="0.141928"/>
    <n v="1419.28"/>
  </r>
  <r>
    <s v="OF0037819"/>
    <x v="212"/>
    <m/>
    <s v="F506013"/>
    <x v="29"/>
    <s v="25AFF000282"/>
    <x v="19"/>
    <m/>
    <s v="0002A0185TS5"/>
    <s v="DISCO AC.185/040 C/F 2,5 MM+TAGLI STRETTI+FORO CENTRALE 50mm"/>
    <s v="acciaio"/>
    <x v="9"/>
    <m/>
    <n v="7000"/>
    <s v="NR"/>
    <m/>
    <n v="0.18163428571428572"/>
    <n v="1271.44"/>
  </r>
  <r>
    <s v="OF0037819"/>
    <x v="212"/>
    <m/>
    <s v="F506013"/>
    <x v="29"/>
    <s v="25AFF000282"/>
    <x v="19"/>
    <m/>
    <s v="0002A0195TS5"/>
    <s v="DISCO AC.195/040 C/F 2,5 MM+TAGLI STRETTI+FORO CENTRALE 50mm"/>
    <s v="acciaio"/>
    <x v="9"/>
    <m/>
    <n v="15000"/>
    <s v="NR"/>
    <m/>
    <n v="0.19852999999999998"/>
    <n v="2977.95"/>
  </r>
  <r>
    <s v="OF0037819"/>
    <x v="212"/>
    <m/>
    <s v="F506013"/>
    <x v="29"/>
    <s v="25AFF000282"/>
    <x v="19"/>
    <m/>
    <s v="000250274001"/>
    <s v="MANICO ACCIAIO AISI 201 SATINATO FONDUE GRANDE"/>
    <s v="manigliame"/>
    <x v="0"/>
    <m/>
    <n v="1000"/>
    <s v="NR"/>
    <m/>
    <n v="0.84480999999999995"/>
    <n v="844.81"/>
  </r>
  <r>
    <s v="OF0038663"/>
    <x v="66"/>
    <m/>
    <s v="F600780"/>
    <x v="36"/>
    <s v="25AFF000283"/>
    <x v="19"/>
    <m/>
    <s v="000281710001"/>
    <s v="MANICO AC.SOLE CORTO C/LOGO MC AISI 430 SABBIATO PAD.279 20"/>
    <s v="manigliame"/>
    <x v="0"/>
    <m/>
    <n v="6500"/>
    <s v="NR"/>
    <m/>
    <n v="1.137"/>
    <n v="7390.5"/>
  </r>
  <r>
    <s v="OF0038663"/>
    <x v="66"/>
    <m/>
    <s v="F600780"/>
    <x v="36"/>
    <s v="25AFF000283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663"/>
    <x v="66"/>
    <m/>
    <s v="F600780"/>
    <x v="36"/>
    <s v="25AFF000283"/>
    <x v="19"/>
    <m/>
    <s v="000281710003"/>
    <s v="MANICO AC.SOLE CORTO C/LOGO MC AISI 430 SABBIATO CAS.433 16"/>
    <s v="manigliame"/>
    <x v="0"/>
    <m/>
    <n v="2000"/>
    <s v="NR"/>
    <m/>
    <n v="1.137"/>
    <n v="2274"/>
  </r>
  <r>
    <s v="OF0038663"/>
    <x v="66"/>
    <m/>
    <s v="F600780"/>
    <x v="36"/>
    <s v="25AFF000283"/>
    <x v="19"/>
    <m/>
    <s v="000281710005"/>
    <s v="MANICO AC.SOLE LUNGO C/LOGO MC AISI 430 SABBIATO PAD.279 30"/>
    <s v="manigliame"/>
    <x v="0"/>
    <m/>
    <n v="2500"/>
    <s v="NR"/>
    <m/>
    <n v="1.2270000000000001"/>
    <n v="3067.5"/>
  </r>
  <r>
    <s v="OF0038663"/>
    <x v="66"/>
    <m/>
    <s v="F600780"/>
    <x v="36"/>
    <s v="25AFF000283"/>
    <x v="19"/>
    <m/>
    <s v="000281710006"/>
    <s v="MANICO AC.SOLE LUNGO C/LOGO MC AISI 430 SABBIATO TEG.379 26"/>
    <s v="manigliame"/>
    <x v="0"/>
    <m/>
    <n v="3000"/>
    <s v="NR"/>
    <m/>
    <n v="1.2270000000000001"/>
    <n v="3681"/>
  </r>
  <r>
    <s v="OF0038062"/>
    <x v="213"/>
    <m/>
    <s v="F506013"/>
    <x v="29"/>
    <s v="25AFF000286"/>
    <x v="19"/>
    <m/>
    <s v="0002A0125TS5"/>
    <s v="DISCO AC.125/040 C/F 2,5 MM+TAGLI STRETTI+FO.CENTRALE 36,5mm"/>
    <s v="acciaio"/>
    <x v="9"/>
    <m/>
    <n v="40000"/>
    <s v="NR"/>
    <m/>
    <n v="9.7153000000000003E-2"/>
    <n v="3886.12"/>
  </r>
  <r>
    <s v="OF0038062"/>
    <x v="213"/>
    <m/>
    <s v="F506013"/>
    <x v="29"/>
    <s v="25AFF000286"/>
    <x v="19"/>
    <m/>
    <s v="0002A0135TS5"/>
    <s v="DISCO AC.135/040 C/F 2,5 MM+TAGLI STRETTI+FO.CENTRALE 36,5mm"/>
    <s v="acciaio"/>
    <x v="9"/>
    <m/>
    <n v="25000"/>
    <s v="NR"/>
    <m/>
    <n v="0.10560120000000001"/>
    <n v="2640.03"/>
  </r>
  <r>
    <s v="OF0038062"/>
    <x v="213"/>
    <m/>
    <s v="F506013"/>
    <x v="29"/>
    <s v="25AFF000286"/>
    <x v="19"/>
    <m/>
    <s v="0002A0145TS5"/>
    <s v="DISCO AC.145/040 C/F 2,5 MM+TAGLI STRETTI+FO.CENTRALE 36,5mm"/>
    <s v="acciaio"/>
    <x v="9"/>
    <m/>
    <n v="15000"/>
    <s v="NR"/>
    <m/>
    <n v="0.11742866666666667"/>
    <n v="1761.43"/>
  </r>
  <r>
    <s v="OF0038062"/>
    <x v="213"/>
    <m/>
    <s v="F506013"/>
    <x v="29"/>
    <s v="25AFF000286"/>
    <x v="19"/>
    <m/>
    <s v="0002A0155TS5"/>
    <s v="DISCO AC.155/040 C/F 2,5 MM+TAGLI STRETTI+FORO CENTRALE 50mm"/>
    <s v="acciaio"/>
    <x v="9"/>
    <m/>
    <n v="25000"/>
    <s v="NR"/>
    <m/>
    <n v="0.1292556"/>
    <n v="3231.39"/>
  </r>
  <r>
    <s v="OF0038062"/>
    <x v="213"/>
    <m/>
    <s v="F506013"/>
    <x v="29"/>
    <s v="25AFF000286"/>
    <x v="19"/>
    <m/>
    <s v="0002A0165TS5"/>
    <s v="DISCO AC.165/040 C/F 2,5 MM+TAGLI STRETTI+FORO CENTRALE 50mm"/>
    <s v="acciaio"/>
    <x v="9"/>
    <m/>
    <n v="20000"/>
    <s v="NR"/>
    <m/>
    <n v="0.141928"/>
    <n v="2838.56"/>
  </r>
  <r>
    <s v="OF0038062"/>
    <x v="213"/>
    <m/>
    <s v="F506013"/>
    <x v="29"/>
    <s v="25AFF000286"/>
    <x v="19"/>
    <m/>
    <s v="0002A0175TS5"/>
    <s v="DISCO AC.175/040 C/F 2,5 MM+TAGLI STRETTI+FORO CENTRALE 50mm"/>
    <s v="acciaio"/>
    <x v="9"/>
    <m/>
    <n v="10000"/>
    <s v="NR"/>
    <m/>
    <n v="0.15459999999999999"/>
    <n v="1546"/>
  </r>
  <r>
    <s v="OF0038062"/>
    <x v="213"/>
    <m/>
    <s v="F506013"/>
    <x v="29"/>
    <s v="25AFF000286"/>
    <x v="19"/>
    <m/>
    <s v="0002A0185TS5"/>
    <s v="DISCO AC.185/040 C/F 2,5 MM+TAGLI STRETTI+FORO CENTRALE 50mm"/>
    <s v="acciaio"/>
    <x v="9"/>
    <m/>
    <n v="15000"/>
    <s v="NR"/>
    <m/>
    <n v="0.18163400000000002"/>
    <n v="2724.51"/>
  </r>
  <r>
    <s v="OF0038062"/>
    <x v="213"/>
    <m/>
    <s v="F506013"/>
    <x v="29"/>
    <s v="25AFF000286"/>
    <x v="19"/>
    <m/>
    <s v="0002A0195TS5"/>
    <s v="DISCO AC.195/040 C/F 2,5 MM+TAGLI STRETTI+FORO CENTRALE 50mm"/>
    <s v="acciaio"/>
    <x v="9"/>
    <m/>
    <n v="50000"/>
    <s v="NR"/>
    <m/>
    <n v="0.19853000000000001"/>
    <n v="9926.5"/>
  </r>
  <r>
    <s v="OF0038062"/>
    <x v="213"/>
    <m/>
    <s v="F506013"/>
    <x v="29"/>
    <s v="25AFF000286"/>
    <x v="19"/>
    <m/>
    <s v="0002A0205TS5"/>
    <s v="DISCO AC.205/040 C/F 2,5 MM+TAGLI STRETTI+FORO CENTRALE 50mm"/>
    <s v="acciaio"/>
    <x v="9"/>
    <m/>
    <n v="70000"/>
    <s v="NR"/>
    <m/>
    <n v="0.21458142857142859"/>
    <n v="15020.7"/>
  </r>
  <r>
    <s v="OF0038862"/>
    <x v="214"/>
    <m/>
    <s v="F600850"/>
    <x v="19"/>
    <s v="25AFF000288"/>
    <x v="19"/>
    <m/>
    <s v="000250027001"/>
    <s v="MANICO L890/1 ODINO NERO SAT."/>
    <s v="manigliame"/>
    <x v="0"/>
    <m/>
    <n v="12100"/>
    <s v="NR"/>
    <m/>
    <n v="0.31"/>
    <n v="3751"/>
  </r>
  <r>
    <s v="OF0038862"/>
    <x v="214"/>
    <m/>
    <s v="F600850"/>
    <x v="19"/>
    <s v="25AFF000288"/>
    <x v="19"/>
    <m/>
    <s v="000250028001"/>
    <s v="MANICO L890/2 ODINO NERO SAT."/>
    <s v="manigliame"/>
    <x v="0"/>
    <m/>
    <n v="22500"/>
    <s v="NR"/>
    <m/>
    <n v="0.35"/>
    <n v="7875"/>
  </r>
  <r>
    <s v="OF0038217"/>
    <x v="215"/>
    <m/>
    <s v="F600022"/>
    <x v="24"/>
    <s v="25AFF000289"/>
    <x v="19"/>
    <m/>
    <s v="000250607001"/>
    <s v="MANICO ELLE/1 NERO SATINATO"/>
    <s v="manigliame"/>
    <x v="0"/>
    <m/>
    <n v="10000"/>
    <s v="NR"/>
    <m/>
    <n v="0.25597700000000001"/>
    <n v="2559.77"/>
  </r>
  <r>
    <s v="OF0038217"/>
    <x v="215"/>
    <m/>
    <s v="F600022"/>
    <x v="24"/>
    <s v="25AFF000289"/>
    <x v="19"/>
    <m/>
    <s v="000250608001"/>
    <s v="MANICO ELLE/2 NERO SATINATO"/>
    <s v="manigliame"/>
    <x v="0"/>
    <m/>
    <n v="20000"/>
    <s v="NR"/>
    <m/>
    <n v="0.30328649999999996"/>
    <n v="6065.73"/>
  </r>
  <r>
    <s v="OF0037621"/>
    <x v="170"/>
    <m/>
    <s v="F505275"/>
    <x v="18"/>
    <s v="25AFF000290"/>
    <x v="19"/>
    <m/>
    <s v="000250571001"/>
    <s v="MANICO BIG SANO/2 NERO SATINATO"/>
    <s v="manigliame"/>
    <x v="0"/>
    <m/>
    <n v="8550"/>
    <s v="NR"/>
    <m/>
    <n v="0.46"/>
    <n v="3933"/>
  </r>
  <r>
    <s v="OF0038342"/>
    <x v="216"/>
    <m/>
    <s v="F505275"/>
    <x v="18"/>
    <s v="25AFF000290"/>
    <x v="19"/>
    <m/>
    <s v="000250571001"/>
    <s v="MANICO BIG SANO/2 NERO SATINATO"/>
    <s v="manigliame"/>
    <x v="0"/>
    <m/>
    <n v="51300"/>
    <s v="NR"/>
    <m/>
    <n v="0.46"/>
    <n v="23598"/>
  </r>
  <r>
    <s v="OF0038342"/>
    <x v="216"/>
    <m/>
    <s v="F505275"/>
    <x v="18"/>
    <s v="25AFF000290"/>
    <x v="19"/>
    <m/>
    <s v="000250587001"/>
    <s v="MANICO ODINO/1 C/SEDE X TERM.NE.SAT"/>
    <s v="manigliame"/>
    <x v="0"/>
    <m/>
    <n v="12825"/>
    <s v="NR"/>
    <m/>
    <n v="0.44"/>
    <n v="5643"/>
  </r>
  <r>
    <s v="OF0038342"/>
    <x v="216"/>
    <m/>
    <s v="F505275"/>
    <x v="18"/>
    <s v="25AFF000290"/>
    <x v="19"/>
    <m/>
    <s v="000250588001"/>
    <s v="MANICO ODINO/2 C/SEDE X TERM.NE.SAT"/>
    <s v="manigliame"/>
    <x v="0"/>
    <m/>
    <n v="21600"/>
    <s v="NR"/>
    <m/>
    <n v="0.51"/>
    <n v="11016"/>
  </r>
  <r>
    <s v="OF0038121"/>
    <x v="217"/>
    <m/>
    <s v="F505275"/>
    <x v="18"/>
    <s v="25AFF000291"/>
    <x v="19"/>
    <m/>
    <s v="8205528103M401"/>
    <s v="PIZZIERA 28 DOLCI IDEE RESTYLING"/>
    <s v="prodotto finito"/>
    <x v="8"/>
    <m/>
    <n v="480"/>
    <s v="NR"/>
    <m/>
    <n v="2.29"/>
    <n v="1099.2"/>
  </r>
  <r>
    <s v="OF0038121"/>
    <x v="217"/>
    <m/>
    <s v="F505275"/>
    <x v="18"/>
    <s v="25AFF000291"/>
    <x v="19"/>
    <m/>
    <s v="8205532103M301"/>
    <s v="PIZZIERA 32 DOLCI IDEE RESTYLING"/>
    <s v="prodotto finito"/>
    <x v="8"/>
    <m/>
    <n v="492"/>
    <s v="NR"/>
    <m/>
    <n v="2.8"/>
    <n v="1377.6"/>
  </r>
  <r>
    <s v="OF0038121"/>
    <x v="217"/>
    <m/>
    <s v="F505275"/>
    <x v="18"/>
    <s v="25AFF000291"/>
    <x v="19"/>
    <m/>
    <s v="8207426103M501"/>
    <s v="TORTIERA 26 DOLCI IDEE RESTYLING"/>
    <s v="prodotto finito"/>
    <x v="8"/>
    <m/>
    <n v="1344"/>
    <s v="NR"/>
    <m/>
    <n v="2.4"/>
    <n v="3225.6"/>
  </r>
  <r>
    <s v="OF0038121"/>
    <x v="217"/>
    <m/>
    <s v="F505275"/>
    <x v="18"/>
    <s v="25AFF000291"/>
    <x v="19"/>
    <m/>
    <s v="8207527103M001"/>
    <s v="STAMPO PLUM CAKE 27x10 DOLCI IDEE R"/>
    <s v="prodotto finito"/>
    <x v="8"/>
    <m/>
    <n v="1776"/>
    <s v="NR"/>
    <m/>
    <n v="2.5500000000000003"/>
    <n v="4528.8"/>
  </r>
  <r>
    <s v="OF0038121"/>
    <x v="217"/>
    <m/>
    <s v="F505275"/>
    <x v="18"/>
    <s v="25AFF000291"/>
    <x v="19"/>
    <m/>
    <s v="8207926103M601"/>
    <s v="TORTIERA CANNELLATA 26 DOLCI IDEE R"/>
    <s v="prodotto finito"/>
    <x v="8"/>
    <m/>
    <n v="1416"/>
    <s v="NR"/>
    <m/>
    <n v="2.33"/>
    <n v="3299.28"/>
  </r>
  <r>
    <s v="OF0038121"/>
    <x v="217"/>
    <m/>
    <s v="F505275"/>
    <x v="18"/>
    <s v="25AFF000291"/>
    <x v="19"/>
    <m/>
    <s v="8270625103M801"/>
    <s v="RETTANGOLARE 25X18 DOLCI IDEE RESTY"/>
    <s v="prodotto finito"/>
    <x v="8"/>
    <m/>
    <n v="1620"/>
    <s v="NR"/>
    <m/>
    <n v="2.7800000000000002"/>
    <n v="4503.6000000000004"/>
  </r>
  <r>
    <s v="OF0038623"/>
    <x v="218"/>
    <m/>
    <s v="F600456"/>
    <x v="17"/>
    <s v="25AFF000293"/>
    <x v="19"/>
    <m/>
    <s v="000040235036R"/>
    <s v="DISCO AL.4006 235/36 RIC"/>
    <s v="alluminio"/>
    <x v="3"/>
    <m/>
    <n v="3038"/>
    <s v="kg"/>
    <m/>
    <n v="3.1749999999999998"/>
    <n v="9645.65"/>
  </r>
  <r>
    <s v="OF0038623"/>
    <x v="218"/>
    <m/>
    <s v="F600456"/>
    <x v="17"/>
    <s v="25AFF000293"/>
    <x v="19"/>
    <m/>
    <s v="000040285036R"/>
    <s v="DISCO AL.4006 285/36 RIC"/>
    <s v="alluminio"/>
    <x v="3"/>
    <m/>
    <n v="4030"/>
    <s v="kg"/>
    <m/>
    <n v="3.1749999999999998"/>
    <n v="12795.25"/>
  </r>
  <r>
    <s v="OF0038623"/>
    <x v="218"/>
    <m/>
    <s v="F600456"/>
    <x v="17"/>
    <s v="25AFF000293"/>
    <x v="19"/>
    <m/>
    <s v="000040310036R"/>
    <s v="DISCO AL.4006 31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25036R"/>
    <s v="DISCO AL.4006 325/36 RIC"/>
    <s v="alluminio"/>
    <x v="3"/>
    <m/>
    <n v="7144"/>
    <s v="kg"/>
    <m/>
    <n v="3.1750000000000003"/>
    <n v="22682.2"/>
  </r>
  <r>
    <s v="OF0038623"/>
    <x v="218"/>
    <m/>
    <s v="F600456"/>
    <x v="17"/>
    <s v="25AFF000293"/>
    <x v="19"/>
    <m/>
    <s v="000040350036R"/>
    <s v="DISCO AL.4006 35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55036R"/>
    <s v="DISCO AL.4006 355/36 RIC"/>
    <s v="alluminio"/>
    <x v="3"/>
    <m/>
    <n v="7044"/>
    <s v="kg"/>
    <m/>
    <n v="3.1750000000000003"/>
    <n v="22364.7"/>
  </r>
  <r>
    <s v="OF0035568"/>
    <x v="219"/>
    <m/>
    <s v="F600081"/>
    <x v="38"/>
    <s v="25AFI000083"/>
    <x v="1"/>
    <m/>
    <s v="002460033001"/>
    <s v="DILUENTE NITRO CISTERNA"/>
    <s v="prodotti chimici"/>
    <x v="1"/>
    <m/>
    <n v="779"/>
    <s v="kg"/>
    <m/>
    <n v="2.1341463414634148"/>
    <n v="1662.5"/>
  </r>
  <r>
    <s v="OF0035568"/>
    <x v="219"/>
    <m/>
    <s v="F600081"/>
    <x v="38"/>
    <s v="25AFI000083"/>
    <x v="1"/>
    <m/>
    <s v="009290028001"/>
    <s v="DILUENTE NITRO X PULIZIA LATTA"/>
    <s v="materiali di consumo"/>
    <x v="11"/>
    <m/>
    <n v="943"/>
    <s v="kg"/>
    <m/>
    <n v="2.3780487804878048"/>
    <n v="2242.5"/>
  </r>
  <r>
    <s v="OF0035570"/>
    <x v="220"/>
    <m/>
    <s v="F014073"/>
    <x v="39"/>
    <s v="25AFI000084"/>
    <x v="1"/>
    <m/>
    <s v="002490143001"/>
    <s v="OSSIDO DI CROMO VERDE GN"/>
    <s v="prodotti chimici"/>
    <x v="1"/>
    <m/>
    <n v="25"/>
    <s v="kg"/>
    <m/>
    <n v="12.5"/>
    <n v="312.5"/>
  </r>
  <r>
    <s v="OF0035570"/>
    <x v="220"/>
    <m/>
    <s v="F014073"/>
    <x v="39"/>
    <s v="25AFI000084"/>
    <x v="1"/>
    <m/>
    <s v="002490171001"/>
    <s v="BIOSSIDO DI TITANIO RC 833 (ex TR92)"/>
    <s v="prodotti chimici"/>
    <x v="1"/>
    <m/>
    <n v="75"/>
    <s v="kg"/>
    <m/>
    <n v="4.4000000000000004"/>
    <n v="330"/>
  </r>
  <r>
    <s v="OF0035420"/>
    <x v="91"/>
    <m/>
    <s v="F014073"/>
    <x v="39"/>
    <s v="25AFI000084"/>
    <x v="1"/>
    <m/>
    <s v="002490213002"/>
    <s v="STAPA METALLUX R 214"/>
    <s v="prodotti chimici"/>
    <x v="1"/>
    <m/>
    <n v="25"/>
    <s v="kg"/>
    <m/>
    <n v="26"/>
    <n v="650"/>
  </r>
  <r>
    <s v="OF0035842"/>
    <x v="221"/>
    <m/>
    <s v="F014073"/>
    <x v="39"/>
    <s v="25AFI000085"/>
    <x v="1"/>
    <m/>
    <s v="002490171001"/>
    <s v="BIOSSIDO DI TITANIO RC 833 (ex TR92)"/>
    <s v="prodotti chimici"/>
    <x v="1"/>
    <m/>
    <n v="50"/>
    <s v="kg"/>
    <m/>
    <n v="4.4000000000000004"/>
    <n v="220"/>
  </r>
  <r>
    <s v="OF0035842"/>
    <x v="221"/>
    <m/>
    <s v="F014073"/>
    <x v="39"/>
    <s v="25AFI000085"/>
    <x v="1"/>
    <m/>
    <s v="002490213002"/>
    <s v="STAPA METALLUX R 214"/>
    <s v="prodotti chimici"/>
    <x v="1"/>
    <m/>
    <n v="25"/>
    <s v="kg"/>
    <m/>
    <n v="26"/>
    <n v="650"/>
  </r>
  <r>
    <s v="OF0035701"/>
    <x v="222"/>
    <m/>
    <s v="F010134"/>
    <x v="40"/>
    <s v="25AFI000086"/>
    <x v="1"/>
    <m/>
    <s v="002340514002"/>
    <s v="ACEMATT 3300 OPACIZ. SOFT-TOUCH LAC"/>
    <s v="prodotti chimici"/>
    <x v="1"/>
    <m/>
    <n v="100"/>
    <s v="kg"/>
    <m/>
    <n v="24.2"/>
    <n v="2420"/>
  </r>
  <r>
    <s v="OF0035569"/>
    <x v="223"/>
    <m/>
    <s v="F013397"/>
    <x v="41"/>
    <s v="25AFI000088"/>
    <x v="1"/>
    <m/>
    <s v="002490105001"/>
    <s v="IRIODIN 100"/>
    <s v="prodotti chimici"/>
    <x v="1"/>
    <m/>
    <n v="50"/>
    <s v="kg"/>
    <m/>
    <n v="10.5"/>
    <n v="525"/>
  </r>
  <r>
    <s v="OF0035569"/>
    <x v="223"/>
    <m/>
    <s v="F013397"/>
    <x v="41"/>
    <s v="25AFI000088"/>
    <x v="1"/>
    <m/>
    <s v="002490109001"/>
    <s v="IRIODIN 153 / MEARLIN SPARKLE"/>
    <s v="prodotti chimici"/>
    <x v="1"/>
    <m/>
    <n v="25"/>
    <s v="kg"/>
    <m/>
    <n v="19"/>
    <n v="475"/>
  </r>
  <r>
    <s v="OF0035569"/>
    <x v="223"/>
    <m/>
    <s v="F013397"/>
    <x v="41"/>
    <s v="25AFI000088"/>
    <x v="1"/>
    <m/>
    <s v="002490119001"/>
    <s v="IRIODIN 111"/>
    <s v="prodotti chimici"/>
    <x v="1"/>
    <m/>
    <n v="20"/>
    <s v="kg"/>
    <m/>
    <n v="18"/>
    <n v="360"/>
  </r>
  <r>
    <s v="OF0035328"/>
    <x v="224"/>
    <m/>
    <s v="F013397"/>
    <x v="41"/>
    <s v="25AFI000089"/>
    <x v="1"/>
    <m/>
    <s v="002490109001"/>
    <s v="IRIODIN 153 / MEARLIN SPARKLE"/>
    <s v="prodotti chimici"/>
    <x v="1"/>
    <m/>
    <n v="25"/>
    <s v="kg"/>
    <m/>
    <n v="19"/>
    <n v="475"/>
  </r>
  <r>
    <s v="OF0035838"/>
    <x v="225"/>
    <m/>
    <s v="F600081"/>
    <x v="38"/>
    <s v="25AFI000094"/>
    <x v="1"/>
    <m/>
    <s v="002460033001"/>
    <s v="DILUENTE NITRO CISTERNA"/>
    <s v="prodotti chimici"/>
    <x v="1"/>
    <m/>
    <n v="1558"/>
    <s v="kg"/>
    <m/>
    <n v="2.1341527599486523"/>
    <n v="3325.01"/>
  </r>
  <r>
    <s v="OF0035838"/>
    <x v="225"/>
    <m/>
    <s v="F600081"/>
    <x v="38"/>
    <s v="25AFI000094"/>
    <x v="1"/>
    <m/>
    <s v="002460073001"/>
    <s v="DILUENTE X-AB 9010/ SOLV. XAE 91 x lavaggi rullo"/>
    <s v="prodotti chimici"/>
    <x v="1"/>
    <m/>
    <n v="350"/>
    <s v="kg"/>
    <m/>
    <n v="2.0499999999999998"/>
    <n v="717.5"/>
  </r>
  <r>
    <s v="OF0035830"/>
    <x v="226"/>
    <m/>
    <s v="F010134"/>
    <x v="40"/>
    <s v="25AFI000096"/>
    <x v="1"/>
    <m/>
    <s v="002340514002"/>
    <s v="ACEMATT 3300 OPACIZ. SOFT-TOUCH LAC"/>
    <s v="prodotti chimici"/>
    <x v="1"/>
    <m/>
    <n v="120"/>
    <s v="kg"/>
    <m/>
    <n v="24.2"/>
    <n v="2904"/>
  </r>
  <r>
    <s v="OF0035839"/>
    <x v="227"/>
    <m/>
    <s v="F600481"/>
    <x v="42"/>
    <s v="25AFI000097"/>
    <x v="1"/>
    <m/>
    <s v="002490018001"/>
    <s v="MEARLIN SPARKLE GOLD 9212P"/>
    <s v="prodotti chimici"/>
    <x v="1"/>
    <m/>
    <n v="50"/>
    <s v="kg"/>
    <m/>
    <n v="24.79"/>
    <n v="1239.5"/>
  </r>
  <r>
    <s v="OF0035839"/>
    <x v="227"/>
    <m/>
    <s v="F600481"/>
    <x v="42"/>
    <s v="25AFI000097"/>
    <x v="1"/>
    <m/>
    <s v="002490037001"/>
    <s v="MEARLIN BRILLANT GOLD 9212G+"/>
    <s v="prodotti chimici"/>
    <x v="1"/>
    <m/>
    <n v="50"/>
    <s v="kg"/>
    <m/>
    <n v="21.98"/>
    <n v="1099"/>
  </r>
  <r>
    <s v="OF0035841"/>
    <x v="228"/>
    <m/>
    <s v="F013397"/>
    <x v="41"/>
    <s v="25AFI000100"/>
    <x v="1"/>
    <m/>
    <s v="002490105001"/>
    <s v="IRIODIN 100"/>
    <s v="prodotti chimici"/>
    <x v="1"/>
    <m/>
    <n v="50"/>
    <s v="kg"/>
    <m/>
    <n v="10.5"/>
    <n v="525"/>
  </r>
  <r>
    <s v="OF0035841"/>
    <x v="228"/>
    <m/>
    <s v="F013397"/>
    <x v="41"/>
    <s v="25AFI000100"/>
    <x v="1"/>
    <m/>
    <s v="002490106002"/>
    <s v="IRIODIN 7235 ULTRA GREEN 10-60 SIZE"/>
    <s v="prodotti chimici"/>
    <x v="1"/>
    <m/>
    <n v="25"/>
    <s v="kg"/>
    <m/>
    <n v="28.4"/>
    <n v="710"/>
  </r>
  <r>
    <s v="OF0035841"/>
    <x v="228"/>
    <m/>
    <s v="F013397"/>
    <x v="41"/>
    <s v="25AFI000100"/>
    <x v="1"/>
    <m/>
    <s v="002490109001"/>
    <s v="IRIODIN 153 / MEARLIN SPARKLE"/>
    <s v="prodotti chimici"/>
    <x v="1"/>
    <m/>
    <n v="50"/>
    <s v="kg"/>
    <m/>
    <n v="19"/>
    <n v="950"/>
  </r>
  <r>
    <s v="OF0035841"/>
    <x v="228"/>
    <m/>
    <s v="F013397"/>
    <x v="41"/>
    <s v="25AFI000100"/>
    <x v="1"/>
    <m/>
    <s v="002490109002"/>
    <s v="IRIODIN 6163 Icy WHITE Shimmer Diamond"/>
    <s v="prodotti chimici"/>
    <x v="1"/>
    <m/>
    <n v="50"/>
    <s v="kg"/>
    <m/>
    <n v="47"/>
    <n v="2350"/>
  </r>
  <r>
    <s v="OF0035841"/>
    <x v="228"/>
    <m/>
    <s v="F013397"/>
    <x v="41"/>
    <s v="25AFI000100"/>
    <x v="1"/>
    <m/>
    <s v="002490114001"/>
    <s v="IRIODIN 205 ART. 4285"/>
    <s v="prodotti chimici"/>
    <x v="1"/>
    <m/>
    <n v="25"/>
    <s v="kg"/>
    <m/>
    <n v="29.6"/>
    <n v="740"/>
  </r>
  <r>
    <s v="OF0035841"/>
    <x v="228"/>
    <m/>
    <s v="F013397"/>
    <x v="41"/>
    <s v="25AFI000100"/>
    <x v="1"/>
    <m/>
    <s v="002490119001"/>
    <s v="IRIODIN 111"/>
    <s v="prodotti chimici"/>
    <x v="1"/>
    <m/>
    <n v="40"/>
    <s v="kg"/>
    <m/>
    <n v="18"/>
    <n v="720"/>
  </r>
  <r>
    <s v="OF0035571"/>
    <x v="229"/>
    <m/>
    <s v="F013400"/>
    <x v="43"/>
    <s v="25AFI000103"/>
    <x v="1"/>
    <m/>
    <s v="002490195004"/>
    <s v="PIGMENTO TERMOCROMICO NERO 38°C"/>
    <s v="prodotti chimici"/>
    <x v="1"/>
    <m/>
    <n v="4"/>
    <s v="kg"/>
    <m/>
    <n v="410.79"/>
    <n v="1643.16"/>
  </r>
  <r>
    <s v="OF0035830"/>
    <x v="226"/>
    <m/>
    <s v="F010134"/>
    <x v="40"/>
    <s v="25AFI000104"/>
    <x v="1"/>
    <m/>
    <s v="002340534002"/>
    <s v="TEGO CURE 100 catalizzatore"/>
    <s v="prodotti chimici"/>
    <x v="1"/>
    <m/>
    <n v="25"/>
    <s v="kg"/>
    <m/>
    <n v="24.5"/>
    <n v="612.5"/>
  </r>
  <r>
    <s v="OF0035657"/>
    <x v="230"/>
    <m/>
    <s v="F600386"/>
    <x v="44"/>
    <s v="25AFI000105"/>
    <x v="1"/>
    <m/>
    <s v="002043100035"/>
    <s v="ANELLO CARTONE D.100 H.35 SP.3 MM"/>
    <s v="accessori di confez."/>
    <x v="5"/>
    <m/>
    <n v="3000"/>
    <s v="NR"/>
    <m/>
    <n v="5.7000000000000002E-2"/>
    <n v="171"/>
  </r>
  <r>
    <s v="OF0035882"/>
    <x v="231"/>
    <m/>
    <s v="F013851"/>
    <x v="45"/>
    <s v="25AFI000122"/>
    <x v="1"/>
    <m/>
    <s v="009430059001"/>
    <s v="406 ADESIVO LOCT0040630 GR.20"/>
    <s v="materiali di consumo"/>
    <x v="11"/>
    <m/>
    <n v="4"/>
    <s v="NR"/>
    <m/>
    <n v="18.9375"/>
    <n v="75.75"/>
  </r>
  <r>
    <s v="OF0035758"/>
    <x v="232"/>
    <m/>
    <s v="F015068"/>
    <x v="46"/>
    <s v="25AFI000141"/>
    <x v="1"/>
    <m/>
    <s v="009430043002"/>
    <s v="CARBONE PROWASTE 7119/S 20KG"/>
    <s v="materiali di consumo"/>
    <x v="11"/>
    <m/>
    <n v="4000"/>
    <s v="kg"/>
    <m/>
    <n v="2"/>
    <n v="8000"/>
  </r>
  <r>
    <s v="OF0035758"/>
    <x v="232"/>
    <m/>
    <s v="F015068"/>
    <x v="46"/>
    <s v="25AFI000141"/>
    <x v="1"/>
    <m/>
    <s v="009430043006"/>
    <s v="COAGULANTE PROWASTE 9124 ECOPROJ."/>
    <s v="materiali di consumo"/>
    <x v="11"/>
    <m/>
    <n v="1200"/>
    <s v="kg"/>
    <m/>
    <n v="2.0499999999999998"/>
    <n v="2460"/>
  </r>
  <r>
    <s v="OF0035550"/>
    <x v="233"/>
    <m/>
    <s v="F010781"/>
    <x v="47"/>
    <s v="25AFI000145"/>
    <x v="1"/>
    <m/>
    <s v="001761047200"/>
    <s v="FASCIA LIT.LUCE MARINA 433 Ø16 8000807075241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1"/>
    <s v="FASCIA LIT.LUCE MARINA 480 Ø24 8000807075258"/>
    <s v="cartoni e casse"/>
    <x v="12"/>
    <m/>
    <n v="1900"/>
    <s v="NR"/>
    <m/>
    <n v="0.27645263157894734"/>
    <n v="525.26"/>
  </r>
  <r>
    <s v="OF0035550"/>
    <x v="233"/>
    <m/>
    <s v="F010781"/>
    <x v="47"/>
    <s v="25AFI000145"/>
    <x v="1"/>
    <m/>
    <s v="001761047202"/>
    <s v="FASCIA LIT.LUCE MARINA 179 Ø28 8000807075265"/>
    <s v="cartoni e casse"/>
    <x v="12"/>
    <m/>
    <n v="1150"/>
    <s v="NR"/>
    <m/>
    <n v="0.3152521739130435"/>
    <n v="362.54"/>
  </r>
  <r>
    <s v="OF0035550"/>
    <x v="233"/>
    <m/>
    <s v="F010781"/>
    <x v="47"/>
    <s v="25AFI000145"/>
    <x v="1"/>
    <m/>
    <s v="001761047203"/>
    <s v="FASCIA LIT.LUCE MARINA 070 Ø20 8000807075272"/>
    <s v="cartoni e casse"/>
    <x v="12"/>
    <m/>
    <n v="1500"/>
    <s v="NR"/>
    <m/>
    <n v="0.27645333333333333"/>
    <n v="414.68"/>
  </r>
  <r>
    <s v="OF0035550"/>
    <x v="233"/>
    <m/>
    <s v="F010781"/>
    <x v="47"/>
    <s v="25AFI000145"/>
    <x v="1"/>
    <m/>
    <s v="001761047204"/>
    <s v="FASCIA LIT.LUCE MARINA 517 Ø30 8000807075289"/>
    <s v="cartoni e casse"/>
    <x v="12"/>
    <m/>
    <n v="1600"/>
    <s v="NR"/>
    <m/>
    <n v="0.27644999999999997"/>
    <n v="442.32"/>
  </r>
  <r>
    <s v="OF0035550"/>
    <x v="233"/>
    <m/>
    <s v="F010781"/>
    <x v="47"/>
    <s v="25AFI000145"/>
    <x v="1"/>
    <m/>
    <s v="001761047205"/>
    <s v="FASCIA LIT.LUCE MARINA 279 Ø20 8000807075296"/>
    <s v="cartoni e casse"/>
    <x v="12"/>
    <m/>
    <n v="2500"/>
    <s v="NR"/>
    <m/>
    <n v="0.19982"/>
    <n v="499.55"/>
  </r>
  <r>
    <s v="OF0035550"/>
    <x v="233"/>
    <m/>
    <s v="F010781"/>
    <x v="47"/>
    <s v="25AFI000145"/>
    <x v="1"/>
    <m/>
    <s v="001761047206"/>
    <s v="FASCIA LIT.LUCE MARINA 279 Ø24 8000807075302"/>
    <s v="cartoni e casse"/>
    <x v="12"/>
    <m/>
    <n v="2600"/>
    <s v="NR"/>
    <m/>
    <n v="0.19981923076923075"/>
    <n v="519.53"/>
  </r>
  <r>
    <s v="OF0035550"/>
    <x v="233"/>
    <m/>
    <s v="F010781"/>
    <x v="47"/>
    <s v="25AFI000145"/>
    <x v="1"/>
    <m/>
    <s v="001761047207"/>
    <s v="FASCIA LIT.LUCE MARINA 279 Ø28 8000807075319"/>
    <s v="cartoni e casse"/>
    <x v="12"/>
    <m/>
    <n v="2500"/>
    <s v="NR"/>
    <m/>
    <n v="0.22309999999999999"/>
    <n v="557.75"/>
  </r>
  <r>
    <s v="OF0035550"/>
    <x v="233"/>
    <m/>
    <s v="F010781"/>
    <x v="47"/>
    <s v="25AFI000145"/>
    <x v="1"/>
    <m/>
    <s v="001761047208"/>
    <s v="FASCIA LIT.LUCE MARINA 103 Ø26 8000807075326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9"/>
    <s v="FASCIA LIT.LUCE MARINA 380 Ø28 8000807075333"/>
    <s v="cartoni e casse"/>
    <x v="12"/>
    <m/>
    <n v="1700"/>
    <s v="NR"/>
    <m/>
    <n v="0.27645294117647062"/>
    <n v="469.97"/>
  </r>
  <r>
    <s v="OF0035753"/>
    <x v="234"/>
    <m/>
    <s v="F015558"/>
    <x v="48"/>
    <s v="25AFI000149"/>
    <x v="1"/>
    <m/>
    <s v="009430000001"/>
    <s v="CORINDONE GRANA 40 DARK"/>
    <s v="materiali di consumo"/>
    <x v="11"/>
    <m/>
    <n v="8000"/>
    <s v="kg"/>
    <m/>
    <n v="1.3"/>
    <n v="10400"/>
  </r>
  <r>
    <s v="OF0035753"/>
    <x v="234"/>
    <m/>
    <s v="F015558"/>
    <x v="48"/>
    <s v="25AFI000149"/>
    <x v="1"/>
    <m/>
    <s v="009430002001"/>
    <s v="CORINDONE GRANA 50"/>
    <s v="materiali di consumo"/>
    <x v="11"/>
    <m/>
    <n v="5000"/>
    <s v="kg"/>
    <m/>
    <n v="1.3"/>
    <n v="6500"/>
  </r>
  <r>
    <s v="OF0035753"/>
    <x v="234"/>
    <m/>
    <s v="F015558"/>
    <x v="48"/>
    <s v="25AFI000149"/>
    <x v="1"/>
    <m/>
    <s v="009430005001"/>
    <s v="CORINDONE GRANA 80"/>
    <s v="materiali di consumo"/>
    <x v="11"/>
    <m/>
    <n v="12000"/>
    <s v="kg"/>
    <m/>
    <n v="1.1000000000000001"/>
    <n v="13200"/>
  </r>
  <r>
    <s v="OF0036061"/>
    <x v="235"/>
    <m/>
    <s v="F015428"/>
    <x v="49"/>
    <s v="25AFI000168"/>
    <x v="1"/>
    <m/>
    <s v="009000013001"/>
    <s v="GUANTI NITRILE CLORINATO PZ.100 #"/>
    <s v="materiali di consumo"/>
    <x v="11"/>
    <m/>
    <n v="20"/>
    <s v="NR"/>
    <m/>
    <n v="5.9"/>
    <n v="118"/>
  </r>
  <r>
    <s v="OF0035754"/>
    <x v="236"/>
    <m/>
    <s v="F015428"/>
    <x v="49"/>
    <s v="25AFI000172"/>
    <x v="1"/>
    <m/>
    <s v="009000013001"/>
    <s v="GUANTI NITRILE CLORINATO PZ.100 #"/>
    <s v="materiali di consumo"/>
    <x v="11"/>
    <m/>
    <n v="20"/>
    <s v="NR"/>
    <m/>
    <n v="5.9"/>
    <n v="118"/>
  </r>
  <r>
    <s v="OF0036073"/>
    <x v="237"/>
    <m/>
    <s v="F015428"/>
    <x v="49"/>
    <s v="25AFI000196"/>
    <x v="1"/>
    <m/>
    <s v="009000010054"/>
    <s v="GUANTO SPANDEXBLACK 11939 TAG. L"/>
    <s v="materiali di consumo"/>
    <x v="11"/>
    <m/>
    <n v="822"/>
    <s v="NR"/>
    <m/>
    <n v="0.88"/>
    <n v="723.36"/>
  </r>
  <r>
    <s v="OF0035955"/>
    <x v="238"/>
    <m/>
    <s v="F015428"/>
    <x v="49"/>
    <s v="25AFI000197"/>
    <x v="1"/>
    <m/>
    <s v="009000010053"/>
    <s v="GUANTO SPANDEXBLACK 11939 TAG. S"/>
    <s v="materiali di consumo"/>
    <x v="11"/>
    <m/>
    <n v="456"/>
    <s v="NR"/>
    <m/>
    <n v="0.87999999999999989"/>
    <n v="401.28"/>
  </r>
  <r>
    <s v="OF0035879"/>
    <x v="239"/>
    <m/>
    <s v="F015428"/>
    <x v="49"/>
    <s v="25AFI000198"/>
    <x v="1"/>
    <m/>
    <s v="009000010053"/>
    <s v="GUANTO SPANDEXBLACK 11939 TAG. S"/>
    <s v="materiali di consumo"/>
    <x v="11"/>
    <m/>
    <n v="918"/>
    <s v="NR"/>
    <m/>
    <n v="0.88"/>
    <n v="807.84"/>
  </r>
  <r>
    <s v="OF0035879"/>
    <x v="239"/>
    <m/>
    <s v="F015428"/>
    <x v="49"/>
    <s v="25AFI000198"/>
    <x v="1"/>
    <m/>
    <s v="009000010054"/>
    <s v="GUANTO SPANDEXBLACK 11939 TAG. L"/>
    <s v="materiali di consumo"/>
    <x v="11"/>
    <m/>
    <n v="600"/>
    <s v="NR"/>
    <m/>
    <n v="0.88"/>
    <n v="528"/>
  </r>
  <r>
    <s v="OF0035560"/>
    <x v="240"/>
    <m/>
    <s v="F600467"/>
    <x v="50"/>
    <s v="25AFI000202"/>
    <x v="1"/>
    <m/>
    <s v="0002A0127TS4"/>
    <s v="DISCO AC.127/040 C/F 3MM+TAGLI STRETTI+FORO CENTRALE 38mm"/>
    <s v="acciaio"/>
    <x v="9"/>
    <m/>
    <n v="25000"/>
    <s v="NR"/>
    <m/>
    <n v="0.1449"/>
    <n v="3622.5"/>
  </r>
  <r>
    <s v="OF0035723"/>
    <x v="241"/>
    <m/>
    <s v="F600467"/>
    <x v="50"/>
    <s v="25AFI000202"/>
    <x v="1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5272"/>
    <x v="242"/>
    <m/>
    <s v="F600467"/>
    <x v="50"/>
    <s v="25AFI000202"/>
    <x v="1"/>
    <m/>
    <s v="0002A0137TS4"/>
    <s v="DISCO AC.137/040 C/F 3MM+TAGLI STRETTI+FORO CENTRALE 38mm"/>
    <s v="acciaio"/>
    <x v="9"/>
    <m/>
    <n v="1500"/>
    <s v="NR"/>
    <m/>
    <n v="0.16039999999999999"/>
    <n v="240.6"/>
  </r>
  <r>
    <s v="OF0035560"/>
    <x v="240"/>
    <m/>
    <s v="F600467"/>
    <x v="50"/>
    <s v="25AFI000202"/>
    <x v="1"/>
    <m/>
    <s v="0002A0137TS4"/>
    <s v="DISCO AC.137/040 C/F 3MM+TAGLI STRETTI+FORO CENTRALE 38mm"/>
    <s v="acciaio"/>
    <x v="9"/>
    <m/>
    <n v="23000"/>
    <s v="NR"/>
    <m/>
    <n v="0.16039999999999999"/>
    <n v="3689.2"/>
  </r>
  <r>
    <s v="OF0035723"/>
    <x v="241"/>
    <m/>
    <s v="F600467"/>
    <x v="50"/>
    <s v="25AFI000202"/>
    <x v="1"/>
    <m/>
    <s v="0002A0147TS4"/>
    <s v="DISCO AC.147/040 C/F 3MM+TAGLI STRETTI+FORO CENTRALE 38mm"/>
    <s v="acciaio"/>
    <x v="9"/>
    <m/>
    <n v="7750"/>
    <s v="NR"/>
    <m/>
    <n v="0.17690064516129034"/>
    <n v="1370.98"/>
  </r>
  <r>
    <s v="OF0035560"/>
    <x v="240"/>
    <m/>
    <s v="F600467"/>
    <x v="50"/>
    <s v="25AFI000202"/>
    <x v="1"/>
    <m/>
    <s v="0002A0157TS4"/>
    <s v="DISCO AC.157/040 C/F 3MM+TAGLI STRETTI+FORO CENTRALE 51mm"/>
    <s v="acciaio"/>
    <x v="9"/>
    <m/>
    <n v="10000"/>
    <s v="NR"/>
    <m/>
    <n v="0.214"/>
    <n v="2140"/>
  </r>
  <r>
    <s v="OF0035723"/>
    <x v="241"/>
    <m/>
    <s v="F600467"/>
    <x v="50"/>
    <s v="25AFI000202"/>
    <x v="1"/>
    <m/>
    <s v="0002A0157TS4"/>
    <s v="DISCO AC.157/040 C/F 3MM+TAGLI STRETTI+FORO CENTRALE 51mm"/>
    <s v="acciaio"/>
    <x v="9"/>
    <m/>
    <n v="3150"/>
    <s v="NR"/>
    <m/>
    <n v="0.214"/>
    <n v="674.1"/>
  </r>
  <r>
    <s v="OF0035723"/>
    <x v="241"/>
    <m/>
    <s v="F600467"/>
    <x v="50"/>
    <s v="25AFI000202"/>
    <x v="1"/>
    <m/>
    <s v="0002A0162TS4"/>
    <s v="DISCO AC.162/040 C/F 3MM+TAGLI STRETTI+FORO CENTRALE 51mm"/>
    <s v="acciaio"/>
    <x v="9"/>
    <m/>
    <n v="3000"/>
    <s v="NR"/>
    <m/>
    <n v="0.21859999999999999"/>
    <n v="655.8"/>
  </r>
  <r>
    <s v="OF0035560"/>
    <x v="240"/>
    <m/>
    <s v="F600467"/>
    <x v="50"/>
    <s v="25AFI000202"/>
    <x v="1"/>
    <m/>
    <s v="0002A0187TS4"/>
    <s v="DISCO AC.187/040 C/F 3MM+TAGLI STRETTI+FORO CENTRALE 51mm"/>
    <s v="acciaio"/>
    <x v="9"/>
    <m/>
    <n v="11000"/>
    <s v="NR"/>
    <m/>
    <n v="0.27839999999999998"/>
    <n v="3062.4"/>
  </r>
  <r>
    <s v="OF0035496"/>
    <x v="3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560"/>
    <x v="240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723"/>
    <x v="241"/>
    <m/>
    <s v="F600467"/>
    <x v="50"/>
    <s v="25AFI000202"/>
    <x v="1"/>
    <m/>
    <s v="0002A0197TS4"/>
    <s v="DISCO AC.197/040 C/F 3MM+TAGLI STRETTI+FORO CENTRALE 51mm"/>
    <s v="acciaio"/>
    <x v="9"/>
    <m/>
    <n v="5250"/>
    <s v="NR"/>
    <m/>
    <n v="0.3007009523809524"/>
    <n v="1578.68"/>
  </r>
  <r>
    <s v="OF0035560"/>
    <x v="240"/>
    <m/>
    <s v="F600467"/>
    <x v="50"/>
    <s v="25AFI000202"/>
    <x v="1"/>
    <m/>
    <s v="0002A0207TS4"/>
    <s v="DISCO AC.207/040 C/F 3MM+TAGLI STRETTI+FORO CENTRALE 51mm"/>
    <s v="acciaio"/>
    <x v="9"/>
    <m/>
    <n v="24000"/>
    <s v="NR"/>
    <m/>
    <n v="0.32419999999999999"/>
    <n v="7780.8"/>
  </r>
  <r>
    <s v="OF0035855"/>
    <x v="243"/>
    <m/>
    <s v="F013930"/>
    <x v="51"/>
    <s v="25AFI000204"/>
    <x v="1"/>
    <m/>
    <s v="000450218001"/>
    <s v="RIBATTINO 3,5X9 AG2"/>
    <s v="accessori x manigl."/>
    <x v="7"/>
    <m/>
    <n v="100000"/>
    <s v="NR"/>
    <m/>
    <n v="2.5999999999999999E-3"/>
    <n v="260"/>
  </r>
  <r>
    <s v="OF0035855"/>
    <x v="243"/>
    <m/>
    <s v="F013930"/>
    <x v="51"/>
    <s v="25AFI000204"/>
    <x v="1"/>
    <m/>
    <s v="000450286001"/>
    <s v="RIBATTINO 5X13 AG5"/>
    <s v="accessori x manigl."/>
    <x v="7"/>
    <m/>
    <n v="100542"/>
    <s v="NR"/>
    <m/>
    <n v="7.5000497304609027E-3"/>
    <n v="754.07"/>
  </r>
  <r>
    <s v="OF0035593"/>
    <x v="244"/>
    <m/>
    <s v="F010233"/>
    <x v="52"/>
    <s v="25AFI000211"/>
    <x v="1"/>
    <m/>
    <s v="000110537001"/>
    <s v="GHIERA P15 16/27 R15/546 FR90 207 20-24-28"/>
    <s v="manigliame"/>
    <x v="0"/>
    <m/>
    <n v="8700"/>
    <s v="NR"/>
    <m/>
    <n v="0.1"/>
    <n v="870"/>
  </r>
  <r>
    <s v="OF0035593"/>
    <x v="244"/>
    <m/>
    <s v="F010233"/>
    <x v="52"/>
    <s v="25AFI000211"/>
    <x v="1"/>
    <m/>
    <s v="000110544001"/>
    <s v="GHIERA P15 17/18,5 C15/487 FR75"/>
    <s v="manigliame"/>
    <x v="0"/>
    <m/>
    <n v="6460"/>
    <s v="NR"/>
    <m/>
    <n v="0.1"/>
    <n v="646"/>
  </r>
  <r>
    <s v="OF0035268"/>
    <x v="245"/>
    <m/>
    <s v="F010233"/>
    <x v="52"/>
    <s v="25AFI000211"/>
    <x v="1"/>
    <m/>
    <s v="000250530001"/>
    <s v="MANICO CHICAGO/1 NERO SATINATO"/>
    <s v="manigliame"/>
    <x v="0"/>
    <m/>
    <n v="4800"/>
    <s v="NR"/>
    <m/>
    <n v="0.32699999999999996"/>
    <n v="1569.6"/>
  </r>
  <r>
    <s v="OF0035268"/>
    <x v="245"/>
    <m/>
    <s v="F010233"/>
    <x v="52"/>
    <s v="25AFI000211"/>
    <x v="1"/>
    <m/>
    <s v="000250531001"/>
    <s v="MANICO CHICAGO/2 NERO SATINATO"/>
    <s v="manigliame"/>
    <x v="0"/>
    <m/>
    <n v="3610"/>
    <s v="NR"/>
    <m/>
    <n v="0.35400000000000004"/>
    <n v="1277.94"/>
  </r>
  <r>
    <s v="OF0035608"/>
    <x v="246"/>
    <m/>
    <s v="F010233"/>
    <x v="52"/>
    <s v="25AFI000211"/>
    <x v="1"/>
    <m/>
    <s v="000280254002"/>
    <s v="MANICO 290/0 NE.AT.CASS.2R.C/RIP.R."/>
    <s v="manigliame"/>
    <x v="0"/>
    <m/>
    <n v="5280"/>
    <s v="NR"/>
    <m/>
    <n v="0.26325946969696967"/>
    <n v="1390.01"/>
  </r>
  <r>
    <s v="OF0035593"/>
    <x v="244"/>
    <m/>
    <s v="F010233"/>
    <x v="52"/>
    <s v="25AFI000212"/>
    <x v="1"/>
    <m/>
    <s v="000110534001"/>
    <s v="GHIERA P15  15,5/28 R15/827 FR100"/>
    <s v="manigliame"/>
    <x v="0"/>
    <m/>
    <n v="5660"/>
    <s v="NR"/>
    <m/>
    <n v="0.11"/>
    <n v="622.6"/>
  </r>
  <r>
    <s v="OF0035593"/>
    <x v="244"/>
    <m/>
    <s v="F010233"/>
    <x v="52"/>
    <s v="25AFI000212"/>
    <x v="1"/>
    <m/>
    <s v="000110537001"/>
    <s v="GHIERA P15 16/27 R15/546 FR90 207 20-24-28"/>
    <s v="manigliame"/>
    <x v="0"/>
    <m/>
    <n v="14000"/>
    <s v="NR"/>
    <m/>
    <n v="0.1"/>
    <n v="1400"/>
  </r>
  <r>
    <s v="OF0035593"/>
    <x v="244"/>
    <m/>
    <s v="F010233"/>
    <x v="52"/>
    <s v="25AFI000212"/>
    <x v="1"/>
    <m/>
    <s v="000110546001"/>
    <s v="GHIERA P15 16/24,5 B15 /900 FR 100 175 26"/>
    <s v="manigliame"/>
    <x v="0"/>
    <m/>
    <n v="5870"/>
    <s v="NR"/>
    <m/>
    <n v="0.11000000000000001"/>
    <n v="645.70000000000005"/>
  </r>
  <r>
    <s v="OF0035593"/>
    <x v="244"/>
    <m/>
    <s v="F010233"/>
    <x v="52"/>
    <s v="25AFI000212"/>
    <x v="1"/>
    <m/>
    <s v="000110610001"/>
    <s v="GHIERA P15 17/20,5 B15/190 FR120"/>
    <s v="manigliame"/>
    <x v="0"/>
    <m/>
    <n v="6280"/>
    <s v="NR"/>
    <m/>
    <n v="0.1"/>
    <n v="628"/>
  </r>
  <r>
    <s v="OF0035593"/>
    <x v="244"/>
    <m/>
    <s v="F010233"/>
    <x v="52"/>
    <s v="25AFI000212"/>
    <x v="1"/>
    <m/>
    <s v="000110611001"/>
    <s v="GHIERA P15 15,5/33 R15/295 FR100"/>
    <s v="manigliame"/>
    <x v="0"/>
    <m/>
    <n v="5100"/>
    <s v="NR"/>
    <m/>
    <n v="0.11"/>
    <n v="561"/>
  </r>
  <r>
    <s v="OF0035593"/>
    <x v="244"/>
    <m/>
    <s v="F010233"/>
    <x v="52"/>
    <s v="25AFI000212"/>
    <x v="1"/>
    <m/>
    <s v="000112165001"/>
    <s v="GHIERA P2800 15/20 C28/989 F100 X FORMA 472 Ø20"/>
    <s v="manigliame"/>
    <x v="0"/>
    <m/>
    <n v="3900"/>
    <s v="NR"/>
    <m/>
    <n v="0.17599999999999999"/>
    <n v="686.4"/>
  </r>
  <r>
    <s v="OF0035593"/>
    <x v="244"/>
    <m/>
    <s v="F010233"/>
    <x v="52"/>
    <s v="25AFI000212"/>
    <x v="1"/>
    <m/>
    <s v="000250530001"/>
    <s v="MANICO CHICAGO/1 NERO SATINATO"/>
    <s v="manigliame"/>
    <x v="0"/>
    <m/>
    <n v="19200"/>
    <s v="NR"/>
    <m/>
    <n v="0.32699999999999996"/>
    <n v="6278.4"/>
  </r>
  <r>
    <s v="OF0035593"/>
    <x v="244"/>
    <m/>
    <s v="F010233"/>
    <x v="52"/>
    <s v="25AFI000212"/>
    <x v="1"/>
    <m/>
    <s v="000250531001"/>
    <s v="MANICO CHICAGO/2 NERO SATINATO"/>
    <s v="manigliame"/>
    <x v="0"/>
    <m/>
    <n v="21660"/>
    <s v="NR"/>
    <m/>
    <n v="0.35400000000000004"/>
    <n v="7667.64"/>
  </r>
  <r>
    <s v="OF0035593"/>
    <x v="244"/>
    <m/>
    <s v="F010233"/>
    <x v="52"/>
    <s v="25AFI000212"/>
    <x v="1"/>
    <m/>
    <s v="000320212001"/>
    <s v="POMOLO 810 STUDIO NERO SATINATO"/>
    <s v="manigliame"/>
    <x v="0"/>
    <m/>
    <n v="16200"/>
    <s v="NR"/>
    <m/>
    <n v="0.19700000000000001"/>
    <n v="3191.4"/>
  </r>
  <r>
    <s v="OF0035575"/>
    <x v="247"/>
    <m/>
    <s v="F012713"/>
    <x v="53"/>
    <s v="25AFI000213"/>
    <x v="1"/>
    <m/>
    <s v="003040082004"/>
    <s v="QUANTANIUM 7141/V4625Z GREY PRIMER"/>
    <s v="prodotti chimici"/>
    <x v="1"/>
    <m/>
    <n v="100"/>
    <s v="kg"/>
    <m/>
    <n v="16.563499999999998"/>
    <n v="1656.35"/>
  </r>
  <r>
    <s v="OF0035418"/>
    <x v="248"/>
    <m/>
    <s v="F012713"/>
    <x v="53"/>
    <s v="25AFI000213"/>
    <x v="1"/>
    <m/>
    <s v="003040082005"/>
    <s v="ECLIPSE HB V6849 PRIMER BLACK DIAMOND"/>
    <s v="prodotti chimici"/>
    <x v="1"/>
    <m/>
    <n v="700"/>
    <s v="kg"/>
    <m/>
    <n v="12.881499999999999"/>
    <n v="9017.0499999999993"/>
  </r>
  <r>
    <s v="OF0035575"/>
    <x v="247"/>
    <m/>
    <s v="F012713"/>
    <x v="53"/>
    <s v="25AFI000213"/>
    <x v="1"/>
    <m/>
    <s v="003040082005"/>
    <s v="ECLIPSE HB V6849 PRIMER BLACK DIAMOND"/>
    <s v="prodotti chimici"/>
    <x v="1"/>
    <m/>
    <n v="400"/>
    <s v="kg"/>
    <m/>
    <n v="12.881500000000001"/>
    <n v="5152.6000000000004"/>
  </r>
  <r>
    <s v="OF0035418"/>
    <x v="248"/>
    <m/>
    <s v="F012713"/>
    <x v="53"/>
    <s v="25AFI000213"/>
    <x v="1"/>
    <m/>
    <s v="003100082006"/>
    <s v="ECLIPSE HB V6850Z BLACK MIDCOAT DIAMOND"/>
    <s v="prodotti chimici"/>
    <x v="1"/>
    <m/>
    <n v="800"/>
    <s v="kg"/>
    <m/>
    <n v="13.657"/>
    <n v="10925.6"/>
  </r>
  <r>
    <s v="OF0035575"/>
    <x v="247"/>
    <m/>
    <s v="F012713"/>
    <x v="53"/>
    <s v="25AFI00021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575"/>
    <x v="247"/>
    <m/>
    <s v="F012713"/>
    <x v="53"/>
    <s v="25AFI000213"/>
    <x v="1"/>
    <m/>
    <s v="003100082016"/>
    <s v="ECLIPSE HB V5876Z BLACK MIDCOAT"/>
    <s v="prodotti chimici"/>
    <x v="1"/>
    <m/>
    <n v="40"/>
    <s v="kg"/>
    <m/>
    <n v="13.657"/>
    <n v="546.28"/>
  </r>
  <r>
    <s v="OF0035418"/>
    <x v="248"/>
    <m/>
    <s v="F012713"/>
    <x v="53"/>
    <s v="25AFI00021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418"/>
    <x v="248"/>
    <m/>
    <s v="F012713"/>
    <x v="53"/>
    <s v="25AFI000213"/>
    <x v="1"/>
    <m/>
    <s v="003160081021"/>
    <s v="QUANTANIUM 7343/V3380Z BIANCO DOT"/>
    <s v="prodotti chimici"/>
    <x v="1"/>
    <m/>
    <n v="60"/>
    <s v="kg"/>
    <m/>
    <n v="17.721"/>
    <n v="1063.26"/>
  </r>
  <r>
    <s v="OF0035575"/>
    <x v="247"/>
    <m/>
    <s v="F012713"/>
    <x v="53"/>
    <s v="25AFI000213"/>
    <x v="1"/>
    <m/>
    <s v="003160081026"/>
    <s v="Eclipse HB V7710Z silver diamond TC"/>
    <s v="prodotti chimici"/>
    <x v="1"/>
    <m/>
    <n v="200"/>
    <s v="kg"/>
    <m/>
    <n v="14.422000000000001"/>
    <n v="2884.4"/>
  </r>
  <r>
    <s v="OF0035418"/>
    <x v="248"/>
    <m/>
    <s v="F012713"/>
    <x v="53"/>
    <s v="25AFI000213"/>
    <x v="1"/>
    <m/>
    <s v="003160081031"/>
    <s v="QUANTANIUM 7343/V9044Z clear topcoat"/>
    <s v="prodotti chimici"/>
    <x v="1"/>
    <m/>
    <n v="600"/>
    <s v="kg"/>
    <m/>
    <n v="11.69"/>
    <n v="7014"/>
  </r>
  <r>
    <s v="OF0035575"/>
    <x v="247"/>
    <m/>
    <s v="F012713"/>
    <x v="53"/>
    <s v="25AFI000213"/>
    <x v="1"/>
    <m/>
    <s v="003160081031"/>
    <s v="QUANTANIUM 7343/V9044Z clear topcoat"/>
    <s v="prodotti chimici"/>
    <x v="1"/>
    <m/>
    <n v="100"/>
    <s v="kg"/>
    <m/>
    <n v="11.69"/>
    <n v="1169"/>
  </r>
  <r>
    <s v="OF0035575"/>
    <x v="247"/>
    <m/>
    <s v="F012713"/>
    <x v="53"/>
    <s v="25AFI000213"/>
    <x v="1"/>
    <m/>
    <s v="003360001002"/>
    <s v="ECM/V9338 BLACK INK PAD PRINTING"/>
    <s v="prodotti chimici"/>
    <x v="1"/>
    <m/>
    <n v="20"/>
    <s v="kg"/>
    <m/>
    <n v="21.413999999999998"/>
    <n v="428.28"/>
  </r>
  <r>
    <s v="OF0035654"/>
    <x v="249"/>
    <m/>
    <s v="F015520"/>
    <x v="54"/>
    <s v="25AFI000217"/>
    <x v="1"/>
    <m/>
    <s v="0001A0150005"/>
    <s v="DISCO AC.150/05 AISI430 LISCIO/SAT."/>
    <s v="acciaio"/>
    <x v="9"/>
    <m/>
    <n v="515"/>
    <s v="kg"/>
    <m/>
    <n v="3.25"/>
    <n v="1673.75"/>
  </r>
  <r>
    <s v="OF0035654"/>
    <x v="249"/>
    <m/>
    <s v="F015520"/>
    <x v="54"/>
    <s v="25AFI000217"/>
    <x v="1"/>
    <m/>
    <s v="0001A0165005"/>
    <s v="DISCO AC.165/05 AISI430 LISCIO/SAT."/>
    <s v="acciaio"/>
    <x v="9"/>
    <m/>
    <n v="920"/>
    <s v="kg"/>
    <m/>
    <n v="3.25"/>
    <n v="2990"/>
  </r>
  <r>
    <s v="OF0035052"/>
    <x v="250"/>
    <m/>
    <s v="F015520"/>
    <x v="54"/>
    <s v="25AFI000217"/>
    <x v="1"/>
    <m/>
    <s v="0001A0175005"/>
    <s v="DISCO AC.175/05 AISI430 LISCIO/SAT."/>
    <s v="acciaio"/>
    <x v="9"/>
    <m/>
    <n v="437"/>
    <s v="kg"/>
    <m/>
    <n v="3.25"/>
    <n v="1420.25"/>
  </r>
  <r>
    <s v="OF0035654"/>
    <x v="249"/>
    <m/>
    <s v="F015520"/>
    <x v="54"/>
    <s v="25AFI000217"/>
    <x v="1"/>
    <m/>
    <s v="0001A0175005"/>
    <s v="DISCO AC.175/05 AISI430 LISCIO/SAT."/>
    <s v="acciaio"/>
    <x v="9"/>
    <m/>
    <n v="1514"/>
    <s v="kg"/>
    <m/>
    <n v="3.25"/>
    <n v="4920.5"/>
  </r>
  <r>
    <s v="OF0035654"/>
    <x v="249"/>
    <m/>
    <s v="F015520"/>
    <x v="54"/>
    <s v="25AFI000217"/>
    <x v="1"/>
    <m/>
    <s v="0001A0195005"/>
    <s v="DISCO AC.195/05 AISI430 LISCIO/SAT."/>
    <s v="acciaio"/>
    <x v="9"/>
    <m/>
    <n v="2405"/>
    <s v="kg"/>
    <m/>
    <n v="3.25"/>
    <n v="7816.25"/>
  </r>
  <r>
    <s v="OF0035654"/>
    <x v="249"/>
    <m/>
    <s v="F015520"/>
    <x v="54"/>
    <s v="25AFI000217"/>
    <x v="1"/>
    <m/>
    <s v="0001A0205005"/>
    <s v="DISCO AC.205/05 AISI430 LISCIO/SAT."/>
    <s v="acciaio"/>
    <x v="9"/>
    <m/>
    <n v="484"/>
    <s v="kg"/>
    <m/>
    <n v="3.25"/>
    <n v="1573"/>
  </r>
  <r>
    <s v="OF0035654"/>
    <x v="249"/>
    <m/>
    <s v="F015520"/>
    <x v="54"/>
    <s v="25AFI000217"/>
    <x v="1"/>
    <m/>
    <s v="0001A0210005"/>
    <s v="DISCO AC.210/05 AISI430 LISCIO/SAT."/>
    <s v="acciaio"/>
    <x v="9"/>
    <m/>
    <n v="1455"/>
    <s v="kg"/>
    <m/>
    <n v="3.25"/>
    <n v="4728.75"/>
  </r>
  <r>
    <s v="OF0035894"/>
    <x v="251"/>
    <m/>
    <s v="F015520"/>
    <x v="54"/>
    <s v="25AFI000217"/>
    <x v="1"/>
    <m/>
    <s v="0001A0210005"/>
    <s v="DISCO AC.210/05 AISI430 LISCIO/SAT."/>
    <s v="acciaio"/>
    <x v="9"/>
    <m/>
    <n v="2556"/>
    <s v="kg"/>
    <m/>
    <n v="3.25"/>
    <n v="8307"/>
  </r>
  <r>
    <s v="OF0035723"/>
    <x v="241"/>
    <m/>
    <s v="F600467"/>
    <x v="50"/>
    <s v="25AFI000218"/>
    <x v="1"/>
    <m/>
    <s v="0002A0127TS4"/>
    <s v="DISCO AC.127/040 C/F 3MM+TAGLI STRETTI+FORO CENTRALE 38mm"/>
    <s v="acciaio"/>
    <x v="9"/>
    <m/>
    <n v="500"/>
    <s v="NR"/>
    <m/>
    <n v="0.1449"/>
    <n v="72.45"/>
  </r>
  <r>
    <s v="OF0035560"/>
    <x v="240"/>
    <m/>
    <s v="F600467"/>
    <x v="50"/>
    <s v="25AFI000218"/>
    <x v="1"/>
    <m/>
    <s v="0002A0137TS4"/>
    <s v="DISCO AC.137/040 C/F 3MM+TAGLI STRETTI+FORO CENTRALE 38mm"/>
    <s v="acciaio"/>
    <x v="9"/>
    <m/>
    <n v="2000"/>
    <s v="NR"/>
    <m/>
    <n v="0.16040000000000001"/>
    <n v="320.8"/>
  </r>
  <r>
    <s v="OF0035560"/>
    <x v="240"/>
    <m/>
    <s v="F600467"/>
    <x v="50"/>
    <s v="25AFI000218"/>
    <x v="1"/>
    <m/>
    <s v="0002A0167TS4"/>
    <s v="DISCO AC.167/040 C/F 3MM+TAGLI STRETTI+FORO CENTRALE 51mm"/>
    <s v="acciaio"/>
    <x v="9"/>
    <m/>
    <n v="5000"/>
    <s v="NR"/>
    <m/>
    <n v="0.24260000000000001"/>
    <n v="1213"/>
  </r>
  <r>
    <s v="OF0035723"/>
    <x v="241"/>
    <m/>
    <s v="F600467"/>
    <x v="50"/>
    <s v="25AFI000218"/>
    <x v="1"/>
    <m/>
    <s v="0002A0167TS4"/>
    <s v="DISCO AC.167/040 C/F 3MM+TAGLI STRETTI+FORO CENTRALE 51mm"/>
    <s v="acciaio"/>
    <x v="9"/>
    <m/>
    <n v="5750"/>
    <s v="NR"/>
    <m/>
    <n v="0.24260000000000001"/>
    <n v="1394.95"/>
  </r>
  <r>
    <s v="OF0035272"/>
    <x v="242"/>
    <m/>
    <s v="F600467"/>
    <x v="50"/>
    <s v="25AFI000218"/>
    <x v="1"/>
    <m/>
    <s v="0002A0177TS4"/>
    <s v="DISCO AC.177/040 C/F 3MM+TAGLI STRETTI+FORO CENTRALE 51mm"/>
    <s v="acciaio"/>
    <x v="9"/>
    <m/>
    <n v="3000"/>
    <s v="NR"/>
    <m/>
    <n v="0.25290000000000001"/>
    <n v="758.7"/>
  </r>
  <r>
    <s v="OF0035496"/>
    <x v="3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723"/>
    <x v="241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560"/>
    <x v="240"/>
    <m/>
    <s v="F600467"/>
    <x v="50"/>
    <s v="25AFI000218"/>
    <x v="1"/>
    <m/>
    <s v="0002A0207TS4"/>
    <s v="DISCO AC.207/040 C/F 3MM+TAGLI STRETTI+FORO CENTRALE 51mm"/>
    <s v="acciaio"/>
    <x v="9"/>
    <m/>
    <n v="25000"/>
    <s v="NR"/>
    <m/>
    <n v="0.32419999999999999"/>
    <n v="8105"/>
  </r>
  <r>
    <s v="OF0035723"/>
    <x v="241"/>
    <m/>
    <s v="F600467"/>
    <x v="50"/>
    <s v="25AFI000219"/>
    <x v="1"/>
    <m/>
    <s v="0002A0162TS4"/>
    <s v="DISCO AC.162/040 C/F 3MM+TAGLI STRETTI+FORO CENTRALE 51mm"/>
    <s v="acciaio"/>
    <x v="9"/>
    <m/>
    <n v="750"/>
    <s v="NR"/>
    <m/>
    <n v="0.21859999999999999"/>
    <n v="163.95"/>
  </r>
  <r>
    <s v="OF0035723"/>
    <x v="241"/>
    <m/>
    <s v="F600467"/>
    <x v="50"/>
    <s v="25AFI000219"/>
    <x v="1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5560"/>
    <x v="240"/>
    <m/>
    <s v="F600467"/>
    <x v="50"/>
    <s v="25AFI000219"/>
    <x v="1"/>
    <m/>
    <s v="0002A0207TS4"/>
    <s v="DISCO AC.207/040 C/F 3MM+TAGLI STRETTI+FORO CENTRALE 51mm"/>
    <s v="acciaio"/>
    <x v="9"/>
    <m/>
    <n v="7000"/>
    <s v="NR"/>
    <m/>
    <n v="0.32419999999999999"/>
    <n v="2269.4"/>
  </r>
  <r>
    <s v="OF0035723"/>
    <x v="241"/>
    <m/>
    <s v="F600467"/>
    <x v="50"/>
    <s v="25AFI000219"/>
    <x v="1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038"/>
    <x v="24"/>
    <m/>
    <s v="F600467"/>
    <x v="50"/>
    <s v="25AFI000219"/>
    <x v="1"/>
    <m/>
    <s v="0002A0207TS4"/>
    <s v="DISCO AC.207/040 C/F 3MM+TAGLI STRETTI+FORO CENTRALE 51mm"/>
    <s v="acciaio"/>
    <x v="9"/>
    <m/>
    <n v="1000"/>
    <s v="NR"/>
    <m/>
    <n v="0.32419999999999999"/>
    <n v="324.2"/>
  </r>
  <r>
    <s v="OF0034700"/>
    <x v="69"/>
    <m/>
    <s v="F600201"/>
    <x v="55"/>
    <s v="25AFI000220"/>
    <x v="1"/>
    <m/>
    <s v="000660202001"/>
    <s v="BISTECCHIERA PRESSOFUSA CON MANIGLIE CM 35X22 (migros)"/>
    <s v="semilavorato"/>
    <x v="6"/>
    <m/>
    <n v="12935"/>
    <s v="NR"/>
    <m/>
    <n v="6.3"/>
    <n v="81490.5"/>
  </r>
  <r>
    <s v="OF0035244"/>
    <x v="252"/>
    <m/>
    <s v="F014515"/>
    <x v="56"/>
    <s v="25AFI000221"/>
    <x v="1"/>
    <m/>
    <s v="000250537001"/>
    <s v="MANICO POP/1 NERO SATINATO"/>
    <s v="manigliame"/>
    <x v="0"/>
    <m/>
    <n v="3500"/>
    <s v="NR"/>
    <m/>
    <n v="0.3639"/>
    <n v="1273.6500000000001"/>
  </r>
  <r>
    <s v="OF0035779"/>
    <x v="253"/>
    <m/>
    <s v="F014515"/>
    <x v="56"/>
    <s v="25AFI000221"/>
    <x v="1"/>
    <m/>
    <s v="000250538001"/>
    <s v="MANICO POP/2 NERO SATINATO"/>
    <s v="manigliame"/>
    <x v="0"/>
    <m/>
    <n v="10010"/>
    <s v="NR"/>
    <m/>
    <n v="0.41680019980019983"/>
    <n v="4172.17"/>
  </r>
  <r>
    <s v="OF0035779"/>
    <x v="253"/>
    <m/>
    <s v="F014515"/>
    <x v="56"/>
    <s v="25AFI000221"/>
    <x v="1"/>
    <m/>
    <s v="000250540001"/>
    <s v="MANICO S100/1 MIRO NERO SATINATO"/>
    <s v="manigliame"/>
    <x v="0"/>
    <m/>
    <n v="5400"/>
    <s v="NR"/>
    <m/>
    <n v="0.19850000000000001"/>
    <n v="1071.9000000000001"/>
  </r>
  <r>
    <s v="OF0035779"/>
    <x v="253"/>
    <m/>
    <s v="F014515"/>
    <x v="56"/>
    <s v="25AFI000221"/>
    <x v="1"/>
    <m/>
    <s v="000250541001"/>
    <s v="MANICO S100/2 MIRO NERO SATINATO"/>
    <s v="manigliame"/>
    <x v="0"/>
    <m/>
    <n v="5040"/>
    <s v="NR"/>
    <m/>
    <n v="0.21429960317460317"/>
    <n v="1080.07"/>
  </r>
  <r>
    <s v="OF0035779"/>
    <x v="253"/>
    <m/>
    <s v="F014515"/>
    <x v="56"/>
    <s v="25AFI000221"/>
    <x v="1"/>
    <m/>
    <s v="000250543001"/>
    <s v="MANICO RINGO/1 NERO SATINATO"/>
    <s v="manigliame"/>
    <x v="0"/>
    <m/>
    <n v="5100"/>
    <s v="NR"/>
    <m/>
    <n v="0.25"/>
    <n v="1275"/>
  </r>
  <r>
    <s v="OF0035779"/>
    <x v="253"/>
    <m/>
    <s v="F014515"/>
    <x v="56"/>
    <s v="25AFI000221"/>
    <x v="1"/>
    <m/>
    <s v="000250546001"/>
    <s v="MANICO RINGO/2 NERO SATINATO"/>
    <s v="manigliame"/>
    <x v="0"/>
    <m/>
    <n v="4200"/>
    <s v="NR"/>
    <m/>
    <n v="0.27"/>
    <n v="1134"/>
  </r>
  <r>
    <s v="OF0035694"/>
    <x v="254"/>
    <m/>
    <s v="F014515"/>
    <x v="56"/>
    <s v="25AFI000221"/>
    <x v="1"/>
    <m/>
    <s v="000251624001"/>
    <s v="MANIGLIA S125 CLASS NERO SAT."/>
    <s v="manigliame"/>
    <x v="0"/>
    <m/>
    <n v="5060"/>
    <s v="NR"/>
    <m/>
    <n v="0.22489920948616601"/>
    <n v="1137.99"/>
  </r>
  <r>
    <s v="OF0035779"/>
    <x v="253"/>
    <m/>
    <s v="F014515"/>
    <x v="56"/>
    <s v="25AFI000221"/>
    <x v="1"/>
    <m/>
    <s v="000251624001"/>
    <s v="MANIGLIA S125 CLASS NERO SAT."/>
    <s v="manigliame"/>
    <x v="0"/>
    <m/>
    <n v="3080"/>
    <s v="NR"/>
    <m/>
    <n v="0.22489935064935065"/>
    <n v="692.69"/>
  </r>
  <r>
    <s v="OF0035694"/>
    <x v="254"/>
    <m/>
    <s v="F014515"/>
    <x v="56"/>
    <s v="25AFI000221"/>
    <x v="1"/>
    <m/>
    <s v="000251627001"/>
    <s v="MANIGLIA VANITY NERO SATINATO"/>
    <s v="manigliame"/>
    <x v="0"/>
    <m/>
    <n v="10080"/>
    <s v="NR"/>
    <m/>
    <n v="0.22489980158730158"/>
    <n v="2266.9899999999998"/>
  </r>
  <r>
    <s v="OF0035779"/>
    <x v="253"/>
    <m/>
    <s v="F014515"/>
    <x v="56"/>
    <s v="25AFI000221"/>
    <x v="1"/>
    <m/>
    <s v="000251627001"/>
    <s v="MANIGLIA VANITY NERO SATINATO"/>
    <s v="manigliame"/>
    <x v="0"/>
    <m/>
    <n v="4200"/>
    <s v="NR"/>
    <m/>
    <n v="0.22490000000000002"/>
    <n v="944.58"/>
  </r>
  <r>
    <s v="OF0035886"/>
    <x v="255"/>
    <m/>
    <s v="F014515"/>
    <x v="56"/>
    <s v="25AFI000221"/>
    <x v="1"/>
    <m/>
    <s v="000251627001"/>
    <s v="MANIGLIA VANITY NERO SATINATO"/>
    <s v="manigliame"/>
    <x v="0"/>
    <m/>
    <n v="12180"/>
    <s v="NR"/>
    <m/>
    <n v="0.22489983579638753"/>
    <n v="2739.28"/>
  </r>
  <r>
    <s v="OF0035152"/>
    <x v="256"/>
    <m/>
    <s v="F012516"/>
    <x v="57"/>
    <s v="25AFI000222"/>
    <x v="1"/>
    <m/>
    <s v="000281571018"/>
    <s v="MANICO AC.PARIGI L220 P./W.28 LU+SIL.VERDE C/MADE IN ITALY"/>
    <s v="manigliame"/>
    <x v="0"/>
    <m/>
    <n v="1053"/>
    <s v="NR"/>
    <m/>
    <n v="2.89"/>
    <n v="3043.17"/>
  </r>
  <r>
    <s v="OF0035662"/>
    <x v="257"/>
    <m/>
    <s v="F012516"/>
    <x v="57"/>
    <s v="25AFI000222"/>
    <x v="1"/>
    <m/>
    <s v="000281571018"/>
    <s v="MANICO AC.PARIGI L220 P./W.28 LU+SIL.VERDE C/MADE IN ITALY"/>
    <s v="manigliame"/>
    <x v="0"/>
    <m/>
    <n v="2105"/>
    <s v="NR"/>
    <m/>
    <n v="2.89"/>
    <n v="6083.45"/>
  </r>
  <r>
    <s v="OF0034983"/>
    <x v="258"/>
    <m/>
    <s v="F012516"/>
    <x v="57"/>
    <s v="25AFI000222"/>
    <x v="1"/>
    <m/>
    <s v="000281571023"/>
    <s v="MANICO AC.PARIGI L220 BIS.517 30 LUC+SIL.VER.C/MADE IN ITALY"/>
    <s v="manigliame"/>
    <x v="0"/>
    <m/>
    <n v="1060"/>
    <s v="NR"/>
    <m/>
    <n v="2.89"/>
    <n v="3063.4"/>
  </r>
  <r>
    <s v="OF0035491"/>
    <x v="259"/>
    <m/>
    <s v="F012516"/>
    <x v="57"/>
    <s v="25AFI000222"/>
    <x v="1"/>
    <m/>
    <s v="000281582001"/>
    <s v="MANICO AC.K MED.F.6 PAD.24 SAB."/>
    <s v="manigliame"/>
    <x v="0"/>
    <m/>
    <n v="2035"/>
    <s v="NR"/>
    <m/>
    <n v="1.34"/>
    <n v="2726.9"/>
  </r>
  <r>
    <s v="OF0035491"/>
    <x v="259"/>
    <m/>
    <s v="F012516"/>
    <x v="57"/>
    <s v="25AFI000222"/>
    <x v="1"/>
    <m/>
    <s v="000281588001"/>
    <s v="MANICO AC.K GR.2F.6 PAD.28-30 SABBIATO"/>
    <s v="manigliame"/>
    <x v="0"/>
    <m/>
    <n v="3057"/>
    <s v="NR"/>
    <m/>
    <n v="1.42"/>
    <n v="4340.9399999999996"/>
  </r>
  <r>
    <s v="OF0035218"/>
    <x v="260"/>
    <m/>
    <s v="F012516"/>
    <x v="57"/>
    <s v="25AFI000222"/>
    <x v="1"/>
    <m/>
    <s v="000281690002"/>
    <s v="MANICO AC.OV.25X1,25 230MM 3F P.100 Ø24 H=47 FORI 4,5 LUCIDO"/>
    <s v="manigliame"/>
    <x v="0"/>
    <m/>
    <n v="1049"/>
    <s v="NR"/>
    <m/>
    <n v="1.9910009532888464"/>
    <n v="2088.56"/>
  </r>
  <r>
    <s v="OF0035218"/>
    <x v="260"/>
    <m/>
    <s v="F012516"/>
    <x v="57"/>
    <s v="25AFI000222"/>
    <x v="1"/>
    <m/>
    <s v="000281690003"/>
    <s v="MANICO AC.OV.25X1,25 250MM 3F P.100 Ø28 H=55 FORI 4,5 LUCIDO"/>
    <s v="manigliame"/>
    <x v="0"/>
    <m/>
    <n v="1040"/>
    <s v="NR"/>
    <m/>
    <n v="1.9630000000000001"/>
    <n v="2041.52"/>
  </r>
  <r>
    <s v="OF0035152"/>
    <x v="256"/>
    <m/>
    <s v="F012516"/>
    <x v="57"/>
    <s v="25AFI000222"/>
    <x v="1"/>
    <m/>
    <s v="000283441002"/>
    <s v="MANIGLIA AC.PARIGI SENZA SILICONE SABBIATA CAS.474 20"/>
    <s v="manigliame"/>
    <x v="0"/>
    <m/>
    <n v="2060"/>
    <s v="NR"/>
    <m/>
    <n v="1.1599999999999999"/>
    <n v="2389.6"/>
  </r>
  <r>
    <s v="OF0035417"/>
    <x v="248"/>
    <m/>
    <s v="F012516"/>
    <x v="57"/>
    <s v="25AFI000222"/>
    <x v="1"/>
    <m/>
    <s v="000283448011"/>
    <s v="MANIGLIA AC.PARIGI TEG+CAS 24 LU+SIL.VERDE"/>
    <s v="manigliame"/>
    <x v="0"/>
    <m/>
    <n v="3448"/>
    <s v="NR"/>
    <m/>
    <n v="2.17"/>
    <n v="7482.16"/>
  </r>
  <r>
    <s v="OF0035702"/>
    <x v="222"/>
    <m/>
    <s v="F012713"/>
    <x v="53"/>
    <s v="25AFI000223"/>
    <x v="1"/>
    <m/>
    <s v="003040082005"/>
    <s v="ECLIPSE HB V6849 PRIMER BLACK DIAMOND"/>
    <s v="prodotti chimici"/>
    <x v="1"/>
    <m/>
    <n v="320"/>
    <s v="kg"/>
    <m/>
    <n v="12.881499999999999"/>
    <n v="4122.08"/>
  </r>
  <r>
    <s v="OF0035702"/>
    <x v="222"/>
    <m/>
    <s v="F012713"/>
    <x v="53"/>
    <s v="25AFI000223"/>
    <x v="1"/>
    <m/>
    <s v="003040082006"/>
    <s v="ECLIPSE® HB 70-750/V6871 BLACK BASECOAT"/>
    <s v="prodotti chimici"/>
    <x v="1"/>
    <m/>
    <n v="80"/>
    <s v="kg"/>
    <m/>
    <n v="12.564499999999999"/>
    <n v="1005.16"/>
  </r>
  <r>
    <s v="OF0035702"/>
    <x v="222"/>
    <m/>
    <s v="F012713"/>
    <x v="53"/>
    <s v="25AFI00022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702"/>
    <x v="222"/>
    <m/>
    <s v="F012713"/>
    <x v="53"/>
    <s v="25AFI000223"/>
    <x v="1"/>
    <m/>
    <s v="003100082016"/>
    <s v="ECLIPSE HB V5876Z BLACK MIDCOAT"/>
    <s v="prodotti chimici"/>
    <x v="1"/>
    <m/>
    <n v="40"/>
    <s v="kg"/>
    <m/>
    <n v="13.657"/>
    <n v="546.28"/>
  </r>
  <r>
    <s v="OF0035702"/>
    <x v="222"/>
    <m/>
    <s v="F012713"/>
    <x v="53"/>
    <s v="25AFI00022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702"/>
    <x v="222"/>
    <m/>
    <s v="F012713"/>
    <x v="53"/>
    <s v="25AFI000223"/>
    <x v="1"/>
    <m/>
    <s v="003160081021"/>
    <s v="QUANTANIUM 7343/V3380Z BIANCO DOT"/>
    <s v="prodotti chimici"/>
    <x v="1"/>
    <m/>
    <n v="100"/>
    <s v="kg"/>
    <m/>
    <n v="17.721"/>
    <n v="1772.1"/>
  </r>
  <r>
    <s v="OF0035702"/>
    <x v="222"/>
    <m/>
    <s v="F012713"/>
    <x v="53"/>
    <s v="25AFI000223"/>
    <x v="1"/>
    <m/>
    <s v="003160081026"/>
    <s v="Eclipse HB V7710Z silver diamond TC"/>
    <s v="prodotti chimici"/>
    <x v="1"/>
    <m/>
    <n v="100"/>
    <s v="kg"/>
    <m/>
    <n v="14.422000000000001"/>
    <n v="1442.2"/>
  </r>
  <r>
    <s v="OF0035702"/>
    <x v="222"/>
    <m/>
    <s v="F012713"/>
    <x v="53"/>
    <s v="25AFI000223"/>
    <x v="1"/>
    <m/>
    <s v="003160081031"/>
    <s v="QUANTANIUM 7343/V9044Z clear topcoat"/>
    <s v="prodotti chimici"/>
    <x v="1"/>
    <m/>
    <n v="600"/>
    <s v="kg"/>
    <m/>
    <n v="11.69"/>
    <n v="7014"/>
  </r>
  <r>
    <s v="OF0035702"/>
    <x v="222"/>
    <m/>
    <s v="F012713"/>
    <x v="53"/>
    <s v="25AFI000223"/>
    <x v="1"/>
    <m/>
    <s v="003360001002"/>
    <s v="ECM/V9338 BLACK INK PAD PRINTING"/>
    <s v="prodotti chimici"/>
    <x v="1"/>
    <m/>
    <n v="10"/>
    <s v="kg"/>
    <m/>
    <n v="21.413999999999998"/>
    <n v="214.14"/>
  </r>
  <r>
    <s v="OF0035762"/>
    <x v="261"/>
    <m/>
    <s v="F010233"/>
    <x v="52"/>
    <s v="25AFI000224"/>
    <x v="1"/>
    <m/>
    <s v="000250530001"/>
    <s v="MANICO CHICAGO/1 NERO SATINATO"/>
    <s v="manigliame"/>
    <x v="0"/>
    <m/>
    <n v="4680"/>
    <s v="NR"/>
    <m/>
    <n v="0.32699999999999996"/>
    <n v="1530.36"/>
  </r>
  <r>
    <s v="OF0035762"/>
    <x v="261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874"/>
    <x v="262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762"/>
    <x v="261"/>
    <m/>
    <s v="F010233"/>
    <x v="52"/>
    <s v="25AFI000224"/>
    <x v="1"/>
    <m/>
    <s v="000250566001"/>
    <s v="MANICO MOD.PRO/2 NERO SATINATO"/>
    <s v="manigliame"/>
    <x v="0"/>
    <m/>
    <n v="4510"/>
    <s v="NR"/>
    <m/>
    <n v="0.42503991130820401"/>
    <n v="1916.93"/>
  </r>
  <r>
    <s v="OF0035874"/>
    <x v="262"/>
    <m/>
    <s v="F010233"/>
    <x v="52"/>
    <s v="25AFI000224"/>
    <x v="1"/>
    <m/>
    <s v="000251529001"/>
    <s v="MANIGLIA MAJOLLY NERA SATINATA"/>
    <s v="manigliame"/>
    <x v="0"/>
    <m/>
    <n v="5060"/>
    <s v="NR"/>
    <m/>
    <n v="0.20965019762845849"/>
    <n v="1060.83"/>
  </r>
  <r>
    <s v="OF0035762"/>
    <x v="261"/>
    <m/>
    <s v="F010233"/>
    <x v="52"/>
    <s v="25AFI000224"/>
    <x v="1"/>
    <m/>
    <s v="000280256003"/>
    <s v="MANICO 290/2 NE.AT.PAD/CREP.2R"/>
    <s v="manigliame"/>
    <x v="0"/>
    <m/>
    <n v="6240"/>
    <s v="NR"/>
    <m/>
    <n v="0.19950000000000001"/>
    <n v="1244.8800000000001"/>
  </r>
  <r>
    <s v="OF0035762"/>
    <x v="261"/>
    <m/>
    <s v="F010233"/>
    <x v="52"/>
    <s v="25AFI000224"/>
    <x v="1"/>
    <m/>
    <s v="000280477001"/>
    <s v="MANICO CREPIERE MO210/2 PA125 F.5,8"/>
    <s v="manigliame"/>
    <x v="0"/>
    <m/>
    <n v="3600"/>
    <s v="NR"/>
    <m/>
    <n v="0.65658888888888889"/>
    <n v="2363.7199999999998"/>
  </r>
  <r>
    <s v="OF0035608"/>
    <x v="246"/>
    <m/>
    <s v="F010233"/>
    <x v="52"/>
    <s v="25AFI000224"/>
    <x v="1"/>
    <m/>
    <s v="000280477103"/>
    <s v="MANICO CREPIERE MO210/2 PA125 F.5,8 V.2678 GRIGIO OPACO"/>
    <s v="manigliame"/>
    <x v="0"/>
    <m/>
    <n v="2565"/>
    <s v="NR"/>
    <m/>
    <n v="0.92658869395711496"/>
    <n v="2376.6999999999998"/>
  </r>
  <r>
    <s v="OF0035762"/>
    <x v="261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624"/>
    <x v="263"/>
    <m/>
    <s v="F010037"/>
    <x v="58"/>
    <s v="25AFI000225"/>
    <x v="1"/>
    <m/>
    <s v="000210012002"/>
    <s v="GOUJON 10X10X1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3003"/>
    <s v="GOUJON 10X10X16 DIR.NON FIL.4,5"/>
    <s v="accessori x manigl."/>
    <x v="7"/>
    <m/>
    <n v="30000"/>
    <s v="NR"/>
    <m/>
    <n v="5.6000000000000001E-2"/>
    <n v="1680"/>
  </r>
  <r>
    <s v="OF0035858"/>
    <x v="264"/>
    <m/>
    <s v="F010037"/>
    <x v="58"/>
    <s v="25AFI000225"/>
    <x v="1"/>
    <m/>
    <s v="000210013003"/>
    <s v="GOUJON 10X10X16 DIR.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2"/>
    <s v="GOUJON 10X10X13,5 DIR.NON FIL.4,5"/>
    <s v="accessori x manigl."/>
    <x v="7"/>
    <m/>
    <n v="20000"/>
    <s v="NR"/>
    <m/>
    <n v="4.4999999999999998E-2"/>
    <n v="900"/>
  </r>
  <r>
    <s v="OF0035624"/>
    <x v="263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1"/>
    <s v="GOUJON 10X10X18 55° NON FIL.4,5"/>
    <s v="accessori x manigl."/>
    <x v="7"/>
    <m/>
    <n v="10000"/>
    <s v="NR"/>
    <m/>
    <n v="5.6000000000000001E-2"/>
    <n v="560"/>
  </r>
  <r>
    <s v="OF0035858"/>
    <x v="264"/>
    <m/>
    <s v="F010037"/>
    <x v="58"/>
    <s v="25AFI000225"/>
    <x v="1"/>
    <m/>
    <s v="000210016011"/>
    <s v="GOUJON 10X10X18 55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624"/>
    <x v="263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858"/>
    <x v="264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624"/>
    <x v="263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711"/>
    <x v="265"/>
    <m/>
    <s v="F010245"/>
    <x v="59"/>
    <s v="25AFI000226"/>
    <x v="1"/>
    <m/>
    <s v="000250052001"/>
    <s v="MANICO L620/2 OCCHIELLO NERO SAT."/>
    <s v="manigliame"/>
    <x v="0"/>
    <m/>
    <n v="3080"/>
    <s v="NR"/>
    <m/>
    <n v="0.38700000000000001"/>
    <n v="1191.96"/>
  </r>
  <r>
    <s v="OF0035470"/>
    <x v="266"/>
    <m/>
    <s v="F010245"/>
    <x v="59"/>
    <s v="25AFI000226"/>
    <x v="1"/>
    <m/>
    <s v="000251510001"/>
    <s v="MANIGLIA L665 ELEGANCE NERA SAT."/>
    <s v="manigliame"/>
    <x v="0"/>
    <m/>
    <n v="3130"/>
    <s v="NR"/>
    <m/>
    <n v="0.249"/>
    <n v="779.37"/>
  </r>
  <r>
    <s v="OF0035711"/>
    <x v="265"/>
    <m/>
    <s v="F010245"/>
    <x v="59"/>
    <s v="25AFI000226"/>
    <x v="1"/>
    <m/>
    <s v="000251510001"/>
    <s v="MANIGLIA L665 ELEGANCE NERA SAT."/>
    <s v="manigliame"/>
    <x v="0"/>
    <m/>
    <n v="2000"/>
    <s v="NR"/>
    <m/>
    <n v="0.249"/>
    <n v="498"/>
  </r>
  <r>
    <s v="OF0035874"/>
    <x v="262"/>
    <m/>
    <s v="F010233"/>
    <x v="52"/>
    <s v="25AFI000227"/>
    <x v="1"/>
    <m/>
    <s v="000250530001"/>
    <s v="MANICO CHICAGO/1 NERO SATINATO"/>
    <s v="manigliame"/>
    <x v="0"/>
    <m/>
    <n v="8400"/>
    <s v="NR"/>
    <m/>
    <n v="0.32700000000000001"/>
    <n v="2746.8"/>
  </r>
  <r>
    <s v="OF0035564"/>
    <x v="83"/>
    <m/>
    <s v="F600844"/>
    <x v="60"/>
    <s v="25AFI000228"/>
    <x v="1"/>
    <m/>
    <s v="001511235097"/>
    <s v="BOX 1235/097*CM39X22,5X24"/>
    <s v="cartoni e casse"/>
    <x v="12"/>
    <m/>
    <n v="1097"/>
    <s v="NR"/>
    <m/>
    <n v="0.3650045578851413"/>
    <n v="400.41"/>
  </r>
  <r>
    <s v="OF0035439"/>
    <x v="267"/>
    <m/>
    <s v="F600844"/>
    <x v="60"/>
    <s v="25AFI000228"/>
    <x v="1"/>
    <m/>
    <s v="001511235097"/>
    <s v="BOX 1235/097*CM39X22X24"/>
    <s v="cartoni e casse"/>
    <x v="12"/>
    <m/>
    <n v="141"/>
    <s v="NR"/>
    <m/>
    <n v="0.36503546099290779"/>
    <n v="51.47"/>
  </r>
  <r>
    <s v="OF0034504"/>
    <x v="268"/>
    <m/>
    <s v="F600844"/>
    <x v="60"/>
    <s v="25AFI000228"/>
    <x v="1"/>
    <m/>
    <s v="001513742000"/>
    <s v="BOX 3742/000 CM39X38,5X15"/>
    <s v="cartoni e casse"/>
    <x v="12"/>
    <m/>
    <n v="688"/>
    <s v="NR"/>
    <m/>
    <n v="0.53899709302325582"/>
    <n v="370.83"/>
  </r>
  <r>
    <s v="OF0035655"/>
    <x v="269"/>
    <m/>
    <s v="F600844"/>
    <x v="60"/>
    <s v="25AFI000228"/>
    <x v="1"/>
    <m/>
    <s v="001513742000"/>
    <s v="BOX 3742/000 CM39X38,5X15"/>
    <s v="cartoni e casse"/>
    <x v="12"/>
    <m/>
    <n v="514"/>
    <s v="NR"/>
    <m/>
    <n v="0.54999999999999993"/>
    <n v="282.7"/>
  </r>
  <r>
    <s v="OF0035414"/>
    <x v="270"/>
    <m/>
    <s v="F600844"/>
    <x v="60"/>
    <s v="25AFI000228"/>
    <x v="1"/>
    <m/>
    <s v="001514684188"/>
    <s v="BOX 4684/188 CM59X38,5X24"/>
    <s v="cartoni e casse"/>
    <x v="12"/>
    <m/>
    <n v="306"/>
    <s v="NR"/>
    <m/>
    <n v="1.0149999999999999"/>
    <n v="310.58999999999997"/>
  </r>
  <r>
    <s v="OF0035564"/>
    <x v="83"/>
    <m/>
    <s v="F600844"/>
    <x v="60"/>
    <s v="25AFI000228"/>
    <x v="1"/>
    <m/>
    <s v="001515883506"/>
    <s v="BOX 5883/506*CM59X38,5X15"/>
    <s v="cartoni e casse"/>
    <x v="12"/>
    <m/>
    <n v="650"/>
    <s v="NR"/>
    <m/>
    <n v="0.60199999999999998"/>
    <n v="391.3"/>
  </r>
  <r>
    <s v="OF0034692"/>
    <x v="271"/>
    <m/>
    <s v="F600844"/>
    <x v="60"/>
    <s v="25AFI000228"/>
    <x v="1"/>
    <m/>
    <s v="001516076000"/>
    <s v="BOX 6076/000 CM59X38,5X13"/>
    <s v="cartoni e casse"/>
    <x v="12"/>
    <m/>
    <n v="311"/>
    <s v="NR"/>
    <m/>
    <n v="0.6770096463022508"/>
    <n v="210.55"/>
  </r>
  <r>
    <s v="OF0034692"/>
    <x v="271"/>
    <m/>
    <s v="F600844"/>
    <x v="60"/>
    <s v="25AFI000228"/>
    <x v="1"/>
    <m/>
    <s v="001545883000"/>
    <s v="BOX 5883/000 CM59X38,5X15 MICRO EB"/>
    <s v="cartoni e casse"/>
    <x v="12"/>
    <m/>
    <n v="943"/>
    <s v="NR"/>
    <m/>
    <n v="0.64799575821845168"/>
    <n v="611.05999999999995"/>
  </r>
  <r>
    <s v="OF0035462"/>
    <x v="272"/>
    <m/>
    <s v="F600917"/>
    <x v="61"/>
    <s v="25AFI000229"/>
    <x v="1"/>
    <m/>
    <s v="001480007003"/>
    <s v="BOX 0007/003 CM70X40X31,5 T.HIGRADE"/>
    <s v="cartoni e casse"/>
    <x v="12"/>
    <m/>
    <n v="220"/>
    <s v="NR"/>
    <m/>
    <n v="2.95"/>
    <n v="649"/>
  </r>
  <r>
    <s v="OF0035474"/>
    <x v="273"/>
    <m/>
    <s v="F600917"/>
    <x v="61"/>
    <s v="25AFI000229"/>
    <x v="1"/>
    <m/>
    <s v="001510082144"/>
    <s v="BOX 0082/144*CM47X31X19 \\"/>
    <s v="cartoni e casse"/>
    <x v="12"/>
    <m/>
    <n v="306"/>
    <s v="NR"/>
    <m/>
    <n v="0.84199346405228748"/>
    <n v="257.64999999999998"/>
  </r>
  <r>
    <s v="OF0035441"/>
    <x v="274"/>
    <m/>
    <s v="F600917"/>
    <x v="61"/>
    <s v="25AFI000229"/>
    <x v="1"/>
    <m/>
    <s v="001510270000"/>
    <s v="BOX 0270/000 CM49X34,5X23"/>
    <s v="cartoni e casse"/>
    <x v="12"/>
    <m/>
    <n v="171"/>
    <s v="NR"/>
    <m/>
    <n v="1.1280116959064326"/>
    <n v="192.89"/>
  </r>
  <r>
    <s v="OF0035633"/>
    <x v="275"/>
    <m/>
    <s v="F600917"/>
    <x v="61"/>
    <s v="25AFI000229"/>
    <x v="1"/>
    <m/>
    <s v="001510433000"/>
    <s v="BOX 0433/000 CM33X22X24"/>
    <s v="cartoni e casse"/>
    <x v="12"/>
    <m/>
    <n v="69"/>
    <s v="NR"/>
    <m/>
    <n v="0.88898550724637682"/>
    <n v="61.34"/>
  </r>
  <r>
    <s v="OF0035474"/>
    <x v="273"/>
    <m/>
    <s v="F600917"/>
    <x v="61"/>
    <s v="25AFI000229"/>
    <x v="1"/>
    <m/>
    <s v="001510434000"/>
    <s v="BOX 0434/000 CM33X26X28"/>
    <s v="cartoni e casse"/>
    <x v="12"/>
    <m/>
    <n v="128"/>
    <s v="NR"/>
    <m/>
    <n v="0.90296874999999999"/>
    <n v="115.58"/>
  </r>
  <r>
    <s v="OF0035474"/>
    <x v="273"/>
    <m/>
    <s v="F600917"/>
    <x v="61"/>
    <s v="25AFI000229"/>
    <x v="1"/>
    <m/>
    <s v="001510438000"/>
    <s v="BOX 0438/000 CM33X30X32"/>
    <s v="cartoni e casse"/>
    <x v="12"/>
    <m/>
    <n v="123"/>
    <s v="NR"/>
    <m/>
    <n v="1.0050406504065041"/>
    <n v="123.62"/>
  </r>
  <r>
    <s v="OF0035441"/>
    <x v="274"/>
    <m/>
    <s v="F600917"/>
    <x v="61"/>
    <s v="25AFI000229"/>
    <x v="1"/>
    <m/>
    <s v="001510696031"/>
    <s v="BOX 0696/031 CM38X22,5X10"/>
    <s v="cartoni e casse"/>
    <x v="12"/>
    <m/>
    <n v="510"/>
    <s v="NR"/>
    <m/>
    <n v="0.55699999999999994"/>
    <n v="284.07"/>
  </r>
  <r>
    <s v="OF0035474"/>
    <x v="273"/>
    <m/>
    <s v="F600917"/>
    <x v="61"/>
    <s v="25AFI000229"/>
    <x v="1"/>
    <m/>
    <s v="001510701000"/>
    <s v="BOX 0701/000 CM39X24,5X15"/>
    <s v="cartoni e casse"/>
    <x v="12"/>
    <m/>
    <n v="383"/>
    <s v="NR"/>
    <m/>
    <n v="0.66600522193211487"/>
    <n v="255.08"/>
  </r>
  <r>
    <s v="OF0035474"/>
    <x v="273"/>
    <m/>
    <s v="F600917"/>
    <x v="61"/>
    <s v="25AFI000229"/>
    <x v="1"/>
    <m/>
    <s v="001510867094"/>
    <s v="BOX 0867/094* CM45X28,5X15 \\"/>
    <s v="cartoni e casse"/>
    <x v="12"/>
    <m/>
    <n v="404"/>
    <s v="NR"/>
    <m/>
    <n v="0.71299504950495052"/>
    <n v="288.05"/>
  </r>
  <r>
    <s v="OF0035474"/>
    <x v="273"/>
    <m/>
    <s v="F600917"/>
    <x v="61"/>
    <s v="25AFI000229"/>
    <x v="1"/>
    <m/>
    <s v="001511794000"/>
    <s v="BOX 1794/000 CM32X32,5X33"/>
    <s v="cartoni e casse"/>
    <x v="12"/>
    <m/>
    <n v="135"/>
    <s v="NR"/>
    <m/>
    <n v="1.05"/>
    <n v="141.75"/>
  </r>
  <r>
    <s v="OF0035658"/>
    <x v="230"/>
    <m/>
    <s v="F600917"/>
    <x v="61"/>
    <s v="25AFI000229"/>
    <x v="1"/>
    <m/>
    <s v="001512168000"/>
    <s v="BOX 2168/000 CM48X33,5X21"/>
    <s v="cartoni e casse"/>
    <x v="12"/>
    <m/>
    <n v="239"/>
    <s v="NR"/>
    <m/>
    <n v="0.91"/>
    <n v="217.49"/>
  </r>
  <r>
    <s v="OF0035605"/>
    <x v="276"/>
    <m/>
    <s v="F600917"/>
    <x v="61"/>
    <s v="25AFI000229"/>
    <x v="1"/>
    <m/>
    <s v="001513027000"/>
    <s v="BOX 3027/000 CM47X31X21"/>
    <s v="cartoni e casse"/>
    <x v="12"/>
    <m/>
    <n v="656"/>
    <s v="NR"/>
    <m/>
    <n v="0.59199695121951224"/>
    <n v="388.35"/>
  </r>
  <r>
    <s v="OF0035474"/>
    <x v="273"/>
    <m/>
    <s v="F600917"/>
    <x v="61"/>
    <s v="25AFI000229"/>
    <x v="1"/>
    <m/>
    <s v="001513099000"/>
    <s v="BOX 3099/000 CM59X25X19"/>
    <s v="cartoni e casse"/>
    <x v="12"/>
    <m/>
    <n v="85"/>
    <s v="NR"/>
    <m/>
    <n v="1.052"/>
    <n v="89.42"/>
  </r>
  <r>
    <s v="OF0035441"/>
    <x v="274"/>
    <m/>
    <s v="F600917"/>
    <x v="61"/>
    <s v="25AFI000229"/>
    <x v="1"/>
    <m/>
    <s v="001513206000"/>
    <s v="BOX 3206/000 CM54X27X21 T.GIAPP."/>
    <s v="cartoni e casse"/>
    <x v="12"/>
    <m/>
    <n v="170"/>
    <s v="NR"/>
    <m/>
    <n v="1"/>
    <n v="170"/>
  </r>
  <r>
    <s v="OF0035474"/>
    <x v="273"/>
    <m/>
    <s v="F600917"/>
    <x v="61"/>
    <s v="25AFI000229"/>
    <x v="1"/>
    <m/>
    <s v="001513484561"/>
    <s v="BOX 3484/561*CM39X22,5X15,5 \\"/>
    <s v="cartoni e casse"/>
    <x v="12"/>
    <m/>
    <n v="490"/>
    <s v="NR"/>
    <m/>
    <n v="0.60399999999999998"/>
    <n v="295.95999999999998"/>
  </r>
  <r>
    <s v="OF0035605"/>
    <x v="276"/>
    <m/>
    <s v="F600917"/>
    <x v="61"/>
    <s v="25AFI000229"/>
    <x v="1"/>
    <m/>
    <s v="001513486000"/>
    <s v="BOX 3486/000 CM47X30,5X15"/>
    <s v="cartoni e casse"/>
    <x v="12"/>
    <m/>
    <n v="77"/>
    <s v="NR"/>
    <m/>
    <n v="0.53506493506493513"/>
    <n v="41.2"/>
  </r>
  <r>
    <s v="OF0035474"/>
    <x v="273"/>
    <m/>
    <s v="F600917"/>
    <x v="61"/>
    <s v="25AFI000229"/>
    <x v="1"/>
    <m/>
    <s v="001513486156"/>
    <s v="BOX 3486/156*CM47X30,5X15 \\"/>
    <s v="cartoni e casse"/>
    <x v="12"/>
    <m/>
    <n v="673"/>
    <s v="NR"/>
    <m/>
    <n v="0.65500742942050516"/>
    <n v="440.82"/>
  </r>
  <r>
    <s v="OF0035388"/>
    <x v="277"/>
    <m/>
    <s v="F600917"/>
    <x v="61"/>
    <s v="25AFI000229"/>
    <x v="1"/>
    <m/>
    <s v="001513683000"/>
    <s v="BOX 3683/000 CM38X22,5X13"/>
    <s v="cartoni e casse"/>
    <x v="12"/>
    <m/>
    <n v="81"/>
    <s v="NR"/>
    <m/>
    <n v="0.62"/>
    <n v="50.22"/>
  </r>
  <r>
    <s v="OF0035474"/>
    <x v="273"/>
    <m/>
    <s v="F600917"/>
    <x v="61"/>
    <s v="25AFI000229"/>
    <x v="1"/>
    <m/>
    <s v="001513742244"/>
    <s v="BOX 3742/244*CM39X38,5X15 \\"/>
    <s v="cartoni e casse"/>
    <x v="12"/>
    <m/>
    <n v="551"/>
    <s v="NR"/>
    <m/>
    <n v="0.83299455535390199"/>
    <n v="458.98"/>
  </r>
  <r>
    <s v="OF0035441"/>
    <x v="274"/>
    <m/>
    <s v="F600917"/>
    <x v="61"/>
    <s v="25AFI000229"/>
    <x v="1"/>
    <m/>
    <s v="001513857000"/>
    <s v="BOX 3857/000 CM45X28,5X23"/>
    <s v="cartoni e casse"/>
    <x v="12"/>
    <m/>
    <n v="170"/>
    <s v="NR"/>
    <m/>
    <n v="0.98599999999999999"/>
    <n v="167.62"/>
  </r>
  <r>
    <s v="OF0035441"/>
    <x v="274"/>
    <m/>
    <s v="F600917"/>
    <x v="61"/>
    <s v="25AFI000229"/>
    <x v="1"/>
    <m/>
    <s v="001513884000"/>
    <s v="BOX 3884/000 CM43X26,5X23"/>
    <s v="cartoni e casse"/>
    <x v="12"/>
    <m/>
    <n v="204"/>
    <s v="NR"/>
    <m/>
    <n v="0.78401960784313729"/>
    <n v="159.94"/>
  </r>
  <r>
    <s v="OF0035441"/>
    <x v="274"/>
    <m/>
    <s v="F600917"/>
    <x v="61"/>
    <s v="25AFI000229"/>
    <x v="1"/>
    <m/>
    <s v="001513912000"/>
    <s v="BOX 3912/000 CM45X27,5X18"/>
    <s v="cartoni e casse"/>
    <x v="12"/>
    <m/>
    <n v="170"/>
    <s v="NR"/>
    <m/>
    <n v="0.91699999999999993"/>
    <n v="155.88999999999999"/>
  </r>
  <r>
    <s v="OF0035388"/>
    <x v="277"/>
    <m/>
    <s v="F600917"/>
    <x v="61"/>
    <s v="25AFI000229"/>
    <x v="1"/>
    <m/>
    <s v="001513977000"/>
    <s v="BOX 3977/000 CM31X21X19,5"/>
    <s v="cartoni e casse"/>
    <x v="12"/>
    <m/>
    <n v="202"/>
    <s v="NR"/>
    <m/>
    <n v="0.61599009900990098"/>
    <n v="124.43"/>
  </r>
  <r>
    <s v="OF0035474"/>
    <x v="273"/>
    <m/>
    <s v="F600917"/>
    <x v="61"/>
    <s v="25AFI000229"/>
    <x v="1"/>
    <m/>
    <s v="001514017000"/>
    <s v="BOX 4017/000 CM42,5X31,0X32,0"/>
    <s v="cartoni e casse"/>
    <x v="12"/>
    <m/>
    <n v="92"/>
    <s v="NR"/>
    <m/>
    <n v="1.1850000000000001"/>
    <n v="109.02"/>
  </r>
  <r>
    <s v="OF0035441"/>
    <x v="274"/>
    <m/>
    <s v="F600917"/>
    <x v="61"/>
    <s v="25AFI000229"/>
    <x v="1"/>
    <m/>
    <s v="001514356000"/>
    <s v="BOX 4356/000 CM64X31,5X18,5"/>
    <s v="cartoni e casse"/>
    <x v="12"/>
    <m/>
    <n v="170"/>
    <s v="NR"/>
    <m/>
    <n v="1.123"/>
    <n v="190.91"/>
  </r>
  <r>
    <s v="OF0035474"/>
    <x v="273"/>
    <m/>
    <s v="F600917"/>
    <x v="61"/>
    <s v="25AFI000229"/>
    <x v="1"/>
    <m/>
    <s v="001514559040"/>
    <s v="BOX 4559/040*CM58X33,5X28,5 \\"/>
    <s v="cartoni e casse"/>
    <x v="12"/>
    <m/>
    <n v="255"/>
    <s v="NR"/>
    <m/>
    <n v="1.0630196078431373"/>
    <n v="271.07"/>
  </r>
  <r>
    <s v="OF0035474"/>
    <x v="273"/>
    <m/>
    <s v="F600917"/>
    <x v="61"/>
    <s v="25AFI000229"/>
    <x v="1"/>
    <m/>
    <s v="001514582000"/>
    <s v="BOX 4582/000 CM61X30X23 T.GIAPP."/>
    <s v="cartoni e casse"/>
    <x v="12"/>
    <m/>
    <n v="10"/>
    <s v="NR"/>
    <m/>
    <n v="1.4"/>
    <n v="14"/>
  </r>
  <r>
    <s v="OF0035441"/>
    <x v="274"/>
    <m/>
    <s v="F600917"/>
    <x v="61"/>
    <s v="25AFI000229"/>
    <x v="1"/>
    <m/>
    <s v="001514684000"/>
    <s v="BOX 4684/000 CM59X38,5X24"/>
    <s v="cartoni e casse"/>
    <x v="12"/>
    <m/>
    <n v="100"/>
    <s v="NR"/>
    <m/>
    <n v="1.3869999999999998"/>
    <n v="138.69999999999999"/>
  </r>
  <r>
    <s v="OF0035658"/>
    <x v="230"/>
    <m/>
    <s v="F600917"/>
    <x v="61"/>
    <s v="25AFI000229"/>
    <x v="1"/>
    <m/>
    <s v="001514684000"/>
    <s v="BOX 4684/000 CM59X38,5X24"/>
    <s v="cartoni e casse"/>
    <x v="12"/>
    <m/>
    <n v="462"/>
    <s v="NR"/>
    <m/>
    <n v="0.85599567099567109"/>
    <n v="395.47"/>
  </r>
  <r>
    <s v="OF0035441"/>
    <x v="274"/>
    <m/>
    <s v="F600917"/>
    <x v="61"/>
    <s v="25AFI000229"/>
    <x v="1"/>
    <m/>
    <s v="001514731000"/>
    <s v="BOX 4731/000 CM38,5X22,5X23 T.GIAP."/>
    <s v="cartoni e casse"/>
    <x v="12"/>
    <m/>
    <n v="290"/>
    <s v="NR"/>
    <m/>
    <n v="0.70099999999999996"/>
    <n v="203.29"/>
  </r>
  <r>
    <s v="OF0035441"/>
    <x v="274"/>
    <m/>
    <s v="F600917"/>
    <x v="61"/>
    <s v="25AFI000229"/>
    <x v="1"/>
    <m/>
    <s v="001514760000"/>
    <s v="BOX 4760/000 CM39X24,5X18,5"/>
    <s v="cartoni e casse"/>
    <x v="12"/>
    <m/>
    <n v="170"/>
    <s v="NR"/>
    <m/>
    <n v="0.83699999999999997"/>
    <n v="142.29"/>
  </r>
  <r>
    <s v="OF0035441"/>
    <x v="274"/>
    <m/>
    <s v="F600917"/>
    <x v="61"/>
    <s v="25AFI000229"/>
    <x v="1"/>
    <m/>
    <s v="001515001000"/>
    <s v="BOX 5001/000 CM28X28X26"/>
    <s v="cartoni e casse"/>
    <x v="12"/>
    <m/>
    <n v="168"/>
    <s v="NR"/>
    <m/>
    <n v="0.88"/>
    <n v="147.84"/>
  </r>
  <r>
    <s v="OF0035672"/>
    <x v="278"/>
    <m/>
    <s v="F600917"/>
    <x v="61"/>
    <s v="25AFI000229"/>
    <x v="1"/>
    <m/>
    <s v="001515001000"/>
    <s v="BOX 5001/000 CM28X28X26"/>
    <s v="cartoni e casse"/>
    <x v="12"/>
    <m/>
    <n v="590"/>
    <s v="NR"/>
    <m/>
    <n v="0.69300000000000006"/>
    <n v="408.87"/>
  </r>
  <r>
    <s v="OF0035441"/>
    <x v="274"/>
    <m/>
    <s v="F600917"/>
    <x v="61"/>
    <s v="25AFI000229"/>
    <x v="1"/>
    <m/>
    <s v="001515009000"/>
    <s v="BOX 5009/000 CM39X28,5X19"/>
    <s v="cartoni e casse"/>
    <x v="12"/>
    <m/>
    <n v="522"/>
    <s v="NR"/>
    <m/>
    <n v="0.755"/>
    <n v="394.11"/>
  </r>
  <r>
    <s v="OF0035474"/>
    <x v="273"/>
    <m/>
    <s v="F600917"/>
    <x v="61"/>
    <s v="25AFI000229"/>
    <x v="1"/>
    <m/>
    <s v="001515105028"/>
    <s v="BOX 5105/028*CM59X25,5X24"/>
    <s v="cartoni e casse"/>
    <x v="12"/>
    <m/>
    <n v="255"/>
    <s v="NR"/>
    <m/>
    <n v="0.87701960784313715"/>
    <n v="223.64"/>
  </r>
  <r>
    <s v="OF0035441"/>
    <x v="274"/>
    <m/>
    <s v="F600917"/>
    <x v="61"/>
    <s v="25AFI000229"/>
    <x v="1"/>
    <m/>
    <s v="001515565000"/>
    <s v="BOX 5565/000 CM32X18,5X15"/>
    <s v="cartoni e casse"/>
    <x v="12"/>
    <m/>
    <n v="460"/>
    <s v="NR"/>
    <m/>
    <n v="0.52200000000000002"/>
    <n v="240.12"/>
  </r>
  <r>
    <s v="OF0035441"/>
    <x v="274"/>
    <m/>
    <s v="F600917"/>
    <x v="61"/>
    <s v="25AFI000229"/>
    <x v="1"/>
    <m/>
    <s v="001515708000"/>
    <s v="BOX 5708/000 CM59X38,5X20"/>
    <s v="cartoni e casse"/>
    <x v="12"/>
    <m/>
    <n v="170"/>
    <s v="NR"/>
    <m/>
    <n v="1.2529999999999999"/>
    <n v="213.01"/>
  </r>
  <r>
    <s v="OF0035556"/>
    <x v="279"/>
    <m/>
    <s v="F600917"/>
    <x v="61"/>
    <s v="25AFI000229"/>
    <x v="1"/>
    <m/>
    <s v="001515709000"/>
    <s v="BOX 5709/000 CM38X27X11"/>
    <s v="cartoni e casse"/>
    <x v="12"/>
    <m/>
    <n v="176"/>
    <s v="NR"/>
    <m/>
    <n v="0.8"/>
    <n v="140.80000000000001"/>
  </r>
  <r>
    <s v="OF0035605"/>
    <x v="276"/>
    <m/>
    <s v="F600917"/>
    <x v="61"/>
    <s v="25AFI000229"/>
    <x v="1"/>
    <m/>
    <s v="001515716000"/>
    <s v="BOX 5716/000 CM48X28,5X15"/>
    <s v="cartoni e casse"/>
    <x v="12"/>
    <m/>
    <n v="344"/>
    <s v="NR"/>
    <m/>
    <n v="0.74200581395348841"/>
    <n v="255.25"/>
  </r>
  <r>
    <s v="OF0035658"/>
    <x v="230"/>
    <m/>
    <s v="F600917"/>
    <x v="61"/>
    <s v="25AFI000229"/>
    <x v="1"/>
    <m/>
    <s v="001515716000"/>
    <s v="BOX 5716/000 CM48X28,5X15"/>
    <s v="cartoni e casse"/>
    <x v="12"/>
    <m/>
    <n v="32"/>
    <s v="NR"/>
    <m/>
    <n v="0.77"/>
    <n v="24.64"/>
  </r>
  <r>
    <s v="OF0035556"/>
    <x v="279"/>
    <m/>
    <s v="F600917"/>
    <x v="61"/>
    <s v="25AFI000229"/>
    <x v="1"/>
    <m/>
    <s v="001515766000"/>
    <s v="BOX 5766/000 CM28X27,5X19"/>
    <s v="cartoni e casse"/>
    <x v="12"/>
    <m/>
    <n v="159"/>
    <s v="NR"/>
    <m/>
    <n v="0.50597484276729565"/>
    <n v="80.45"/>
  </r>
  <r>
    <s v="OF0035441"/>
    <x v="274"/>
    <m/>
    <s v="F600917"/>
    <x v="61"/>
    <s v="25AFI000229"/>
    <x v="1"/>
    <m/>
    <s v="001515776000"/>
    <s v="BOX 5776/000 CM39X38,5X26"/>
    <s v="cartoni e casse"/>
    <x v="12"/>
    <m/>
    <n v="118"/>
    <s v="NR"/>
    <m/>
    <n v="0.98"/>
    <n v="115.64"/>
  </r>
  <r>
    <s v="OF0035604"/>
    <x v="280"/>
    <m/>
    <s v="F600917"/>
    <x v="61"/>
    <s v="25AFI000229"/>
    <x v="1"/>
    <m/>
    <s v="001515826000"/>
    <s v="BOX 5826/000 CM39X38,5X13"/>
    <s v="cartoni e casse"/>
    <x v="12"/>
    <m/>
    <n v="440"/>
    <s v="NR"/>
    <m/>
    <n v="0.63300000000000001"/>
    <n v="278.52"/>
  </r>
  <r>
    <s v="OF0035441"/>
    <x v="274"/>
    <m/>
    <s v="F600917"/>
    <x v="61"/>
    <s v="25AFI000229"/>
    <x v="1"/>
    <m/>
    <s v="001515900000"/>
    <s v="BOX 5900/000 CM59X38,5X18,5"/>
    <s v="cartoni e casse"/>
    <x v="12"/>
    <m/>
    <n v="894"/>
    <s v="NR"/>
    <m/>
    <n v="0.82900447427293067"/>
    <n v="741.13"/>
  </r>
  <r>
    <s v="OF0035658"/>
    <x v="230"/>
    <m/>
    <s v="F600917"/>
    <x v="61"/>
    <s v="25AFI000229"/>
    <x v="1"/>
    <m/>
    <s v="001515900551"/>
    <s v="BOX 5900/551*CM59X38,5X18,5"/>
    <s v="cartoni e casse"/>
    <x v="12"/>
    <m/>
    <n v="258"/>
    <s v="NR"/>
    <m/>
    <n v="1.0489922480620155"/>
    <n v="270.64"/>
  </r>
  <r>
    <s v="OF0035441"/>
    <x v="274"/>
    <m/>
    <s v="F600917"/>
    <x v="61"/>
    <s v="25AFI000229"/>
    <x v="1"/>
    <m/>
    <s v="001515954000"/>
    <s v="BOX 5954/000 CM39X28,5X24"/>
    <s v="cartoni e casse"/>
    <x v="12"/>
    <m/>
    <n v="520"/>
    <s v="NR"/>
    <m/>
    <n v="0.65800000000000003"/>
    <n v="342.16"/>
  </r>
  <r>
    <s v="OF0035562"/>
    <x v="281"/>
    <m/>
    <s v="F600917"/>
    <x v="61"/>
    <s v="25AFI000229"/>
    <x v="1"/>
    <m/>
    <s v="001516076000"/>
    <s v="BOX 6076/000 CM59X38,5X13"/>
    <s v="cartoni e casse"/>
    <x v="12"/>
    <m/>
    <n v="539"/>
    <s v="NR"/>
    <m/>
    <n v="0.76200371057513916"/>
    <n v="410.72"/>
  </r>
  <r>
    <s v="OF0035605"/>
    <x v="276"/>
    <m/>
    <s v="F600917"/>
    <x v="61"/>
    <s v="25AFI000229"/>
    <x v="1"/>
    <m/>
    <s v="001516078000"/>
    <s v="BOX 6078/000 CM39X38,5X24"/>
    <s v="cartoni e casse"/>
    <x v="12"/>
    <m/>
    <n v="354"/>
    <s v="NR"/>
    <m/>
    <n v="0.74098870056497179"/>
    <n v="262.31"/>
  </r>
  <r>
    <s v="OF0035474"/>
    <x v="273"/>
    <m/>
    <s v="F600917"/>
    <x v="61"/>
    <s v="25AFI000229"/>
    <x v="1"/>
    <m/>
    <s v="001516504000"/>
    <s v="BOX 6504/000 CM25X16X13"/>
    <s v="cartoni e casse"/>
    <x v="12"/>
    <m/>
    <n v="16"/>
    <s v="NR"/>
    <m/>
    <n v="0.88687499999999997"/>
    <n v="14.19"/>
  </r>
  <r>
    <s v="OF0035474"/>
    <x v="273"/>
    <m/>
    <s v="F600917"/>
    <x v="61"/>
    <s v="25AFI000229"/>
    <x v="1"/>
    <m/>
    <s v="001516675000"/>
    <s v="BOX 6675/000 CM33X31X19"/>
    <s v="cartoni e casse"/>
    <x v="12"/>
    <m/>
    <n v="101"/>
    <s v="NR"/>
    <m/>
    <n v="0.75396039603960396"/>
    <n v="76.150000000000006"/>
  </r>
  <r>
    <s v="OF0035556"/>
    <x v="279"/>
    <m/>
    <s v="F600917"/>
    <x v="61"/>
    <s v="25AFI000229"/>
    <x v="1"/>
    <m/>
    <s v="001516885003"/>
    <s v="BOX 6885/003*CM25X21X15,5"/>
    <s v="cartoni e casse"/>
    <x v="12"/>
    <m/>
    <n v="450"/>
    <s v="NR"/>
    <m/>
    <n v="0.56099999999999994"/>
    <n v="252.45"/>
  </r>
  <r>
    <s v="OF0035388"/>
    <x v="277"/>
    <m/>
    <s v="F600917"/>
    <x v="61"/>
    <s v="25AFI000229"/>
    <x v="1"/>
    <m/>
    <s v="001516966000"/>
    <s v="BOX 6966/000 CM25,5X22,5X19"/>
    <s v="cartoni e casse"/>
    <x v="12"/>
    <m/>
    <n v="206"/>
    <s v="NR"/>
    <m/>
    <n v="0.60101941747572818"/>
    <n v="123.81"/>
  </r>
  <r>
    <s v="OF0035604"/>
    <x v="280"/>
    <m/>
    <s v="F600917"/>
    <x v="61"/>
    <s v="25AFI000229"/>
    <x v="1"/>
    <m/>
    <s v="001544684141"/>
    <s v="BOX 4684/141 CM59X38,5X24 \\"/>
    <s v="cartoni e casse"/>
    <x v="12"/>
    <m/>
    <n v="510"/>
    <s v="NR"/>
    <m/>
    <n v="1.093"/>
    <n v="557.42999999999995"/>
  </r>
  <r>
    <s v="OF0035547"/>
    <x v="282"/>
    <m/>
    <s v="F600917"/>
    <x v="61"/>
    <s v="25AFI000229"/>
    <x v="1"/>
    <m/>
    <s v="001544766000"/>
    <s v="BOX 4766/000 CM36X31X14"/>
    <s v="cartoni e casse"/>
    <x v="12"/>
    <m/>
    <n v="350"/>
    <s v="NR"/>
    <m/>
    <n v="0.73"/>
    <n v="255.5"/>
  </r>
  <r>
    <s v="OF0035630"/>
    <x v="283"/>
    <m/>
    <s v="F600917"/>
    <x v="61"/>
    <s v="25AFI000229"/>
    <x v="1"/>
    <m/>
    <s v="001544766000"/>
    <s v="BOX 4766/000 CM36X31X14"/>
    <s v="cartoni e casse"/>
    <x v="12"/>
    <m/>
    <n v="210"/>
    <s v="NR"/>
    <m/>
    <n v="0.73000000000000009"/>
    <n v="153.30000000000001"/>
  </r>
  <r>
    <s v="OF0035441"/>
    <x v="274"/>
    <m/>
    <s v="F600917"/>
    <x v="61"/>
    <s v="25AFI000229"/>
    <x v="1"/>
    <m/>
    <s v="001546791003"/>
    <s v="BOX 6791/003 CM39,5X23X16,5 \\"/>
    <s v="cartoni e casse"/>
    <x v="12"/>
    <m/>
    <n v="255"/>
    <s v="NR"/>
    <m/>
    <n v="0.71101960784313722"/>
    <n v="181.31"/>
  </r>
  <r>
    <s v="OF0035441"/>
    <x v="274"/>
    <m/>
    <s v="F600917"/>
    <x v="61"/>
    <s v="25AFI000229"/>
    <x v="1"/>
    <m/>
    <s v="001546799002"/>
    <s v="BOX 6799/002 CM45X27X17 \\"/>
    <s v="cartoni e casse"/>
    <x v="12"/>
    <m/>
    <n v="510"/>
    <s v="NR"/>
    <m/>
    <n v="0.77200000000000002"/>
    <n v="393.72"/>
  </r>
  <r>
    <s v="OF0035474"/>
    <x v="273"/>
    <m/>
    <s v="F600917"/>
    <x v="61"/>
    <s v="25AFI000229"/>
    <x v="1"/>
    <m/>
    <s v="001810010068"/>
    <s v="DIVISORIO CART.CM 10X68 T.1 C/2 CORD.26/42/68"/>
    <s v="cartoni e casse"/>
    <x v="12"/>
    <m/>
    <n v="176"/>
    <s v="NR"/>
    <m/>
    <n v="7.0000000000000007E-2"/>
    <n v="12.32"/>
  </r>
  <r>
    <s v="OF0035441"/>
    <x v="274"/>
    <m/>
    <s v="F600917"/>
    <x v="61"/>
    <s v="25AFI000229"/>
    <x v="1"/>
    <m/>
    <s v="001810015045"/>
    <s v="DIVISORIO CART.CM15X45 T.1 C/4 CORD. 3/20/25/42/45"/>
    <s v="cartoni e casse"/>
    <x v="12"/>
    <m/>
    <n v="255"/>
    <s v="NR"/>
    <m/>
    <n v="6.9019607843137265E-2"/>
    <n v="17.600000000000001"/>
  </r>
  <r>
    <s v="OF0035474"/>
    <x v="273"/>
    <m/>
    <s v="F600917"/>
    <x v="61"/>
    <s v="25AFI000229"/>
    <x v="1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5658"/>
    <x v="230"/>
    <m/>
    <s v="F600917"/>
    <x v="61"/>
    <s v="25AFI000229"/>
    <x v="1"/>
    <m/>
    <s v="001810059018"/>
    <s v="DIVISORIO CART.CM59X18 T.1"/>
    <s v="cartoni e casse"/>
    <x v="12"/>
    <m/>
    <n v="172"/>
    <s v="NR"/>
    <m/>
    <n v="9.8023255813953492E-2"/>
    <n v="16.86"/>
  </r>
  <r>
    <s v="OF0035658"/>
    <x v="230"/>
    <m/>
    <s v="F600917"/>
    <x v="61"/>
    <s v="25AFI000229"/>
    <x v="1"/>
    <m/>
    <s v="001810120080"/>
    <s v="DIVISORIO CART.CM120X80 T.1"/>
    <s v="cartoni e casse"/>
    <x v="12"/>
    <m/>
    <n v="360"/>
    <s v="NR"/>
    <m/>
    <n v="0.754"/>
    <n v="271.44"/>
  </r>
  <r>
    <s v="OF0035441"/>
    <x v="274"/>
    <m/>
    <s v="F600917"/>
    <x v="61"/>
    <s v="25AFI000229"/>
    <x v="1"/>
    <m/>
    <s v="001880017022"/>
    <s v="DIVISORIO CART.CM17X22 T.5"/>
    <s v="cartoni e casse"/>
    <x v="12"/>
    <m/>
    <n v="170"/>
    <s v="NR"/>
    <m/>
    <n v="0.03"/>
    <n v="5.0999999999999996"/>
  </r>
  <r>
    <s v="OF0035441"/>
    <x v="274"/>
    <m/>
    <s v="F600917"/>
    <x v="61"/>
    <s v="25AFI000229"/>
    <x v="1"/>
    <m/>
    <s v="001880020021"/>
    <s v="DIVISORIO CART.CM20X21 T.5"/>
    <s v="cartoni e casse"/>
    <x v="12"/>
    <m/>
    <n v="170"/>
    <s v="NR"/>
    <m/>
    <n v="3.0999999999999996E-2"/>
    <n v="5.27"/>
  </r>
  <r>
    <s v="OF0035388"/>
    <x v="277"/>
    <m/>
    <s v="F600917"/>
    <x v="61"/>
    <s v="25AFI000229"/>
    <x v="1"/>
    <m/>
    <s v="001880026026"/>
    <s v="DIVISORIO CART.CM26x26 T.5"/>
    <s v="cartoni e casse"/>
    <x v="12"/>
    <m/>
    <n v="1321"/>
    <s v="NR"/>
    <m/>
    <n v="5.3996971990915972E-2"/>
    <n v="71.33"/>
  </r>
  <r>
    <s v="OF0035474"/>
    <x v="273"/>
    <m/>
    <s v="F600917"/>
    <x v="61"/>
    <s v="25AFI000229"/>
    <x v="1"/>
    <m/>
    <s v="001880026026"/>
    <s v="DIVISORIO CART.CM26x26 T.5"/>
    <s v="cartoni e casse"/>
    <x v="12"/>
    <m/>
    <n v="12"/>
    <s v="NR"/>
    <m/>
    <n v="5.4166666666666669E-2"/>
    <n v="0.65"/>
  </r>
  <r>
    <s v="OF0035604"/>
    <x v="280"/>
    <m/>
    <s v="F600917"/>
    <x v="61"/>
    <s v="25AFI000229"/>
    <x v="1"/>
    <m/>
    <s v="001880026026"/>
    <s v="DIVISORIO CART.CM26x26 T.5"/>
    <s v="cartoni e casse"/>
    <x v="12"/>
    <m/>
    <n v="268"/>
    <s v="NR"/>
    <m/>
    <n v="5.3992537313432835E-2"/>
    <n v="14.47"/>
  </r>
  <r>
    <s v="OF0035474"/>
    <x v="273"/>
    <m/>
    <s v="F600917"/>
    <x v="61"/>
    <s v="25AFI000229"/>
    <x v="1"/>
    <m/>
    <s v="001880028022"/>
    <s v="DIVISORIO CART.CM28X22 T.5"/>
    <s v="cartoni e casse"/>
    <x v="12"/>
    <m/>
    <n v="10"/>
    <s v="NR"/>
    <m/>
    <n v="5.1000000000000004E-2"/>
    <n v="0.51"/>
  </r>
  <r>
    <s v="OF0035474"/>
    <x v="273"/>
    <m/>
    <s v="F600917"/>
    <x v="61"/>
    <s v="25AFI000229"/>
    <x v="1"/>
    <m/>
    <s v="001880036028"/>
    <s v="DIVISORIO CART.CM36X28 T.5"/>
    <s v="cartoni e casse"/>
    <x v="12"/>
    <m/>
    <n v="408"/>
    <s v="NR"/>
    <m/>
    <n v="4.3995098039215683E-2"/>
    <n v="17.95"/>
  </r>
  <r>
    <s v="OF0035658"/>
    <x v="230"/>
    <m/>
    <s v="F600917"/>
    <x v="61"/>
    <s v="25AFI000229"/>
    <x v="1"/>
    <m/>
    <s v="001880040018"/>
    <s v="DIVISORIO CART.CM40x18 T.5"/>
    <s v="cartoni e casse"/>
    <x v="12"/>
    <m/>
    <n v="172"/>
    <s v="NR"/>
    <m/>
    <n v="5.5988372093023257E-2"/>
    <n v="9.6300000000000008"/>
  </r>
  <r>
    <s v="OF0035579"/>
    <x v="284"/>
    <m/>
    <s v="F600917"/>
    <x v="61"/>
    <s v="25AFI000229"/>
    <x v="1"/>
    <m/>
    <s v="001880040023"/>
    <s v="DIVISORIO CART.CM40x23 T.5"/>
    <s v="cartoni e casse"/>
    <x v="12"/>
    <m/>
    <n v="160"/>
    <s v="NR"/>
    <m/>
    <n v="6.6000000000000003E-2"/>
    <n v="10.56"/>
  </r>
  <r>
    <s v="OF0035499"/>
    <x v="285"/>
    <m/>
    <s v="F600917"/>
    <x v="61"/>
    <s v="25AFI000229"/>
    <x v="1"/>
    <m/>
    <s v="001880050029"/>
    <s v="DIVISORIO CART.CM50x29 T.5"/>
    <s v="cartoni e casse"/>
    <x v="12"/>
    <m/>
    <n v="204"/>
    <s v="NR"/>
    <m/>
    <n v="5.4019607843137252E-2"/>
    <n v="11.02"/>
  </r>
  <r>
    <s v="OF0035474"/>
    <x v="273"/>
    <m/>
    <s v="F600917"/>
    <x v="61"/>
    <s v="25AFI000229"/>
    <x v="1"/>
    <m/>
    <s v="001880056018"/>
    <s v="DIVISORIO CART.CM56x18 T.5"/>
    <s v="cartoni e casse"/>
    <x v="12"/>
    <m/>
    <n v="85"/>
    <s v="NR"/>
    <m/>
    <n v="7.0000000000000007E-2"/>
    <n v="5.95"/>
  </r>
  <r>
    <s v="OF0035474"/>
    <x v="273"/>
    <m/>
    <s v="F600917"/>
    <x v="61"/>
    <s v="25AFI000229"/>
    <x v="1"/>
    <m/>
    <s v="001880060012"/>
    <s v="DIVISORIO CART.CM60x12 T.5"/>
    <s v="cartoni e casse"/>
    <x v="12"/>
    <m/>
    <n v="578"/>
    <s v="NR"/>
    <m/>
    <n v="5.6003460207612453E-2"/>
    <n v="32.369999999999997"/>
  </r>
  <r>
    <s v="OF0035232"/>
    <x v="286"/>
    <m/>
    <s v="F600917"/>
    <x v="61"/>
    <s v="25AFI000229"/>
    <x v="1"/>
    <m/>
    <s v="001880060014"/>
    <s v="DIVISORIO CART.CM60x14 T.5"/>
    <s v="cartoni e casse"/>
    <x v="12"/>
    <m/>
    <n v="3859"/>
    <s v="NR"/>
    <m/>
    <n v="6.2000518268981598E-2"/>
    <n v="239.26"/>
  </r>
  <r>
    <s v="OF0035232"/>
    <x v="286"/>
    <m/>
    <s v="F600917"/>
    <x v="61"/>
    <s v="25AFI000229"/>
    <x v="1"/>
    <m/>
    <s v="001880060017"/>
    <s v="DIVISORIO CART.CM60x17 T.5"/>
    <s v="cartoni e casse"/>
    <x v="12"/>
    <m/>
    <n v="347"/>
    <s v="NR"/>
    <m/>
    <n v="7.1008645533141207E-2"/>
    <n v="24.64"/>
  </r>
  <r>
    <s v="OF0035658"/>
    <x v="230"/>
    <m/>
    <s v="F600917"/>
    <x v="61"/>
    <s v="25AFI000229"/>
    <x v="1"/>
    <m/>
    <s v="001880060017"/>
    <s v="DIVISORIO CART.CM60x17 T.5"/>
    <s v="cartoni e casse"/>
    <x v="12"/>
    <m/>
    <n v="166"/>
    <s v="NR"/>
    <m/>
    <n v="7.1024096385542163E-2"/>
    <n v="11.79"/>
  </r>
  <r>
    <s v="OF0035388"/>
    <x v="277"/>
    <m/>
    <s v="F600917"/>
    <x v="61"/>
    <s v="25AFI000229"/>
    <x v="1"/>
    <m/>
    <s v="001880060018"/>
    <s v="DIVISORIO CART.CM60x18 T.5"/>
    <s v="cartoni e casse"/>
    <x v="12"/>
    <m/>
    <n v="127"/>
    <s v="NR"/>
    <m/>
    <n v="7.4015748031496062E-2"/>
    <n v="9.4"/>
  </r>
  <r>
    <s v="OF0035474"/>
    <x v="273"/>
    <m/>
    <s v="F600917"/>
    <x v="61"/>
    <s v="25AFI000229"/>
    <x v="1"/>
    <m/>
    <s v="001880060023"/>
    <s v="DIVISORIO CART.CM60x23 T.5"/>
    <s v="cartoni e casse"/>
    <x v="12"/>
    <m/>
    <n v="545"/>
    <s v="NR"/>
    <m/>
    <n v="8.3009174311926615E-2"/>
    <n v="45.24"/>
  </r>
  <r>
    <s v="OF0035474"/>
    <x v="273"/>
    <m/>
    <s v="F600917"/>
    <x v="61"/>
    <s v="25AFI000229"/>
    <x v="1"/>
    <m/>
    <s v="001880060027"/>
    <s v="DIVISORIO CART.CM60x27 T.5"/>
    <s v="cartoni e casse"/>
    <x v="12"/>
    <m/>
    <n v="510"/>
    <s v="NR"/>
    <m/>
    <n v="0.10099999999999999"/>
    <n v="51.51"/>
  </r>
  <r>
    <s v="OF0035232"/>
    <x v="286"/>
    <m/>
    <s v="F600917"/>
    <x v="61"/>
    <s v="25AFI000244"/>
    <x v="1"/>
    <m/>
    <s v="001511235000"/>
    <s v="BOX 1235/000 CM39X22X24"/>
    <s v="cartoni e casse"/>
    <x v="12"/>
    <m/>
    <n v="255"/>
    <s v="NR"/>
    <m/>
    <n v="0.70400000000000007"/>
    <n v="179.52"/>
  </r>
  <r>
    <s v="OF0035474"/>
    <x v="273"/>
    <m/>
    <s v="F600917"/>
    <x v="61"/>
    <s v="25AFI000244"/>
    <x v="1"/>
    <m/>
    <s v="001512433000"/>
    <s v="BOX 2433/000 CM29,0X27,5X21,0"/>
    <s v="cartoni e casse"/>
    <x v="12"/>
    <m/>
    <n v="240"/>
    <s v="NR"/>
    <m/>
    <n v="0.69699999999999995"/>
    <n v="167.28"/>
  </r>
  <r>
    <s v="OF0035658"/>
    <x v="230"/>
    <m/>
    <s v="F600917"/>
    <x v="61"/>
    <s v="25AFI000244"/>
    <x v="1"/>
    <m/>
    <s v="001512783021"/>
    <s v="BOX 2783/021*CM59X25X20 \\"/>
    <s v="cartoni e casse"/>
    <x v="12"/>
    <m/>
    <n v="255"/>
    <s v="NR"/>
    <m/>
    <n v="0.78600000000000003"/>
    <n v="200.43"/>
  </r>
  <r>
    <s v="OF0035658"/>
    <x v="230"/>
    <m/>
    <s v="F600917"/>
    <x v="61"/>
    <s v="25AFI000244"/>
    <x v="1"/>
    <m/>
    <s v="001513742164"/>
    <s v="BOX 3742/164*CM39X38,5X15 \\"/>
    <s v="cartoni e casse"/>
    <x v="12"/>
    <m/>
    <n v="275"/>
    <s v="NR"/>
    <m/>
    <n v="0.87301818181818192"/>
    <n v="240.08"/>
  </r>
  <r>
    <s v="OF0035658"/>
    <x v="230"/>
    <m/>
    <s v="F600917"/>
    <x v="61"/>
    <s v="25AFI000244"/>
    <x v="1"/>
    <m/>
    <s v="001513742254"/>
    <s v="BOX 3742/254*CM39X38,5X15"/>
    <s v="cartoni e casse"/>
    <x v="12"/>
    <m/>
    <n v="361"/>
    <s v="NR"/>
    <m/>
    <n v="0.73299168975069251"/>
    <n v="264.61"/>
  </r>
  <r>
    <s v="OF0035658"/>
    <x v="230"/>
    <m/>
    <s v="F600917"/>
    <x v="61"/>
    <s v="25AFI000244"/>
    <x v="1"/>
    <m/>
    <s v="001514684000"/>
    <s v="BOX 4684/000 CM59X38,5X24"/>
    <s v="cartoni e casse"/>
    <x v="12"/>
    <m/>
    <n v="80"/>
    <s v="NR"/>
    <m/>
    <n v="1.298"/>
    <n v="103.84"/>
  </r>
  <r>
    <s v="OF0035658"/>
    <x v="230"/>
    <m/>
    <s v="F600917"/>
    <x v="61"/>
    <s v="25AFI000244"/>
    <x v="1"/>
    <m/>
    <s v="001514696032"/>
    <s v="BOX 4696/032*CM59X25,5X28,5 \\"/>
    <s v="cartoni e casse"/>
    <x v="12"/>
    <m/>
    <n v="170"/>
    <s v="NR"/>
    <m/>
    <n v="0.92500000000000004"/>
    <n v="157.25"/>
  </r>
  <r>
    <s v="OF0035658"/>
    <x v="230"/>
    <m/>
    <s v="F600917"/>
    <x v="61"/>
    <s v="25AFI000244"/>
    <x v="1"/>
    <m/>
    <s v="001515202013"/>
    <s v="BOX 5202/013 *CM62X34X21 \\"/>
    <s v="cartoni e casse"/>
    <x v="12"/>
    <m/>
    <n v="170"/>
    <s v="NR"/>
    <m/>
    <n v="1.1360000000000001"/>
    <n v="193.12"/>
  </r>
  <r>
    <s v="OF0035761"/>
    <x v="287"/>
    <m/>
    <s v="F600917"/>
    <x v="61"/>
    <s v="25AFI000244"/>
    <x v="1"/>
    <m/>
    <s v="001770118101"/>
    <s v="DIV.CART.CM118X100 FUSTELLATO"/>
    <s v="cartoni e casse"/>
    <x v="12"/>
    <m/>
    <n v="350"/>
    <s v="NR"/>
    <m/>
    <n v="1.091"/>
    <n v="381.85"/>
  </r>
  <r>
    <s v="OF0035474"/>
    <x v="273"/>
    <m/>
    <s v="F600917"/>
    <x v="61"/>
    <s v="25AFI000244"/>
    <x v="1"/>
    <m/>
    <s v="001880040022"/>
    <s v="DIVISORIO CART.CM40x22 T.5"/>
    <s v="cartoni e casse"/>
    <x v="12"/>
    <m/>
    <n v="170"/>
    <s v="NR"/>
    <m/>
    <n v="6.4000000000000001E-2"/>
    <n v="10.88"/>
  </r>
  <r>
    <s v="OF0035474"/>
    <x v="273"/>
    <m/>
    <s v="F600917"/>
    <x v="61"/>
    <s v="25AFI000244"/>
    <x v="1"/>
    <m/>
    <s v="001880060023"/>
    <s v="DIVISORIO CART.CM60x23 T.5"/>
    <s v="cartoni e casse"/>
    <x v="12"/>
    <m/>
    <n v="80"/>
    <s v="NR"/>
    <m/>
    <n v="8.299999999999999E-2"/>
    <n v="6.64"/>
  </r>
  <r>
    <s v="OF0035194"/>
    <x v="288"/>
    <m/>
    <s v="F012098"/>
    <x v="62"/>
    <s v="25AFI000245"/>
    <x v="1"/>
    <m/>
    <s v="002430061003"/>
    <s v="MAINCOTE AF-400"/>
    <s v="prodotti chimici"/>
    <x v="1"/>
    <m/>
    <n v="120"/>
    <s v="kg"/>
    <m/>
    <n v="5.41"/>
    <n v="649.20000000000005"/>
  </r>
  <r>
    <s v="OF0036032"/>
    <x v="289"/>
    <m/>
    <s v="F012680"/>
    <x v="63"/>
    <s v="25AFI000246"/>
    <x v="1"/>
    <m/>
    <s v="000041617519R"/>
    <s v="RETT. AL.4006 390X300X19 T/A RIC"/>
    <s v="alluminio"/>
    <x v="3"/>
    <m/>
    <n v="-901"/>
    <s v="kg"/>
    <m/>
    <n v="3.6199999999999997"/>
    <n v="-3261.62"/>
  </r>
  <r>
    <s v="OF0036153"/>
    <x v="290"/>
    <m/>
    <s v="F015558"/>
    <x v="48"/>
    <s v="25AFI000251"/>
    <x v="20"/>
    <m/>
    <s v="009430000001"/>
    <s v="CORINDONE GRANA 40 DARK"/>
    <s v="materiali di consumo"/>
    <x v="11"/>
    <m/>
    <n v="13000"/>
    <s v="kg"/>
    <m/>
    <n v="1.3"/>
    <n v="16900"/>
  </r>
  <r>
    <s v="OF0036153"/>
    <x v="290"/>
    <m/>
    <s v="F015558"/>
    <x v="48"/>
    <s v="25AFI000251"/>
    <x v="20"/>
    <m/>
    <s v="009430002001"/>
    <s v="CORINDONE GRANA 50"/>
    <s v="materiali di consumo"/>
    <x v="11"/>
    <m/>
    <n v="8000"/>
    <s v="kg"/>
    <m/>
    <n v="1.3"/>
    <n v="10400"/>
  </r>
  <r>
    <s v="OF0036153"/>
    <x v="290"/>
    <m/>
    <s v="F015558"/>
    <x v="48"/>
    <s v="25AFI000251"/>
    <x v="20"/>
    <m/>
    <s v="009430003001"/>
    <s v="CORINDONE GRANA 60"/>
    <s v="materiali di consumo"/>
    <x v="11"/>
    <m/>
    <n v="2000"/>
    <s v="kg"/>
    <m/>
    <n v="1.1000000000000001"/>
    <n v="2200"/>
  </r>
  <r>
    <s v="OF0036153"/>
    <x v="290"/>
    <m/>
    <s v="F015558"/>
    <x v="48"/>
    <s v="25AFI000251"/>
    <x v="20"/>
    <m/>
    <s v="009430005001"/>
    <s v="CORINDONE GRANA 80"/>
    <s v="materiali di consumo"/>
    <x v="11"/>
    <m/>
    <n v="2000"/>
    <s v="kg"/>
    <m/>
    <n v="1.1000000000000001"/>
    <n v="2200"/>
  </r>
  <r>
    <s v="OF0036287"/>
    <x v="291"/>
    <m/>
    <s v="F015428"/>
    <x v="49"/>
    <s v="25AFI000255"/>
    <x v="20"/>
    <m/>
    <s v="009000010054"/>
    <s v="GUANTO SPANDEXBLACK 11939 TAG. L"/>
    <s v="materiali di consumo"/>
    <x v="11"/>
    <m/>
    <n v="612"/>
    <s v="NR"/>
    <m/>
    <n v="0.87999999999999989"/>
    <n v="538.55999999999995"/>
  </r>
  <r>
    <s v="OF0036287"/>
    <x v="291"/>
    <m/>
    <s v="F015428"/>
    <x v="49"/>
    <s v="25AFI000256"/>
    <x v="20"/>
    <m/>
    <s v="009000010053"/>
    <s v="GUANTO SPANDEXBLACK 11939 TAG. S"/>
    <s v="materiali di consumo"/>
    <x v="11"/>
    <m/>
    <n v="486"/>
    <s v="NR"/>
    <m/>
    <n v="0.88"/>
    <n v="427.68"/>
  </r>
  <r>
    <s v="OF0034833"/>
    <x v="292"/>
    <m/>
    <s v="F010904"/>
    <x v="64"/>
    <s v="25AFI000279"/>
    <x v="20"/>
    <m/>
    <s v="002301003106"/>
    <s v="ESPOSITORE MONTATO MOD. 3 CASSET.FLEXO AVANA TVS RESTY.2024"/>
    <s v="cartoni e casse"/>
    <x v="12"/>
    <m/>
    <n v="484"/>
    <s v="NR"/>
    <m/>
    <n v="13.4"/>
    <n v="6485.6"/>
  </r>
  <r>
    <s v="OF0035217"/>
    <x v="260"/>
    <m/>
    <s v="F010787"/>
    <x v="65"/>
    <s v="25AFI000280"/>
    <x v="20"/>
    <m/>
    <s v="000250596001"/>
    <s v="MANICO FENICE PIENO/2 SATINATO"/>
    <s v="manigliame"/>
    <x v="0"/>
    <m/>
    <n v="5993"/>
    <s v="NR"/>
    <m/>
    <n v="0.36158017687301847"/>
    <n v="2166.9499999999998"/>
  </r>
  <r>
    <s v="OF0035217"/>
    <x v="260"/>
    <m/>
    <s v="F010787"/>
    <x v="65"/>
    <s v="25AFI000280"/>
    <x v="20"/>
    <m/>
    <s v="000250596202"/>
    <s v="MANICO FENICE PIENO/2 SATINATO+TAMP. LOGO TVS+MADE IN ITALY"/>
    <s v="manigliame"/>
    <x v="0"/>
    <m/>
    <n v="4088"/>
    <s v="NR"/>
    <m/>
    <n v="0.53896037181996082"/>
    <n v="2203.27"/>
  </r>
  <r>
    <s v="OF0036017"/>
    <x v="293"/>
    <m/>
    <s v="F010787"/>
    <x v="65"/>
    <s v="25AFI000280"/>
    <x v="20"/>
    <m/>
    <s v="000250605001"/>
    <s v="MANICO MINERVA/1 NERO SATINATO"/>
    <s v="manigliame"/>
    <x v="0"/>
    <m/>
    <n v="2200"/>
    <s v="NR"/>
    <m/>
    <n v="0.32370909090909089"/>
    <n v="712.16"/>
  </r>
  <r>
    <s v="OF0036045"/>
    <x v="294"/>
    <m/>
    <s v="F010787"/>
    <x v="65"/>
    <s v="25AFI000280"/>
    <x v="20"/>
    <m/>
    <s v="000250605001"/>
    <s v="MANICO MINERVA/1 NERO SATINATO"/>
    <s v="manigliame"/>
    <x v="0"/>
    <m/>
    <n v="1000"/>
    <s v="NR"/>
    <m/>
    <n v="0.32371"/>
    <n v="323.70999999999998"/>
  </r>
  <r>
    <s v="OF0036017"/>
    <x v="293"/>
    <m/>
    <s v="F010787"/>
    <x v="65"/>
    <s v="25AFI000280"/>
    <x v="20"/>
    <m/>
    <s v="000250606001"/>
    <s v="MANICO MINERVA/2 NERO SATINATO"/>
    <s v="manigliame"/>
    <x v="0"/>
    <m/>
    <n v="4000"/>
    <s v="NR"/>
    <m/>
    <n v="0.33293"/>
    <n v="1331.72"/>
  </r>
  <r>
    <s v="OF0036045"/>
    <x v="294"/>
    <m/>
    <s v="F010787"/>
    <x v="65"/>
    <s v="25AFI000280"/>
    <x v="20"/>
    <m/>
    <s v="000250606001"/>
    <s v="MANICO MINERVA/2 NERO SATINATO"/>
    <s v="manigliame"/>
    <x v="0"/>
    <m/>
    <n v="1093"/>
    <s v="NR"/>
    <m/>
    <n v="0.33292772186642267"/>
    <n v="363.89"/>
  </r>
  <r>
    <s v="OF0035880"/>
    <x v="295"/>
    <m/>
    <s v="F014980"/>
    <x v="66"/>
    <s v="25AFI000309"/>
    <x v="20"/>
    <m/>
    <s v="009000004002"/>
    <s v="GUANTO NITRILE VERDE CM45 TG.10/10½"/>
    <s v="materiali di consumo"/>
    <x v="11"/>
    <m/>
    <n v="24"/>
    <s v="NR"/>
    <m/>
    <n v="8.4"/>
    <n v="201.6"/>
  </r>
  <r>
    <s v="OF0035880"/>
    <x v="295"/>
    <m/>
    <s v="F014980"/>
    <x v="66"/>
    <s v="25AFI000309"/>
    <x v="20"/>
    <m/>
    <s v="009000005001"/>
    <s v="GUANTO NITRILE VERDE 492 TG.7/7½"/>
    <s v="materiali di consumo"/>
    <x v="11"/>
    <m/>
    <n v="40"/>
    <s v="NR"/>
    <m/>
    <n v="2.4500000000000002"/>
    <n v="98"/>
  </r>
  <r>
    <s v="OF0035756"/>
    <x v="296"/>
    <m/>
    <s v="F014980"/>
    <x v="66"/>
    <s v="25AFI000309"/>
    <x v="20"/>
    <m/>
    <s v="009100002001"/>
    <s v="BOBINA POMERCART GR 40 (KG 4)"/>
    <s v="materiali di consumo"/>
    <x v="11"/>
    <m/>
    <n v="22"/>
    <s v="NR"/>
    <m/>
    <n v="17.2"/>
    <n v="378.4"/>
  </r>
  <r>
    <s v="OF0035956"/>
    <x v="297"/>
    <m/>
    <s v="F014980"/>
    <x v="66"/>
    <s v="25AFI000309"/>
    <x v="20"/>
    <m/>
    <s v="009100002001"/>
    <s v="BOBINA POMERCART GR 40 (KG 4)"/>
    <s v="materiali di consumo"/>
    <x v="11"/>
    <m/>
    <n v="6"/>
    <s v="NR"/>
    <m/>
    <n v="17.2"/>
    <n v="103.2"/>
  </r>
  <r>
    <s v="OF0035707"/>
    <x v="6"/>
    <m/>
    <s v="F600389"/>
    <x v="67"/>
    <s v="25AFI000321"/>
    <x v="20"/>
    <m/>
    <s v="002490148003"/>
    <s v="OSSIDO BLU FK-9250 FERRO (T.FA6210)"/>
    <s v="prodotti chimici"/>
    <x v="1"/>
    <m/>
    <n v="20"/>
    <s v="kg"/>
    <m/>
    <n v="56.041499999999999"/>
    <n v="1120.83"/>
  </r>
  <r>
    <s v="OF0035707"/>
    <x v="6"/>
    <m/>
    <s v="F600389"/>
    <x v="67"/>
    <s v="25AFI000321"/>
    <x v="20"/>
    <m/>
    <s v="002490148004"/>
    <s v="OSSIDO VERDE 21-5901 (SOST. 4045)"/>
    <s v="prodotti chimici"/>
    <x v="1"/>
    <m/>
    <n v="20"/>
    <s v="kg"/>
    <m/>
    <n v="70.983500000000006"/>
    <n v="1419.67"/>
  </r>
  <r>
    <s v="OF0035843"/>
    <x v="298"/>
    <m/>
    <s v="F600389"/>
    <x v="67"/>
    <s v="25AFI000321"/>
    <x v="20"/>
    <m/>
    <s v="002490304002"/>
    <s v="OSSIDO VERDE FK 8497 (EX FA 6290)"/>
    <s v="prodotti chimici"/>
    <x v="1"/>
    <m/>
    <n v="50"/>
    <s v="kg"/>
    <m/>
    <n v="43.572600000000001"/>
    <n v="2178.63"/>
  </r>
  <r>
    <s v="OF0035702"/>
    <x v="222"/>
    <m/>
    <s v="F012713"/>
    <x v="53"/>
    <s v="25AFI000322"/>
    <x v="20"/>
    <m/>
    <s v="003040082005"/>
    <s v="ECLIPSE HB V6849 PRIMER BLACK DIAMOND"/>
    <s v="prodotti chimici"/>
    <x v="1"/>
    <m/>
    <n v="280"/>
    <s v="kg"/>
    <m/>
    <n v="12.881500000000001"/>
    <n v="3606.82"/>
  </r>
  <r>
    <s v="OF0036034"/>
    <x v="299"/>
    <m/>
    <s v="F012713"/>
    <x v="53"/>
    <s v="25AFI000322"/>
    <x v="20"/>
    <m/>
    <s v="003090005001"/>
    <s v="FUSION PRO 80-288/J1513-C BLACK BASECOAT"/>
    <s v="prodotti chimici"/>
    <x v="1"/>
    <m/>
    <n v="88"/>
    <s v="kg"/>
    <m/>
    <n v="15"/>
    <n v="1320"/>
  </r>
  <r>
    <s v="OF0035847"/>
    <x v="300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847"/>
    <x v="300"/>
    <m/>
    <s v="F012713"/>
    <x v="53"/>
    <s v="25AFI000325"/>
    <x v="4"/>
    <m/>
    <s v="003160081019"/>
    <s v="7343/V5949Z SILVER Q. CONSTEL. 1P"/>
    <s v="prodotti chimici"/>
    <x v="1"/>
    <m/>
    <n v="40"/>
    <s v="kg"/>
    <m/>
    <n v="17.134"/>
    <n v="685.36"/>
  </r>
  <r>
    <s v="OF0036034"/>
    <x v="299"/>
    <m/>
    <s v="F012713"/>
    <x v="53"/>
    <s v="25AFI000326"/>
    <x v="4"/>
    <m/>
    <s v="003090005004"/>
    <s v="FUSION PRO 80-288/J4415-C CREAM BASECOAT"/>
    <s v="prodotti chimici"/>
    <x v="1"/>
    <m/>
    <n v="16"/>
    <s v="kg"/>
    <m/>
    <n v="15"/>
    <n v="240"/>
  </r>
  <r>
    <s v="OF0036034"/>
    <x v="299"/>
    <m/>
    <s v="F012713"/>
    <x v="53"/>
    <s v="25AFI000326"/>
    <x v="4"/>
    <m/>
    <s v="003090005007"/>
    <s v="FUSION PRO 80-288/J1535-A GENERAL BASECOAT"/>
    <s v="prodotti chimici"/>
    <x v="1"/>
    <m/>
    <n v="119"/>
    <s v="kg"/>
    <m/>
    <n v="15"/>
    <n v="1785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85"/>
    <s v="kg"/>
    <m/>
    <n v="15"/>
    <n v="1275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10"/>
    <s v="kg"/>
    <m/>
    <n v="15"/>
    <n v="150"/>
  </r>
  <r>
    <s v="OF0036034"/>
    <x v="299"/>
    <m/>
    <s v="F012713"/>
    <x v="53"/>
    <s v="25AFI000326"/>
    <x v="4"/>
    <m/>
    <s v="003090005009"/>
    <s v="FUSION PRO 80-288/J1522-C DARK GREY BASECOAT"/>
    <s v="prodotti chimici"/>
    <x v="1"/>
    <m/>
    <n v="80"/>
    <s v="kg"/>
    <m/>
    <n v="15"/>
    <n v="1200"/>
  </r>
  <r>
    <s v="OF0036034"/>
    <x v="299"/>
    <m/>
    <s v="F012713"/>
    <x v="53"/>
    <s v="25AFI000326"/>
    <x v="4"/>
    <m/>
    <s v="003190001003"/>
    <s v="FUSION PRO 80-289/J3585-A GENERAL TOPCOAT"/>
    <s v="prodotti chimici"/>
    <x v="1"/>
    <m/>
    <n v="90"/>
    <s v="kg"/>
    <m/>
    <n v="15"/>
    <n v="1350"/>
  </r>
  <r>
    <s v="OF0036034"/>
    <x v="299"/>
    <m/>
    <s v="F012713"/>
    <x v="53"/>
    <s v="25AFI000326"/>
    <x v="4"/>
    <m/>
    <s v="003190001009"/>
    <s v="FUSION PRO 80-289/V11294A GENERAL CLEAR TOPCOAT"/>
    <s v="prodotti chimici"/>
    <x v="1"/>
    <m/>
    <n v="27"/>
    <s v="kg"/>
    <m/>
    <n v="15"/>
    <n v="405"/>
  </r>
  <r>
    <s v="OF0036034"/>
    <x v="299"/>
    <m/>
    <s v="F012713"/>
    <x v="53"/>
    <s v="25AFI000326"/>
    <x v="4"/>
    <m/>
    <s v="003190001010"/>
    <s v="FUSION PRO 80-289/V11294B GENERAL CLEAR TOPCOAT"/>
    <s v="prodotti chimici"/>
    <x v="1"/>
    <m/>
    <n v="21"/>
    <s v="kg"/>
    <m/>
    <n v="15"/>
    <n v="315"/>
  </r>
  <r>
    <s v="OF0036034"/>
    <x v="299"/>
    <m/>
    <s v="F012713"/>
    <x v="53"/>
    <s v="25AFI000326"/>
    <x v="4"/>
    <m/>
    <s v="003190001011"/>
    <s v="FUSION PRO 80-289/V11294C CLEAR TOPCOAT"/>
    <s v="prodotti chimici"/>
    <x v="1"/>
    <m/>
    <n v="12"/>
    <s v="kg"/>
    <m/>
    <n v="15"/>
    <n v="180"/>
  </r>
  <r>
    <s v="OF0036034"/>
    <x v="299"/>
    <m/>
    <s v="F012713"/>
    <x v="53"/>
    <s v="25AFI000326"/>
    <x v="4"/>
    <m/>
    <s v="003190002003"/>
    <s v="FUSION PRO 80-289/J3583-B GENERAL TOP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190003002"/>
    <s v="FUSION PRO 80-289/J3568-C GOLD MET TOPCOAT"/>
    <s v="prodotti chimici"/>
    <x v="1"/>
    <m/>
    <n v="40"/>
    <s v="kg"/>
    <m/>
    <n v="15"/>
    <n v="600"/>
  </r>
  <r>
    <s v="OF0034928"/>
    <x v="302"/>
    <m/>
    <s v="F010036"/>
    <x v="68"/>
    <s v="25AFI000387"/>
    <x v="4"/>
    <m/>
    <s v="001110033002"/>
    <s v="BUSTA BOCC.27X30 SU ENTRAMBI I LATI"/>
    <s v="accessori di confez."/>
    <x v="5"/>
    <m/>
    <n v="7200"/>
    <s v="NR"/>
    <m/>
    <n v="3.1600000000000003E-2"/>
    <n v="227.52"/>
  </r>
  <r>
    <s v="OF0035275"/>
    <x v="303"/>
    <m/>
    <s v="F010036"/>
    <x v="68"/>
    <s v="25AFI000387"/>
    <x v="4"/>
    <m/>
    <s v="001110077002"/>
    <s v="BUSTA BOCC.35X35 SU ENTRAMBI I LATI"/>
    <s v="accessori di confez."/>
    <x v="5"/>
    <m/>
    <n v="3200"/>
    <s v="NR"/>
    <m/>
    <n v="4.7800000000000002E-2"/>
    <n v="152.96"/>
  </r>
  <r>
    <s v="OF0035715"/>
    <x v="304"/>
    <m/>
    <s v="F010036"/>
    <x v="68"/>
    <s v="25AFI000387"/>
    <x v="4"/>
    <m/>
    <s v="001110077002"/>
    <s v="BUSTA BOCC.35X35 SU ENTRAMBI I LATI"/>
    <s v="accessori di confez."/>
    <x v="5"/>
    <m/>
    <n v="38400"/>
    <s v="NR"/>
    <m/>
    <n v="4.7800000000000002E-2"/>
    <n v="1835.52"/>
  </r>
  <r>
    <s v="OF0034787"/>
    <x v="305"/>
    <m/>
    <s v="F010036"/>
    <x v="68"/>
    <s v="25AFI000387"/>
    <x v="4"/>
    <m/>
    <s v="001110077003"/>
    <s v="BUSTA BOCC.35X35 SU ENTRAMBI I LATI SENZA MARCATURA"/>
    <s v="accessori di confez."/>
    <x v="5"/>
    <m/>
    <n v="6500"/>
    <s v="NR"/>
    <m/>
    <n v="4.8500000000000001E-2"/>
    <n v="315.25"/>
  </r>
  <r>
    <s v="OF0035275"/>
    <x v="303"/>
    <m/>
    <s v="F010036"/>
    <x v="68"/>
    <s v="25AFI000387"/>
    <x v="4"/>
    <m/>
    <s v="001110077004"/>
    <s v="BUSTA BOCC.35X40 DOPPIA C/WARNING 35 LINGUE"/>
    <s v="accessori di confez."/>
    <x v="5"/>
    <m/>
    <n v="3600"/>
    <s v="NR"/>
    <m/>
    <n v="6.2E-2"/>
    <n v="223.2"/>
  </r>
  <r>
    <s v="OF0035853"/>
    <x v="306"/>
    <m/>
    <s v="F010036"/>
    <x v="68"/>
    <s v="25AFI000387"/>
    <x v="4"/>
    <m/>
    <s v="001110077004"/>
    <s v="BUSTA BOCC.35X40 DOPPIA C/WARNING 35 LINGUE"/>
    <s v="accessori di confez."/>
    <x v="5"/>
    <m/>
    <n v="13500"/>
    <s v="NR"/>
    <m/>
    <n v="6.2E-2"/>
    <n v="837"/>
  </r>
  <r>
    <s v="OF0035275"/>
    <x v="303"/>
    <m/>
    <s v="F010036"/>
    <x v="68"/>
    <s v="25AFI000387"/>
    <x v="4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715"/>
    <x v="304"/>
    <m/>
    <s v="F010036"/>
    <x v="68"/>
    <s v="25AFI000387"/>
    <x v="4"/>
    <m/>
    <s v="001110100002"/>
    <s v="BUSTA BOCC.40X40 SU ENTRAMBI I LATI_x000a_VERSIONE GR55+HD"/>
    <s v="accessori di confez."/>
    <x v="5"/>
    <m/>
    <n v="35700"/>
    <s v="NR"/>
    <m/>
    <n v="5.6000000000000001E-2"/>
    <n v="1999.2"/>
  </r>
  <r>
    <s v="OF0035275"/>
    <x v="303"/>
    <m/>
    <s v="F010036"/>
    <x v="68"/>
    <s v="25AFI000387"/>
    <x v="4"/>
    <m/>
    <s v="001110100004"/>
    <s v="BUSTA BOCC.40X40 C/WARNING 35 LINGUE"/>
    <s v="accessori di confez."/>
    <x v="5"/>
    <m/>
    <n v="3000"/>
    <s v="NR"/>
    <m/>
    <n v="5.8459999999999998E-2"/>
    <n v="175.38"/>
  </r>
  <r>
    <s v="OF0035607"/>
    <x v="307"/>
    <m/>
    <s v="F010036"/>
    <x v="68"/>
    <s v="25AFI000387"/>
    <x v="4"/>
    <m/>
    <s v="001110100004"/>
    <s v="BUSTA BOCC.40X40 C/WARNING 35 LINGUE"/>
    <s v="accessori di confez."/>
    <x v="5"/>
    <m/>
    <n v="15000"/>
    <s v="NR"/>
    <m/>
    <n v="5.8459999999999998E-2"/>
    <n v="876.9"/>
  </r>
  <r>
    <s v="OF0035275"/>
    <x v="303"/>
    <m/>
    <s v="F010036"/>
    <x v="68"/>
    <s v="25AFI000387"/>
    <x v="4"/>
    <m/>
    <s v="001110106002"/>
    <s v="BUSTA BOCC.40X55 SU ENTRAMBI I LATI"/>
    <s v="accessori di confez."/>
    <x v="5"/>
    <m/>
    <n v="1050"/>
    <s v="NR"/>
    <m/>
    <n v="8.14E-2"/>
    <n v="85.47"/>
  </r>
  <r>
    <s v="OF0035607"/>
    <x v="307"/>
    <m/>
    <s v="F010036"/>
    <x v="68"/>
    <s v="25AFI000387"/>
    <x v="4"/>
    <m/>
    <s v="001110106002"/>
    <s v="BUSTA BOCC.40X55 SU ENTRAMBI I LATI"/>
    <s v="accessori di confez."/>
    <x v="5"/>
    <m/>
    <n v="12150"/>
    <s v="NR"/>
    <m/>
    <n v="8.14E-2"/>
    <n v="989.01"/>
  </r>
  <r>
    <s v="OF0034787"/>
    <x v="305"/>
    <m/>
    <s v="F010036"/>
    <x v="68"/>
    <s v="25AFI000387"/>
    <x v="4"/>
    <m/>
    <s v="001110106004"/>
    <s v="BUSTA BOCC.40X55 SU ENTRAMBI I LATI SENZA MARCATURA"/>
    <s v="accessori di confez."/>
    <x v="5"/>
    <m/>
    <n v="3300"/>
    <s v="NR"/>
    <m/>
    <n v="8.2500000000000004E-2"/>
    <n v="272.25"/>
  </r>
  <r>
    <s v="OF0034928"/>
    <x v="302"/>
    <m/>
    <s v="F010036"/>
    <x v="68"/>
    <s v="25AFI000387"/>
    <x v="4"/>
    <m/>
    <s v="001110106004"/>
    <s v="BUSTA BOCC.40X55 SU ENTRAMBI I LATI SENZA MARCATURA"/>
    <s v="accessori di confez."/>
    <x v="5"/>
    <m/>
    <n v="1100"/>
    <s v="NR"/>
    <m/>
    <n v="8.2500000000000004E-2"/>
    <n v="90.75"/>
  </r>
  <r>
    <s v="OF0035275"/>
    <x v="303"/>
    <m/>
    <s v="F010036"/>
    <x v="68"/>
    <s v="25AFI000387"/>
    <x v="4"/>
    <m/>
    <s v="001110115002"/>
    <s v="BUSTA BOCC.45X45 SU ENTRAMBI I LATI"/>
    <s v="accessori di confez."/>
    <x v="5"/>
    <m/>
    <n v="14850"/>
    <s v="NR"/>
    <m/>
    <n v="7.09003367003367E-2"/>
    <n v="1052.8699999999999"/>
  </r>
  <r>
    <s v="OF0035607"/>
    <x v="307"/>
    <m/>
    <s v="F010036"/>
    <x v="68"/>
    <s v="25AFI000387"/>
    <x v="4"/>
    <m/>
    <s v="001110115002"/>
    <s v="BUSTA BOCC.45X45 SU ENTRAMBI I LATI"/>
    <s v="accessori di confez."/>
    <x v="5"/>
    <m/>
    <n v="39600"/>
    <s v="NR"/>
    <m/>
    <n v="7.0899999999999991E-2"/>
    <n v="2807.64"/>
  </r>
  <r>
    <s v="OF0035715"/>
    <x v="304"/>
    <m/>
    <s v="F010036"/>
    <x v="68"/>
    <s v="25AFI000387"/>
    <x v="4"/>
    <m/>
    <s v="001110115002"/>
    <s v="BUSTA BOCC.45X45 SU ENTRAMBI I LATI"/>
    <s v="accessori di confez."/>
    <x v="5"/>
    <m/>
    <n v="9450"/>
    <s v="NR"/>
    <m/>
    <n v="7.0900529100529103E-2"/>
    <n v="670.01"/>
  </r>
  <r>
    <s v="OF0035173"/>
    <x v="308"/>
    <m/>
    <s v="F010036"/>
    <x v="68"/>
    <s v="25AFI000387"/>
    <x v="4"/>
    <m/>
    <s v="001110115003"/>
    <s v="BUSTA BOCC.45X45 C/WARNING 35 LING."/>
    <s v="accessori di confez."/>
    <x v="5"/>
    <m/>
    <n v="4800"/>
    <s v="NR"/>
    <m/>
    <n v="6.4179166666666662E-2"/>
    <n v="308.06"/>
  </r>
  <r>
    <s v="OF0035473"/>
    <x v="309"/>
    <m/>
    <s v="F010036"/>
    <x v="68"/>
    <s v="25AFI000387"/>
    <x v="4"/>
    <m/>
    <s v="001110115003"/>
    <s v="BUSTA BOCC.45X45 C/WARNING 35 LING."/>
    <s v="accessori di confez."/>
    <x v="5"/>
    <m/>
    <n v="8000"/>
    <s v="NR"/>
    <m/>
    <n v="6.4180000000000001E-2"/>
    <n v="513.44000000000005"/>
  </r>
  <r>
    <s v="OF0035473"/>
    <x v="309"/>
    <m/>
    <s v="F010036"/>
    <x v="68"/>
    <s v="25AFI000387"/>
    <x v="4"/>
    <m/>
    <s v="001110115004"/>
    <s v="BUSTA BOCC.45X45 DOPPIA C/WARNING 35 LINGUE"/>
    <s v="accessori di confez."/>
    <x v="5"/>
    <m/>
    <n v="7800"/>
    <s v="NR"/>
    <m/>
    <n v="8.4000000000000005E-2"/>
    <n v="655.20000000000005"/>
  </r>
  <r>
    <s v="OF0035715"/>
    <x v="304"/>
    <m/>
    <s v="F010036"/>
    <x v="68"/>
    <s v="25AFI000387"/>
    <x v="4"/>
    <m/>
    <s v="001110115004"/>
    <s v="BUSTA BOCC.45X45 DOPPIA C/WARNING 35 LINGUE"/>
    <s v="accessori di confez."/>
    <x v="5"/>
    <m/>
    <n v="11700"/>
    <s v="NR"/>
    <m/>
    <n v="8.3999999999999991E-2"/>
    <n v="982.8"/>
  </r>
  <r>
    <s v="OF0035607"/>
    <x v="307"/>
    <m/>
    <s v="F010036"/>
    <x v="68"/>
    <s v="25AFI000387"/>
    <x v="4"/>
    <m/>
    <s v="001150052001"/>
    <s v="BUSTA POL.26x30 FORATA"/>
    <s v="accessori di confez."/>
    <x v="5"/>
    <m/>
    <n v="2000"/>
    <s v="NR"/>
    <m/>
    <n v="1.35E-2"/>
    <n v="27"/>
  </r>
  <r>
    <s v="OF0035715"/>
    <x v="304"/>
    <m/>
    <s v="F010036"/>
    <x v="68"/>
    <s v="25AFI000387"/>
    <x v="4"/>
    <m/>
    <s v="001150207001"/>
    <s v="BUSTA POL.45x55 FORATA"/>
    <s v="accessori di confez."/>
    <x v="5"/>
    <m/>
    <n v="2000"/>
    <s v="NR"/>
    <m/>
    <n v="3.9949999999999999E-2"/>
    <n v="79.900000000000006"/>
  </r>
  <r>
    <s v="OF0034928"/>
    <x v="302"/>
    <m/>
    <s v="F010036"/>
    <x v="68"/>
    <s v="25AFI000387"/>
    <x v="4"/>
    <m/>
    <s v="001300202001"/>
    <s v="BOBINA FILM ESTENS.H.50 PRESTIRO"/>
    <s v="accessori di confez."/>
    <x v="5"/>
    <m/>
    <n v="1221"/>
    <s v="kg"/>
    <m/>
    <n v="2.09"/>
    <n v="2551.89"/>
  </r>
  <r>
    <s v="OF0035876"/>
    <x v="310"/>
    <m/>
    <s v="F010036"/>
    <x v="68"/>
    <s v="25AFI000387"/>
    <x v="4"/>
    <m/>
    <s v="002010237001"/>
    <s v="STRISCIA BOCC. 75x60 BOLLA MAXI D.25"/>
    <s v="accessori di confez."/>
    <x v="5"/>
    <m/>
    <n v="1270"/>
    <s v="NR"/>
    <m/>
    <n v="0.36"/>
    <n v="457.2"/>
  </r>
  <r>
    <s v="OF0035715"/>
    <x v="304"/>
    <m/>
    <s v="F010036"/>
    <x v="68"/>
    <s v="25AFI000387"/>
    <x v="4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387"/>
    <x v="4"/>
    <m/>
    <s v="002060026026"/>
    <s v="STRISCIA POLIESPANSO 26X26 SP.1MM"/>
    <s v="accessori di confez."/>
    <x v="5"/>
    <m/>
    <n v="2050"/>
    <s v="NR"/>
    <m/>
    <n v="1.1000000000000001E-2"/>
    <n v="22.55"/>
  </r>
  <r>
    <s v="OF0035473"/>
    <x v="309"/>
    <m/>
    <s v="F010036"/>
    <x v="68"/>
    <s v="25AFI000387"/>
    <x v="4"/>
    <m/>
    <s v="009000128001"/>
    <s v="BUSTA POL.98x170 150 MICRON NON FOR"/>
    <s v="materiali di consumo"/>
    <x v="11"/>
    <m/>
    <n v="800"/>
    <s v="NR"/>
    <m/>
    <n v="1.0900000000000001"/>
    <n v="872"/>
  </r>
  <r>
    <s v="OF0035848"/>
    <x v="311"/>
    <m/>
    <s v="F012539"/>
    <x v="69"/>
    <s v="25AFI000388"/>
    <x v="4"/>
    <m/>
    <s v="002460140001"/>
    <s v="DOWANOL PMA ACETATO DI METOSSIPROP. CISTERNA"/>
    <s v="prodotti chimici"/>
    <x v="1"/>
    <m/>
    <n v="950"/>
    <s v="kg"/>
    <m/>
    <n v="2.79"/>
    <n v="2650.5"/>
  </r>
  <r>
    <s v="OF0035495"/>
    <x v="3"/>
    <m/>
    <s v="F600439"/>
    <x v="70"/>
    <s v="25AFI000389"/>
    <x v="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495"/>
    <x v="3"/>
    <m/>
    <s v="F600439"/>
    <x v="70"/>
    <s v="25AFI000389"/>
    <x v="4"/>
    <m/>
    <s v="002030161001"/>
    <s v="STRISCIA CARTA BUL.60X36,5 GR90 STD FSC+LOGHI"/>
    <s v="accessori di confez."/>
    <x v="5"/>
    <m/>
    <n v="5250"/>
    <s v="NR"/>
    <m/>
    <n v="2.5000000000000001E-2"/>
    <n v="131.25"/>
  </r>
  <r>
    <s v="OF0035626"/>
    <x v="312"/>
    <m/>
    <s v="F600439"/>
    <x v="70"/>
    <s v="25AFI000389"/>
    <x v="4"/>
    <m/>
    <s v="002030161001"/>
    <s v="STRISCIA CARTA BUL.60X36,5 GR90 STD FSC+LOGHI"/>
    <s v="accessori di confez."/>
    <x v="5"/>
    <m/>
    <n v="25500"/>
    <s v="NR"/>
    <m/>
    <n v="2.5000000000000001E-2"/>
    <n v="637.5"/>
  </r>
  <r>
    <s v="OF0035495"/>
    <x v="3"/>
    <m/>
    <s v="F600439"/>
    <x v="70"/>
    <s v="25AFI000389"/>
    <x v="4"/>
    <m/>
    <s v="002030170001"/>
    <s v="STRISCIA CARTA BUL.52X27,5 GR90 FSC + LOGHI IKEA"/>
    <s v="accessori di confez."/>
    <x v="5"/>
    <m/>
    <n v="2000"/>
    <s v="NR"/>
    <m/>
    <n v="1.7000000000000001E-2"/>
    <n v="34"/>
  </r>
  <r>
    <s v="OF0035495"/>
    <x v="3"/>
    <m/>
    <s v="F600439"/>
    <x v="70"/>
    <s v="25AFI000389"/>
    <x v="4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5628"/>
    <x v="313"/>
    <m/>
    <s v="F014729"/>
    <x v="71"/>
    <s v="25AFI000390"/>
    <x v="4"/>
    <m/>
    <s v="009230008102"/>
    <s v="ECOTECH 30S Sgrassante (ex 89)"/>
    <s v="materiali di consumo"/>
    <x v="11"/>
    <m/>
    <n v="2600"/>
    <s v="kg"/>
    <m/>
    <n v="2.0499999999999998"/>
    <n v="5330"/>
  </r>
  <r>
    <s v="OF0036381"/>
    <x v="314"/>
    <m/>
    <s v="F015428"/>
    <x v="49"/>
    <s v="25AFI000408"/>
    <x v="4"/>
    <m/>
    <s v="009000010054"/>
    <s v="GUANTO SPANDEXBLACK 11939 TAG. L"/>
    <s v="materiali di consumo"/>
    <x v="11"/>
    <m/>
    <n v="600"/>
    <s v="NR"/>
    <m/>
    <n v="0.88"/>
    <n v="528"/>
  </r>
  <r>
    <s v="OF0036381"/>
    <x v="314"/>
    <m/>
    <s v="F015428"/>
    <x v="49"/>
    <s v="25AFI000409"/>
    <x v="4"/>
    <m/>
    <s v="009000010053"/>
    <s v="GUANTO SPANDEXBLACK 11939 TAG. S"/>
    <s v="materiali di consumo"/>
    <x v="11"/>
    <m/>
    <n v="480"/>
    <s v="NR"/>
    <m/>
    <n v="0.88"/>
    <n v="422.4"/>
  </r>
  <r>
    <s v="OF0036181"/>
    <x v="315"/>
    <m/>
    <s v="F010795"/>
    <x v="72"/>
    <s v="25AFI000412"/>
    <x v="4"/>
    <m/>
    <s v="009230008002"/>
    <s v="UNISPRAY LWC"/>
    <s v="materiali di consumo"/>
    <x v="11"/>
    <m/>
    <n v="2600"/>
    <s v="kg"/>
    <m/>
    <n v="1.95"/>
    <n v="5070"/>
  </r>
  <r>
    <s v="OF0035879"/>
    <x v="239"/>
    <m/>
    <s v="F015428"/>
    <x v="49"/>
    <s v="25AFI000419"/>
    <x v="4"/>
    <m/>
    <s v="009000001001"/>
    <s v="GUANTO COT.FILO CONTINUO PZ.12 D/U 1997611736"/>
    <s v="materiali di consumo"/>
    <x v="11"/>
    <m/>
    <n v="864"/>
    <s v="NR"/>
    <m/>
    <n v="0.44"/>
    <n v="380.16"/>
  </r>
  <r>
    <s v="OF0036166"/>
    <x v="316"/>
    <m/>
    <s v="F015428"/>
    <x v="49"/>
    <s v="25AFI000424"/>
    <x v="4"/>
    <m/>
    <s v="009000010053"/>
    <s v="GUANTO SPANDEXBLACK 11939 TAG. S"/>
    <s v="materiali di consumo"/>
    <x v="11"/>
    <m/>
    <n v="480"/>
    <s v="NR"/>
    <m/>
    <n v="0.88"/>
    <n v="422.4"/>
  </r>
  <r>
    <s v="OF0035969"/>
    <x v="317"/>
    <m/>
    <s v="F600081"/>
    <x v="38"/>
    <s v="25AFI000439"/>
    <x v="4"/>
    <m/>
    <s v="002460033001"/>
    <s v="DILUENTE NITRO CISTERNA"/>
    <s v="prodotti chimici"/>
    <x v="1"/>
    <m/>
    <n v="1558"/>
    <s v="kg"/>
    <m/>
    <n v="2.1341527599486523"/>
    <n v="3325.01"/>
  </r>
  <r>
    <s v="OF0035969"/>
    <x v="317"/>
    <m/>
    <s v="F600081"/>
    <x v="38"/>
    <s v="25AFI000439"/>
    <x v="4"/>
    <m/>
    <s v="009290028001"/>
    <s v="DILUENTE NITRO X PULIZIA LATTA"/>
    <s v="materiali di consumo"/>
    <x v="11"/>
    <m/>
    <n v="943"/>
    <s v="kg"/>
    <m/>
    <n v="2.3779957582184514"/>
    <n v="2242.4499999999998"/>
  </r>
  <r>
    <s v="OF0036175"/>
    <x v="318"/>
    <m/>
    <s v="F014073"/>
    <x v="39"/>
    <s v="25AFI000441"/>
    <x v="4"/>
    <m/>
    <s v="002490171001"/>
    <s v="BIOSSIDO DI TITANIO RC 833 (ex TR92)"/>
    <s v="prodotti chimici"/>
    <x v="1"/>
    <m/>
    <n v="150"/>
    <s v="kg"/>
    <m/>
    <n v="4.4000000000000004"/>
    <n v="660"/>
  </r>
  <r>
    <s v="OF0036170"/>
    <x v="319"/>
    <m/>
    <s v="F010134"/>
    <x v="40"/>
    <s v="25AFI000442"/>
    <x v="4"/>
    <m/>
    <s v="002340514002"/>
    <s v="ACEMATT 3300 OPACIZ. SOFT-TOUCH LAC"/>
    <s v="prodotti chimici"/>
    <x v="1"/>
    <m/>
    <n v="100"/>
    <s v="kg"/>
    <m/>
    <n v="24.2"/>
    <n v="2420"/>
  </r>
  <r>
    <s v="OF0035723"/>
    <x v="241"/>
    <m/>
    <s v="F600467"/>
    <x v="50"/>
    <s v="25AFI000443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038"/>
    <x v="24"/>
    <m/>
    <s v="F600467"/>
    <x v="50"/>
    <s v="25AFI000443"/>
    <x v="4"/>
    <m/>
    <s v="0002A0157TS4"/>
    <s v="DISCO AC.157/040 C/F 3MM+TAGLI STRETTI+FORO CENTRALE 51mm"/>
    <s v="acciaio"/>
    <x v="9"/>
    <m/>
    <n v="150"/>
    <s v="NR"/>
    <m/>
    <n v="0.214"/>
    <n v="32.1"/>
  </r>
  <r>
    <s v="OF0035723"/>
    <x v="241"/>
    <m/>
    <s v="F600467"/>
    <x v="50"/>
    <s v="25AFI000443"/>
    <x v="4"/>
    <m/>
    <s v="0002A0197TS4"/>
    <s v="DISCO AC.197/040 C/F 3MM+TAGLI STRETTI+FORO CENTRALE 51mm"/>
    <s v="acciaio"/>
    <x v="9"/>
    <m/>
    <n v="6500"/>
    <s v="NR"/>
    <m/>
    <n v="0.30069999999999997"/>
    <n v="1954.55"/>
  </r>
  <r>
    <s v="OF0036038"/>
    <x v="24"/>
    <m/>
    <s v="F600467"/>
    <x v="50"/>
    <s v="25AFI000443"/>
    <x v="4"/>
    <m/>
    <s v="0002A0207TS4"/>
    <s v="DISCO AC.207/040 C/F 3MM+TAGLI STRETTI+FORO CENTRALE 51mm"/>
    <s v="acciaio"/>
    <x v="9"/>
    <m/>
    <n v="15000"/>
    <s v="NR"/>
    <m/>
    <n v="0.32419999999999999"/>
    <n v="4863"/>
  </r>
  <r>
    <s v="OF0036379"/>
    <x v="320"/>
    <m/>
    <s v="F015558"/>
    <x v="48"/>
    <s v="25AFI000444"/>
    <x v="4"/>
    <m/>
    <s v="009430000001"/>
    <s v="CORINDONE GRANA 40 DARK"/>
    <s v="materiali di consumo"/>
    <x v="11"/>
    <m/>
    <n v="16000"/>
    <s v="kg"/>
    <m/>
    <n v="1.3"/>
    <n v="20800"/>
  </r>
  <r>
    <s v="OF0036379"/>
    <x v="320"/>
    <m/>
    <s v="F015558"/>
    <x v="48"/>
    <s v="25AFI000444"/>
    <x v="4"/>
    <m/>
    <s v="009430002001"/>
    <s v="CORINDONE GRANA 50"/>
    <s v="materiali di consumo"/>
    <x v="11"/>
    <m/>
    <n v="5000"/>
    <s v="kg"/>
    <m/>
    <n v="1.3"/>
    <n v="6500"/>
  </r>
  <r>
    <s v="OF0036379"/>
    <x v="320"/>
    <m/>
    <s v="F015558"/>
    <x v="48"/>
    <s v="25AFI000444"/>
    <x v="4"/>
    <m/>
    <s v="009430005001"/>
    <s v="CORINDONE GRANA 80"/>
    <s v="materiali di consumo"/>
    <x v="11"/>
    <m/>
    <n v="4000"/>
    <s v="kg"/>
    <m/>
    <n v="1.1000000000000001"/>
    <n v="4400"/>
  </r>
  <r>
    <s v="OF0036038"/>
    <x v="24"/>
    <m/>
    <s v="F600467"/>
    <x v="50"/>
    <s v="25AFI000447"/>
    <x v="4"/>
    <m/>
    <s v="0002A0157TS4"/>
    <s v="DISCO AC.157/040 C/F 3MM+TAGLI STRETTI+FORO CENTRALE 51mm"/>
    <s v="acciaio"/>
    <x v="9"/>
    <m/>
    <n v="18000"/>
    <s v="NR"/>
    <m/>
    <n v="0.214"/>
    <n v="3852"/>
  </r>
  <r>
    <s v="OF0036038"/>
    <x v="24"/>
    <m/>
    <s v="F600467"/>
    <x v="50"/>
    <s v="25AFI000447"/>
    <x v="4"/>
    <m/>
    <s v="0002A0177TS4"/>
    <s v="DISCO AC.177/040 C/F 3MM+TAGLI STRETTI+FORO CENTRALE 51mm"/>
    <s v="acciaio"/>
    <x v="9"/>
    <m/>
    <n v="6250"/>
    <s v="NR"/>
    <m/>
    <n v="0.25290080000000004"/>
    <n v="1580.63"/>
  </r>
  <r>
    <s v="OF0036038"/>
    <x v="24"/>
    <m/>
    <s v="F600467"/>
    <x v="50"/>
    <s v="25AFI000447"/>
    <x v="4"/>
    <m/>
    <s v="0002A0197TS4"/>
    <s v="DISCO AC.197/040 C/F 3MM+TAGLI STRETTI+FORO CENTRALE 51mm"/>
    <s v="acciaio"/>
    <x v="9"/>
    <m/>
    <n v="18750"/>
    <s v="NR"/>
    <m/>
    <n v="0.30070026666666666"/>
    <n v="5638.13"/>
  </r>
  <r>
    <s v="OF0035970"/>
    <x v="321"/>
    <m/>
    <s v="F600481"/>
    <x v="42"/>
    <s v="25AFI000450"/>
    <x v="4"/>
    <m/>
    <s v="002490018001"/>
    <s v="MEARLIN SPARKLE GOLD 9212P"/>
    <s v="prodotti chimici"/>
    <x v="1"/>
    <m/>
    <n v="50"/>
    <s v="kg"/>
    <m/>
    <n v="24.79"/>
    <n v="1239.5"/>
  </r>
  <r>
    <s v="OF0035849"/>
    <x v="322"/>
    <m/>
    <s v="F600481"/>
    <x v="42"/>
    <s v="25AFI000450"/>
    <x v="4"/>
    <m/>
    <s v="002490043001"/>
    <s v="MEARLIN GOLDEN BRONZE 9240A"/>
    <s v="prodotti chimici"/>
    <x v="1"/>
    <m/>
    <n v="25"/>
    <s v="kg"/>
    <m/>
    <n v="26.93"/>
    <n v="673.25"/>
  </r>
  <r>
    <s v="OF0035849"/>
    <x v="322"/>
    <m/>
    <s v="F600481"/>
    <x v="42"/>
    <s v="25AFI000450"/>
    <x v="4"/>
    <m/>
    <s v="002490057001"/>
    <s v="MEARLIN HILITE SPARKLE GREEN 9820J"/>
    <s v="prodotti chimici"/>
    <x v="1"/>
    <m/>
    <n v="25"/>
    <s v="kg"/>
    <m/>
    <n v="34.11"/>
    <n v="852.75"/>
  </r>
  <r>
    <s v="OF0035849"/>
    <x v="322"/>
    <m/>
    <s v="F600481"/>
    <x v="42"/>
    <s v="25AFI000450"/>
    <x v="4"/>
    <m/>
    <s v="002490180001"/>
    <s v="SICOPAL GIALLO L 1100"/>
    <s v="prodotti chimici"/>
    <x v="1"/>
    <m/>
    <n v="25"/>
    <s v="kg"/>
    <m/>
    <n v="33.200000000000003"/>
    <n v="830"/>
  </r>
  <r>
    <s v="OF0035970"/>
    <x v="321"/>
    <m/>
    <s v="F600481"/>
    <x v="42"/>
    <s v="25AFI000450"/>
    <x v="4"/>
    <m/>
    <s v="002490187001"/>
    <s v="SICOTAN GIALLO K 2011"/>
    <s v="prodotti chimici"/>
    <x v="1"/>
    <m/>
    <n v="50"/>
    <s v="kg"/>
    <m/>
    <n v="15.15"/>
    <n v="757.5"/>
  </r>
  <r>
    <s v="OF0035874"/>
    <x v="262"/>
    <m/>
    <s v="F010233"/>
    <x v="52"/>
    <s v="25AFI000452"/>
    <x v="4"/>
    <m/>
    <s v="000110197001"/>
    <s v="GHIERA P2800 17/26 B28/A69"/>
    <s v="manigliame"/>
    <x v="0"/>
    <m/>
    <n v="2270"/>
    <s v="NR"/>
    <m/>
    <n v="0.187"/>
    <n v="424.49"/>
  </r>
  <r>
    <s v="OF0035874"/>
    <x v="262"/>
    <m/>
    <s v="F010233"/>
    <x v="52"/>
    <s v="25AFI000452"/>
    <x v="4"/>
    <m/>
    <s v="000110211001"/>
    <s v="GHIERA P2800 15/25 C28/B47 F140 X FORMA 125 Ø30"/>
    <s v="manigliame"/>
    <x v="0"/>
    <m/>
    <n v="2480"/>
    <s v="NR"/>
    <m/>
    <n v="0.187"/>
    <n v="463.76"/>
  </r>
  <r>
    <s v="OF0035874"/>
    <x v="262"/>
    <m/>
    <s v="F010233"/>
    <x v="52"/>
    <s v="25AFI000452"/>
    <x v="4"/>
    <m/>
    <s v="000110236001"/>
    <s v="GHIERA P2800 16,5/26,5 R28/651"/>
    <s v="manigliame"/>
    <x v="0"/>
    <m/>
    <n v="3350"/>
    <s v="NR"/>
    <m/>
    <n v="0.18700000000000003"/>
    <n v="626.45000000000005"/>
  </r>
  <r>
    <s v="OF0035874"/>
    <x v="262"/>
    <m/>
    <s v="F010233"/>
    <x v="52"/>
    <s v="25AFI000452"/>
    <x v="4"/>
    <m/>
    <s v="000110537001"/>
    <s v="GHIERA P15 16/27 R15/546 FR90 207 20-24-28"/>
    <s v="manigliame"/>
    <x v="0"/>
    <m/>
    <n v="14000"/>
    <s v="NR"/>
    <m/>
    <n v="0.1"/>
    <n v="1400"/>
  </r>
  <r>
    <s v="OF0035964"/>
    <x v="323"/>
    <m/>
    <s v="F010233"/>
    <x v="52"/>
    <s v="25AFI000452"/>
    <x v="4"/>
    <m/>
    <s v="000110537001"/>
    <s v="GHIERA P15 16/27 R15/546 FR90 207 20-24-28"/>
    <s v="manigliame"/>
    <x v="0"/>
    <m/>
    <n v="5600"/>
    <s v="NR"/>
    <m/>
    <n v="0.11"/>
    <n v="616"/>
  </r>
  <r>
    <s v="OF0035874"/>
    <x v="262"/>
    <m/>
    <s v="F010233"/>
    <x v="52"/>
    <s v="25AFI000452"/>
    <x v="4"/>
    <m/>
    <s v="000110544001"/>
    <s v="GHIERA P15 17/18,5 C15/487 FR75"/>
    <s v="manigliame"/>
    <x v="0"/>
    <m/>
    <n v="12900"/>
    <s v="NR"/>
    <m/>
    <n v="0.1"/>
    <n v="1290"/>
  </r>
  <r>
    <s v="OF0035874"/>
    <x v="262"/>
    <m/>
    <s v="F010233"/>
    <x v="52"/>
    <s v="25AFI000452"/>
    <x v="4"/>
    <m/>
    <s v="000110863001"/>
    <s v="GHIERA P3600 13/32 R36/805 FR100"/>
    <s v="manigliame"/>
    <x v="0"/>
    <m/>
    <n v="4650"/>
    <s v="NR"/>
    <m/>
    <n v="0.11"/>
    <n v="511.5"/>
  </r>
  <r>
    <s v="OF0035874"/>
    <x v="262"/>
    <m/>
    <s v="F010233"/>
    <x v="52"/>
    <s v="25AFI000452"/>
    <x v="4"/>
    <m/>
    <s v="000250530001"/>
    <s v="MANICO CHICAGO/1 NERO SATINATO"/>
    <s v="manigliame"/>
    <x v="0"/>
    <m/>
    <n v="5040"/>
    <s v="NR"/>
    <m/>
    <n v="0.32700000000000001"/>
    <n v="1648.08"/>
  </r>
  <r>
    <s v="OF0035895"/>
    <x v="324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964"/>
    <x v="323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895"/>
    <x v="324"/>
    <m/>
    <s v="F010233"/>
    <x v="52"/>
    <s v="25AFI000452"/>
    <x v="4"/>
    <m/>
    <s v="000250531001"/>
    <s v="MANICO CHICAGO/2 NERO SATINATO"/>
    <s v="manigliame"/>
    <x v="0"/>
    <m/>
    <n v="10830"/>
    <s v="NR"/>
    <m/>
    <n v="0.35400000000000004"/>
    <n v="3833.82"/>
  </r>
  <r>
    <s v="OF0035964"/>
    <x v="323"/>
    <m/>
    <s v="F010233"/>
    <x v="52"/>
    <s v="25AFI000452"/>
    <x v="4"/>
    <m/>
    <s v="000250531001"/>
    <s v="MANICO CHICAGO/2 NERO SATINATO"/>
    <s v="manigliame"/>
    <x v="0"/>
    <m/>
    <n v="3610"/>
    <s v="NR"/>
    <m/>
    <n v="0.35400000000000004"/>
    <n v="1277.94"/>
  </r>
  <r>
    <s v="OF0035895"/>
    <x v="324"/>
    <m/>
    <s v="F010233"/>
    <x v="52"/>
    <s v="25AFI000452"/>
    <x v="4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453"/>
    <x v="4"/>
    <m/>
    <s v="000110537001"/>
    <s v="GHIERA P15 16/27 R15/546 FR90 207 20-24-28"/>
    <s v="manigliame"/>
    <x v="0"/>
    <m/>
    <n v="8600"/>
    <s v="NR"/>
    <m/>
    <n v="0.1"/>
    <n v="860"/>
  </r>
  <r>
    <s v="OF0036057"/>
    <x v="325"/>
    <m/>
    <s v="F010233"/>
    <x v="52"/>
    <s v="25AFI000453"/>
    <x v="4"/>
    <m/>
    <s v="000250531001"/>
    <s v="MANICO CHICAGO/2 NERO SATINATO"/>
    <s v="manigliame"/>
    <x v="0"/>
    <m/>
    <n v="14440"/>
    <s v="NR"/>
    <m/>
    <n v="0.35400000000000004"/>
    <n v="5111.76"/>
  </r>
  <r>
    <s v="OF0035895"/>
    <x v="324"/>
    <m/>
    <s v="F010233"/>
    <x v="52"/>
    <s v="25AFI000453"/>
    <x v="4"/>
    <m/>
    <s v="000250903001"/>
    <s v="MANICO KELOMAT NEW MONKENNRSKX"/>
    <s v="manigliame"/>
    <x v="0"/>
    <m/>
    <n v="3075"/>
    <s v="NR"/>
    <m/>
    <n v="1.8837886178861787"/>
    <n v="5792.65"/>
  </r>
  <r>
    <s v="OF0036057"/>
    <x v="325"/>
    <m/>
    <s v="F010233"/>
    <x v="52"/>
    <s v="25AFI000453"/>
    <x v="4"/>
    <m/>
    <s v="000251205001"/>
    <s v="MANICO QUATTRO/2 NERO SATINATO"/>
    <s v="manigliame"/>
    <x v="0"/>
    <m/>
    <n v="3105"/>
    <s v="NR"/>
    <m/>
    <n v="0.43889855072463768"/>
    <n v="1362.78"/>
  </r>
  <r>
    <s v="OF0036057"/>
    <x v="325"/>
    <m/>
    <s v="F010233"/>
    <x v="52"/>
    <s v="25AFI000453"/>
    <x v="4"/>
    <m/>
    <s v="000251529001"/>
    <s v="MANIGLIA MAJOLLY NERA SATINATA"/>
    <s v="manigliame"/>
    <x v="0"/>
    <m/>
    <n v="2300"/>
    <s v="NR"/>
    <m/>
    <n v="0.20965217391304347"/>
    <n v="482.2"/>
  </r>
  <r>
    <s v="OF0036057"/>
    <x v="325"/>
    <m/>
    <s v="F010233"/>
    <x v="52"/>
    <s v="25AFI000453"/>
    <x v="4"/>
    <m/>
    <s v="000251533001"/>
    <s v="MANIGLIA MOD.PRO NERA SATINATA"/>
    <s v="manigliame"/>
    <x v="0"/>
    <m/>
    <n v="2295"/>
    <s v="NR"/>
    <m/>
    <n v="0.2679782135076253"/>
    <n v="615.01"/>
  </r>
  <r>
    <s v="OF0035895"/>
    <x v="324"/>
    <m/>
    <s v="F010233"/>
    <x v="52"/>
    <s v="25AFI000453"/>
    <x v="4"/>
    <m/>
    <s v="000280477001"/>
    <s v="MANICO CREPIERE MO210/2 PA125 F.5,8"/>
    <s v="manigliame"/>
    <x v="0"/>
    <m/>
    <n v="7200"/>
    <s v="NR"/>
    <m/>
    <n v="0.65659027777777779"/>
    <n v="4727.45"/>
  </r>
  <r>
    <s v="OF0036057"/>
    <x v="325"/>
    <m/>
    <s v="F010233"/>
    <x v="52"/>
    <s v="25AFI000453"/>
    <x v="4"/>
    <m/>
    <s v="000280477001"/>
    <s v="MANICO CREPIERE MO210/2 PA125 F.5,8"/>
    <s v="manigliame"/>
    <x v="0"/>
    <m/>
    <n v="3600"/>
    <s v="NR"/>
    <m/>
    <n v="0.65658888888888889"/>
    <n v="2363.7199999999998"/>
  </r>
  <r>
    <s v="OF0035286"/>
    <x v="326"/>
    <m/>
    <s v="F010233"/>
    <x v="52"/>
    <s v="25AFI000453"/>
    <x v="4"/>
    <m/>
    <s v="000280477104"/>
    <s v="MANICO CREPIERE MO210/2 PA125 F.5,8 V.3912 TORTORA SOFT"/>
    <s v="manigliame"/>
    <x v="0"/>
    <m/>
    <n v="5480"/>
    <s v="NR"/>
    <m/>
    <n v="0.92658941605839418"/>
    <n v="5077.71"/>
  </r>
  <r>
    <s v="OF0035971"/>
    <x v="327"/>
    <m/>
    <s v="F013397"/>
    <x v="41"/>
    <s v="25AFI000461"/>
    <x v="4"/>
    <m/>
    <s v="002490105001"/>
    <s v="IRIODIN 100"/>
    <s v="prodotti chimici"/>
    <x v="1"/>
    <m/>
    <n v="25"/>
    <s v="kg"/>
    <m/>
    <n v="10.5"/>
    <n v="262.5"/>
  </r>
  <r>
    <s v="OF0035971"/>
    <x v="327"/>
    <m/>
    <s v="F013397"/>
    <x v="41"/>
    <s v="25AFI000461"/>
    <x v="4"/>
    <m/>
    <s v="002490119001"/>
    <s v="IRIODIN 111"/>
    <s v="prodotti chimici"/>
    <x v="1"/>
    <m/>
    <n v="20"/>
    <s v="kg"/>
    <m/>
    <n v="18"/>
    <n v="360"/>
  </r>
  <r>
    <s v="OF0035971"/>
    <x v="327"/>
    <m/>
    <s v="F013397"/>
    <x v="41"/>
    <s v="25AFI000461"/>
    <x v="4"/>
    <m/>
    <s v="002490123001"/>
    <s v="IRIODIN 215 RED PEARL (ex RK215)"/>
    <s v="prodotti chimici"/>
    <x v="1"/>
    <m/>
    <n v="25"/>
    <s v="kg"/>
    <m/>
    <n v="29.6"/>
    <n v="740"/>
  </r>
  <r>
    <s v="OF0036174"/>
    <x v="328"/>
    <m/>
    <s v="F013397"/>
    <x v="41"/>
    <s v="25AFI000462"/>
    <x v="4"/>
    <m/>
    <s v="002490105001"/>
    <s v="IRIODIN 100"/>
    <s v="prodotti chimici"/>
    <x v="1"/>
    <m/>
    <n v="50"/>
    <s v="kg"/>
    <m/>
    <n v="10.8"/>
    <n v="540"/>
  </r>
  <r>
    <s v="OF0036174"/>
    <x v="328"/>
    <m/>
    <s v="F013397"/>
    <x v="41"/>
    <s v="25AFI000462"/>
    <x v="4"/>
    <m/>
    <s v="002490109001"/>
    <s v="IRIODIN 153 / MEARLIN SPARKLE"/>
    <s v="prodotti chimici"/>
    <x v="1"/>
    <m/>
    <n v="50"/>
    <s v="kg"/>
    <m/>
    <n v="19.600000000000001"/>
    <n v="980"/>
  </r>
  <r>
    <s v="OF0036174"/>
    <x v="328"/>
    <m/>
    <s v="F013397"/>
    <x v="41"/>
    <s v="25AFI000462"/>
    <x v="4"/>
    <m/>
    <s v="002490119001"/>
    <s v="IRIODIN 111"/>
    <s v="prodotti chimici"/>
    <x v="1"/>
    <m/>
    <n v="40"/>
    <s v="kg"/>
    <m/>
    <n v="18.5"/>
    <n v="740"/>
  </r>
  <r>
    <s v="OF0035731"/>
    <x v="84"/>
    <m/>
    <s v="F016194"/>
    <x v="73"/>
    <s v="25AFI000463"/>
    <x v="4"/>
    <m/>
    <s v="001970006001"/>
    <s v="PAPER PALLET CART.CM120X80 IKEA LB20 FSC"/>
    <s v="cartoni e casse"/>
    <x v="12"/>
    <m/>
    <n v="377"/>
    <s v="NR"/>
    <m/>
    <n v="3.6912997347480103"/>
    <n v="1391.62"/>
  </r>
  <r>
    <s v="OF0035731"/>
    <x v="84"/>
    <m/>
    <s v="F016194"/>
    <x v="73"/>
    <s v="25AFI000463"/>
    <x v="4"/>
    <m/>
    <s v="001970007001"/>
    <s v="PAPER PALLET CART.CM79X59 IKEA LB10 FSC"/>
    <s v="cartoni e casse"/>
    <x v="12"/>
    <m/>
    <n v="390"/>
    <s v="NR"/>
    <m/>
    <n v="1.5885641025641024"/>
    <n v="619.54"/>
  </r>
  <r>
    <s v="OF0035844"/>
    <x v="329"/>
    <m/>
    <s v="F600776"/>
    <x v="74"/>
    <s v="25AFI000464"/>
    <x v="4"/>
    <m/>
    <s v="002741001001"/>
    <s v="PASTA LEVANOX BIANCA R-LF"/>
    <s v="prodotti chimici"/>
    <x v="1"/>
    <m/>
    <n v="50"/>
    <s v="kg"/>
    <m/>
    <n v="7.35"/>
    <n v="367.5"/>
  </r>
  <r>
    <s v="OF0035844"/>
    <x v="329"/>
    <m/>
    <s v="F600776"/>
    <x v="74"/>
    <s v="25AFI000464"/>
    <x v="4"/>
    <m/>
    <s v="002741004001"/>
    <s v="PASTA LEVAN. BLACK N-LF 02"/>
    <s v="prodotti chimici"/>
    <x v="1"/>
    <m/>
    <n v="60"/>
    <s v="kg"/>
    <m/>
    <n v="7.25"/>
    <n v="435"/>
  </r>
  <r>
    <s v="OF0035319"/>
    <x v="330"/>
    <m/>
    <s v="F010641"/>
    <x v="75"/>
    <s v="25AFI000467"/>
    <x v="4"/>
    <m/>
    <s v="002340020001"/>
    <s v="TERGITOL TMN-6 (TRITON X 114)"/>
    <s v="prodotti chimici"/>
    <x v="1"/>
    <m/>
    <n v="199.58"/>
    <s v="kg"/>
    <m/>
    <n v="12.5"/>
    <n v="2494.75"/>
  </r>
  <r>
    <s v="OF0035574"/>
    <x v="331"/>
    <m/>
    <s v="F012781"/>
    <x v="76"/>
    <s v="25AFI000468"/>
    <x v="4"/>
    <m/>
    <s v="003481002001"/>
    <s v="LACCA R.TERMOTERM TRASP.2970010197"/>
    <s v="prodotti chimici"/>
    <x v="1"/>
    <m/>
    <n v="100"/>
    <s v="kg"/>
    <m/>
    <n v="8.9"/>
    <n v="890"/>
  </r>
  <r>
    <s v="OF0035563"/>
    <x v="332"/>
    <m/>
    <s v="F012910"/>
    <x v="77"/>
    <s v="25AFI000469"/>
    <x v="4"/>
    <m/>
    <s v="001110077001"/>
    <s v="BUSTA BOCC.35X35"/>
    <s v="accessori di confez."/>
    <x v="5"/>
    <m/>
    <n v="10000"/>
    <s v="NR"/>
    <m/>
    <n v="4.3999999999999997E-2"/>
    <n v="440"/>
  </r>
  <r>
    <s v="OF0035492"/>
    <x v="259"/>
    <m/>
    <s v="F012910"/>
    <x v="77"/>
    <s v="25AFI000469"/>
    <x v="4"/>
    <m/>
    <s v="001110100001"/>
    <s v="BUSTA BOCC.40X40"/>
    <s v="accessori di confez."/>
    <x v="5"/>
    <m/>
    <n v="10600"/>
    <s v="NR"/>
    <m/>
    <n v="5.1000000000000004E-2"/>
    <n v="540.6"/>
  </r>
  <r>
    <s v="OF0035000"/>
    <x v="333"/>
    <m/>
    <s v="F012910"/>
    <x v="77"/>
    <s v="25AFI000469"/>
    <x v="4"/>
    <m/>
    <s v="001110115001"/>
    <s v="BUSTA BOCC.45X45"/>
    <s v="accessori di confez."/>
    <x v="5"/>
    <m/>
    <n v="30050"/>
    <s v="NR"/>
    <m/>
    <n v="5.8000000000000003E-2"/>
    <n v="1742.9"/>
  </r>
  <r>
    <s v="OF0035721"/>
    <x v="334"/>
    <m/>
    <s v="F016222"/>
    <x v="78"/>
    <s v="25AFI000470"/>
    <x v="4"/>
    <m/>
    <s v="001760000223"/>
    <s v="FASCIA LIT.ROSSO SFERA FANTASIA 105 28 8000807074015"/>
    <s v="cartoni e casse"/>
    <x v="12"/>
    <m/>
    <n v="1155"/>
    <s v="NR"/>
    <m/>
    <n v="0.38"/>
    <n v="438.9"/>
  </r>
  <r>
    <s v="OF0035721"/>
    <x v="334"/>
    <m/>
    <s v="F016222"/>
    <x v="78"/>
    <s v="25AFI000470"/>
    <x v="4"/>
    <m/>
    <s v="001761046001"/>
    <s v="FASCIA LIT.TVS TEOREMA F.502 28X28 8000807059371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03"/>
    <s v="FASCIA LIT.TVS TEOREMA F.207 24 8000807059395"/>
    <s v="cartoni e casse"/>
    <x v="12"/>
    <m/>
    <n v="2000"/>
    <s v="NR"/>
    <m/>
    <n v="0.28999999999999998"/>
    <n v="580"/>
  </r>
  <r>
    <s v="OF0035721"/>
    <x v="334"/>
    <m/>
    <s v="F016222"/>
    <x v="78"/>
    <s v="25AFI000470"/>
    <x v="4"/>
    <m/>
    <s v="001761046005"/>
    <s v="FASCIA LIT.TVS TEOREMA F.582 28 8000807059418"/>
    <s v="cartoni e casse"/>
    <x v="12"/>
    <m/>
    <n v="3200"/>
    <s v="NR"/>
    <m/>
    <n v="0.223"/>
    <n v="713.6"/>
  </r>
  <r>
    <s v="OF0035721"/>
    <x v="334"/>
    <m/>
    <s v="F016222"/>
    <x v="78"/>
    <s v="25AFI000470"/>
    <x v="4"/>
    <m/>
    <s v="001761046006"/>
    <s v="FASCIA LIT.TVS TEOREMA F.761 28 8000807059425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7"/>
    <s v="FASCIA LIT.TVS TEOREMA F.207 20 8000807064023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8"/>
    <s v="FASCIA LIT.TVS TEOREMA F.482 24 8000807064030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53"/>
    <s v="FASCIA LIT.TVS PREZIOSA ITALIA IND.279 Ø 28 8000807063156"/>
    <s v="cartoni e casse"/>
    <x v="12"/>
    <m/>
    <n v="2300"/>
    <s v="NR"/>
    <m/>
    <n v="0.26500000000000001"/>
    <n v="609.5"/>
  </r>
  <r>
    <s v="OF0035559"/>
    <x v="335"/>
    <m/>
    <s v="F016222"/>
    <x v="78"/>
    <s v="25AFI000470"/>
    <x v="4"/>
    <m/>
    <s v="001761046058"/>
    <s v="FASCIA LIT.TVS PREZIOSA ITALIA IND.502 Ø 28X28 8000807063972"/>
    <s v="cartoni e casse"/>
    <x v="12"/>
    <m/>
    <n v="1050"/>
    <s v="NR"/>
    <m/>
    <n v="0.38"/>
    <n v="399"/>
  </r>
  <r>
    <s v="OF0035559"/>
    <x v="335"/>
    <m/>
    <s v="F016222"/>
    <x v="78"/>
    <s v="25AFI000470"/>
    <x v="4"/>
    <m/>
    <s v="001761054001"/>
    <s v="FASCIA LIT.TVS TITAN ELITE INDUCTION 433Ø16 8000807074169"/>
    <s v="cartoni e casse"/>
    <x v="12"/>
    <m/>
    <n v="1100"/>
    <s v="NR"/>
    <m/>
    <n v="0.38"/>
    <n v="418"/>
  </r>
  <r>
    <s v="OF0035559"/>
    <x v="335"/>
    <m/>
    <s v="F016222"/>
    <x v="78"/>
    <s v="25AFI000470"/>
    <x v="4"/>
    <m/>
    <s v="001761054002"/>
    <s v="FASCIA LIT.TVS TITAN ELITE INDUCTION 474Ø24 8000807074176"/>
    <s v="cartoni e casse"/>
    <x v="12"/>
    <m/>
    <n v="1070"/>
    <s v="NR"/>
    <m/>
    <n v="0.38"/>
    <n v="406.6"/>
  </r>
  <r>
    <s v="OF0035559"/>
    <x v="335"/>
    <m/>
    <s v="F016222"/>
    <x v="78"/>
    <s v="25AFI000470"/>
    <x v="4"/>
    <m/>
    <s v="001761054009"/>
    <s v="FASCIA LIT.TVS TITAN ELITE INDUCTION 474Ø20 8000807074633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3986"/>
    <s v="FASCIA LIT.MINERALIA INDUCT.REST.C.480 2M 20 8000807059517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1114003"/>
    <s v="FASCIA LIT.MINERALIA IND.REST.2025 279 32 8000807077191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4004"/>
    <s v="FASCIA LIT.MINERALIA IND.REST.2025 480 24 8000807077207"/>
    <s v="cartoni e casse"/>
    <x v="12"/>
    <m/>
    <n v="1050"/>
    <s v="NR"/>
    <m/>
    <n v="0.38"/>
    <n v="399"/>
  </r>
  <r>
    <s v="OF0035859"/>
    <x v="336"/>
    <m/>
    <s v="F016222"/>
    <x v="78"/>
    <s v="25AFI000470"/>
    <x v="4"/>
    <m/>
    <s v="001761114007"/>
    <s v="FASCIA LIT.MINERALIA IND REST.2025 279 24 8000807036594"/>
    <s v="cartoni e casse"/>
    <x v="12"/>
    <m/>
    <n v="12000"/>
    <s v="NR"/>
    <m/>
    <n v="0.154"/>
    <n v="1848"/>
  </r>
  <r>
    <s v="OF0035859"/>
    <x v="336"/>
    <m/>
    <s v="F016222"/>
    <x v="78"/>
    <s v="25AFI000470"/>
    <x v="4"/>
    <m/>
    <s v="001761114008"/>
    <s v="FASCIA LIT.MINERALIA IND.REST.2025 279 28 8000807036600"/>
    <s v="cartoni e casse"/>
    <x v="12"/>
    <m/>
    <n v="15000"/>
    <s v="NR"/>
    <m/>
    <n v="0.154"/>
    <n v="2310"/>
  </r>
  <r>
    <s v="OF0035859"/>
    <x v="336"/>
    <m/>
    <s v="F016222"/>
    <x v="78"/>
    <s v="25AFI000470"/>
    <x v="4"/>
    <m/>
    <s v="001761114012"/>
    <s v="FASCIA LIT.MINERALIA IND.REST.2025 479 16 8000807036655"/>
    <s v="cartoni e casse"/>
    <x v="12"/>
    <m/>
    <n v="14800"/>
    <s v="NR"/>
    <m/>
    <n v="0.154"/>
    <n v="2279.1999999999998"/>
  </r>
  <r>
    <s v="OF0035859"/>
    <x v="336"/>
    <m/>
    <s v="F016222"/>
    <x v="78"/>
    <s v="25AFI000470"/>
    <x v="4"/>
    <m/>
    <s v="001761114015"/>
    <s v="FASCIA LIT.MINERALIA IND..REST.2025 730 28X28 8000807786895"/>
    <s v="cartoni e casse"/>
    <x v="12"/>
    <m/>
    <n v="3000"/>
    <s v="NR"/>
    <m/>
    <n v="0.19900000000000001"/>
    <n v="597"/>
  </r>
  <r>
    <s v="OF0035859"/>
    <x v="336"/>
    <m/>
    <s v="F016222"/>
    <x v="78"/>
    <s v="25AFI000470"/>
    <x v="4"/>
    <m/>
    <s v="001761114016"/>
    <s v="FASCIA LIT.MINERALIA IND.REST.2025 793 28 8000807036693"/>
    <s v="cartoni e casse"/>
    <x v="12"/>
    <m/>
    <n v="14200"/>
    <s v="NR"/>
    <m/>
    <n v="0.15400000000000003"/>
    <n v="2186.8000000000002"/>
  </r>
  <r>
    <s v="OF0035859"/>
    <x v="336"/>
    <m/>
    <s v="F016222"/>
    <x v="78"/>
    <s v="25AFI000470"/>
    <x v="4"/>
    <m/>
    <s v="001761114017"/>
    <s v="FASCIA LIT.MINERALIA IND.REST.2025 279 26 8000807049655"/>
    <s v="cartoni e casse"/>
    <x v="12"/>
    <m/>
    <n v="9450"/>
    <s v="NR"/>
    <m/>
    <n v="0.16700000000000001"/>
    <n v="1578.15"/>
  </r>
  <r>
    <s v="OF0035721"/>
    <x v="334"/>
    <m/>
    <s v="F016222"/>
    <x v="78"/>
    <s v="25AFI000470"/>
    <x v="4"/>
    <m/>
    <s v="001761155051"/>
    <s v="FASCIA LIT.SAMBONET TITAN PRO COP.V.Ø 28 8014808401848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5500031"/>
    <s v="FASCIA LIT. ARMONIOSA ITALIA IND. MT-RU 379Ø26 8000807071274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5500032"/>
    <s v="FASCIA LIT. ARMONIOSA ITALIA IND. MT-RU 379Ø28 8000807071281"/>
    <s v="cartoni e casse"/>
    <x v="12"/>
    <m/>
    <n v="1150"/>
    <s v="NR"/>
    <m/>
    <n v="0.38"/>
    <n v="437"/>
  </r>
  <r>
    <s v="OF0034294"/>
    <x v="337"/>
    <m/>
    <s v="F600844"/>
    <x v="60"/>
    <s v="25AFI000471"/>
    <x v="4"/>
    <m/>
    <s v="001510346016"/>
    <s v="BOX 0346/016*CM47X30,5X18"/>
    <s v="cartoni e casse"/>
    <x v="12"/>
    <m/>
    <n v="10"/>
    <s v="NR"/>
    <m/>
    <n v="0.46500000000000002"/>
    <n v="4.6500000000000004"/>
  </r>
  <r>
    <s v="OF0035439"/>
    <x v="267"/>
    <m/>
    <s v="F600844"/>
    <x v="60"/>
    <s v="25AFI000471"/>
    <x v="4"/>
    <m/>
    <s v="001510346016"/>
    <s v="BOX 0346/016*CM47X30,5X18"/>
    <s v="cartoni e casse"/>
    <x v="12"/>
    <m/>
    <n v="653"/>
    <s v="NR"/>
    <m/>
    <n v="0.46500765696784069"/>
    <n v="303.64999999999998"/>
  </r>
  <r>
    <s v="OF0035718"/>
    <x v="338"/>
    <m/>
    <s v="F600844"/>
    <x v="60"/>
    <s v="25AFI000471"/>
    <x v="4"/>
    <m/>
    <s v="001510371017"/>
    <s v="BOX 0371/017*CM37X25,5X21"/>
    <s v="cartoni e casse"/>
    <x v="12"/>
    <m/>
    <n v="128"/>
    <s v="NR"/>
    <m/>
    <n v="0.75796874999999997"/>
    <n v="97.02"/>
  </r>
  <r>
    <s v="OF0035564"/>
    <x v="83"/>
    <m/>
    <s v="F600844"/>
    <x v="60"/>
    <s v="25AFI000471"/>
    <x v="4"/>
    <m/>
    <s v="001511235097"/>
    <s v="BOX 1235/097*CM39X22,5X24"/>
    <s v="cartoni e casse"/>
    <x v="12"/>
    <m/>
    <n v="903"/>
    <s v="NR"/>
    <m/>
    <n v="0.36500553709856037"/>
    <n v="329.6"/>
  </r>
  <r>
    <s v="OF0035718"/>
    <x v="338"/>
    <m/>
    <s v="F600844"/>
    <x v="60"/>
    <s v="25AFI000471"/>
    <x v="4"/>
    <m/>
    <s v="001511235097"/>
    <s v="BOX 1235/097*CM39X22,5X24"/>
    <s v="cartoni e casse"/>
    <x v="12"/>
    <m/>
    <n v="379"/>
    <s v="NR"/>
    <m/>
    <n v="0.36501319261213722"/>
    <n v="138.34"/>
  </r>
  <r>
    <s v="OF0035862"/>
    <x v="339"/>
    <m/>
    <s v="F600844"/>
    <x v="60"/>
    <s v="25AFI000471"/>
    <x v="4"/>
    <m/>
    <s v="001511235162"/>
    <s v="BOX 1235/162 CM39X22,5X24"/>
    <s v="cartoni e casse"/>
    <x v="12"/>
    <m/>
    <n v="330"/>
    <s v="NR"/>
    <m/>
    <n v="0.498"/>
    <n v="164.34"/>
  </r>
  <r>
    <s v="OF0035718"/>
    <x v="338"/>
    <m/>
    <s v="F600844"/>
    <x v="60"/>
    <s v="25AFI000471"/>
    <x v="4"/>
    <m/>
    <s v="001512745010"/>
    <s v="BOX 2745/010*CM26X26X11"/>
    <s v="cartoni e casse"/>
    <x v="12"/>
    <m/>
    <n v="204"/>
    <s v="NR"/>
    <m/>
    <n v="0.44901960784313721"/>
    <n v="91.6"/>
  </r>
  <r>
    <s v="OF0035439"/>
    <x v="267"/>
    <m/>
    <s v="F600844"/>
    <x v="60"/>
    <s v="25AFI000471"/>
    <x v="4"/>
    <m/>
    <s v="001513027000"/>
    <s v="BOX 3027/000 CM47X31X21"/>
    <s v="cartoni e casse"/>
    <x v="12"/>
    <m/>
    <n v="68"/>
    <s v="NR"/>
    <m/>
    <n v="0.59397058823529414"/>
    <n v="40.39"/>
  </r>
  <r>
    <s v="OF0035655"/>
    <x v="269"/>
    <m/>
    <s v="F600844"/>
    <x v="60"/>
    <s v="25AFI000471"/>
    <x v="4"/>
    <m/>
    <s v="001513027000"/>
    <s v="BOX 3027/000 CM47X31X21"/>
    <s v="cartoni e casse"/>
    <x v="12"/>
    <m/>
    <n v="1435"/>
    <s v="NR"/>
    <m/>
    <n v="0.54700348432055756"/>
    <n v="784.95"/>
  </r>
  <r>
    <s v="OF0035655"/>
    <x v="269"/>
    <m/>
    <s v="F600844"/>
    <x v="60"/>
    <s v="25AFI000471"/>
    <x v="4"/>
    <m/>
    <s v="001513486000"/>
    <s v="BOX 3486/000 CM47X30,5X15"/>
    <s v="cartoni e casse"/>
    <x v="12"/>
    <m/>
    <n v="1362"/>
    <s v="NR"/>
    <m/>
    <n v="0.51199706314243765"/>
    <n v="697.34"/>
  </r>
  <r>
    <s v="OF0034504"/>
    <x v="268"/>
    <m/>
    <s v="F600844"/>
    <x v="60"/>
    <s v="25AFI000471"/>
    <x v="4"/>
    <m/>
    <s v="001513742000"/>
    <s v="BOX 3742/000 CM39X38,5X15"/>
    <s v="cartoni e casse"/>
    <x v="12"/>
    <m/>
    <n v="99"/>
    <s v="NR"/>
    <m/>
    <n v="0.53898989898989902"/>
    <n v="53.36"/>
  </r>
  <r>
    <s v="OF0035655"/>
    <x v="269"/>
    <m/>
    <s v="F600844"/>
    <x v="60"/>
    <s v="25AFI000471"/>
    <x v="4"/>
    <m/>
    <s v="001513742000"/>
    <s v="BOX 3742/000 CM39X38,5X15"/>
    <s v="cartoni e casse"/>
    <x v="12"/>
    <m/>
    <n v="1881"/>
    <s v="NR"/>
    <m/>
    <n v="0.54999999999999993"/>
    <n v="1034.55"/>
  </r>
  <r>
    <s v="OF0034426"/>
    <x v="340"/>
    <m/>
    <s v="F600844"/>
    <x v="60"/>
    <s v="25AFI000471"/>
    <x v="4"/>
    <m/>
    <s v="001514300105"/>
    <s v="BOX 4300/105 CM59X38,5X28 T.GIAPP."/>
    <s v="cartoni e casse"/>
    <x v="12"/>
    <m/>
    <n v="256"/>
    <s v="NR"/>
    <m/>
    <n v="1.44"/>
    <n v="368.64"/>
  </r>
  <r>
    <s v="OF0034962"/>
    <x v="341"/>
    <m/>
    <s v="F600844"/>
    <x v="60"/>
    <s v="25AFI000471"/>
    <x v="4"/>
    <m/>
    <s v="001514300105"/>
    <s v="BOX 4300/105 CM59X38,5X28 T.GIAPP."/>
    <s v="cartoni e casse"/>
    <x v="12"/>
    <m/>
    <n v="100"/>
    <s v="NR"/>
    <m/>
    <n v="1.054"/>
    <n v="105.4"/>
  </r>
  <r>
    <s v="OF0035439"/>
    <x v="267"/>
    <m/>
    <s v="F600844"/>
    <x v="60"/>
    <s v="25AFI000471"/>
    <x v="4"/>
    <m/>
    <s v="001514300105"/>
    <s v="BOX 4300/105 CM59X38,5X28 T.GIAPP."/>
    <s v="cartoni e casse"/>
    <x v="12"/>
    <m/>
    <n v="282"/>
    <s v="NR"/>
    <m/>
    <n v="1.0540070921985816"/>
    <n v="297.23"/>
  </r>
  <r>
    <s v="OF0035439"/>
    <x v="267"/>
    <m/>
    <s v="F600844"/>
    <x v="60"/>
    <s v="25AFI000471"/>
    <x v="4"/>
    <m/>
    <s v="001515009169"/>
    <s v="BOX 5009/169*CM39X28,5X19"/>
    <s v="cartoni e casse"/>
    <x v="12"/>
    <m/>
    <n v="37"/>
    <s v="NR"/>
    <m/>
    <n v="0.45999999999999996"/>
    <n v="17.02"/>
  </r>
  <r>
    <s v="OF0035655"/>
    <x v="269"/>
    <m/>
    <s v="F600844"/>
    <x v="60"/>
    <s v="25AFI000471"/>
    <x v="4"/>
    <m/>
    <s v="001515009169"/>
    <s v="BOX 5009/169*CM39X28,5X19"/>
    <s v="cartoni e casse"/>
    <x v="12"/>
    <m/>
    <n v="328"/>
    <s v="NR"/>
    <m/>
    <n v="0.41"/>
    <n v="134.47999999999999"/>
  </r>
  <r>
    <s v="OF0035299"/>
    <x v="342"/>
    <m/>
    <s v="F600844"/>
    <x v="60"/>
    <s v="25AFI000471"/>
    <x v="4"/>
    <m/>
    <s v="001515066220"/>
    <s v="BOX 5066/220* CM39X22,5X19"/>
    <s v="cartoni e casse"/>
    <x v="12"/>
    <m/>
    <n v="942"/>
    <s v="NR"/>
    <m/>
    <n v="0.33500000000000002"/>
    <n v="315.57"/>
  </r>
  <r>
    <s v="OF0034692"/>
    <x v="271"/>
    <m/>
    <s v="F600844"/>
    <x v="60"/>
    <s v="25AFI000471"/>
    <x v="4"/>
    <m/>
    <s v="001515883000"/>
    <s v="BOX 5883/000 CM59X38,5X15"/>
    <s v="cartoni e casse"/>
    <x v="12"/>
    <m/>
    <n v="306"/>
    <s v="NR"/>
    <m/>
    <n v="0.6480065359477124"/>
    <n v="198.29"/>
  </r>
  <r>
    <s v="OF0035439"/>
    <x v="267"/>
    <m/>
    <s v="F600844"/>
    <x v="60"/>
    <s v="25AFI000471"/>
    <x v="4"/>
    <m/>
    <s v="001515883506"/>
    <s v="BOX 5883/506*CM59X38,5X15"/>
    <s v="cartoni e casse"/>
    <x v="12"/>
    <m/>
    <n v="300"/>
    <s v="NR"/>
    <m/>
    <n v="0.60199999999999998"/>
    <n v="180.6"/>
  </r>
  <r>
    <s v="OF0035564"/>
    <x v="83"/>
    <m/>
    <s v="F600844"/>
    <x v="60"/>
    <s v="25AFI000471"/>
    <x v="4"/>
    <m/>
    <s v="001515883506"/>
    <s v="BOX 5883/506*CM59X38,5X15"/>
    <s v="cartoni e casse"/>
    <x v="12"/>
    <m/>
    <n v="1771"/>
    <s v="NR"/>
    <m/>
    <n v="0.60199887069452296"/>
    <n v="1066.1400000000001"/>
  </r>
  <r>
    <s v="OF0035718"/>
    <x v="338"/>
    <m/>
    <s v="F600844"/>
    <x v="60"/>
    <s v="25AFI000471"/>
    <x v="4"/>
    <m/>
    <s v="001515883506"/>
    <s v="BOX 5883/506*CM59X38,5X15"/>
    <s v="cartoni e casse"/>
    <x v="12"/>
    <m/>
    <n v="1502"/>
    <s v="NR"/>
    <m/>
    <n v="0.60199733688415447"/>
    <n v="904.2"/>
  </r>
  <r>
    <s v="OF0035862"/>
    <x v="339"/>
    <m/>
    <s v="F600844"/>
    <x v="60"/>
    <s v="25AFI000471"/>
    <x v="4"/>
    <m/>
    <s v="001515883506"/>
    <s v="BOX 5883/506*CM59X38,5X15"/>
    <s v="cartoni e casse"/>
    <x v="12"/>
    <m/>
    <n v="450"/>
    <s v="NR"/>
    <m/>
    <n v="0.60199999999999998"/>
    <n v="270.89999999999998"/>
  </r>
  <r>
    <s v="OF0035655"/>
    <x v="269"/>
    <m/>
    <s v="F600844"/>
    <x v="60"/>
    <s v="25AFI000471"/>
    <x v="4"/>
    <m/>
    <s v="001516076000"/>
    <s v="BOX 6076/000 CM59X38,5X13"/>
    <s v="cartoni e casse"/>
    <x v="12"/>
    <m/>
    <n v="246"/>
    <s v="NR"/>
    <m/>
    <n v="0.70398373983739837"/>
    <n v="173.18"/>
  </r>
  <r>
    <s v="OF0034692"/>
    <x v="271"/>
    <m/>
    <s v="F600844"/>
    <x v="60"/>
    <s v="25AFI000471"/>
    <x v="4"/>
    <m/>
    <s v="001545883000"/>
    <s v="BOX 5883/000 CM59X38,5X15 MICRO EB"/>
    <s v="cartoni e casse"/>
    <x v="12"/>
    <m/>
    <n v="330"/>
    <s v="NR"/>
    <m/>
    <n v="0.64800000000000002"/>
    <n v="213.84"/>
  </r>
  <r>
    <s v="OF0036388"/>
    <x v="343"/>
    <m/>
    <s v="F013851"/>
    <x v="45"/>
    <s v="25AFI000492"/>
    <x v="4"/>
    <m/>
    <s v="009430059001"/>
    <s v="406 ADESIVO LOCT0040630 GR.20"/>
    <s v="materiali di consumo"/>
    <x v="11"/>
    <m/>
    <n v="3"/>
    <s v="NR"/>
    <m/>
    <n v="18.936666666666667"/>
    <n v="56.81"/>
  </r>
  <r>
    <s v="OF0036065"/>
    <x v="344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388"/>
    <x v="343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282"/>
    <x v="345"/>
    <m/>
    <s v="F600081"/>
    <x v="38"/>
    <s v="25AFI000496"/>
    <x v="4"/>
    <m/>
    <s v="002460033001"/>
    <s v="DILUENTE NITRO CISTERNA"/>
    <s v="prodotti chimici"/>
    <x v="1"/>
    <m/>
    <n v="1558"/>
    <s v="kg"/>
    <m/>
    <n v="2.1341527599486523"/>
    <n v="3325.01"/>
  </r>
  <r>
    <s v="OF0036282"/>
    <x v="345"/>
    <m/>
    <s v="F600081"/>
    <x v="38"/>
    <s v="25AFI000496"/>
    <x v="4"/>
    <m/>
    <s v="009290028001"/>
    <s v="DILUENTE NITRO X PULIZIA LATTA"/>
    <s v="materiali di consumo"/>
    <x v="11"/>
    <m/>
    <n v="943"/>
    <s v="kg"/>
    <m/>
    <n v="2.3780487804878048"/>
    <n v="2242.5"/>
  </r>
  <r>
    <s v="OF0035947"/>
    <x v="346"/>
    <m/>
    <s v="F015520"/>
    <x v="54"/>
    <s v="25AFI000497"/>
    <x v="4"/>
    <m/>
    <s v="0001A0130005"/>
    <s v="DISCO AC.130/05 AISI430 LISCIO/SAT."/>
    <s v="acciaio"/>
    <x v="9"/>
    <m/>
    <n v="155"/>
    <s v="kg"/>
    <m/>
    <n v="3.25"/>
    <n v="503.75"/>
  </r>
  <r>
    <s v="OF0035894"/>
    <x v="251"/>
    <m/>
    <s v="F015520"/>
    <x v="54"/>
    <s v="25AFI000497"/>
    <x v="4"/>
    <m/>
    <s v="0001A0135005"/>
    <s v="DISCO AC.135/05 AISI430 LISCIO/SAT."/>
    <s v="acciaio"/>
    <x v="9"/>
    <m/>
    <n v="293"/>
    <s v="kg"/>
    <m/>
    <n v="3.25"/>
    <n v="952.25"/>
  </r>
  <r>
    <s v="OF0036246"/>
    <x v="347"/>
    <m/>
    <s v="F015520"/>
    <x v="54"/>
    <s v="25AFI000497"/>
    <x v="4"/>
    <m/>
    <s v="0001A0135005"/>
    <s v="DISCO AC.135/05 AISI430 LISCIO/SAT."/>
    <s v="acciaio"/>
    <x v="9"/>
    <m/>
    <n v="410"/>
    <s v="kg"/>
    <m/>
    <n v="3.25"/>
    <n v="1332.5"/>
  </r>
  <r>
    <s v="OF0035654"/>
    <x v="249"/>
    <m/>
    <s v="F015520"/>
    <x v="54"/>
    <s v="25AFI000497"/>
    <x v="4"/>
    <m/>
    <s v="0001A0150005"/>
    <s v="DISCO AC.150/05 AISI430 LISCIO/SAT."/>
    <s v="acciaio"/>
    <x v="9"/>
    <m/>
    <n v="429"/>
    <s v="kg"/>
    <m/>
    <n v="3.25"/>
    <n v="1394.25"/>
  </r>
  <r>
    <s v="OF0035894"/>
    <x v="251"/>
    <m/>
    <s v="F015520"/>
    <x v="54"/>
    <s v="25AFI000497"/>
    <x v="4"/>
    <m/>
    <s v="0001A0150005"/>
    <s v="DISCO AC.150/05 AISI430 LISCIO/SAT."/>
    <s v="acciaio"/>
    <x v="9"/>
    <m/>
    <n v="983"/>
    <s v="kg"/>
    <m/>
    <n v="3.25"/>
    <n v="3194.75"/>
  </r>
  <r>
    <s v="OF0036246"/>
    <x v="347"/>
    <m/>
    <s v="F015520"/>
    <x v="54"/>
    <s v="25AFI000497"/>
    <x v="4"/>
    <m/>
    <s v="0001A0150005"/>
    <s v="DISCO AC.150/05 AISI430 LISCIO/SAT."/>
    <s v="acciaio"/>
    <x v="9"/>
    <m/>
    <n v="209"/>
    <s v="kg"/>
    <m/>
    <n v="3.25"/>
    <n v="679.25"/>
  </r>
  <r>
    <s v="OF0035654"/>
    <x v="249"/>
    <m/>
    <s v="F015520"/>
    <x v="54"/>
    <s v="25AFI000497"/>
    <x v="4"/>
    <m/>
    <s v="0001A0175005"/>
    <s v="DISCO AC.175/05 AISI430 LISCIO/SAT."/>
    <s v="acciaio"/>
    <x v="9"/>
    <m/>
    <n v="721"/>
    <s v="kg"/>
    <m/>
    <n v="3.25"/>
    <n v="2343.25"/>
  </r>
  <r>
    <s v="OF0035894"/>
    <x v="251"/>
    <m/>
    <s v="F015520"/>
    <x v="54"/>
    <s v="25AFI000497"/>
    <x v="4"/>
    <m/>
    <s v="0001A0175005"/>
    <s v="DISCO AC.175/05 AISI430 LISCIO/SAT."/>
    <s v="acciaio"/>
    <x v="9"/>
    <m/>
    <n v="596"/>
    <s v="kg"/>
    <m/>
    <n v="3.25"/>
    <n v="1937"/>
  </r>
  <r>
    <s v="OF0035947"/>
    <x v="346"/>
    <m/>
    <s v="F015520"/>
    <x v="54"/>
    <s v="25AFI000497"/>
    <x v="4"/>
    <m/>
    <s v="0001A0175005"/>
    <s v="DISCO AC.175/05 AISI430 LISCIO/SAT."/>
    <s v="acciaio"/>
    <x v="9"/>
    <m/>
    <n v="107"/>
    <s v="kg"/>
    <m/>
    <n v="3.25"/>
    <n v="347.75"/>
  </r>
  <r>
    <s v="OF0036322"/>
    <x v="348"/>
    <m/>
    <s v="F015520"/>
    <x v="54"/>
    <s v="25AFI000497"/>
    <x v="4"/>
    <m/>
    <s v="0001A0190005"/>
    <s v="DISCO AC.190/05 AISI430 LISCIO/SAT."/>
    <s v="acciaio"/>
    <x v="9"/>
    <m/>
    <n v="331"/>
    <s v="kg"/>
    <m/>
    <n v="3.25"/>
    <n v="1075.75"/>
  </r>
  <r>
    <s v="OF0035894"/>
    <x v="251"/>
    <m/>
    <s v="F015520"/>
    <x v="54"/>
    <s v="25AFI000497"/>
    <x v="4"/>
    <m/>
    <s v="0001A0195005"/>
    <s v="DISCO AC.195/05 AISI430 LISCIO/SAT."/>
    <s v="acciaio"/>
    <x v="9"/>
    <m/>
    <n v="2341"/>
    <s v="kg"/>
    <m/>
    <n v="3.25"/>
    <n v="7608.25"/>
  </r>
  <r>
    <s v="OF0035947"/>
    <x v="346"/>
    <m/>
    <s v="F015520"/>
    <x v="54"/>
    <s v="25AFI000497"/>
    <x v="4"/>
    <m/>
    <s v="0001A0205005"/>
    <s v="DISCO AC.205/05 AISI430 LISCIO/SAT."/>
    <s v="acciaio"/>
    <x v="9"/>
    <m/>
    <n v="518"/>
    <s v="kg"/>
    <m/>
    <n v="3.25"/>
    <n v="1683.5"/>
  </r>
  <r>
    <s v="OF0035947"/>
    <x v="346"/>
    <m/>
    <s v="F015520"/>
    <x v="54"/>
    <s v="25AFI000497"/>
    <x v="4"/>
    <m/>
    <s v="0001A0210005"/>
    <s v="DISCO AC.210/05 AISI430 LISCIO/SAT."/>
    <s v="acciaio"/>
    <x v="9"/>
    <m/>
    <n v="2579"/>
    <s v="kg"/>
    <m/>
    <n v="3.25"/>
    <n v="8381.75"/>
  </r>
  <r>
    <s v="OF0036246"/>
    <x v="347"/>
    <m/>
    <s v="F015520"/>
    <x v="54"/>
    <s v="25AFI000497"/>
    <x v="4"/>
    <m/>
    <s v="0001A0210005"/>
    <s v="DISCO AC.210/05 AISI430 LISCIO/SAT."/>
    <s v="acciaio"/>
    <x v="9"/>
    <m/>
    <n v="1135"/>
    <s v="kg"/>
    <m/>
    <n v="3.25"/>
    <n v="3688.75"/>
  </r>
  <r>
    <s v="OF0036248"/>
    <x v="349"/>
    <m/>
    <s v="F010037"/>
    <x v="58"/>
    <s v="25AFI000498"/>
    <x v="4"/>
    <m/>
    <s v="000210013003"/>
    <s v="GOUJON 10X10X16 DIR.NON FIL.4,5"/>
    <s v="accessori x manigl."/>
    <x v="7"/>
    <m/>
    <n v="30000"/>
    <s v="NR"/>
    <m/>
    <n v="5.6000000000000001E-2"/>
    <n v="1680"/>
  </r>
  <r>
    <s v="OF0036043"/>
    <x v="350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248"/>
    <x v="349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043"/>
    <x v="350"/>
    <m/>
    <s v="F010037"/>
    <x v="58"/>
    <s v="25AFI000498"/>
    <x v="4"/>
    <m/>
    <s v="000210014013"/>
    <s v="GOUJON 10X10X13,5 80° NON FIL.4,5"/>
    <s v="accessori x manigl."/>
    <x v="7"/>
    <m/>
    <n v="10000"/>
    <s v="NR"/>
    <m/>
    <n v="5.6000000000000001E-2"/>
    <n v="560"/>
  </r>
  <r>
    <s v="OF0036043"/>
    <x v="350"/>
    <m/>
    <s v="F010037"/>
    <x v="58"/>
    <s v="25AFI000498"/>
    <x v="4"/>
    <m/>
    <s v="000210014014"/>
    <s v="GOUJON 10X10X13,5 86° NON FIL.4,5"/>
    <s v="accessori x manigl."/>
    <x v="7"/>
    <m/>
    <n v="40000"/>
    <s v="NR"/>
    <m/>
    <n v="5.6000000000000001E-2"/>
    <n v="2240"/>
  </r>
  <r>
    <s v="OF0036248"/>
    <x v="349"/>
    <m/>
    <s v="F010037"/>
    <x v="58"/>
    <s v="25AFI000498"/>
    <x v="4"/>
    <m/>
    <s v="000210014014"/>
    <s v="GOUJON 10X10X13,5 86° NON FIL.4,5"/>
    <s v="accessori x manigl."/>
    <x v="7"/>
    <m/>
    <n v="20000"/>
    <s v="NR"/>
    <m/>
    <n v="5.6000000000000001E-2"/>
    <n v="1120"/>
  </r>
  <r>
    <s v="OF0036043"/>
    <x v="350"/>
    <m/>
    <s v="F010037"/>
    <x v="58"/>
    <s v="25AFI000498"/>
    <x v="4"/>
    <m/>
    <s v="000210016012"/>
    <s v="GOUJON 10X10X18 63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2"/>
    <s v="GOUJON 10X10X18 63° NON FIL.4,5"/>
    <s v="accessori x manigl."/>
    <x v="7"/>
    <m/>
    <n v="120000"/>
    <s v="NR"/>
    <m/>
    <n v="5.6000000000000001E-2"/>
    <n v="6720"/>
  </r>
  <r>
    <s v="OF0036043"/>
    <x v="350"/>
    <m/>
    <s v="F010037"/>
    <x v="58"/>
    <s v="25AFI000498"/>
    <x v="4"/>
    <m/>
    <s v="000210016013"/>
    <s v="GOUJON 10X10X18 7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3"/>
    <s v="GOUJON 10X10X18 70° NON FIL.4,5"/>
    <s v="accessori x manigl."/>
    <x v="7"/>
    <m/>
    <n v="40000"/>
    <s v="NR"/>
    <m/>
    <n v="5.6000000000000001E-2"/>
    <n v="2240"/>
  </r>
  <r>
    <s v="OF0036043"/>
    <x v="350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173"/>
    <x v="351"/>
    <m/>
    <s v="F600481"/>
    <x v="42"/>
    <s v="25AFI000499"/>
    <x v="4"/>
    <m/>
    <s v="002490037001"/>
    <s v="MEARLIN BRILLANT GOLD 9212G+"/>
    <s v="prodotti chimici"/>
    <x v="1"/>
    <m/>
    <n v="50"/>
    <s v="kg"/>
    <m/>
    <n v="21.98"/>
    <n v="1099"/>
  </r>
  <r>
    <s v="OF0036173"/>
    <x v="351"/>
    <m/>
    <s v="F600481"/>
    <x v="42"/>
    <s v="25AFI000499"/>
    <x v="4"/>
    <m/>
    <s v="002490127001"/>
    <s v="PALEOGEN ROSSO K 3911 HD"/>
    <s v="prodotti chimici"/>
    <x v="1"/>
    <m/>
    <n v="20"/>
    <s v="kg"/>
    <m/>
    <n v="148.65"/>
    <n v="2973"/>
  </r>
  <r>
    <s v="OF0035785"/>
    <x v="352"/>
    <m/>
    <s v="F010245"/>
    <x v="59"/>
    <s v="25AFI000500"/>
    <x v="4"/>
    <m/>
    <s v="000250050001"/>
    <s v="MANICO L430 X BOLL.NERO SATINATO"/>
    <s v="manigliame"/>
    <x v="0"/>
    <m/>
    <n v="1620"/>
    <s v="NR"/>
    <m/>
    <n v="0.46799999999999997"/>
    <n v="758.16"/>
  </r>
  <r>
    <s v="OF0035950"/>
    <x v="353"/>
    <m/>
    <s v="F010245"/>
    <x v="59"/>
    <s v="25AFI000500"/>
    <x v="4"/>
    <m/>
    <s v="000250054001"/>
    <s v="MANICO L350/2 SMART NERO SAT."/>
    <s v="manigliame"/>
    <x v="0"/>
    <m/>
    <n v="2040"/>
    <s v="NR"/>
    <m/>
    <n v="0.246"/>
    <n v="501.84"/>
  </r>
  <r>
    <s v="OF0035785"/>
    <x v="352"/>
    <m/>
    <s v="F010245"/>
    <x v="59"/>
    <s v="25AFI000500"/>
    <x v="4"/>
    <m/>
    <s v="000251510001"/>
    <s v="MANIGLIA L665 ELEGANCE NERA SAT."/>
    <s v="manigliame"/>
    <x v="0"/>
    <m/>
    <n v="5000"/>
    <s v="NR"/>
    <m/>
    <n v="0.249"/>
    <n v="1245"/>
  </r>
  <r>
    <s v="OF0035950"/>
    <x v="353"/>
    <m/>
    <s v="F010245"/>
    <x v="59"/>
    <s v="25AFI000500"/>
    <x v="4"/>
    <m/>
    <s v="000251510001"/>
    <s v="MANIGLIA L665 ELEGANCE NERA SAT."/>
    <s v="manigliame"/>
    <x v="0"/>
    <m/>
    <n v="10120"/>
    <s v="NR"/>
    <m/>
    <n v="0.249"/>
    <n v="2519.88"/>
  </r>
  <r>
    <s v="OF0035785"/>
    <x v="352"/>
    <m/>
    <s v="F010245"/>
    <x v="59"/>
    <s v="25AFI000500"/>
    <x v="4"/>
    <m/>
    <s v="000280010001"/>
    <s v="MANICO L410/FE NERO X BOLLILATTE"/>
    <s v="manigliame"/>
    <x v="0"/>
    <m/>
    <n v="2000"/>
    <s v="NR"/>
    <m/>
    <n v="0.41799999999999998"/>
    <n v="836"/>
  </r>
  <r>
    <s v="OF0036268"/>
    <x v="354"/>
    <m/>
    <s v="F600386"/>
    <x v="44"/>
    <s v="25AFI000501"/>
    <x v="4"/>
    <m/>
    <s v="002309200011"/>
    <s v="ANGOLARE CARTONE PRESSATO 45x45MM 102CM SP.3MM AVANA"/>
    <s v="cartoni e casse"/>
    <x v="12"/>
    <m/>
    <n v="2000"/>
    <s v="NR"/>
    <m/>
    <n v="0.25"/>
    <n v="500"/>
  </r>
  <r>
    <s v="OF0036268"/>
    <x v="354"/>
    <m/>
    <s v="F600386"/>
    <x v="44"/>
    <s v="25AFI000501"/>
    <x v="4"/>
    <m/>
    <s v="002309200014"/>
    <s v="ANGOLARE 50X50X820 SP.5MM CARTA PRESSATA NO FSC AVANA IKEA"/>
    <s v="cartoni e casse"/>
    <x v="12"/>
    <m/>
    <n v="2000"/>
    <s v="NR"/>
    <m/>
    <n v="0.48"/>
    <n v="960"/>
  </r>
  <r>
    <s v="OF0036268"/>
    <x v="354"/>
    <m/>
    <s v="F600386"/>
    <x v="44"/>
    <s v="25AFI000501"/>
    <x v="4"/>
    <m/>
    <s v="002043100035"/>
    <s v="ANELLO CARTONE D.100 H.35 SP.3 MM"/>
    <s v="accessori di confez."/>
    <x v="5"/>
    <m/>
    <n v="3420"/>
    <s v="NR"/>
    <m/>
    <n v="5.7000000000000002E-2"/>
    <n v="194.94"/>
  </r>
  <r>
    <s v="OF0035811"/>
    <x v="355"/>
    <m/>
    <s v="F012680"/>
    <x v="63"/>
    <s v="25AFI000514"/>
    <x v="4"/>
    <m/>
    <s v="000010235022R"/>
    <s v="DISCO AL.99,5 235/22 RIC"/>
    <s v="alluminio"/>
    <x v="3"/>
    <m/>
    <n v="823"/>
    <s v="kg"/>
    <m/>
    <n v="3.6399999999999997"/>
    <n v="2995.72"/>
  </r>
  <r>
    <s v="OF0035811"/>
    <x v="355"/>
    <m/>
    <s v="F012680"/>
    <x v="63"/>
    <s v="25AFI000514"/>
    <x v="4"/>
    <m/>
    <s v="000010265022R"/>
    <s v="DISCO AL.99,5 265/22 RIC"/>
    <s v="alluminio"/>
    <x v="3"/>
    <m/>
    <n v="861"/>
    <s v="kg"/>
    <m/>
    <n v="3.64"/>
    <n v="3134.04"/>
  </r>
  <r>
    <s v="OF0035934"/>
    <x v="356"/>
    <m/>
    <s v="F012680"/>
    <x v="63"/>
    <s v="25AFI000514"/>
    <x v="4"/>
    <m/>
    <s v="000010280022R"/>
    <s v="DISCO AL.99,5 280/22 RIC"/>
    <s v="alluminio"/>
    <x v="3"/>
    <m/>
    <n v="897"/>
    <s v="kg"/>
    <m/>
    <n v="3.66"/>
    <n v="3283.02"/>
  </r>
  <r>
    <s v="OF0035934"/>
    <x v="356"/>
    <m/>
    <s v="F012680"/>
    <x v="63"/>
    <s v="25AFI000514"/>
    <x v="4"/>
    <m/>
    <s v="000010300019R"/>
    <s v="DISCO AL.99,5 300/19 RIC"/>
    <s v="alluminio"/>
    <x v="3"/>
    <m/>
    <n v="1000"/>
    <s v="kg"/>
    <m/>
    <n v="3.66"/>
    <n v="3660"/>
  </r>
  <r>
    <s v="OF0035811"/>
    <x v="355"/>
    <m/>
    <s v="F012680"/>
    <x v="63"/>
    <s v="25AFI000514"/>
    <x v="4"/>
    <m/>
    <s v="000010315017R"/>
    <s v="DISCO AL.99,5 315/17 RIC"/>
    <s v="alluminio"/>
    <x v="3"/>
    <m/>
    <n v="739"/>
    <s v="kg"/>
    <m/>
    <n v="3.64"/>
    <n v="2689.96"/>
  </r>
  <r>
    <s v="OF0035811"/>
    <x v="355"/>
    <m/>
    <s v="F012680"/>
    <x v="63"/>
    <s v="25AFI000514"/>
    <x v="4"/>
    <m/>
    <s v="000010315028R"/>
    <s v="DISCO AL.99,5 315/28 RIC"/>
    <s v="alluminio"/>
    <x v="3"/>
    <m/>
    <n v="740"/>
    <s v="kg"/>
    <m/>
    <n v="3.6399999999999997"/>
    <n v="2693.6"/>
  </r>
  <r>
    <s v="OF0036015"/>
    <x v="357"/>
    <m/>
    <s v="F012680"/>
    <x v="63"/>
    <s v="25AFI000514"/>
    <x v="4"/>
    <m/>
    <s v="000010315028R"/>
    <s v="DISCO AL.99,5 315/28 RIC"/>
    <s v="alluminio"/>
    <x v="3"/>
    <m/>
    <n v="734"/>
    <s v="kg"/>
    <m/>
    <n v="3.5799999999999996"/>
    <n v="2627.72"/>
  </r>
  <r>
    <s v="OF0035934"/>
    <x v="356"/>
    <m/>
    <s v="F012680"/>
    <x v="63"/>
    <s v="25AFI000514"/>
    <x v="4"/>
    <m/>
    <s v="000010325019R"/>
    <s v="DISCO AL.99,5 325/19 RIC"/>
    <s v="alluminio"/>
    <x v="3"/>
    <m/>
    <n v="796"/>
    <s v="kg"/>
    <m/>
    <n v="3.66"/>
    <n v="2913.36"/>
  </r>
  <r>
    <s v="OF0036015"/>
    <x v="357"/>
    <m/>
    <s v="F012680"/>
    <x v="63"/>
    <s v="25AFI000514"/>
    <x v="4"/>
    <m/>
    <s v="000010330026R"/>
    <s v="DISCO AL.99,5 330/26 RIC"/>
    <s v="alluminio"/>
    <x v="3"/>
    <m/>
    <n v="823"/>
    <s v="kg"/>
    <m/>
    <n v="3.58"/>
    <n v="2946.34"/>
  </r>
  <r>
    <s v="OF0036015"/>
    <x v="357"/>
    <m/>
    <s v="F012680"/>
    <x v="63"/>
    <s v="25AFI000514"/>
    <x v="4"/>
    <m/>
    <s v="000010335026R"/>
    <s v="DISCO AL.99,5 335/26 RIC"/>
    <s v="alluminio"/>
    <x v="3"/>
    <m/>
    <n v="846"/>
    <s v="kg"/>
    <m/>
    <n v="3.5799999999999996"/>
    <n v="3028.68"/>
  </r>
  <r>
    <s v="OF0035811"/>
    <x v="355"/>
    <m/>
    <s v="F012680"/>
    <x v="63"/>
    <s v="25AFI000514"/>
    <x v="4"/>
    <m/>
    <s v="000010335028R"/>
    <s v="DISCO AL.99,5 335/28 RIC"/>
    <s v="alluminio"/>
    <x v="3"/>
    <m/>
    <n v="844"/>
    <s v="kg"/>
    <m/>
    <n v="3.6399999999999997"/>
    <n v="3072.16"/>
  </r>
  <r>
    <s v="OF0036015"/>
    <x v="357"/>
    <m/>
    <s v="F012680"/>
    <x v="63"/>
    <s v="25AFI000514"/>
    <x v="4"/>
    <m/>
    <s v="000010335028R"/>
    <s v="DISCO AL.99,5 335/28 RIC"/>
    <s v="alluminio"/>
    <x v="3"/>
    <m/>
    <n v="839"/>
    <s v="kg"/>
    <m/>
    <n v="3.58"/>
    <n v="3003.62"/>
  </r>
  <r>
    <s v="OF0035934"/>
    <x v="356"/>
    <m/>
    <s v="F012680"/>
    <x v="63"/>
    <s v="25AFI000514"/>
    <x v="4"/>
    <m/>
    <s v="000010345019R"/>
    <s v="DISCO AL.99,5 345/19 RIC"/>
    <s v="alluminio"/>
    <x v="3"/>
    <m/>
    <n v="742"/>
    <s v="kg"/>
    <m/>
    <n v="3.6599999999999997"/>
    <n v="2715.72"/>
  </r>
  <r>
    <s v="OF0035934"/>
    <x v="356"/>
    <m/>
    <s v="F012680"/>
    <x v="63"/>
    <s v="25AFI000514"/>
    <x v="4"/>
    <m/>
    <s v="000010345026R"/>
    <s v="DISCO AL.99,5 345/26 RIC"/>
    <s v="alluminio"/>
    <x v="3"/>
    <m/>
    <n v="740"/>
    <s v="kg"/>
    <m/>
    <n v="3.66"/>
    <n v="2708.4"/>
  </r>
  <r>
    <s v="OF0035934"/>
    <x v="356"/>
    <m/>
    <s v="F012680"/>
    <x v="63"/>
    <s v="25AFI000514"/>
    <x v="4"/>
    <m/>
    <s v="000010355022R"/>
    <s v="DISCO AL.99,5 355/22 RIC"/>
    <s v="alluminio"/>
    <x v="3"/>
    <m/>
    <n v="777"/>
    <s v="kg"/>
    <m/>
    <n v="3.66"/>
    <n v="2843.82"/>
  </r>
  <r>
    <s v="OF0035934"/>
    <x v="356"/>
    <m/>
    <s v="F012680"/>
    <x v="63"/>
    <s v="25AFI000514"/>
    <x v="4"/>
    <m/>
    <s v="000010355028R"/>
    <s v="DISCO AL.99,5 355/28 RIC"/>
    <s v="alluminio"/>
    <x v="3"/>
    <m/>
    <n v="789"/>
    <s v="kg"/>
    <m/>
    <n v="3.6599999999999997"/>
    <n v="2887.74"/>
  </r>
  <r>
    <s v="OF0035934"/>
    <x v="356"/>
    <m/>
    <s v="F012680"/>
    <x v="63"/>
    <s v="25AFI000514"/>
    <x v="4"/>
    <m/>
    <s v="000010365019R"/>
    <s v="DISCO AL.99,5 365/19 RIC"/>
    <s v="alluminio"/>
    <x v="3"/>
    <m/>
    <n v="836"/>
    <s v="kg"/>
    <m/>
    <n v="3.66"/>
    <n v="3059.76"/>
  </r>
  <r>
    <s v="OF0035811"/>
    <x v="355"/>
    <m/>
    <s v="F012680"/>
    <x v="63"/>
    <s v="25AFI000514"/>
    <x v="4"/>
    <m/>
    <s v="000010365022R"/>
    <s v="DISCO AL.99,5 365/22 RIC"/>
    <s v="alluminio"/>
    <x v="3"/>
    <m/>
    <n v="816"/>
    <s v="kg"/>
    <m/>
    <n v="3.6399999999999997"/>
    <n v="2970.24"/>
  </r>
  <r>
    <s v="OF0035934"/>
    <x v="356"/>
    <m/>
    <s v="F012680"/>
    <x v="63"/>
    <s v="25AFI000514"/>
    <x v="4"/>
    <m/>
    <s v="000010365026R"/>
    <s v="DISCO AL.99,5 365/26 RIC"/>
    <s v="alluminio"/>
    <x v="3"/>
    <m/>
    <n v="835"/>
    <s v="kg"/>
    <m/>
    <n v="3.6599999999999997"/>
    <n v="3056.1"/>
  </r>
  <r>
    <s v="OF0036015"/>
    <x v="357"/>
    <m/>
    <s v="F012680"/>
    <x v="63"/>
    <s v="25AFI000514"/>
    <x v="4"/>
    <m/>
    <s v="000010380028R"/>
    <s v="DISCO AL.99,5 380/28 RIC"/>
    <s v="alluminio"/>
    <x v="3"/>
    <m/>
    <n v="886"/>
    <s v="kg"/>
    <m/>
    <n v="3.58"/>
    <n v="3171.88"/>
  </r>
  <r>
    <s v="OF0035934"/>
    <x v="356"/>
    <m/>
    <s v="F012680"/>
    <x v="63"/>
    <s v="25AFI000514"/>
    <x v="4"/>
    <m/>
    <s v="000010385019R"/>
    <s v="DISCO AL.99,5 385/19 RIC"/>
    <s v="alluminio"/>
    <x v="3"/>
    <m/>
    <n v="745"/>
    <s v="kg"/>
    <m/>
    <n v="3.6599999999999997"/>
    <n v="2726.7"/>
  </r>
  <r>
    <s v="OF0035811"/>
    <x v="355"/>
    <m/>
    <s v="F012680"/>
    <x v="63"/>
    <s v="25AFI000514"/>
    <x v="4"/>
    <m/>
    <s v="000010445022R"/>
    <s v="DISCO AL.99,5 445/22 RIC"/>
    <s v="alluminio"/>
    <x v="3"/>
    <m/>
    <n v="882"/>
    <s v="kg"/>
    <m/>
    <n v="3.64"/>
    <n v="3210.48"/>
  </r>
  <r>
    <s v="OF0035912"/>
    <x v="358"/>
    <m/>
    <s v="F012680"/>
    <x v="63"/>
    <s v="25AFI000514"/>
    <x v="4"/>
    <m/>
    <s v="000011678010R"/>
    <s v="RETT. AL.99,5 365x235x10 RIC"/>
    <s v="alluminio"/>
    <x v="3"/>
    <m/>
    <n v="8690"/>
    <s v="kg"/>
    <m/>
    <n v="3.66"/>
    <n v="31805.4"/>
  </r>
  <r>
    <s v="OF0036020"/>
    <x v="359"/>
    <m/>
    <s v="F012680"/>
    <x v="63"/>
    <s v="25AFI000514"/>
    <x v="4"/>
    <m/>
    <s v="000040260036R"/>
    <s v="DISCO AL.4006 260/36 RIC"/>
    <s v="alluminio"/>
    <x v="3"/>
    <m/>
    <n v="838"/>
    <s v="kg"/>
    <m/>
    <n v="3.6"/>
    <n v="3016.8"/>
  </r>
  <r>
    <s v="OF0035745"/>
    <x v="360"/>
    <m/>
    <s v="F012680"/>
    <x v="63"/>
    <s v="25AFI000514"/>
    <x v="4"/>
    <m/>
    <s v="000040285029R"/>
    <s v="DISCO AL.4006 285/29 RIC"/>
    <s v="alluminio"/>
    <x v="3"/>
    <m/>
    <n v="895"/>
    <s v="kg"/>
    <m/>
    <n v="3.6599999999999997"/>
    <n v="3275.7"/>
  </r>
  <r>
    <s v="OF0036020"/>
    <x v="359"/>
    <m/>
    <s v="F012680"/>
    <x v="63"/>
    <s v="25AFI000514"/>
    <x v="4"/>
    <m/>
    <s v="000040300036R"/>
    <s v="DISCO AL.4006 300/36 RIC"/>
    <s v="alluminio"/>
    <x v="3"/>
    <m/>
    <n v="1755"/>
    <s v="kg"/>
    <m/>
    <n v="3.6"/>
    <n v="6318"/>
  </r>
  <r>
    <s v="OF0036020"/>
    <x v="359"/>
    <m/>
    <s v="F012680"/>
    <x v="63"/>
    <s v="25AFI000514"/>
    <x v="4"/>
    <m/>
    <s v="000040305036R"/>
    <s v="DISCO AL.4006 305/36 RIC"/>
    <s v="alluminio"/>
    <x v="3"/>
    <m/>
    <n v="4400"/>
    <s v="kg"/>
    <m/>
    <n v="3.6"/>
    <n v="15840"/>
  </r>
  <r>
    <s v="OF0035583"/>
    <x v="361"/>
    <m/>
    <s v="F012680"/>
    <x v="63"/>
    <s v="25AFI000514"/>
    <x v="4"/>
    <m/>
    <s v="000040315036R"/>
    <s v="DISCO AL.4006 315/36 RIC"/>
    <s v="alluminio"/>
    <x v="3"/>
    <m/>
    <n v="1355"/>
    <s v="kg"/>
    <m/>
    <n v="3.7"/>
    <n v="5013.5"/>
  </r>
  <r>
    <s v="OF0035989"/>
    <x v="362"/>
    <m/>
    <s v="F012680"/>
    <x v="63"/>
    <s v="25AFI000514"/>
    <x v="4"/>
    <m/>
    <s v="000040335032R"/>
    <s v="DISCO AL.4006 335/32 RIC"/>
    <s v="alluminio"/>
    <x v="3"/>
    <m/>
    <n v="8436"/>
    <s v="kg"/>
    <m/>
    <n v="3.68"/>
    <n v="31044.48"/>
  </r>
  <r>
    <m/>
    <x v="82"/>
    <m/>
    <s v="F012680"/>
    <x v="63"/>
    <s v="25AFI000514"/>
    <x v="4"/>
    <m/>
    <s v="000040335032R"/>
    <s v="DISCO AL.4006 335/32 RIC"/>
    <s v="alluminio"/>
    <x v="3"/>
    <m/>
    <n v="13170"/>
    <s v="kg"/>
    <m/>
    <n v="3.6"/>
    <n v="47412"/>
  </r>
  <r>
    <s v="OF0036020"/>
    <x v="359"/>
    <m/>
    <s v="F012680"/>
    <x v="63"/>
    <s v="25AFI000514"/>
    <x v="4"/>
    <m/>
    <s v="000040340036R"/>
    <s v="DISCO AL.4006 340/36 RIC"/>
    <s v="alluminio"/>
    <x v="3"/>
    <m/>
    <n v="1732"/>
    <s v="kg"/>
    <m/>
    <n v="3.6"/>
    <n v="6235.2"/>
  </r>
  <r>
    <s v="OF0035583"/>
    <x v="361"/>
    <m/>
    <s v="F012680"/>
    <x v="63"/>
    <s v="25AFI000514"/>
    <x v="4"/>
    <m/>
    <s v="000040355036R"/>
    <s v="DISCO AL.4006 355/36 RIC"/>
    <s v="alluminio"/>
    <x v="3"/>
    <m/>
    <n v="6301"/>
    <s v="kg"/>
    <m/>
    <n v="3.7"/>
    <n v="23313.7"/>
  </r>
  <r>
    <s v="OF0035943"/>
    <x v="363"/>
    <m/>
    <s v="F012680"/>
    <x v="63"/>
    <s v="25AFI000514"/>
    <x v="4"/>
    <m/>
    <s v="000040355039R"/>
    <s v="DISCO AL.4006 355/39 RIC"/>
    <s v="alluminio"/>
    <x v="3"/>
    <m/>
    <n v="1582"/>
    <s v="kg"/>
    <m/>
    <n v="3.68"/>
    <n v="5821.76"/>
  </r>
  <r>
    <s v="OF0035943"/>
    <x v="363"/>
    <m/>
    <s v="F012680"/>
    <x v="63"/>
    <s v="25AFI000514"/>
    <x v="4"/>
    <m/>
    <s v="000040375039R"/>
    <s v="DISCO AL.4006 375/39 RIC"/>
    <s v="alluminio"/>
    <x v="3"/>
    <m/>
    <n v="2640"/>
    <s v="kg"/>
    <m/>
    <n v="3.68"/>
    <n v="9715.2000000000007"/>
  </r>
  <r>
    <s v="OF0036020"/>
    <x v="359"/>
    <m/>
    <s v="F012680"/>
    <x v="63"/>
    <s v="25AFI000514"/>
    <x v="4"/>
    <m/>
    <s v="000040385036R"/>
    <s v="DISCO AL.4006 385/36 RIC"/>
    <s v="alluminio"/>
    <x v="3"/>
    <m/>
    <n v="2227"/>
    <s v="kg"/>
    <m/>
    <n v="3.6"/>
    <n v="8017.2"/>
  </r>
  <r>
    <s v="OF0035943"/>
    <x v="363"/>
    <m/>
    <s v="F012680"/>
    <x v="63"/>
    <s v="25AFI000514"/>
    <x v="4"/>
    <m/>
    <s v="000040415039R"/>
    <s v="DISCO AL.4006 415/39 RIC"/>
    <s v="alluminio"/>
    <x v="3"/>
    <m/>
    <n v="2576"/>
    <s v="kg"/>
    <m/>
    <n v="3.68"/>
    <n v="9479.68"/>
  </r>
  <r>
    <s v="OF0036020"/>
    <x v="359"/>
    <m/>
    <s v="F012680"/>
    <x v="63"/>
    <s v="25AFI000514"/>
    <x v="4"/>
    <m/>
    <s v="000040435036R"/>
    <s v="DISCO AL.4006 435/36 RIC"/>
    <s v="alluminio"/>
    <x v="3"/>
    <m/>
    <n v="2662"/>
    <s v="kg"/>
    <m/>
    <n v="3.6"/>
    <n v="9583.2000000000007"/>
  </r>
  <r>
    <s v="OF0035805"/>
    <x v="364"/>
    <m/>
    <s v="F012680"/>
    <x v="63"/>
    <s v="25AFI000514"/>
    <x v="4"/>
    <m/>
    <s v="000041608032R"/>
    <s v="SAGOMATO AL.4006 324X324X32 RIC"/>
    <s v="alluminio"/>
    <x v="3"/>
    <m/>
    <n v="6629"/>
    <s v="kg"/>
    <m/>
    <n v="3.6599999999999997"/>
    <n v="24262.14"/>
  </r>
  <r>
    <s v="OF0035697"/>
    <x v="365"/>
    <m/>
    <s v="F012680"/>
    <x v="63"/>
    <s v="25AFI000514"/>
    <x v="4"/>
    <m/>
    <s v="000041617619R"/>
    <s v="RETT.AL.4006 310X225X19 CON BORDI TAGLIATI RIC"/>
    <s v="alluminio"/>
    <x v="3"/>
    <m/>
    <n v="1102"/>
    <s v="kg"/>
    <m/>
    <n v="3.6500000000000004"/>
    <n v="4022.3"/>
  </r>
  <r>
    <s v="OF0035697"/>
    <x v="365"/>
    <m/>
    <s v="F012680"/>
    <x v="63"/>
    <s v="25AFI000514"/>
    <x v="4"/>
    <m/>
    <s v="000041640519R"/>
    <s v="RETT.A.4006 460x360x19 ANG.TAGL.T/B RIC"/>
    <s v="alluminio"/>
    <x v="3"/>
    <m/>
    <n v="1957"/>
    <s v="kg"/>
    <m/>
    <n v="3.65"/>
    <n v="7143.05"/>
  </r>
  <r>
    <s v="OF0035697"/>
    <x v="365"/>
    <m/>
    <s v="F012680"/>
    <x v="63"/>
    <s v="25AFI000514"/>
    <x v="4"/>
    <m/>
    <s v="000041750019R"/>
    <s v="RETTANGOLO AL.4006 520x410x19 RIC ANGOLI TAGLIATI"/>
    <s v="alluminio"/>
    <x v="3"/>
    <m/>
    <n v="4392"/>
    <s v="kg"/>
    <m/>
    <n v="3.65"/>
    <n v="16030.8"/>
  </r>
  <r>
    <s v="OF0035809"/>
    <x v="366"/>
    <m/>
    <s v="F012680"/>
    <x v="63"/>
    <s v="25AFI000514"/>
    <x v="4"/>
    <m/>
    <s v="000050225029R"/>
    <s v="DISCO AL.L.GREEN 225/29 RIC"/>
    <s v="alluminio"/>
    <x v="3"/>
    <m/>
    <n v="1525"/>
    <s v="kg"/>
    <m/>
    <n v="3.51"/>
    <n v="5352.75"/>
  </r>
  <r>
    <s v="OF0035423"/>
    <x v="367"/>
    <m/>
    <s v="F012680"/>
    <x v="63"/>
    <s v="25AFI000514"/>
    <x v="4"/>
    <m/>
    <s v="000050225032R"/>
    <s v="DISCO AL.L.GREEN 225/32 RIC"/>
    <s v="alluminio"/>
    <x v="3"/>
    <m/>
    <n v="1536"/>
    <s v="kg"/>
    <m/>
    <n v="3.4499999999999997"/>
    <n v="5299.2"/>
  </r>
  <r>
    <s v="OF0035584"/>
    <x v="368"/>
    <m/>
    <s v="F012680"/>
    <x v="63"/>
    <s v="25AFI000514"/>
    <x v="4"/>
    <m/>
    <s v="000050225032R"/>
    <s v="DISCO AL.L.GREEN 225/32 RIC"/>
    <s v="alluminio"/>
    <x v="3"/>
    <m/>
    <n v="2291"/>
    <s v="kg"/>
    <m/>
    <n v="3.5500000000000003"/>
    <n v="8133.05"/>
  </r>
  <r>
    <s v="OF0035737"/>
    <x v="369"/>
    <m/>
    <s v="F012680"/>
    <x v="63"/>
    <s v="25AFI000514"/>
    <x v="4"/>
    <m/>
    <s v="000050230032R"/>
    <s v="DISCO AL.L.GREEN 230/32 RIC"/>
    <s v="alluminio"/>
    <x v="3"/>
    <m/>
    <n v="1582"/>
    <s v="kg"/>
    <m/>
    <n v="3.5"/>
    <n v="5537"/>
  </r>
  <r>
    <s v="OF0035809"/>
    <x v="366"/>
    <m/>
    <s v="F012680"/>
    <x v="63"/>
    <s v="25AFI000514"/>
    <x v="4"/>
    <m/>
    <s v="000050235029R"/>
    <s v="DISCO AL.L.GREEN 235/29 RIC"/>
    <s v="alluminio"/>
    <x v="3"/>
    <m/>
    <n v="1666"/>
    <s v="kg"/>
    <m/>
    <n v="3.51"/>
    <n v="5847.66"/>
  </r>
  <r>
    <s v="OF0035584"/>
    <x v="368"/>
    <m/>
    <s v="F012680"/>
    <x v="63"/>
    <s v="25AFI000514"/>
    <x v="4"/>
    <m/>
    <s v="000050240032R"/>
    <s v="DISCO AL.L.GREEN 240/32 RIC"/>
    <s v="alluminio"/>
    <x v="3"/>
    <m/>
    <n v="1739"/>
    <s v="kg"/>
    <m/>
    <n v="3.55"/>
    <n v="6173.45"/>
  </r>
  <r>
    <s v="OF0035910"/>
    <x v="370"/>
    <m/>
    <s v="F012680"/>
    <x v="63"/>
    <s v="25AFI000514"/>
    <x v="4"/>
    <m/>
    <s v="000050265036R"/>
    <s v="DISCO AL.L.GREEN 265/36 RIC"/>
    <s v="alluminio"/>
    <x v="3"/>
    <m/>
    <n v="2647"/>
    <s v="kg"/>
    <m/>
    <n v="3.53"/>
    <n v="9343.91"/>
  </r>
  <r>
    <s v="OF0035585"/>
    <x v="371"/>
    <m/>
    <s v="F012680"/>
    <x v="63"/>
    <s v="25AFI000514"/>
    <x v="4"/>
    <m/>
    <s v="000050280032R"/>
    <s v="DISCO AL.L.GREEN 280/32 RIC"/>
    <s v="alluminio"/>
    <x v="3"/>
    <m/>
    <n v="2632"/>
    <s v="kg"/>
    <m/>
    <n v="3.5"/>
    <n v="9212"/>
  </r>
  <r>
    <s v="OF0035809"/>
    <x v="366"/>
    <m/>
    <s v="F012680"/>
    <x v="63"/>
    <s v="25AFI000514"/>
    <x v="4"/>
    <m/>
    <s v="000050280032R"/>
    <s v="DISCO AL.L.GREEN 280/32 RIC"/>
    <s v="alluminio"/>
    <x v="3"/>
    <m/>
    <n v="1775"/>
    <s v="kg"/>
    <m/>
    <n v="3.51"/>
    <n v="6230.25"/>
  </r>
  <r>
    <s v="OF0035809"/>
    <x v="366"/>
    <m/>
    <s v="F012680"/>
    <x v="63"/>
    <s v="25AFI000514"/>
    <x v="4"/>
    <m/>
    <s v="000050285029R"/>
    <s v="DISCO AL.GREEN 285/29 RIC"/>
    <s v="alluminio"/>
    <x v="3"/>
    <m/>
    <n v="870"/>
    <s v="kg"/>
    <m/>
    <n v="3.51"/>
    <n v="3053.7"/>
  </r>
  <r>
    <s v="OF0035936"/>
    <x v="372"/>
    <m/>
    <s v="F012680"/>
    <x v="63"/>
    <s v="25AFI000514"/>
    <x v="4"/>
    <m/>
    <s v="000050285032R"/>
    <s v="DISCO AL.L.GREEN 285/32 RIC"/>
    <s v="alluminio"/>
    <x v="3"/>
    <m/>
    <n v="1777"/>
    <s v="kg"/>
    <m/>
    <n v="3.5300000000000002"/>
    <n v="6272.81"/>
  </r>
  <r>
    <s v="OF0035809"/>
    <x v="366"/>
    <m/>
    <s v="F012680"/>
    <x v="63"/>
    <s v="25AFI000514"/>
    <x v="4"/>
    <m/>
    <s v="000050290029R"/>
    <s v="DISCO AL.L.GREEN 290/29 RIC"/>
    <s v="alluminio"/>
    <x v="3"/>
    <m/>
    <n v="1742"/>
    <s v="kg"/>
    <m/>
    <n v="3.5100000000000002"/>
    <n v="6114.42"/>
  </r>
  <r>
    <s v="OF0035584"/>
    <x v="368"/>
    <m/>
    <s v="F012680"/>
    <x v="63"/>
    <s v="25AFI000514"/>
    <x v="4"/>
    <m/>
    <s v="000050290032R"/>
    <s v="DISCO AL.L.GREEN 290/32 RIC"/>
    <s v="alluminio"/>
    <x v="3"/>
    <m/>
    <n v="3592"/>
    <s v="kg"/>
    <m/>
    <n v="3.5500000000000003"/>
    <n v="12751.6"/>
  </r>
  <r>
    <s v="OF0035737"/>
    <x v="369"/>
    <m/>
    <s v="F012680"/>
    <x v="63"/>
    <s v="25AFI000514"/>
    <x v="4"/>
    <m/>
    <s v="000050290032R"/>
    <s v="DISCO AL.L.GREEN 290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00032R"/>
    <s v="DISCO AL.GREEN 300/32 RIC"/>
    <s v="alluminio"/>
    <x v="3"/>
    <m/>
    <n v="1245"/>
    <s v="kg"/>
    <m/>
    <n v="3.5"/>
    <n v="4357.5"/>
  </r>
  <r>
    <s v="OF0036357"/>
    <x v="373"/>
    <m/>
    <s v="F012680"/>
    <x v="63"/>
    <s v="25AFI000514"/>
    <x v="4"/>
    <m/>
    <s v="000050300032R"/>
    <s v="DISCO AL.GREEN 300/32 RIC"/>
    <s v="alluminio"/>
    <x v="3"/>
    <m/>
    <n v="616"/>
    <s v="kg"/>
    <m/>
    <n v="3.5500000000000003"/>
    <n v="2186.8000000000002"/>
  </r>
  <r>
    <s v="OF0035698"/>
    <x v="374"/>
    <m/>
    <s v="F012680"/>
    <x v="63"/>
    <s v="25AFI000514"/>
    <x v="4"/>
    <m/>
    <s v="000050305032R"/>
    <s v="DISCO AL.L.GREEN 305/32 RIC"/>
    <s v="alluminio"/>
    <x v="3"/>
    <m/>
    <n v="5315"/>
    <s v="kg"/>
    <m/>
    <n v="3.5"/>
    <n v="18602.5"/>
  </r>
  <r>
    <s v="OF0035737"/>
    <x v="369"/>
    <m/>
    <s v="F012680"/>
    <x v="63"/>
    <s v="25AFI000514"/>
    <x v="4"/>
    <m/>
    <s v="000050305032R"/>
    <s v="DISCO AL.L.GREEN 305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20032R"/>
    <s v="DISCO AL.L.GREEN 320/32 RIC"/>
    <s v="alluminio"/>
    <x v="3"/>
    <m/>
    <n v="1532"/>
    <s v="kg"/>
    <m/>
    <n v="3.5"/>
    <n v="5362"/>
  </r>
  <r>
    <s v="OF0035423"/>
    <x v="367"/>
    <m/>
    <s v="F012680"/>
    <x v="63"/>
    <s v="25AFI000514"/>
    <x v="4"/>
    <m/>
    <s v="000050325032R"/>
    <s v="DISCO AL.L.GREEN 325/32 RIC"/>
    <s v="alluminio"/>
    <x v="3"/>
    <m/>
    <n v="3194"/>
    <s v="kg"/>
    <m/>
    <n v="3.4499999999999997"/>
    <n v="11019.3"/>
  </r>
  <r>
    <s v="OF0035585"/>
    <x v="371"/>
    <m/>
    <s v="F012680"/>
    <x v="63"/>
    <s v="25AFI000514"/>
    <x v="4"/>
    <m/>
    <s v="000050325032R"/>
    <s v="DISCO AL.L.GREEN 325/32 RIC"/>
    <s v="alluminio"/>
    <x v="3"/>
    <m/>
    <n v="4801"/>
    <s v="kg"/>
    <m/>
    <n v="3.5"/>
    <n v="16803.5"/>
  </r>
  <r>
    <s v="OF0035809"/>
    <x v="366"/>
    <m/>
    <s v="F012680"/>
    <x v="63"/>
    <s v="25AFI000514"/>
    <x v="4"/>
    <m/>
    <s v="000050325032R"/>
    <s v="DISCO AL.L.GREEN 325/32 RIC"/>
    <s v="alluminio"/>
    <x v="3"/>
    <m/>
    <n v="2377"/>
    <s v="kg"/>
    <m/>
    <n v="3.5100000000000002"/>
    <n v="8343.27"/>
  </r>
  <r>
    <s v="OF0035936"/>
    <x v="372"/>
    <m/>
    <s v="F012680"/>
    <x v="63"/>
    <s v="25AFI000514"/>
    <x v="4"/>
    <m/>
    <s v="000050330032R"/>
    <s v="DISCO AL.L.GREEN 330/32 RIC"/>
    <s v="alluminio"/>
    <x v="3"/>
    <m/>
    <n v="4090"/>
    <s v="kg"/>
    <m/>
    <n v="3.5300000000000002"/>
    <n v="14437.7"/>
  </r>
  <r>
    <s v="OF0035910"/>
    <x v="370"/>
    <m/>
    <s v="F012680"/>
    <x v="63"/>
    <s v="25AFI000514"/>
    <x v="4"/>
    <m/>
    <s v="000050330036R"/>
    <s v="DISCO AL.L.GREEN 330/36 RIC"/>
    <s v="alluminio"/>
    <x v="3"/>
    <m/>
    <n v="822"/>
    <s v="kg"/>
    <m/>
    <n v="3.53"/>
    <n v="2901.66"/>
  </r>
  <r>
    <s v="OF0035737"/>
    <x v="369"/>
    <m/>
    <s v="F012680"/>
    <x v="63"/>
    <s v="25AFI000514"/>
    <x v="4"/>
    <m/>
    <s v="000050335032R"/>
    <s v="DISCO AL.L.GREEN 335/32 RIC"/>
    <s v="alluminio"/>
    <x v="3"/>
    <m/>
    <n v="2228"/>
    <s v="kg"/>
    <m/>
    <n v="3.5"/>
    <n v="7798"/>
  </r>
  <r>
    <s v="OF0035936"/>
    <x v="372"/>
    <m/>
    <s v="F012680"/>
    <x v="63"/>
    <s v="25AFI000514"/>
    <x v="4"/>
    <m/>
    <s v="000050335032R"/>
    <s v="DISCO AL.L.GREEN 335/32 RIC"/>
    <s v="alluminio"/>
    <x v="3"/>
    <m/>
    <n v="1680"/>
    <s v="kg"/>
    <m/>
    <n v="3.53"/>
    <n v="5930.4"/>
  </r>
  <r>
    <s v="OF0035737"/>
    <x v="369"/>
    <m/>
    <s v="F012680"/>
    <x v="63"/>
    <s v="25AFI000514"/>
    <x v="4"/>
    <m/>
    <s v="000050350032R"/>
    <s v="DISCO AL.GREEN 350/32 RIC"/>
    <s v="alluminio"/>
    <x v="3"/>
    <m/>
    <n v="1231"/>
    <s v="kg"/>
    <m/>
    <n v="3.5"/>
    <n v="4308.5"/>
  </r>
  <r>
    <s v="OF0035584"/>
    <x v="368"/>
    <m/>
    <s v="F012680"/>
    <x v="63"/>
    <s v="25AFI000514"/>
    <x v="4"/>
    <m/>
    <s v="000050355032R"/>
    <s v="DISCO AL.L.GREEN 355/32 RIC"/>
    <s v="alluminio"/>
    <x v="3"/>
    <m/>
    <n v="1561"/>
    <s v="kg"/>
    <m/>
    <n v="3.5500000000000003"/>
    <n v="5541.55"/>
  </r>
  <r>
    <s v="OF0035809"/>
    <x v="366"/>
    <m/>
    <s v="F012680"/>
    <x v="63"/>
    <s v="25AFI000514"/>
    <x v="4"/>
    <m/>
    <s v="000050355032R"/>
    <s v="DISCO AL.L.GREEN 355/32 RIC"/>
    <s v="alluminio"/>
    <x v="3"/>
    <m/>
    <n v="1578"/>
    <s v="kg"/>
    <m/>
    <n v="3.51"/>
    <n v="5538.78"/>
  </r>
  <r>
    <s v="OF0035809"/>
    <x v="366"/>
    <m/>
    <s v="F012680"/>
    <x v="63"/>
    <s v="25AFI000514"/>
    <x v="4"/>
    <m/>
    <s v="000050365029R"/>
    <s v="DISCO AL.L.GREEN 365/29 RIC"/>
    <s v="alluminio"/>
    <x v="3"/>
    <m/>
    <n v="1672"/>
    <s v="kg"/>
    <m/>
    <n v="3.5100000000000002"/>
    <n v="5868.72"/>
  </r>
  <r>
    <s v="OF0035737"/>
    <x v="369"/>
    <m/>
    <s v="F012680"/>
    <x v="63"/>
    <s v="25AFI000514"/>
    <x v="4"/>
    <m/>
    <s v="000050365032R"/>
    <s v="DISCO AL.L.GREEN 365/32 RIC"/>
    <s v="alluminio"/>
    <x v="3"/>
    <m/>
    <n v="2498"/>
    <s v="kg"/>
    <m/>
    <n v="3.5"/>
    <n v="8743"/>
  </r>
  <r>
    <s v="OF0035737"/>
    <x v="369"/>
    <m/>
    <s v="F012680"/>
    <x v="63"/>
    <s v="25AFI000514"/>
    <x v="4"/>
    <m/>
    <s v="000050370032R"/>
    <s v="DISCO AL.L.GREEN 370/32 RIC"/>
    <s v="alluminio"/>
    <x v="3"/>
    <m/>
    <n v="1712"/>
    <s v="kg"/>
    <m/>
    <n v="3.5"/>
    <n v="5992"/>
  </r>
  <r>
    <s v="OF0035809"/>
    <x v="366"/>
    <m/>
    <s v="F012680"/>
    <x v="63"/>
    <s v="25AFI000514"/>
    <x v="4"/>
    <m/>
    <s v="000050370032R"/>
    <s v="DISCO AL.L.GREEN 370/32 RIC"/>
    <s v="alluminio"/>
    <x v="3"/>
    <m/>
    <n v="1731"/>
    <s v="kg"/>
    <m/>
    <n v="3.5100000000000002"/>
    <n v="6075.81"/>
  </r>
  <r>
    <s v="OF0035910"/>
    <x v="370"/>
    <m/>
    <s v="F012680"/>
    <x v="63"/>
    <s v="25AFI000514"/>
    <x v="4"/>
    <m/>
    <s v="000050370036R"/>
    <s v="DISCO AL.L.GREEN 370/36 RIC"/>
    <s v="alluminio"/>
    <x v="3"/>
    <m/>
    <n v="3445"/>
    <s v="kg"/>
    <m/>
    <n v="3.52"/>
    <n v="12126.4"/>
  </r>
  <r>
    <s v="OF0035799"/>
    <x v="375"/>
    <m/>
    <s v="F012680"/>
    <x v="63"/>
    <s v="25AFI000514"/>
    <x v="4"/>
    <m/>
    <s v="000060290022R"/>
    <s v="DISCO AL.GREEN 290/22 RIC DOPPIA RICOTTURA"/>
    <s v="alluminio"/>
    <x v="3"/>
    <m/>
    <n v="1799"/>
    <s v="kg"/>
    <m/>
    <n v="3.5599999999999996"/>
    <n v="6404.44"/>
  </r>
  <r>
    <s v="OF0035799"/>
    <x v="375"/>
    <m/>
    <s v="F012680"/>
    <x v="63"/>
    <s v="25AFI000514"/>
    <x v="4"/>
    <m/>
    <s v="000060315022R"/>
    <s v="DISCO AL.GREEN 315/22 RIC DOPPIA RICOTTURA"/>
    <s v="alluminio"/>
    <x v="3"/>
    <m/>
    <n v="1494"/>
    <s v="kg"/>
    <m/>
    <n v="3.56"/>
    <n v="5318.64"/>
  </r>
  <r>
    <s v="OF0035799"/>
    <x v="375"/>
    <m/>
    <s v="F012680"/>
    <x v="63"/>
    <s v="25AFI000514"/>
    <x v="4"/>
    <m/>
    <s v="000060325022R"/>
    <s v="DISCO AL.L.GREEN 325/22 RIC DOPPIA RICOTTURA"/>
    <s v="alluminio"/>
    <x v="3"/>
    <m/>
    <n v="800"/>
    <s v="kg"/>
    <m/>
    <n v="3.56"/>
    <n v="2848"/>
  </r>
  <r>
    <s v="OF0035799"/>
    <x v="375"/>
    <m/>
    <s v="F012680"/>
    <x v="63"/>
    <s v="25AFI000514"/>
    <x v="4"/>
    <m/>
    <s v="000060335022R"/>
    <s v="DISCO AL.GREEN 335/22 RIC DOPPIA RICOTTURA"/>
    <s v="alluminio"/>
    <x v="3"/>
    <m/>
    <n v="1686"/>
    <s v="kg"/>
    <m/>
    <n v="3.56"/>
    <n v="6002.16"/>
  </r>
  <r>
    <s v="OF0035799"/>
    <x v="375"/>
    <m/>
    <s v="F012680"/>
    <x v="63"/>
    <s v="25AFI000514"/>
    <x v="4"/>
    <m/>
    <s v="000060355022R"/>
    <s v="DISCO AL.GREEN 355/22 RIC DOPPIA RICOTTURA"/>
    <s v="alluminio"/>
    <x v="3"/>
    <m/>
    <n v="1150"/>
    <s v="kg"/>
    <m/>
    <n v="3.56"/>
    <n v="4094"/>
  </r>
  <r>
    <s v="OF0035696"/>
    <x v="376"/>
    <m/>
    <s v="F012680"/>
    <x v="63"/>
    <s v="25AFI000514"/>
    <x v="4"/>
    <m/>
    <s v="000070205014R"/>
    <s v="DISCO AL.1200 205/14 RIC"/>
    <s v="alluminio"/>
    <x v="3"/>
    <m/>
    <n v="843"/>
    <s v="kg"/>
    <m/>
    <n v="3.6799999999999997"/>
    <n v="3102.24"/>
  </r>
  <r>
    <s v="OF0035696"/>
    <x v="376"/>
    <m/>
    <s v="F012680"/>
    <x v="63"/>
    <s v="25AFI000514"/>
    <x v="4"/>
    <m/>
    <s v="000070265022R"/>
    <s v="DISCO AL.1200 265/22 RIC"/>
    <s v="alluminio"/>
    <x v="3"/>
    <m/>
    <n v="889"/>
    <s v="kg"/>
    <m/>
    <n v="3.68"/>
    <n v="3271.52"/>
  </r>
  <r>
    <s v="OF0035911"/>
    <x v="377"/>
    <m/>
    <s v="F012680"/>
    <x v="63"/>
    <s v="25AFI000514"/>
    <x v="4"/>
    <m/>
    <s v="000070340010R"/>
    <s v="DISCO AL.1200 340/10 RIC"/>
    <s v="alluminio"/>
    <x v="3"/>
    <m/>
    <n v="2614"/>
    <s v="kg"/>
    <m/>
    <n v="3.7100000000000004"/>
    <n v="9697.94"/>
  </r>
  <r>
    <s v="OF0036018"/>
    <x v="378"/>
    <m/>
    <s v="F012680"/>
    <x v="63"/>
    <s v="25AFI000514"/>
    <x v="4"/>
    <m/>
    <s v="000070340010R"/>
    <s v="DISCO AL.1200 340/10 RIC"/>
    <s v="alluminio"/>
    <x v="3"/>
    <m/>
    <n v="865"/>
    <s v="kg"/>
    <m/>
    <n v="3.55"/>
    <n v="3070.75"/>
  </r>
  <r>
    <s v="OF0035563"/>
    <x v="332"/>
    <m/>
    <s v="F012910"/>
    <x v="77"/>
    <s v="25AFI000515"/>
    <x v="4"/>
    <m/>
    <s v="001110077001"/>
    <s v="BUSTA BOCC.35X35"/>
    <s v="accessori di confez."/>
    <x v="5"/>
    <m/>
    <n v="5000"/>
    <s v="NR"/>
    <m/>
    <n v="4.3999999999999997E-2"/>
    <n v="220"/>
  </r>
  <r>
    <s v="OF0035492"/>
    <x v="259"/>
    <m/>
    <s v="F012910"/>
    <x v="77"/>
    <s v="25AFI000515"/>
    <x v="4"/>
    <m/>
    <s v="001110100001"/>
    <s v="BUSTA BOCC.40X40"/>
    <s v="accessori di confez."/>
    <x v="5"/>
    <m/>
    <n v="4500"/>
    <s v="NR"/>
    <m/>
    <n v="5.0999999999999997E-2"/>
    <n v="229.5"/>
  </r>
  <r>
    <s v="OF0035563"/>
    <x v="332"/>
    <m/>
    <s v="F012910"/>
    <x v="77"/>
    <s v="25AFI000515"/>
    <x v="4"/>
    <m/>
    <s v="001110115001"/>
    <s v="BUSTA BOCC.45X45"/>
    <s v="accessori di confez."/>
    <x v="5"/>
    <m/>
    <n v="10100"/>
    <s v="NR"/>
    <m/>
    <n v="5.7999999999999996E-2"/>
    <n v="585.79999999999995"/>
  </r>
  <r>
    <s v="OF0035291"/>
    <x v="379"/>
    <m/>
    <s v="F012680"/>
    <x v="63"/>
    <s v="25AFI000516"/>
    <x v="4"/>
    <m/>
    <s v="000010235019R"/>
    <s v="DISCO AL.99,5 235/19 RIC"/>
    <s v="alluminio"/>
    <x v="3"/>
    <m/>
    <n v="1649"/>
    <s v="kg"/>
    <m/>
    <n v="3.5999999999999996"/>
    <n v="5936.4"/>
  </r>
  <r>
    <s v="OF0035501"/>
    <x v="380"/>
    <m/>
    <s v="F012680"/>
    <x v="63"/>
    <s v="25AFI000516"/>
    <x v="4"/>
    <m/>
    <s v="000010270022R"/>
    <s v="DISCO AL.99,5 270/22 RIC"/>
    <s v="alluminio"/>
    <x v="3"/>
    <m/>
    <n v="817"/>
    <s v="kg"/>
    <m/>
    <n v="3.6799999999999997"/>
    <n v="3006.56"/>
  </r>
  <r>
    <s v="OF0035291"/>
    <x v="379"/>
    <m/>
    <s v="F012680"/>
    <x v="63"/>
    <s v="25AFI000516"/>
    <x v="4"/>
    <m/>
    <s v="000010280014R"/>
    <s v="DISCO AL.99,5 280/14 RIC"/>
    <s v="alluminio"/>
    <x v="3"/>
    <m/>
    <n v="879"/>
    <s v="kg"/>
    <m/>
    <n v="3.6"/>
    <n v="3164.4"/>
  </r>
  <r>
    <s v="OF0035291"/>
    <x v="379"/>
    <m/>
    <s v="F012680"/>
    <x v="63"/>
    <s v="25AFI000516"/>
    <x v="4"/>
    <m/>
    <s v="000010280019R"/>
    <s v="DISCO AL.99,5 280/19 RIC"/>
    <s v="alluminio"/>
    <x v="3"/>
    <m/>
    <n v="881"/>
    <s v="kg"/>
    <m/>
    <n v="3.6"/>
    <n v="3171.6"/>
  </r>
  <r>
    <s v="OF0035412"/>
    <x v="381"/>
    <m/>
    <s v="F012680"/>
    <x v="63"/>
    <s v="25AFI000516"/>
    <x v="4"/>
    <m/>
    <s v="000010280031R"/>
    <s v="DISCO AL.99,5 280/31 RIC"/>
    <s v="alluminio"/>
    <x v="3"/>
    <m/>
    <n v="1434"/>
    <s v="kg"/>
    <m/>
    <n v="3.58"/>
    <n v="5133.72"/>
  </r>
  <r>
    <s v="OF0035581"/>
    <x v="382"/>
    <m/>
    <s v="F012680"/>
    <x v="63"/>
    <s v="25AFI000516"/>
    <x v="4"/>
    <m/>
    <s v="000010285026R"/>
    <s v="DISCO AL.99,5 285/26 RIC"/>
    <s v="alluminio"/>
    <x v="3"/>
    <m/>
    <n v="1779"/>
    <s v="kg"/>
    <m/>
    <n v="3.68"/>
    <n v="6546.72"/>
  </r>
  <r>
    <s v="OF0035291"/>
    <x v="379"/>
    <m/>
    <s v="F012680"/>
    <x v="63"/>
    <s v="25AFI000516"/>
    <x v="4"/>
    <m/>
    <s v="000010310022R"/>
    <s v="DISCO AL.99,5 310/22 RIC"/>
    <s v="alluminio"/>
    <x v="3"/>
    <m/>
    <n v="1113"/>
    <s v="kg"/>
    <m/>
    <n v="3.6"/>
    <n v="4006.8"/>
  </r>
  <r>
    <s v="OF0035581"/>
    <x v="382"/>
    <m/>
    <s v="F012680"/>
    <x v="63"/>
    <s v="25AFI000516"/>
    <x v="4"/>
    <m/>
    <s v="000010310022R"/>
    <s v="DISCO AL.99,5 310/22 RIC"/>
    <s v="alluminio"/>
    <x v="3"/>
    <m/>
    <n v="2187"/>
    <s v="kg"/>
    <m/>
    <n v="3.6799999999999997"/>
    <n v="8048.16"/>
  </r>
  <r>
    <s v="OF0035291"/>
    <x v="379"/>
    <m/>
    <s v="F012680"/>
    <x v="63"/>
    <s v="25AFI000516"/>
    <x v="4"/>
    <m/>
    <s v="000010315022R"/>
    <s v="DISCO AL.99,5 315/22 RIC"/>
    <s v="alluminio"/>
    <x v="3"/>
    <m/>
    <n v="1469"/>
    <s v="kg"/>
    <m/>
    <n v="3.5999999999999996"/>
    <n v="5288.4"/>
  </r>
  <r>
    <s v="OF0035291"/>
    <x v="379"/>
    <m/>
    <s v="F012680"/>
    <x v="63"/>
    <s v="25AFI000516"/>
    <x v="4"/>
    <m/>
    <s v="000010315026R"/>
    <s v="DISCO AL.99,5 315/26 RIC"/>
    <s v="alluminio"/>
    <x v="3"/>
    <m/>
    <n v="744"/>
    <s v="kg"/>
    <m/>
    <n v="3.6"/>
    <n v="2678.4"/>
  </r>
  <r>
    <s v="OF0035581"/>
    <x v="382"/>
    <m/>
    <s v="F012680"/>
    <x v="63"/>
    <s v="25AFI000516"/>
    <x v="4"/>
    <m/>
    <s v="000010315026R"/>
    <s v="DISCO AL.99,5 315/26 RIC"/>
    <s v="alluminio"/>
    <x v="3"/>
    <m/>
    <n v="1499"/>
    <s v="kg"/>
    <m/>
    <n v="3.6799999999999997"/>
    <n v="5516.32"/>
  </r>
  <r>
    <s v="OF0035501"/>
    <x v="380"/>
    <m/>
    <s v="F012680"/>
    <x v="63"/>
    <s v="25AFI000516"/>
    <x v="4"/>
    <m/>
    <s v="000010335026R"/>
    <s v="DISCO AL.99,5 335/26 RIC"/>
    <s v="alluminio"/>
    <x v="3"/>
    <m/>
    <n v="839"/>
    <s v="kg"/>
    <m/>
    <n v="3.68"/>
    <n v="3087.52"/>
  </r>
  <r>
    <s v="OF0035501"/>
    <x v="380"/>
    <m/>
    <s v="F012680"/>
    <x v="63"/>
    <s v="25AFI000516"/>
    <x v="4"/>
    <m/>
    <s v="000010335028R"/>
    <s v="DISCO AL.99,5 335/28 RIC"/>
    <s v="alluminio"/>
    <x v="3"/>
    <m/>
    <n v="836"/>
    <s v="kg"/>
    <m/>
    <n v="3.68"/>
    <n v="3076.48"/>
  </r>
  <r>
    <s v="OF0035291"/>
    <x v="379"/>
    <m/>
    <s v="F012680"/>
    <x v="63"/>
    <s v="25AFI000516"/>
    <x v="4"/>
    <m/>
    <s v="000010350026R"/>
    <s v="DISCO AL.99,5 350/26 RIC"/>
    <s v="alluminio"/>
    <x v="3"/>
    <m/>
    <n v="763"/>
    <s v="kg"/>
    <m/>
    <n v="3.6"/>
    <n v="2746.8"/>
  </r>
  <r>
    <s v="OF0035581"/>
    <x v="382"/>
    <m/>
    <s v="F012680"/>
    <x v="63"/>
    <s v="25AFI000516"/>
    <x v="4"/>
    <m/>
    <s v="000010350026R"/>
    <s v="DISCO AL.99,5 350/26 RIC"/>
    <s v="alluminio"/>
    <x v="3"/>
    <m/>
    <n v="1527"/>
    <s v="kg"/>
    <m/>
    <n v="3.6799999999999997"/>
    <n v="5619.36"/>
  </r>
  <r>
    <s v="OF0035501"/>
    <x v="380"/>
    <m/>
    <s v="F012680"/>
    <x v="63"/>
    <s v="25AFI000516"/>
    <x v="4"/>
    <m/>
    <s v="000010355028R"/>
    <s v="DISCO AL.99,5 355/28 RIC"/>
    <s v="alluminio"/>
    <x v="3"/>
    <m/>
    <n v="787"/>
    <s v="kg"/>
    <m/>
    <n v="3.6799999999999997"/>
    <n v="2896.16"/>
  </r>
  <r>
    <s v="OF0035695"/>
    <x v="383"/>
    <m/>
    <s v="F012680"/>
    <x v="63"/>
    <s v="25AFI000516"/>
    <x v="4"/>
    <m/>
    <s v="000010360022R"/>
    <s v="DISCO AL.99,5 360/22 RIC"/>
    <s v="alluminio"/>
    <x v="3"/>
    <m/>
    <n v="798"/>
    <s v="kg"/>
    <m/>
    <n v="3.63"/>
    <n v="2896.74"/>
  </r>
  <r>
    <s v="OF0035412"/>
    <x v="381"/>
    <m/>
    <s v="F012680"/>
    <x v="63"/>
    <s v="25AFI000516"/>
    <x v="4"/>
    <m/>
    <s v="000010365031R"/>
    <s v="DISCO AL.99,5 365/31 RIC"/>
    <s v="alluminio"/>
    <x v="3"/>
    <m/>
    <n v="1601"/>
    <s v="kg"/>
    <m/>
    <n v="3.58"/>
    <n v="5731.58"/>
  </r>
  <r>
    <s v="OF0035695"/>
    <x v="383"/>
    <m/>
    <s v="F012680"/>
    <x v="63"/>
    <s v="25AFI000516"/>
    <x v="4"/>
    <m/>
    <s v="000010375022R"/>
    <s v="DISCO AL.99,5 375/22 RIC"/>
    <s v="alluminio"/>
    <x v="3"/>
    <m/>
    <n v="868"/>
    <s v="kg"/>
    <m/>
    <n v="3.6300000000000003"/>
    <n v="3150.84"/>
  </r>
  <r>
    <s v="OF0035291"/>
    <x v="379"/>
    <m/>
    <s v="F012680"/>
    <x v="63"/>
    <s v="25AFI000516"/>
    <x v="4"/>
    <m/>
    <s v="000010380028R"/>
    <s v="DISCO AL.99,5 380/28 RIC"/>
    <s v="alluminio"/>
    <x v="3"/>
    <m/>
    <n v="889"/>
    <s v="kg"/>
    <m/>
    <n v="3.6"/>
    <n v="3200.4"/>
  </r>
  <r>
    <s v="OF0035291"/>
    <x v="379"/>
    <m/>
    <s v="F012680"/>
    <x v="63"/>
    <s v="25AFI000516"/>
    <x v="4"/>
    <m/>
    <s v="000010385022R"/>
    <s v="DISCO AL.99,5 385/22 RIC"/>
    <s v="alluminio"/>
    <x v="3"/>
    <m/>
    <n v="735"/>
    <s v="kg"/>
    <m/>
    <n v="3.6"/>
    <n v="2646"/>
  </r>
  <r>
    <s v="OF0035412"/>
    <x v="381"/>
    <m/>
    <s v="F012680"/>
    <x v="63"/>
    <s v="25AFI000516"/>
    <x v="4"/>
    <m/>
    <s v="000010410031R"/>
    <s v="DISCO AL.99,5 410/31 RIC"/>
    <s v="alluminio"/>
    <x v="3"/>
    <m/>
    <n v="4202"/>
    <s v="kg"/>
    <m/>
    <n v="3.58"/>
    <n v="15043.16"/>
  </r>
  <r>
    <s v="OF0035501"/>
    <x v="380"/>
    <m/>
    <s v="F012680"/>
    <x v="63"/>
    <s v="25AFI000516"/>
    <x v="4"/>
    <m/>
    <s v="000010425022R"/>
    <s v="DISCO AL.99,5 425/22 RIC"/>
    <s v="alluminio"/>
    <x v="3"/>
    <m/>
    <n v="884"/>
    <s v="kg"/>
    <m/>
    <n v="3.6799999999999997"/>
    <n v="3253.12"/>
  </r>
  <r>
    <s v="OF0035382"/>
    <x v="384"/>
    <m/>
    <s v="F012680"/>
    <x v="63"/>
    <s v="25AFI000516"/>
    <x v="4"/>
    <m/>
    <s v="000011684514R"/>
    <s v="RETT.AL.99,5 370x295x14 T/A RIC"/>
    <s v="alluminio"/>
    <x v="3"/>
    <m/>
    <n v="6028"/>
    <s v="kg"/>
    <m/>
    <n v="3.6"/>
    <n v="21700.799999999999"/>
  </r>
  <r>
    <s v="OF0035382"/>
    <x v="384"/>
    <m/>
    <s v="F012680"/>
    <x v="63"/>
    <s v="25AFI000516"/>
    <x v="4"/>
    <m/>
    <s v="000011844014R"/>
    <s v="RETTANGOLO AL.99,5 505x400x14 RIC"/>
    <s v="alluminio"/>
    <x v="3"/>
    <m/>
    <n v="2451"/>
    <s v="kg"/>
    <m/>
    <n v="3.6"/>
    <n v="8823.6"/>
  </r>
  <r>
    <s v="OF0035381"/>
    <x v="385"/>
    <m/>
    <s v="F012680"/>
    <x v="63"/>
    <s v="25AFI000516"/>
    <x v="4"/>
    <m/>
    <s v="000040155019R"/>
    <s v="DISCO AL.4006 155/19 RIC"/>
    <s v="alluminio"/>
    <x v="3"/>
    <m/>
    <n v="2430"/>
    <s v="kg"/>
    <m/>
    <n v="3.62"/>
    <n v="8796.6"/>
  </r>
  <r>
    <s v="OF0035424"/>
    <x v="386"/>
    <m/>
    <s v="F012680"/>
    <x v="63"/>
    <s v="25AFI000516"/>
    <x v="4"/>
    <m/>
    <s v="000040225029R"/>
    <s v="DISCO AL.4006 225/29 RIC"/>
    <s v="alluminio"/>
    <x v="3"/>
    <m/>
    <n v="2287"/>
    <s v="kg"/>
    <m/>
    <n v="3.62"/>
    <n v="8278.94"/>
  </r>
  <r>
    <s v="OF0035745"/>
    <x v="360"/>
    <m/>
    <s v="F012680"/>
    <x v="63"/>
    <s v="25AFI000516"/>
    <x v="4"/>
    <m/>
    <s v="000040235029R"/>
    <s v="DISCO AL.4006 235/29 RIC"/>
    <s v="alluminio"/>
    <x v="3"/>
    <m/>
    <n v="2494"/>
    <s v="kg"/>
    <m/>
    <n v="3.66"/>
    <n v="9128.0400000000009"/>
  </r>
  <r>
    <s v="OF0035424"/>
    <x v="386"/>
    <m/>
    <s v="F012680"/>
    <x v="63"/>
    <s v="25AFI000516"/>
    <x v="4"/>
    <m/>
    <s v="000040265029R"/>
    <s v="DISCO AL.4006 265/29 RIC"/>
    <s v="alluminio"/>
    <x v="3"/>
    <m/>
    <n v="2651"/>
    <s v="kg"/>
    <m/>
    <n v="3.62"/>
    <n v="9596.6200000000008"/>
  </r>
  <r>
    <s v="OF0035745"/>
    <x v="360"/>
    <m/>
    <s v="F012680"/>
    <x v="63"/>
    <s v="25AFI000516"/>
    <x v="4"/>
    <m/>
    <s v="000040265029R"/>
    <s v="DISCO AL.4006 265/29 RIC"/>
    <s v="alluminio"/>
    <x v="3"/>
    <m/>
    <n v="2645"/>
    <s v="kg"/>
    <m/>
    <n v="3.66"/>
    <n v="9680.7000000000007"/>
  </r>
  <r>
    <s v="OF0035582"/>
    <x v="387"/>
    <m/>
    <s v="F012680"/>
    <x v="63"/>
    <s v="25AFI000516"/>
    <x v="4"/>
    <m/>
    <s v="000040265032R"/>
    <s v="DISCO AL.4006 265/32 RIC"/>
    <s v="alluminio"/>
    <x v="3"/>
    <m/>
    <n v="618"/>
    <s v="kg"/>
    <m/>
    <n v="3.6999999999999997"/>
    <n v="2286.6"/>
  </r>
  <r>
    <s v="OF0035381"/>
    <x v="385"/>
    <m/>
    <s v="F012680"/>
    <x v="63"/>
    <s v="25AFI000516"/>
    <x v="4"/>
    <m/>
    <s v="000040270019R"/>
    <s v="DISCO AL.4006 270/19 RIC"/>
    <s v="alluminio"/>
    <x v="3"/>
    <m/>
    <n v="1648"/>
    <s v="kg"/>
    <m/>
    <n v="3.62"/>
    <n v="5965.76"/>
  </r>
  <r>
    <s v="OF0035424"/>
    <x v="386"/>
    <m/>
    <s v="F012680"/>
    <x v="63"/>
    <s v="25AFI000516"/>
    <x v="4"/>
    <m/>
    <s v="000040270029R"/>
    <s v="DISCO AL.4006 270/29 RIC"/>
    <s v="alluminio"/>
    <x v="3"/>
    <m/>
    <n v="1645"/>
    <s v="kg"/>
    <m/>
    <n v="3.6199999999999997"/>
    <n v="5954.9"/>
  </r>
  <r>
    <s v="OF0035745"/>
    <x v="360"/>
    <m/>
    <s v="F012680"/>
    <x v="63"/>
    <s v="25AFI000516"/>
    <x v="4"/>
    <m/>
    <s v="000040285029R"/>
    <s v="DISCO AL.4006 285/29 RIC"/>
    <s v="alluminio"/>
    <x v="3"/>
    <m/>
    <n v="1780"/>
    <s v="kg"/>
    <m/>
    <n v="3.66"/>
    <n v="6514.8"/>
  </r>
  <r>
    <s v="OF0035424"/>
    <x v="386"/>
    <m/>
    <s v="F012680"/>
    <x v="63"/>
    <s v="25AFI000516"/>
    <x v="4"/>
    <m/>
    <s v="000040300036R"/>
    <s v="DISCO AL.4006 300/36 RIC"/>
    <s v="alluminio"/>
    <x v="3"/>
    <m/>
    <n v="2676"/>
    <s v="kg"/>
    <m/>
    <n v="3.62"/>
    <n v="9687.1200000000008"/>
  </r>
  <r>
    <s v="OF0035381"/>
    <x v="385"/>
    <m/>
    <s v="F012680"/>
    <x v="63"/>
    <s v="25AFI000516"/>
    <x v="4"/>
    <m/>
    <s v="000040305019R"/>
    <s v="DISCO AL.4006 305/19 RIC"/>
    <s v="alluminio"/>
    <x v="3"/>
    <m/>
    <n v="1838"/>
    <s v="kg"/>
    <m/>
    <n v="3.62"/>
    <n v="6653.56"/>
  </r>
  <r>
    <s v="OF0035424"/>
    <x v="386"/>
    <m/>
    <s v="F012680"/>
    <x v="63"/>
    <s v="25AFI000516"/>
    <x v="4"/>
    <m/>
    <s v="000040305029R"/>
    <s v="DISCO AL.4006 305/29 RIC"/>
    <s v="alluminio"/>
    <x v="3"/>
    <m/>
    <n v="1845"/>
    <s v="kg"/>
    <m/>
    <n v="3.6199999999999997"/>
    <n v="6678.9"/>
  </r>
  <r>
    <s v="OF0035745"/>
    <x v="360"/>
    <m/>
    <s v="F012680"/>
    <x v="63"/>
    <s v="25AFI000516"/>
    <x v="4"/>
    <m/>
    <s v="000040305029R"/>
    <s v="DISCO AL.4006 305/29 RIC"/>
    <s v="alluminio"/>
    <x v="3"/>
    <m/>
    <n v="3685"/>
    <s v="kg"/>
    <m/>
    <n v="3.66"/>
    <n v="13487.1"/>
  </r>
  <r>
    <s v="OF0035582"/>
    <x v="387"/>
    <m/>
    <s v="F012680"/>
    <x v="63"/>
    <s v="25AFI000516"/>
    <x v="4"/>
    <m/>
    <s v="000040315032R"/>
    <s v="DISCO AL.4006 315/32 RIC"/>
    <s v="alluminio"/>
    <x v="3"/>
    <m/>
    <n v="1491"/>
    <s v="kg"/>
    <m/>
    <n v="3.6999999999999997"/>
    <n v="5516.7"/>
  </r>
  <r>
    <s v="OF0035582"/>
    <x v="387"/>
    <m/>
    <s v="F012680"/>
    <x v="63"/>
    <s v="25AFI000516"/>
    <x v="4"/>
    <m/>
    <s v="000040325032R"/>
    <s v="DISCO AL.4006 325/32 RIC"/>
    <s v="alluminio"/>
    <x v="3"/>
    <m/>
    <n v="1588"/>
    <s v="kg"/>
    <m/>
    <n v="3.7"/>
    <n v="5875.6"/>
  </r>
  <r>
    <s v="OF0035745"/>
    <x v="360"/>
    <m/>
    <s v="F012680"/>
    <x v="63"/>
    <s v="25AFI000516"/>
    <x v="4"/>
    <m/>
    <s v="000040330029R"/>
    <s v="DISCO AL.4006 330/29 RIC"/>
    <s v="alluminio"/>
    <x v="3"/>
    <m/>
    <n v="4079"/>
    <s v="kg"/>
    <m/>
    <n v="3.6599999999999997"/>
    <n v="14929.14"/>
  </r>
  <r>
    <s v="OF0035582"/>
    <x v="387"/>
    <m/>
    <s v="F012680"/>
    <x v="63"/>
    <s v="25AFI000516"/>
    <x v="4"/>
    <m/>
    <s v="000040335032R"/>
    <s v="DISCO AL.4006 335/32 RIC"/>
    <s v="alluminio"/>
    <x v="3"/>
    <m/>
    <n v="1652"/>
    <s v="kg"/>
    <m/>
    <n v="3.6999999999999997"/>
    <n v="6112.4"/>
  </r>
  <r>
    <s v="OF0035381"/>
    <x v="385"/>
    <m/>
    <s v="F012680"/>
    <x v="63"/>
    <s v="25AFI000516"/>
    <x v="4"/>
    <m/>
    <s v="000040355019R"/>
    <s v="DISCO AL.4006 355/19 RIC"/>
    <s v="alluminio"/>
    <x v="3"/>
    <m/>
    <n v="782"/>
    <s v="kg"/>
    <m/>
    <n v="3.62"/>
    <n v="2830.84"/>
  </r>
  <r>
    <s v="OF0035582"/>
    <x v="387"/>
    <m/>
    <s v="F012680"/>
    <x v="63"/>
    <s v="25AFI000516"/>
    <x v="4"/>
    <m/>
    <s v="000040355032R"/>
    <s v="DISCO AL.4006 355/32 RIC"/>
    <s v="alluminio"/>
    <x v="3"/>
    <m/>
    <n v="1589"/>
    <s v="kg"/>
    <m/>
    <n v="3.7"/>
    <n v="5879.3"/>
  </r>
  <r>
    <s v="OF0035424"/>
    <x v="386"/>
    <m/>
    <s v="F012680"/>
    <x v="63"/>
    <s v="25AFI000516"/>
    <x v="4"/>
    <m/>
    <s v="000040370036R"/>
    <s v="DISCO AL.4006 370/36 RIC"/>
    <s v="alluminio"/>
    <x v="3"/>
    <m/>
    <n v="850"/>
    <s v="kg"/>
    <m/>
    <n v="3.62"/>
    <n v="3077"/>
  </r>
  <r>
    <s v="OF0035424"/>
    <x v="386"/>
    <m/>
    <s v="F012680"/>
    <x v="63"/>
    <s v="25AFI000516"/>
    <x v="4"/>
    <m/>
    <s v="000040375036R"/>
    <s v="DISCO AL.4006 375/36 RIC"/>
    <s v="alluminio"/>
    <x v="3"/>
    <m/>
    <n v="879"/>
    <s v="kg"/>
    <m/>
    <n v="3.62"/>
    <n v="3181.98"/>
  </r>
  <r>
    <s v="OF0035424"/>
    <x v="386"/>
    <m/>
    <s v="F012680"/>
    <x v="63"/>
    <s v="25AFI000516"/>
    <x v="4"/>
    <m/>
    <s v="000040385036R"/>
    <s v="DISCO AL.4006 385/36 RIC"/>
    <s v="alluminio"/>
    <x v="3"/>
    <m/>
    <n v="1487"/>
    <s v="kg"/>
    <m/>
    <n v="3.6"/>
    <n v="5353.2"/>
  </r>
  <r>
    <s v="OF0035424"/>
    <x v="386"/>
    <m/>
    <s v="F012680"/>
    <x v="63"/>
    <s v="25AFI000516"/>
    <x v="4"/>
    <m/>
    <s v="000040435036R"/>
    <s v="DISCO AL.4006 435/36 RIC"/>
    <s v="alluminio"/>
    <x v="3"/>
    <m/>
    <n v="1784"/>
    <s v="kg"/>
    <m/>
    <n v="3.62"/>
    <n v="6458.08"/>
  </r>
  <r>
    <s v="OF0035257"/>
    <x v="388"/>
    <m/>
    <s v="F012680"/>
    <x v="63"/>
    <s v="25AFI000516"/>
    <x v="4"/>
    <m/>
    <s v="000041605039R"/>
    <s v="SAGOMATO AL.4006 313,7X322X39 RIC"/>
    <s v="alluminio"/>
    <x v="3"/>
    <m/>
    <n v="25678"/>
    <s v="kg"/>
    <m/>
    <n v="3.62"/>
    <n v="92954.36"/>
  </r>
  <r>
    <s v="OF0035376"/>
    <x v="389"/>
    <m/>
    <s v="F012680"/>
    <x v="63"/>
    <s v="25AFI000516"/>
    <x v="4"/>
    <m/>
    <s v="000041617519R"/>
    <s v="RETT. AL.4006 390X300X19 T/A RIC"/>
    <s v="alluminio"/>
    <x v="3"/>
    <m/>
    <n v="1702"/>
    <s v="kg"/>
    <m/>
    <n v="3.6199999999999997"/>
    <n v="6161.24"/>
  </r>
  <r>
    <s v="OF0035511"/>
    <x v="390"/>
    <m/>
    <s v="F012680"/>
    <x v="63"/>
    <s v="25AFI000516"/>
    <x v="4"/>
    <m/>
    <s v="000041617519R"/>
    <s v="RETT. AL.4006 390X300X19 T/A RIC"/>
    <s v="alluminio"/>
    <x v="3"/>
    <m/>
    <n v="3377"/>
    <s v="kg"/>
    <m/>
    <n v="3.6999999999999997"/>
    <n v="12494.9"/>
  </r>
  <r>
    <s v="OF0035376"/>
    <x v="389"/>
    <m/>
    <s v="F012680"/>
    <x v="63"/>
    <s v="25AFI000516"/>
    <x v="4"/>
    <m/>
    <s v="000041640519R"/>
    <s v="RETT.A.4006 460x360x19 ANG.TAGL.T/B RIC"/>
    <s v="alluminio"/>
    <x v="3"/>
    <m/>
    <n v="3613"/>
    <s v="kg"/>
    <m/>
    <n v="3.6199999999999997"/>
    <n v="13079.06"/>
  </r>
  <r>
    <s v="OF0035511"/>
    <x v="390"/>
    <m/>
    <s v="F012680"/>
    <x v="63"/>
    <s v="25AFI000516"/>
    <x v="4"/>
    <m/>
    <s v="000041640519R"/>
    <s v="RETT.A.4006 460x360x19 ANG.TAGL.T/B RIC"/>
    <s v="alluminio"/>
    <x v="3"/>
    <m/>
    <n v="2467"/>
    <s v="kg"/>
    <m/>
    <n v="3.6999999999999997"/>
    <n v="9127.9"/>
  </r>
  <r>
    <s v="OF0035376"/>
    <x v="389"/>
    <m/>
    <s v="F012680"/>
    <x v="63"/>
    <s v="25AFI000516"/>
    <x v="4"/>
    <m/>
    <s v="000041750019R"/>
    <s v="RETTANGOLO AL.4006 520x410x19 RIC ANGOLI TAGLIATI"/>
    <s v="alluminio"/>
    <x v="3"/>
    <m/>
    <n v="2202"/>
    <s v="kg"/>
    <m/>
    <n v="3.62"/>
    <n v="7971.24"/>
  </r>
  <r>
    <s v="OF0035511"/>
    <x v="390"/>
    <m/>
    <s v="F012680"/>
    <x v="63"/>
    <s v="25AFI000516"/>
    <x v="4"/>
    <m/>
    <s v="000041750019R"/>
    <s v="RETTANGOLO AL.4006 520x410x19 RIC ANGOLI TAGLIATI"/>
    <s v="alluminio"/>
    <x v="3"/>
    <m/>
    <n v="1164"/>
    <s v="kg"/>
    <m/>
    <n v="3.7"/>
    <n v="4306.8"/>
  </r>
  <r>
    <s v="OF0035257"/>
    <x v="388"/>
    <m/>
    <s v="F012680"/>
    <x v="63"/>
    <s v="25AFI000516"/>
    <x v="4"/>
    <m/>
    <s v="000041901047R"/>
    <s v="SAGOMATO AL.4006 318X318X47 R.98,5 RIC"/>
    <s v="alluminio"/>
    <x v="3"/>
    <m/>
    <n v="5944"/>
    <s v="kg"/>
    <m/>
    <n v="3.6199999999999997"/>
    <n v="21517.279999999999"/>
  </r>
  <r>
    <s v="OF0035423"/>
    <x v="367"/>
    <m/>
    <s v="F012680"/>
    <x v="63"/>
    <s v="25AFI000516"/>
    <x v="4"/>
    <m/>
    <s v="000050240032R"/>
    <s v="DISCO AL.L.GREEN 240/32 RIC"/>
    <s v="alluminio"/>
    <x v="3"/>
    <m/>
    <n v="1733"/>
    <s v="kg"/>
    <m/>
    <n v="3.45"/>
    <n v="5978.85"/>
  </r>
  <r>
    <s v="OF0035423"/>
    <x v="367"/>
    <m/>
    <s v="F012680"/>
    <x v="63"/>
    <s v="25AFI000516"/>
    <x v="4"/>
    <m/>
    <s v="000050285029R"/>
    <s v="DISCO AL.GREEN 285/29 RIC"/>
    <s v="alluminio"/>
    <x v="3"/>
    <m/>
    <n v="2653"/>
    <s v="kg"/>
    <m/>
    <n v="3.45"/>
    <n v="9152.85"/>
  </r>
  <r>
    <s v="OF0035515"/>
    <x v="391"/>
    <m/>
    <s v="F012680"/>
    <x v="63"/>
    <s v="25AFI000516"/>
    <x v="4"/>
    <m/>
    <s v="000050300010R"/>
    <s v="DISCO AL.GREEN 300/10 RIC"/>
    <s v="alluminio"/>
    <x v="3"/>
    <m/>
    <n v="917"/>
    <s v="kg"/>
    <m/>
    <n v="3.55"/>
    <n v="3255.35"/>
  </r>
  <r>
    <s v="OF0035423"/>
    <x v="367"/>
    <m/>
    <s v="F012680"/>
    <x v="63"/>
    <s v="25AFI000516"/>
    <x v="4"/>
    <m/>
    <s v="000050305029R"/>
    <s v="DISCO AL.L.GREEN 305/29 RIC"/>
    <s v="alluminio"/>
    <x v="3"/>
    <m/>
    <n v="1494"/>
    <s v="kg"/>
    <m/>
    <n v="3.45"/>
    <n v="5154.3"/>
  </r>
  <r>
    <s v="OF0035373"/>
    <x v="77"/>
    <m/>
    <s v="F012680"/>
    <x v="63"/>
    <s v="25AFI000516"/>
    <x v="4"/>
    <m/>
    <s v="000050305032R"/>
    <s v="DISCO AL.L.GREEN 305/32 RIC"/>
    <s v="alluminio"/>
    <x v="3"/>
    <m/>
    <n v="8823"/>
    <s v="kg"/>
    <m/>
    <n v="3.47"/>
    <n v="30615.81"/>
  </r>
  <r>
    <s v="OF0035423"/>
    <x v="367"/>
    <m/>
    <s v="F012680"/>
    <x v="63"/>
    <s v="25AFI000516"/>
    <x v="4"/>
    <m/>
    <s v="000050305032R"/>
    <s v="DISCO AL.L.GREEN 305/32 RIC"/>
    <s v="alluminio"/>
    <x v="3"/>
    <m/>
    <n v="1524"/>
    <s v="kg"/>
    <m/>
    <n v="3.45"/>
    <n v="5257.8"/>
  </r>
  <r>
    <s v="OF0035584"/>
    <x v="368"/>
    <m/>
    <s v="F012680"/>
    <x v="63"/>
    <s v="25AFI000516"/>
    <x v="4"/>
    <m/>
    <s v="000050305032R"/>
    <s v="DISCO AL.L.GREEN 305/32 RIC"/>
    <s v="alluminio"/>
    <x v="3"/>
    <m/>
    <n v="2674"/>
    <s v="kg"/>
    <m/>
    <n v="3.5500000000000003"/>
    <n v="9492.7000000000007"/>
  </r>
  <r>
    <s v="OF0035515"/>
    <x v="391"/>
    <m/>
    <s v="F012680"/>
    <x v="63"/>
    <s v="25AFI000516"/>
    <x v="4"/>
    <m/>
    <s v="000050310010R"/>
    <s v="DISCO AL.GREEN 310/10 RIC"/>
    <s v="alluminio"/>
    <x v="3"/>
    <m/>
    <n v="929"/>
    <s v="kg"/>
    <m/>
    <n v="3.55"/>
    <n v="3297.95"/>
  </r>
  <r>
    <s v="OF0035515"/>
    <x v="391"/>
    <m/>
    <s v="F012680"/>
    <x v="63"/>
    <s v="25AFI000516"/>
    <x v="4"/>
    <m/>
    <s v="000050325010R"/>
    <s v="DISCO AL.GREEN 325/10 RIC"/>
    <s v="alluminio"/>
    <x v="3"/>
    <m/>
    <n v="2368"/>
    <s v="kg"/>
    <m/>
    <n v="3.55"/>
    <n v="8406.4"/>
  </r>
  <r>
    <s v="OF0035373"/>
    <x v="77"/>
    <m/>
    <s v="F012680"/>
    <x v="63"/>
    <s v="25AFI000516"/>
    <x v="4"/>
    <m/>
    <s v="000050325032R"/>
    <s v="DISCO AL.L.GREEN 325/32 RIC"/>
    <s v="alluminio"/>
    <x v="3"/>
    <m/>
    <n v="5542"/>
    <s v="kg"/>
    <m/>
    <n v="3.47"/>
    <n v="19230.740000000002"/>
  </r>
  <r>
    <s v="OF0035584"/>
    <x v="368"/>
    <m/>
    <s v="F012680"/>
    <x v="63"/>
    <s v="25AFI000516"/>
    <x v="4"/>
    <m/>
    <s v="000050330032R"/>
    <s v="DISCO AL.L.GREEN 330/32 RIC"/>
    <s v="alluminio"/>
    <x v="3"/>
    <m/>
    <n v="3250"/>
    <s v="kg"/>
    <m/>
    <n v="3.55"/>
    <n v="11537.5"/>
  </r>
  <r>
    <s v="OF0035698"/>
    <x v="374"/>
    <m/>
    <s v="F012680"/>
    <x v="63"/>
    <s v="25AFI000516"/>
    <x v="4"/>
    <m/>
    <s v="000050330032R"/>
    <s v="DISCO AL.L.GREEN 330/32 RIC"/>
    <s v="alluminio"/>
    <x v="3"/>
    <m/>
    <n v="1640"/>
    <s v="kg"/>
    <m/>
    <n v="3.5"/>
    <n v="5740"/>
  </r>
  <r>
    <s v="OF0035737"/>
    <x v="369"/>
    <m/>
    <s v="F012680"/>
    <x v="63"/>
    <s v="25AFI000516"/>
    <x v="4"/>
    <m/>
    <s v="000050330032R"/>
    <s v="DISCO AL.L.GREEN 330/32 RIC"/>
    <s v="alluminio"/>
    <x v="3"/>
    <m/>
    <n v="4939"/>
    <s v="kg"/>
    <m/>
    <n v="3.5"/>
    <n v="17286.5"/>
  </r>
  <r>
    <s v="OF0035423"/>
    <x v="367"/>
    <m/>
    <s v="F012680"/>
    <x v="63"/>
    <s v="25AFI000516"/>
    <x v="4"/>
    <m/>
    <s v="000050335029R"/>
    <s v="DISCO AL.L.GREEN 335/29 RIC"/>
    <s v="alluminio"/>
    <x v="3"/>
    <m/>
    <n v="1684"/>
    <s v="kg"/>
    <m/>
    <n v="3.45"/>
    <n v="5809.8"/>
  </r>
  <r>
    <s v="OF0035164"/>
    <x v="392"/>
    <m/>
    <s v="F012680"/>
    <x v="63"/>
    <s v="25AFI000516"/>
    <x v="4"/>
    <m/>
    <s v="000050340010R"/>
    <s v="DISCO AL.GREEN 340/10 RIC"/>
    <s v="alluminio"/>
    <x v="3"/>
    <m/>
    <n v="864"/>
    <s v="kg"/>
    <m/>
    <n v="3.2"/>
    <n v="2764.8"/>
  </r>
  <r>
    <s v="OF0035515"/>
    <x v="391"/>
    <m/>
    <s v="F012680"/>
    <x v="63"/>
    <s v="25AFI000516"/>
    <x v="4"/>
    <m/>
    <s v="000050340010R"/>
    <s v="DISCO AL.GREEN 340/10 RIC"/>
    <s v="alluminio"/>
    <x v="3"/>
    <m/>
    <n v="2909"/>
    <s v="kg"/>
    <m/>
    <n v="3.5500000000000003"/>
    <n v="10326.950000000001"/>
  </r>
  <r>
    <s v="OF0035737"/>
    <x v="369"/>
    <m/>
    <s v="F012680"/>
    <x v="63"/>
    <s v="25AFI000516"/>
    <x v="4"/>
    <m/>
    <s v="000050355032R"/>
    <s v="DISCO AL.L.GREEN 355/32 RIC"/>
    <s v="alluminio"/>
    <x v="3"/>
    <m/>
    <n v="1597"/>
    <s v="kg"/>
    <m/>
    <n v="3.5"/>
    <n v="5589.5"/>
  </r>
  <r>
    <s v="OF0035423"/>
    <x v="367"/>
    <m/>
    <s v="F012680"/>
    <x v="63"/>
    <s v="25AFI000516"/>
    <x v="4"/>
    <m/>
    <s v="000050365029R"/>
    <s v="DISCO AL.L.GREEN 365/29 RIC"/>
    <s v="alluminio"/>
    <x v="3"/>
    <m/>
    <n v="1582"/>
    <s v="kg"/>
    <m/>
    <n v="3.4499999999999997"/>
    <n v="5457.9"/>
  </r>
  <r>
    <s v="OF0035373"/>
    <x v="77"/>
    <m/>
    <s v="F012680"/>
    <x v="63"/>
    <s v="25AFI000516"/>
    <x v="4"/>
    <m/>
    <s v="000050370032R"/>
    <s v="DISCO AL.L.GREEN 370/32 RIC"/>
    <s v="alluminio"/>
    <x v="3"/>
    <m/>
    <n v="1701"/>
    <s v="kg"/>
    <m/>
    <n v="3.47"/>
    <n v="5902.47"/>
  </r>
  <r>
    <s v="OF0035514"/>
    <x v="393"/>
    <m/>
    <s v="F012680"/>
    <x v="63"/>
    <s v="25AFI000516"/>
    <x v="4"/>
    <m/>
    <s v="000051620032R"/>
    <s v="SAG.AL.GRE 306X276,4X32 RIC"/>
    <s v="alluminio"/>
    <x v="3"/>
    <m/>
    <n v="7193"/>
    <s v="kg"/>
    <m/>
    <n v="3.4499999999999997"/>
    <n v="24815.85"/>
  </r>
  <r>
    <s v="OF0035375"/>
    <x v="394"/>
    <m/>
    <s v="F012680"/>
    <x v="63"/>
    <s v="25AFI000516"/>
    <x v="4"/>
    <m/>
    <s v="000051666529R"/>
    <s v="RET.AL.GREEN 495x395x29 ANG.TAGL.T/B RIC"/>
    <s v="alluminio"/>
    <x v="3"/>
    <m/>
    <n v="8760"/>
    <s v="kg"/>
    <m/>
    <n v="3.47"/>
    <n v="30397.200000000001"/>
  </r>
  <r>
    <s v="OF0035514"/>
    <x v="393"/>
    <m/>
    <s v="F012680"/>
    <x v="63"/>
    <s v="25AFI000516"/>
    <x v="4"/>
    <m/>
    <s v="000051684510R"/>
    <s v="RETT.AL.GREEN 370x295x10 T/A RIC"/>
    <s v="alluminio"/>
    <x v="3"/>
    <m/>
    <n v="3815"/>
    <s v="kg"/>
    <m/>
    <n v="3.45"/>
    <n v="13161.75"/>
  </r>
  <r>
    <s v="OF0035514"/>
    <x v="393"/>
    <m/>
    <s v="F012680"/>
    <x v="63"/>
    <s v="25AFI000516"/>
    <x v="4"/>
    <m/>
    <s v="000051780510R"/>
    <s v="RETT.AL.GREEN 460x360x10 T/B RIC"/>
    <s v="alluminio"/>
    <x v="3"/>
    <m/>
    <n v="5475"/>
    <s v="kg"/>
    <m/>
    <n v="3.45"/>
    <n v="18888.75"/>
  </r>
  <r>
    <s v="OF0035425"/>
    <x v="395"/>
    <m/>
    <s v="F012680"/>
    <x v="63"/>
    <s v="25AFI000516"/>
    <x v="4"/>
    <m/>
    <s v="000070230014R"/>
    <s v="DISCO AL.1200 230/14 RIC"/>
    <s v="alluminio"/>
    <x v="3"/>
    <m/>
    <n v="799"/>
    <s v="kg"/>
    <m/>
    <n v="3.63"/>
    <n v="2900.37"/>
  </r>
  <r>
    <s v="OF0035516"/>
    <x v="396"/>
    <m/>
    <s v="F012680"/>
    <x v="63"/>
    <s v="25AFI000516"/>
    <x v="4"/>
    <m/>
    <s v="000070340010R"/>
    <s v="DISCO AL.1200 340/10 RIC"/>
    <s v="alluminio"/>
    <x v="3"/>
    <m/>
    <n v="1735"/>
    <s v="kg"/>
    <m/>
    <n v="3.73"/>
    <n v="6471.55"/>
  </r>
  <r>
    <s v="OF0035862"/>
    <x v="339"/>
    <m/>
    <s v="F600844"/>
    <x v="60"/>
    <s v="25AFI000517"/>
    <x v="4"/>
    <m/>
    <s v="001511235162"/>
    <s v="BOX 1235/162 CM39X22,5X24"/>
    <s v="cartoni e casse"/>
    <x v="12"/>
    <m/>
    <n v="600"/>
    <s v="NR"/>
    <m/>
    <n v="0.498"/>
    <n v="298.8"/>
  </r>
  <r>
    <s v="OF0036079"/>
    <x v="397"/>
    <m/>
    <s v="F600844"/>
    <x v="60"/>
    <s v="25AFI000517"/>
    <x v="4"/>
    <m/>
    <s v="001511235162"/>
    <s v="BOX 1235/162 CM39X22,5X24"/>
    <s v="cartoni e casse"/>
    <x v="12"/>
    <m/>
    <n v="120"/>
    <s v="NR"/>
    <m/>
    <n v="0.60100000000000009"/>
    <n v="72.12"/>
  </r>
  <r>
    <s v="OF0035655"/>
    <x v="269"/>
    <m/>
    <s v="F600844"/>
    <x v="60"/>
    <s v="25AFI000517"/>
    <x v="4"/>
    <m/>
    <s v="001513027000"/>
    <s v="BOX 3027/000 CM47X31X21"/>
    <s v="cartoni e casse"/>
    <x v="12"/>
    <m/>
    <n v="200"/>
    <s v="NR"/>
    <m/>
    <n v="0.54700000000000004"/>
    <n v="109.4"/>
  </r>
  <r>
    <s v="OF0035655"/>
    <x v="269"/>
    <m/>
    <s v="F600844"/>
    <x v="60"/>
    <s v="25AFI000517"/>
    <x v="4"/>
    <m/>
    <s v="001513486000"/>
    <s v="BOX 3486/000 CM47X30,5X15"/>
    <s v="cartoni e casse"/>
    <x v="12"/>
    <m/>
    <n v="1242"/>
    <s v="NR"/>
    <m/>
    <n v="0.51199677938808374"/>
    <n v="635.9"/>
  </r>
  <r>
    <s v="OF0035414"/>
    <x v="270"/>
    <m/>
    <s v="F600844"/>
    <x v="60"/>
    <s v="25AFI000517"/>
    <x v="4"/>
    <m/>
    <s v="001514684188"/>
    <s v="BOX 4684/188 CM59X38,5X24"/>
    <s v="cartoni e casse"/>
    <x v="12"/>
    <m/>
    <n v="233"/>
    <s v="NR"/>
    <m/>
    <n v="1.0150214592274678"/>
    <n v="236.5"/>
  </r>
  <r>
    <s v="OF0034692"/>
    <x v="271"/>
    <m/>
    <s v="F600844"/>
    <x v="60"/>
    <s v="25AFI000517"/>
    <x v="4"/>
    <m/>
    <s v="001515066000"/>
    <s v="BOX 5066/000 CM39X22,5X19"/>
    <s v="cartoni e casse"/>
    <x v="12"/>
    <m/>
    <n v="89"/>
    <s v="NR"/>
    <m/>
    <n v="0.36595505617977531"/>
    <n v="32.57"/>
  </r>
  <r>
    <s v="OF0034692"/>
    <x v="271"/>
    <m/>
    <s v="F600844"/>
    <x v="60"/>
    <s v="25AFI000517"/>
    <x v="4"/>
    <m/>
    <s v="001515826127"/>
    <s v="BOX 5826/127 CM39X38,5X13"/>
    <s v="cartoni e casse"/>
    <x v="12"/>
    <m/>
    <n v="20"/>
    <s v="NR"/>
    <m/>
    <n v="0.58499999999999996"/>
    <n v="11.7"/>
  </r>
  <r>
    <s v="OF0035439"/>
    <x v="267"/>
    <m/>
    <s v="F600844"/>
    <x v="60"/>
    <s v="25AFI000517"/>
    <x v="4"/>
    <m/>
    <s v="001515826127"/>
    <s v="BOX 5826/127 CM39X38,5X13"/>
    <s v="cartoni e casse"/>
    <x v="12"/>
    <m/>
    <n v="191"/>
    <s v="NR"/>
    <m/>
    <n v="0.7350261780104711"/>
    <n v="140.38999999999999"/>
  </r>
  <r>
    <s v="OF0034692"/>
    <x v="271"/>
    <m/>
    <s v="F600844"/>
    <x v="60"/>
    <s v="25AFI000517"/>
    <x v="4"/>
    <m/>
    <s v="001515883000"/>
    <s v="BOX 5883/000 CM59X38,5X15"/>
    <s v="cartoni e casse"/>
    <x v="12"/>
    <m/>
    <n v="459"/>
    <s v="NR"/>
    <m/>
    <n v="0.6479956427015251"/>
    <n v="297.43"/>
  </r>
  <r>
    <s v="OF0035862"/>
    <x v="339"/>
    <m/>
    <s v="F600844"/>
    <x v="60"/>
    <s v="25AFI000517"/>
    <x v="4"/>
    <m/>
    <s v="001515883506"/>
    <s v="BOX 5883/506*CM59X38,5X15"/>
    <s v="cartoni e casse"/>
    <x v="12"/>
    <m/>
    <n v="180"/>
    <s v="NR"/>
    <m/>
    <n v="0.60199999999999998"/>
    <n v="108.36"/>
  </r>
  <r>
    <s v="OF0034962"/>
    <x v="341"/>
    <m/>
    <s v="F600844"/>
    <x v="60"/>
    <s v="25AFI000517"/>
    <x v="4"/>
    <m/>
    <s v="001515900583"/>
    <s v="BOX 5900/583 CM59X38,5X18,5"/>
    <s v="cartoni e casse"/>
    <x v="12"/>
    <m/>
    <n v="25"/>
    <s v="NR"/>
    <m/>
    <n v="1.004"/>
    <n v="25.1"/>
  </r>
  <r>
    <s v="OF0035718"/>
    <x v="338"/>
    <m/>
    <s v="F600844"/>
    <x v="60"/>
    <s v="25AFI000517"/>
    <x v="4"/>
    <m/>
    <s v="001515900583"/>
    <s v="BOX 5900/583 CM59X38,5X19"/>
    <s v="cartoni e casse"/>
    <x v="12"/>
    <m/>
    <n v="643"/>
    <s v="NR"/>
    <m/>
    <n v="0.70900466562985998"/>
    <n v="455.89"/>
  </r>
  <r>
    <s v="OF0035655"/>
    <x v="269"/>
    <m/>
    <s v="F600844"/>
    <x v="60"/>
    <s v="25AFI000517"/>
    <x v="4"/>
    <m/>
    <s v="001516076000"/>
    <s v="BOX 6076/000 CM59X38,5X13"/>
    <s v="cartoni e casse"/>
    <x v="12"/>
    <m/>
    <n v="1530"/>
    <s v="NR"/>
    <m/>
    <n v="0.70399999999999996"/>
    <n v="1077.1199999999999"/>
  </r>
  <r>
    <s v="OF0035889"/>
    <x v="398"/>
    <m/>
    <s v="F014515"/>
    <x v="56"/>
    <s v="25AFI000518"/>
    <x v="4"/>
    <m/>
    <s v="000250540001"/>
    <s v="MANICO S100/1 MIRO NERO SATINATO"/>
    <s v="manigliame"/>
    <x v="0"/>
    <m/>
    <n v="5400"/>
    <s v="NR"/>
    <m/>
    <n v="0.19850000000000001"/>
    <n v="1071.9000000000001"/>
  </r>
  <r>
    <s v="OF0035889"/>
    <x v="398"/>
    <m/>
    <s v="F014515"/>
    <x v="56"/>
    <s v="25AFI000518"/>
    <x v="4"/>
    <m/>
    <s v="000250541001"/>
    <s v="MANICO S100/2 MIRO NERO SATINATO"/>
    <s v="manigliame"/>
    <x v="0"/>
    <m/>
    <n v="8400"/>
    <s v="NR"/>
    <m/>
    <n v="0.21429999999999999"/>
    <n v="1800.12"/>
  </r>
  <r>
    <s v="OF0035889"/>
    <x v="398"/>
    <m/>
    <s v="F014515"/>
    <x v="56"/>
    <s v="25AFI000518"/>
    <x v="4"/>
    <m/>
    <s v="000250591001"/>
    <s v="MANICO S600/2 GRISO NERO SATINATO"/>
    <s v="manigliame"/>
    <x v="0"/>
    <m/>
    <n v="2700"/>
    <s v="NR"/>
    <m/>
    <n v="0.49679999999999996"/>
    <n v="1341.36"/>
  </r>
  <r>
    <s v="OF0035889"/>
    <x v="398"/>
    <m/>
    <s v="F014515"/>
    <x v="56"/>
    <s v="25AFI000518"/>
    <x v="4"/>
    <m/>
    <s v="000251624001"/>
    <s v="MANIGLIA S125 CLASS NERO SAT."/>
    <s v="manigliame"/>
    <x v="0"/>
    <m/>
    <n v="13200"/>
    <s v="NR"/>
    <m/>
    <n v="0.22489999999999999"/>
    <n v="2968.68"/>
  </r>
  <r>
    <s v="OF0035965"/>
    <x v="399"/>
    <m/>
    <s v="F014515"/>
    <x v="56"/>
    <s v="25AFI000518"/>
    <x v="4"/>
    <m/>
    <s v="000251624001"/>
    <s v="MANIGLIA S125 CLASS NERO SAT."/>
    <s v="manigliame"/>
    <x v="0"/>
    <m/>
    <n v="4180"/>
    <s v="NR"/>
    <m/>
    <n v="0.22489952153110049"/>
    <n v="940.08"/>
  </r>
  <r>
    <s v="OF0035889"/>
    <x v="398"/>
    <m/>
    <s v="F014515"/>
    <x v="56"/>
    <s v="25AFI000518"/>
    <x v="4"/>
    <m/>
    <s v="000251627001"/>
    <s v="MANIGLIA VANITY NERO SATINATO"/>
    <s v="manigliame"/>
    <x v="0"/>
    <m/>
    <n v="6300"/>
    <s v="NR"/>
    <m/>
    <n v="0.22489999999999999"/>
    <n v="1416.87"/>
  </r>
  <r>
    <s v="OF0035965"/>
    <x v="399"/>
    <m/>
    <s v="F014515"/>
    <x v="56"/>
    <s v="25AFI000518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5847"/>
    <x v="300"/>
    <m/>
    <s v="F012713"/>
    <x v="53"/>
    <s v="25AFI000519"/>
    <x v="4"/>
    <m/>
    <s v="003040082004"/>
    <s v="QUANTANIUM 7141/V4625Z GREY PRIMER"/>
    <s v="prodotti chimici"/>
    <x v="1"/>
    <m/>
    <n v="60"/>
    <s v="kg"/>
    <m/>
    <n v="16.563499999999998"/>
    <n v="993.81"/>
  </r>
  <r>
    <s v="OF0035847"/>
    <x v="300"/>
    <m/>
    <s v="F012713"/>
    <x v="53"/>
    <s v="25AFI000519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302"/>
    <x v="400"/>
    <m/>
    <s v="F012713"/>
    <x v="53"/>
    <s v="25AFI000519"/>
    <x v="4"/>
    <m/>
    <s v="003090005001"/>
    <s v="FUSION PRO 80-288/J1513-C BLACK BASECOAT"/>
    <s v="prodotti chimici"/>
    <x v="1"/>
    <m/>
    <n v="48"/>
    <s v="kg"/>
    <m/>
    <n v="15"/>
    <n v="720"/>
  </r>
  <r>
    <s v="OF0036302"/>
    <x v="400"/>
    <m/>
    <s v="F012713"/>
    <x v="53"/>
    <s v="25AFI000519"/>
    <x v="4"/>
    <m/>
    <s v="003090005007"/>
    <s v="FUSION PRO 80-288/J1535-A GENERAL BASECOAT"/>
    <s v="prodotti chimici"/>
    <x v="1"/>
    <m/>
    <n v="147"/>
    <s v="kg"/>
    <m/>
    <n v="15"/>
    <n v="2205"/>
  </r>
  <r>
    <m/>
    <x v="82"/>
    <m/>
    <s v="F012713"/>
    <x v="53"/>
    <s v="25AFI000519"/>
    <x v="4"/>
    <m/>
    <s v="003090005007"/>
    <s v="FUSION PRO 80-288/J1535-A GENERAL BASECOAT"/>
    <s v="prodotti chimici"/>
    <x v="1"/>
    <m/>
    <n v="42"/>
    <s v="kg"/>
    <m/>
    <n v="15"/>
    <n v="630"/>
  </r>
  <r>
    <s v="OF0036302"/>
    <x v="400"/>
    <m/>
    <s v="F012713"/>
    <x v="53"/>
    <s v="25AFI000519"/>
    <x v="4"/>
    <m/>
    <s v="003090005008"/>
    <s v="FUSION PRO 80-288/J1536-B GENERAL BASECOAT"/>
    <s v="prodotti chimici"/>
    <x v="1"/>
    <m/>
    <n v="105"/>
    <s v="kg"/>
    <m/>
    <n v="15"/>
    <n v="1575"/>
  </r>
  <r>
    <m/>
    <x v="82"/>
    <m/>
    <s v="F012713"/>
    <x v="53"/>
    <s v="25AFI000519"/>
    <x v="4"/>
    <m/>
    <s v="003090005008"/>
    <s v="FUSION PRO 80-288/J1536-B GENERAL BASECOAT"/>
    <s v="prodotti chimici"/>
    <x v="1"/>
    <m/>
    <n v="30"/>
    <s v="kg"/>
    <m/>
    <n v="15"/>
    <n v="450"/>
  </r>
  <r>
    <s v="OF0036302"/>
    <x v="400"/>
    <m/>
    <s v="F012713"/>
    <x v="53"/>
    <s v="25AFI000519"/>
    <x v="4"/>
    <m/>
    <s v="003090005009"/>
    <s v="FUSION PRO 80-288/J1522-C DARK GREY BASECOAT"/>
    <s v="prodotti chimici"/>
    <x v="1"/>
    <m/>
    <n v="168"/>
    <s v="kg"/>
    <m/>
    <n v="15"/>
    <n v="2520"/>
  </r>
  <r>
    <s v="OF0035847"/>
    <x v="300"/>
    <m/>
    <s v="F012713"/>
    <x v="53"/>
    <s v="25AFI000519"/>
    <x v="4"/>
    <m/>
    <s v="003100082006"/>
    <s v="ECLIPSE HB V6850Z BLACK MIDCOAT DIAMOND"/>
    <s v="prodotti chimici"/>
    <x v="1"/>
    <m/>
    <n v="400"/>
    <s v="kg"/>
    <m/>
    <n v="13.657"/>
    <n v="5462.8"/>
  </r>
  <r>
    <s v="OF0035847"/>
    <x v="300"/>
    <m/>
    <s v="F012713"/>
    <x v="53"/>
    <s v="25AFI000519"/>
    <x v="4"/>
    <m/>
    <s v="003130060004"/>
    <s v="SKANDIA XT V7740Z BLACK TC DIAMOND"/>
    <s v="prodotti chimici"/>
    <x v="1"/>
    <m/>
    <n v="200"/>
    <s v="kg"/>
    <m/>
    <n v="11.427999999999999"/>
    <n v="2285.6"/>
  </r>
  <r>
    <s v="OF0035847"/>
    <x v="300"/>
    <m/>
    <s v="F012713"/>
    <x v="53"/>
    <s v="25AFI000519"/>
    <x v="4"/>
    <m/>
    <s v="003160081013"/>
    <s v="QUANT.7343/V5665Z CLEAR ALTO SPESS."/>
    <s v="prodotti chimici"/>
    <x v="1"/>
    <m/>
    <n v="100"/>
    <s v="kg"/>
    <m/>
    <n v="18.846500000000002"/>
    <n v="1884.65"/>
  </r>
  <r>
    <s v="OF0035847"/>
    <x v="300"/>
    <m/>
    <s v="F012713"/>
    <x v="53"/>
    <s v="25AFI000519"/>
    <x v="4"/>
    <m/>
    <s v="003160081021"/>
    <s v="QUANTANIUM 7343/V3380Z BIANCO DOT"/>
    <s v="prodotti chimici"/>
    <x v="1"/>
    <m/>
    <n v="40"/>
    <s v="kg"/>
    <m/>
    <n v="17.721"/>
    <n v="708.84"/>
  </r>
  <r>
    <s v="OF0036179"/>
    <x v="401"/>
    <m/>
    <s v="F012713"/>
    <x v="53"/>
    <s v="25AFI000519"/>
    <x v="4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520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179"/>
    <x v="401"/>
    <m/>
    <s v="F012713"/>
    <x v="53"/>
    <s v="25AFI000520"/>
    <x v="4"/>
    <m/>
    <s v="003040082005"/>
    <s v="ECLIPSE HB V6849 PRIMER BLACK DIAMOND"/>
    <s v="prodotti chimici"/>
    <x v="1"/>
    <m/>
    <n v="400"/>
    <s v="kg"/>
    <m/>
    <n v="12.881500000000001"/>
    <n v="5152.6000000000004"/>
  </r>
  <r>
    <s v="OF0035974"/>
    <x v="301"/>
    <m/>
    <s v="F012713"/>
    <x v="53"/>
    <s v="25AFI000520"/>
    <x v="4"/>
    <m/>
    <s v="003100082006"/>
    <s v="ECLIPSE HB V6850Z BLACK MIDCOAT DIAMOND"/>
    <s v="prodotti chimici"/>
    <x v="1"/>
    <m/>
    <n v="300"/>
    <s v="kg"/>
    <m/>
    <n v="13.657000000000002"/>
    <n v="4097.1000000000004"/>
  </r>
  <r>
    <s v="OF0036179"/>
    <x v="401"/>
    <m/>
    <s v="F012713"/>
    <x v="53"/>
    <s v="25AFI000520"/>
    <x v="4"/>
    <m/>
    <s v="003100082006"/>
    <s v="ECLIPSE HB V6850Z BLACK MIDCOAT DIAMOND"/>
    <s v="prodotti chimici"/>
    <x v="1"/>
    <m/>
    <n v="700"/>
    <s v="kg"/>
    <m/>
    <n v="13.657"/>
    <n v="9559.9"/>
  </r>
  <r>
    <s v="OF0036179"/>
    <x v="401"/>
    <m/>
    <s v="F012713"/>
    <x v="53"/>
    <s v="25AFI000520"/>
    <x v="4"/>
    <m/>
    <s v="003160081019"/>
    <s v="7343/V5949Z SILVER Q. CONSTEL. 1P"/>
    <s v="prodotti chimici"/>
    <x v="1"/>
    <m/>
    <n v="40"/>
    <s v="kg"/>
    <m/>
    <n v="17.134"/>
    <n v="685.36"/>
  </r>
  <r>
    <s v="OF0035974"/>
    <x v="301"/>
    <m/>
    <s v="F012713"/>
    <x v="53"/>
    <s v="25AFI000520"/>
    <x v="4"/>
    <m/>
    <s v="003160081026"/>
    <s v="Eclipse HB V7710Z silver diamond TC"/>
    <s v="prodotti chimici"/>
    <x v="1"/>
    <m/>
    <n v="100"/>
    <s v="kg"/>
    <m/>
    <n v="14.422000000000001"/>
    <n v="1442.2"/>
  </r>
  <r>
    <s v="OF0036179"/>
    <x v="401"/>
    <m/>
    <s v="F012713"/>
    <x v="53"/>
    <s v="25AFI000520"/>
    <x v="4"/>
    <m/>
    <s v="003160081026"/>
    <s v="Eclipse HB V7710Z silver diamond TC"/>
    <s v="prodotti chimici"/>
    <x v="1"/>
    <m/>
    <n v="300"/>
    <s v="kg"/>
    <m/>
    <n v="14.422000000000001"/>
    <n v="4326.6000000000004"/>
  </r>
  <r>
    <s v="OF0036179"/>
    <x v="401"/>
    <m/>
    <s v="F012713"/>
    <x v="53"/>
    <s v="25AFI000520"/>
    <x v="4"/>
    <m/>
    <s v="003160081031"/>
    <s v="QUANTANIUM 7343/V9044Z clear topcoat"/>
    <s v="prodotti chimici"/>
    <x v="1"/>
    <m/>
    <n v="400"/>
    <s v="kg"/>
    <m/>
    <n v="11.69"/>
    <n v="4676"/>
  </r>
  <r>
    <m/>
    <x v="82"/>
    <m/>
    <s v="F012713"/>
    <x v="53"/>
    <s v="25AFI000520"/>
    <x v="4"/>
    <m/>
    <s v="003160081031"/>
    <s v="QUANTANIUM 7343/V9044Z clear topcoat"/>
    <s v="prodotti chimici"/>
    <x v="1"/>
    <m/>
    <n v="300"/>
    <s v="kg"/>
    <m/>
    <n v="11.69"/>
    <n v="3507"/>
  </r>
  <r>
    <s v="OF0036486"/>
    <x v="402"/>
    <m/>
    <s v="F010037"/>
    <x v="58"/>
    <s v="25AFI000521"/>
    <x v="4"/>
    <m/>
    <s v="000210012002"/>
    <s v="GOUJON 10X10X15 86° NON FIL.4,5"/>
    <s v="accessori x manigl."/>
    <x v="7"/>
    <m/>
    <n v="20000"/>
    <s v="NR"/>
    <m/>
    <n v="5.6000000000000001E-2"/>
    <n v="1120"/>
  </r>
  <r>
    <s v="OF0036486"/>
    <x v="402"/>
    <m/>
    <s v="F010037"/>
    <x v="58"/>
    <s v="25AFI000521"/>
    <x v="4"/>
    <m/>
    <s v="000210016011"/>
    <s v="GOUJON 10X10X18 55° NON FIL.4,5"/>
    <s v="accessori x manigl."/>
    <x v="7"/>
    <m/>
    <n v="20000"/>
    <s v="NR"/>
    <m/>
    <n v="5.6000000000000001E-2"/>
    <n v="1120"/>
  </r>
  <r>
    <s v="OF0036056"/>
    <x v="403"/>
    <m/>
    <s v="F010233"/>
    <x v="52"/>
    <s v="25AFI000522"/>
    <x v="4"/>
    <m/>
    <s v="000110192001"/>
    <s v="GHIERA P2800 16/23,5 C28/591 F130 X FORMA 319 Ø28"/>
    <s v="manigliame"/>
    <x v="0"/>
    <m/>
    <n v="2500"/>
    <s v="NR"/>
    <m/>
    <n v="0.17599999999999999"/>
    <n v="440"/>
  </r>
  <r>
    <s v="OF0036056"/>
    <x v="403"/>
    <m/>
    <s v="F010233"/>
    <x v="52"/>
    <s v="25AFI000522"/>
    <x v="4"/>
    <m/>
    <s v="000110198001"/>
    <s v="GHIERA P2800 15/26 B28/594 F130 X FORMA 794 Ø30"/>
    <s v="manigliame"/>
    <x v="0"/>
    <m/>
    <n v="2300"/>
    <s v="NR"/>
    <m/>
    <n v="0.187"/>
    <n v="430.1"/>
  </r>
  <r>
    <s v="OF0036056"/>
    <x v="403"/>
    <m/>
    <s v="F010233"/>
    <x v="52"/>
    <s v="25AFI000522"/>
    <x v="4"/>
    <m/>
    <s v="000110209001"/>
    <s v="GHIERA P2800 16/21 C28/B48 F130 X FORMA 472 Ø28"/>
    <s v="manigliame"/>
    <x v="0"/>
    <m/>
    <n v="2800"/>
    <s v="NR"/>
    <m/>
    <n v="0.17600000000000002"/>
    <n v="492.8"/>
  </r>
  <r>
    <s v="OF0036056"/>
    <x v="403"/>
    <m/>
    <s v="F010233"/>
    <x v="52"/>
    <s v="25AFI000522"/>
    <x v="4"/>
    <m/>
    <s v="000110210001"/>
    <s v="GHIERA P2800 15/22,5 C28/B50 F100 X FORMA 319 Ø24"/>
    <s v="manigliame"/>
    <x v="0"/>
    <m/>
    <n v="2660"/>
    <s v="NR"/>
    <m/>
    <n v="0.17600000000000002"/>
    <n v="468.16"/>
  </r>
  <r>
    <s v="OF0036056"/>
    <x v="403"/>
    <m/>
    <s v="F010233"/>
    <x v="52"/>
    <s v="25AFI000522"/>
    <x v="4"/>
    <m/>
    <s v="000110372001"/>
    <s v="GHIERA P2605 18,5/19 C25/577 FR.120"/>
    <s v="manigliame"/>
    <x v="0"/>
    <m/>
    <n v="3850"/>
    <s v="NR"/>
    <m/>
    <n v="0.11"/>
    <n v="423.5"/>
  </r>
  <r>
    <s v="OF0036056"/>
    <x v="403"/>
    <m/>
    <s v="F010233"/>
    <x v="52"/>
    <s v="25AFI000522"/>
    <x v="4"/>
    <m/>
    <s v="000110534001"/>
    <s v="GHIERA P15  15,5/28 R15/827 FR100"/>
    <s v="manigliame"/>
    <x v="0"/>
    <m/>
    <n v="11400"/>
    <s v="NR"/>
    <m/>
    <n v="0.1"/>
    <n v="1140"/>
  </r>
  <r>
    <s v="OF0036056"/>
    <x v="403"/>
    <m/>
    <s v="F010233"/>
    <x v="52"/>
    <s v="25AFI000522"/>
    <x v="4"/>
    <m/>
    <s v="000110610001"/>
    <s v="GHIERA P15 17/20,5 B15/190 FR120"/>
    <s v="manigliame"/>
    <x v="0"/>
    <m/>
    <n v="9400"/>
    <s v="NR"/>
    <m/>
    <n v="0.1"/>
    <n v="940"/>
  </r>
  <r>
    <s v="OF0036056"/>
    <x v="403"/>
    <m/>
    <s v="F010233"/>
    <x v="52"/>
    <s v="25AFI000522"/>
    <x v="4"/>
    <m/>
    <s v="000112165001"/>
    <s v="GHIERA P2800 15/20 C28/989 F100 X FORMA 472 Ø20"/>
    <s v="manigliame"/>
    <x v="0"/>
    <m/>
    <n v="2650"/>
    <s v="NR"/>
    <m/>
    <n v="0.17599999999999999"/>
    <n v="466.4"/>
  </r>
  <r>
    <s v="OF0036056"/>
    <x v="403"/>
    <m/>
    <s v="F010233"/>
    <x v="52"/>
    <s v="25AFI000522"/>
    <x v="4"/>
    <m/>
    <s v="000250530001"/>
    <s v="MANICO CHICAGO/1 NERO SATINATO"/>
    <s v="manigliame"/>
    <x v="0"/>
    <m/>
    <n v="4800"/>
    <s v="NR"/>
    <m/>
    <n v="0.32699999999999996"/>
    <n v="1569.6"/>
  </r>
  <r>
    <s v="OF0036056"/>
    <x v="403"/>
    <m/>
    <s v="F010233"/>
    <x v="52"/>
    <s v="25AFI000522"/>
    <x v="4"/>
    <m/>
    <s v="000250531001"/>
    <s v="MANICO CHICAGO/2 NERO SATINATO"/>
    <s v="manigliame"/>
    <x v="0"/>
    <m/>
    <n v="10830"/>
    <s v="NR"/>
    <m/>
    <n v="0.35400000000000004"/>
    <n v="3833.82"/>
  </r>
  <r>
    <s v="OF0036132"/>
    <x v="404"/>
    <m/>
    <s v="F010233"/>
    <x v="52"/>
    <s v="25AFI000522"/>
    <x v="4"/>
    <m/>
    <s v="000250531001"/>
    <s v="MANICO CHICAGO/2 NERO SATINATO"/>
    <s v="manigliame"/>
    <x v="0"/>
    <m/>
    <n v="7220"/>
    <s v="NR"/>
    <m/>
    <n v="0.35400000000000004"/>
    <n v="2555.88"/>
  </r>
  <r>
    <s v="OF0036056"/>
    <x v="403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132"/>
    <x v="404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260"/>
    <x v="405"/>
    <m/>
    <s v="F014515"/>
    <x v="56"/>
    <s v="25AFI000523"/>
    <x v="4"/>
    <m/>
    <s v="000250048001"/>
    <s v="MANICO S210 MIRO BOLLILATTE NERO SA"/>
    <s v="manigliame"/>
    <x v="0"/>
    <m/>
    <n v="2100"/>
    <s v="NR"/>
    <m/>
    <n v="0.21429999999999999"/>
    <n v="450.03"/>
  </r>
  <r>
    <s v="OF0036260"/>
    <x v="405"/>
    <m/>
    <s v="F014515"/>
    <x v="56"/>
    <s v="25AFI000523"/>
    <x v="4"/>
    <m/>
    <s v="000250541001"/>
    <s v="MANICO S100/2 MIRO NERO SATINATO"/>
    <s v="manigliame"/>
    <x v="0"/>
    <m/>
    <n v="8400"/>
    <s v="NR"/>
    <m/>
    <n v="0.21429999999999999"/>
    <n v="1800.12"/>
  </r>
  <r>
    <s v="OF0036259"/>
    <x v="406"/>
    <m/>
    <s v="F014515"/>
    <x v="56"/>
    <s v="25AFI000523"/>
    <x v="4"/>
    <m/>
    <s v="000251624001"/>
    <s v="MANIGLIA S125 CLASS NERO SAT."/>
    <s v="manigliame"/>
    <x v="0"/>
    <m/>
    <n v="5060"/>
    <s v="NR"/>
    <m/>
    <n v="0.22489920948616601"/>
    <n v="1137.99"/>
  </r>
  <r>
    <s v="OF0036259"/>
    <x v="406"/>
    <m/>
    <s v="F014515"/>
    <x v="56"/>
    <s v="25AFI000523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6260"/>
    <x v="405"/>
    <m/>
    <s v="F014515"/>
    <x v="56"/>
    <s v="25AFI000523"/>
    <x v="4"/>
    <m/>
    <s v="000251627001"/>
    <s v="MANIGLIA VANITY NERO SATINATO"/>
    <s v="manigliame"/>
    <x v="0"/>
    <m/>
    <n v="12600"/>
    <s v="NR"/>
    <m/>
    <n v="0.22489999999999999"/>
    <n v="2833.74"/>
  </r>
  <r>
    <s v="OF0035662"/>
    <x v="257"/>
    <m/>
    <s v="F012516"/>
    <x v="57"/>
    <s v="25AFI000524"/>
    <x v="4"/>
    <m/>
    <s v="000281571015"/>
    <s v="MANICO AC.PARIGI L190 P.20 LUC.+SIL.VERDE C/MADE IN ITALY"/>
    <s v="manigliame"/>
    <x v="0"/>
    <m/>
    <n v="2104"/>
    <s v="NR"/>
    <m/>
    <n v="2.79"/>
    <n v="5870.16"/>
  </r>
  <r>
    <s v="OF0035729"/>
    <x v="407"/>
    <m/>
    <s v="F012516"/>
    <x v="57"/>
    <s v="25AFI000524"/>
    <x v="4"/>
    <m/>
    <s v="000281571024"/>
    <s v="MANICO AC.PARIGI L??? CRE.179 25 LUC+SIL.VER.C/MADE IN ITALY"/>
    <s v="manigliame"/>
    <x v="0"/>
    <m/>
    <n v="1078"/>
    <s v="NR"/>
    <m/>
    <n v="2.81"/>
    <n v="3029.18"/>
  </r>
  <r>
    <s v="OF0035729"/>
    <x v="407"/>
    <m/>
    <s v="F012516"/>
    <x v="57"/>
    <s v="25AFI000524"/>
    <x v="4"/>
    <m/>
    <s v="000283448011"/>
    <s v="MANIGLIA AC.PARIGI TEG+CAS 24 LU+SIL.VERDE"/>
    <s v="manigliame"/>
    <x v="0"/>
    <m/>
    <n v="2203"/>
    <s v="NR"/>
    <m/>
    <n v="2.17"/>
    <n v="4780.51"/>
  </r>
  <r>
    <s v="OF0036284"/>
    <x v="408"/>
    <m/>
    <s v="F012713"/>
    <x v="53"/>
    <s v="25AFI000525"/>
    <x v="4"/>
    <m/>
    <s v="003040082005"/>
    <s v="ECLIPSE HB V6849 PRIMER BLACK DIAMOND"/>
    <s v="prodotti chimici"/>
    <x v="1"/>
    <m/>
    <n v="500"/>
    <s v="kg"/>
    <m/>
    <n v="12.881500000000001"/>
    <n v="6440.75"/>
  </r>
  <r>
    <s v="OF0036284"/>
    <x v="408"/>
    <m/>
    <s v="F012713"/>
    <x v="53"/>
    <s v="25AFI000525"/>
    <x v="4"/>
    <m/>
    <s v="003040082006"/>
    <s v="ECLIPSE® HB 70-750/V6871 BLACK BASECOAT"/>
    <s v="prodotti chimici"/>
    <x v="1"/>
    <m/>
    <n v="40"/>
    <s v="kg"/>
    <m/>
    <n v="12.564499999999999"/>
    <n v="502.58"/>
  </r>
  <r>
    <s v="OF0036284"/>
    <x v="408"/>
    <m/>
    <s v="F012713"/>
    <x v="53"/>
    <s v="25AFI000525"/>
    <x v="4"/>
    <m/>
    <s v="003070060002"/>
    <s v="SKANDIA 7621/V3164Z WHITE MID COAT"/>
    <s v="prodotti chimici"/>
    <x v="1"/>
    <m/>
    <n v="100"/>
    <s v="kg"/>
    <m/>
    <n v="14.507"/>
    <n v="1450.7"/>
  </r>
  <r>
    <s v="OF0036284"/>
    <x v="408"/>
    <m/>
    <s v="F012713"/>
    <x v="53"/>
    <s v="25AFI000525"/>
    <x v="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284"/>
    <x v="408"/>
    <m/>
    <s v="F012713"/>
    <x v="53"/>
    <s v="25AFI000525"/>
    <x v="4"/>
    <m/>
    <s v="003100082016"/>
    <s v="ECLIPSE HB V5876Z BLACK MIDCOAT"/>
    <s v="prodotti chimici"/>
    <x v="1"/>
    <m/>
    <n v="40"/>
    <s v="kg"/>
    <m/>
    <n v="13.657"/>
    <n v="546.28"/>
  </r>
  <r>
    <s v="OF0036284"/>
    <x v="408"/>
    <m/>
    <s v="F012713"/>
    <x v="53"/>
    <s v="25AFI000525"/>
    <x v="4"/>
    <m/>
    <s v="003130104002"/>
    <s v="SKANDIA 3222/V3561Z WHITE PEARL TC"/>
    <s v="prodotti chimici"/>
    <x v="1"/>
    <m/>
    <n v="180"/>
    <s v="kg"/>
    <m/>
    <n v="17.252000000000002"/>
    <n v="3105.36"/>
  </r>
  <r>
    <s v="OF0036284"/>
    <x v="408"/>
    <m/>
    <s v="F012713"/>
    <x v="53"/>
    <s v="25AFI000525"/>
    <x v="4"/>
    <m/>
    <s v="003160081021"/>
    <s v="QUANTANIUM 7343/V3380Z BIANCO DOT"/>
    <s v="prodotti chimici"/>
    <x v="1"/>
    <m/>
    <n v="60"/>
    <s v="kg"/>
    <m/>
    <n v="17.721"/>
    <n v="1063.26"/>
  </r>
  <r>
    <s v="OF0036284"/>
    <x v="408"/>
    <m/>
    <s v="F012713"/>
    <x v="53"/>
    <s v="25AFI000525"/>
    <x v="4"/>
    <m/>
    <s v="003160081031"/>
    <s v="QUANTANIUM 7343/V9044Z clear topcoat"/>
    <s v="prodotti chimici"/>
    <x v="1"/>
    <m/>
    <n v="200"/>
    <s v="kg"/>
    <m/>
    <n v="11.69"/>
    <n v="2338"/>
  </r>
  <r>
    <s v="OF0036284"/>
    <x v="408"/>
    <m/>
    <s v="F012713"/>
    <x v="53"/>
    <s v="25AFI000525"/>
    <x v="4"/>
    <m/>
    <s v="003160081034"/>
    <s v="ECLIPSE® HB 73-753/V6873 SILVER DIAMOND TOPCOAT"/>
    <s v="prodotti chimici"/>
    <x v="1"/>
    <m/>
    <n v="40"/>
    <s v="kg"/>
    <m/>
    <n v="14.531000000000001"/>
    <n v="581.24"/>
  </r>
  <r>
    <s v="OF0036284"/>
    <x v="408"/>
    <m/>
    <s v="F012713"/>
    <x v="53"/>
    <s v="25AFI000525"/>
    <x v="4"/>
    <m/>
    <s v="003360001002"/>
    <s v="ECM/V9338 BLACK INK PAD PRINTING"/>
    <s v="prodotti chimici"/>
    <x v="1"/>
    <m/>
    <n v="20"/>
    <s v="kg"/>
    <m/>
    <n v="21.413999999999998"/>
    <n v="428.28"/>
  </r>
  <r>
    <s v="OF0036397"/>
    <x v="409"/>
    <m/>
    <s v="F012713"/>
    <x v="53"/>
    <s v="25AFI000526"/>
    <x v="4"/>
    <m/>
    <s v="003090005001"/>
    <s v="FUSION PRO 80-288/J1513-C BLACK BASECOAT"/>
    <s v="prodotti chimici"/>
    <x v="1"/>
    <m/>
    <n v="200"/>
    <s v="kg"/>
    <m/>
    <n v="15"/>
    <n v="3000"/>
  </r>
  <r>
    <s v="OF0036397"/>
    <x v="409"/>
    <m/>
    <s v="F012713"/>
    <x v="53"/>
    <s v="25AFI000526"/>
    <x v="4"/>
    <m/>
    <s v="003090005007"/>
    <s v="FUSION PRO 80-288/J1535-A GENERAL BASECOAT"/>
    <s v="prodotti chimici"/>
    <x v="1"/>
    <m/>
    <n v="175"/>
    <s v="kg"/>
    <m/>
    <n v="15"/>
    <n v="2625"/>
  </r>
  <r>
    <s v="OF0036397"/>
    <x v="409"/>
    <m/>
    <s v="F012713"/>
    <x v="53"/>
    <s v="25AFI000526"/>
    <x v="4"/>
    <m/>
    <s v="003090005008"/>
    <s v="FUSION PRO 80-288/J1536-B GENERAL BASECOAT"/>
    <s v="prodotti chimici"/>
    <x v="1"/>
    <m/>
    <n v="125"/>
    <s v="kg"/>
    <m/>
    <n v="15"/>
    <n v="1875"/>
  </r>
  <r>
    <s v="OF0036397"/>
    <x v="409"/>
    <m/>
    <s v="F012713"/>
    <x v="53"/>
    <s v="25AFI000526"/>
    <x v="4"/>
    <m/>
    <s v="003190001009"/>
    <s v="FUSION PRO 80-289/V11294A GENERAL CLEAR TOPCOAT"/>
    <s v="prodotti chimici"/>
    <x v="1"/>
    <m/>
    <n v="90"/>
    <s v="kg"/>
    <m/>
    <n v="15"/>
    <n v="1350"/>
  </r>
  <r>
    <s v="OF0036397"/>
    <x v="409"/>
    <m/>
    <s v="F012713"/>
    <x v="53"/>
    <s v="25AFI000526"/>
    <x v="4"/>
    <m/>
    <s v="003190001010"/>
    <s v="FUSION PRO 80-289/V11294B GENERAL CLEAR TOPCOAT"/>
    <s v="prodotti chimici"/>
    <x v="1"/>
    <m/>
    <n v="70"/>
    <s v="kg"/>
    <m/>
    <n v="15"/>
    <n v="1050"/>
  </r>
  <r>
    <s v="OF0036397"/>
    <x v="409"/>
    <m/>
    <s v="F012713"/>
    <x v="53"/>
    <s v="25AFI000526"/>
    <x v="4"/>
    <m/>
    <s v="003190001011"/>
    <s v="FUSION PRO 80-289/V11294C CLEAR TOPCOAT"/>
    <s v="prodotti chimici"/>
    <x v="1"/>
    <m/>
    <n v="40"/>
    <s v="kg"/>
    <m/>
    <n v="15"/>
    <n v="600"/>
  </r>
  <r>
    <s v="OF0035661"/>
    <x v="257"/>
    <m/>
    <s v="F010435"/>
    <x v="79"/>
    <s v="25AFI000527"/>
    <x v="4"/>
    <m/>
    <s v="000841627250"/>
    <s v="DISCO PUBB.HOMESIDE REST.PLAQUE A PIZZA Ø30 CM 834569 FSC"/>
    <s v="mater. di confezion."/>
    <x v="4"/>
    <m/>
    <n v="6300"/>
    <s v="NR"/>
    <m/>
    <n v="7.1000000000000008E-2"/>
    <n v="447.3"/>
  </r>
  <r>
    <s v="OF0035832"/>
    <x v="410"/>
    <m/>
    <s v="F010435"/>
    <x v="79"/>
    <s v="25AFI000527"/>
    <x v="4"/>
    <m/>
    <s v="000841721120"/>
    <s v="DISCO PUBB.M BUDGET 2023 CASS.20 7035.092-7613194579639"/>
    <s v="mater. di confezion."/>
    <x v="4"/>
    <m/>
    <n v="5900"/>
    <s v="NR"/>
    <m/>
    <n v="5.7999999999999996E-2"/>
    <n v="342.2"/>
  </r>
  <r>
    <s v="OF0035725"/>
    <x v="411"/>
    <m/>
    <s v="F010435"/>
    <x v="79"/>
    <s v="25AFI000527"/>
    <x v="4"/>
    <m/>
    <s v="000844147008"/>
    <s v="PIEGHEVOLE ESSTEELE PER BENESSERE 200x100 MM 1-8-PU569"/>
    <s v="mater. di confezion."/>
    <x v="4"/>
    <m/>
    <n v="3900"/>
    <s v="NR"/>
    <m/>
    <n v="0.12"/>
    <n v="468"/>
  </r>
  <r>
    <s v="OF0035725"/>
    <x v="411"/>
    <m/>
    <s v="F010435"/>
    <x v="79"/>
    <s v="25AFI000527"/>
    <x v="4"/>
    <m/>
    <s v="000844147302"/>
    <s v="PIEGHEVOLE AMWAY QUEEN 140X215 MM USE&amp;CARE TEG24 1M A2400469"/>
    <s v="mater. di confezion."/>
    <x v="4"/>
    <m/>
    <n v="3400"/>
    <s v="NR"/>
    <m/>
    <n v="0.06"/>
    <n v="204"/>
  </r>
  <r>
    <s v="OF0035725"/>
    <x v="411"/>
    <m/>
    <s v="F010435"/>
    <x v="79"/>
    <s v="25AFI000527"/>
    <x v="4"/>
    <m/>
    <s v="000844147403"/>
    <s v="PIEGHEVOLE AMWAY ICOOK 280X215 MM USE&amp;CARE A2300189"/>
    <s v="mater. di confezion."/>
    <x v="4"/>
    <m/>
    <n v="3210"/>
    <s v="NR"/>
    <m/>
    <n v="0.6"/>
    <n v="1926"/>
  </r>
  <r>
    <s v="OF0035725"/>
    <x v="411"/>
    <m/>
    <s v="F010435"/>
    <x v="79"/>
    <s v="25AFI000527"/>
    <x v="4"/>
    <m/>
    <s v="000844900098"/>
    <s v="PENDAGLIO SAMBONET C/FILO ELASTICO PADERNO 1600"/>
    <s v="mater. di confezion."/>
    <x v="4"/>
    <m/>
    <n v="2950"/>
    <s v="NR"/>
    <m/>
    <n v="0.20499999999999999"/>
    <n v="604.75"/>
  </r>
  <r>
    <s v="OF0035725"/>
    <x v="411"/>
    <m/>
    <s v="F010435"/>
    <x v="79"/>
    <s v="25AFI000527"/>
    <x v="4"/>
    <m/>
    <s v="000844900131"/>
    <s v="PIEGHEVOLE IKEA HUSKNUT CERA 70X148,5 NA RI.AA-2413976-1 FSC"/>
    <s v="mater. di confezion."/>
    <x v="4"/>
    <m/>
    <n v="6600"/>
    <s v="NR"/>
    <m/>
    <n v="8.7999999999999995E-2"/>
    <n v="580.79999999999995"/>
  </r>
  <r>
    <s v="OF0035661"/>
    <x v="257"/>
    <m/>
    <s v="F010435"/>
    <x v="79"/>
    <s v="25AFI000527"/>
    <x v="4"/>
    <m/>
    <s v="000844900132"/>
    <s v="PIEGHEVOLE IKEA HUSKNUT CERA 70X148,5 RIF. AA-2413977-2 FSC"/>
    <s v="mater. di confezion."/>
    <x v="4"/>
    <m/>
    <n v="30735"/>
    <s v="NR"/>
    <m/>
    <n v="9.1999999999999998E-2"/>
    <n v="2827.62"/>
  </r>
  <r>
    <s v="OF0036085"/>
    <x v="412"/>
    <m/>
    <s v="F010435"/>
    <x v="79"/>
    <s v="25AFI000527"/>
    <x v="4"/>
    <m/>
    <s v="000844900151"/>
    <s v="PENDAGLIO CAMPIONE ESPOS.C/FILO AVAILABLE ON REQUEST"/>
    <s v="mater. di confezion."/>
    <x v="4"/>
    <m/>
    <n v="100"/>
    <s v="NR"/>
    <m/>
    <n v="1.4"/>
    <n v="140"/>
  </r>
  <r>
    <s v="OF0035661"/>
    <x v="257"/>
    <m/>
    <s v="F010435"/>
    <x v="79"/>
    <s v="25AFI000527"/>
    <x v="4"/>
    <m/>
    <s v="000850089030"/>
    <s v="DISCO BAV.M BUDGET 2023 PAD.28 7035.055-7613162565411"/>
    <s v="mater. di confezion."/>
    <x v="4"/>
    <m/>
    <n v="5950"/>
    <s v="NR"/>
    <m/>
    <n v="0.08"/>
    <n v="476"/>
  </r>
  <r>
    <s v="OF0035895"/>
    <x v="324"/>
    <m/>
    <s v="F010233"/>
    <x v="52"/>
    <s v="25AFI000528"/>
    <x v="4"/>
    <m/>
    <s v="000110532001"/>
    <s v="GHIERA P15  15,5/30,5 R15/824 FR75"/>
    <s v="manigliame"/>
    <x v="0"/>
    <m/>
    <n v="5300"/>
    <s v="NR"/>
    <m/>
    <n v="0.11"/>
    <n v="583"/>
  </r>
  <r>
    <s v="OF0035895"/>
    <x v="324"/>
    <m/>
    <s v="F010233"/>
    <x v="52"/>
    <s v="25AFI000528"/>
    <x v="4"/>
    <m/>
    <s v="000110534001"/>
    <s v="GHIERA P15  15,5/28 R15/827 FR100"/>
    <s v="manigliame"/>
    <x v="0"/>
    <m/>
    <n v="5680"/>
    <s v="NR"/>
    <m/>
    <n v="0.10999999999999999"/>
    <n v="624.79999999999995"/>
  </r>
  <r>
    <s v="OF0036140"/>
    <x v="413"/>
    <m/>
    <s v="F010233"/>
    <x v="52"/>
    <s v="25AFI000528"/>
    <x v="4"/>
    <m/>
    <s v="000110534001"/>
    <s v="GHIERA P15  15,5/28 R15/827 FR100"/>
    <s v="manigliame"/>
    <x v="0"/>
    <m/>
    <n v="5700"/>
    <s v="NR"/>
    <m/>
    <n v="0.11"/>
    <n v="627"/>
  </r>
  <r>
    <s v="OF0036140"/>
    <x v="413"/>
    <m/>
    <s v="F010233"/>
    <x v="52"/>
    <s v="25AFI000528"/>
    <x v="4"/>
    <m/>
    <s v="000110544001"/>
    <s v="GHIERA P15 17/18,5 C15/487 FR75"/>
    <s v="manigliame"/>
    <x v="0"/>
    <m/>
    <n v="3200"/>
    <s v="NR"/>
    <m/>
    <n v="0.1"/>
    <n v="320"/>
  </r>
  <r>
    <s v="OF0036140"/>
    <x v="413"/>
    <m/>
    <s v="F010233"/>
    <x v="52"/>
    <s v="25AFI000528"/>
    <x v="4"/>
    <m/>
    <s v="000110546001"/>
    <s v="GHIERA P15 16/24,5 B15 /900 FR 100 175 26"/>
    <s v="manigliame"/>
    <x v="0"/>
    <m/>
    <n v="5850"/>
    <s v="NR"/>
    <m/>
    <n v="0.11"/>
    <n v="643.5"/>
  </r>
  <r>
    <s v="OF0036140"/>
    <x v="413"/>
    <m/>
    <s v="F010233"/>
    <x v="52"/>
    <s v="25AFI000528"/>
    <x v="4"/>
    <m/>
    <s v="000110610001"/>
    <s v="GHIERA P15 17/20,5 B15/190 FR120"/>
    <s v="manigliame"/>
    <x v="0"/>
    <m/>
    <n v="6300"/>
    <s v="NR"/>
    <m/>
    <n v="0.1"/>
    <n v="630"/>
  </r>
  <r>
    <s v="OF0036056"/>
    <x v="403"/>
    <m/>
    <s v="F010233"/>
    <x v="52"/>
    <s v="25AFI000528"/>
    <x v="4"/>
    <m/>
    <s v="000110611001"/>
    <s v="GHIERA P15 15,5/33 R15/295 FR100"/>
    <s v="manigliame"/>
    <x v="0"/>
    <m/>
    <n v="10150"/>
    <s v="NR"/>
    <m/>
    <n v="0.1"/>
    <n v="1015"/>
  </r>
  <r>
    <s v="OF0036140"/>
    <x v="413"/>
    <m/>
    <s v="F010233"/>
    <x v="52"/>
    <s v="25AFI000528"/>
    <x v="4"/>
    <m/>
    <s v="000110611001"/>
    <s v="GHIERA P15 15,5/33 R15/295 FR100"/>
    <s v="manigliame"/>
    <x v="0"/>
    <m/>
    <n v="10000"/>
    <s v="NR"/>
    <m/>
    <n v="0.1"/>
    <n v="1000"/>
  </r>
  <r>
    <s v="OF0036140"/>
    <x v="413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356"/>
    <x v="414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140"/>
    <x v="413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356"/>
    <x v="414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528"/>
    <x v="4"/>
    <m/>
    <s v="000250578100"/>
    <s v="MANICO HIDDEN/2 MASTERCHEF  V.3360 SOFT 410U"/>
    <s v="manigliame"/>
    <x v="0"/>
    <m/>
    <n v="3600"/>
    <s v="NR"/>
    <m/>
    <n v="0.57800000000000007"/>
    <n v="2080.8000000000002"/>
  </r>
  <r>
    <s v="OF0035253"/>
    <x v="415"/>
    <m/>
    <s v="F015414"/>
    <x v="80"/>
    <s v="25AFI000529"/>
    <x v="4"/>
    <m/>
    <s v="000390210005"/>
    <s v="VITE 5MAX146 TC COMBI TORX AC.INOX AISI 304"/>
    <s v="accessori x manigl."/>
    <x v="7"/>
    <m/>
    <n v="11330"/>
    <s v="NR"/>
    <m/>
    <n v="0.2143998234774934"/>
    <n v="2429.15"/>
  </r>
  <r>
    <s v="OF0035253"/>
    <x v="415"/>
    <m/>
    <s v="F015414"/>
    <x v="80"/>
    <s v="25AFI000529"/>
    <x v="4"/>
    <m/>
    <s v="000390220002"/>
    <s v="VITE 5MAX155 TC COMBI TORX AC.INOX AISI 304"/>
    <s v="accessori x manigl."/>
    <x v="7"/>
    <m/>
    <n v="11140"/>
    <s v="NR"/>
    <m/>
    <n v="0.2200996409335727"/>
    <n v="2451.91"/>
  </r>
  <r>
    <s v="OF0035932"/>
    <x v="416"/>
    <m/>
    <s v="F600917"/>
    <x v="61"/>
    <s v="25AFI000531"/>
    <x v="4"/>
    <m/>
    <s v="001510082196"/>
    <s v="BOX 0082/196 CM47X31X19"/>
    <s v="cartoni e casse"/>
    <x v="12"/>
    <m/>
    <n v="700"/>
    <s v="NR"/>
    <m/>
    <n v="0.70199999999999996"/>
    <n v="491.4"/>
  </r>
  <r>
    <s v="OF0035719"/>
    <x v="417"/>
    <m/>
    <s v="F600917"/>
    <x v="61"/>
    <s v="25AFI000531"/>
    <x v="4"/>
    <m/>
    <s v="001510350000"/>
    <s v="BOX 0350/000 CM48X28,5X24"/>
    <s v="cartoni e casse"/>
    <x v="12"/>
    <m/>
    <n v="464"/>
    <s v="NR"/>
    <m/>
    <n v="0.81599137931034482"/>
    <n v="378.62"/>
  </r>
  <r>
    <s v="OF0035719"/>
    <x v="417"/>
    <m/>
    <s v="F600917"/>
    <x v="61"/>
    <s v="25AFI000531"/>
    <x v="4"/>
    <m/>
    <s v="001510360000"/>
    <s v="BOX 0360/000 CM57X23X23"/>
    <s v="cartoni e casse"/>
    <x v="12"/>
    <m/>
    <n v="170"/>
    <s v="NR"/>
    <m/>
    <n v="0.97000000000000008"/>
    <n v="164.9"/>
  </r>
  <r>
    <s v="OF0035658"/>
    <x v="230"/>
    <m/>
    <s v="F600917"/>
    <x v="61"/>
    <s v="25AFI000531"/>
    <x v="4"/>
    <m/>
    <s v="001510414000"/>
    <s v="BOX 0414/000 CM58X28,5X18,5"/>
    <s v="cartoni e casse"/>
    <x v="12"/>
    <m/>
    <n v="170"/>
    <s v="NR"/>
    <m/>
    <n v="0.98199999999999998"/>
    <n v="166.94"/>
  </r>
  <r>
    <s v="OF0035719"/>
    <x v="417"/>
    <m/>
    <s v="F600917"/>
    <x v="61"/>
    <s v="25AFI000531"/>
    <x v="4"/>
    <m/>
    <s v="001510434000"/>
    <s v="BOX 0434/000 CM33X26X28"/>
    <s v="cartoni e casse"/>
    <x v="12"/>
    <m/>
    <n v="84"/>
    <s v="NR"/>
    <m/>
    <n v="0.90297619047619038"/>
    <n v="75.849999999999994"/>
  </r>
  <r>
    <s v="OF0036084"/>
    <x v="418"/>
    <m/>
    <s v="F600917"/>
    <x v="61"/>
    <s v="25AFI000531"/>
    <x v="4"/>
    <m/>
    <s v="001510567000"/>
    <s v="BOX 0567/000 CM39X38,5X19"/>
    <s v="cartoni e casse"/>
    <x v="12"/>
    <m/>
    <n v="40"/>
    <s v="NR"/>
    <m/>
    <n v="1.35"/>
    <n v="54"/>
  </r>
  <r>
    <s v="OF0035605"/>
    <x v="276"/>
    <m/>
    <s v="F600917"/>
    <x v="61"/>
    <s v="25AFI000531"/>
    <x v="4"/>
    <m/>
    <s v="001510696033"/>
    <s v="BOX 0696/033 CM38X22,5X10"/>
    <s v="cartoni e casse"/>
    <x v="12"/>
    <m/>
    <n v="255"/>
    <s v="NR"/>
    <m/>
    <n v="0.5570196078431372"/>
    <n v="142.04"/>
  </r>
  <r>
    <s v="OF0035658"/>
    <x v="230"/>
    <m/>
    <s v="F600917"/>
    <x v="61"/>
    <s v="25AFI000531"/>
    <x v="4"/>
    <m/>
    <s v="001510709000"/>
    <s v="BOX 0709/000 CM45X28,5X12"/>
    <s v="cartoni e casse"/>
    <x v="12"/>
    <m/>
    <n v="1800"/>
    <s v="NR"/>
    <m/>
    <n v="0.505"/>
    <n v="909"/>
  </r>
  <r>
    <s v="OF0035867"/>
    <x v="419"/>
    <m/>
    <s v="F600917"/>
    <x v="61"/>
    <s v="25AFI000531"/>
    <x v="4"/>
    <m/>
    <s v="001510709000"/>
    <s v="BOX 0709/000 CM45X28,5X12"/>
    <s v="cartoni e casse"/>
    <x v="12"/>
    <m/>
    <n v="189"/>
    <s v="NR"/>
    <m/>
    <n v="0.68502645502645498"/>
    <n v="129.47"/>
  </r>
  <r>
    <s v="OF0035658"/>
    <x v="230"/>
    <m/>
    <s v="F600917"/>
    <x v="61"/>
    <s v="25AFI000531"/>
    <x v="4"/>
    <m/>
    <s v="001510711000"/>
    <s v="BOX 0711/000 CM29X18,5X12,5"/>
    <s v="cartoni e casse"/>
    <x v="12"/>
    <m/>
    <n v="1377"/>
    <s v="NR"/>
    <m/>
    <n v="0.31400145243282496"/>
    <n v="432.38"/>
  </r>
  <r>
    <s v="OF0035719"/>
    <x v="417"/>
    <m/>
    <s v="F600917"/>
    <x v="61"/>
    <s v="25AFI000531"/>
    <x v="4"/>
    <m/>
    <s v="001510724000"/>
    <s v="BOX 0724/000 CM59X38,5X31"/>
    <s v="cartoni e casse"/>
    <x v="12"/>
    <m/>
    <n v="191"/>
    <s v="NR"/>
    <m/>
    <n v="1.2009947643979058"/>
    <n v="229.39"/>
  </r>
  <r>
    <s v="OF0035719"/>
    <x v="417"/>
    <m/>
    <s v="F600917"/>
    <x v="61"/>
    <s v="25AFI000531"/>
    <x v="4"/>
    <m/>
    <s v="001510768005"/>
    <s v="BOX 0768/005*CM50X31,5X30"/>
    <s v="cartoni e casse"/>
    <x v="12"/>
    <m/>
    <n v="510"/>
    <s v="NR"/>
    <m/>
    <n v="0.94200000000000006"/>
    <n v="480.42"/>
  </r>
  <r>
    <s v="OF0035658"/>
    <x v="230"/>
    <m/>
    <s v="F600917"/>
    <x v="61"/>
    <s v="25AFI000531"/>
    <x v="4"/>
    <m/>
    <s v="001510785000"/>
    <s v="BOX 0785/000 CM30,5X30,5X25,5"/>
    <s v="cartoni e casse"/>
    <x v="12"/>
    <m/>
    <n v="84"/>
    <s v="NR"/>
    <m/>
    <n v="1.0150000000000001"/>
    <n v="85.26"/>
  </r>
  <r>
    <s v="OF0035658"/>
    <x v="230"/>
    <m/>
    <s v="F600917"/>
    <x v="61"/>
    <s v="25AFI000531"/>
    <x v="4"/>
    <m/>
    <s v="001510867000"/>
    <s v="BOX 0867/000 CM45X28,5X15"/>
    <s v="cartoni e casse"/>
    <x v="12"/>
    <m/>
    <n v="638"/>
    <s v="NR"/>
    <m/>
    <n v="0.61299373040752347"/>
    <n v="391.09"/>
  </r>
  <r>
    <s v="OF0035658"/>
    <x v="230"/>
    <m/>
    <s v="F600917"/>
    <x v="61"/>
    <s v="25AFI000531"/>
    <x v="4"/>
    <m/>
    <s v="001511235000"/>
    <s v="BOX 1235/000 CM39X22X24"/>
    <s v="cartoni e casse"/>
    <x v="12"/>
    <m/>
    <n v="192"/>
    <s v="NR"/>
    <m/>
    <n v="0.70401041666666664"/>
    <n v="135.16999999999999"/>
  </r>
  <r>
    <s v="OF0035719"/>
    <x v="417"/>
    <m/>
    <s v="F600917"/>
    <x v="61"/>
    <s v="25AFI000531"/>
    <x v="4"/>
    <m/>
    <s v="001511235000"/>
    <s v="BOX 1235/000 CM39X22X24"/>
    <s v="cartoni e casse"/>
    <x v="12"/>
    <m/>
    <n v="191"/>
    <s v="NR"/>
    <m/>
    <n v="0.70397905759162305"/>
    <n v="134.46"/>
  </r>
  <r>
    <s v="OF0035867"/>
    <x v="419"/>
    <m/>
    <s v="F600917"/>
    <x v="61"/>
    <s v="25AFI000531"/>
    <x v="4"/>
    <m/>
    <s v="001511722000"/>
    <s v="BOX 1722/000 CM37x26x31"/>
    <s v="cartoni e casse"/>
    <x v="12"/>
    <m/>
    <n v="170"/>
    <s v="NR"/>
    <m/>
    <n v="0.96"/>
    <n v="163.19999999999999"/>
  </r>
  <r>
    <s v="OF0035658"/>
    <x v="230"/>
    <m/>
    <s v="F600917"/>
    <x v="61"/>
    <s v="25AFI000531"/>
    <x v="4"/>
    <m/>
    <s v="001511817000"/>
    <s v="BOX 1817/000 CM66X27,5X27"/>
    <s v="cartoni e casse"/>
    <x v="12"/>
    <m/>
    <n v="170"/>
    <s v="NR"/>
    <m/>
    <n v="1.1679999999999999"/>
    <n v="198.56"/>
  </r>
  <r>
    <s v="OF0035867"/>
    <x v="419"/>
    <m/>
    <s v="F600917"/>
    <x v="61"/>
    <s v="25AFI000531"/>
    <x v="4"/>
    <m/>
    <s v="001511971217"/>
    <s v="BOX 1971/217 CM47X31X24"/>
    <s v="cartoni e casse"/>
    <x v="12"/>
    <m/>
    <n v="510"/>
    <s v="NR"/>
    <m/>
    <n v="0.85099999999999998"/>
    <n v="434.01"/>
  </r>
  <r>
    <s v="OF0035719"/>
    <x v="417"/>
    <m/>
    <s v="F600917"/>
    <x v="61"/>
    <s v="25AFI000531"/>
    <x v="4"/>
    <m/>
    <s v="001512458000"/>
    <s v="BOX 2458/000 CM29,0X29,0X30,0"/>
    <s v="cartoni e casse"/>
    <x v="12"/>
    <m/>
    <n v="100"/>
    <s v="NR"/>
    <m/>
    <n v="1.0170000000000001"/>
    <n v="101.7"/>
  </r>
  <r>
    <s v="OF0035719"/>
    <x v="417"/>
    <m/>
    <s v="F600917"/>
    <x v="61"/>
    <s v="25AFI000531"/>
    <x v="4"/>
    <m/>
    <s v="001512578005"/>
    <s v="BOX 2578/005*CM45,5X27X26,5 //"/>
    <s v="cartoni e casse"/>
    <x v="12"/>
    <m/>
    <n v="312"/>
    <s v="NR"/>
    <m/>
    <n v="0.83900641025641021"/>
    <n v="261.77"/>
  </r>
  <r>
    <s v="OF0035981"/>
    <x v="420"/>
    <m/>
    <s v="F600917"/>
    <x v="61"/>
    <s v="25AFI000531"/>
    <x v="4"/>
    <m/>
    <s v="001512668016"/>
    <s v="BOX 2668/016 CM27X27X10 \\"/>
    <s v="cartoni e casse"/>
    <x v="12"/>
    <m/>
    <n v="41"/>
    <s v="NR"/>
    <m/>
    <n v="1.0029268292682927"/>
    <n v="41.12"/>
  </r>
  <r>
    <s v="OF0035658"/>
    <x v="230"/>
    <m/>
    <s v="F600917"/>
    <x v="61"/>
    <s v="25AFI000531"/>
    <x v="4"/>
    <m/>
    <s v="001512783021"/>
    <s v="BOX 2783/021*CM59X25X20 \\"/>
    <s v="cartoni e casse"/>
    <x v="12"/>
    <m/>
    <n v="13"/>
    <s v="NR"/>
    <m/>
    <n v="0.7861538461538462"/>
    <n v="10.220000000000001"/>
  </r>
  <r>
    <s v="OF0036022"/>
    <x v="421"/>
    <m/>
    <s v="F600917"/>
    <x v="61"/>
    <s v="25AFI000531"/>
    <x v="4"/>
    <m/>
    <s v="001513027000"/>
    <s v="BOX 3027/000 CM47X31X21"/>
    <s v="cartoni e casse"/>
    <x v="12"/>
    <m/>
    <n v="1505"/>
    <s v="NR"/>
    <m/>
    <n v="0.64100332225913625"/>
    <n v="964.71"/>
  </r>
  <r>
    <s v="OF0035658"/>
    <x v="230"/>
    <m/>
    <s v="F600917"/>
    <x v="61"/>
    <s v="25AFI000531"/>
    <x v="4"/>
    <m/>
    <s v="001513099000"/>
    <s v="BOX 3099/000 CM59X25X19"/>
    <s v="cartoni e casse"/>
    <x v="12"/>
    <m/>
    <n v="410"/>
    <s v="NR"/>
    <m/>
    <n v="0.77600000000000002"/>
    <n v="318.16000000000003"/>
  </r>
  <r>
    <s v="OF0035658"/>
    <x v="230"/>
    <m/>
    <s v="F600917"/>
    <x v="61"/>
    <s v="25AFI000531"/>
    <x v="4"/>
    <m/>
    <s v="001513440000"/>
    <s v="BOX 3440/000 CM37X25,5X31"/>
    <s v="cartoni e casse"/>
    <x v="12"/>
    <m/>
    <n v="170"/>
    <s v="NR"/>
    <m/>
    <n v="0.95099999999999996"/>
    <n v="161.66999999999999"/>
  </r>
  <r>
    <s v="OF0035719"/>
    <x v="417"/>
    <m/>
    <s v="F600917"/>
    <x v="61"/>
    <s v="25AFI000531"/>
    <x v="4"/>
    <m/>
    <s v="001513484455"/>
    <s v="BOX 3484/455* CM39X22,5X15,5 \\"/>
    <s v="cartoni e casse"/>
    <x v="12"/>
    <m/>
    <n v="260"/>
    <s v="NR"/>
    <m/>
    <n v="0.64400000000000002"/>
    <n v="167.44"/>
  </r>
  <r>
    <s v="OF0035605"/>
    <x v="276"/>
    <m/>
    <s v="F600917"/>
    <x v="61"/>
    <s v="25AFI000531"/>
    <x v="4"/>
    <m/>
    <s v="001513486000"/>
    <s v="BOX 3486/000 CM47X30,5X15"/>
    <s v="cartoni e casse"/>
    <x v="12"/>
    <m/>
    <n v="159"/>
    <s v="NR"/>
    <m/>
    <n v="0.53503144654088042"/>
    <n v="85.07"/>
  </r>
  <r>
    <s v="OF0036084"/>
    <x v="418"/>
    <m/>
    <s v="F600917"/>
    <x v="61"/>
    <s v="25AFI000531"/>
    <x v="4"/>
    <m/>
    <s v="001513486000"/>
    <s v="BOX 3486/000 CM47X30,5X15"/>
    <s v="cartoni e casse"/>
    <x v="12"/>
    <m/>
    <n v="50"/>
    <s v="NR"/>
    <m/>
    <n v="1.2190000000000001"/>
    <n v="60.95"/>
  </r>
  <r>
    <s v="OF0035719"/>
    <x v="417"/>
    <m/>
    <s v="F600917"/>
    <x v="61"/>
    <s v="25AFI000531"/>
    <x v="4"/>
    <m/>
    <s v="001513486096"/>
    <s v="BOX 3486/096*CM47X30,5X15 \\"/>
    <s v="cartoni e casse"/>
    <x v="12"/>
    <m/>
    <n v="306"/>
    <s v="NR"/>
    <m/>
    <n v="0.755"/>
    <n v="231.03"/>
  </r>
  <r>
    <s v="OF0035474"/>
    <x v="273"/>
    <m/>
    <s v="F600917"/>
    <x v="61"/>
    <s v="25AFI000531"/>
    <x v="4"/>
    <m/>
    <s v="001513486127"/>
    <s v="BOX 3486/127*CM47X30,5X15 \\"/>
    <s v="cartoni e casse"/>
    <x v="12"/>
    <m/>
    <n v="255"/>
    <s v="NR"/>
    <m/>
    <n v="0.79501960784313719"/>
    <n v="202.73"/>
  </r>
  <r>
    <s v="OF0036097"/>
    <x v="422"/>
    <m/>
    <s v="F600917"/>
    <x v="61"/>
    <s v="25AFI000531"/>
    <x v="4"/>
    <m/>
    <s v="001513683016"/>
    <s v="BOX 3683/016*CM39X22,5X13"/>
    <s v="cartoni e casse"/>
    <x v="12"/>
    <m/>
    <n v="514"/>
    <s v="NR"/>
    <m/>
    <n v="0.58499999999999996"/>
    <n v="300.69"/>
  </r>
  <r>
    <s v="OF0035719"/>
    <x v="417"/>
    <m/>
    <s v="F600917"/>
    <x v="61"/>
    <s v="25AFI000531"/>
    <x v="4"/>
    <m/>
    <s v="001513690006"/>
    <s v="BOX 3690/006* CM52X30,5X28"/>
    <s v="cartoni e casse"/>
    <x v="12"/>
    <m/>
    <n v="260"/>
    <s v="NR"/>
    <m/>
    <n v="0.95800000000000007"/>
    <n v="249.08"/>
  </r>
  <r>
    <s v="OF0035658"/>
    <x v="230"/>
    <m/>
    <s v="F600917"/>
    <x v="61"/>
    <s v="25AFI000531"/>
    <x v="4"/>
    <m/>
    <s v="001513742254"/>
    <s v="BOX 3742/254*CM39X38,5X15"/>
    <s v="cartoni e casse"/>
    <x v="12"/>
    <m/>
    <n v="258"/>
    <s v="NR"/>
    <m/>
    <n v="0.73298449612403105"/>
    <n v="189.11"/>
  </r>
  <r>
    <s v="OF0036084"/>
    <x v="418"/>
    <m/>
    <s v="F600917"/>
    <x v="61"/>
    <s v="25AFI000531"/>
    <x v="4"/>
    <m/>
    <s v="001513883000"/>
    <s v="BOX 3883/000 CM36X22,5X22"/>
    <s v="cartoni e casse"/>
    <x v="12"/>
    <m/>
    <n v="50"/>
    <s v="NR"/>
    <m/>
    <n v="1.089"/>
    <n v="54.45"/>
  </r>
  <r>
    <s v="OF0035658"/>
    <x v="230"/>
    <m/>
    <s v="F600917"/>
    <x v="61"/>
    <s v="25AFI000531"/>
    <x v="4"/>
    <m/>
    <s v="001513929000"/>
    <s v="BOX 3929/000 CM44X27X23"/>
    <s v="cartoni e casse"/>
    <x v="12"/>
    <m/>
    <n v="145"/>
    <s v="NR"/>
    <m/>
    <n v="0.95303448275862068"/>
    <n v="138.19"/>
  </r>
  <r>
    <s v="OF0035867"/>
    <x v="419"/>
    <m/>
    <s v="F600917"/>
    <x v="61"/>
    <s v="25AFI000531"/>
    <x v="4"/>
    <m/>
    <s v="001513956000"/>
    <s v="BOX 3956/000 CM39X25X21,5"/>
    <s v="cartoni e casse"/>
    <x v="12"/>
    <m/>
    <n v="1020"/>
    <s v="NR"/>
    <m/>
    <n v="0.50600000000000001"/>
    <n v="516.12"/>
  </r>
  <r>
    <s v="OF0035719"/>
    <x v="417"/>
    <m/>
    <s v="F600917"/>
    <x v="61"/>
    <s v="25AFI000531"/>
    <x v="4"/>
    <m/>
    <s v="001514043006"/>
    <s v="BOX 4043/006*CM34X23X27"/>
    <s v="cartoni e casse"/>
    <x v="12"/>
    <m/>
    <n v="510"/>
    <s v="NR"/>
    <m/>
    <n v="0.67099999999999993"/>
    <n v="342.21"/>
  </r>
  <r>
    <s v="OF0035474"/>
    <x v="273"/>
    <m/>
    <s v="F600917"/>
    <x v="61"/>
    <s v="25AFI000531"/>
    <x v="4"/>
    <m/>
    <s v="001514300000"/>
    <s v="BOX 4300/000 CM59X38,5X28 T.GIAPP."/>
    <s v="cartoni e casse"/>
    <x v="12"/>
    <m/>
    <n v="255"/>
    <s v="NR"/>
    <m/>
    <n v="1.1639999999999999"/>
    <n v="296.82"/>
  </r>
  <r>
    <s v="OF0035658"/>
    <x v="230"/>
    <m/>
    <s v="F600917"/>
    <x v="61"/>
    <s v="25AFI000531"/>
    <x v="4"/>
    <m/>
    <s v="001514684000"/>
    <s v="BOX 4684/000 CM59X38,5X24"/>
    <s v="cartoni e casse"/>
    <x v="12"/>
    <m/>
    <n v="4008"/>
    <s v="NR"/>
    <m/>
    <n v="0.85600049900199604"/>
    <n v="3430.85"/>
  </r>
  <r>
    <s v="OF0035867"/>
    <x v="419"/>
    <m/>
    <s v="F600917"/>
    <x v="61"/>
    <s v="25AFI000531"/>
    <x v="4"/>
    <m/>
    <s v="001514684000"/>
    <s v="BOX 4684/000 CM59X38,5X24"/>
    <s v="cartoni e casse"/>
    <x v="12"/>
    <m/>
    <n v="79"/>
    <s v="NR"/>
    <m/>
    <n v="1.0759493670886076"/>
    <n v="85"/>
  </r>
  <r>
    <s v="OF0036084"/>
    <x v="418"/>
    <m/>
    <s v="F600917"/>
    <x v="61"/>
    <s v="25AFI000531"/>
    <x v="4"/>
    <m/>
    <s v="001514684000"/>
    <s v="BOX 4684/000 CM59X38,5X24"/>
    <s v="cartoni e casse"/>
    <x v="12"/>
    <m/>
    <n v="50"/>
    <s v="NR"/>
    <m/>
    <n v="1.577"/>
    <n v="78.849999999999994"/>
  </r>
  <r>
    <s v="OF0035867"/>
    <x v="419"/>
    <m/>
    <s v="F600917"/>
    <x v="61"/>
    <s v="25AFI000531"/>
    <x v="4"/>
    <m/>
    <s v="001514783000"/>
    <s v="BOX 4783/000 CM43X26,5X18"/>
    <s v="cartoni e casse"/>
    <x v="12"/>
    <m/>
    <n v="170"/>
    <s v="NR"/>
    <m/>
    <n v="0.83100000000000007"/>
    <n v="141.27000000000001"/>
  </r>
  <r>
    <s v="OF0035658"/>
    <x v="230"/>
    <m/>
    <s v="F600917"/>
    <x v="61"/>
    <s v="25AFI000531"/>
    <x v="4"/>
    <m/>
    <s v="001514827000"/>
    <s v="BOX 4827/000 CM45X28,5X18"/>
    <s v="cartoni e casse"/>
    <x v="12"/>
    <m/>
    <n v="255"/>
    <s v="NR"/>
    <m/>
    <n v="0.78101960784313729"/>
    <n v="199.16"/>
  </r>
  <r>
    <s v="OF0035719"/>
    <x v="417"/>
    <m/>
    <s v="F600917"/>
    <x v="61"/>
    <s v="25AFI000531"/>
    <x v="4"/>
    <m/>
    <s v="001514827330"/>
    <s v="BOX 4827/330*CM45X28,5X18"/>
    <s v="cartoni e casse"/>
    <x v="12"/>
    <m/>
    <n v="205"/>
    <s v="NR"/>
    <m/>
    <n v="0.78102439024390247"/>
    <n v="160.11000000000001"/>
  </r>
  <r>
    <s v="OF0035658"/>
    <x v="230"/>
    <m/>
    <s v="F600917"/>
    <x v="61"/>
    <s v="25AFI000531"/>
    <x v="4"/>
    <m/>
    <s v="001514972038"/>
    <s v="BOX 4972/038*CM59,0X28,5X29,0 \\"/>
    <s v="cartoni e casse"/>
    <x v="12"/>
    <m/>
    <n v="170"/>
    <s v="NR"/>
    <m/>
    <n v="1.1599999999999999"/>
    <n v="197.2"/>
  </r>
  <r>
    <s v="OF0035658"/>
    <x v="230"/>
    <m/>
    <s v="F600917"/>
    <x v="61"/>
    <s v="25AFI000531"/>
    <x v="4"/>
    <m/>
    <s v="001515001000"/>
    <s v="BOX 5001/000 CM28X28X26"/>
    <s v="cartoni e casse"/>
    <x v="12"/>
    <m/>
    <n v="101"/>
    <s v="NR"/>
    <m/>
    <n v="0.88"/>
    <n v="88.88"/>
  </r>
  <r>
    <s v="OF0035658"/>
    <x v="230"/>
    <m/>
    <s v="F600917"/>
    <x v="61"/>
    <s v="25AFI000531"/>
    <x v="4"/>
    <m/>
    <s v="001515009000"/>
    <s v="BOX 5009/000 CM39X28,5X19"/>
    <s v="cartoni e casse"/>
    <x v="12"/>
    <m/>
    <n v="701"/>
    <s v="NR"/>
    <m/>
    <n v="0.61500713266761775"/>
    <n v="431.12"/>
  </r>
  <r>
    <s v="OF0035719"/>
    <x v="417"/>
    <m/>
    <s v="F600917"/>
    <x v="61"/>
    <s v="25AFI000531"/>
    <x v="4"/>
    <m/>
    <s v="001515047000"/>
    <s v="BOX 5047/000 CM31X30,5X19"/>
    <s v="cartoni e casse"/>
    <x v="12"/>
    <m/>
    <n v="593"/>
    <s v="NR"/>
    <m/>
    <n v="0.59500843170320405"/>
    <n v="352.84"/>
  </r>
  <r>
    <s v="OF0035719"/>
    <x v="417"/>
    <m/>
    <s v="F600917"/>
    <x v="61"/>
    <s v="25AFI000531"/>
    <x v="4"/>
    <m/>
    <s v="001515066240"/>
    <s v="BOX 5066/240*CM39X22,5X19"/>
    <s v="cartoni e casse"/>
    <x v="12"/>
    <m/>
    <n v="171"/>
    <s v="NR"/>
    <m/>
    <n v="0.81198830409356726"/>
    <n v="138.85"/>
  </r>
  <r>
    <s v="OF0035719"/>
    <x v="417"/>
    <m/>
    <s v="F600917"/>
    <x v="61"/>
    <s v="25AFI000531"/>
    <x v="4"/>
    <m/>
    <s v="001515066241"/>
    <s v="BOX 5066/241*CM39X22,5X19"/>
    <s v="cartoni e casse"/>
    <x v="12"/>
    <m/>
    <n v="188"/>
    <s v="NR"/>
    <m/>
    <n v="0.81202127659574463"/>
    <n v="152.66"/>
  </r>
  <r>
    <s v="OF0035474"/>
    <x v="273"/>
    <m/>
    <s v="F600917"/>
    <x v="61"/>
    <s v="25AFI000531"/>
    <x v="4"/>
    <m/>
    <s v="001515105000"/>
    <s v="BOX 5105/000 CM59X25,5X24"/>
    <s v="cartoni e casse"/>
    <x v="12"/>
    <m/>
    <n v="255"/>
    <s v="NR"/>
    <m/>
    <n v="1.0410196078431371"/>
    <n v="265.45999999999998"/>
  </r>
  <r>
    <s v="OF0035867"/>
    <x v="419"/>
    <m/>
    <s v="F600917"/>
    <x v="61"/>
    <s v="25AFI000531"/>
    <x v="4"/>
    <m/>
    <s v="001515105000"/>
    <s v="BOX 5105/000 CM59X25,5X24"/>
    <s v="cartoni e casse"/>
    <x v="12"/>
    <m/>
    <n v="43"/>
    <s v="NR"/>
    <m/>
    <n v="0.87697674418604654"/>
    <n v="37.71"/>
  </r>
  <r>
    <s v="OF0035658"/>
    <x v="230"/>
    <m/>
    <s v="F600917"/>
    <x v="61"/>
    <s v="25AFI000531"/>
    <x v="4"/>
    <m/>
    <s v="001515170000"/>
    <s v="BOX 5170/000 CM51X35X18,5"/>
    <s v="cartoni e casse"/>
    <x v="12"/>
    <m/>
    <n v="218"/>
    <s v="NR"/>
    <m/>
    <n v="0.92899082568807345"/>
    <n v="202.52"/>
  </r>
  <r>
    <s v="OF0035474"/>
    <x v="273"/>
    <m/>
    <s v="F600917"/>
    <x v="61"/>
    <s v="25AFI000531"/>
    <x v="4"/>
    <m/>
    <s v="001515611000"/>
    <s v="BOX 5611/000 CM39X31X19"/>
    <s v="cartoni e casse"/>
    <x v="12"/>
    <m/>
    <n v="255"/>
    <s v="NR"/>
    <m/>
    <n v="0.79200000000000004"/>
    <n v="201.96"/>
  </r>
  <r>
    <s v="OF0035556"/>
    <x v="279"/>
    <m/>
    <s v="F600917"/>
    <x v="61"/>
    <s v="25AFI000531"/>
    <x v="4"/>
    <m/>
    <s v="001515611000"/>
    <s v="BOX 5611/000 CM39X31X19"/>
    <s v="cartoni e casse"/>
    <x v="12"/>
    <m/>
    <n v="403"/>
    <s v="NR"/>
    <m/>
    <n v="0.7520099255583127"/>
    <n v="303.06"/>
  </r>
  <r>
    <s v="OF0035658"/>
    <x v="230"/>
    <m/>
    <s v="F600917"/>
    <x v="61"/>
    <s v="25AFI000531"/>
    <x v="4"/>
    <m/>
    <s v="001515626000"/>
    <s v="BOX 5626/000 CM52X35,5X15,5"/>
    <s v="cartoni e casse"/>
    <x v="12"/>
    <m/>
    <n v="255"/>
    <s v="NR"/>
    <m/>
    <n v="0.91200000000000003"/>
    <n v="232.56"/>
  </r>
  <r>
    <s v="OF0035877"/>
    <x v="310"/>
    <m/>
    <s v="F600917"/>
    <x v="61"/>
    <s v="25AFI000531"/>
    <x v="4"/>
    <m/>
    <s v="001515626000"/>
    <s v="BOX 5626/000 CM52X35,5X15,5"/>
    <s v="cartoni e casse"/>
    <x v="12"/>
    <m/>
    <n v="89"/>
    <s v="NR"/>
    <m/>
    <n v="1.1599999999999999"/>
    <n v="103.24"/>
  </r>
  <r>
    <s v="OF0036084"/>
    <x v="418"/>
    <m/>
    <s v="F600917"/>
    <x v="61"/>
    <s v="25AFI000531"/>
    <x v="4"/>
    <m/>
    <s v="001515626000"/>
    <s v="BOX 5626/000 CM52X35,5X15,5"/>
    <s v="cartoni e casse"/>
    <x v="12"/>
    <m/>
    <n v="40"/>
    <s v="NR"/>
    <m/>
    <n v="1.35"/>
    <n v="54"/>
  </r>
  <r>
    <s v="OF0035658"/>
    <x v="230"/>
    <m/>
    <s v="F600917"/>
    <x v="61"/>
    <s v="25AFI000531"/>
    <x v="4"/>
    <m/>
    <s v="001515708000"/>
    <s v="BOX 5708/000 CM59X38,5X20"/>
    <s v="cartoni e casse"/>
    <x v="12"/>
    <m/>
    <n v="260"/>
    <s v="NR"/>
    <m/>
    <n v="1.0670000000000002"/>
    <n v="277.42"/>
  </r>
  <r>
    <s v="OF0035658"/>
    <x v="230"/>
    <m/>
    <s v="F600917"/>
    <x v="61"/>
    <s v="25AFI000531"/>
    <x v="4"/>
    <m/>
    <s v="001515716000"/>
    <s v="BOX 5716/000 CM48X28,5X15"/>
    <s v="cartoni e casse"/>
    <x v="12"/>
    <m/>
    <n v="344"/>
    <s v="NR"/>
    <m/>
    <n v="0.77"/>
    <n v="264.88"/>
  </r>
  <r>
    <s v="OF0035981"/>
    <x v="420"/>
    <m/>
    <s v="F600917"/>
    <x v="61"/>
    <s v="25AFI000531"/>
    <x v="4"/>
    <m/>
    <s v="001515716000"/>
    <s v="BOX 5716/000 CM48X28,5X15"/>
    <s v="cartoni e casse"/>
    <x v="12"/>
    <m/>
    <n v="991"/>
    <s v="NR"/>
    <m/>
    <n v="0.51"/>
    <n v="505.41"/>
  </r>
  <r>
    <s v="OF0035556"/>
    <x v="279"/>
    <m/>
    <s v="F600917"/>
    <x v="61"/>
    <s v="25AFI000531"/>
    <x v="4"/>
    <m/>
    <s v="001515766000"/>
    <s v="BOX 5766/000 CM28X27,5X19"/>
    <s v="cartoni e casse"/>
    <x v="12"/>
    <m/>
    <n v="631"/>
    <s v="NR"/>
    <m/>
    <n v="0.50600633914421556"/>
    <n v="319.29000000000002"/>
  </r>
  <r>
    <s v="OF0035981"/>
    <x v="420"/>
    <m/>
    <s v="F600917"/>
    <x v="61"/>
    <s v="25AFI000531"/>
    <x v="4"/>
    <m/>
    <s v="001515766000"/>
    <s v="BOX 5766/000 CM28X27,5X19"/>
    <s v="cartoni e casse"/>
    <x v="12"/>
    <m/>
    <n v="172"/>
    <s v="NR"/>
    <m/>
    <n v="0.50598837209302328"/>
    <n v="87.03"/>
  </r>
  <r>
    <s v="OF0035719"/>
    <x v="417"/>
    <m/>
    <s v="F600917"/>
    <x v="61"/>
    <s v="25AFI000531"/>
    <x v="4"/>
    <m/>
    <s v="001515826126"/>
    <s v="BOX 5826/126* CM39X38,5X13"/>
    <s v="cartoni e casse"/>
    <x v="12"/>
    <m/>
    <n v="258"/>
    <s v="NR"/>
    <m/>
    <n v="0.85298449612403093"/>
    <n v="220.07"/>
  </r>
  <r>
    <s v="OF0035867"/>
    <x v="419"/>
    <m/>
    <s v="F600917"/>
    <x v="61"/>
    <s v="25AFI000531"/>
    <x v="4"/>
    <m/>
    <s v="001515883000"/>
    <s v="BOX 5883/000 CM59X38,5X15"/>
    <s v="cartoni e casse"/>
    <x v="12"/>
    <m/>
    <n v="2768"/>
    <s v="NR"/>
    <m/>
    <n v="0.74600072254335259"/>
    <n v="2064.9299999999998"/>
  </r>
  <r>
    <s v="OF0035441"/>
    <x v="274"/>
    <m/>
    <s v="F600917"/>
    <x v="61"/>
    <s v="25AFI000531"/>
    <x v="4"/>
    <m/>
    <s v="001515900000"/>
    <s v="BOX 5900/000 CM59X38,5X18,5"/>
    <s v="cartoni e casse"/>
    <x v="12"/>
    <m/>
    <n v="765"/>
    <s v="NR"/>
    <m/>
    <n v="0.82900653594771245"/>
    <n v="634.19000000000005"/>
  </r>
  <r>
    <s v="OF0035658"/>
    <x v="230"/>
    <m/>
    <s v="F600917"/>
    <x v="61"/>
    <s v="25AFI000531"/>
    <x v="4"/>
    <m/>
    <s v="001515900000"/>
    <s v="BOX 5900/000 CM59X38,5X18,5"/>
    <s v="cartoni e casse"/>
    <x v="12"/>
    <m/>
    <n v="1370"/>
    <s v="NR"/>
    <m/>
    <n v="0.78900000000000003"/>
    <n v="1080.93"/>
  </r>
  <r>
    <s v="OF0035719"/>
    <x v="417"/>
    <m/>
    <s v="F600917"/>
    <x v="61"/>
    <s v="25AFI000531"/>
    <x v="4"/>
    <m/>
    <s v="001515900603"/>
    <s v="BOX 5900/603 CM59X38,5X19"/>
    <s v="cartoni e casse"/>
    <x v="12"/>
    <m/>
    <n v="211"/>
    <s v="NR"/>
    <m/>
    <n v="1.0550236966824644"/>
    <n v="222.61"/>
  </r>
  <r>
    <s v="OF0035441"/>
    <x v="274"/>
    <m/>
    <s v="F600917"/>
    <x v="61"/>
    <s v="25AFI000531"/>
    <x v="4"/>
    <m/>
    <s v="001515954000"/>
    <s v="BOX 5954/000 CM39X28,5X24"/>
    <s v="cartoni e casse"/>
    <x v="12"/>
    <m/>
    <n v="170"/>
    <s v="NR"/>
    <m/>
    <n v="0.65800000000000003"/>
    <n v="111.86"/>
  </r>
  <r>
    <s v="OF0035867"/>
    <x v="419"/>
    <m/>
    <s v="F600917"/>
    <x v="61"/>
    <s v="25AFI000531"/>
    <x v="4"/>
    <m/>
    <s v="001515954000"/>
    <s v="BOX 5954/000 CM39X28,5X24"/>
    <s v="cartoni e casse"/>
    <x v="12"/>
    <m/>
    <n v="100"/>
    <s v="NR"/>
    <m/>
    <n v="0.79799999999999993"/>
    <n v="79.8"/>
  </r>
  <r>
    <s v="OF0035562"/>
    <x v="281"/>
    <m/>
    <s v="F600917"/>
    <x v="61"/>
    <s v="25AFI000531"/>
    <x v="4"/>
    <m/>
    <s v="001516076000"/>
    <s v="BOX 6076/000 CM59X38,5X13"/>
    <s v="cartoni e casse"/>
    <x v="12"/>
    <m/>
    <n v="665"/>
    <s v="NR"/>
    <m/>
    <n v="0.76200000000000001"/>
    <n v="506.73"/>
  </r>
  <r>
    <s v="OF0035658"/>
    <x v="230"/>
    <m/>
    <s v="F600917"/>
    <x v="61"/>
    <s v="25AFI000531"/>
    <x v="4"/>
    <m/>
    <s v="001516078000"/>
    <s v="BOX 6078/000 CM39X38,5X24"/>
    <s v="cartoni e casse"/>
    <x v="12"/>
    <m/>
    <n v="1044"/>
    <s v="NR"/>
    <m/>
    <n v="0.79099616858237543"/>
    <n v="825.8"/>
  </r>
  <r>
    <s v="OF0035658"/>
    <x v="230"/>
    <m/>
    <s v="F600917"/>
    <x v="61"/>
    <s v="25AFI000531"/>
    <x v="4"/>
    <m/>
    <s v="001516080000"/>
    <s v="BOX 6080/000 CM39X28,5X33"/>
    <s v="cartoni e casse"/>
    <x v="12"/>
    <m/>
    <n v="770"/>
    <s v="NR"/>
    <m/>
    <n v="0.83500000000000008"/>
    <n v="642.95000000000005"/>
  </r>
  <r>
    <s v="OF0035719"/>
    <x v="417"/>
    <m/>
    <s v="F600917"/>
    <x v="61"/>
    <s v="25AFI000531"/>
    <x v="4"/>
    <m/>
    <s v="001516081061"/>
    <s v="BOX 6081/061* CM79X38,5X15,5"/>
    <s v="cartoni e casse"/>
    <x v="12"/>
    <m/>
    <n v="205"/>
    <s v="NR"/>
    <m/>
    <n v="1.3420000000000001"/>
    <n v="275.11"/>
  </r>
  <r>
    <s v="OF0035867"/>
    <x v="419"/>
    <m/>
    <s v="F600917"/>
    <x v="61"/>
    <s v="25AFI000531"/>
    <x v="4"/>
    <m/>
    <s v="001516099000"/>
    <s v="BOX 6099/000 CM29X25X13"/>
    <s v="cartoni e casse"/>
    <x v="12"/>
    <m/>
    <n v="510"/>
    <s v="NR"/>
    <m/>
    <n v="0.56800000000000006"/>
    <n v="289.68"/>
  </r>
  <r>
    <s v="OF0035719"/>
    <x v="417"/>
    <m/>
    <s v="F600917"/>
    <x v="61"/>
    <s v="25AFI000531"/>
    <x v="4"/>
    <m/>
    <s v="001516137000"/>
    <s v="BOX 6137/000 CM39X28,5X15,5CM"/>
    <s v="cartoni e casse"/>
    <x v="12"/>
    <m/>
    <n v="170"/>
    <s v="NR"/>
    <m/>
    <n v="0.72499999999999998"/>
    <n v="123.25"/>
  </r>
  <r>
    <s v="OF0035658"/>
    <x v="230"/>
    <m/>
    <s v="F600917"/>
    <x v="61"/>
    <s v="25AFI000531"/>
    <x v="4"/>
    <m/>
    <s v="001516358015"/>
    <s v="BOX 6358/015*CM39X38,5X10,5 \\"/>
    <s v="cartoni e casse"/>
    <x v="12"/>
    <m/>
    <n v="510"/>
    <s v="NR"/>
    <m/>
    <n v="0.78899999999999992"/>
    <n v="402.39"/>
  </r>
  <r>
    <s v="OF0035867"/>
    <x v="419"/>
    <m/>
    <s v="F600917"/>
    <x v="61"/>
    <s v="25AFI000531"/>
    <x v="4"/>
    <m/>
    <s v="001516379011"/>
    <s v="BOX 6379/011* CM39X29X27 \\"/>
    <s v="cartoni e casse"/>
    <x v="12"/>
    <m/>
    <n v="6"/>
    <s v="NR"/>
    <m/>
    <n v="0.83166666666666667"/>
    <n v="4.99"/>
  </r>
  <r>
    <s v="OF0035719"/>
    <x v="417"/>
    <m/>
    <s v="F600917"/>
    <x v="61"/>
    <s v="25AFI000531"/>
    <x v="4"/>
    <m/>
    <s v="001516562000"/>
    <s v="BOX 6562/000 CM39X28,5X35"/>
    <s v="cartoni e casse"/>
    <x v="12"/>
    <m/>
    <n v="293"/>
    <s v="NR"/>
    <m/>
    <n v="1.0109897610921503"/>
    <n v="296.22000000000003"/>
  </r>
  <r>
    <s v="OF0035658"/>
    <x v="230"/>
    <m/>
    <s v="F600917"/>
    <x v="61"/>
    <s v="25AFI000531"/>
    <x v="4"/>
    <m/>
    <s v="001516588000"/>
    <s v="BOX 6588/000 CM59X38,5X16"/>
    <s v="cartoni e casse"/>
    <x v="12"/>
    <m/>
    <n v="171"/>
    <s v="NR"/>
    <m/>
    <n v="1.1980116959064329"/>
    <n v="204.86"/>
  </r>
  <r>
    <s v="OF0036084"/>
    <x v="418"/>
    <m/>
    <s v="F600917"/>
    <x v="61"/>
    <s v="25AFI000531"/>
    <x v="4"/>
    <m/>
    <s v="001516671000"/>
    <s v="BOX 6671/000 CM63X48X22"/>
    <s v="cartoni e casse"/>
    <x v="12"/>
    <m/>
    <n v="51"/>
    <s v="NR"/>
    <m/>
    <n v="1.81"/>
    <n v="92.31"/>
  </r>
  <r>
    <s v="OF0035474"/>
    <x v="273"/>
    <m/>
    <s v="F600917"/>
    <x v="61"/>
    <s v="25AFI000531"/>
    <x v="4"/>
    <m/>
    <s v="001516675000"/>
    <s v="BOX 6675/000 CM33X31X19"/>
    <s v="cartoni e casse"/>
    <x v="12"/>
    <m/>
    <n v="128"/>
    <s v="NR"/>
    <m/>
    <n v="0.75398437500000004"/>
    <n v="96.51"/>
  </r>
  <r>
    <s v="OF0035658"/>
    <x v="230"/>
    <m/>
    <s v="F600917"/>
    <x v="61"/>
    <s v="25AFI000531"/>
    <x v="4"/>
    <m/>
    <s v="001516927000"/>
    <s v="BOX 6927/000 CM49X28,5X24"/>
    <s v="cartoni e casse"/>
    <x v="12"/>
    <m/>
    <n v="265"/>
    <s v="NR"/>
    <m/>
    <n v="0.86301886792452831"/>
    <n v="228.7"/>
  </r>
  <r>
    <s v="OF0035474"/>
    <x v="273"/>
    <m/>
    <s v="F600917"/>
    <x v="61"/>
    <s v="25AFI000531"/>
    <x v="4"/>
    <m/>
    <s v="001545830002"/>
    <s v="BOX 5830/002*CM47X39X31,5"/>
    <s v="cartoni e casse"/>
    <x v="12"/>
    <m/>
    <n v="510"/>
    <s v="NR"/>
    <m/>
    <n v="1.19"/>
    <n v="606.9"/>
  </r>
  <r>
    <s v="OF0035719"/>
    <x v="417"/>
    <m/>
    <s v="F600917"/>
    <x v="61"/>
    <s v="25AFI000531"/>
    <x v="4"/>
    <m/>
    <s v="001545883509"/>
    <s v="BOX 5883/509*CM59X38,5X15"/>
    <s v="cartoni e casse"/>
    <x v="12"/>
    <m/>
    <n v="309"/>
    <s v="NR"/>
    <m/>
    <n v="0.96699029126213598"/>
    <n v="298.8"/>
  </r>
  <r>
    <s v="OF0035867"/>
    <x v="419"/>
    <m/>
    <s v="F600917"/>
    <x v="61"/>
    <s v="25AFI000531"/>
    <x v="4"/>
    <m/>
    <s v="001546979002"/>
    <s v="BOX 6979/002*CM45X26,5X15,5"/>
    <s v="cartoni e casse"/>
    <x v="12"/>
    <m/>
    <n v="510"/>
    <s v="NR"/>
    <m/>
    <n v="0.748"/>
    <n v="381.48"/>
  </r>
  <r>
    <s v="OF0035474"/>
    <x v="273"/>
    <m/>
    <s v="F600917"/>
    <x v="61"/>
    <s v="25AFI000531"/>
    <x v="4"/>
    <m/>
    <s v="001546981002"/>
    <s v="BOX 6981/002*CM49X30,5X15,5"/>
    <s v="cartoni e casse"/>
    <x v="12"/>
    <m/>
    <n v="510"/>
    <s v="NR"/>
    <m/>
    <n v="0.84299999999999997"/>
    <n v="429.93"/>
  </r>
  <r>
    <s v="OF0035761"/>
    <x v="287"/>
    <m/>
    <s v="F600917"/>
    <x v="61"/>
    <s v="25AFI000531"/>
    <x v="4"/>
    <m/>
    <s v="001770118101"/>
    <s v="DIV.CART.CM118X100 FUSTELLATO"/>
    <s v="cartoni e casse"/>
    <x v="12"/>
    <m/>
    <n v="145"/>
    <s v="NR"/>
    <m/>
    <n v="1.0910344827586207"/>
    <n v="158.19999999999999"/>
  </r>
  <r>
    <s v="OF0035658"/>
    <x v="230"/>
    <m/>
    <s v="F600917"/>
    <x v="61"/>
    <s v="25AFI000531"/>
    <x v="4"/>
    <m/>
    <s v="001810010060"/>
    <s v="DIVISORIO CART.CM10X60 T.1 C/2 CORD. 11/38/11"/>
    <s v="cartoni e casse"/>
    <x v="12"/>
    <m/>
    <n v="1020"/>
    <s v="NR"/>
    <m/>
    <n v="5.8999999999999997E-2"/>
    <n v="60.18"/>
  </r>
  <r>
    <s v="OF0035719"/>
    <x v="417"/>
    <m/>
    <s v="F600917"/>
    <x v="61"/>
    <s v="25AFI000531"/>
    <x v="4"/>
    <m/>
    <s v="001810012022"/>
    <s v="DIV.CART.CM12X22 T.1 C/1 CORDONE 9/22"/>
    <s v="cartoni e casse"/>
    <x v="12"/>
    <m/>
    <n v="1020"/>
    <s v="NR"/>
    <m/>
    <n v="3.9E-2"/>
    <n v="39.78"/>
  </r>
  <r>
    <s v="OF0035867"/>
    <x v="419"/>
    <m/>
    <s v="F600917"/>
    <x v="61"/>
    <s v="25AFI000531"/>
    <x v="4"/>
    <m/>
    <s v="001810014029"/>
    <s v="DIV.CART.CM14X29 T.1 C/1 CORDONE 11/29"/>
    <s v="cartoni e casse"/>
    <x v="12"/>
    <m/>
    <n v="1020"/>
    <s v="NR"/>
    <m/>
    <n v="0.05"/>
    <n v="51"/>
  </r>
  <r>
    <s v="OF0035474"/>
    <x v="273"/>
    <m/>
    <s v="F600917"/>
    <x v="61"/>
    <s v="25AFI000531"/>
    <x v="4"/>
    <m/>
    <s v="001810014031"/>
    <s v="DIV.CART.CM14X31 T.1 C/1 CORDONE 13/31"/>
    <s v="cartoni e casse"/>
    <x v="12"/>
    <m/>
    <n v="1020"/>
    <s v="NR"/>
    <m/>
    <n v="5.1999999999999998E-2"/>
    <n v="53.04"/>
  </r>
  <r>
    <s v="OF0035867"/>
    <x v="419"/>
    <m/>
    <s v="F600917"/>
    <x v="61"/>
    <s v="25AFI000531"/>
    <x v="4"/>
    <m/>
    <s v="001810022031"/>
    <s v="DIVISORIO CARTONE T.1 CM22X31  C/1 CORDONE 19/31"/>
    <s v="cartoni e casse"/>
    <x v="12"/>
    <m/>
    <n v="1020"/>
    <s v="NR"/>
    <m/>
    <n v="7.0000000000000007E-2"/>
    <n v="71.400000000000006"/>
  </r>
  <r>
    <s v="OF0035719"/>
    <x v="417"/>
    <m/>
    <s v="F600917"/>
    <x v="61"/>
    <s v="25AFI000531"/>
    <x v="4"/>
    <m/>
    <s v="001810029032"/>
    <s v="DIV.CART.CM29X32 T.1 C/1 CORDONE 12/32"/>
    <s v="cartoni e casse"/>
    <x v="12"/>
    <m/>
    <n v="1020"/>
    <s v="NR"/>
    <m/>
    <n v="8.8000000000000009E-2"/>
    <n v="89.76"/>
  </r>
  <r>
    <s v="OF0035719"/>
    <x v="417"/>
    <m/>
    <s v="F600917"/>
    <x v="61"/>
    <s v="25AFI000531"/>
    <x v="4"/>
    <m/>
    <s v="001810030030"/>
    <s v="DIVISORIO CART.CM 30X30 T.1"/>
    <s v="cartoni e casse"/>
    <x v="12"/>
    <m/>
    <n v="510"/>
    <s v="NR"/>
    <m/>
    <n v="8.5999999999999993E-2"/>
    <n v="43.86"/>
  </r>
  <r>
    <s v="OF0035867"/>
    <x v="419"/>
    <m/>
    <s v="F600917"/>
    <x v="61"/>
    <s v="25AFI000531"/>
    <x v="4"/>
    <m/>
    <s v="001810080014"/>
    <s v="DIVISORIO CARTONE CM80X14 T.1"/>
    <s v="cartoni e casse"/>
    <x v="12"/>
    <m/>
    <n v="205"/>
    <s v="NR"/>
    <m/>
    <n v="0.10200000000000001"/>
    <n v="20.91"/>
  </r>
  <r>
    <s v="OF0035658"/>
    <x v="230"/>
    <m/>
    <s v="F600917"/>
    <x v="61"/>
    <s v="25AFI000531"/>
    <x v="4"/>
    <m/>
    <s v="001810120080"/>
    <s v="DIVISORIO CART.CM120X80 T.1"/>
    <s v="cartoni e casse"/>
    <x v="12"/>
    <m/>
    <n v="915"/>
    <s v="NR"/>
    <m/>
    <n v="0.754"/>
    <n v="689.91"/>
  </r>
  <r>
    <s v="OF0035719"/>
    <x v="417"/>
    <m/>
    <s v="F600917"/>
    <x v="61"/>
    <s v="25AFI000531"/>
    <x v="4"/>
    <m/>
    <s v="001880022022"/>
    <s v="DIVISORIO CART.CM22x22 T.5"/>
    <s v="cartoni e casse"/>
    <x v="12"/>
    <m/>
    <n v="510"/>
    <s v="NR"/>
    <m/>
    <n v="4.4000000000000004E-2"/>
    <n v="22.44"/>
  </r>
  <r>
    <s v="OF0035474"/>
    <x v="273"/>
    <m/>
    <s v="F600917"/>
    <x v="61"/>
    <s v="25AFI000531"/>
    <x v="4"/>
    <m/>
    <s v="001880026026"/>
    <s v="DIVISORIO CART.CM26x26 T.5"/>
    <s v="cartoni e casse"/>
    <x v="12"/>
    <m/>
    <n v="838"/>
    <s v="NR"/>
    <m/>
    <n v="5.3997613365155128E-2"/>
    <n v="45.25"/>
  </r>
  <r>
    <s v="OF0035867"/>
    <x v="419"/>
    <m/>
    <s v="F600917"/>
    <x v="61"/>
    <s v="25AFI000531"/>
    <x v="4"/>
    <m/>
    <s v="001880026026"/>
    <s v="DIVISORIO CART.CM26x26 T.5"/>
    <s v="cartoni e casse"/>
    <x v="12"/>
    <m/>
    <n v="1059"/>
    <s v="NR"/>
    <m/>
    <n v="5.4003777148253065E-2"/>
    <n v="57.19"/>
  </r>
  <r>
    <s v="OF0035867"/>
    <x v="419"/>
    <m/>
    <s v="F600917"/>
    <x v="61"/>
    <s v="25AFI000531"/>
    <x v="4"/>
    <m/>
    <s v="001880028028"/>
    <s v="DIVISORIO CART.CM28x28 T.5"/>
    <s v="cartoni e casse"/>
    <x v="12"/>
    <m/>
    <n v="511"/>
    <s v="NR"/>
    <m/>
    <n v="5.9001956947162426E-2"/>
    <n v="30.15"/>
  </r>
  <r>
    <s v="OF0035474"/>
    <x v="273"/>
    <m/>
    <s v="F600917"/>
    <x v="61"/>
    <s v="25AFI000531"/>
    <x v="4"/>
    <m/>
    <s v="001880035018"/>
    <s v="DIVISORIO CART.CM35x18 T.5"/>
    <s v="cartoni e casse"/>
    <x v="12"/>
    <m/>
    <n v="446"/>
    <s v="NR"/>
    <m/>
    <n v="5.1995515695067267E-2"/>
    <n v="23.19"/>
  </r>
  <r>
    <s v="OF0035658"/>
    <x v="230"/>
    <m/>
    <s v="F600917"/>
    <x v="61"/>
    <s v="25AFI000531"/>
    <x v="4"/>
    <m/>
    <s v="001880035018"/>
    <s v="DIVISORIO CART.CM35x18 T.5"/>
    <s v="cartoni e casse"/>
    <x v="12"/>
    <m/>
    <n v="510"/>
    <s v="NR"/>
    <m/>
    <n v="5.1999999999999998E-2"/>
    <n v="26.52"/>
  </r>
  <r>
    <s v="OF0035867"/>
    <x v="419"/>
    <m/>
    <s v="F600917"/>
    <x v="61"/>
    <s v="25AFI000531"/>
    <x v="4"/>
    <m/>
    <s v="001880035018"/>
    <s v="DIVISORIO CART.CM35x18 T.5"/>
    <s v="cartoni e casse"/>
    <x v="12"/>
    <m/>
    <n v="171"/>
    <s v="NR"/>
    <m/>
    <n v="5.1988304093567257E-2"/>
    <n v="8.89"/>
  </r>
  <r>
    <s v="OF0035658"/>
    <x v="230"/>
    <m/>
    <s v="F600917"/>
    <x v="61"/>
    <s v="25AFI000531"/>
    <x v="4"/>
    <m/>
    <s v="001880040014"/>
    <s v="DIVISORIO CART.CM40X14 T.5"/>
    <s v="cartoni e casse"/>
    <x v="12"/>
    <m/>
    <n v="255"/>
    <s v="NR"/>
    <m/>
    <n v="4.8000000000000001E-2"/>
    <n v="12.24"/>
  </r>
  <r>
    <s v="OF0035867"/>
    <x v="419"/>
    <m/>
    <s v="F600917"/>
    <x v="61"/>
    <s v="25AFI000531"/>
    <x v="4"/>
    <m/>
    <s v="001880040014"/>
    <s v="DIVISORIO CART.CM40X14 T.5"/>
    <s v="cartoni e casse"/>
    <x v="12"/>
    <m/>
    <n v="1671"/>
    <s v="NR"/>
    <m/>
    <n v="4.8001196888090958E-2"/>
    <n v="80.209999999999994"/>
  </r>
  <r>
    <s v="OF0035474"/>
    <x v="273"/>
    <m/>
    <s v="F600917"/>
    <x v="61"/>
    <s v="25AFI000531"/>
    <x v="4"/>
    <m/>
    <s v="001880040018"/>
    <s v="DIVISORIO CART.CM40x18 T.5"/>
    <s v="cartoni e casse"/>
    <x v="12"/>
    <m/>
    <n v="459"/>
    <s v="NR"/>
    <m/>
    <n v="5.5991285403050109E-2"/>
    <n v="25.7"/>
  </r>
  <r>
    <s v="OF0035658"/>
    <x v="230"/>
    <m/>
    <s v="F600917"/>
    <x v="61"/>
    <s v="25AFI000531"/>
    <x v="4"/>
    <m/>
    <s v="001880040023"/>
    <s v="DIVISORIO CART.CM40x23 T.5"/>
    <s v="cartoni e casse"/>
    <x v="12"/>
    <m/>
    <n v="357"/>
    <s v="NR"/>
    <m/>
    <n v="6.5994397759103637E-2"/>
    <n v="23.56"/>
  </r>
  <r>
    <s v="OF0035719"/>
    <x v="417"/>
    <m/>
    <s v="F600917"/>
    <x v="61"/>
    <s v="25AFI000531"/>
    <x v="4"/>
    <m/>
    <s v="001880055038"/>
    <s v="DIVISORIO CART.CM55x38 T.5"/>
    <s v="cartoni e casse"/>
    <x v="12"/>
    <m/>
    <n v="260"/>
    <s v="NR"/>
    <m/>
    <n v="0.125"/>
    <n v="32.5"/>
  </r>
  <r>
    <s v="OF0035658"/>
    <x v="230"/>
    <m/>
    <s v="F600917"/>
    <x v="61"/>
    <s v="25AFI000531"/>
    <x v="4"/>
    <m/>
    <s v="001880056018"/>
    <s v="DIVISORIO CART.CM56x18 T.5"/>
    <s v="cartoni e casse"/>
    <x v="12"/>
    <m/>
    <n v="155"/>
    <s v="NR"/>
    <m/>
    <n v="6.9999999999999993E-2"/>
    <n v="10.85"/>
  </r>
  <r>
    <s v="OF0035474"/>
    <x v="273"/>
    <m/>
    <s v="F600917"/>
    <x v="61"/>
    <s v="25AFI000531"/>
    <x v="4"/>
    <m/>
    <s v="001880060012"/>
    <s v="DIVISORIO CART.CM60x12 T.5"/>
    <s v="cartoni e casse"/>
    <x v="12"/>
    <m/>
    <n v="1063"/>
    <s v="NR"/>
    <m/>
    <n v="5.6001881467544687E-2"/>
    <n v="59.53"/>
  </r>
  <r>
    <s v="OF0035232"/>
    <x v="286"/>
    <m/>
    <s v="F600917"/>
    <x v="61"/>
    <s v="25AFI000531"/>
    <x v="4"/>
    <m/>
    <s v="001880060014"/>
    <s v="DIVISORIO CART.CM60x14 T.5"/>
    <s v="cartoni e casse"/>
    <x v="12"/>
    <m/>
    <n v="350"/>
    <s v="NR"/>
    <m/>
    <n v="6.2E-2"/>
    <n v="21.7"/>
  </r>
  <r>
    <s v="OF0035388"/>
    <x v="277"/>
    <m/>
    <s v="F600917"/>
    <x v="61"/>
    <s v="25AFI000531"/>
    <x v="4"/>
    <m/>
    <s v="001880060014"/>
    <s v="DIVISORIO CART.CM60x14 T.5"/>
    <s v="cartoni e casse"/>
    <x v="12"/>
    <m/>
    <n v="1622"/>
    <s v="NR"/>
    <m/>
    <n v="6.1997533908754628E-2"/>
    <n v="100.56"/>
  </r>
  <r>
    <s v="OF0035658"/>
    <x v="230"/>
    <m/>
    <s v="F600917"/>
    <x v="61"/>
    <s v="25AFI000531"/>
    <x v="4"/>
    <m/>
    <s v="001880060014"/>
    <s v="DIVISORIO CART.CM60x14 T.5"/>
    <s v="cartoni e casse"/>
    <x v="12"/>
    <m/>
    <n v="4952"/>
    <s v="NR"/>
    <m/>
    <n v="6.1999192245557347E-2"/>
    <n v="307.02"/>
  </r>
  <r>
    <s v="OF0035867"/>
    <x v="419"/>
    <m/>
    <s v="F600917"/>
    <x v="61"/>
    <s v="25AFI000531"/>
    <x v="4"/>
    <m/>
    <s v="001880060014"/>
    <s v="DIVISORIO CART.CM60x14 T.5"/>
    <s v="cartoni e casse"/>
    <x v="12"/>
    <m/>
    <n v="1187"/>
    <s v="NR"/>
    <m/>
    <n v="6.1996630160067401E-2"/>
    <n v="73.59"/>
  </r>
  <r>
    <s v="OF0035232"/>
    <x v="286"/>
    <m/>
    <s v="F600917"/>
    <x v="61"/>
    <s v="25AFI000531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31"/>
    <x v="4"/>
    <m/>
    <s v="001880060017"/>
    <s v="DIVISORIO CART.CM60x17 T.5"/>
    <s v="cartoni e casse"/>
    <x v="12"/>
    <m/>
    <n v="342"/>
    <s v="NR"/>
    <m/>
    <n v="7.0994152046783623E-2"/>
    <n v="24.28"/>
  </r>
  <r>
    <s v="OF0035388"/>
    <x v="277"/>
    <m/>
    <s v="F600917"/>
    <x v="61"/>
    <s v="25AFI000531"/>
    <x v="4"/>
    <m/>
    <s v="001880060018"/>
    <s v="DIVISORIO CART.CM60x18 T.5"/>
    <s v="cartoni e casse"/>
    <x v="12"/>
    <m/>
    <n v="255"/>
    <s v="NR"/>
    <m/>
    <n v="7.400000000000001E-2"/>
    <n v="18.87"/>
  </r>
  <r>
    <s v="OF0035867"/>
    <x v="419"/>
    <m/>
    <s v="F600917"/>
    <x v="61"/>
    <s v="25AFI000531"/>
    <x v="4"/>
    <m/>
    <s v="001880060018"/>
    <s v="DIVISORIO CART.CM60x18 T.5"/>
    <s v="cartoni e casse"/>
    <x v="12"/>
    <m/>
    <n v="93"/>
    <s v="NR"/>
    <m/>
    <n v="7.397849462365591E-2"/>
    <n v="6.88"/>
  </r>
  <r>
    <s v="OF0035658"/>
    <x v="230"/>
    <m/>
    <s v="F600917"/>
    <x v="61"/>
    <s v="25AFI000531"/>
    <x v="4"/>
    <m/>
    <s v="001880060019"/>
    <s v="DIVISORIO CART.CM60X19 T.5"/>
    <s v="cartoni e casse"/>
    <x v="12"/>
    <m/>
    <n v="260"/>
    <s v="NR"/>
    <m/>
    <n v="7.6999999999999999E-2"/>
    <n v="20.02"/>
  </r>
  <r>
    <s v="OF0035658"/>
    <x v="230"/>
    <m/>
    <s v="F600917"/>
    <x v="61"/>
    <s v="25AFI000531"/>
    <x v="4"/>
    <m/>
    <s v="001880060020"/>
    <s v="DIVISORIO CART.CM60X20 T.5"/>
    <s v="cartoni e casse"/>
    <x v="12"/>
    <m/>
    <n v="341"/>
    <s v="NR"/>
    <m/>
    <n v="0.08"/>
    <n v="27.28"/>
  </r>
  <r>
    <s v="OF0035658"/>
    <x v="230"/>
    <m/>
    <s v="F600917"/>
    <x v="61"/>
    <s v="25AFI000531"/>
    <x v="4"/>
    <m/>
    <s v="001880060022"/>
    <s v="DIVISORIO CART.CM60x22 T.5"/>
    <s v="cartoni e casse"/>
    <x v="12"/>
    <m/>
    <n v="172"/>
    <s v="NR"/>
    <m/>
    <n v="8.5988372093023249E-2"/>
    <n v="14.79"/>
  </r>
  <r>
    <s v="OF0035867"/>
    <x v="419"/>
    <m/>
    <s v="F600917"/>
    <x v="61"/>
    <s v="25AFI000531"/>
    <x v="4"/>
    <m/>
    <s v="001880060023"/>
    <s v="DIVISORIO CART.CM60x23 T.5"/>
    <s v="cartoni e casse"/>
    <x v="12"/>
    <m/>
    <n v="350"/>
    <s v="NR"/>
    <m/>
    <n v="8.3000000000000004E-2"/>
    <n v="29.05"/>
  </r>
  <r>
    <s v="OF0035658"/>
    <x v="230"/>
    <m/>
    <s v="F600917"/>
    <x v="61"/>
    <s v="25AFI000531"/>
    <x v="4"/>
    <m/>
    <s v="001880060026"/>
    <s v="DIVISORIO CART.CM60x26 T.5"/>
    <s v="cartoni e casse"/>
    <x v="12"/>
    <m/>
    <n v="170"/>
    <s v="NR"/>
    <m/>
    <n v="9.8000000000000004E-2"/>
    <n v="16.66"/>
  </r>
  <r>
    <s v="OF0035474"/>
    <x v="273"/>
    <m/>
    <s v="F600917"/>
    <x v="61"/>
    <s v="25AFI000531"/>
    <x v="4"/>
    <m/>
    <s v="001880060027"/>
    <s v="DIVISORIO CART.CM60x27 T.5"/>
    <s v="cartoni e casse"/>
    <x v="12"/>
    <m/>
    <n v="253"/>
    <s v="NR"/>
    <m/>
    <n v="0.10098814229249012"/>
    <n v="25.55"/>
  </r>
  <r>
    <s v="OF0035604"/>
    <x v="280"/>
    <m/>
    <s v="F600917"/>
    <x v="61"/>
    <s v="25AFI000531"/>
    <x v="4"/>
    <m/>
    <s v="001880060027"/>
    <s v="DIVISORIO CART.CM60x27 T.5"/>
    <s v="cartoni e casse"/>
    <x v="12"/>
    <m/>
    <n v="130"/>
    <s v="NR"/>
    <m/>
    <n v="0.10100000000000001"/>
    <n v="13.13"/>
  </r>
  <r>
    <s v="OF0035658"/>
    <x v="230"/>
    <m/>
    <s v="F600917"/>
    <x v="61"/>
    <s v="25AFI000531"/>
    <x v="4"/>
    <m/>
    <s v="001880060030"/>
    <s v="DIVISORIO CART.CM60x30 T.5"/>
    <s v="cartoni e casse"/>
    <x v="12"/>
    <m/>
    <n v="191"/>
    <s v="NR"/>
    <m/>
    <n v="0.10298429319371728"/>
    <n v="19.670000000000002"/>
  </r>
  <r>
    <s v="OF0035719"/>
    <x v="417"/>
    <m/>
    <s v="F600917"/>
    <x v="61"/>
    <s v="25AFI000531"/>
    <x v="4"/>
    <m/>
    <s v="001880065022"/>
    <s v="DIVISORIO CART.CM65X22 T.5"/>
    <s v="cartoni e casse"/>
    <x v="12"/>
    <m/>
    <n v="170"/>
    <s v="NR"/>
    <m/>
    <n v="9.1999999999999998E-2"/>
    <n v="15.64"/>
  </r>
  <r>
    <s v="OF0035968"/>
    <x v="423"/>
    <m/>
    <s v="F010641"/>
    <x v="75"/>
    <s v="25AFI000534"/>
    <x v="4"/>
    <m/>
    <s v="002340020001"/>
    <s v="TERGITOL TMN-6 (TRITON X 114)"/>
    <s v="prodotti chimici"/>
    <x v="1"/>
    <m/>
    <n v="399.16"/>
    <s v="kg"/>
    <m/>
    <n v="12.5"/>
    <n v="4989.5"/>
  </r>
  <r>
    <s v="OF0036038"/>
    <x v="24"/>
    <m/>
    <s v="F600467"/>
    <x v="50"/>
    <s v="25AFI000536"/>
    <x v="4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6249"/>
    <x v="424"/>
    <m/>
    <s v="F600467"/>
    <x v="50"/>
    <s v="25AFI000536"/>
    <x v="4"/>
    <m/>
    <s v="0002A0127TS4"/>
    <s v="DISCO AC.127/040 C/F 3MM+TAGLI STRETTI+FORO CENTRALE 38mm"/>
    <s v="acciaio"/>
    <x v="9"/>
    <m/>
    <n v="3750"/>
    <s v="NR"/>
    <m/>
    <n v="0.1492"/>
    <n v="559.5"/>
  </r>
  <r>
    <m/>
    <x v="82"/>
    <m/>
    <s v="F600467"/>
    <x v="50"/>
    <s v="25AFI000536"/>
    <x v="4"/>
    <m/>
    <s v="0002A0127TS4"/>
    <s v="DISCO AC.127/040 C/F 3MM+TAGLI STRETTI+FORO CENTRALE 38mm"/>
    <s v="acciaio"/>
    <x v="9"/>
    <m/>
    <n v="13750"/>
    <s v="NR"/>
    <m/>
    <n v="0.1492"/>
    <n v="2051.5"/>
  </r>
  <r>
    <s v="OF0036038"/>
    <x v="24"/>
    <m/>
    <s v="F600467"/>
    <x v="50"/>
    <s v="25AFI000536"/>
    <x v="4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536"/>
    <x v="4"/>
    <m/>
    <s v="0002A0137TS4"/>
    <s v="DISCO AC.137/040 C/F 3MM+TAGLI STRETTI+FORO CENTRALE 38mm"/>
    <s v="acciaio"/>
    <x v="9"/>
    <m/>
    <n v="16750"/>
    <s v="NR"/>
    <m/>
    <n v="0.16519999999999999"/>
    <n v="2767.1"/>
  </r>
  <r>
    <s v="OF0036038"/>
    <x v="24"/>
    <m/>
    <s v="F600467"/>
    <x v="50"/>
    <s v="25AFI000536"/>
    <x v="4"/>
    <m/>
    <s v="0002A0147TS4"/>
    <s v="DISCO AC.147/040 C/F 3MM+TAGLI STRETTI+FORO CENTRALE 38mm"/>
    <s v="acciaio"/>
    <x v="9"/>
    <m/>
    <n v="5000"/>
    <s v="NR"/>
    <m/>
    <n v="0.1769"/>
    <n v="884.5"/>
  </r>
  <r>
    <s v="OF0036249"/>
    <x v="424"/>
    <m/>
    <s v="F600467"/>
    <x v="50"/>
    <s v="25AFI000536"/>
    <x v="4"/>
    <m/>
    <s v="0002A0147TS4"/>
    <s v="DISCO AC.147/040 C/F 3MM+TAGLI STRETTI+FORO CENTRALE 38mm"/>
    <s v="acciaio"/>
    <x v="9"/>
    <m/>
    <n v="7000"/>
    <s v="NR"/>
    <m/>
    <n v="0.1822"/>
    <n v="1275.4000000000001"/>
  </r>
  <r>
    <s v="OF0036038"/>
    <x v="24"/>
    <m/>
    <s v="F600467"/>
    <x v="50"/>
    <s v="25AFI000536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249"/>
    <x v="424"/>
    <m/>
    <s v="F600467"/>
    <x v="50"/>
    <s v="25AFI000536"/>
    <x v="4"/>
    <m/>
    <s v="0002A0157TS4"/>
    <s v="DISCO AC.157/040 C/F 3MM+TAGLI STRETTI+FORO CENTRALE 51mm"/>
    <s v="acciaio"/>
    <x v="9"/>
    <m/>
    <n v="4150"/>
    <s v="NR"/>
    <m/>
    <n v="0.22039999999999998"/>
    <n v="914.66"/>
  </r>
  <r>
    <s v="OF0035723"/>
    <x v="241"/>
    <m/>
    <s v="F600467"/>
    <x v="50"/>
    <s v="25AFI000536"/>
    <x v="4"/>
    <m/>
    <s v="0002A0162TS4"/>
    <s v="DISCO AC.162/040 C/F 3MM+TAGLI STRETTI+FORO CENTRALE 51mm"/>
    <s v="acciaio"/>
    <x v="9"/>
    <m/>
    <n v="1250"/>
    <s v="NR"/>
    <m/>
    <n v="0.21859999999999999"/>
    <n v="273.25"/>
  </r>
  <r>
    <s v="OF0036249"/>
    <x v="424"/>
    <m/>
    <s v="F600467"/>
    <x v="50"/>
    <s v="25AFI000536"/>
    <x v="4"/>
    <m/>
    <s v="0002A0162TS4"/>
    <s v="DISCO AC.162/040 C/F 3MM+TAGLI STRETTI+FORO CENTRALE 51mm"/>
    <s v="acciaio"/>
    <x v="9"/>
    <m/>
    <n v="10000"/>
    <s v="NR"/>
    <m/>
    <n v="0.22520000000000001"/>
    <n v="2252"/>
  </r>
  <r>
    <s v="OF0036038"/>
    <x v="24"/>
    <m/>
    <s v="F600467"/>
    <x v="50"/>
    <s v="25AFI000536"/>
    <x v="4"/>
    <m/>
    <s v="0002A0167TS4"/>
    <s v="DISCO AC.167/040 C/F 3MM+TAGLI STRETTI+FORO CENTRALE 51mm"/>
    <s v="acciaio"/>
    <x v="9"/>
    <m/>
    <n v="5000"/>
    <s v="NR"/>
    <m/>
    <n v="0.24260000000000001"/>
    <n v="1213"/>
  </r>
  <r>
    <s v="OF0036249"/>
    <x v="424"/>
    <m/>
    <s v="F600467"/>
    <x v="50"/>
    <s v="25AFI000536"/>
    <x v="4"/>
    <m/>
    <s v="0002A0167TS4"/>
    <s v="DISCO AC.167/040 C/F 3MM+TAGLI STRETTI+FORO CENTRALE 51mm"/>
    <s v="acciaio"/>
    <x v="9"/>
    <m/>
    <n v="10000"/>
    <s v="NR"/>
    <m/>
    <n v="0.24990000000000001"/>
    <n v="2499"/>
  </r>
  <r>
    <s v="OF0036038"/>
    <x v="24"/>
    <m/>
    <s v="F600467"/>
    <x v="50"/>
    <s v="25AFI000536"/>
    <x v="4"/>
    <m/>
    <s v="0002A0177TS4"/>
    <s v="DISCO AC.177/040 C/F 3MM+TAGLI STRETTI+FORO CENTRALE 51mm"/>
    <s v="acciaio"/>
    <x v="9"/>
    <m/>
    <n v="3750"/>
    <s v="NR"/>
    <m/>
    <n v="0.25290133333333331"/>
    <n v="948.38"/>
  </r>
  <r>
    <s v="OF0036249"/>
    <x v="424"/>
    <m/>
    <s v="F600467"/>
    <x v="50"/>
    <s v="25AFI000536"/>
    <x v="4"/>
    <m/>
    <s v="0002A0177TS4"/>
    <s v="DISCO AC.177/040 C/F 3MM+TAGLI STRETTI+FORO CENTRALE 51mm"/>
    <s v="acciaio"/>
    <x v="9"/>
    <m/>
    <n v="1395"/>
    <s v="NR"/>
    <m/>
    <n v="0.25290322580645164"/>
    <n v="352.8"/>
  </r>
  <r>
    <s v="OF0036038"/>
    <x v="24"/>
    <m/>
    <s v="F600467"/>
    <x v="50"/>
    <s v="25AFI000536"/>
    <x v="4"/>
    <m/>
    <s v="0002A0197TS4"/>
    <s v="DISCO AC.197/040 C/F 3MM+TAGLI STRETTI+FORO CENTRALE 51mm"/>
    <s v="acciaio"/>
    <x v="9"/>
    <m/>
    <n v="5250"/>
    <s v="NR"/>
    <m/>
    <n v="0.3007009523809524"/>
    <n v="1578.68"/>
  </r>
  <r>
    <s v="OF0036249"/>
    <x v="424"/>
    <m/>
    <s v="F600467"/>
    <x v="50"/>
    <s v="25AFI000536"/>
    <x v="4"/>
    <m/>
    <s v="0002A0197TS4"/>
    <s v="DISCO AC.197/040 C/F 3MM+TAGLI STRETTI+FORO CENTRALE 51mm"/>
    <s v="acciaio"/>
    <x v="9"/>
    <m/>
    <n v="1000"/>
    <s v="NR"/>
    <m/>
    <n v="0.30069999999999997"/>
    <n v="300.7"/>
  </r>
  <r>
    <s v="OF0035677"/>
    <x v="425"/>
    <m/>
    <s v="F014268"/>
    <x v="81"/>
    <s v="25AFI000542"/>
    <x v="4"/>
    <m/>
    <s v="000110237001"/>
    <s v="GHIERA L1500 13,5/26 R40 F90 A-8°"/>
    <s v="manigliame"/>
    <x v="0"/>
    <m/>
    <n v="3180"/>
    <s v="NR"/>
    <m/>
    <n v="6.7899371069182382E-2"/>
    <n v="215.92"/>
  </r>
  <r>
    <s v="OF0035677"/>
    <x v="425"/>
    <m/>
    <s v="F014268"/>
    <x v="81"/>
    <s v="25AFI000542"/>
    <x v="4"/>
    <m/>
    <s v="000110254001"/>
    <s v="GHIERA L1500 17/17 R=F120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0265001"/>
    <s v="GHIERA L1500 14,5/15,5 R200 F90 0°"/>
    <s v="manigliame"/>
    <x v="0"/>
    <m/>
    <n v="9800"/>
    <s v="NR"/>
    <m/>
    <n v="5.5999999999999994E-2"/>
    <n v="548.79999999999995"/>
  </r>
  <r>
    <s v="OF0035875"/>
    <x v="426"/>
    <m/>
    <s v="F014268"/>
    <x v="81"/>
    <s v="25AFI000542"/>
    <x v="4"/>
    <m/>
    <s v="000110301001"/>
    <s v="GHIERA P091 16,5/21,5 R120 F140 A-0°x FORMA 320 Ø28"/>
    <s v="manigliame"/>
    <x v="0"/>
    <m/>
    <n v="2200"/>
    <s v="NR"/>
    <m/>
    <n v="5.6000000000000001E-2"/>
    <n v="123.2"/>
  </r>
  <r>
    <s v="OF0035875"/>
    <x v="426"/>
    <m/>
    <s v="F014268"/>
    <x v="81"/>
    <s v="25AFI000542"/>
    <x v="4"/>
    <m/>
    <s v="000110302001"/>
    <s v="GHIERA P090 16/20,5 R140 F140 A-0°x FORMA 320 Ø28"/>
    <s v="manigliame"/>
    <x v="0"/>
    <m/>
    <n v="2250"/>
    <s v="NR"/>
    <m/>
    <n v="0.18"/>
    <n v="405"/>
  </r>
  <r>
    <s v="OF0035677"/>
    <x v="425"/>
    <m/>
    <s v="F014268"/>
    <x v="81"/>
    <s v="25AFI000542"/>
    <x v="4"/>
    <m/>
    <s v="000110321001"/>
    <s v="GHIERA L1500 15/23 R50 F75 A-8°"/>
    <s v="manigliame"/>
    <x v="0"/>
    <m/>
    <n v="4280"/>
    <s v="NR"/>
    <m/>
    <n v="6.7899532710280375E-2"/>
    <n v="290.61"/>
  </r>
  <r>
    <s v="OF0035677"/>
    <x v="425"/>
    <m/>
    <s v="F014268"/>
    <x v="81"/>
    <s v="25AFI000542"/>
    <x v="4"/>
    <m/>
    <s v="000110326001"/>
    <s v="GHIERA L1500 13/27 R45 F80 A-8°"/>
    <s v="manigliame"/>
    <x v="0"/>
    <m/>
    <n v="2170"/>
    <s v="NR"/>
    <m/>
    <n v="6.7898617511520737E-2"/>
    <n v="147.34"/>
  </r>
  <r>
    <s v="OF0035875"/>
    <x v="426"/>
    <m/>
    <s v="F014268"/>
    <x v="81"/>
    <s v="25AFI000542"/>
    <x v="4"/>
    <m/>
    <s v="000110366001"/>
    <s v="GHIERA L1500 15,5/17,5 R999 F100A0°"/>
    <s v="manigliame"/>
    <x v="0"/>
    <m/>
    <n v="4270"/>
    <s v="NR"/>
    <m/>
    <n v="5.6000000000000001E-2"/>
    <n v="239.12"/>
  </r>
  <r>
    <s v="OF0035963"/>
    <x v="427"/>
    <m/>
    <s v="F014268"/>
    <x v="81"/>
    <s v="25AFI000542"/>
    <x v="4"/>
    <m/>
    <s v="000110366001"/>
    <s v="GHIERA L1500 15,5/17,5 R999 F100A0°"/>
    <s v="manigliame"/>
    <x v="0"/>
    <m/>
    <n v="8500"/>
    <s v="NR"/>
    <m/>
    <n v="5.6000000000000001E-2"/>
    <n v="476"/>
  </r>
  <r>
    <s v="OF0035875"/>
    <x v="426"/>
    <m/>
    <s v="F014268"/>
    <x v="81"/>
    <s v="25AFI000542"/>
    <x v="4"/>
    <m/>
    <s v="000110405001"/>
    <s v="GHIERA P1500 22/29 R50 F 90 A+12 X FORMA 279 Ø 28"/>
    <s v="manigliame"/>
    <x v="0"/>
    <m/>
    <n v="2100"/>
    <s v="NR"/>
    <m/>
    <n v="6.7900000000000002E-2"/>
    <n v="142.59"/>
  </r>
  <r>
    <s v="OF0036048"/>
    <x v="428"/>
    <m/>
    <s v="F014268"/>
    <x v="81"/>
    <s v="25AFI000542"/>
    <x v="4"/>
    <m/>
    <s v="000110406001"/>
    <s v="GHIERA P1500 22/31 R60 F90 A+12 X FORMA 279 Ø 24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07001"/>
    <s v="GHIERA L2500 13/25 R35 F90"/>
    <s v="manigliame"/>
    <x v="0"/>
    <m/>
    <n v="10900"/>
    <s v="NR"/>
    <m/>
    <n v="8.4199999999999997E-2"/>
    <n v="917.78"/>
  </r>
  <r>
    <s v="OF0035677"/>
    <x v="425"/>
    <m/>
    <s v="F014268"/>
    <x v="81"/>
    <s v="25AFI000542"/>
    <x v="4"/>
    <m/>
    <s v="000110413001"/>
    <s v="GHIERA L1500 15,5/23,5 R53 F120 A-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16001"/>
    <s v="GHIERA L2500 14/23 R56 F90"/>
    <s v="manigliame"/>
    <x v="0"/>
    <m/>
    <n v="4300"/>
    <s v="NR"/>
    <m/>
    <n v="8.4199999999999997E-2"/>
    <n v="362.06"/>
  </r>
  <r>
    <s v="OF0035878"/>
    <x v="429"/>
    <m/>
    <s v="F014268"/>
    <x v="81"/>
    <s v="25AFI000542"/>
    <x v="4"/>
    <m/>
    <s v="000110472001"/>
    <s v="GHIERA L1500 13/29 R13 F6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496001"/>
    <s v="GHIERA AR 0400 17/20,5"/>
    <s v="manigliame"/>
    <x v="0"/>
    <m/>
    <n v="4460"/>
    <s v="NR"/>
    <m/>
    <n v="7.5600896860986547E-2"/>
    <n v="337.18"/>
  </r>
  <r>
    <s v="OF0035800"/>
    <x v="430"/>
    <m/>
    <s v="F014268"/>
    <x v="81"/>
    <s v="25AFI000542"/>
    <x v="4"/>
    <m/>
    <s v="000110588001"/>
    <s v="GHIERA P075 13/30 R110 F14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588001"/>
    <s v="GHIERA P075 13/30 R110 F140 A-8°"/>
    <s v="manigliame"/>
    <x v="0"/>
    <m/>
    <n v="2150"/>
    <s v="NR"/>
    <m/>
    <n v="6.5200000000000008E-2"/>
    <n v="140.18"/>
  </r>
  <r>
    <s v="OF0035875"/>
    <x v="426"/>
    <m/>
    <s v="F014268"/>
    <x v="81"/>
    <s v="25AFI000542"/>
    <x v="4"/>
    <m/>
    <s v="000110593001"/>
    <s v="GHIERA P075 11,5/28 R70 F90 A-8°"/>
    <s v="manigliame"/>
    <x v="0"/>
    <m/>
    <n v="4160"/>
    <s v="NR"/>
    <m/>
    <n v="6.5199519230769235E-2"/>
    <n v="271.23"/>
  </r>
  <r>
    <s v="OF0035800"/>
    <x v="430"/>
    <m/>
    <s v="F014268"/>
    <x v="81"/>
    <s v="25AFI000542"/>
    <x v="4"/>
    <m/>
    <s v="000110594001"/>
    <s v="GHIERA P075 11,5/26 R55 F100 A-8°"/>
    <s v="manigliame"/>
    <x v="0"/>
    <m/>
    <n v="10400"/>
    <s v="NR"/>
    <m/>
    <n v="6.5200000000000008E-2"/>
    <n v="678.08"/>
  </r>
  <r>
    <s v="OF0035875"/>
    <x v="426"/>
    <m/>
    <s v="F014268"/>
    <x v="81"/>
    <s v="25AFI000542"/>
    <x v="4"/>
    <m/>
    <s v="000110594001"/>
    <s v="GHIERA P075 11,5/26 R55 F100 A-8°"/>
    <s v="manigliame"/>
    <x v="0"/>
    <m/>
    <n v="12600"/>
    <s v="NR"/>
    <m/>
    <n v="6.5199999999999994E-2"/>
    <n v="821.52"/>
  </r>
  <r>
    <s v="OF0035800"/>
    <x v="430"/>
    <m/>
    <s v="F014268"/>
    <x v="81"/>
    <s v="25AFI000542"/>
    <x v="4"/>
    <m/>
    <s v="000110595001"/>
    <s v="GHIERA P075 11,5/25 R55 F120 A-8°"/>
    <s v="manigliame"/>
    <x v="0"/>
    <m/>
    <n v="6200"/>
    <s v="NR"/>
    <m/>
    <n v="6.5200000000000008E-2"/>
    <n v="404.24"/>
  </r>
  <r>
    <s v="OF0035875"/>
    <x v="426"/>
    <m/>
    <s v="F014268"/>
    <x v="81"/>
    <s v="25AFI000542"/>
    <x v="4"/>
    <m/>
    <s v="000110595001"/>
    <s v="GHIERA P075 11,5/25 R55 F120 A-8°"/>
    <s v="manigliame"/>
    <x v="0"/>
    <m/>
    <n v="12470"/>
    <s v="NR"/>
    <m/>
    <n v="6.5199679230152366E-2"/>
    <n v="813.04"/>
  </r>
  <r>
    <s v="OF0035963"/>
    <x v="427"/>
    <m/>
    <s v="F014268"/>
    <x v="81"/>
    <s v="25AFI000542"/>
    <x v="4"/>
    <m/>
    <s v="000110633001"/>
    <s v="GHIERA AR 0400 16/18,5 R150 F90 0°"/>
    <s v="manigliame"/>
    <x v="0"/>
    <m/>
    <n v="4300"/>
    <s v="NR"/>
    <m/>
    <n v="6.1600000000000002E-2"/>
    <n v="264.88"/>
  </r>
  <r>
    <s v="OF0035963"/>
    <x v="427"/>
    <m/>
    <s v="F014268"/>
    <x v="81"/>
    <s v="25AFI000542"/>
    <x v="4"/>
    <m/>
    <s v="000110635001"/>
    <s v="GHIERA AR 0400 17,5/20,5 R100 F140"/>
    <s v="manigliame"/>
    <x v="0"/>
    <m/>
    <n v="5300"/>
    <s v="NR"/>
    <m/>
    <n v="7.5600000000000001E-2"/>
    <n v="400.68"/>
  </r>
  <r>
    <s v="OF0035963"/>
    <x v="427"/>
    <m/>
    <s v="F014268"/>
    <x v="81"/>
    <s v="25AFI000542"/>
    <x v="4"/>
    <m/>
    <s v="000110636001"/>
    <s v="GHIERA AR 0400 18/20,5 R90 F140"/>
    <s v="manigliame"/>
    <x v="0"/>
    <m/>
    <n v="6340"/>
    <s v="NR"/>
    <m/>
    <n v="7.5599369085173507E-2"/>
    <n v="479.3"/>
  </r>
  <r>
    <s v="OF0035875"/>
    <x v="426"/>
    <m/>
    <s v="F014268"/>
    <x v="81"/>
    <s v="25AFI000542"/>
    <x v="4"/>
    <m/>
    <s v="000110646001"/>
    <s v="GHIERA AR 0400 19/24 R55 F140 A-0°"/>
    <s v="manigliame"/>
    <x v="0"/>
    <m/>
    <n v="2150"/>
    <s v="NR"/>
    <m/>
    <n v="7.5600000000000001E-2"/>
    <n v="162.54"/>
  </r>
  <r>
    <s v="OF0035677"/>
    <x v="425"/>
    <m/>
    <s v="F014268"/>
    <x v="81"/>
    <s v="25AFI000542"/>
    <x v="4"/>
    <m/>
    <s v="000110650001"/>
    <s v="GHIERA L2500 14/20 R200 F90 A-8°"/>
    <s v="manigliame"/>
    <x v="0"/>
    <m/>
    <n v="4300"/>
    <s v="NR"/>
    <m/>
    <n v="6.7199999999999996E-2"/>
    <n v="288.95999999999998"/>
  </r>
  <r>
    <s v="OF0035875"/>
    <x v="426"/>
    <m/>
    <s v="F014268"/>
    <x v="81"/>
    <s v="25AFI000542"/>
    <x v="4"/>
    <m/>
    <s v="000110651001"/>
    <s v="GHIERA L2500 11,5/28 R35 F75 A-8°"/>
    <s v="manigliame"/>
    <x v="0"/>
    <m/>
    <n v="2100"/>
    <s v="NR"/>
    <m/>
    <n v="8.4199999999999997E-2"/>
    <n v="176.82"/>
  </r>
  <r>
    <s v="OF0035875"/>
    <x v="426"/>
    <m/>
    <s v="F014268"/>
    <x v="81"/>
    <s v="25AFI000542"/>
    <x v="4"/>
    <m/>
    <s v="000110668000"/>
    <s v="GHIERA AR 0400 16,5/22 R65 F140 0° X FORMA 794Ø32"/>
    <s v="manigliame"/>
    <x v="0"/>
    <m/>
    <n v="2100"/>
    <s v="NR"/>
    <m/>
    <n v="7.5600000000000001E-2"/>
    <n v="158.76"/>
  </r>
  <r>
    <s v="OF0035963"/>
    <x v="427"/>
    <m/>
    <s v="F014268"/>
    <x v="81"/>
    <s v="25AFI000542"/>
    <x v="4"/>
    <m/>
    <s v="000110674001"/>
    <s v="GHIERA P085 12,5/31 R70 F100 A-8°"/>
    <s v="manigliame"/>
    <x v="0"/>
    <m/>
    <n v="4300"/>
    <s v="NR"/>
    <m/>
    <n v="0.1168"/>
    <n v="502.24"/>
  </r>
  <r>
    <s v="OF0035963"/>
    <x v="427"/>
    <m/>
    <s v="F014268"/>
    <x v="81"/>
    <s v="25AFI000542"/>
    <x v="4"/>
    <m/>
    <s v="000110678001"/>
    <s v="GHIERA P085 14/24 R110 F120 A-8°"/>
    <s v="manigliame"/>
    <x v="0"/>
    <m/>
    <n v="4300"/>
    <s v="NR"/>
    <m/>
    <n v="0.1168"/>
    <n v="502.24"/>
  </r>
  <r>
    <s v="OF0035800"/>
    <x v="430"/>
    <m/>
    <s v="F014268"/>
    <x v="81"/>
    <s v="25AFI000542"/>
    <x v="4"/>
    <m/>
    <s v="000110723001"/>
    <s v="GHIERA P075 13,5/26,5 R95 F120 A-8°"/>
    <s v="manigliame"/>
    <x v="0"/>
    <m/>
    <n v="6500"/>
    <s v="NR"/>
    <m/>
    <n v="6.5200000000000008E-2"/>
    <n v="423.8"/>
  </r>
  <r>
    <s v="OF0035875"/>
    <x v="426"/>
    <m/>
    <s v="F014268"/>
    <x v="81"/>
    <s v="25AFI000542"/>
    <x v="4"/>
    <m/>
    <s v="000110723001"/>
    <s v="GHIERA P075 13,5/26,5 R95 F120 A-8°"/>
    <s v="manigliame"/>
    <x v="0"/>
    <m/>
    <n v="4300"/>
    <s v="NR"/>
    <m/>
    <n v="6.5200000000000008E-2"/>
    <n v="280.36"/>
  </r>
  <r>
    <s v="OF0035963"/>
    <x v="427"/>
    <m/>
    <s v="F014268"/>
    <x v="81"/>
    <s v="25AFI000542"/>
    <x v="4"/>
    <m/>
    <s v="000110723001"/>
    <s v="GHIERA P075 13,5/26,5 R95 F120 A-8°"/>
    <s v="manigliame"/>
    <x v="0"/>
    <m/>
    <n v="6380"/>
    <s v="NR"/>
    <m/>
    <n v="6.5200626959247651E-2"/>
    <n v="415.98"/>
  </r>
  <r>
    <s v="OF0035963"/>
    <x v="427"/>
    <m/>
    <s v="F014268"/>
    <x v="81"/>
    <s v="25AFI000542"/>
    <x v="4"/>
    <m/>
    <s v="000110729001"/>
    <s v="GHIERA P075 13/26 R46 F12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730001"/>
    <s v="GHIERA P075 14/24 R60 F140 A-8°"/>
    <s v="manigliame"/>
    <x v="0"/>
    <m/>
    <n v="5200"/>
    <s v="NR"/>
    <m/>
    <n v="6.5200000000000008E-2"/>
    <n v="339.04"/>
  </r>
  <r>
    <s v="OF0035963"/>
    <x v="427"/>
    <m/>
    <s v="F014268"/>
    <x v="81"/>
    <s v="25AFI000542"/>
    <x v="4"/>
    <m/>
    <s v="000110730001"/>
    <s v="GHIERA P075 14/24 R60 F140 A-8°"/>
    <s v="manigliame"/>
    <x v="0"/>
    <m/>
    <n v="4270"/>
    <s v="NR"/>
    <m/>
    <n v="6.519906323185011E-2"/>
    <n v="278.39999999999998"/>
  </r>
  <r>
    <s v="OF0035800"/>
    <x v="430"/>
    <m/>
    <s v="F014268"/>
    <x v="81"/>
    <s v="25AFI000542"/>
    <x v="4"/>
    <m/>
    <s v="000110732001"/>
    <s v="GHIERA P075 15/21 R60 F60 A-8°"/>
    <s v="manigliame"/>
    <x v="0"/>
    <m/>
    <n v="7200"/>
    <s v="NR"/>
    <m/>
    <n v="6.5199999999999994E-2"/>
    <n v="469.44"/>
  </r>
  <r>
    <s v="OF0035875"/>
    <x v="426"/>
    <m/>
    <s v="F014268"/>
    <x v="81"/>
    <s v="25AFI000542"/>
    <x v="4"/>
    <m/>
    <s v="000110732001"/>
    <s v="GHIERA P075 15/21 R60 F60 A-8°"/>
    <s v="manigliame"/>
    <x v="0"/>
    <m/>
    <n v="6400"/>
    <s v="NR"/>
    <m/>
    <n v="6.5199999999999994E-2"/>
    <n v="417.28"/>
  </r>
  <r>
    <s v="OF0036058"/>
    <x v="431"/>
    <m/>
    <s v="F014268"/>
    <x v="81"/>
    <s v="25AFI000542"/>
    <x v="4"/>
    <m/>
    <s v="000110802001"/>
    <s v="GHIERA P075 13/27,5 R80 F90 A-8° X FORMA 104 Ø16"/>
    <s v="manigliame"/>
    <x v="0"/>
    <m/>
    <n v="2100"/>
    <s v="NR"/>
    <m/>
    <n v="6.5199999999999994E-2"/>
    <n v="136.91999999999999"/>
  </r>
  <r>
    <s v="OF0035875"/>
    <x v="426"/>
    <m/>
    <s v="F014268"/>
    <x v="81"/>
    <s v="25AFI000542"/>
    <x v="4"/>
    <m/>
    <s v="000110848003"/>
    <s v="GHIERA L1500 15/19 R150 F140 A-0°*"/>
    <s v="manigliame"/>
    <x v="0"/>
    <m/>
    <n v="4200"/>
    <s v="NR"/>
    <m/>
    <n v="5.5999999999999994E-2"/>
    <n v="235.2"/>
  </r>
  <r>
    <s v="OF0035963"/>
    <x v="427"/>
    <m/>
    <s v="F014268"/>
    <x v="81"/>
    <s v="25AFI000542"/>
    <x v="4"/>
    <m/>
    <s v="000110848003"/>
    <s v="GHIERA L1500 15/19 R150 F140 A-0°*"/>
    <s v="manigliame"/>
    <x v="0"/>
    <m/>
    <n v="4270"/>
    <s v="NR"/>
    <m/>
    <n v="5.6000000000000001E-2"/>
    <n v="239.12"/>
  </r>
  <r>
    <s v="OF0035677"/>
    <x v="425"/>
    <m/>
    <s v="F014268"/>
    <x v="81"/>
    <s v="25AFI000542"/>
    <x v="4"/>
    <m/>
    <s v="000110855001"/>
    <s v="GHIERA L1500 11,5/28 R48 F90 A-8°"/>
    <s v="manigliame"/>
    <x v="0"/>
    <m/>
    <n v="4400"/>
    <s v="NR"/>
    <m/>
    <n v="6.7900000000000002E-2"/>
    <n v="298.76"/>
  </r>
  <r>
    <s v="OF0035878"/>
    <x v="429"/>
    <m/>
    <s v="F014268"/>
    <x v="81"/>
    <s v="25AFI000542"/>
    <x v="4"/>
    <m/>
    <s v="000110896001"/>
    <s v="GHIERA L1500 13/28 R41 F70 A-8°"/>
    <s v="manigliame"/>
    <x v="0"/>
    <m/>
    <n v="4200"/>
    <s v="NR"/>
    <m/>
    <n v="6.7900000000000002E-2"/>
    <n v="285.18"/>
  </r>
  <r>
    <s v="OF0035691"/>
    <x v="432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878"/>
    <x v="429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963"/>
    <x v="427"/>
    <m/>
    <s v="F014268"/>
    <x v="81"/>
    <s v="25AFI000542"/>
    <x v="4"/>
    <m/>
    <s v="000110911001"/>
    <s v="GHIERA L1500 16/18 R200 F90 A-0°"/>
    <s v="manigliame"/>
    <x v="0"/>
    <m/>
    <n v="8500"/>
    <s v="NR"/>
    <m/>
    <n v="5.6000000000000001E-2"/>
    <n v="476"/>
  </r>
  <r>
    <s v="OF0036048"/>
    <x v="428"/>
    <m/>
    <s v="F014268"/>
    <x v="81"/>
    <s v="25AFI000542"/>
    <x v="4"/>
    <m/>
    <s v="000110911001"/>
    <s v="GHIERA L1500 16/18 R200 F90 A-0°"/>
    <s v="manigliame"/>
    <x v="0"/>
    <m/>
    <n v="5300"/>
    <s v="NR"/>
    <m/>
    <n v="5.6000000000000001E-2"/>
    <n v="296.8"/>
  </r>
  <r>
    <s v="OF0036058"/>
    <x v="431"/>
    <m/>
    <s v="F014268"/>
    <x v="81"/>
    <s v="25AFI000542"/>
    <x v="4"/>
    <m/>
    <s v="000110923001"/>
    <s v="GHIERA L1500 12/18,5 R100 F70 A-8°"/>
    <s v="manigliame"/>
    <x v="0"/>
    <m/>
    <n v="5400"/>
    <s v="NR"/>
    <m/>
    <n v="5.5999999999999994E-2"/>
    <n v="302.39999999999998"/>
  </r>
  <r>
    <s v="OF0035691"/>
    <x v="432"/>
    <m/>
    <s v="F014268"/>
    <x v="81"/>
    <s v="25AFI000542"/>
    <x v="4"/>
    <m/>
    <s v="000110937001"/>
    <s v="GHIERA L1500 13,5/22,5 R45 F90 A-0°"/>
    <s v="manigliame"/>
    <x v="0"/>
    <m/>
    <n v="4100"/>
    <s v="NR"/>
    <m/>
    <n v="6.7900000000000002E-2"/>
    <n v="278.39"/>
  </r>
  <r>
    <s v="OF0035875"/>
    <x v="426"/>
    <m/>
    <s v="F014268"/>
    <x v="81"/>
    <s v="25AFI000542"/>
    <x v="4"/>
    <m/>
    <s v="000110948001"/>
    <s v="GHIERA L1500 13/26,5 R28 F8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949001"/>
    <s v="GHIERA L1500 13,5/23 R150 F140 A-8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85001"/>
    <s v="GHIERA L1500 14,5/22 R65 F120 A 0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93001"/>
    <s v="GHIERA L1500 13,5/15 R73 F90 A-0°"/>
    <s v="manigliame"/>
    <x v="0"/>
    <m/>
    <n v="2080"/>
    <s v="NR"/>
    <m/>
    <n v="5.6000000000000001E-2"/>
    <n v="116.48"/>
  </r>
  <r>
    <s v="OF0036058"/>
    <x v="431"/>
    <m/>
    <s v="F014268"/>
    <x v="81"/>
    <s v="25AFI000542"/>
    <x v="4"/>
    <m/>
    <s v="000110993001"/>
    <s v="GHIERA L1500 13,5/15 R73 F90 A-0°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1016001"/>
    <s v="GHIERA L1500 15/22 R80 F70 A-8°"/>
    <s v="manigliame"/>
    <x v="0"/>
    <m/>
    <n v="4280"/>
    <s v="NR"/>
    <m/>
    <n v="6.7899532710280375E-2"/>
    <n v="290.61"/>
  </r>
  <r>
    <s v="OF0035691"/>
    <x v="432"/>
    <m/>
    <s v="F014268"/>
    <x v="81"/>
    <s v="25AFI000542"/>
    <x v="4"/>
    <m/>
    <s v="000111032001"/>
    <s v="GHIERA L1500 22,5/29 R60 F10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3001"/>
    <s v="GHIERA L1500 22,5/28 R50 F12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7001"/>
    <s v="GHIERA L1500 22/21,5 R100 F110 A+12° X FORMA 126 Ø24-26-2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1066001"/>
    <s v="GHIERA L2500 13,5/26,5 R30 F110 A8°"/>
    <s v="manigliame"/>
    <x v="0"/>
    <m/>
    <n v="3150"/>
    <s v="NR"/>
    <m/>
    <n v="8.4200000000000011E-2"/>
    <n v="265.23"/>
  </r>
  <r>
    <s v="OF0035875"/>
    <x v="426"/>
    <m/>
    <s v="F014268"/>
    <x v="81"/>
    <s v="25AFI000542"/>
    <x v="4"/>
    <m/>
    <s v="000111076001"/>
    <s v="GHIERA L2500 14/20,5 R50 F120 A-8°"/>
    <s v="manigliame"/>
    <x v="0"/>
    <m/>
    <n v="2200"/>
    <s v="NR"/>
    <m/>
    <n v="8.4200000000000011E-2"/>
    <n v="185.24"/>
  </r>
  <r>
    <s v="OF0035963"/>
    <x v="427"/>
    <m/>
    <s v="F014268"/>
    <x v="81"/>
    <s v="25AFI000542"/>
    <x v="4"/>
    <m/>
    <s v="000111078001"/>
    <s v="GHIERA L2500 12,5/30 R32 F70 A-8°"/>
    <s v="manigliame"/>
    <x v="0"/>
    <m/>
    <n v="2350"/>
    <s v="NR"/>
    <m/>
    <n v="8.4199999999999997E-2"/>
    <n v="197.87"/>
  </r>
  <r>
    <s v="OF0035963"/>
    <x v="427"/>
    <m/>
    <s v="F014268"/>
    <x v="81"/>
    <s v="25AFI000542"/>
    <x v="4"/>
    <m/>
    <s v="000111404001"/>
    <s v="GHIERA P093 13,5/26 R60 F120 A-8°"/>
    <s v="manigliame"/>
    <x v="0"/>
    <m/>
    <n v="7500"/>
    <s v="NR"/>
    <m/>
    <n v="0.10249999999999999"/>
    <n v="768.75"/>
  </r>
  <r>
    <s v="OF0035691"/>
    <x v="432"/>
    <m/>
    <s v="F014268"/>
    <x v="81"/>
    <s v="25AFI000542"/>
    <x v="4"/>
    <m/>
    <s v="000111405001"/>
    <s v="GHIERA P093 13,5/25 R60 F140 A-8°"/>
    <s v="manigliame"/>
    <x v="0"/>
    <m/>
    <n v="4300"/>
    <s v="NR"/>
    <m/>
    <n v="0.10249999999999999"/>
    <n v="440.75"/>
  </r>
  <r>
    <s v="OF0035691"/>
    <x v="432"/>
    <m/>
    <s v="F014268"/>
    <x v="81"/>
    <s v="25AFI000542"/>
    <x v="4"/>
    <m/>
    <s v="000111408001"/>
    <s v="GHIERA P093 14/18,6 R200 F140 A-8°"/>
    <s v="manigliame"/>
    <x v="0"/>
    <m/>
    <n v="2180"/>
    <s v="NR"/>
    <m/>
    <n v="0.10249999999999999"/>
    <n v="223.45"/>
  </r>
  <r>
    <s v="OF0035691"/>
    <x v="432"/>
    <m/>
    <s v="F014268"/>
    <x v="81"/>
    <s v="25AFI000542"/>
    <x v="4"/>
    <m/>
    <s v="000112050001"/>
    <s v="GHIERA P078 25/34 R45 F60 A 0°"/>
    <s v="manigliame"/>
    <x v="0"/>
    <m/>
    <n v="4250"/>
    <s v="NR"/>
    <m/>
    <n v="8.4000000000000005E-2"/>
    <n v="357"/>
  </r>
  <r>
    <s v="OF0035691"/>
    <x v="432"/>
    <m/>
    <s v="F014268"/>
    <x v="81"/>
    <s v="25AFI000542"/>
    <x v="4"/>
    <m/>
    <s v="000112051001"/>
    <s v="GHIERA P078 18/19 R110 F60 A 0°"/>
    <s v="manigliame"/>
    <x v="0"/>
    <m/>
    <n v="4300"/>
    <s v="NR"/>
    <m/>
    <n v="8.3999999999999991E-2"/>
    <n v="361.2"/>
  </r>
  <r>
    <s v="OF0035691"/>
    <x v="432"/>
    <m/>
    <s v="F014268"/>
    <x v="81"/>
    <s v="25AFI000542"/>
    <x v="4"/>
    <m/>
    <s v="000112122001"/>
    <s v="GHIERA P1501 13/28,5 R43 F110 A-8°"/>
    <s v="manigliame"/>
    <x v="0"/>
    <m/>
    <n v="2100"/>
    <s v="NR"/>
    <m/>
    <n v="0.11599999999999999"/>
    <n v="243.6"/>
  </r>
  <r>
    <s v="OF0035875"/>
    <x v="426"/>
    <m/>
    <s v="F014268"/>
    <x v="81"/>
    <s v="25AFI000542"/>
    <x v="4"/>
    <m/>
    <s v="000112125001"/>
    <s v="GHIERA P1501 13/29 R50 F100 A-8°"/>
    <s v="manigliame"/>
    <x v="0"/>
    <m/>
    <n v="2100"/>
    <s v="NR"/>
    <m/>
    <n v="0.11599999999999999"/>
    <n v="243.6"/>
  </r>
  <r>
    <s v="OF0036058"/>
    <x v="431"/>
    <m/>
    <s v="F014268"/>
    <x v="81"/>
    <s v="25AFI000542"/>
    <x v="4"/>
    <m/>
    <s v="000112251001"/>
    <s v="GHIERA P087 13,5/22 R80 F90 A-0° X FORMA 207 Ø20-24 CM"/>
    <s v="manigliame"/>
    <x v="0"/>
    <m/>
    <n v="3500"/>
    <s v="NR"/>
    <m/>
    <n v="5.1999999999999998E-2"/>
    <n v="182"/>
  </r>
  <r>
    <s v="OF0035963"/>
    <x v="427"/>
    <m/>
    <s v="F014268"/>
    <x v="81"/>
    <s v="25AFI000542"/>
    <x v="4"/>
    <m/>
    <s v="000112257001"/>
    <s v="GHIERA P087 15/17 R999 F110 A-0° X FORMA 481-2 Ø20-24 CM"/>
    <s v="manigliame"/>
    <x v="0"/>
    <m/>
    <n v="4300"/>
    <s v="NR"/>
    <m/>
    <n v="5.1999999999999998E-2"/>
    <n v="223.6"/>
  </r>
  <r>
    <s v="OF0035963"/>
    <x v="427"/>
    <m/>
    <s v="F014268"/>
    <x v="81"/>
    <s v="25AFI000542"/>
    <x v="4"/>
    <m/>
    <s v="000112258001"/>
    <s v="GHIERA P087 13/18 R120 F120 A-0° X FORMA 581-2 Ø24-28 CM"/>
    <s v="manigliame"/>
    <x v="0"/>
    <m/>
    <n v="2080"/>
    <s v="NR"/>
    <m/>
    <n v="5.1999999999999998E-2"/>
    <n v="108.16"/>
  </r>
  <r>
    <s v="OF0036034"/>
    <x v="299"/>
    <m/>
    <s v="F012713"/>
    <x v="53"/>
    <s v="25AFI000543"/>
    <x v="4"/>
    <m/>
    <s v="003090005001"/>
    <s v="FUSION PRO 80-288/J1513-C BLACK BASECOAT"/>
    <s v="prodotti chimici"/>
    <x v="1"/>
    <m/>
    <n v="48"/>
    <s v="kg"/>
    <m/>
    <n v="15"/>
    <n v="720"/>
  </r>
  <r>
    <s v="OF0035974"/>
    <x v="301"/>
    <m/>
    <s v="F012713"/>
    <x v="53"/>
    <s v="25AFI000543"/>
    <x v="4"/>
    <m/>
    <s v="003130060004"/>
    <s v="SKANDIA XT V7740Z BLACK TC DIAMOND"/>
    <s v="prodotti chimici"/>
    <x v="1"/>
    <m/>
    <n v="120"/>
    <s v="kg"/>
    <m/>
    <n v="11.427999999999999"/>
    <n v="1371.36"/>
  </r>
  <r>
    <s v="OF0035974"/>
    <x v="301"/>
    <m/>
    <s v="F012713"/>
    <x v="53"/>
    <s v="25AFI000543"/>
    <x v="4"/>
    <m/>
    <s v="003130060006"/>
    <s v="SKANDIA V5621Z TOPCOAT RULLO TRASPARENTE"/>
    <s v="prodotti chimici"/>
    <x v="1"/>
    <m/>
    <n v="200"/>
    <s v="kg"/>
    <m/>
    <n v="13.438499999999999"/>
    <n v="2687.7"/>
  </r>
  <r>
    <s v="OF0035974"/>
    <x v="301"/>
    <m/>
    <s v="F012713"/>
    <x v="53"/>
    <s v="25AFI000543"/>
    <x v="4"/>
    <m/>
    <s v="003160081013"/>
    <s v="QUANT.7343/V5665Z CLEAR ALTO SPESS."/>
    <s v="prodotti chimici"/>
    <x v="1"/>
    <m/>
    <n v="300"/>
    <s v="kg"/>
    <m/>
    <n v="18.846499999999999"/>
    <n v="5653.95"/>
  </r>
  <r>
    <s v="OF0035436"/>
    <x v="433"/>
    <m/>
    <s v="F014441"/>
    <x v="82"/>
    <s v="25AFI000544"/>
    <x v="4"/>
    <m/>
    <s v="000390111001"/>
    <s v="VITE 5MAX16 AC TCB T9,5 C./TORX T25"/>
    <s v="accessori x manigl."/>
    <x v="7"/>
    <m/>
    <n v="21060"/>
    <s v="NR"/>
    <m/>
    <n v="3.5399810066476731E-2"/>
    <n v="745.52"/>
  </r>
  <r>
    <s v="OF0035221"/>
    <x v="434"/>
    <m/>
    <s v="F014441"/>
    <x v="82"/>
    <s v="25AFI000544"/>
    <x v="4"/>
    <m/>
    <s v="000390111006"/>
    <s v="VITE 5MAX16 AC.AUTOM.ZIG.C/TORX T25"/>
    <s v="accessori x manigl."/>
    <x v="7"/>
    <m/>
    <n v="100620"/>
    <s v="NR"/>
    <m/>
    <n v="3.6999999999999998E-2"/>
    <n v="3722.94"/>
  </r>
  <r>
    <s v="OF0035857"/>
    <x v="435"/>
    <m/>
    <s v="F014441"/>
    <x v="82"/>
    <s v="25AFI000544"/>
    <x v="4"/>
    <m/>
    <s v="000390111023"/>
    <s v="VITE 5MAX16 ZN B.T.TR.TORX COMB T25"/>
    <s v="accessori x manigl."/>
    <x v="7"/>
    <m/>
    <n v="30060"/>
    <s v="NR"/>
    <m/>
    <n v="1.8100133067198935E-2"/>
    <n v="544.09"/>
  </r>
  <r>
    <s v="OF0035436"/>
    <x v="433"/>
    <m/>
    <s v="F014441"/>
    <x v="82"/>
    <s v="25AFI000544"/>
    <x v="4"/>
    <m/>
    <s v="000390115002"/>
    <s v="VITE 5MAX18 AC TCB T9,5 C./TORX T25"/>
    <s v="accessori x manigl."/>
    <x v="7"/>
    <m/>
    <n v="20100"/>
    <s v="NR"/>
    <m/>
    <n v="3.7000000000000005E-2"/>
    <n v="743.7"/>
  </r>
  <r>
    <s v="OF0035857"/>
    <x v="435"/>
    <m/>
    <s v="F014441"/>
    <x v="82"/>
    <s v="25AFI000544"/>
    <x v="4"/>
    <m/>
    <s v="000390115002"/>
    <s v="VITE 5MAX18 AC TCB T9,5 C./TORX T25"/>
    <s v="accessori x manigl."/>
    <x v="7"/>
    <m/>
    <n v="21890"/>
    <s v="NR"/>
    <m/>
    <n v="3.6999999999999998E-2"/>
    <n v="809.93"/>
  </r>
  <r>
    <s v="OF0035221"/>
    <x v="434"/>
    <m/>
    <s v="F014441"/>
    <x v="82"/>
    <s v="25AFI000544"/>
    <x v="4"/>
    <m/>
    <s v="000390115006"/>
    <s v="VITE 5MAX18 AC.AUTOM.ZIG.C/TORX T25"/>
    <s v="accessori x manigl."/>
    <x v="7"/>
    <m/>
    <n v="100000"/>
    <s v="NR"/>
    <m/>
    <n v="3.6999999999999998E-2"/>
    <n v="3700"/>
  </r>
  <r>
    <s v="OF0035221"/>
    <x v="434"/>
    <m/>
    <s v="F014441"/>
    <x v="82"/>
    <s v="25AFI000544"/>
    <x v="4"/>
    <m/>
    <s v="000390115023"/>
    <s v="VITE 5MAX18 ZN B.T.TR.TORX COMB T25"/>
    <s v="accessori x manigl."/>
    <x v="7"/>
    <m/>
    <n v="24000"/>
    <s v="NR"/>
    <m/>
    <n v="1.8599999999999998E-2"/>
    <n v="446.4"/>
  </r>
  <r>
    <s v="OF0035436"/>
    <x v="433"/>
    <m/>
    <s v="F014441"/>
    <x v="82"/>
    <s v="25AFI000544"/>
    <x v="4"/>
    <m/>
    <s v="000390115024"/>
    <s v="VITE 5MAX18 ZN B.AUTOM.ZIG.C/TO.T25"/>
    <s v="accessori x manigl."/>
    <x v="7"/>
    <m/>
    <n v="21790"/>
    <s v="NR"/>
    <m/>
    <n v="1.8599816429554841E-2"/>
    <n v="405.29"/>
  </r>
  <r>
    <s v="OF0035436"/>
    <x v="433"/>
    <m/>
    <s v="F014441"/>
    <x v="82"/>
    <s v="25AFI000544"/>
    <x v="4"/>
    <m/>
    <s v="000390119006"/>
    <s v="VITE 5MAX20 AC.AUTOM.ZIG.C/TORX T25"/>
    <s v="accessori x manigl."/>
    <x v="7"/>
    <m/>
    <n v="103980"/>
    <s v="NR"/>
    <m/>
    <n v="3.9E-2"/>
    <n v="4055.22"/>
  </r>
  <r>
    <s v="OF0035857"/>
    <x v="435"/>
    <m/>
    <s v="F014441"/>
    <x v="82"/>
    <s v="25AFI000544"/>
    <x v="4"/>
    <m/>
    <s v="000390119006"/>
    <s v="VITE 5MAX20 AC.AUTOM.ZIG.C/TORX T25"/>
    <s v="accessori x manigl."/>
    <x v="7"/>
    <m/>
    <n v="100000"/>
    <s v="NR"/>
    <m/>
    <n v="3.9E-2"/>
    <n v="3900"/>
  </r>
  <r>
    <s v="OF0035857"/>
    <x v="435"/>
    <m/>
    <s v="F014441"/>
    <x v="82"/>
    <s v="25AFI000544"/>
    <x v="4"/>
    <m/>
    <s v="000390119023"/>
    <s v="VITE 5MAX20 ZN B.T.TR.TORX COMB T25"/>
    <s v="accessori x manigl."/>
    <x v="7"/>
    <m/>
    <n v="20000"/>
    <s v="NR"/>
    <m/>
    <n v="1.9E-2"/>
    <n v="380"/>
  </r>
  <r>
    <s v="OF0035716"/>
    <x v="436"/>
    <m/>
    <s v="F010781"/>
    <x v="47"/>
    <s v="25AFI000546"/>
    <x v="4"/>
    <m/>
    <s v="001716836004"/>
    <s v="BOX LIT.6836 C.2M.F.480 C/C. Ø20 EXP SILVER COLOUR FOXHOME"/>
    <s v="cartoni e casse"/>
    <x v="12"/>
    <m/>
    <n v="1155"/>
    <s v="NR"/>
    <m/>
    <n v="1.1646406926406927"/>
    <n v="1345.16"/>
  </r>
  <r>
    <s v="OF0035550"/>
    <x v="233"/>
    <m/>
    <s v="F010781"/>
    <x v="47"/>
    <s v="25AFI000546"/>
    <x v="4"/>
    <m/>
    <s v="001716926002"/>
    <s v="BOX LIT.6926 WPRO INTERF.REST DISC FOR IND.Ø22 8015250475944"/>
    <s v="cartoni e casse"/>
    <x v="12"/>
    <m/>
    <n v="2420"/>
    <s v="NR"/>
    <m/>
    <n v="0.78599999999999992"/>
    <n v="1902.12"/>
  </r>
  <r>
    <s v="OF0035550"/>
    <x v="233"/>
    <m/>
    <s v="F010781"/>
    <x v="47"/>
    <s v="25AFI000546"/>
    <x v="4"/>
    <m/>
    <s v="001736384006"/>
    <s v="CARTONET 6384 100 20+26 SAUF.IND.ARD.R.2022 3601020461627"/>
    <s v="cartoni e casse"/>
    <x v="12"/>
    <m/>
    <n v="1210"/>
    <s v="NR"/>
    <m/>
    <n v="1.747396694214876"/>
    <n v="2114.35"/>
  </r>
  <r>
    <s v="OF0035550"/>
    <x v="233"/>
    <m/>
    <s v="F010781"/>
    <x v="47"/>
    <s v="25AFI000546"/>
    <x v="4"/>
    <m/>
    <s v="001736385006"/>
    <s v="CARTONET 6385 403 16+18+20 SAUF.IND.ARD.R.2022 3601020461825"/>
    <s v="cartoni e casse"/>
    <x v="12"/>
    <m/>
    <n v="650"/>
    <s v="NR"/>
    <m/>
    <n v="1.3940000000000001"/>
    <n v="906.1"/>
  </r>
  <r>
    <s v="OF0035614"/>
    <x v="437"/>
    <m/>
    <s v="F010781"/>
    <x v="47"/>
    <s v="25AFI000546"/>
    <x v="4"/>
    <m/>
    <s v="001736386006"/>
    <s v="CARTONET 6386 100 24+COP.V.SAUF IND.ARD.R.2022 3601020461863"/>
    <s v="cartoni e casse"/>
    <x v="12"/>
    <m/>
    <n v="1000"/>
    <s v="NR"/>
    <m/>
    <n v="1.7230000000000001"/>
    <n v="1723"/>
  </r>
  <r>
    <s v="OF0035716"/>
    <x v="436"/>
    <m/>
    <s v="F010781"/>
    <x v="47"/>
    <s v="25AFI000546"/>
    <x v="4"/>
    <m/>
    <s v="001736831002"/>
    <s v="CARTONET 6831 PAD.163 Ø24CM MATERIA IND.FOX ISRAEL/CANADA"/>
    <s v="cartoni e casse"/>
    <x v="12"/>
    <m/>
    <n v="1500"/>
    <s v="NR"/>
    <m/>
    <n v="1.0684800000000001"/>
    <n v="1602.72"/>
  </r>
  <r>
    <s v="OF0035716"/>
    <x v="436"/>
    <m/>
    <s v="F010781"/>
    <x v="47"/>
    <s v="25AFI000546"/>
    <x v="4"/>
    <m/>
    <s v="001736832002"/>
    <s v="CARTONET 6832 PAD.163 Ø28CM MATERIA IND.FOX ISRAEL/CANADA"/>
    <s v="cartoni e casse"/>
    <x v="12"/>
    <m/>
    <n v="1250"/>
    <s v="NR"/>
    <m/>
    <n v="1.1646399999999999"/>
    <n v="1455.8"/>
  </r>
  <r>
    <s v="OF0035716"/>
    <x v="436"/>
    <m/>
    <s v="F010781"/>
    <x v="47"/>
    <s v="25AFI000546"/>
    <x v="4"/>
    <m/>
    <s v="001737721001"/>
    <s v="CARTONET 7721 ESSTEELE PER BENESSERE 163 20 051153161384"/>
    <s v="cartoni e casse"/>
    <x v="12"/>
    <m/>
    <n v="1100"/>
    <s v="NR"/>
    <m/>
    <n v="1.1200000000000001"/>
    <n v="1232"/>
  </r>
  <r>
    <s v="OF0035854"/>
    <x v="438"/>
    <m/>
    <s v="F010781"/>
    <x v="47"/>
    <s v="25AFI000546"/>
    <x v="4"/>
    <m/>
    <s v="001737722001"/>
    <s v="CARTONET 7722 ESSTEELE PER BENESSERE 163 24 051153161391"/>
    <s v="cartoni e casse"/>
    <x v="12"/>
    <m/>
    <n v="1155"/>
    <s v="NR"/>
    <m/>
    <n v="1.3599999999999999"/>
    <n v="1570.8"/>
  </r>
  <r>
    <s v="OF0035854"/>
    <x v="438"/>
    <m/>
    <s v="F010781"/>
    <x v="47"/>
    <s v="25AFI000546"/>
    <x v="4"/>
    <m/>
    <s v="001737726001"/>
    <s v="CARTONET 7726 FRYPAN 20+26 CM PER BENESSERE 051153161339"/>
    <s v="cartoni e casse"/>
    <x v="12"/>
    <m/>
    <n v="1160"/>
    <s v="NR"/>
    <m/>
    <n v="1.74"/>
    <n v="2018.4"/>
  </r>
  <r>
    <s v="OF0035716"/>
    <x v="436"/>
    <m/>
    <s v="F010781"/>
    <x v="47"/>
    <s v="25AFI000546"/>
    <x v="4"/>
    <m/>
    <s v="001737727001"/>
    <s v="CARTONET 7727 FRYPAN 20+26+30 CM PER BENESSERE 051153161322"/>
    <s v="cartoni e casse"/>
    <x v="12"/>
    <m/>
    <n v="1150"/>
    <s v="NR"/>
    <m/>
    <n v="2.02"/>
    <n v="2323"/>
  </r>
  <r>
    <s v="OF0035614"/>
    <x v="437"/>
    <m/>
    <s v="F010781"/>
    <x v="47"/>
    <s v="25AFI000546"/>
    <x v="4"/>
    <m/>
    <s v="001760000140"/>
    <s v="FASCIA LIT.NATURA KENTY ADRIA BIST.502 28X28 3856029717262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1"/>
    <s v="FASCIA LIT.NATURA KENTY ADRIA CAS.482 20 3856029717323"/>
    <s v="cartoni e casse"/>
    <x v="12"/>
    <m/>
    <n v="4300"/>
    <s v="NR"/>
    <m/>
    <n v="0.23303023255813954"/>
    <n v="1002.03"/>
  </r>
  <r>
    <s v="OF0035953"/>
    <x v="439"/>
    <m/>
    <s v="F010781"/>
    <x v="47"/>
    <s v="25AFI000546"/>
    <x v="4"/>
    <m/>
    <s v="001760000142"/>
    <s v="FASCIA LIT.NATURA KENTY ADRIA CAS.482 24 3856029717347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3"/>
    <s v="FASCIA LIT.NATURA KENTY ADRIA COP.651 20 3856029717422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4"/>
    <s v="FASCIA LIT.NATURA KENTY ADRIA COP.651 24 3856029717446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5"/>
    <s v="FASCIA LIT.NATURA KENTY ADRIA COP.651 28 3856029717460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6"/>
    <s v="FASCIA LIT.NATURA KENY ADRIA CREP.179 25 3856029717361"/>
    <s v="cartoni e casse"/>
    <x v="12"/>
    <m/>
    <n v="5700"/>
    <s v="NR"/>
    <m/>
    <n v="0.21728070175438596"/>
    <n v="1238.5"/>
  </r>
  <r>
    <s v="OF0035550"/>
    <x v="233"/>
    <m/>
    <s v="F010781"/>
    <x v="47"/>
    <s v="25AFI000546"/>
    <x v="4"/>
    <m/>
    <s v="001760000147"/>
    <s v="FASCIA LIT.NATURA KENTY ADRIA PAD.207 20 3856029717187"/>
    <s v="cartoni e casse"/>
    <x v="12"/>
    <m/>
    <n v="4200"/>
    <s v="NR"/>
    <m/>
    <n v="0.23303095238095239"/>
    <n v="978.73"/>
  </r>
  <r>
    <s v="OF0035550"/>
    <x v="233"/>
    <m/>
    <s v="F010781"/>
    <x v="47"/>
    <s v="25AFI000546"/>
    <x v="4"/>
    <m/>
    <s v="001760000148"/>
    <s v="FASCIA LIT.NATURA KENY ADRIA PAD.207 24 3856029717200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49"/>
    <s v="FASCIA LIT.NATURA KENTY ADRIA PAD.207 28 3856029717224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50"/>
    <s v="FASCIA LIT.NATURA KENTY ADRIA RET.039 31X23 3856029717385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1"/>
    <s v="FASCIA LIT.NATURA KENTY ADRIA RET.039 35X27 3856029717408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2"/>
    <s v="FASCIA LIT.NATURA KENTY ADRIA TEG.1M 581 28 3856029717286"/>
    <s v="cartoni e casse"/>
    <x v="12"/>
    <m/>
    <n v="4300"/>
    <s v="NR"/>
    <m/>
    <n v="0.23303023255813954"/>
    <n v="1002.03"/>
  </r>
  <r>
    <s v="OF0035614"/>
    <x v="437"/>
    <m/>
    <s v="F010781"/>
    <x v="47"/>
    <s v="25AFI000546"/>
    <x v="4"/>
    <m/>
    <s v="001760000153"/>
    <s v="FASCIA LIT.NATURA KENTY ADRIA TEG.2M 582 28 3856029717309"/>
    <s v="cartoni e casse"/>
    <x v="12"/>
    <m/>
    <n v="4000"/>
    <s v="NR"/>
    <m/>
    <n v="0.23303000000000001"/>
    <n v="932.12"/>
  </r>
  <r>
    <s v="OF0035614"/>
    <x v="437"/>
    <m/>
    <s v="F010781"/>
    <x v="47"/>
    <s v="25AFI000546"/>
    <x v="4"/>
    <m/>
    <s v="001760000154"/>
    <s v="FASCIA LIT.NATURA KENTY ADRIA WOK 1M 761 28 3856029717248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55"/>
    <s v="FASCIA LIT.NATURA KENTY ADRIA CAS 481 CM 18 3856029719877"/>
    <s v="cartoni e casse"/>
    <x v="12"/>
    <m/>
    <n v="3150"/>
    <s v="NR"/>
    <m/>
    <n v="0.25210158730158733"/>
    <n v="794.12"/>
  </r>
  <r>
    <s v="OF0035550"/>
    <x v="233"/>
    <m/>
    <s v="F010781"/>
    <x v="47"/>
    <s v="25AFI000546"/>
    <x v="4"/>
    <m/>
    <s v="001760057303"/>
    <s v="FASCIA LIT.PRESTIGE DIAMOND MEDIUM FRYPAN F.163Ø24-108821"/>
    <s v="cartoni e casse"/>
    <x v="12"/>
    <m/>
    <n v="1100"/>
    <s v="NR"/>
    <m/>
    <n v="0.39129090909090908"/>
    <n v="430.42"/>
  </r>
  <r>
    <s v="OF0035550"/>
    <x v="233"/>
    <m/>
    <s v="F010781"/>
    <x v="47"/>
    <s v="25AFI000546"/>
    <x v="4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5854"/>
    <x v="438"/>
    <m/>
    <s v="F010781"/>
    <x v="47"/>
    <s v="25AFI000546"/>
    <x v="4"/>
    <m/>
    <s v="001761028903"/>
    <s v="FASCIA LIT.MIGROS GRATIN DISCH GLASS OVALE 26X18 7035.796"/>
    <s v="cartoni e casse"/>
    <x v="12"/>
    <m/>
    <n v="1150"/>
    <s v="NR"/>
    <m/>
    <n v="0.10072173913043478"/>
    <n v="115.83"/>
  </r>
  <r>
    <s v="OF0035614"/>
    <x v="437"/>
    <m/>
    <s v="F010781"/>
    <x v="47"/>
    <s v="25AFI000546"/>
    <x v="4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5614"/>
    <x v="437"/>
    <m/>
    <s v="F010781"/>
    <x v="47"/>
    <s v="25AFI000546"/>
    <x v="4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5854"/>
    <x v="438"/>
    <m/>
    <s v="F010781"/>
    <x v="47"/>
    <s v="25AFI000546"/>
    <x v="4"/>
    <m/>
    <s v="001761029202"/>
    <s v="FASCIA LIT.MIGROS PRO 2023 IND.PAD.125Ø20 7035.464-103391"/>
    <s v="cartoni e casse"/>
    <x v="12"/>
    <m/>
    <n v="5100"/>
    <s v="NR"/>
    <m/>
    <n v="0.10476078431372549"/>
    <n v="534.28"/>
  </r>
  <r>
    <s v="OF0035854"/>
    <x v="438"/>
    <m/>
    <s v="F010781"/>
    <x v="47"/>
    <s v="25AFI000546"/>
    <x v="4"/>
    <m/>
    <s v="001761029205"/>
    <s v="FASCIA LIT.MIGROS PRO 2023 IND.PAD.125Ø30 7035,809-895185"/>
    <s v="cartoni e casse"/>
    <x v="12"/>
    <m/>
    <n v="4400"/>
    <s v="NR"/>
    <m/>
    <n v="0.10475909090909091"/>
    <n v="460.94"/>
  </r>
  <r>
    <s v="OF0035854"/>
    <x v="438"/>
    <m/>
    <s v="F010781"/>
    <x v="47"/>
    <s v="25AFI000546"/>
    <x v="4"/>
    <m/>
    <s v="001761029206"/>
    <s v="FASCIA LIT.MIGROS PRO 2023 IND.PAD.126Ø20 7035.808-895178"/>
    <s v="cartoni e casse"/>
    <x v="12"/>
    <m/>
    <n v="2230"/>
    <s v="NR"/>
    <m/>
    <n v="0.10475784753363229"/>
    <n v="233.61"/>
  </r>
  <r>
    <s v="OF0035614"/>
    <x v="437"/>
    <m/>
    <s v="F010781"/>
    <x v="47"/>
    <s v="25AFI000546"/>
    <x v="4"/>
    <m/>
    <s v="001761029208"/>
    <s v="FASCIA LIT.MIGROS PRO 2023 IND.PAD.126Ø28 7035.470-104275"/>
    <s v="cartoni e casse"/>
    <x v="12"/>
    <m/>
    <n v="3250"/>
    <s v="NR"/>
    <m/>
    <n v="0.10476000000000001"/>
    <n v="340.47"/>
  </r>
  <r>
    <s v="OF0035614"/>
    <x v="437"/>
    <m/>
    <s v="F010781"/>
    <x v="47"/>
    <s v="25AFI000546"/>
    <x v="4"/>
    <m/>
    <s v="001761029420"/>
    <s v="FASCIA LIT.MIGROS MADELEINES 712 35 7058.260 - 328561"/>
    <s v="cartoni e casse"/>
    <x v="12"/>
    <m/>
    <n v="1700"/>
    <s v="NR"/>
    <m/>
    <n v="0.10475882352941177"/>
    <n v="178.09"/>
  </r>
  <r>
    <s v="OF0035613"/>
    <x v="440"/>
    <m/>
    <s v="F010781"/>
    <x v="47"/>
    <s v="25AFI000546"/>
    <x v="4"/>
    <m/>
    <s v="001761038329"/>
    <s v="FASCIA LIT.PRIMECOOK SMERALDA TEG. 1M F101 Ø24 8058697169625"/>
    <s v="cartoni e casse"/>
    <x v="12"/>
    <m/>
    <n v="1650"/>
    <s v="NR"/>
    <m/>
    <n v="0.29658181818181817"/>
    <n v="489.36"/>
  </r>
  <r>
    <s v="OF0035716"/>
    <x v="436"/>
    <m/>
    <s v="F010781"/>
    <x v="47"/>
    <s v="25AFI000546"/>
    <x v="4"/>
    <m/>
    <s v="001761046015"/>
    <s v="FASCIA LIT.TVS TEOREMA F.651Ø 28 8000807064443"/>
    <s v="cartoni e casse"/>
    <x v="12"/>
    <m/>
    <n v="1000"/>
    <s v="NR"/>
    <m/>
    <n v="0.37624000000000002"/>
    <n v="376.24"/>
  </r>
  <r>
    <s v="OF0035716"/>
    <x v="436"/>
    <m/>
    <s v="F010781"/>
    <x v="47"/>
    <s v="25AFI000546"/>
    <x v="4"/>
    <m/>
    <s v="001761047010"/>
    <s v="FASCIA LIT.TVS ECO OK IND. F.793 Ø28 8000807064665"/>
    <s v="cartoni e casse"/>
    <x v="12"/>
    <m/>
    <n v="1155"/>
    <s v="NR"/>
    <m/>
    <n v="0.45104761904761909"/>
    <n v="520.96"/>
  </r>
  <r>
    <s v="OF0035498"/>
    <x v="441"/>
    <m/>
    <s v="F010781"/>
    <x v="47"/>
    <s v="25AFI000546"/>
    <x v="4"/>
    <m/>
    <s v="001761047082"/>
    <s v="FASCIA LIT.EASY ECO IN.REST.2024 AVANA 433 Ø16 8000807068915"/>
    <s v="cartoni e casse"/>
    <x v="12"/>
    <m/>
    <n v="1100"/>
    <s v="NR"/>
    <m/>
    <n v="0.31525454545454545"/>
    <n v="346.78"/>
  </r>
  <r>
    <s v="OF0035614"/>
    <x v="437"/>
    <m/>
    <s v="F010781"/>
    <x v="47"/>
    <s v="25AFI000546"/>
    <x v="4"/>
    <m/>
    <s v="001761047085"/>
    <s v="FASCIA LIT.EASY ECO IN.REST.2024 AVANA 279 Ø20 8000807068946"/>
    <s v="cartoni e casse"/>
    <x v="12"/>
    <m/>
    <n v="1050"/>
    <s v="NR"/>
    <m/>
    <n v="0.31524761904761905"/>
    <n v="331.01"/>
  </r>
  <r>
    <s v="OF0035498"/>
    <x v="441"/>
    <m/>
    <s v="F010781"/>
    <x v="47"/>
    <s v="25AFI000546"/>
    <x v="4"/>
    <m/>
    <s v="001761047086"/>
    <s v="FASCIA LIT.EASY ECO IN.REST.2024 AVANA 279 Ø24 8000807068953"/>
    <s v="cartoni e casse"/>
    <x v="12"/>
    <m/>
    <n v="1210"/>
    <s v="NR"/>
    <m/>
    <n v="0.3152479338842975"/>
    <n v="381.45"/>
  </r>
  <r>
    <s v="OF0035614"/>
    <x v="437"/>
    <m/>
    <s v="F010781"/>
    <x v="47"/>
    <s v="25AFI000546"/>
    <x v="4"/>
    <m/>
    <s v="001761047086"/>
    <s v="FASCIA LIT.EASY ECO IN.REST.2024 AVANA 279 Ø24 8000807068953"/>
    <s v="cartoni e casse"/>
    <x v="12"/>
    <m/>
    <n v="1800"/>
    <s v="NR"/>
    <m/>
    <n v="0.27645000000000003"/>
    <n v="497.61"/>
  </r>
  <r>
    <s v="OF0035716"/>
    <x v="436"/>
    <m/>
    <s v="F010781"/>
    <x v="47"/>
    <s v="25AFI000546"/>
    <x v="4"/>
    <m/>
    <s v="001761047300"/>
    <s v="FASCIA LIT.COOKING DELUXE IND. 480Ø24 8000807077214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047301"/>
    <s v="FASCIA LIT.COOKING DELUXE IND. 651Ø28 8000807077221"/>
    <s v="cartoni e casse"/>
    <x v="12"/>
    <m/>
    <n v="2860"/>
    <s v="NR"/>
    <m/>
    <n v="0.25210139860139857"/>
    <n v="721.01"/>
  </r>
  <r>
    <s v="OF0035548"/>
    <x v="442"/>
    <m/>
    <s v="F010781"/>
    <x v="47"/>
    <s v="25AFI000546"/>
    <x v="4"/>
    <m/>
    <s v="001761047303"/>
    <s v="FASCIA LIT.502Ø28X28 8000807077245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4"/>
    <s v="FASCIA LIT.COOKING DELUXE IND. 103Ø26 8000807077252"/>
    <s v="cartoni e casse"/>
    <x v="12"/>
    <m/>
    <n v="2100"/>
    <s v="NR"/>
    <m/>
    <n v="0.29658095238095239"/>
    <n v="622.82000000000005"/>
  </r>
  <r>
    <s v="OF0035716"/>
    <x v="436"/>
    <m/>
    <s v="F010781"/>
    <x v="47"/>
    <s v="25AFI000546"/>
    <x v="4"/>
    <m/>
    <s v="001761047305"/>
    <s v="FASCIA LIT.COOKING DELUXE IND. 279Ø28 8000807077269"/>
    <s v="cartoni e casse"/>
    <x v="12"/>
    <m/>
    <n v="2200"/>
    <s v="NR"/>
    <m/>
    <n v="0.29658181818181817"/>
    <n v="652.48"/>
  </r>
  <r>
    <s v="OF0035716"/>
    <x v="436"/>
    <m/>
    <s v="F010781"/>
    <x v="47"/>
    <s v="25AFI000546"/>
    <x v="4"/>
    <m/>
    <s v="001761047306"/>
    <s v="FASCIA LIT.COOKING DELUXE IND. 279Ø24 8000807077276"/>
    <s v="cartoni e casse"/>
    <x v="12"/>
    <m/>
    <n v="2970"/>
    <s v="NR"/>
    <m/>
    <n v="0.2521010101010101"/>
    <n v="748.74"/>
  </r>
  <r>
    <s v="OF0035716"/>
    <x v="436"/>
    <m/>
    <s v="F010781"/>
    <x v="47"/>
    <s v="25AFI000546"/>
    <x v="4"/>
    <m/>
    <s v="001761047307"/>
    <s v="FASCIA LIT.COOKING DELUXE IND. 163Ø20 8000807077283"/>
    <s v="cartoni e casse"/>
    <x v="12"/>
    <m/>
    <n v="3000"/>
    <s v="NR"/>
    <m/>
    <n v="0.25209999999999999"/>
    <n v="756.3"/>
  </r>
  <r>
    <s v="OF0035716"/>
    <x v="436"/>
    <m/>
    <s v="F010781"/>
    <x v="47"/>
    <s v="25AFI000546"/>
    <x v="4"/>
    <m/>
    <s v="001761047308"/>
    <s v="FASCIA LIT.COOKING DELUXE IND. 729Ø35X24 8000807077290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9"/>
    <s v="FASCIA LIT.COOKING DELUXE IND. 380Ø28 8000807077306"/>
    <s v="cartoni e casse"/>
    <x v="12"/>
    <m/>
    <n v="1155"/>
    <s v="NR"/>
    <m/>
    <n v="0.39191341991341994"/>
    <n v="452.66"/>
  </r>
  <r>
    <s v="OF0035550"/>
    <x v="233"/>
    <m/>
    <s v="F010781"/>
    <x v="47"/>
    <s v="25AFI000546"/>
    <x v="4"/>
    <m/>
    <s v="001761078180"/>
    <s v="FASCIA LIT.HOMESIDE REST. MOULE A MANQUE Ø26 CM 007139 FSC"/>
    <s v="cartoni e casse"/>
    <x v="12"/>
    <m/>
    <n v="6300"/>
    <s v="NR"/>
    <m/>
    <n v="0.14200000000000002"/>
    <n v="894.6"/>
  </r>
  <r>
    <s v="OF0035550"/>
    <x v="233"/>
    <m/>
    <s v="F010781"/>
    <x v="47"/>
    <s v="25AFI000546"/>
    <x v="4"/>
    <m/>
    <s v="001761078181"/>
    <s v="FASCIA LIT.HOMESIDE REST.MOULE A CAKE 27 CM 007146 FSC"/>
    <s v="cartoni e casse"/>
    <x v="12"/>
    <m/>
    <n v="5600"/>
    <s v="NR"/>
    <m/>
    <n v="0.14200000000000002"/>
    <n v="795.2"/>
  </r>
  <r>
    <s v="OF0035550"/>
    <x v="233"/>
    <m/>
    <s v="F010781"/>
    <x v="47"/>
    <s v="25AFI000546"/>
    <x v="4"/>
    <m/>
    <s v="001761078182"/>
    <s v="FASCIA LIT.HOMESIDE REST.MOULE A SAVARIN Ø24 CM 007153 FSC"/>
    <s v="cartoni e casse"/>
    <x v="12"/>
    <m/>
    <n v="4000"/>
    <s v="NR"/>
    <m/>
    <n v="0.14199999999999999"/>
    <n v="568"/>
  </r>
  <r>
    <s v="OF0035550"/>
    <x v="233"/>
    <m/>
    <s v="F010781"/>
    <x v="47"/>
    <s v="25AFI000546"/>
    <x v="4"/>
    <m/>
    <s v="001761078183"/>
    <s v="FASCIA LIT.HOMESIDE REST.MOULE A TARTE Ø27 CM 007160 FSC"/>
    <s v="cartoni e casse"/>
    <x v="12"/>
    <m/>
    <n v="6100"/>
    <s v="NR"/>
    <m/>
    <n v="0.14200000000000002"/>
    <n v="866.2"/>
  </r>
  <r>
    <s v="OF0035550"/>
    <x v="233"/>
    <m/>
    <s v="F010781"/>
    <x v="47"/>
    <s v="25AFI000546"/>
    <x v="4"/>
    <m/>
    <s v="001761078184"/>
    <s v="FASCIA LIT.HOMESIDE REST.MOULE A TARTE Ø30 CM 007177 FSC"/>
    <s v="cartoni e casse"/>
    <x v="12"/>
    <m/>
    <n v="7040"/>
    <s v="NR"/>
    <m/>
    <n v="0.14199999999999999"/>
    <n v="999.68"/>
  </r>
  <r>
    <s v="OF0035550"/>
    <x v="233"/>
    <m/>
    <s v="F010781"/>
    <x v="47"/>
    <s v="25AFI000546"/>
    <x v="4"/>
    <m/>
    <s v="001761078186"/>
    <s v="FASCIA LIT.HOMESIDE RES MOU.QUATRE-QUARTS Ø26 CM  007191 FSC"/>
    <s v="cartoni e casse"/>
    <x v="12"/>
    <m/>
    <n v="2700"/>
    <s v="NR"/>
    <m/>
    <n v="0.14199999999999999"/>
    <n v="383.4"/>
  </r>
  <r>
    <s v="OF0035614"/>
    <x v="437"/>
    <m/>
    <s v="F010781"/>
    <x v="47"/>
    <s v="25AFI000546"/>
    <x v="4"/>
    <m/>
    <s v="001761078187"/>
    <s v="FASCIA LIT.HOMESIDE REST.MOULES A TART.X4 Ø11CM 832893 FSC"/>
    <s v="cartoni e casse"/>
    <x v="12"/>
    <m/>
    <n v="1100"/>
    <s v="NR"/>
    <m/>
    <n v="0.14199999999999999"/>
    <n v="156.19999999999999"/>
  </r>
  <r>
    <s v="OF0035550"/>
    <x v="233"/>
    <m/>
    <s v="F010781"/>
    <x v="47"/>
    <s v="25AFI000546"/>
    <x v="4"/>
    <m/>
    <s v="001761078188"/>
    <s v="FASCIA LIT.HOMESIDE REST.PLAT A FOUR 25X18 CM 007221 FSC"/>
    <s v="cartoni e casse"/>
    <x v="12"/>
    <m/>
    <n v="3450"/>
    <s v="NR"/>
    <m/>
    <n v="0.13626086956521741"/>
    <n v="470.1"/>
  </r>
  <r>
    <s v="OF0035550"/>
    <x v="233"/>
    <m/>
    <s v="F010781"/>
    <x v="47"/>
    <s v="25AFI000546"/>
    <x v="4"/>
    <m/>
    <s v="001761078189"/>
    <s v="FASCIA LIT.PLAQUE A PATISSERIE HOMESIDE RES 38X28 386807 FSC"/>
    <s v="cartoni e casse"/>
    <x v="12"/>
    <m/>
    <n v="8000"/>
    <s v="NR"/>
    <m/>
    <n v="0.14199999999999999"/>
    <n v="1136"/>
  </r>
  <r>
    <s v="OF0035614"/>
    <x v="437"/>
    <m/>
    <s v="F010781"/>
    <x v="47"/>
    <s v="25AFI000546"/>
    <x v="4"/>
    <m/>
    <s v="001761078190"/>
    <s v="FASCIA LIT.HOMESIDE REST MOULE A CHARLOTTE Ø18 CM 007207 FSC"/>
    <s v="cartoni e casse"/>
    <x v="12"/>
    <m/>
    <n v="2700"/>
    <s v="NR"/>
    <m/>
    <n v="0.14199999999999999"/>
    <n v="383.4"/>
  </r>
  <r>
    <s v="OF0035899"/>
    <x v="443"/>
    <m/>
    <s v="F010781"/>
    <x v="47"/>
    <s v="25AFI000546"/>
    <x v="4"/>
    <m/>
    <s v="001761078190"/>
    <s v="FASCIA LIT.HOMESIDE REST MOULE A CHARLOTTE Ø18 CM 007207 FSC"/>
    <s v="cartoni e casse"/>
    <x v="12"/>
    <m/>
    <n v="1100"/>
    <s v="NR"/>
    <m/>
    <n v="0.14199999999999999"/>
    <n v="156.19999999999999"/>
  </r>
  <r>
    <s v="OF0035716"/>
    <x v="436"/>
    <m/>
    <s v="F010781"/>
    <x v="47"/>
    <s v="25AFI000546"/>
    <x v="4"/>
    <m/>
    <s v="001761115314"/>
    <s v="FASCIA LIT.TVS ITALIANA VIRTU IND.TEG1MØ28 379 8000807061497"/>
    <s v="cartoni e casse"/>
    <x v="12"/>
    <m/>
    <n v="1050"/>
    <s v="NR"/>
    <m/>
    <n v="0.39191428571428572"/>
    <n v="411.51"/>
  </r>
  <r>
    <s v="OF0035614"/>
    <x v="437"/>
    <m/>
    <s v="F010781"/>
    <x v="47"/>
    <s v="25AFI000546"/>
    <x v="4"/>
    <m/>
    <s v="001761124352"/>
    <s v="FASCIA LIT.TVS NATURA IN.P24 042717"/>
    <s v="cartoni e casse"/>
    <x v="12"/>
    <m/>
    <n v="1850"/>
    <s v="NR"/>
    <m/>
    <n v="0.29657837837837836"/>
    <n v="548.66999999999996"/>
  </r>
  <r>
    <s v="OF0035614"/>
    <x v="437"/>
    <m/>
    <s v="F010781"/>
    <x v="47"/>
    <s v="25AFI000546"/>
    <x v="4"/>
    <m/>
    <s v="001761124353"/>
    <s v="FASCIA LIT.TVS NATURA IN.P28 042724"/>
    <s v="cartoni e casse"/>
    <x v="12"/>
    <m/>
    <n v="1210"/>
    <s v="NR"/>
    <m/>
    <n v="0.39190909090909087"/>
    <n v="474.21"/>
  </r>
  <r>
    <s v="OF0035854"/>
    <x v="438"/>
    <m/>
    <s v="F010781"/>
    <x v="47"/>
    <s v="25AFI000546"/>
    <x v="4"/>
    <m/>
    <s v="001761124354"/>
    <s v="FASCIA LIT.TVS NATURA IN.P30 042731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124355"/>
    <s v="FASCIA LIT.TVS NATURA IN.W28 042748"/>
    <s v="cartoni e casse"/>
    <x v="12"/>
    <m/>
    <n v="1155"/>
    <s v="NR"/>
    <m/>
    <n v="0.39191341991341994"/>
    <n v="452.66"/>
  </r>
  <r>
    <s v="OF0035614"/>
    <x v="437"/>
    <m/>
    <s v="F010781"/>
    <x v="47"/>
    <s v="25AFI000546"/>
    <x v="4"/>
    <m/>
    <s v="001761124361"/>
    <s v="FASCIA LIT.TVS NATURA IN.T24 044926"/>
    <s v="cartoni e casse"/>
    <x v="12"/>
    <m/>
    <n v="1150"/>
    <s v="NR"/>
    <m/>
    <n v="0.37624347826086957"/>
    <n v="432.68"/>
  </r>
  <r>
    <s v="OF0035716"/>
    <x v="436"/>
    <m/>
    <s v="F010781"/>
    <x v="47"/>
    <s v="25AFI000546"/>
    <x v="4"/>
    <m/>
    <s v="001761124374"/>
    <s v="FASCIA LIT.TVS NAT.INDUC.FRIGGIUOVO 070Ø20 8000807074879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3"/>
    <s v="FASCIA LIT.IND.CLAS OHLSON SAUCEP.1.3 L F.479  7393173362215"/>
    <s v="cartoni e casse"/>
    <x v="12"/>
    <m/>
    <n v="1100"/>
    <s v="NR"/>
    <m/>
    <n v="0.39190909090909093"/>
    <n v="431.1"/>
  </r>
  <r>
    <s v="OF0035550"/>
    <x v="233"/>
    <m/>
    <s v="F010781"/>
    <x v="47"/>
    <s v="25AFI000546"/>
    <x v="4"/>
    <m/>
    <s v="001761150300"/>
    <s v="FASCIA LIT.CO CLAS OHLSON FRYPAN 125 Ø24 EAN 7393173398078"/>
    <s v="cartoni e casse"/>
    <x v="12"/>
    <m/>
    <n v="2200"/>
    <s v="NR"/>
    <m/>
    <n v="0.29658181818181817"/>
    <n v="652.48"/>
  </r>
  <r>
    <s v="OF0035854"/>
    <x v="438"/>
    <m/>
    <s v="F010781"/>
    <x v="47"/>
    <s v="25AFI000546"/>
    <x v="4"/>
    <m/>
    <s v="001761150300"/>
    <s v="FASCIA LIT.CO CLAS OHLSON FRYPAN 125 Ø24 EAN 7393173398078"/>
    <s v="cartoni e casse"/>
    <x v="12"/>
    <m/>
    <n v="300"/>
    <s v="NR"/>
    <m/>
    <n v="0.39189999999999997"/>
    <n v="117.57"/>
  </r>
  <r>
    <s v="OF0035716"/>
    <x v="436"/>
    <m/>
    <s v="F010781"/>
    <x v="47"/>
    <s v="25AFI000546"/>
    <x v="4"/>
    <m/>
    <s v="001761150301"/>
    <s v="FASCIA LIT.CO CLAS OHLSON FRYPAN 125 Ø28 EAN 7393173398061"/>
    <s v="cartoni e casse"/>
    <x v="12"/>
    <m/>
    <n v="1100"/>
    <s v="NR"/>
    <m/>
    <n v="0.39190909090909093"/>
    <n v="431.1"/>
  </r>
  <r>
    <s v="OF0035854"/>
    <x v="438"/>
    <m/>
    <s v="F010781"/>
    <x v="47"/>
    <s v="25AFI000546"/>
    <x v="4"/>
    <m/>
    <s v="001761155013"/>
    <s v="FASCIA LIT.SAMBONET ROCK'N'ROSE PAD.BLACK 28 128363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5854"/>
    <x v="438"/>
    <m/>
    <s v="F010781"/>
    <x v="47"/>
    <s v="25AFI000546"/>
    <x v="4"/>
    <m/>
    <s v="001761260003"/>
    <s v="FASCIA LIT.VANHOPPER 1 NEW .F125 Ø28 8000807069011"/>
    <s v="cartoni e casse"/>
    <x v="12"/>
    <m/>
    <n v="1100"/>
    <s v="NR"/>
    <m/>
    <n v="0.39189999999999997"/>
    <n v="431.09"/>
  </r>
  <r>
    <s v="OF0035716"/>
    <x v="436"/>
    <m/>
    <s v="F010781"/>
    <x v="47"/>
    <s v="25AFI000546"/>
    <x v="4"/>
    <m/>
    <s v="001761260004"/>
    <s v="FASCIA LIT.VANHOPPER 1 NEW .F.319+COP.V.Ø28 8000807069028"/>
    <s v="cartoni e casse"/>
    <x v="12"/>
    <m/>
    <n v="1110"/>
    <s v="NR"/>
    <m/>
    <n v="0.39190990990990987"/>
    <n v="435.02"/>
  </r>
  <r>
    <s v="OF0035716"/>
    <x v="436"/>
    <m/>
    <s v="F010781"/>
    <x v="47"/>
    <s v="25AFI000546"/>
    <x v="4"/>
    <m/>
    <s v="001761823100"/>
    <s v="FASCIA LIT.FOXHOME EXP SILVER COLOUR F.433 Ø1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823101"/>
    <s v="FASCIA LIT.FOXHOME EXP SILVER COLOUR F.179 Ø25"/>
    <s v="cartoni e casse"/>
    <x v="12"/>
    <m/>
    <n v="1700"/>
    <s v="NR"/>
    <m/>
    <n v="0.29658235294117646"/>
    <n v="504.19"/>
  </r>
  <r>
    <s v="OF0035716"/>
    <x v="436"/>
    <m/>
    <s v="F010781"/>
    <x v="47"/>
    <s v="25AFI000546"/>
    <x v="4"/>
    <m/>
    <s v="001761823102"/>
    <s v="FASCIA LIT.FOXHOME EXP SILVER COLOUR F.279 Ø20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3"/>
    <s v="FASCIA LIT.FOXHOME EXP SILVER COLOUR F.279 Ø26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4"/>
    <s v="FASCIA LIT.FOXHOME EXP SILVER COLOUR F.279 Ø32"/>
    <s v="cartoni e casse"/>
    <x v="12"/>
    <m/>
    <n v="1400"/>
    <s v="NR"/>
    <m/>
    <n v="0.39190714285714284"/>
    <n v="548.66999999999996"/>
  </r>
  <r>
    <s v="OF0035614"/>
    <x v="437"/>
    <m/>
    <s v="F010781"/>
    <x v="47"/>
    <s v="25AFI000546"/>
    <x v="4"/>
    <m/>
    <s v="001761857303"/>
    <s v="FASCIA LIT.CERAMICO IND.CASS.2M 642 24+COP.V. L 4.5 E 058495"/>
    <s v="cartoni e casse"/>
    <x v="12"/>
    <m/>
    <n v="1100"/>
    <s v="NR"/>
    <m/>
    <n v="0.65"/>
    <n v="715"/>
  </r>
  <r>
    <s v="OF0035550"/>
    <x v="233"/>
    <m/>
    <s v="F010781"/>
    <x v="47"/>
    <s v="25AFI000546"/>
    <x v="4"/>
    <m/>
    <s v="001761857308"/>
    <s v="FASCIA LIT.CERAMICO IND.PAD.148 32 EAN 3256225058303"/>
    <s v="cartoni e casse"/>
    <x v="12"/>
    <m/>
    <n v="1850"/>
    <s v="NR"/>
    <m/>
    <n v="0.29657837837837836"/>
    <n v="548.66999999999996"/>
  </r>
  <r>
    <s v="OF0035550"/>
    <x v="233"/>
    <m/>
    <s v="F010781"/>
    <x v="47"/>
    <s v="25AFI000546"/>
    <x v="4"/>
    <m/>
    <s v="001761870201"/>
    <s v="FASCIA LIT.MASTERCHEF ONYX INDUCTION 480 Ø20 5054903911289"/>
    <s v="cartoni e casse"/>
    <x v="12"/>
    <m/>
    <n v="9200"/>
    <s v="NR"/>
    <m/>
    <n v="0.14399999999999999"/>
    <n v="1324.8"/>
  </r>
  <r>
    <s v="OF0035614"/>
    <x v="437"/>
    <m/>
    <s v="F010781"/>
    <x v="47"/>
    <s v="25AFI000546"/>
    <x v="4"/>
    <m/>
    <s v="001761870204"/>
    <s v="FASCIA LIT.MASTERCHEF ONYX INDUCTION 287 Ø30 5054903922247"/>
    <s v="cartoni e casse"/>
    <x v="12"/>
    <m/>
    <n v="15030"/>
    <s v="NR"/>
    <m/>
    <n v="0.14400000000000002"/>
    <n v="2164.3200000000002"/>
  </r>
  <r>
    <s v="OF0035854"/>
    <x v="438"/>
    <m/>
    <s v="F010781"/>
    <x v="47"/>
    <s v="25AFI000546"/>
    <x v="4"/>
    <m/>
    <s v="001761870204"/>
    <s v="FASCIA LIT.MASTERCHEF ONYX INDUCTION 287 Ø30 5054903922247"/>
    <s v="cartoni e casse"/>
    <x v="12"/>
    <m/>
    <n v="3400"/>
    <s v="NR"/>
    <m/>
    <n v="0.14400000000000002"/>
    <n v="489.6"/>
  </r>
  <r>
    <s v="OF0035614"/>
    <x v="437"/>
    <m/>
    <s v="F010781"/>
    <x v="47"/>
    <s v="25AFI000546"/>
    <x v="4"/>
    <m/>
    <s v="001761870208"/>
    <s v="FASCIA LIT.MASTERCHEF ONYX INDUCTION 651 Ø26 5054903922360"/>
    <s v="cartoni e casse"/>
    <x v="12"/>
    <m/>
    <n v="600"/>
    <s v="NR"/>
    <m/>
    <n v="0.14400000000000002"/>
    <n v="86.4"/>
  </r>
  <r>
    <s v="OF0035550"/>
    <x v="233"/>
    <m/>
    <s v="F010781"/>
    <x v="47"/>
    <s v="25AFI000546"/>
    <x v="4"/>
    <m/>
    <s v="001761870350"/>
    <s v="FASCIA LIT.CHEF CLUB CASS.1M 410Ø18 5054903953043"/>
    <s v="cartoni e casse"/>
    <x v="12"/>
    <m/>
    <n v="10800"/>
    <s v="NR"/>
    <m/>
    <n v="0.13100000000000001"/>
    <n v="1414.8"/>
  </r>
  <r>
    <s v="OF0035716"/>
    <x v="436"/>
    <m/>
    <s v="F010781"/>
    <x v="47"/>
    <s v="25AFI000546"/>
    <x v="4"/>
    <m/>
    <s v="001761870351"/>
    <s v="FASCIA LIT.CHEF CLUB CREPIERE 175Ø26 5054903953128"/>
    <s v="cartoni e casse"/>
    <x v="12"/>
    <m/>
    <n v="3000"/>
    <s v="NR"/>
    <m/>
    <n v="0.13100000000000001"/>
    <n v="393"/>
  </r>
  <r>
    <s v="OF0035550"/>
    <x v="233"/>
    <m/>
    <s v="F010781"/>
    <x v="47"/>
    <s v="25AFI000546"/>
    <x v="4"/>
    <m/>
    <s v="001761870352"/>
    <s v="FASCIA LIT.CHEF CLUB FRYPAN 207Ø20 5054903952961"/>
    <s v="cartoni e casse"/>
    <x v="12"/>
    <m/>
    <n v="18850"/>
    <s v="NR"/>
    <m/>
    <n v="0.13100000000000001"/>
    <n v="2469.35"/>
  </r>
  <r>
    <s v="OF0035550"/>
    <x v="233"/>
    <m/>
    <s v="F010781"/>
    <x v="47"/>
    <s v="25AFI000546"/>
    <x v="4"/>
    <m/>
    <s v="001761870353"/>
    <s v="FASCIA LIT.CHEF CLUB FRYPAN 207Ø28 5054903953005"/>
    <s v="cartoni e casse"/>
    <x v="12"/>
    <m/>
    <n v="14700"/>
    <s v="NR"/>
    <m/>
    <n v="0.13100000000000001"/>
    <n v="1925.7"/>
  </r>
  <r>
    <s v="OF0035716"/>
    <x v="436"/>
    <m/>
    <s v="F010781"/>
    <x v="47"/>
    <s v="25AFI000546"/>
    <x v="4"/>
    <m/>
    <s v="001761870720"/>
    <s v="FASCIA LIT.ICA STEKPANNA 24-279-245900 AR.654927 FSC REST.24"/>
    <s v="cartoni e casse"/>
    <x v="12"/>
    <m/>
    <n v="1100"/>
    <s v="NR"/>
    <m/>
    <n v="0.39190909090909093"/>
    <n v="431.1"/>
  </r>
  <r>
    <s v="OF0035614"/>
    <x v="437"/>
    <m/>
    <s v="F010781"/>
    <x v="47"/>
    <s v="25AFI000546"/>
    <x v="4"/>
    <m/>
    <s v="001765412907"/>
    <s v="FASCIA LIT.IKEA HUSKNUT CE.GB/FR/IT/CL/ES P24 105.835.49 FSC"/>
    <s v="cartoni e casse"/>
    <x v="12"/>
    <m/>
    <n v="4600"/>
    <s v="NR"/>
    <m/>
    <n v="0.22270000000000001"/>
    <n v="1024.42"/>
  </r>
  <r>
    <s v="OF0035614"/>
    <x v="437"/>
    <m/>
    <s v="F010781"/>
    <x v="47"/>
    <s v="25AFI000546"/>
    <x v="4"/>
    <m/>
    <s v="001765412908"/>
    <s v="FASCIA LIT.IKEA HUSKNUT CE,GB/FR/IT/CL/ES P28 705.835.51 FSC"/>
    <s v="cartoni e casse"/>
    <x v="12"/>
    <m/>
    <n v="5400"/>
    <s v="NR"/>
    <m/>
    <n v="0.27600000000000002"/>
    <n v="1490.4"/>
  </r>
  <r>
    <s v="OF0035975"/>
    <x v="444"/>
    <m/>
    <s v="F010781"/>
    <x v="47"/>
    <s v="25AFI000546"/>
    <x v="4"/>
    <m/>
    <s v="001765412909"/>
    <s v="FASCIA LIT.IKEA HUSKNUT CE.GB/FR/IT/CL/ES C18 605-835-56 FSC"/>
    <s v="cartoni e casse"/>
    <x v="12"/>
    <m/>
    <n v="1155"/>
    <s v="NR"/>
    <m/>
    <n v="0.24120346320346317"/>
    <n v="278.58999999999997"/>
  </r>
  <r>
    <s v="OF0035716"/>
    <x v="436"/>
    <m/>
    <s v="F010781"/>
    <x v="47"/>
    <s v="25AFI000546"/>
    <x v="4"/>
    <m/>
    <s v="001765412912"/>
    <s v="FASCIA LIT.IKEA HUSKNUT CERAMICO NA/24 P.28 105-766-00 FSC"/>
    <s v="cartoni e casse"/>
    <x v="12"/>
    <m/>
    <n v="1650"/>
    <s v="NR"/>
    <m/>
    <n v="0.27599999999999997"/>
    <n v="455.4"/>
  </r>
  <r>
    <s v="OF0035614"/>
    <x v="437"/>
    <m/>
    <s v="F010781"/>
    <x v="47"/>
    <s v="25AFI000546"/>
    <x v="4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5414232"/>
    <s v="FASCIA LIT.ORIGINE IND.RESTYLING 279 Ø30 8000807068687"/>
    <s v="cartoni e casse"/>
    <x v="12"/>
    <m/>
    <n v="500"/>
    <s v="NR"/>
    <m/>
    <n v="0.39191999999999999"/>
    <n v="195.96"/>
  </r>
  <r>
    <s v="OF0035931"/>
    <x v="445"/>
    <m/>
    <s v="F010781"/>
    <x v="47"/>
    <s v="25AFI000546"/>
    <x v="4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5931"/>
    <x v="445"/>
    <m/>
    <s v="F010781"/>
    <x v="47"/>
    <s v="25AFI000546"/>
    <x v="4"/>
    <m/>
    <s v="001765414238"/>
    <s v="FASCIA LIT.ORIGINE IND.RESTYLING 433 Ø16 8000807068694"/>
    <s v="cartoni e casse"/>
    <x v="12"/>
    <m/>
    <n v="500"/>
    <s v="NR"/>
    <m/>
    <n v="0.39191999999999999"/>
    <n v="195.96"/>
  </r>
  <r>
    <s v="OF0035614"/>
    <x v="437"/>
    <m/>
    <s v="F010781"/>
    <x v="47"/>
    <s v="25AFI000546"/>
    <x v="4"/>
    <m/>
    <s v="001769000702"/>
    <s v="FASCIA L.MIGROS OU.COOK. 25 26X17 798 7033.263 233109 (cina)"/>
    <s v="cartoni e casse"/>
    <x v="12"/>
    <m/>
    <n v="6000"/>
    <s v="NR"/>
    <m/>
    <n v="0.10475999999999999"/>
    <n v="628.55999999999995"/>
  </r>
  <r>
    <s v="OF0035614"/>
    <x v="437"/>
    <m/>
    <s v="F010781"/>
    <x v="47"/>
    <s v="25AFI000546"/>
    <x v="4"/>
    <m/>
    <s v="001769000703"/>
    <s v="FASCIA L.MIGROS OU.COOK. 25 35X22 798 7037.609 671360 (Ita)"/>
    <s v="cartoni e casse"/>
    <x v="12"/>
    <m/>
    <n v="14550"/>
    <s v="NR"/>
    <m/>
    <n v="0.10476013745704467"/>
    <n v="1524.26"/>
  </r>
  <r>
    <s v="OF0035614"/>
    <x v="437"/>
    <m/>
    <s v="F010781"/>
    <x v="47"/>
    <s v="25AFI000546"/>
    <x v="4"/>
    <m/>
    <s v="001769000704"/>
    <s v="FASCIA L.MIGROS OU.COOK. 25 42X27 798 7037.610 671377 (cina)"/>
    <s v="cartoni e casse"/>
    <x v="12"/>
    <m/>
    <n v="8250"/>
    <s v="NR"/>
    <m/>
    <n v="0.10475999999999999"/>
    <n v="864.27"/>
  </r>
  <r>
    <s v="OF0035550"/>
    <x v="233"/>
    <m/>
    <s v="F010781"/>
    <x v="47"/>
    <s v="25AFI000546"/>
    <x v="4"/>
    <m/>
    <s v="002300020052"/>
    <s v="&quot;DIVISORIO FUST.&quot;&quot;B&quot;&quot;SEPAR.PAD.20+26&quot;"/>
    <s v="cartoni e casse"/>
    <x v="12"/>
    <m/>
    <n v="720"/>
    <s v="NR"/>
    <m/>
    <n v="0.2"/>
    <n v="144"/>
  </r>
  <r>
    <s v="OF0035614"/>
    <x v="437"/>
    <m/>
    <s v="F010781"/>
    <x v="47"/>
    <s v="25AFI000546"/>
    <x v="4"/>
    <m/>
    <s v="002300020072"/>
    <s v="DIVISORIO FUST.X CAS.20CM"/>
    <s v="cartoni e casse"/>
    <x v="12"/>
    <m/>
    <n v="860"/>
    <s v="NR"/>
    <m/>
    <n v="0.2"/>
    <n v="172"/>
  </r>
  <r>
    <s v="OF0035550"/>
    <x v="233"/>
    <m/>
    <s v="F010781"/>
    <x v="47"/>
    <s v="25AFI000546"/>
    <x v="4"/>
    <m/>
    <s v="002300020073"/>
    <s v="DIVISORIO FUST.X CAS.18CM"/>
    <s v="cartoni e casse"/>
    <x v="12"/>
    <m/>
    <n v="1350"/>
    <s v="NR"/>
    <m/>
    <n v="0.2"/>
    <n v="270"/>
  </r>
  <r>
    <s v="OF0035550"/>
    <x v="233"/>
    <m/>
    <s v="F010781"/>
    <x v="47"/>
    <s v="25AFI000546"/>
    <x v="4"/>
    <m/>
    <s v="002300020120"/>
    <s v="DIVISORIO FUST.X MNC.INT.CIOT.20/26"/>
    <s v="cartoni e casse"/>
    <x v="12"/>
    <m/>
    <n v="1275"/>
    <s v="NR"/>
    <m/>
    <n v="0.2"/>
    <n v="255"/>
  </r>
  <r>
    <s v="OF0035550"/>
    <x v="233"/>
    <m/>
    <s v="F010781"/>
    <x v="47"/>
    <s v="25AFI000546"/>
    <x v="4"/>
    <m/>
    <s v="002300020121"/>
    <s v="DIVISORIO FUST.X MNC.INT.C.16/18/20"/>
    <s v="cartoni e casse"/>
    <x v="12"/>
    <m/>
    <n v="1100"/>
    <s v="NR"/>
    <m/>
    <n v="0.2"/>
    <n v="220"/>
  </r>
  <r>
    <s v="OF0035550"/>
    <x v="233"/>
    <m/>
    <s v="F010781"/>
    <x v="47"/>
    <s v="25AFI000546"/>
    <x v="4"/>
    <m/>
    <s v="002300020124"/>
    <s v="DIVISORIO FUST.SEP.F006 24/28 X MNC"/>
    <s v="cartoni e casse"/>
    <x v="12"/>
    <m/>
    <n v="120"/>
    <s v="NR"/>
    <m/>
    <n v="0.53999999999999992"/>
    <n v="64.8"/>
  </r>
  <r>
    <s v="OF0035614"/>
    <x v="437"/>
    <m/>
    <s v="F010781"/>
    <x v="47"/>
    <s v="25AFI000546"/>
    <x v="4"/>
    <m/>
    <s v="002300049101"/>
    <s v="STRISCIA FUST.COP.VETRO TVS ISP.IS"/>
    <s v="cartoni e casse"/>
    <x v="12"/>
    <m/>
    <n v="730"/>
    <s v="NR"/>
    <m/>
    <n v="0.19108219178082192"/>
    <n v="139.49"/>
  </r>
  <r>
    <s v="OF0035550"/>
    <x v="233"/>
    <m/>
    <s v="F010781"/>
    <x v="47"/>
    <s v="25AFI000546"/>
    <x v="4"/>
    <m/>
    <s v="002300081090"/>
    <s v="DIVISORIO FUST.SEDE DISCO IND.Ø22 C/BOX LIT.6926 WPRO"/>
    <s v="cartoni e casse"/>
    <x v="12"/>
    <m/>
    <n v="2950"/>
    <s v="NR"/>
    <m/>
    <n v="0.2"/>
    <n v="590"/>
  </r>
  <r>
    <s v="OF0035498"/>
    <x v="441"/>
    <m/>
    <s v="F010781"/>
    <x v="47"/>
    <s v="25AFI000546"/>
    <x v="4"/>
    <m/>
    <s v="002300081172"/>
    <s v="DIVISORIO FUST.UNICO SEDE SEP.T.2M/CO.32 ALTO C/BOX LIT.7724"/>
    <s v="cartoni e casse"/>
    <x v="12"/>
    <m/>
    <n v="1148"/>
    <s v="NR"/>
    <m/>
    <n v="0.5"/>
    <n v="574"/>
  </r>
  <r>
    <s v="OF0035854"/>
    <x v="438"/>
    <m/>
    <s v="F010781"/>
    <x v="47"/>
    <s v="25AFI000546"/>
    <x v="4"/>
    <m/>
    <s v="002300081174"/>
    <s v="DIVISORIO FUST.UNICO PER FORMARE CROCE SEP.F.163 Ø 20/26"/>
    <s v="cartoni e casse"/>
    <x v="12"/>
    <m/>
    <n v="1160"/>
    <s v="NR"/>
    <m/>
    <n v="9.5000000000000001E-2"/>
    <n v="110.2"/>
  </r>
  <r>
    <s v="OF0035716"/>
    <x v="436"/>
    <m/>
    <s v="F010781"/>
    <x v="47"/>
    <s v="25AFI000546"/>
    <x v="4"/>
    <m/>
    <s v="002300081175"/>
    <s v="DIVISORIO FUST.UNICO PER FORMARE CROCE SEP.163 26/30"/>
    <s v="cartoni e casse"/>
    <x v="12"/>
    <m/>
    <n v="1150"/>
    <s v="NR"/>
    <m/>
    <n v="9.5000000000000001E-2"/>
    <n v="109.25"/>
  </r>
  <r>
    <s v="OF0035716"/>
    <x v="436"/>
    <m/>
    <s v="F010781"/>
    <x v="47"/>
    <s v="25AFI000546"/>
    <x v="4"/>
    <m/>
    <s v="002300081176"/>
    <s v="DIVISORIO FUST.UNICO PER FORMARE CROCE SEP.163 20/26"/>
    <s v="cartoni e casse"/>
    <x v="12"/>
    <m/>
    <n v="1100"/>
    <s v="NR"/>
    <m/>
    <n v="9.5000000000000001E-2"/>
    <n v="104.5"/>
  </r>
  <r>
    <s v="OF0035550"/>
    <x v="233"/>
    <m/>
    <s v="F010781"/>
    <x v="47"/>
    <s v="25AFI000546"/>
    <x v="4"/>
    <m/>
    <s v="002300090001"/>
    <s v="COPRIMANICO LITO PER LINEA PRESTIGE THERMOSMART."/>
    <s v="cartoni e casse"/>
    <x v="12"/>
    <m/>
    <n v="2050"/>
    <s v="NR"/>
    <m/>
    <n v="0.1"/>
    <n v="205"/>
  </r>
  <r>
    <s v="OF0035550"/>
    <x v="233"/>
    <m/>
    <s v="F010781"/>
    <x v="47"/>
    <s v="25AFI000546"/>
    <x v="4"/>
    <m/>
    <s v="000840102130"/>
    <s v="DISCO PUBB.HOMESIDE REST MOULE A MADELEINES 35X16 007214 FSC"/>
    <s v="mater. di confezion."/>
    <x v="4"/>
    <m/>
    <n v="3570"/>
    <s v="NR"/>
    <m/>
    <n v="0.14199999999999999"/>
    <n v="506.94"/>
  </r>
  <r>
    <s v="OF0036278"/>
    <x v="446"/>
    <m/>
    <s v="F600917"/>
    <x v="61"/>
    <s v="25AFI000547"/>
    <x v="4"/>
    <m/>
    <s v="001510082195"/>
    <s v="BOX 0082/195 CM47X31X19"/>
    <s v="cartoni e casse"/>
    <x v="12"/>
    <m/>
    <n v="383"/>
    <s v="NR"/>
    <m/>
    <n v="0.84201044386422974"/>
    <n v="322.49"/>
  </r>
  <r>
    <s v="OF0036197"/>
    <x v="447"/>
    <m/>
    <s v="F600917"/>
    <x v="61"/>
    <s v="25AFI000547"/>
    <x v="4"/>
    <m/>
    <s v="001510168000"/>
    <s v="BOX 0168/000 CM33X31,5X30"/>
    <s v="cartoni e casse"/>
    <x v="12"/>
    <m/>
    <n v="252"/>
    <s v="NR"/>
    <m/>
    <n v="0.71198412698412694"/>
    <n v="179.42"/>
  </r>
  <r>
    <s v="OF0035981"/>
    <x v="420"/>
    <m/>
    <s v="F600917"/>
    <x v="61"/>
    <s v="25AFI000547"/>
    <x v="4"/>
    <m/>
    <s v="001510171000"/>
    <s v="BOX 0171/000 CM31,5X31,5X24"/>
    <s v="cartoni e casse"/>
    <x v="12"/>
    <m/>
    <n v="84"/>
    <s v="NR"/>
    <m/>
    <n v="1.0259523809523809"/>
    <n v="86.18"/>
  </r>
  <r>
    <s v="OF0036197"/>
    <x v="447"/>
    <m/>
    <s v="F600917"/>
    <x v="61"/>
    <s v="25AFI000547"/>
    <x v="4"/>
    <m/>
    <s v="001510238000"/>
    <s v="BOX 0238/000 CM48X33,5X18"/>
    <s v="cartoni e casse"/>
    <x v="12"/>
    <m/>
    <n v="170"/>
    <s v="NR"/>
    <m/>
    <n v="1.0429999999999999"/>
    <n v="177.31"/>
  </r>
  <r>
    <s v="OF0036084"/>
    <x v="418"/>
    <m/>
    <s v="F600917"/>
    <x v="61"/>
    <s v="25AFI000547"/>
    <x v="4"/>
    <m/>
    <s v="001510318000"/>
    <s v="BOX 0318/000 CM42X31X13"/>
    <s v="cartoni e casse"/>
    <x v="12"/>
    <m/>
    <n v="765"/>
    <s v="NR"/>
    <m/>
    <n v="0.53500653594771241"/>
    <n v="409.28"/>
  </r>
  <r>
    <s v="OF0036084"/>
    <x v="418"/>
    <m/>
    <s v="F600917"/>
    <x v="61"/>
    <s v="25AFI000547"/>
    <x v="4"/>
    <m/>
    <s v="001510339000"/>
    <s v="BOX 0339/000 CM49X33X23"/>
    <s v="cartoni e casse"/>
    <x v="12"/>
    <m/>
    <n v="170"/>
    <s v="NR"/>
    <m/>
    <n v="0.92900000000000005"/>
    <n v="157.93"/>
  </r>
  <r>
    <s v="OF0036157"/>
    <x v="448"/>
    <m/>
    <s v="F600917"/>
    <x v="61"/>
    <s v="25AFI000547"/>
    <x v="4"/>
    <m/>
    <s v="001510434000"/>
    <s v="BOX 0434/000 CM33X26X28"/>
    <s v="cartoni e casse"/>
    <x v="12"/>
    <m/>
    <n v="135"/>
    <s v="NR"/>
    <m/>
    <n v="0.90303703703703697"/>
    <n v="121.91"/>
  </r>
  <r>
    <s v="OF0036084"/>
    <x v="418"/>
    <m/>
    <s v="F600917"/>
    <x v="61"/>
    <s v="25AFI000547"/>
    <x v="4"/>
    <m/>
    <s v="001510438000"/>
    <s v="BOX 0438/000 CM33X30X32"/>
    <s v="cartoni e casse"/>
    <x v="12"/>
    <m/>
    <n v="168"/>
    <s v="NR"/>
    <m/>
    <n v="1.0050000000000001"/>
    <n v="168.84"/>
  </r>
  <r>
    <s v="OF0036084"/>
    <x v="418"/>
    <m/>
    <s v="F600917"/>
    <x v="61"/>
    <s v="25AFI000547"/>
    <x v="4"/>
    <m/>
    <s v="001510555018"/>
    <s v="BOX 0555/018* CM38X23X23"/>
    <s v="cartoni e casse"/>
    <x v="12"/>
    <m/>
    <n v="510"/>
    <s v="NR"/>
    <m/>
    <n v="0.66399999999999992"/>
    <n v="338.64"/>
  </r>
  <r>
    <s v="OF0035867"/>
    <x v="419"/>
    <m/>
    <s v="F600917"/>
    <x v="61"/>
    <s v="25AFI000547"/>
    <x v="4"/>
    <m/>
    <s v="001510694014"/>
    <s v="BOX 0694/014* CM62X32X15 \\"/>
    <s v="cartoni e casse"/>
    <x v="12"/>
    <m/>
    <n v="255"/>
    <s v="NR"/>
    <m/>
    <n v="0.90600000000000003"/>
    <n v="231.03"/>
  </r>
  <r>
    <s v="OF0035867"/>
    <x v="419"/>
    <m/>
    <s v="F600917"/>
    <x v="61"/>
    <s v="25AFI000547"/>
    <x v="4"/>
    <m/>
    <s v="001510709000"/>
    <s v="BOX 0709/000 CM45X28,5X12"/>
    <s v="cartoni e casse"/>
    <x v="12"/>
    <m/>
    <n v="258"/>
    <s v="NR"/>
    <m/>
    <n v="0.68499999999999994"/>
    <n v="176.73"/>
  </r>
  <r>
    <s v="OF0035867"/>
    <x v="419"/>
    <m/>
    <s v="F600917"/>
    <x v="61"/>
    <s v="25AFI000547"/>
    <x v="4"/>
    <m/>
    <s v="001511172000"/>
    <s v="BOX 1172/000 CM46X25X17"/>
    <s v="cartoni e casse"/>
    <x v="12"/>
    <m/>
    <n v="170"/>
    <s v="NR"/>
    <m/>
    <n v="0.87200000000000011"/>
    <n v="148.24"/>
  </r>
  <r>
    <s v="OF0035981"/>
    <x v="420"/>
    <m/>
    <s v="F600917"/>
    <x v="61"/>
    <s v="25AFI000547"/>
    <x v="4"/>
    <m/>
    <s v="001511235000"/>
    <s v="BOX 1235/000 CM39X22X24"/>
    <s v="cartoni e casse"/>
    <x v="12"/>
    <m/>
    <n v="899"/>
    <s v="NR"/>
    <m/>
    <n v="0.48400444938820913"/>
    <n v="435.12"/>
  </r>
  <r>
    <s v="OF0036197"/>
    <x v="447"/>
    <m/>
    <s v="F600917"/>
    <x v="61"/>
    <s v="25AFI000547"/>
    <x v="4"/>
    <m/>
    <s v="001511442000"/>
    <s v="BOX 1442/000 CM41,5X30X32"/>
    <s v="cartoni e casse"/>
    <x v="12"/>
    <m/>
    <n v="170"/>
    <s v="NR"/>
    <m/>
    <n v="1.077"/>
    <n v="183.09"/>
  </r>
  <r>
    <s v="OF0035981"/>
    <x v="420"/>
    <m/>
    <s v="F600917"/>
    <x v="61"/>
    <s v="25AFI000547"/>
    <x v="4"/>
    <m/>
    <s v="001511723000"/>
    <s v="BOX 1723/000 CM31X21X29"/>
    <s v="cartoni e casse"/>
    <x v="12"/>
    <m/>
    <n v="443"/>
    <s v="NR"/>
    <m/>
    <n v="0.63900677200902933"/>
    <n v="283.08"/>
  </r>
  <r>
    <s v="OF0036197"/>
    <x v="447"/>
    <m/>
    <s v="F600917"/>
    <x v="61"/>
    <s v="25AFI000547"/>
    <x v="4"/>
    <m/>
    <s v="001512715000"/>
    <s v="BOX 2715/000 CM35X35X32"/>
    <s v="cartoni e casse"/>
    <x v="12"/>
    <m/>
    <n v="73"/>
    <s v="NR"/>
    <m/>
    <n v="1.1230136986301371"/>
    <n v="81.98"/>
  </r>
  <r>
    <s v="OF0036084"/>
    <x v="418"/>
    <m/>
    <s v="F600917"/>
    <x v="61"/>
    <s v="25AFI000547"/>
    <x v="4"/>
    <m/>
    <s v="001512745005"/>
    <s v="BOX 2745/005*CM26X26X11"/>
    <s v="cartoni e casse"/>
    <x v="12"/>
    <m/>
    <n v="170"/>
    <s v="NR"/>
    <m/>
    <n v="0.72299999999999998"/>
    <n v="122.91"/>
  </r>
  <r>
    <s v="OF0036084"/>
    <x v="418"/>
    <m/>
    <s v="F600917"/>
    <x v="61"/>
    <s v="25AFI000547"/>
    <x v="4"/>
    <m/>
    <s v="001512982000"/>
    <s v="BOX 2982/000 CM67X38,5X19"/>
    <s v="cartoni e casse"/>
    <x v="12"/>
    <m/>
    <n v="170"/>
    <s v="NR"/>
    <m/>
    <n v="1.3029999999999999"/>
    <n v="221.51"/>
  </r>
  <r>
    <s v="OF0035658"/>
    <x v="230"/>
    <m/>
    <s v="F600917"/>
    <x v="61"/>
    <s v="25AFI000547"/>
    <x v="4"/>
    <m/>
    <s v="001513099000"/>
    <s v="BOX 3099/000 CM59X25X19"/>
    <s v="cartoni e casse"/>
    <x v="12"/>
    <m/>
    <n v="10"/>
    <s v="NR"/>
    <m/>
    <n v="0.77600000000000002"/>
    <n v="7.76"/>
  </r>
  <r>
    <s v="OF0036197"/>
    <x v="447"/>
    <m/>
    <s v="F600917"/>
    <x v="61"/>
    <s v="25AFI000547"/>
    <x v="4"/>
    <m/>
    <s v="001513099000"/>
    <s v="BOX 3099/000 CM59X25X19"/>
    <s v="cartoni e casse"/>
    <x v="12"/>
    <m/>
    <n v="245"/>
    <s v="NR"/>
    <m/>
    <n v="0.77600000000000002"/>
    <n v="190.12"/>
  </r>
  <r>
    <s v="OF0036084"/>
    <x v="418"/>
    <m/>
    <s v="F600917"/>
    <x v="61"/>
    <s v="25AFI000547"/>
    <x v="4"/>
    <m/>
    <s v="001513360000"/>
    <s v="BOX 3360/000 CM60X38X19"/>
    <s v="cartoni e casse"/>
    <x v="12"/>
    <m/>
    <n v="536"/>
    <s v="NR"/>
    <m/>
    <n v="1.0119962686567163"/>
    <n v="542.42999999999995"/>
  </r>
  <r>
    <s v="OF0035981"/>
    <x v="420"/>
    <m/>
    <s v="F600917"/>
    <x v="61"/>
    <s v="25AFI000547"/>
    <x v="4"/>
    <m/>
    <s v="001513388000"/>
    <s v="BOX 3388/000 CM27X27X24"/>
    <s v="cartoni e casse"/>
    <x v="12"/>
    <m/>
    <n v="84"/>
    <s v="NR"/>
    <m/>
    <n v="0.92202380952380958"/>
    <n v="77.45"/>
  </r>
  <r>
    <s v="OF0035981"/>
    <x v="420"/>
    <m/>
    <s v="F600917"/>
    <x v="61"/>
    <s v="25AFI000547"/>
    <x v="4"/>
    <m/>
    <s v="001513440000"/>
    <s v="BOX 3440/000 CM37X25,5X31"/>
    <s v="cartoni e casse"/>
    <x v="12"/>
    <m/>
    <n v="391"/>
    <s v="NR"/>
    <m/>
    <n v="0.79700767263427108"/>
    <n v="311.63"/>
  </r>
  <r>
    <s v="OF0035719"/>
    <x v="417"/>
    <m/>
    <s v="F600917"/>
    <x v="61"/>
    <s v="25AFI000547"/>
    <x v="4"/>
    <m/>
    <s v="001513486096"/>
    <s v="BOX 3486/096*CM47X30,5X15 \\"/>
    <s v="cartoni e casse"/>
    <x v="12"/>
    <m/>
    <n v="255"/>
    <s v="NR"/>
    <m/>
    <n v="0.75501960784313726"/>
    <n v="192.53"/>
  </r>
  <r>
    <s v="OF0036197"/>
    <x v="447"/>
    <m/>
    <s v="F600917"/>
    <x v="61"/>
    <s v="25AFI000547"/>
    <x v="4"/>
    <m/>
    <s v="001513495000"/>
    <s v="BOX 3495/000 CM48X28,5X19 T.GIAPP."/>
    <s v="cartoni e casse"/>
    <x v="12"/>
    <m/>
    <n v="172"/>
    <s v="NR"/>
    <m/>
    <n v="0.63802325581395347"/>
    <n v="109.74"/>
  </r>
  <r>
    <s v="OF0036084"/>
    <x v="418"/>
    <m/>
    <s v="F600917"/>
    <x v="61"/>
    <s v="25AFI000547"/>
    <x v="4"/>
    <m/>
    <s v="001513683000"/>
    <s v="BOX 3683/000 CM39X22,5X13"/>
    <s v="cartoni e casse"/>
    <x v="12"/>
    <m/>
    <n v="1543"/>
    <s v="NR"/>
    <m/>
    <n v="0.40500324044069991"/>
    <n v="624.91999999999996"/>
  </r>
  <r>
    <s v="OF0036070"/>
    <x v="449"/>
    <m/>
    <s v="F600917"/>
    <x v="61"/>
    <s v="25AFI000547"/>
    <x v="4"/>
    <m/>
    <s v="001513742164"/>
    <s v="BOX 3742/164*CM39X38,5X15 \\"/>
    <s v="cartoni e casse"/>
    <x v="12"/>
    <m/>
    <n v="306"/>
    <s v="NR"/>
    <m/>
    <n v="0.87300653594771238"/>
    <n v="267.14"/>
  </r>
  <r>
    <s v="OF0036197"/>
    <x v="447"/>
    <m/>
    <s v="F600917"/>
    <x v="61"/>
    <s v="25AFI000547"/>
    <x v="4"/>
    <m/>
    <s v="001513742254"/>
    <s v="BOX 3742/254*CM39X38,5X15"/>
    <s v="cartoni e casse"/>
    <x v="12"/>
    <m/>
    <n v="258"/>
    <s v="NR"/>
    <m/>
    <n v="0.87298449612403095"/>
    <n v="225.23"/>
  </r>
  <r>
    <s v="OF0036084"/>
    <x v="418"/>
    <m/>
    <s v="F600917"/>
    <x v="61"/>
    <s v="25AFI000547"/>
    <x v="4"/>
    <m/>
    <s v="001513960000"/>
    <s v="BOX 3960/000 CM48X33X21,5"/>
    <s v="cartoni e casse"/>
    <x v="12"/>
    <m/>
    <n v="255"/>
    <s v="NR"/>
    <m/>
    <n v="0.8660000000000001"/>
    <n v="220.83"/>
  </r>
  <r>
    <s v="OF0035981"/>
    <x v="420"/>
    <m/>
    <s v="F600917"/>
    <x v="61"/>
    <s v="25AFI000547"/>
    <x v="4"/>
    <m/>
    <s v="001514017000"/>
    <s v="BOX 4017/000 CM42,5X31,0X32,0"/>
    <s v="cartoni e casse"/>
    <x v="12"/>
    <m/>
    <n v="407"/>
    <s v="NR"/>
    <m/>
    <n v="0.89501228501228491"/>
    <n v="364.27"/>
  </r>
  <r>
    <s v="OF0036084"/>
    <x v="418"/>
    <m/>
    <s v="F600917"/>
    <x v="61"/>
    <s v="25AFI000547"/>
    <x v="4"/>
    <m/>
    <s v="001514036027"/>
    <s v="BOX 4036/027 CM59X25X21,5 T.GIAP."/>
    <s v="cartoni e casse"/>
    <x v="12"/>
    <m/>
    <n v="255"/>
    <s v="NR"/>
    <m/>
    <n v="0.80199999999999994"/>
    <n v="204.51"/>
  </r>
  <r>
    <s v="OF0036084"/>
    <x v="418"/>
    <m/>
    <s v="F600917"/>
    <x v="61"/>
    <s v="25AFI000547"/>
    <x v="4"/>
    <m/>
    <s v="001514150000"/>
    <s v="BOX 4150/000 CM32X32X26"/>
    <s v="cartoni e casse"/>
    <x v="12"/>
    <m/>
    <n v="169"/>
    <s v="NR"/>
    <m/>
    <n v="0.97698224852071014"/>
    <n v="165.11"/>
  </r>
  <r>
    <s v="OF0036084"/>
    <x v="418"/>
    <m/>
    <s v="F600917"/>
    <x v="61"/>
    <s v="25AFI000547"/>
    <x v="4"/>
    <m/>
    <s v="001514206000"/>
    <s v="BOX 4206/000 CM22X22X10"/>
    <s v="cartoni e casse"/>
    <x v="12"/>
    <m/>
    <n v="1"/>
    <s v="NR"/>
    <m/>
    <n v="0.92"/>
    <n v="0.92"/>
  </r>
  <r>
    <s v="OF0036363"/>
    <x v="450"/>
    <m/>
    <s v="F600917"/>
    <x v="61"/>
    <s v="25AFI000547"/>
    <x v="4"/>
    <m/>
    <s v="001514206000"/>
    <s v="BOX 4206/000 CM22X22X10"/>
    <s v="cartoni e casse"/>
    <x v="12"/>
    <m/>
    <n v="6"/>
    <s v="NR"/>
    <m/>
    <n v="0.91833333333333333"/>
    <n v="5.51"/>
  </r>
  <r>
    <s v="OF0036084"/>
    <x v="418"/>
    <m/>
    <s v="F600917"/>
    <x v="61"/>
    <s v="25AFI000547"/>
    <x v="4"/>
    <m/>
    <s v="001514300109"/>
    <s v="BOX 4300/109 CM59X38,5X28 T.GIAPP."/>
    <s v="cartoni e casse"/>
    <x v="12"/>
    <m/>
    <n v="510"/>
    <s v="NR"/>
    <m/>
    <n v="1.1240000000000001"/>
    <n v="573.24"/>
  </r>
  <r>
    <s v="OF0035981"/>
    <x v="420"/>
    <m/>
    <s v="F600917"/>
    <x v="61"/>
    <s v="25AFI000547"/>
    <x v="4"/>
    <m/>
    <s v="001514322000"/>
    <s v="BOX 4322/000 CM31X17X19"/>
    <s v="cartoni e casse"/>
    <x v="12"/>
    <m/>
    <n v="510"/>
    <s v="NR"/>
    <m/>
    <n v="0.52699999999999991"/>
    <n v="268.77"/>
  </r>
  <r>
    <s v="OF0036197"/>
    <x v="447"/>
    <m/>
    <s v="F600917"/>
    <x v="61"/>
    <s v="25AFI000547"/>
    <x v="4"/>
    <m/>
    <s v="001514326000"/>
    <s v="BOX 4326/000 CM59X25,5X15"/>
    <s v="cartoni e casse"/>
    <x v="12"/>
    <m/>
    <n v="537"/>
    <s v="NR"/>
    <m/>
    <n v="0.52100558659217877"/>
    <n v="279.77999999999997"/>
  </r>
  <r>
    <s v="OF0036197"/>
    <x v="447"/>
    <m/>
    <s v="F600917"/>
    <x v="61"/>
    <s v="25AFI000547"/>
    <x v="4"/>
    <m/>
    <s v="001514559000"/>
    <s v="BOX 4559/000 CM58X33,5X28,5"/>
    <s v="cartoni e casse"/>
    <x v="12"/>
    <m/>
    <n v="398"/>
    <s v="NR"/>
    <m/>
    <n v="0.84298994974874375"/>
    <n v="335.51"/>
  </r>
  <r>
    <s v="OF0035867"/>
    <x v="419"/>
    <m/>
    <s v="F600917"/>
    <x v="61"/>
    <s v="25AFI000547"/>
    <x v="4"/>
    <m/>
    <s v="001514684000"/>
    <s v="BOX 4684/000 CM59X38,5X24"/>
    <s v="cartoni e casse"/>
    <x v="12"/>
    <m/>
    <n v="163"/>
    <s v="NR"/>
    <m/>
    <n v="1.0760122699386503"/>
    <n v="175.39"/>
  </r>
  <r>
    <s v="OF0035658"/>
    <x v="230"/>
    <m/>
    <s v="F600917"/>
    <x v="61"/>
    <s v="25AFI000547"/>
    <x v="4"/>
    <m/>
    <s v="001515009000"/>
    <s v="BOX 5009/000 CM39X28,5X19"/>
    <s v="cartoni e casse"/>
    <x v="12"/>
    <m/>
    <n v="9"/>
    <s v="NR"/>
    <m/>
    <n v="0.61555555555555552"/>
    <n v="5.54"/>
  </r>
  <r>
    <s v="OF0036087"/>
    <x v="451"/>
    <m/>
    <s v="F600917"/>
    <x v="61"/>
    <s v="25AFI000547"/>
    <x v="4"/>
    <m/>
    <s v="001515009000"/>
    <s v="BOX 5009/000 CM39X28,5X19"/>
    <s v="cartoni e casse"/>
    <x v="12"/>
    <m/>
    <n v="719"/>
    <s v="NR"/>
    <m/>
    <n v="0.53500695410292076"/>
    <n v="384.67"/>
  </r>
  <r>
    <s v="OF0035658"/>
    <x v="230"/>
    <m/>
    <s v="F600917"/>
    <x v="61"/>
    <s v="25AFI000547"/>
    <x v="4"/>
    <m/>
    <s v="001515202013"/>
    <s v="BOX 5202/013 *CM62X34X21 \\"/>
    <s v="cartoni e casse"/>
    <x v="12"/>
    <m/>
    <n v="170"/>
    <s v="NR"/>
    <m/>
    <n v="1.014"/>
    <n v="172.38"/>
  </r>
  <r>
    <s v="OF0035981"/>
    <x v="420"/>
    <m/>
    <s v="F600917"/>
    <x v="61"/>
    <s v="25AFI000547"/>
    <x v="4"/>
    <m/>
    <s v="001515295000"/>
    <s v="BOX 5295/000 CM37X28,5X18"/>
    <s v="cartoni e casse"/>
    <x v="12"/>
    <m/>
    <n v="170"/>
    <s v="NR"/>
    <m/>
    <n v="0.73399999999999999"/>
    <n v="124.78"/>
  </r>
  <r>
    <s v="OF0036084"/>
    <x v="418"/>
    <m/>
    <s v="F600917"/>
    <x v="61"/>
    <s v="25AFI000547"/>
    <x v="4"/>
    <m/>
    <s v="001515329000"/>
    <s v="BOX 5329/000 CM39X25X33"/>
    <s v="cartoni e casse"/>
    <x v="12"/>
    <m/>
    <n v="264"/>
    <s v="NR"/>
    <m/>
    <n v="0.82"/>
    <n v="216.48"/>
  </r>
  <r>
    <s v="OF0036084"/>
    <x v="418"/>
    <m/>
    <s v="F600917"/>
    <x v="61"/>
    <s v="25AFI000547"/>
    <x v="4"/>
    <m/>
    <s v="001515350000"/>
    <s v="BOX 5350/000 CM22,5X22,5X25,5"/>
    <s v="cartoni e casse"/>
    <x v="12"/>
    <m/>
    <n v="168"/>
    <s v="NR"/>
    <m/>
    <n v="0.75797619047619047"/>
    <n v="127.34"/>
  </r>
  <r>
    <s v="OF0036084"/>
    <x v="418"/>
    <m/>
    <s v="F600917"/>
    <x v="61"/>
    <s v="25AFI000547"/>
    <x v="4"/>
    <m/>
    <s v="001515709000"/>
    <s v="BOX 5709/000 CM38X27X11"/>
    <s v="cartoni e casse"/>
    <x v="12"/>
    <m/>
    <n v="408"/>
    <s v="NR"/>
    <m/>
    <n v="0.62100490196078428"/>
    <n v="253.37"/>
  </r>
  <r>
    <s v="OF0035981"/>
    <x v="420"/>
    <m/>
    <s v="F600917"/>
    <x v="61"/>
    <s v="25AFI000547"/>
    <x v="4"/>
    <m/>
    <s v="001515716000"/>
    <s v="BOX 5716/000 CM48X28,5X15"/>
    <s v="cartoni e casse"/>
    <x v="12"/>
    <m/>
    <n v="1258"/>
    <s v="NR"/>
    <m/>
    <n v="0.51"/>
    <n v="641.58000000000004"/>
  </r>
  <r>
    <s v="OF0036197"/>
    <x v="447"/>
    <m/>
    <s v="F600917"/>
    <x v="61"/>
    <s v="25AFI000547"/>
    <x v="4"/>
    <m/>
    <s v="001515716000"/>
    <s v="BOX 5716/000 CM49X28,5X15"/>
    <s v="cartoni e casse"/>
    <x v="12"/>
    <m/>
    <n v="335"/>
    <s v="NR"/>
    <m/>
    <n v="0.55000000000000004"/>
    <n v="184.25"/>
  </r>
  <r>
    <s v="OF0036197"/>
    <x v="447"/>
    <m/>
    <s v="F600917"/>
    <x v="61"/>
    <s v="25AFI000547"/>
    <x v="4"/>
    <m/>
    <s v="001515785000"/>
    <s v="BOX 5785/000 CM79X38X29,5"/>
    <s v="cartoni e casse"/>
    <x v="12"/>
    <m/>
    <n v="170"/>
    <s v="NR"/>
    <m/>
    <n v="1.5569999999999999"/>
    <n v="264.69"/>
  </r>
  <r>
    <s v="OF0035604"/>
    <x v="280"/>
    <m/>
    <s v="F600917"/>
    <x v="61"/>
    <s v="25AFI000547"/>
    <x v="4"/>
    <m/>
    <s v="001515826000"/>
    <s v="BOX 5826/000 CM39X38,5X13"/>
    <s v="cartoni e casse"/>
    <x v="12"/>
    <m/>
    <n v="593"/>
    <s v="NR"/>
    <m/>
    <n v="0.6330016863406408"/>
    <n v="375.37"/>
  </r>
  <r>
    <s v="OF0035867"/>
    <x v="419"/>
    <m/>
    <s v="F600917"/>
    <x v="61"/>
    <s v="25AFI000547"/>
    <x v="4"/>
    <m/>
    <s v="001515883000"/>
    <s v="BOX 5883/000 CM59X38,5X15"/>
    <s v="cartoni e casse"/>
    <x v="12"/>
    <m/>
    <n v="3453"/>
    <s v="NR"/>
    <m/>
    <n v="0.7460005792064871"/>
    <n v="2575.94"/>
  </r>
  <r>
    <s v="OF0036197"/>
    <x v="447"/>
    <m/>
    <s v="F600917"/>
    <x v="61"/>
    <s v="25AFI000547"/>
    <x v="4"/>
    <m/>
    <s v="001515883000"/>
    <s v="BOX 5883/000 CM59X38,5X15"/>
    <s v="cartoni e casse"/>
    <x v="12"/>
    <m/>
    <n v="665"/>
    <s v="NR"/>
    <m/>
    <n v="0.746"/>
    <n v="496.09"/>
  </r>
  <r>
    <s v="OF0035658"/>
    <x v="230"/>
    <m/>
    <s v="F600917"/>
    <x v="61"/>
    <s v="25AFI000547"/>
    <x v="4"/>
    <m/>
    <s v="001515900000"/>
    <s v="BOX 5900/000 CM59X38,5X18,5"/>
    <s v="cartoni e casse"/>
    <x v="12"/>
    <m/>
    <n v="730"/>
    <s v="NR"/>
    <m/>
    <n v="0.78900000000000003"/>
    <n v="575.97"/>
  </r>
  <r>
    <s v="OF0036084"/>
    <x v="418"/>
    <m/>
    <s v="F600917"/>
    <x v="61"/>
    <s v="25AFI000547"/>
    <x v="4"/>
    <m/>
    <s v="001515900000"/>
    <s v="BOX 5900/000 CM59X38,5X18,5"/>
    <s v="cartoni e casse"/>
    <x v="12"/>
    <m/>
    <n v="1273"/>
    <s v="NR"/>
    <m/>
    <n v="0.78900235663786333"/>
    <n v="1004.4"/>
  </r>
  <r>
    <s v="OF0036197"/>
    <x v="447"/>
    <m/>
    <s v="F600917"/>
    <x v="61"/>
    <s v="25AFI000547"/>
    <x v="4"/>
    <m/>
    <s v="001515900551"/>
    <s v="BOX 5900/551*CM59X38,5X19"/>
    <s v="cartoni e casse"/>
    <x v="12"/>
    <m/>
    <n v="258"/>
    <s v="NR"/>
    <m/>
    <n v="1.0549999999999999"/>
    <n v="272.19"/>
  </r>
  <r>
    <s v="OF0035867"/>
    <x v="419"/>
    <m/>
    <s v="F600917"/>
    <x v="61"/>
    <s v="25AFI000547"/>
    <x v="4"/>
    <m/>
    <s v="001515954000"/>
    <s v="BOX 5954/000 CM39X28,5X24"/>
    <s v="cartoni e casse"/>
    <x v="12"/>
    <m/>
    <n v="255"/>
    <s v="NR"/>
    <m/>
    <n v="0.79800000000000004"/>
    <n v="203.49"/>
  </r>
  <r>
    <s v="OF0035719"/>
    <x v="417"/>
    <m/>
    <s v="F600917"/>
    <x v="61"/>
    <s v="25AFI000547"/>
    <x v="4"/>
    <m/>
    <s v="001516078000"/>
    <s v="BOX 6078/000 CM39X38,5X24"/>
    <s v="cartoni e casse"/>
    <x v="12"/>
    <m/>
    <n v="350"/>
    <s v="NR"/>
    <m/>
    <n v="0.92100000000000004"/>
    <n v="322.35000000000002"/>
  </r>
  <r>
    <s v="OF0035867"/>
    <x v="419"/>
    <m/>
    <s v="F600917"/>
    <x v="61"/>
    <s v="25AFI000547"/>
    <x v="4"/>
    <m/>
    <s v="001516080000"/>
    <s v="BOX 6080/000 CM39X28,5X33"/>
    <s v="cartoni e casse"/>
    <x v="12"/>
    <m/>
    <n v="728"/>
    <s v="NR"/>
    <m/>
    <n v="0.72499999999999998"/>
    <n v="527.79999999999995"/>
  </r>
  <r>
    <s v="OF0036197"/>
    <x v="447"/>
    <m/>
    <s v="F600917"/>
    <x v="61"/>
    <s v="25AFI000547"/>
    <x v="4"/>
    <m/>
    <s v="001516099000"/>
    <s v="BOX 6099/000 CM29X25X13"/>
    <s v="cartoni e casse"/>
    <x v="12"/>
    <m/>
    <n v="172"/>
    <s v="NR"/>
    <m/>
    <n v="0.74098837209302326"/>
    <n v="127.45"/>
  </r>
  <r>
    <s v="OF0036084"/>
    <x v="418"/>
    <m/>
    <s v="F600917"/>
    <x v="61"/>
    <s v="25AFI000547"/>
    <x v="4"/>
    <m/>
    <s v="001516106009"/>
    <s v="BOX 6106/009*CM39X25,5X11 \\"/>
    <s v="cartoni e casse"/>
    <x v="12"/>
    <m/>
    <n v="1530"/>
    <s v="NR"/>
    <m/>
    <n v="0.42599999999999999"/>
    <n v="651.78"/>
  </r>
  <r>
    <s v="OF0035441"/>
    <x v="274"/>
    <m/>
    <s v="F600917"/>
    <x v="61"/>
    <s v="25AFI000547"/>
    <x v="4"/>
    <m/>
    <s v="001516137000"/>
    <s v="BOX 6137/000 CM39X28,5X15,5CM"/>
    <s v="cartoni e casse"/>
    <x v="12"/>
    <m/>
    <n v="20"/>
    <s v="NR"/>
    <m/>
    <n v="1.141"/>
    <n v="22.82"/>
  </r>
  <r>
    <s v="OF0035719"/>
    <x v="417"/>
    <m/>
    <s v="F600917"/>
    <x v="61"/>
    <s v="25AFI000547"/>
    <x v="4"/>
    <m/>
    <s v="001516137000"/>
    <s v="BOX 6137/000 CM39X28,5X15,5CM"/>
    <s v="cartoni e casse"/>
    <x v="12"/>
    <m/>
    <n v="150"/>
    <s v="NR"/>
    <m/>
    <n v="0.72499999999999998"/>
    <n v="108.75"/>
  </r>
  <r>
    <s v="OF0036278"/>
    <x v="446"/>
    <m/>
    <s v="F600917"/>
    <x v="61"/>
    <s v="25AFI000547"/>
    <x v="4"/>
    <m/>
    <s v="001516360028"/>
    <s v="BOX 6360/028*CM39X38,5X8,5 \\"/>
    <s v="cartoni e casse"/>
    <x v="12"/>
    <m/>
    <n v="515"/>
    <s v="NR"/>
    <m/>
    <n v="0.76900970873786412"/>
    <n v="396.04"/>
  </r>
  <r>
    <s v="OF0035981"/>
    <x v="420"/>
    <m/>
    <s v="F600917"/>
    <x v="61"/>
    <s v="25AFI000547"/>
    <x v="4"/>
    <m/>
    <s v="001516373000"/>
    <s v="BOX 6373/000 CM39X38,5X29 CM"/>
    <s v="cartoni e casse"/>
    <x v="12"/>
    <m/>
    <n v="510"/>
    <s v="NR"/>
    <m/>
    <n v="0.97"/>
    <n v="494.7"/>
  </r>
  <r>
    <s v="OF0035867"/>
    <x v="419"/>
    <m/>
    <s v="F600917"/>
    <x v="61"/>
    <s v="25AFI000547"/>
    <x v="4"/>
    <m/>
    <s v="001516379011"/>
    <s v="BOX 6379/011* CM39X29X27 \\"/>
    <s v="cartoni e casse"/>
    <x v="12"/>
    <m/>
    <n v="255"/>
    <s v="NR"/>
    <m/>
    <n v="0.83101960784313722"/>
    <n v="211.91"/>
  </r>
  <r>
    <s v="OF0036084"/>
    <x v="418"/>
    <m/>
    <s v="F600917"/>
    <x v="61"/>
    <s v="25AFI000547"/>
    <x v="4"/>
    <m/>
    <s v="001516445000"/>
    <s v="BOX 6445/000 CM39X38,5X33,5"/>
    <s v="cartoni e casse"/>
    <x v="12"/>
    <m/>
    <n v="170"/>
    <s v="NR"/>
    <m/>
    <n v="1.238"/>
    <n v="210.46"/>
  </r>
  <r>
    <s v="OF0036084"/>
    <x v="418"/>
    <m/>
    <s v="F600917"/>
    <x v="61"/>
    <s v="25AFI000547"/>
    <x v="4"/>
    <m/>
    <s v="001516588000"/>
    <s v="BOX 6588/000 CM59X38,5X17"/>
    <s v="cartoni e casse"/>
    <x v="12"/>
    <m/>
    <n v="255"/>
    <s v="NR"/>
    <m/>
    <n v="1.0299999999999998"/>
    <n v="262.64999999999998"/>
  </r>
  <r>
    <s v="OF0036084"/>
    <x v="418"/>
    <m/>
    <s v="F600917"/>
    <x v="61"/>
    <s v="25AFI000547"/>
    <x v="4"/>
    <m/>
    <s v="001516615000"/>
    <s v="BOX 6615/000 CM50X38X27"/>
    <s v="cartoni e casse"/>
    <x v="12"/>
    <m/>
    <n v="409"/>
    <s v="NR"/>
    <m/>
    <n v="1.2559902200488999"/>
    <n v="513.70000000000005"/>
  </r>
  <r>
    <s v="OF0035981"/>
    <x v="420"/>
    <m/>
    <s v="F600917"/>
    <x v="61"/>
    <s v="25AFI000547"/>
    <x v="4"/>
    <m/>
    <s v="001516675000"/>
    <s v="BOX 6675/000 CM33X31X19"/>
    <s v="cartoni e casse"/>
    <x v="12"/>
    <m/>
    <n v="58"/>
    <s v="NR"/>
    <m/>
    <n v="0.98396551724137926"/>
    <n v="57.07"/>
  </r>
  <r>
    <s v="OF0035981"/>
    <x v="420"/>
    <m/>
    <s v="F600917"/>
    <x v="61"/>
    <s v="25AFI000547"/>
    <x v="4"/>
    <m/>
    <s v="001516955000"/>
    <s v="BOX 6955/000 CM29X25X15"/>
    <s v="cartoni e casse"/>
    <x v="12"/>
    <m/>
    <n v="427"/>
    <s v="NR"/>
    <m/>
    <n v="0.4819906323185012"/>
    <n v="205.81"/>
  </r>
  <r>
    <s v="OF0035981"/>
    <x v="420"/>
    <m/>
    <s v="F600917"/>
    <x v="61"/>
    <s v="25AFI000547"/>
    <x v="4"/>
    <m/>
    <s v="001517064000"/>
    <s v="BOX 7064/000 CM39X18,5X19"/>
    <s v="cartoni e casse"/>
    <x v="12"/>
    <m/>
    <n v="638"/>
    <s v="NR"/>
    <m/>
    <n v="0.48200626959247644"/>
    <n v="307.52"/>
  </r>
  <r>
    <s v="OF0035719"/>
    <x v="417"/>
    <m/>
    <s v="F600917"/>
    <x v="61"/>
    <s v="25AFI000547"/>
    <x v="4"/>
    <m/>
    <s v="001545883509"/>
    <s v="BOX 5883/509*CM59X38,5X15"/>
    <s v="cartoni e casse"/>
    <x v="12"/>
    <m/>
    <n v="371"/>
    <s v="NR"/>
    <m/>
    <n v="0.9670080862533692"/>
    <n v="358.76"/>
  </r>
  <r>
    <s v="OF0036084"/>
    <x v="418"/>
    <m/>
    <s v="F600917"/>
    <x v="61"/>
    <s v="25AFI000547"/>
    <x v="4"/>
    <m/>
    <s v="001545883509"/>
    <s v="BOX 5883/509*CM59X38,5X15"/>
    <s v="cartoni e casse"/>
    <x v="12"/>
    <m/>
    <n v="46"/>
    <s v="NR"/>
    <m/>
    <n v="1.4769565217391303"/>
    <n v="67.94"/>
  </r>
  <r>
    <s v="OF0036084"/>
    <x v="418"/>
    <m/>
    <s v="F600917"/>
    <x v="61"/>
    <s v="25AFI000547"/>
    <x v="4"/>
    <m/>
    <s v="001546550002"/>
    <s v="BOX 6550/002 CM56X33,5X27 \\"/>
    <s v="cartoni e casse"/>
    <x v="12"/>
    <m/>
    <n v="510"/>
    <s v="NR"/>
    <m/>
    <n v="1.0960000000000001"/>
    <n v="558.96"/>
  </r>
  <r>
    <s v="OF0036197"/>
    <x v="447"/>
    <m/>
    <s v="F600917"/>
    <x v="61"/>
    <s v="25AFI000547"/>
    <x v="4"/>
    <m/>
    <s v="001546794003"/>
    <s v="BOX 6794/003*CM52X33X19 \\"/>
    <s v="cartoni e casse"/>
    <x v="12"/>
    <m/>
    <n v="510"/>
    <s v="NR"/>
    <m/>
    <n v="0.86699999999999999"/>
    <n v="442.17"/>
  </r>
  <r>
    <s v="OF0035981"/>
    <x v="420"/>
    <m/>
    <s v="F600917"/>
    <x v="61"/>
    <s v="25AFI000547"/>
    <x v="4"/>
    <m/>
    <s v="001546798002"/>
    <s v="BOX 6798/002 CM42,5X34X35 \\"/>
    <s v="cartoni e casse"/>
    <x v="12"/>
    <m/>
    <n v="510"/>
    <s v="NR"/>
    <m/>
    <n v="1.079"/>
    <n v="550.29"/>
  </r>
  <r>
    <s v="OF0036197"/>
    <x v="447"/>
    <m/>
    <s v="F600917"/>
    <x v="61"/>
    <s v="25AFI000547"/>
    <x v="4"/>
    <m/>
    <s v="001546842000"/>
    <s v="BOX 6842/000 CM27X27X26"/>
    <s v="cartoni e casse"/>
    <x v="12"/>
    <m/>
    <n v="169"/>
    <s v="NR"/>
    <m/>
    <n v="0.87"/>
    <n v="147.03"/>
  </r>
  <r>
    <s v="OF0036084"/>
    <x v="418"/>
    <m/>
    <s v="F600917"/>
    <x v="61"/>
    <s v="25AFI000547"/>
    <x v="4"/>
    <m/>
    <s v="001546913002"/>
    <s v="BOX 6913/002*CM42,5X33X22 \\"/>
    <s v="cartoni e casse"/>
    <x v="12"/>
    <m/>
    <n v="510"/>
    <s v="NR"/>
    <m/>
    <n v="0.91499999999999992"/>
    <n v="466.65"/>
  </r>
  <r>
    <s v="OF0035761"/>
    <x v="287"/>
    <m/>
    <s v="F600917"/>
    <x v="61"/>
    <s v="25AFI000547"/>
    <x v="4"/>
    <m/>
    <s v="001770118101"/>
    <s v="DIV.CART.CM118X100 FUSTELLATO"/>
    <s v="cartoni e casse"/>
    <x v="12"/>
    <m/>
    <n v="855"/>
    <s v="NR"/>
    <m/>
    <n v="1.0910058479532163"/>
    <n v="932.81"/>
  </r>
  <r>
    <s v="OF0036084"/>
    <x v="418"/>
    <m/>
    <s v="F600917"/>
    <x v="61"/>
    <s v="25AFI000547"/>
    <x v="4"/>
    <m/>
    <s v="001810010068"/>
    <s v="DIVISORIO CART.CM 10X68 T.1 C/2 CORD.26/42/68"/>
    <s v="cartoni e casse"/>
    <x v="12"/>
    <m/>
    <n v="408"/>
    <s v="NR"/>
    <m/>
    <n v="6.9999999999999993E-2"/>
    <n v="28.56"/>
  </r>
  <r>
    <s v="OF0036197"/>
    <x v="447"/>
    <m/>
    <s v="F600917"/>
    <x v="61"/>
    <s v="25AFI000547"/>
    <x v="4"/>
    <m/>
    <s v="001810018065"/>
    <s v="DIVISORIO CART.CM18X65 T.1 C/4 CORD. 8/27/38/57/65"/>
    <s v="cartoni e casse"/>
    <x v="12"/>
    <m/>
    <n v="510"/>
    <s v="NR"/>
    <m/>
    <n v="0.105"/>
    <n v="53.55"/>
  </r>
  <r>
    <s v="OF0035981"/>
    <x v="420"/>
    <m/>
    <s v="F600917"/>
    <x v="61"/>
    <s v="25AFI000547"/>
    <x v="4"/>
    <m/>
    <s v="001810019067"/>
    <s v="DIVISORIO CART.CM19X67 T.1 C/4 CORD. 7/28/39/60/67"/>
    <s v="cartoni e casse"/>
    <x v="12"/>
    <m/>
    <n v="510"/>
    <s v="NR"/>
    <m/>
    <n v="0.113"/>
    <n v="57.63"/>
  </r>
  <r>
    <s v="OF0035658"/>
    <x v="230"/>
    <m/>
    <s v="F600917"/>
    <x v="61"/>
    <s v="25AFI000547"/>
    <x v="4"/>
    <m/>
    <s v="001810120080"/>
    <s v="DIVISORIO CART.CM120X80 T.1"/>
    <s v="cartoni e casse"/>
    <x v="12"/>
    <m/>
    <n v="360"/>
    <s v="NR"/>
    <m/>
    <n v="0.754"/>
    <n v="271.44"/>
  </r>
  <r>
    <s v="OF0035867"/>
    <x v="419"/>
    <m/>
    <s v="F600917"/>
    <x v="61"/>
    <s v="25AFI000547"/>
    <x v="4"/>
    <m/>
    <s v="001810120080"/>
    <s v="DIVISORIO CART.CM120X80 T.1"/>
    <s v="cartoni e casse"/>
    <x v="12"/>
    <m/>
    <n v="1000"/>
    <s v="NR"/>
    <m/>
    <n v="0.754"/>
    <n v="754"/>
  </r>
  <r>
    <s v="OF0036278"/>
    <x v="446"/>
    <m/>
    <s v="F600917"/>
    <x v="61"/>
    <s v="25AFI000547"/>
    <x v="4"/>
    <m/>
    <s v="001810120080"/>
    <s v="DIVISORIO CART.CM120X80 T.1"/>
    <s v="cartoni e casse"/>
    <x v="12"/>
    <m/>
    <n v="115"/>
    <s v="NR"/>
    <m/>
    <n v="0.75399999999999989"/>
    <n v="86.71"/>
  </r>
  <r>
    <s v="OF0035867"/>
    <x v="419"/>
    <m/>
    <s v="F600917"/>
    <x v="61"/>
    <s v="25AFI000547"/>
    <x v="4"/>
    <m/>
    <s v="001880016016"/>
    <s v="DIVISORIO CART.CM16X16 T.5"/>
    <s v="cartoni e casse"/>
    <x v="12"/>
    <m/>
    <n v="510"/>
    <s v="NR"/>
    <m/>
    <n v="3.2999999999999995E-2"/>
    <n v="16.829999999999998"/>
  </r>
  <r>
    <s v="OF0035981"/>
    <x v="420"/>
    <m/>
    <s v="F600917"/>
    <x v="61"/>
    <s v="25AFI000547"/>
    <x v="4"/>
    <m/>
    <s v="001880023018"/>
    <s v="DIVISORIO CART.CM23x18 T.5"/>
    <s v="cartoni e casse"/>
    <x v="12"/>
    <m/>
    <n v="3"/>
    <s v="NR"/>
    <m/>
    <n v="0.04"/>
    <n v="0.12"/>
  </r>
  <r>
    <s v="OF0035981"/>
    <x v="420"/>
    <m/>
    <s v="F600917"/>
    <x v="61"/>
    <s v="25AFI000547"/>
    <x v="4"/>
    <m/>
    <s v="001880024014"/>
    <s v="DIVISORIO CART.CM24x14 T.5"/>
    <s v="cartoni e casse"/>
    <x v="12"/>
    <m/>
    <n v="427"/>
    <s v="NR"/>
    <m/>
    <n v="3.7002341920374708E-2"/>
    <n v="15.8"/>
  </r>
  <r>
    <s v="OF0035981"/>
    <x v="420"/>
    <m/>
    <s v="F600917"/>
    <x v="61"/>
    <s v="25AFI000547"/>
    <x v="4"/>
    <m/>
    <s v="001880024024"/>
    <s v="DIVISORIO CART.CM24x24 T.5"/>
    <s v="cartoni e casse"/>
    <x v="12"/>
    <m/>
    <n v="172"/>
    <s v="NR"/>
    <m/>
    <n v="4.9011627906976746E-2"/>
    <n v="8.43"/>
  </r>
  <r>
    <s v="OF0035867"/>
    <x v="419"/>
    <m/>
    <s v="F600917"/>
    <x v="61"/>
    <s v="25AFI000547"/>
    <x v="4"/>
    <m/>
    <s v="001880026026"/>
    <s v="DIVISORIO CART.CM26x26 T.5"/>
    <s v="cartoni e casse"/>
    <x v="12"/>
    <m/>
    <n v="3327"/>
    <s v="NR"/>
    <m/>
    <n v="5.4000601142170125E-2"/>
    <n v="179.66"/>
  </r>
  <r>
    <s v="OF0035867"/>
    <x v="419"/>
    <m/>
    <s v="F600917"/>
    <x v="61"/>
    <s v="25AFI000547"/>
    <x v="4"/>
    <m/>
    <s v="001880028028"/>
    <s v="DIVISORIO CART.CM28x28 T.5"/>
    <s v="cartoni e casse"/>
    <x v="12"/>
    <m/>
    <n v="1594"/>
    <s v="NR"/>
    <m/>
    <n v="5.9002509410288582E-2"/>
    <n v="94.05"/>
  </r>
  <r>
    <s v="OF0036278"/>
    <x v="446"/>
    <m/>
    <s v="F600917"/>
    <x v="61"/>
    <s v="25AFI000547"/>
    <x v="4"/>
    <m/>
    <s v="001880028028"/>
    <s v="DIVISORIO CART.CM28x28 T.5"/>
    <s v="cartoni e casse"/>
    <x v="12"/>
    <m/>
    <n v="508"/>
    <s v="NR"/>
    <m/>
    <n v="5.899606299212598E-2"/>
    <n v="29.97"/>
  </r>
  <r>
    <s v="OF0035867"/>
    <x v="419"/>
    <m/>
    <s v="F600917"/>
    <x v="61"/>
    <s v="25AFI000547"/>
    <x v="4"/>
    <m/>
    <s v="001880035018"/>
    <s v="DIVISORIO CART.CM35x18 T.5"/>
    <s v="cartoni e casse"/>
    <x v="12"/>
    <m/>
    <n v="536"/>
    <s v="NR"/>
    <m/>
    <n v="5.1996268656716423E-2"/>
    <n v="27.87"/>
  </r>
  <r>
    <s v="OF0036197"/>
    <x v="447"/>
    <m/>
    <s v="F600917"/>
    <x v="61"/>
    <s v="25AFI000547"/>
    <x v="4"/>
    <m/>
    <s v="001880035029"/>
    <s v="DIVISORIO CART.CM35x29 T.5"/>
    <s v="cartoni e casse"/>
    <x v="12"/>
    <m/>
    <n v="170"/>
    <s v="NR"/>
    <m/>
    <n v="7.1000000000000008E-2"/>
    <n v="12.07"/>
  </r>
  <r>
    <s v="OF0035981"/>
    <x v="420"/>
    <m/>
    <s v="F600917"/>
    <x v="61"/>
    <s v="25AFI000547"/>
    <x v="4"/>
    <m/>
    <s v="001880038038"/>
    <s v="DIVISORIO CARTONE CM 38x38 TIPO 5"/>
    <s v="cartoni e casse"/>
    <x v="12"/>
    <m/>
    <n v="1020"/>
    <s v="NR"/>
    <m/>
    <n v="9.1999999999999998E-2"/>
    <n v="93.84"/>
  </r>
  <r>
    <s v="OF0035867"/>
    <x v="419"/>
    <m/>
    <s v="F600917"/>
    <x v="61"/>
    <s v="25AFI000547"/>
    <x v="4"/>
    <m/>
    <s v="001880040014"/>
    <s v="DIVISORIO CART.CM40X14 T.5"/>
    <s v="cartoni e casse"/>
    <x v="12"/>
    <m/>
    <n v="1618"/>
    <s v="NR"/>
    <m/>
    <n v="4.7997527812113722E-2"/>
    <n v="77.66"/>
  </r>
  <r>
    <s v="OF0036278"/>
    <x v="446"/>
    <m/>
    <s v="F600917"/>
    <x v="61"/>
    <s v="25AFI000547"/>
    <x v="4"/>
    <m/>
    <s v="001880040014"/>
    <s v="DIVISORIO CART.CM40X14 T.5"/>
    <s v="cartoni e casse"/>
    <x v="12"/>
    <m/>
    <n v="473"/>
    <s v="NR"/>
    <m/>
    <n v="4.7991543340380548E-2"/>
    <n v="22.7"/>
  </r>
  <r>
    <s v="OF0036197"/>
    <x v="447"/>
    <m/>
    <s v="F600917"/>
    <x v="61"/>
    <s v="25AFI000547"/>
    <x v="4"/>
    <m/>
    <s v="001880040018"/>
    <s v="DIVISORIO CART.CM40x18 T.5"/>
    <s v="cartoni e casse"/>
    <x v="12"/>
    <m/>
    <n v="160"/>
    <s v="NR"/>
    <m/>
    <n v="5.6000000000000008E-2"/>
    <n v="8.9600000000000009"/>
  </r>
  <r>
    <s v="OF0035658"/>
    <x v="230"/>
    <m/>
    <s v="F600917"/>
    <x v="61"/>
    <s v="25AFI000547"/>
    <x v="4"/>
    <m/>
    <s v="001880040023"/>
    <s v="DIVISORIO CART.CM40x23 T.5"/>
    <s v="cartoni e casse"/>
    <x v="12"/>
    <m/>
    <n v="631"/>
    <s v="NR"/>
    <m/>
    <n v="6.6006339144215526E-2"/>
    <n v="41.65"/>
  </r>
  <r>
    <s v="OF0035981"/>
    <x v="420"/>
    <m/>
    <s v="F600917"/>
    <x v="61"/>
    <s v="25AFI000547"/>
    <x v="4"/>
    <m/>
    <s v="001880040023"/>
    <s v="DIVISORIO CART.CM40x23 T.5"/>
    <s v="cartoni e casse"/>
    <x v="12"/>
    <m/>
    <n v="571"/>
    <s v="NR"/>
    <m/>
    <n v="6.6007005253940446E-2"/>
    <n v="37.69"/>
  </r>
  <r>
    <s v="OF0036084"/>
    <x v="418"/>
    <m/>
    <s v="F600917"/>
    <x v="61"/>
    <s v="25AFI000547"/>
    <x v="4"/>
    <m/>
    <s v="001880040023"/>
    <s v="DIVISORIO CART.CM40x23 T.5"/>
    <s v="cartoni e casse"/>
    <x v="12"/>
    <m/>
    <n v="223"/>
    <s v="NR"/>
    <m/>
    <n v="6.6008968609865479E-2"/>
    <n v="14.72"/>
  </r>
  <r>
    <s v="OF0035474"/>
    <x v="273"/>
    <m/>
    <s v="F600917"/>
    <x v="61"/>
    <s v="25AFI000547"/>
    <x v="4"/>
    <m/>
    <s v="001880060012"/>
    <s v="DIVISORIO CART.CM60x12 T.5"/>
    <s v="cartoni e casse"/>
    <x v="12"/>
    <m/>
    <n v="170"/>
    <s v="NR"/>
    <m/>
    <n v="5.5999999999999994E-2"/>
    <n v="9.52"/>
  </r>
  <r>
    <s v="OF0035867"/>
    <x v="419"/>
    <m/>
    <s v="F600917"/>
    <x v="61"/>
    <s v="25AFI000547"/>
    <x v="4"/>
    <m/>
    <s v="001880060012"/>
    <s v="DIVISORIO CART.CM60x12 T.5"/>
    <s v="cartoni e casse"/>
    <x v="12"/>
    <m/>
    <n v="479"/>
    <s v="NR"/>
    <m/>
    <n v="5.5991649269311064E-2"/>
    <n v="26.82"/>
  </r>
  <r>
    <s v="OF0035388"/>
    <x v="277"/>
    <m/>
    <s v="F600917"/>
    <x v="61"/>
    <s v="25AFI000547"/>
    <x v="4"/>
    <m/>
    <s v="001880060014"/>
    <s v="DIVISORIO CART.CM60x14 T.5"/>
    <s v="cartoni e casse"/>
    <x v="12"/>
    <m/>
    <n v="108"/>
    <s v="NR"/>
    <m/>
    <n v="6.2037037037037036E-2"/>
    <n v="6.7"/>
  </r>
  <r>
    <s v="OF0035867"/>
    <x v="419"/>
    <m/>
    <s v="F600917"/>
    <x v="61"/>
    <s v="25AFI000547"/>
    <x v="4"/>
    <m/>
    <s v="001880060014"/>
    <s v="DIVISORIO CART.CM60x14 T.5"/>
    <s v="cartoni e casse"/>
    <x v="12"/>
    <m/>
    <n v="1093"/>
    <s v="NR"/>
    <m/>
    <n v="6.2003659652333024E-2"/>
    <n v="67.77"/>
  </r>
  <r>
    <s v="OF0036084"/>
    <x v="418"/>
    <m/>
    <s v="F600917"/>
    <x v="61"/>
    <s v="25AFI000547"/>
    <x v="4"/>
    <m/>
    <s v="001880060015"/>
    <s v="DIVISORIO CART.CM60x15 T.5"/>
    <s v="cartoni e casse"/>
    <x v="12"/>
    <m/>
    <n v="255"/>
    <s v="NR"/>
    <m/>
    <n v="6.5019607843137248E-2"/>
    <n v="16.579999999999998"/>
  </r>
  <r>
    <s v="OF0035232"/>
    <x v="286"/>
    <m/>
    <s v="F600917"/>
    <x v="61"/>
    <s v="25AFI000547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47"/>
    <x v="4"/>
    <m/>
    <s v="001880060017"/>
    <s v="DIVISORIO CART.CM60x17 T.5"/>
    <s v="cartoni e casse"/>
    <x v="12"/>
    <m/>
    <n v="870"/>
    <s v="NR"/>
    <m/>
    <n v="7.1000000000000008E-2"/>
    <n v="61.77"/>
  </r>
  <r>
    <s v="OF0035388"/>
    <x v="277"/>
    <m/>
    <s v="F600917"/>
    <x v="61"/>
    <s v="25AFI000547"/>
    <x v="4"/>
    <m/>
    <s v="001880060018"/>
    <s v="DIVISORIO CART.CM60x18 T.5"/>
    <s v="cartoni e casse"/>
    <x v="12"/>
    <m/>
    <n v="571"/>
    <s v="NR"/>
    <m/>
    <n v="7.399299474605954E-2"/>
    <n v="42.25"/>
  </r>
  <r>
    <s v="OF0035867"/>
    <x v="419"/>
    <m/>
    <s v="F600917"/>
    <x v="61"/>
    <s v="25AFI000547"/>
    <x v="4"/>
    <m/>
    <s v="001880060018"/>
    <s v="DIVISORIO CART.CM60x18 T.5"/>
    <s v="cartoni e casse"/>
    <x v="12"/>
    <m/>
    <n v="1974"/>
    <s v="NR"/>
    <m/>
    <n v="7.4002026342451885E-2"/>
    <n v="146.08000000000001"/>
  </r>
  <r>
    <s v="OF0035867"/>
    <x v="419"/>
    <m/>
    <s v="F600917"/>
    <x v="61"/>
    <s v="25AFI000547"/>
    <x v="4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0547"/>
    <x v="4"/>
    <m/>
    <s v="001880060027"/>
    <s v="DIVISORIO CART.CM60x27 T.5"/>
    <s v="cartoni e casse"/>
    <x v="12"/>
    <m/>
    <n v="658"/>
    <s v="NR"/>
    <m/>
    <n v="0.1010030395136778"/>
    <n v="66.459999999999994"/>
  </r>
  <r>
    <s v="OF0036197"/>
    <x v="447"/>
    <m/>
    <s v="F600917"/>
    <x v="61"/>
    <s v="25AFI000547"/>
    <x v="4"/>
    <m/>
    <s v="001880060027"/>
    <s v="DIVISORIO CART.CM60x27 T.5"/>
    <s v="cartoni e casse"/>
    <x v="12"/>
    <m/>
    <n v="383"/>
    <s v="NR"/>
    <m/>
    <n v="0.10099216710182768"/>
    <n v="38.68"/>
  </r>
  <r>
    <s v="OF0035867"/>
    <x v="419"/>
    <m/>
    <s v="F600917"/>
    <x v="61"/>
    <s v="25AFI000547"/>
    <x v="4"/>
    <m/>
    <s v="001880065024"/>
    <s v="DIVISORIO CART.CM65X24 T.5"/>
    <s v="cartoni e casse"/>
    <x v="12"/>
    <m/>
    <n v="43"/>
    <s v="NR"/>
    <m/>
    <n v="9.7906976744186039E-2"/>
    <n v="4.21"/>
  </r>
  <r>
    <s v="OF0036084"/>
    <x v="418"/>
    <m/>
    <s v="F600917"/>
    <x v="61"/>
    <s v="25AFI000547"/>
    <x v="4"/>
    <m/>
    <s v="001880070018"/>
    <s v="DIVISORIO CART.CM70x18 T.5"/>
    <s v="cartoni e casse"/>
    <x v="12"/>
    <m/>
    <n v="170"/>
    <s v="NR"/>
    <m/>
    <n v="8.299999999999999E-2"/>
    <n v="14.11"/>
  </r>
  <r>
    <s v="OF0036084"/>
    <x v="418"/>
    <m/>
    <s v="F600917"/>
    <x v="61"/>
    <s v="25AFI000547"/>
    <x v="4"/>
    <m/>
    <s v="001880080018"/>
    <s v="DIVISORIO CART.CM80x18 T.5"/>
    <s v="cartoni e casse"/>
    <x v="12"/>
    <m/>
    <n v="170"/>
    <s v="NR"/>
    <m/>
    <n v="9.1999999999999998E-2"/>
    <n v="15.64"/>
  </r>
  <r>
    <s v="OF0035658"/>
    <x v="230"/>
    <m/>
    <s v="F600917"/>
    <x v="61"/>
    <s v="25AFI000548"/>
    <x v="4"/>
    <m/>
    <s v="001511235000"/>
    <s v="BOX 1235/000 CM39X22X24"/>
    <s v="cartoni e casse"/>
    <x v="12"/>
    <m/>
    <n v="63"/>
    <s v="NR"/>
    <m/>
    <n v="0.70396825396825402"/>
    <n v="44.35"/>
  </r>
  <r>
    <s v="OF0035719"/>
    <x v="417"/>
    <m/>
    <s v="F600917"/>
    <x v="61"/>
    <s v="25AFI000548"/>
    <x v="4"/>
    <m/>
    <s v="001511235000"/>
    <s v="BOX 1235/000 CM39X22X24"/>
    <s v="cartoni e casse"/>
    <x v="12"/>
    <m/>
    <n v="69"/>
    <s v="NR"/>
    <m/>
    <n v="0.70405797101449274"/>
    <n v="48.58"/>
  </r>
  <r>
    <s v="OF0035981"/>
    <x v="420"/>
    <m/>
    <s v="F600917"/>
    <x v="61"/>
    <s v="25AFI000548"/>
    <x v="4"/>
    <m/>
    <s v="001511235000"/>
    <s v="BOX 1235/000 CM39X22X24"/>
    <s v="cartoni e casse"/>
    <x v="12"/>
    <m/>
    <n v="393"/>
    <s v="NR"/>
    <m/>
    <n v="0.48399491094147584"/>
    <n v="190.21"/>
  </r>
  <r>
    <s v="OF0036087"/>
    <x v="451"/>
    <m/>
    <s v="F600917"/>
    <x v="61"/>
    <s v="25AFI000548"/>
    <x v="4"/>
    <m/>
    <s v="001515009000"/>
    <s v="BOX 5009/000 CM39X28,5X19"/>
    <s v="cartoni e casse"/>
    <x v="12"/>
    <m/>
    <n v="170"/>
    <s v="NR"/>
    <m/>
    <n v="0.53500000000000003"/>
    <n v="90.95"/>
  </r>
  <r>
    <s v="OF0035867"/>
    <x v="419"/>
    <m/>
    <s v="F600917"/>
    <x v="61"/>
    <s v="25AFI000548"/>
    <x v="4"/>
    <m/>
    <s v="001515626000"/>
    <s v="BOX 5626/000 CM52X35,5X15,5"/>
    <s v="cartoni e casse"/>
    <x v="12"/>
    <m/>
    <n v="204"/>
    <s v="NR"/>
    <m/>
    <n v="0.91200980392156872"/>
    <n v="186.05"/>
  </r>
  <r>
    <s v="OF0036197"/>
    <x v="447"/>
    <m/>
    <s v="F600917"/>
    <x v="61"/>
    <s v="25AFI000548"/>
    <x v="4"/>
    <m/>
    <s v="001515716000"/>
    <s v="BOX 5716/000 CM49X28,5X15"/>
    <s v="cartoni e casse"/>
    <x v="12"/>
    <m/>
    <n v="255"/>
    <s v="NR"/>
    <m/>
    <n v="0.55000000000000004"/>
    <n v="140.25"/>
  </r>
  <r>
    <s v="OF0036084"/>
    <x v="418"/>
    <m/>
    <s v="F600917"/>
    <x v="61"/>
    <s v="25AFI000548"/>
    <x v="4"/>
    <m/>
    <s v="001515900000"/>
    <s v="BOX 5900/000 CM59X38,5X18,5"/>
    <s v="cartoni e casse"/>
    <x v="12"/>
    <m/>
    <n v="170"/>
    <s v="NR"/>
    <m/>
    <n v="0.78899999999999992"/>
    <n v="134.13"/>
  </r>
  <r>
    <s v="OF0035867"/>
    <x v="419"/>
    <m/>
    <s v="F600917"/>
    <x v="61"/>
    <s v="25AFI000548"/>
    <x v="4"/>
    <m/>
    <s v="001516080000"/>
    <s v="BOX 6080/000 CM39X28,5X33"/>
    <s v="cartoni e casse"/>
    <x v="12"/>
    <m/>
    <n v="176"/>
    <s v="NR"/>
    <m/>
    <n v="0.72499999999999998"/>
    <n v="127.6"/>
  </r>
  <r>
    <s v="OF0036197"/>
    <x v="447"/>
    <m/>
    <s v="F600917"/>
    <x v="61"/>
    <s v="25AFI000548"/>
    <x v="4"/>
    <m/>
    <s v="001516080000"/>
    <s v="BOX 6080/000 CM39X28,5X33"/>
    <s v="cartoni e casse"/>
    <x v="12"/>
    <m/>
    <n v="79"/>
    <s v="NR"/>
    <m/>
    <n v="0.65506329113924056"/>
    <n v="51.75"/>
  </r>
  <r>
    <s v="OF0036278"/>
    <x v="446"/>
    <m/>
    <s v="F600917"/>
    <x v="61"/>
    <s v="25AFI000548"/>
    <x v="4"/>
    <m/>
    <s v="001516106006"/>
    <s v="BOX 6106/006*CM39X25,5X11 \\"/>
    <s v="cartoni e casse"/>
    <x v="12"/>
    <m/>
    <n v="959"/>
    <s v="NR"/>
    <m/>
    <n v="0.42599582898852967"/>
    <n v="408.53"/>
  </r>
  <r>
    <s v="OF0036278"/>
    <x v="446"/>
    <m/>
    <s v="F600917"/>
    <x v="61"/>
    <s v="25AFI000548"/>
    <x v="4"/>
    <m/>
    <s v="001516936001"/>
    <s v="BOX 6936/001* CM47X36X31"/>
    <s v="cartoni e casse"/>
    <x v="12"/>
    <m/>
    <n v="434"/>
    <s v="NR"/>
    <m/>
    <n v="1.01"/>
    <n v="438.34"/>
  </r>
  <r>
    <s v="OF0035716"/>
    <x v="436"/>
    <m/>
    <s v="F010781"/>
    <x v="47"/>
    <s v="25AFI000549"/>
    <x v="4"/>
    <m/>
    <s v="001717720001"/>
    <s v="BOX LIT.7720 HOMESIDE MANCHE AMOVIBLE 2023 3601029849624"/>
    <s v="cartoni e casse"/>
    <x v="12"/>
    <m/>
    <n v="5900"/>
    <s v="NR"/>
    <m/>
    <n v="0.21727966101694915"/>
    <n v="1281.95"/>
  </r>
  <r>
    <s v="OF0035854"/>
    <x v="438"/>
    <m/>
    <s v="F010781"/>
    <x v="47"/>
    <s v="25AFI000549"/>
    <x v="4"/>
    <m/>
    <s v="001736381011"/>
    <s v="CARTONET 6381 100 24+28 IND.ARD.RESTYLING 2022 3601020490924"/>
    <s v="cartoni e casse"/>
    <x v="12"/>
    <m/>
    <n v="1100"/>
    <s v="NR"/>
    <m/>
    <n v="1.7474000000000001"/>
    <n v="1922.14"/>
  </r>
  <r>
    <s v="OF0035854"/>
    <x v="438"/>
    <m/>
    <s v="F010781"/>
    <x v="47"/>
    <s v="25AFI000549"/>
    <x v="4"/>
    <m/>
    <s v="001736381012"/>
    <s v="CARTONET 6381 100 24+28 SAUF.IND.ARD.R.2022 3601020461740"/>
    <s v="cartoni e casse"/>
    <x v="12"/>
    <m/>
    <n v="1100"/>
    <s v="NR"/>
    <m/>
    <n v="1.7474000000000001"/>
    <n v="1922.14"/>
  </r>
  <r>
    <s v="OF0035550"/>
    <x v="233"/>
    <m/>
    <s v="F010781"/>
    <x v="47"/>
    <s v="25AFI000549"/>
    <x v="4"/>
    <m/>
    <s v="001736385006"/>
    <s v="CARTONET 6385 403 16+18+20 SAUF.IND.ARD.R.2022 3601020461825"/>
    <s v="cartoni e casse"/>
    <x v="12"/>
    <m/>
    <n v="1110"/>
    <s v="NR"/>
    <m/>
    <n v="1.3939999999999999"/>
    <n v="1547.34"/>
  </r>
  <r>
    <s v="OF0035498"/>
    <x v="441"/>
    <m/>
    <s v="F010781"/>
    <x v="47"/>
    <s v="25AFI000549"/>
    <x v="4"/>
    <m/>
    <s v="001737762001"/>
    <s v="CARTONET 7762 TEM RESISTEK 480Ø20+COP.V. 8000807076989"/>
    <s v="cartoni e casse"/>
    <x v="12"/>
    <m/>
    <n v="1155"/>
    <s v="NR"/>
    <m/>
    <n v="1.1759740259740259"/>
    <n v="1358.25"/>
  </r>
  <r>
    <s v="OF0035498"/>
    <x v="441"/>
    <m/>
    <s v="F010781"/>
    <x v="47"/>
    <s v="25AFI000549"/>
    <x v="4"/>
    <m/>
    <s v="001737763001"/>
    <s v="CARTONET 7763 TEM RESISTEK 480Ø24+COP.V. 8000807077009"/>
    <s v="cartoni e casse"/>
    <x v="12"/>
    <m/>
    <n v="1155"/>
    <s v="NR"/>
    <m/>
    <n v="1.1853160173160173"/>
    <n v="1369.04"/>
  </r>
  <r>
    <s v="OF0035498"/>
    <x v="441"/>
    <m/>
    <s v="F010781"/>
    <x v="47"/>
    <s v="25AFI000549"/>
    <x v="4"/>
    <m/>
    <s v="001737764001"/>
    <s v="CARTONET 7764 TEM RESISTEK 379Ø24+COP.V. 8000807077047"/>
    <s v="cartoni e casse"/>
    <x v="12"/>
    <m/>
    <n v="1050"/>
    <s v="NR"/>
    <m/>
    <n v="1.1532666666666667"/>
    <n v="1210.93"/>
  </r>
  <r>
    <s v="OF0035854"/>
    <x v="438"/>
    <m/>
    <s v="F010781"/>
    <x v="47"/>
    <s v="25AFI000549"/>
    <x v="4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5614"/>
    <x v="437"/>
    <m/>
    <s v="F010781"/>
    <x v="47"/>
    <s v="25AFI000549"/>
    <x v="4"/>
    <m/>
    <s v="001761029104"/>
    <s v="FASCIA LIT.MIGROS STAR 2023 PAD.207 Ø24 7035.832-899473"/>
    <s v="cartoni e casse"/>
    <x v="12"/>
    <m/>
    <n v="3180"/>
    <s v="NR"/>
    <m/>
    <n v="0.10476100628930818"/>
    <n v="333.14"/>
  </r>
  <r>
    <s v="OF0035854"/>
    <x v="438"/>
    <m/>
    <s v="F010781"/>
    <x v="47"/>
    <s v="25AFI000549"/>
    <x v="4"/>
    <m/>
    <s v="001761029200"/>
    <s v="FASCIA LIT.MIGROS PRO 2023 IND.BI.520Ø28X28 7035.478-106200"/>
    <s v="cartoni e casse"/>
    <x v="12"/>
    <m/>
    <n v="2310"/>
    <s v="NR"/>
    <m/>
    <n v="0.10476190476190476"/>
    <n v="242"/>
  </r>
  <r>
    <s v="OF0035854"/>
    <x v="438"/>
    <m/>
    <s v="F010781"/>
    <x v="47"/>
    <s v="25AFI000549"/>
    <x v="4"/>
    <m/>
    <s v="001761029202"/>
    <s v="FASCIA LIT.MIGROS PRO 2023 IND.PAD.125Ø20 7035.464-103391"/>
    <s v="cartoni e casse"/>
    <x v="12"/>
    <m/>
    <n v="5600"/>
    <s v="NR"/>
    <m/>
    <n v="0.10476071428571428"/>
    <n v="586.66"/>
  </r>
  <r>
    <s v="OF0035614"/>
    <x v="437"/>
    <m/>
    <s v="F010781"/>
    <x v="47"/>
    <s v="25AFI000549"/>
    <x v="4"/>
    <m/>
    <s v="001761029208"/>
    <s v="FASCIA LIT.MIGROS PRO 2023 IND.PAD.126Ø28 7035.470-104275"/>
    <s v="cartoni e casse"/>
    <x v="12"/>
    <m/>
    <n v="5100"/>
    <s v="NR"/>
    <m/>
    <n v="0.10476078431372549"/>
    <n v="534.28"/>
  </r>
  <r>
    <s v="OF0035854"/>
    <x v="438"/>
    <m/>
    <s v="F010781"/>
    <x v="47"/>
    <s v="25AFI000549"/>
    <x v="4"/>
    <m/>
    <s v="001761029209"/>
    <s v="FASCIA LIT.MIGROS PRO 2023 IND.PAD.006Ø16 7035.627-584783"/>
    <s v="cartoni e casse"/>
    <x v="12"/>
    <m/>
    <n v="2700"/>
    <s v="NR"/>
    <m/>
    <n v="0.10475925925925927"/>
    <n v="282.85000000000002"/>
  </r>
  <r>
    <s v="OF0035854"/>
    <x v="438"/>
    <m/>
    <s v="F010781"/>
    <x v="47"/>
    <s v="25AFI000549"/>
    <x v="4"/>
    <m/>
    <s v="001761029219"/>
    <s v="FASCIA LIT.MIGROS REST.PRO 2024 641Ø20 2,5 L 7038.259-139746"/>
    <s v="cartoni e casse"/>
    <x v="12"/>
    <m/>
    <n v="1100"/>
    <s v="NR"/>
    <m/>
    <n v="0.10476363636363636"/>
    <n v="115.24"/>
  </r>
  <r>
    <s v="OF0035854"/>
    <x v="438"/>
    <m/>
    <s v="F010781"/>
    <x v="47"/>
    <s v="25AFI000549"/>
    <x v="4"/>
    <m/>
    <s v="001761047100"/>
    <s v="FASCIA LIT.SOFIA 107 Ø20 VERDE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01"/>
    <s v="FASCIA LIT.SOFIA 107 Ø20 OCRA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2"/>
    <s v="FASCIA LIT.SOFIA 404 Ø20 VERDE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3"/>
    <s v="FASCIA LIT.SOFIA 404 Ø20 OCRA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4"/>
    <s v="FASCIA LIT.SOFIA 404 Ø24 VERDE 8000807072622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5"/>
    <s v="FASCIA LIT.SOFIA 404 Ø24 OCRA 8000807072622"/>
    <s v="cartoni e casse"/>
    <x v="12"/>
    <m/>
    <n v="1100"/>
    <s v="NR"/>
    <m/>
    <n v="0.31525454545454545"/>
    <n v="346.78"/>
  </r>
  <r>
    <s v="OF0035899"/>
    <x v="443"/>
    <m/>
    <s v="F010781"/>
    <x v="47"/>
    <s v="25AFI000549"/>
    <x v="4"/>
    <m/>
    <s v="001761078190"/>
    <s v="FASCIA LIT.HOMESIDE REST MOULE A CHARLOTTE Ø18 CM 007207 FSC"/>
    <s v="cartoni e casse"/>
    <x v="12"/>
    <m/>
    <n v="2100"/>
    <s v="NR"/>
    <m/>
    <n v="0.14199999999999999"/>
    <n v="298.2"/>
  </r>
  <r>
    <s v="OF0035498"/>
    <x v="441"/>
    <m/>
    <s v="F010781"/>
    <x v="47"/>
    <s v="25AFI000549"/>
    <x v="4"/>
    <m/>
    <s v="001761115208"/>
    <s v="FASCIA LIT.TVS VIRTUS INDUCT.CAS.20"/>
    <s v="cartoni e casse"/>
    <x v="12"/>
    <m/>
    <n v="1155"/>
    <s v="NR"/>
    <m/>
    <n v="0.39191341991341994"/>
    <n v="452.66"/>
  </r>
  <r>
    <s v="OF0035498"/>
    <x v="441"/>
    <m/>
    <s v="F010781"/>
    <x v="47"/>
    <s v="25AFI000549"/>
    <x v="4"/>
    <m/>
    <s v="001761115209"/>
    <s v="FASCIA LIT.TVS VIRTUS INDUCT.CAS.24"/>
    <s v="cartoni e casse"/>
    <x v="12"/>
    <m/>
    <n v="1155"/>
    <s v="NR"/>
    <m/>
    <n v="0.39191341991341994"/>
    <n v="452.66"/>
  </r>
  <r>
    <s v="OF0035614"/>
    <x v="437"/>
    <m/>
    <s v="F010781"/>
    <x v="47"/>
    <s v="25AFI000549"/>
    <x v="4"/>
    <m/>
    <s v="001761115225"/>
    <s v="FASCIA LIT.TVS VIRTUS INDUCT.PAD.Ø24 REST. 8000807044742"/>
    <s v="cartoni e casse"/>
    <x v="12"/>
    <m/>
    <n v="1150"/>
    <s v="NR"/>
    <m/>
    <n v="0.39191304347826084"/>
    <n v="450.7"/>
  </r>
  <r>
    <s v="OF0035854"/>
    <x v="438"/>
    <m/>
    <s v="F010781"/>
    <x v="47"/>
    <s v="25AFI000549"/>
    <x v="4"/>
    <m/>
    <s v="001761150300"/>
    <s v="FASCIA LIT.CO CLAS OHLSON FRYPAN 125 Ø24 EAN 7393173398078"/>
    <s v="cartoni e casse"/>
    <x v="12"/>
    <m/>
    <n v="1200"/>
    <s v="NR"/>
    <m/>
    <n v="0.39190833333333336"/>
    <n v="470.29"/>
  </r>
  <r>
    <s v="OF0035614"/>
    <x v="437"/>
    <m/>
    <s v="F010781"/>
    <x v="47"/>
    <s v="25AFI000549"/>
    <x v="4"/>
    <m/>
    <s v="001761857302"/>
    <s v="FASCIA LIT.CERAMICO IND.CASS.1M 641 20 L 2.5 E 3256225058426"/>
    <s v="cartoni e casse"/>
    <x v="12"/>
    <m/>
    <n v="4900"/>
    <s v="NR"/>
    <m/>
    <n v="0.2172795918367347"/>
    <n v="1064.67"/>
  </r>
  <r>
    <s v="OF0035614"/>
    <x v="437"/>
    <m/>
    <s v="F010781"/>
    <x v="47"/>
    <s v="25AFI000549"/>
    <x v="4"/>
    <m/>
    <s v="001761857303"/>
    <s v="FASCIA LIT.CERAMICO IND.CASS.2M 642 24+COP.V. L 4.5 E 058495"/>
    <s v="cartoni e casse"/>
    <x v="12"/>
    <m/>
    <n v="2200"/>
    <s v="NR"/>
    <m/>
    <n v="0.65"/>
    <n v="1430"/>
  </r>
  <r>
    <s v="OF0035498"/>
    <x v="441"/>
    <m/>
    <s v="F010781"/>
    <x v="47"/>
    <s v="25AFI000549"/>
    <x v="4"/>
    <m/>
    <s v="001761857304"/>
    <s v="FASCIA LIT.CERAMICO IND.CREP.179 25 EAN 3256225058471"/>
    <s v="cartoni e casse"/>
    <x v="12"/>
    <m/>
    <n v="1980"/>
    <s v="NR"/>
    <m/>
    <n v="0.29658080808080811"/>
    <n v="587.23"/>
  </r>
  <r>
    <s v="OF0035854"/>
    <x v="438"/>
    <m/>
    <s v="F010781"/>
    <x v="47"/>
    <s v="25AFI000549"/>
    <x v="4"/>
    <m/>
    <s v="001761857306"/>
    <s v="FASCIA LIT.CERAMICO IND.PAD.148 24 EAN 3256225058273"/>
    <s v="cartoni e casse"/>
    <x v="12"/>
    <m/>
    <n v="1100"/>
    <s v="NR"/>
    <m/>
    <n v="0.39190909090909093"/>
    <n v="431.1"/>
  </r>
  <r>
    <s v="OF0035550"/>
    <x v="233"/>
    <m/>
    <s v="F010781"/>
    <x v="47"/>
    <s v="25AFI000549"/>
    <x v="4"/>
    <m/>
    <s v="001761857307"/>
    <s v="FASCIA LIT.CERAMICO IND.PAD.148 28 EAN 3256225058297"/>
    <s v="cartoni e casse"/>
    <x v="12"/>
    <m/>
    <n v="1760"/>
    <s v="NR"/>
    <m/>
    <n v="0.29657954545454546"/>
    <n v="521.98"/>
  </r>
  <r>
    <s v="OF0035854"/>
    <x v="438"/>
    <m/>
    <s v="F010781"/>
    <x v="47"/>
    <s v="25AFI000549"/>
    <x v="4"/>
    <m/>
    <s v="001761857309"/>
    <s v="FASCIA LIT.CERAMICO IND.TEG. 1M 541 26+COP.V. L 2.6 E 058488"/>
    <s v="cartoni e casse"/>
    <x v="12"/>
    <m/>
    <n v="2730"/>
    <s v="NR"/>
    <m/>
    <n v="0.99399999999999999"/>
    <n v="2713.62"/>
  </r>
  <r>
    <s v="OF0035716"/>
    <x v="436"/>
    <m/>
    <s v="F010781"/>
    <x v="47"/>
    <s v="25AFI000549"/>
    <x v="4"/>
    <m/>
    <s v="001761870351"/>
    <s v="FASCIA LIT.CHEF CLUB CREPIERE 175Ø26 5054903953128"/>
    <s v="cartoni e casse"/>
    <x v="12"/>
    <m/>
    <n v="3750"/>
    <s v="NR"/>
    <m/>
    <n v="0.13100000000000001"/>
    <n v="491.25"/>
  </r>
  <r>
    <s v="OF0035614"/>
    <x v="437"/>
    <m/>
    <s v="F010781"/>
    <x v="47"/>
    <s v="25AFI000549"/>
    <x v="4"/>
    <m/>
    <s v="001761870352"/>
    <s v="FASCIA LIT.CHEF CLUB FRYPAN 207Ø20 5054903952961"/>
    <s v="cartoni e casse"/>
    <x v="12"/>
    <m/>
    <n v="6100"/>
    <s v="NR"/>
    <m/>
    <n v="0.13100000000000001"/>
    <n v="799.1"/>
  </r>
  <r>
    <s v="OF0035854"/>
    <x v="438"/>
    <m/>
    <s v="F010781"/>
    <x v="47"/>
    <s v="25AFI000549"/>
    <x v="4"/>
    <m/>
    <s v="001761870723"/>
    <s v="FASCIA LIT.ICA KASTR.,1,7L 479-C/C.251512-665788 FSC REST.24"/>
    <s v="cartoni e casse"/>
    <x v="12"/>
    <m/>
    <n v="1155"/>
    <s v="NR"/>
    <m/>
    <n v="0.69400000000000006"/>
    <n v="801.57"/>
  </r>
  <r>
    <s v="OF0035614"/>
    <x v="437"/>
    <m/>
    <s v="F010781"/>
    <x v="47"/>
    <s v="25AFI000549"/>
    <x v="4"/>
    <m/>
    <s v="001765412908"/>
    <s v="FASCIA LIT.IKEA HUSKNUT CE,GB/FR/IT/CL/ES P28 705.835.51 FSC"/>
    <s v="cartoni e casse"/>
    <x v="12"/>
    <m/>
    <n v="6500"/>
    <s v="NR"/>
    <m/>
    <n v="0.27600000000000002"/>
    <n v="1794"/>
  </r>
  <r>
    <s v="OF0035614"/>
    <x v="437"/>
    <m/>
    <s v="F010781"/>
    <x v="47"/>
    <s v="25AFI000549"/>
    <x v="4"/>
    <m/>
    <s v="001765414232"/>
    <s v="FASCIA LIT.ORIGINE IND.RESTYLING 279 Ø30 8000807068687"/>
    <s v="cartoni e casse"/>
    <x v="12"/>
    <m/>
    <n v="750"/>
    <s v="NR"/>
    <m/>
    <n v="0.39190666666666668"/>
    <n v="293.93"/>
  </r>
  <r>
    <s v="OF0035931"/>
    <x v="445"/>
    <m/>
    <s v="F010781"/>
    <x v="47"/>
    <s v="25AFI000549"/>
    <x v="4"/>
    <m/>
    <s v="001765414234"/>
    <s v="FASCIA LIT.ORIGINE IND.RESTYLING 480 Ø20 8000807068700"/>
    <s v="cartoni e casse"/>
    <x v="12"/>
    <m/>
    <n v="800"/>
    <s v="NR"/>
    <m/>
    <n v="0.39191249999999994"/>
    <n v="313.52999999999997"/>
  </r>
  <r>
    <s v="OF0035931"/>
    <x v="445"/>
    <m/>
    <s v="F010781"/>
    <x v="47"/>
    <s v="25AFI000549"/>
    <x v="4"/>
    <m/>
    <s v="001765414238"/>
    <s v="FASCIA LIT.ORIGINE IND.RESTYLING 433 Ø16 8000807068694"/>
    <s v="cartoni e casse"/>
    <x v="12"/>
    <m/>
    <n v="600"/>
    <s v="NR"/>
    <m/>
    <n v="0.39191666666666669"/>
    <n v="235.15"/>
  </r>
  <r>
    <s v="OF0035550"/>
    <x v="233"/>
    <m/>
    <s v="F010781"/>
    <x v="47"/>
    <s v="25AFI000549"/>
    <x v="4"/>
    <m/>
    <s v="002300020052"/>
    <s v="&quot;DIVISORIO FUST.&quot;&quot;B&quot;&quot;SEPAR.PAD.20+26&quot;"/>
    <s v="cartoni e casse"/>
    <x v="12"/>
    <m/>
    <n v="1480"/>
    <s v="NR"/>
    <m/>
    <n v="0.2"/>
    <n v="296"/>
  </r>
  <r>
    <s v="OF0035614"/>
    <x v="437"/>
    <m/>
    <s v="F010781"/>
    <x v="47"/>
    <s v="25AFI000549"/>
    <x v="4"/>
    <m/>
    <s v="002300020072"/>
    <s v="DIVISORIO FUST.X CAS.20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2"/>
    <s v="DIVISORIO FUST.X CAS.20CM"/>
    <s v="cartoni e casse"/>
    <x v="12"/>
    <m/>
    <n v="2700"/>
    <s v="NR"/>
    <m/>
    <n v="0.2"/>
    <n v="540"/>
  </r>
  <r>
    <s v="OF0035550"/>
    <x v="233"/>
    <m/>
    <s v="F010781"/>
    <x v="47"/>
    <s v="25AFI000549"/>
    <x v="4"/>
    <m/>
    <s v="002300020073"/>
    <s v="DIVISORIO FUST.X CAS.18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3"/>
    <s v="DIVISORIO FUST.X CAS.18CM"/>
    <s v="cartoni e casse"/>
    <x v="12"/>
    <m/>
    <n v="2700"/>
    <s v="NR"/>
    <m/>
    <n v="0.2"/>
    <n v="540"/>
  </r>
  <r>
    <s v="OF0035854"/>
    <x v="438"/>
    <m/>
    <s v="F010781"/>
    <x v="47"/>
    <s v="25AFI000549"/>
    <x v="4"/>
    <m/>
    <s v="002300020123"/>
    <s v="DIVISORIO FUST.SEP.F100 24/28 X MNC"/>
    <s v="cartoni e casse"/>
    <x v="12"/>
    <m/>
    <n v="1100"/>
    <s v="NR"/>
    <m/>
    <n v="0.43"/>
    <n v="473"/>
  </r>
  <r>
    <s v="OF0035550"/>
    <x v="233"/>
    <m/>
    <s v="F010781"/>
    <x v="47"/>
    <s v="25AFI000549"/>
    <x v="4"/>
    <m/>
    <s v="002300020124"/>
    <s v="DIVISORIO FUST.SEP.F006 24/28 X MNC"/>
    <s v="cartoni e casse"/>
    <x v="12"/>
    <m/>
    <n v="880"/>
    <s v="NR"/>
    <m/>
    <n v="0.54"/>
    <n v="475.2"/>
  </r>
  <r>
    <s v="OF0035854"/>
    <x v="438"/>
    <m/>
    <s v="F010781"/>
    <x v="47"/>
    <s v="25AFI000549"/>
    <x v="4"/>
    <m/>
    <s v="002300020124"/>
    <s v="DIVISORIO FUST.SEP.F006 24/28 X MNC"/>
    <s v="cartoni e casse"/>
    <x v="12"/>
    <m/>
    <n v="1300"/>
    <s v="NR"/>
    <m/>
    <n v="0.54"/>
    <n v="702"/>
  </r>
  <r>
    <s v="OF0035614"/>
    <x v="437"/>
    <m/>
    <s v="F010781"/>
    <x v="47"/>
    <s v="25AFI000549"/>
    <x v="4"/>
    <m/>
    <s v="002300049101"/>
    <s v="STRISCIA FUST.COP.VETRO TVS ISP.IS"/>
    <s v="cartoni e casse"/>
    <x v="12"/>
    <m/>
    <n v="1460"/>
    <s v="NR"/>
    <m/>
    <n v="0.19108219178082192"/>
    <n v="278.98"/>
  </r>
  <r>
    <s v="OF0035475"/>
    <x v="452"/>
    <m/>
    <s v="F015859"/>
    <x v="83"/>
    <s v="25AFI000550"/>
    <x v="4"/>
    <m/>
    <s v="001510082000"/>
    <s v="BOX 0082/000 CM47X31X19"/>
    <s v="cartoni e casse"/>
    <x v="12"/>
    <m/>
    <n v="1548"/>
    <s v="NR"/>
    <m/>
    <n v="0.51200258397932819"/>
    <n v="792.58"/>
  </r>
  <r>
    <s v="OF0035557"/>
    <x v="453"/>
    <m/>
    <s v="F015859"/>
    <x v="83"/>
    <s v="25AFI000550"/>
    <x v="4"/>
    <m/>
    <s v="001510082000"/>
    <s v="BOX 0082/000 CM47X31X19"/>
    <s v="cartoni e casse"/>
    <x v="12"/>
    <m/>
    <n v="1233"/>
    <s v="NR"/>
    <m/>
    <n v="0.50099756690997566"/>
    <n v="617.73"/>
  </r>
  <r>
    <s v="OF0035656"/>
    <x v="454"/>
    <m/>
    <s v="F015859"/>
    <x v="83"/>
    <s v="25AFI000550"/>
    <x v="4"/>
    <m/>
    <s v="001510567000"/>
    <s v="BOX 0567/000 CM39X38,5X19"/>
    <s v="cartoni e casse"/>
    <x v="12"/>
    <m/>
    <n v="1709"/>
    <s v="NR"/>
    <m/>
    <n v="0.56799882972498539"/>
    <n v="970.71"/>
  </r>
  <r>
    <s v="OF0035656"/>
    <x v="454"/>
    <m/>
    <s v="F015859"/>
    <x v="83"/>
    <s v="25AFI000550"/>
    <x v="4"/>
    <m/>
    <s v="001510709065"/>
    <s v="BOX 0709/065*CM45X28,5X12"/>
    <s v="cartoni e casse"/>
    <x v="12"/>
    <m/>
    <n v="1765"/>
    <s v="NR"/>
    <m/>
    <n v="0.3770028328611898"/>
    <n v="665.41"/>
  </r>
  <r>
    <s v="OF0035748"/>
    <x v="455"/>
    <m/>
    <s v="F015859"/>
    <x v="83"/>
    <s v="25AFI000550"/>
    <x v="4"/>
    <m/>
    <s v="001511235102"/>
    <s v="BOX 1235/102 CM39X22,5X24"/>
    <s v="cartoni e casse"/>
    <x v="12"/>
    <m/>
    <n v="680"/>
    <s v="NR"/>
    <m/>
    <n v="0.44799999999999995"/>
    <n v="304.64"/>
  </r>
  <r>
    <s v="OF0035748"/>
    <x v="455"/>
    <m/>
    <s v="F015859"/>
    <x v="83"/>
    <s v="25AFI000550"/>
    <x v="4"/>
    <m/>
    <s v="001513440097"/>
    <s v="BOX 3440/097 CM37X25,5X31"/>
    <s v="cartoni e casse"/>
    <x v="12"/>
    <m/>
    <n v="341"/>
    <s v="NR"/>
    <m/>
    <n v="0.62199413489736066"/>
    <n v="212.1"/>
  </r>
  <r>
    <s v="OF0035130"/>
    <x v="456"/>
    <m/>
    <s v="F015859"/>
    <x v="83"/>
    <s v="25AFI000550"/>
    <x v="4"/>
    <m/>
    <s v="001513484000"/>
    <s v="BOX 3484/000 CM38X22,5X15"/>
    <s v="cartoni e casse"/>
    <x v="12"/>
    <m/>
    <n v="255"/>
    <s v="NR"/>
    <m/>
    <n v="0.32800000000000001"/>
    <n v="83.64"/>
  </r>
  <r>
    <s v="OF0035656"/>
    <x v="454"/>
    <m/>
    <s v="F015859"/>
    <x v="83"/>
    <s v="25AFI000550"/>
    <x v="4"/>
    <m/>
    <s v="001513484000"/>
    <s v="BOX 3484/000 CM38X22,5X15"/>
    <s v="cartoni e casse"/>
    <x v="12"/>
    <m/>
    <n v="4800"/>
    <s v="NR"/>
    <m/>
    <n v="0.33"/>
    <n v="1584"/>
  </r>
  <r>
    <s v="OF0035717"/>
    <x v="338"/>
    <m/>
    <s v="F015859"/>
    <x v="83"/>
    <s v="25AFI000550"/>
    <x v="4"/>
    <m/>
    <s v="001513484000"/>
    <s v="BOX 3484/000 CM38X22,5X15"/>
    <s v="cartoni e casse"/>
    <x v="12"/>
    <m/>
    <n v="4059"/>
    <s v="NR"/>
    <m/>
    <n v="0.33"/>
    <n v="1339.47"/>
  </r>
  <r>
    <s v="OF0035976"/>
    <x v="457"/>
    <m/>
    <s v="F015859"/>
    <x v="83"/>
    <s v="25AFI000550"/>
    <x v="4"/>
    <m/>
    <s v="001513484000"/>
    <s v="BOX 3484/000 CM38X22,5X15"/>
    <s v="cartoni e casse"/>
    <x v="12"/>
    <m/>
    <n v="110"/>
    <s v="NR"/>
    <m/>
    <n v="0.32999999999999996"/>
    <n v="36.299999999999997"/>
  </r>
  <r>
    <s v="OF0035656"/>
    <x v="454"/>
    <m/>
    <s v="F015859"/>
    <x v="83"/>
    <s v="25AFI000550"/>
    <x v="4"/>
    <m/>
    <s v="001513484610"/>
    <s v="BOX 3484/610*CM39X22,5X15,5"/>
    <s v="cartoni e casse"/>
    <x v="12"/>
    <m/>
    <n v="4560"/>
    <s v="NR"/>
    <m/>
    <n v="0.30499999999999999"/>
    <n v="1390.8"/>
  </r>
  <r>
    <s v="OF0035976"/>
    <x v="457"/>
    <m/>
    <s v="F015859"/>
    <x v="83"/>
    <s v="25AFI000550"/>
    <x v="4"/>
    <m/>
    <s v="001513486000"/>
    <s v="BOX 3486/000 CM47X30,5X15"/>
    <s v="cartoni e casse"/>
    <x v="12"/>
    <m/>
    <n v="33"/>
    <s v="NR"/>
    <m/>
    <n v="0.44"/>
    <n v="14.52"/>
  </r>
  <r>
    <s v="OF0035656"/>
    <x v="454"/>
    <m/>
    <s v="F015859"/>
    <x v="83"/>
    <s v="25AFI000550"/>
    <x v="4"/>
    <m/>
    <s v="001513486183"/>
    <s v="BOX 3486/183*CM47X30,5X15"/>
    <s v="cartoni e casse"/>
    <x v="12"/>
    <m/>
    <n v="1691"/>
    <s v="NR"/>
    <m/>
    <n v="0.44"/>
    <n v="744.04"/>
  </r>
  <r>
    <s v="OF0035598"/>
    <x v="458"/>
    <m/>
    <s v="F015859"/>
    <x v="83"/>
    <s v="25AFI000550"/>
    <x v="4"/>
    <m/>
    <s v="001513742000"/>
    <s v="BOX 3742/000 CM39X38,5X15"/>
    <s v="cartoni e casse"/>
    <x v="12"/>
    <m/>
    <n v="543"/>
    <s v="NR"/>
    <m/>
    <n v="0.53699815837937381"/>
    <n v="291.58999999999997"/>
  </r>
  <r>
    <s v="OF0035717"/>
    <x v="338"/>
    <m/>
    <s v="F015859"/>
    <x v="83"/>
    <s v="25AFI000550"/>
    <x v="4"/>
    <m/>
    <s v="001513742000"/>
    <s v="BOX 3742/000 CM39X38,5X15"/>
    <s v="cartoni e casse"/>
    <x v="12"/>
    <m/>
    <n v="1334"/>
    <s v="NR"/>
    <m/>
    <n v="0.53"/>
    <n v="707.02"/>
  </r>
  <r>
    <s v="OF0035748"/>
    <x v="455"/>
    <m/>
    <s v="F015859"/>
    <x v="83"/>
    <s v="25AFI000550"/>
    <x v="4"/>
    <m/>
    <s v="001514036026"/>
    <s v="BOX 4036/026 CM59X25X21,5 T.GIAP."/>
    <s v="cartoni e casse"/>
    <x v="12"/>
    <m/>
    <n v="341"/>
    <s v="NR"/>
    <m/>
    <n v="0.66299120234604114"/>
    <n v="226.08"/>
  </r>
  <r>
    <s v="OF0035748"/>
    <x v="455"/>
    <m/>
    <s v="F015859"/>
    <x v="83"/>
    <s v="25AFI000550"/>
    <x v="4"/>
    <m/>
    <s v="001514213002"/>
    <s v="BOX 4213/002 CM46,5X30X34 T.GIA"/>
    <s v="cartoni e casse"/>
    <x v="12"/>
    <m/>
    <n v="341"/>
    <s v="NR"/>
    <m/>
    <n v="0.77299120234604102"/>
    <n v="263.58999999999997"/>
  </r>
  <r>
    <s v="OF0036088"/>
    <x v="459"/>
    <m/>
    <s v="F015859"/>
    <x v="83"/>
    <s v="25AFI000550"/>
    <x v="4"/>
    <m/>
    <s v="001514300111"/>
    <s v="BOX 4300/111 CM59X38,5X28 T.GIAPP."/>
    <s v="cartoni e casse"/>
    <x v="12"/>
    <m/>
    <n v="342"/>
    <s v="NR"/>
    <m/>
    <n v="0.94099415204678361"/>
    <n v="321.82"/>
  </r>
  <r>
    <s v="OF0035748"/>
    <x v="455"/>
    <m/>
    <s v="F015859"/>
    <x v="83"/>
    <s v="25AFI000550"/>
    <x v="4"/>
    <m/>
    <s v="001514684184"/>
    <s v="BOX 4684/184 CM59X38,5X24"/>
    <s v="cartoni e casse"/>
    <x v="12"/>
    <m/>
    <n v="341"/>
    <s v="NR"/>
    <m/>
    <n v="0.90501466275659825"/>
    <n v="308.61"/>
  </r>
  <r>
    <s v="OF0035748"/>
    <x v="455"/>
    <m/>
    <s v="F015859"/>
    <x v="83"/>
    <s v="25AFI000550"/>
    <x v="4"/>
    <m/>
    <s v="001515001022"/>
    <s v="BOX 5001/022 CM28X28X26"/>
    <s v="cartoni e casse"/>
    <x v="12"/>
    <m/>
    <n v="337"/>
    <s v="NR"/>
    <m/>
    <n v="0.5640059347181009"/>
    <n v="190.07"/>
  </r>
  <r>
    <s v="OF0035656"/>
    <x v="454"/>
    <m/>
    <s v="F015859"/>
    <x v="83"/>
    <s v="25AFI000550"/>
    <x v="4"/>
    <m/>
    <s v="001515009182"/>
    <s v="BOX 5009/182*CM39X28,5X19"/>
    <s v="cartoni e casse"/>
    <x v="12"/>
    <m/>
    <n v="1251"/>
    <s v="NR"/>
    <m/>
    <n v="0.40900079936051159"/>
    <n v="511.66"/>
  </r>
  <r>
    <s v="OF0035748"/>
    <x v="455"/>
    <m/>
    <s v="F015859"/>
    <x v="83"/>
    <s v="25AFI000550"/>
    <x v="4"/>
    <m/>
    <s v="001515009183"/>
    <s v="BOX 5009/183 CM39X28,5X19"/>
    <s v="cartoni e casse"/>
    <x v="12"/>
    <m/>
    <n v="510"/>
    <s v="NR"/>
    <m/>
    <n v="0.52799999999999991"/>
    <n v="269.27999999999997"/>
  </r>
  <r>
    <s v="OF0035748"/>
    <x v="455"/>
    <m/>
    <s v="F015859"/>
    <x v="83"/>
    <s v="25AFI000550"/>
    <x v="4"/>
    <m/>
    <s v="001515350018"/>
    <s v="BOX 5350/018 CM22,5X22,5X25,5"/>
    <s v="cartoni e casse"/>
    <x v="12"/>
    <m/>
    <n v="337"/>
    <s v="NR"/>
    <m/>
    <n v="0.46801186943620177"/>
    <n v="157.72"/>
  </r>
  <r>
    <s v="OF0035748"/>
    <x v="455"/>
    <m/>
    <s v="F015859"/>
    <x v="83"/>
    <s v="25AFI000550"/>
    <x v="4"/>
    <m/>
    <s v="001515776013"/>
    <s v="BOX 5776/013 CM39X38,5X26"/>
    <s v="cartoni e casse"/>
    <x v="12"/>
    <m/>
    <n v="337"/>
    <s v="NR"/>
    <m/>
    <n v="0.7789910979228486"/>
    <n v="262.52"/>
  </r>
  <r>
    <s v="OF0035748"/>
    <x v="455"/>
    <m/>
    <s v="F015859"/>
    <x v="83"/>
    <s v="25AFI000550"/>
    <x v="4"/>
    <m/>
    <s v="001515826134"/>
    <s v="BOX 5826/134*CM39X38,5X13"/>
    <s v="cartoni e casse"/>
    <x v="12"/>
    <m/>
    <n v="859"/>
    <s v="NR"/>
    <m/>
    <n v="0.53899883585564612"/>
    <n v="463"/>
  </r>
  <r>
    <s v="OF0035748"/>
    <x v="455"/>
    <m/>
    <s v="F015859"/>
    <x v="83"/>
    <s v="25AFI000550"/>
    <x v="4"/>
    <m/>
    <s v="001515883546"/>
    <s v="BOX 5883/546 CM59X38,5X15"/>
    <s v="cartoni e casse"/>
    <x v="12"/>
    <m/>
    <n v="680"/>
    <s v="NR"/>
    <m/>
    <n v="0.70200000000000007"/>
    <n v="477.36"/>
  </r>
  <r>
    <s v="OF0035748"/>
    <x v="455"/>
    <m/>
    <s v="F015859"/>
    <x v="83"/>
    <s v="25AFI000550"/>
    <x v="4"/>
    <m/>
    <s v="001515883547"/>
    <s v="BOX 5883/547 CM59X38,5X15"/>
    <s v="cartoni e casse"/>
    <x v="12"/>
    <m/>
    <n v="341"/>
    <s v="NR"/>
    <m/>
    <n v="0.80199413489736071"/>
    <n v="273.48"/>
  </r>
  <r>
    <s v="OF0035748"/>
    <x v="455"/>
    <m/>
    <s v="F015859"/>
    <x v="83"/>
    <s v="25AFI000550"/>
    <x v="4"/>
    <m/>
    <s v="001515883548"/>
    <s v="BOX 5883/548 CM59X38,5X15"/>
    <s v="cartoni e casse"/>
    <x v="12"/>
    <m/>
    <n v="596"/>
    <s v="NR"/>
    <m/>
    <n v="0.7419966442953021"/>
    <n v="442.23"/>
  </r>
  <r>
    <s v="OF0035748"/>
    <x v="455"/>
    <m/>
    <s v="F015859"/>
    <x v="83"/>
    <s v="25AFI000550"/>
    <x v="4"/>
    <m/>
    <s v="001515900596"/>
    <s v="BOX 5900/596*CM59X38,5X19"/>
    <s v="cartoni e casse"/>
    <x v="12"/>
    <m/>
    <n v="341"/>
    <s v="NR"/>
    <m/>
    <n v="0.83900293255131975"/>
    <n v="286.10000000000002"/>
  </r>
  <r>
    <s v="OF0035748"/>
    <x v="455"/>
    <m/>
    <s v="F015859"/>
    <x v="83"/>
    <s v="25AFI000550"/>
    <x v="4"/>
    <m/>
    <s v="001516076494"/>
    <s v="BOX 6076/494 CM59X38,5X13"/>
    <s v="cartoni e casse"/>
    <x v="12"/>
    <m/>
    <n v="680"/>
    <s v="NR"/>
    <m/>
    <n v="0.68300000000000005"/>
    <n v="464.44"/>
  </r>
  <r>
    <s v="OF0035748"/>
    <x v="455"/>
    <m/>
    <s v="F015859"/>
    <x v="83"/>
    <s v="25AFI000550"/>
    <x v="4"/>
    <m/>
    <s v="001516078168"/>
    <s v="BOX 6078/168 CM39X38,5X24"/>
    <s v="cartoni e casse"/>
    <x v="12"/>
    <m/>
    <n v="680"/>
    <s v="NR"/>
    <m/>
    <n v="0.66700000000000004"/>
    <n v="453.56"/>
  </r>
  <r>
    <s v="OF0035656"/>
    <x v="454"/>
    <m/>
    <s v="F015859"/>
    <x v="83"/>
    <s v="25AFI000550"/>
    <x v="4"/>
    <m/>
    <s v="001516967001"/>
    <s v="BOX 6967/001 CM51X38,5X11 \\"/>
    <s v="cartoni e casse"/>
    <x v="12"/>
    <m/>
    <n v="510"/>
    <s v="NR"/>
    <m/>
    <n v="0.65799999999999992"/>
    <n v="335.58"/>
  </r>
  <r>
    <s v="OF0035656"/>
    <x v="454"/>
    <m/>
    <s v="F015859"/>
    <x v="83"/>
    <s v="25AFI000550"/>
    <x v="4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5664"/>
    <x v="460"/>
    <m/>
    <s v="F011212"/>
    <x v="84"/>
    <s v="25AFI000551"/>
    <x v="4"/>
    <m/>
    <s v="000800006003"/>
    <s v="ETICHETTA NEUTRA 30X22 REMO.P.SING."/>
    <s v="mater. di confezion."/>
    <x v="4"/>
    <m/>
    <n v="20000"/>
    <s v="NR"/>
    <m/>
    <n v="2.7E-2"/>
    <n v="540"/>
  </r>
  <r>
    <s v="OF0035664"/>
    <x v="460"/>
    <m/>
    <s v="F011212"/>
    <x v="84"/>
    <s v="25AFI000551"/>
    <x v="4"/>
    <m/>
    <s v="000800009015"/>
    <s v="ETICHETTA NEUTRA 105X55 IKEA FSC"/>
    <s v="mater. di confezion."/>
    <x v="4"/>
    <m/>
    <n v="50000"/>
    <s v="NR"/>
    <m/>
    <n v="9.7999999999999997E-3"/>
    <n v="490"/>
  </r>
  <r>
    <s v="OF0035873"/>
    <x v="461"/>
    <m/>
    <s v="F011212"/>
    <x v="84"/>
    <s v="25AFI000551"/>
    <x v="4"/>
    <m/>
    <s v="000800009015"/>
    <s v="ETICHETTA NEUTRA 105X55 IKEA FSC"/>
    <s v="mater. di confezion."/>
    <x v="4"/>
    <m/>
    <n v="25000"/>
    <s v="NR"/>
    <m/>
    <n v="9.7999999999999997E-3"/>
    <n v="245"/>
  </r>
  <r>
    <s v="OF0035728"/>
    <x v="462"/>
    <m/>
    <s v="F011212"/>
    <x v="84"/>
    <s v="25AFI000551"/>
    <x v="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5873"/>
    <x v="461"/>
    <m/>
    <s v="F011212"/>
    <x v="84"/>
    <s v="25AFI000551"/>
    <x v="4"/>
    <m/>
    <s v="000800012020"/>
    <s v="ETICHETTA ADESIVA GENERICA TVS SECONDA / RECUPERI F.11"/>
    <s v="mater. di confezion."/>
    <x v="4"/>
    <m/>
    <n v="1100"/>
    <s v="NR"/>
    <m/>
    <n v="0.1464"/>
    <n v="161.04"/>
  </r>
  <r>
    <s v="OF0035978"/>
    <x v="463"/>
    <m/>
    <s v="F011212"/>
    <x v="84"/>
    <s v="25AFI000551"/>
    <x v="4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5978"/>
    <x v="463"/>
    <m/>
    <s v="F011212"/>
    <x v="84"/>
    <s v="25AFI000551"/>
    <x v="4"/>
    <m/>
    <s v="000800102271"/>
    <s v="ETICHETTA AD.IKEA HUSKNUT CE 16,5X4 AA-2414730-1 CA+CØ24 FSC"/>
    <s v="mater. di confezion."/>
    <x v="4"/>
    <m/>
    <n v="3300"/>
    <s v="NR"/>
    <m/>
    <n v="8.7999999999999995E-2"/>
    <n v="290.39999999999998"/>
  </r>
  <r>
    <s v="OF0035978"/>
    <x v="463"/>
    <m/>
    <s v="F011212"/>
    <x v="84"/>
    <s v="25AFI000551"/>
    <x v="4"/>
    <m/>
    <s v="000800103009"/>
    <s v="ETICHETTA 50X92 IKEA GB/CI-347846-3 FR-IT-ES /CI-347845-1 CL"/>
    <s v="mater. di confezion."/>
    <x v="4"/>
    <m/>
    <n v="2700"/>
    <s v="NR"/>
    <m/>
    <n v="9.9799999999999986E-2"/>
    <n v="269.45999999999998"/>
  </r>
  <r>
    <s v="OF0035978"/>
    <x v="463"/>
    <m/>
    <s v="F011212"/>
    <x v="84"/>
    <s v="25AFI000551"/>
    <x v="4"/>
    <m/>
    <s v="000800103010"/>
    <s v="ETICHETTA 50X92 IKEA GB/CI-347843-3 FR-IT-ES/CI-347844-1 CL"/>
    <s v="mater. di confezion."/>
    <x v="4"/>
    <m/>
    <n v="3300"/>
    <s v="NR"/>
    <m/>
    <n v="7.6799999999999993E-2"/>
    <n v="253.44"/>
  </r>
  <r>
    <s v="OF0035664"/>
    <x v="460"/>
    <m/>
    <s v="F011212"/>
    <x v="84"/>
    <s v="25AFI000551"/>
    <x v="4"/>
    <m/>
    <s v="000800284051"/>
    <s v="ETICHETTA MEHERZER PROCHEF FRYING PAN Ø24 8000807052358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2"/>
    <s v="ETICHETTA MEHERZER PROCHEF FRYING PAN Ø28 8000807052365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4"/>
    <s v="ETICHETTA MEHERZER PROCHEF SKILLET Ø28 8000807052372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5"/>
    <s v="ETICHETTA MEHERZER PROCHEF CREPE PAN Ø28 8000807052396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6"/>
    <s v="ETICH.MEHERZER PROCHEF LIMITED EDIT CREPE PAN Ø28 161035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7"/>
    <s v="ETICH.MEHERZER PROCHEF LIMITED EDIT FRYPAN Ø24 160977-F17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8"/>
    <s v="ETICH.MEHERZER PROCHEF LIMITED EDIT FRYPAN Ø28 16099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9"/>
    <s v="ETICH.MEHERZER PROCHEF LIMITED EDIT SKILLET Ø28 16101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400001"/>
    <s v="ETICHETTA STELLA TVS IPERTEK F.65MM"/>
    <s v="mater. di confezion."/>
    <x v="4"/>
    <m/>
    <n v="2500"/>
    <s v="NR"/>
    <m/>
    <n v="0.13780000000000001"/>
    <n v="344.5"/>
  </r>
  <r>
    <s v="OF0035728"/>
    <x v="462"/>
    <m/>
    <s v="F011212"/>
    <x v="84"/>
    <s v="25AFI000551"/>
    <x v="4"/>
    <m/>
    <s v="000809000384"/>
    <s v="ETICHETTA MIGROS PEN.Ø22 7035.636 SPAG.CLASSIC 7613433584844"/>
    <s v="mater. di confezion."/>
    <x v="4"/>
    <m/>
    <n v="1050"/>
    <s v="NR"/>
    <m/>
    <n v="0.20380000000000001"/>
    <n v="213.99"/>
  </r>
  <r>
    <s v="OF0035728"/>
    <x v="462"/>
    <m/>
    <s v="F011212"/>
    <x v="84"/>
    <s v="25AFI000551"/>
    <x v="4"/>
    <m/>
    <s v="000809000417"/>
    <s v="ETICHETTA FOXHOME SILVER 433 16 030657580099 P.18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19"/>
    <s v="ETICHETTA FOXHOME SILVER 480 20 030658580099 P.34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21"/>
    <s v="ETICHETTA FOXHOME SILVER 179 25 030662580099 P.219.90 30X20"/>
    <s v="mater. di confezion."/>
    <x v="4"/>
    <m/>
    <n v="1500"/>
    <s v="NR"/>
    <m/>
    <n v="9.8000000000000004E-2"/>
    <n v="147"/>
  </r>
  <r>
    <s v="OF0035728"/>
    <x v="462"/>
    <m/>
    <s v="F011212"/>
    <x v="84"/>
    <s v="25AFI000551"/>
    <x v="4"/>
    <m/>
    <s v="000809000422"/>
    <s v="ETICHETTA FOXHOME SILVER 279 20 030653580099 P.189.90 30X20"/>
    <s v="mater. di confezion."/>
    <x v="4"/>
    <m/>
    <n v="1150"/>
    <s v="NR"/>
    <m/>
    <n v="0.11600000000000001"/>
    <n v="133.4"/>
  </r>
  <r>
    <s v="OF0035728"/>
    <x v="462"/>
    <m/>
    <s v="F011212"/>
    <x v="84"/>
    <s v="25AFI000551"/>
    <x v="4"/>
    <m/>
    <s v="000809000423"/>
    <s v="ETICHETTA FOXHOME SILVER 279 26 030654580099 P.23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4"/>
    <s v="ETICHETTA FOXHOME SILVER 279 32 030655580099 P.29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8"/>
    <s v="ETICHETTA FOXHOME MATERIA 163 24 016470020099 P.359.90 30X20"/>
    <s v="mater. di confezion."/>
    <x v="4"/>
    <m/>
    <n v="1350"/>
    <s v="NR"/>
    <m/>
    <n v="9.8000000000000004E-2"/>
    <n v="132.30000000000001"/>
  </r>
  <r>
    <s v="OF0035728"/>
    <x v="462"/>
    <m/>
    <s v="F011212"/>
    <x v="84"/>
    <s v="25AFI000551"/>
    <x v="4"/>
    <m/>
    <s v="000809000429"/>
    <s v="ETICHETTA FOXHOME MATERIA 163 28 016471020099 P.429.90 30X20"/>
    <s v="mater. di confezion."/>
    <x v="4"/>
    <m/>
    <n v="1200"/>
    <s v="NR"/>
    <m/>
    <n v="9.799999999999999E-2"/>
    <n v="117.6"/>
  </r>
  <r>
    <s v="OF0035728"/>
    <x v="462"/>
    <m/>
    <s v="F011212"/>
    <x v="84"/>
    <s v="25AFI000551"/>
    <x v="4"/>
    <m/>
    <s v="000809000504"/>
    <s v="ETICHETTA FOXHOME SILVER 179 25 030662580099 NO PRICE 30X20"/>
    <s v="mater. di confezion."/>
    <x v="4"/>
    <m/>
    <n v="1000"/>
    <s v="NR"/>
    <m/>
    <n v="0.11600000000000001"/>
    <n v="116"/>
  </r>
  <r>
    <s v="OF0035873"/>
    <x v="461"/>
    <m/>
    <s v="F011212"/>
    <x v="84"/>
    <s v="25AFI000551"/>
    <x v="4"/>
    <m/>
    <s v="000809000526"/>
    <s v="ETICHETTA RICON. AW PACK TVS SINTESI DIM.85x15"/>
    <s v="mater. di confezion."/>
    <x v="4"/>
    <m/>
    <n v="970"/>
    <s v="NR"/>
    <m/>
    <n v="0.23250515463917526"/>
    <n v="225.53"/>
  </r>
  <r>
    <s v="OF0035978"/>
    <x v="463"/>
    <m/>
    <s v="F011212"/>
    <x v="84"/>
    <s v="25AFI000551"/>
    <x v="4"/>
    <m/>
    <s v="000840004002"/>
    <s v="DISCO PUBB.COOK PAN LINEA EURO FUST.11"/>
    <s v="mater. di confezion."/>
    <x v="4"/>
    <m/>
    <n v="3000"/>
    <s v="NR"/>
    <m/>
    <n v="6.3E-2"/>
    <n v="189"/>
  </r>
  <r>
    <s v="OF0035978"/>
    <x v="463"/>
    <m/>
    <s v="F011212"/>
    <x v="84"/>
    <s v="25AFI000551"/>
    <x v="4"/>
    <m/>
    <s v="000840900002"/>
    <s v="DISCHETTO PUBBLICITARIO TVS 1°COLAZIONE F.11"/>
    <s v="mater. di confezion."/>
    <x v="4"/>
    <m/>
    <n v="4300"/>
    <s v="NR"/>
    <m/>
    <n v="6.3E-2"/>
    <n v="270.89999999999998"/>
  </r>
  <r>
    <s v="OF0035728"/>
    <x v="462"/>
    <m/>
    <s v="F011212"/>
    <x v="84"/>
    <s v="25AFI000551"/>
    <x v="4"/>
    <m/>
    <s v="000841100001"/>
    <s v="PIEGHEVOLE ISTRUZIONI FOXWIZEL 80x80"/>
    <s v="mater. di confezion."/>
    <x v="4"/>
    <m/>
    <n v="9500"/>
    <s v="NR"/>
    <m/>
    <n v="9.11E-2"/>
    <n v="865.45"/>
  </r>
  <r>
    <s v="OF0035728"/>
    <x v="462"/>
    <m/>
    <s v="F011212"/>
    <x v="84"/>
    <s v="25AFI000551"/>
    <x v="4"/>
    <m/>
    <s v="000841714301"/>
    <s v="DISCO PUBB.VELVET TVS S.COATING F10"/>
    <s v="mater. di confezion."/>
    <x v="4"/>
    <m/>
    <n v="3000"/>
    <s v="NR"/>
    <m/>
    <n v="0.104"/>
    <n v="312"/>
  </r>
  <r>
    <s v="OF0035728"/>
    <x v="462"/>
    <m/>
    <s v="F011212"/>
    <x v="84"/>
    <s v="25AFI000551"/>
    <x v="4"/>
    <m/>
    <s v="000841714303"/>
    <s v="DISCO PUBB.VELVET TVS S.COATING F15"/>
    <s v="mater. di confezion."/>
    <x v="4"/>
    <m/>
    <n v="7200"/>
    <s v="NR"/>
    <m/>
    <n v="6.5000000000000002E-2"/>
    <n v="468"/>
  </r>
  <r>
    <s v="OF0035978"/>
    <x v="463"/>
    <m/>
    <s v="F011212"/>
    <x v="84"/>
    <s v="25AFI000551"/>
    <x v="4"/>
    <m/>
    <s v="000841726990"/>
    <s v="DISCO PUBB.F.12 EXP COLORATA 2023"/>
    <s v="mater. di confezion."/>
    <x v="4"/>
    <m/>
    <n v="2100"/>
    <s v="NR"/>
    <m/>
    <n v="9.5000000000000001E-2"/>
    <n v="199.5"/>
  </r>
  <r>
    <s v="OF0035664"/>
    <x v="460"/>
    <m/>
    <s v="F011212"/>
    <x v="84"/>
    <s v="25AFI000551"/>
    <x v="4"/>
    <m/>
    <s v="000841800020"/>
    <s v="DISCO PUB.SYSTEM U PRIX MINI F13 3660992022205 405 18 R.2024"/>
    <s v="mater. di confezion."/>
    <x v="4"/>
    <m/>
    <n v="3000"/>
    <s v="NR"/>
    <m/>
    <n v="6.3E-2"/>
    <n v="189"/>
  </r>
  <r>
    <s v="OF0035664"/>
    <x v="460"/>
    <m/>
    <s v="F011212"/>
    <x v="84"/>
    <s v="25AFI000551"/>
    <x v="4"/>
    <m/>
    <s v="000844142030"/>
    <s v="PIEGHEVOLE MEHRZER PROCHEF DIAMANTEK C/FILO ELASTICO"/>
    <s v="mater. di confezion."/>
    <x v="4"/>
    <m/>
    <n v="3000"/>
    <s v="NR"/>
    <m/>
    <n v="0.188"/>
    <n v="564"/>
  </r>
  <r>
    <s v="OF0035664"/>
    <x v="460"/>
    <m/>
    <s v="F011212"/>
    <x v="84"/>
    <s v="25AFI000551"/>
    <x v="4"/>
    <m/>
    <s v="000844142043"/>
    <s v="PIEGH.MEHRZER PRO CHEF LIMITED EDITION 56X90 C/FILO ELASTICO"/>
    <s v="mater. di confezion."/>
    <x v="4"/>
    <m/>
    <n v="4200"/>
    <s v="NR"/>
    <m/>
    <n v="0.17100000000000001"/>
    <n v="718.2"/>
  </r>
  <r>
    <s v="OF0035978"/>
    <x v="463"/>
    <m/>
    <s v="F011212"/>
    <x v="84"/>
    <s v="25AFI000551"/>
    <x v="4"/>
    <m/>
    <s v="000844147004"/>
    <s v="PIEGHEVOLE ESSTEELE PER SALUTE 180X100 MM 1-8-PU501A"/>
    <s v="mater. di confezion."/>
    <x v="4"/>
    <m/>
    <n v="7000"/>
    <s v="NR"/>
    <m/>
    <n v="5.8000000000000003E-2"/>
    <n v="406"/>
  </r>
  <r>
    <s v="OF0036424"/>
    <x v="464"/>
    <m/>
    <s v="F014073"/>
    <x v="39"/>
    <s v="25AFI000595"/>
    <x v="21"/>
    <m/>
    <s v="002490143001"/>
    <s v="OSSIDO DI CROMO VERDE GN"/>
    <s v="prodotti chimici"/>
    <x v="1"/>
    <m/>
    <n v="50"/>
    <s v="kg"/>
    <m/>
    <n v="12.5"/>
    <n v="625"/>
  </r>
  <r>
    <s v="OF0036518"/>
    <x v="465"/>
    <m/>
    <s v="F015428"/>
    <x v="49"/>
    <s v="25AFI000606"/>
    <x v="21"/>
    <m/>
    <s v="009000010053"/>
    <s v="GUANTO SPANDEXBLACK 11939 TAG. S"/>
    <s v="materiali di consumo"/>
    <x v="11"/>
    <m/>
    <n v="480"/>
    <s v="NR"/>
    <m/>
    <n v="0.88"/>
    <n v="422.4"/>
  </r>
  <r>
    <s v="OF0036518"/>
    <x v="465"/>
    <m/>
    <s v="F015428"/>
    <x v="49"/>
    <s v="25AFI000606"/>
    <x v="21"/>
    <m/>
    <s v="009000010054"/>
    <s v="GUANTO SPANDEXBLACK 11939 TAG. L"/>
    <s v="materiali di consumo"/>
    <x v="11"/>
    <m/>
    <n v="762"/>
    <s v="NR"/>
    <m/>
    <n v="0.87999999999999989"/>
    <n v="670.56"/>
  </r>
  <r>
    <s v="OF0036518"/>
    <x v="465"/>
    <m/>
    <s v="F015428"/>
    <x v="49"/>
    <s v="25AFI000606"/>
    <x v="21"/>
    <m/>
    <s v="009000013001"/>
    <s v="GUANTI NITRILE CLORINATO PZ.100 #"/>
    <s v="materiali di consumo"/>
    <x v="11"/>
    <m/>
    <n v="20"/>
    <s v="NR"/>
    <m/>
    <n v="6.05"/>
    <n v="121"/>
  </r>
  <r>
    <s v="OF0036164"/>
    <x v="466"/>
    <m/>
    <s v="F014980"/>
    <x v="66"/>
    <s v="25AFI000628"/>
    <x v="21"/>
    <m/>
    <s v="009000005001"/>
    <s v="GUANTO NITRILE VERDE 492 TG.7/7½"/>
    <s v="materiali di consumo"/>
    <x v="11"/>
    <m/>
    <n v="20"/>
    <s v="NR"/>
    <m/>
    <n v="2.4500000000000002"/>
    <n v="49"/>
  </r>
  <r>
    <s v="OF0036286"/>
    <x v="467"/>
    <m/>
    <s v="F014980"/>
    <x v="66"/>
    <s v="25AFI000628"/>
    <x v="21"/>
    <m/>
    <s v="009000005001"/>
    <s v="GUANTO NITRILE VERDE 492 TG.7/7½"/>
    <s v="materiali di consumo"/>
    <x v="11"/>
    <m/>
    <n v="40"/>
    <s v="NR"/>
    <m/>
    <n v="2.4500000000000002"/>
    <n v="98"/>
  </r>
  <r>
    <s v="OF0036380"/>
    <x v="468"/>
    <m/>
    <s v="F014980"/>
    <x v="66"/>
    <s v="25AFI000628"/>
    <x v="21"/>
    <m/>
    <s v="009000005001"/>
    <s v="GUANTO NITRILE VERDE 492 TG.7/7½"/>
    <s v="materiali di consumo"/>
    <x v="11"/>
    <m/>
    <n v="30"/>
    <s v="NR"/>
    <m/>
    <n v="2.4500000000000002"/>
    <n v="73.5"/>
  </r>
  <r>
    <s v="OF0036059"/>
    <x v="469"/>
    <m/>
    <s v="F014980"/>
    <x v="66"/>
    <s v="25AFI000628"/>
    <x v="21"/>
    <m/>
    <s v="009000007001"/>
    <s v="GUANTI IN LATTICE ASTM PZ.100 #"/>
    <s v="materiali di consumo"/>
    <x v="11"/>
    <m/>
    <n v="2000"/>
    <s v="NR"/>
    <m/>
    <n v="5.6000000000000001E-2"/>
    <n v="112"/>
  </r>
  <r>
    <s v="OF0036380"/>
    <x v="468"/>
    <m/>
    <s v="F014980"/>
    <x v="66"/>
    <s v="25AFI000628"/>
    <x v="21"/>
    <m/>
    <s v="009000007001"/>
    <s v="GUANTI IN LATTICE ASTM PZ.100 #"/>
    <s v="materiali di consumo"/>
    <x v="11"/>
    <m/>
    <n v="1000"/>
    <s v="NR"/>
    <m/>
    <n v="5.6000000000000001E-2"/>
    <n v="56"/>
  </r>
  <r>
    <s v="OF0036059"/>
    <x v="469"/>
    <m/>
    <s v="F014980"/>
    <x v="66"/>
    <s v="25AFI000628"/>
    <x v="21"/>
    <m/>
    <s v="009100002001"/>
    <s v="BOBINA POMERCART GR 40 (KG 4)"/>
    <s v="materiali di consumo"/>
    <x v="11"/>
    <m/>
    <n v="12"/>
    <s v="NR"/>
    <m/>
    <n v="17.2"/>
    <n v="206.4"/>
  </r>
  <r>
    <s v="OF0036286"/>
    <x v="467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380"/>
    <x v="468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286"/>
    <x v="467"/>
    <m/>
    <s v="F014980"/>
    <x v="66"/>
    <s v="25AFI000628"/>
    <x v="21"/>
    <m/>
    <s v="009430031001"/>
    <s v="ALCOOL DENATURATO 750 CC PZ.15"/>
    <s v="materiali di consumo"/>
    <x v="11"/>
    <m/>
    <n v="96"/>
    <s v="NR"/>
    <m/>
    <n v="2.1666666666666665"/>
    <n v="208"/>
  </r>
  <r>
    <s v="OF0036586"/>
    <x v="470"/>
    <m/>
    <s v="F015558"/>
    <x v="48"/>
    <s v="25AFI000635"/>
    <x v="21"/>
    <m/>
    <s v="009430000001"/>
    <s v="CORINDONE GRANA 40 DARK"/>
    <s v="materiali di consumo"/>
    <x v="11"/>
    <m/>
    <n v="20000"/>
    <s v="kg"/>
    <m/>
    <n v="1.3"/>
    <n v="26000"/>
  </r>
  <r>
    <s v="OF0036586"/>
    <x v="470"/>
    <m/>
    <s v="F015558"/>
    <x v="48"/>
    <s v="25AFI000635"/>
    <x v="21"/>
    <m/>
    <s v="009430002001"/>
    <s v="CORINDONE GRANA 50"/>
    <s v="materiali di consumo"/>
    <x v="11"/>
    <m/>
    <n v="3000"/>
    <s v="kg"/>
    <m/>
    <n v="1.3"/>
    <n v="3900"/>
  </r>
  <r>
    <s v="OF0036586"/>
    <x v="470"/>
    <m/>
    <s v="F015558"/>
    <x v="48"/>
    <s v="25AFI000635"/>
    <x v="21"/>
    <m/>
    <s v="009430005001"/>
    <s v="CORINDONE GRANA 80"/>
    <s v="materiali di consumo"/>
    <x v="11"/>
    <m/>
    <n v="2000"/>
    <s v="kg"/>
    <m/>
    <n v="1.1000000000000001"/>
    <n v="2200"/>
  </r>
  <r>
    <s v="OF0036133"/>
    <x v="471"/>
    <m/>
    <s v="F011440"/>
    <x v="85"/>
    <s v="25AFI000645"/>
    <x v="21"/>
    <m/>
    <s v="001970076001"/>
    <s v="PALLET SIMILEUR CM 120x80"/>
    <s v="materiali di consumo"/>
    <x v="11"/>
    <m/>
    <n v="1230"/>
    <s v="NR"/>
    <m/>
    <n v="6.3"/>
    <n v="7749"/>
  </r>
  <r>
    <s v="OF0036381"/>
    <x v="314"/>
    <m/>
    <s v="F015428"/>
    <x v="49"/>
    <s v="25AFI000664"/>
    <x v="21"/>
    <m/>
    <s v="009000001001"/>
    <s v="GUANTO COT.FILO CONTINUO PZ.12 D/U 1997611736"/>
    <s v="materiali di consumo"/>
    <x v="11"/>
    <m/>
    <n v="864"/>
    <s v="NR"/>
    <m/>
    <n v="0.44"/>
    <n v="380.16"/>
  </r>
  <r>
    <s v="OF0036386"/>
    <x v="472"/>
    <m/>
    <s v="F600340"/>
    <x v="86"/>
    <s v="25AFI000665"/>
    <x v="21"/>
    <m/>
    <s v="009100003001"/>
    <s v="BOBINA CELLULOSA 80% WSB800 STRAPPI"/>
    <s v="materiali di consumo"/>
    <x v="11"/>
    <m/>
    <n v="280"/>
    <s v="NR"/>
    <m/>
    <n v="4.8499999999999996"/>
    <n v="1358"/>
  </r>
  <r>
    <s v="OF0036167"/>
    <x v="473"/>
    <m/>
    <s v="F014557"/>
    <x v="87"/>
    <s v="25AFI000668"/>
    <x v="21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5977"/>
    <x v="474"/>
    <m/>
    <s v="F010904"/>
    <x v="64"/>
    <s v="25AFI000673"/>
    <x v="21"/>
    <m/>
    <s v="001545930062"/>
    <s v="BOX 5930/062 CM39X28,5X29//QUALITY IKEA CB100 FSC"/>
    <s v="cartoni e casse"/>
    <x v="12"/>
    <m/>
    <n v="264"/>
    <s v="NR"/>
    <m/>
    <n v="1.28"/>
    <n v="337.92"/>
  </r>
  <r>
    <s v="OF0035386"/>
    <x v="475"/>
    <m/>
    <s v="F010904"/>
    <x v="64"/>
    <s v="25AFI000673"/>
    <x v="21"/>
    <m/>
    <s v="001546588009"/>
    <s v="BOX 6588/009 CM59X38,5X17//QUALITY IKEA CB100 FSC"/>
    <s v="cartoni e casse"/>
    <x v="12"/>
    <m/>
    <n v="660"/>
    <s v="NR"/>
    <m/>
    <n v="1.45"/>
    <n v="957"/>
  </r>
  <r>
    <s v="OF0035660"/>
    <x v="476"/>
    <m/>
    <s v="F010904"/>
    <x v="64"/>
    <s v="25AFI000673"/>
    <x v="21"/>
    <m/>
    <s v="001546588009"/>
    <s v="BOX 6588/009 CM59X38,5X17//QUALITY IKEA CB100 FSC"/>
    <s v="cartoni e casse"/>
    <x v="12"/>
    <m/>
    <n v="180"/>
    <s v="NR"/>
    <m/>
    <n v="1.39"/>
    <n v="250.2"/>
  </r>
  <r>
    <s v="OF0035120"/>
    <x v="477"/>
    <m/>
    <s v="F010904"/>
    <x v="64"/>
    <s v="25AFI000673"/>
    <x v="21"/>
    <m/>
    <s v="001546901001"/>
    <s v="BOX 6901/001 CM50,5X34,5X21// QUALITY IKEA CB100 FSC"/>
    <s v="cartoni e casse"/>
    <x v="12"/>
    <m/>
    <n v="582"/>
    <s v="NR"/>
    <m/>
    <n v="1.3900000000000001"/>
    <n v="808.98"/>
  </r>
  <r>
    <s v="OF0035812"/>
    <x v="478"/>
    <m/>
    <s v="F010904"/>
    <x v="64"/>
    <s v="25AFI000673"/>
    <x v="21"/>
    <m/>
    <s v="001547001001"/>
    <s v="BOX 7001/001 CM43X42,5X13 STAMPA FLEXO AMWAY QUEEN"/>
    <s v="cartoni e casse"/>
    <x v="12"/>
    <m/>
    <n v="1975"/>
    <s v="NR"/>
    <m/>
    <n v="1.3"/>
    <n v="2567.5"/>
  </r>
  <r>
    <s v="OF0035727"/>
    <x v="479"/>
    <m/>
    <s v="F010904"/>
    <x v="64"/>
    <s v="25AFI000673"/>
    <x v="21"/>
    <m/>
    <s v="001547001007"/>
    <s v="BOX 7001/007 CM43X42,5X13 STAMP.FLEX.AMWAY ICOOKØ28 A2301089"/>
    <s v="cartoni e casse"/>
    <x v="12"/>
    <m/>
    <n v="940"/>
    <s v="NR"/>
    <m/>
    <n v="1.3800000000000001"/>
    <n v="1297.2"/>
  </r>
  <r>
    <s v="OF0034790"/>
    <x v="480"/>
    <m/>
    <s v="F010904"/>
    <x v="64"/>
    <s v="25AFI000673"/>
    <x v="21"/>
    <m/>
    <s v="001547004007"/>
    <s v="BOX 7004/007 CM39X38,5X13 STAMP.FLEX.AMWAY ICOOKØ24 A2301088"/>
    <s v="cartoni e casse"/>
    <x v="12"/>
    <m/>
    <n v="1085"/>
    <s v="NR"/>
    <m/>
    <n v="1.32"/>
    <n v="1432.2"/>
  </r>
  <r>
    <s v="OF0035660"/>
    <x v="476"/>
    <m/>
    <s v="F010904"/>
    <x v="64"/>
    <s v="25AFI000673"/>
    <x v="21"/>
    <m/>
    <s v="001547004008"/>
    <s v="BOX 7004/008 CM39X38,5X13 STAMP.FLEX.AMWAY QUEENØ24 A2400247"/>
    <s v="cartoni e casse"/>
    <x v="12"/>
    <m/>
    <n v="1650"/>
    <s v="NR"/>
    <m/>
    <n v="1.27"/>
    <n v="2095.5"/>
  </r>
  <r>
    <s v="OF0035727"/>
    <x v="479"/>
    <m/>
    <s v="F010904"/>
    <x v="64"/>
    <s v="25AFI000673"/>
    <x v="21"/>
    <m/>
    <s v="001547004008"/>
    <s v="BOX 7004/008 CM39X38,5X13 STAMP.FLEX.AMWAY QUEENØ24 A2400247"/>
    <s v="cartoni e casse"/>
    <x v="12"/>
    <m/>
    <n v="1260"/>
    <s v="NR"/>
    <m/>
    <n v="1.3"/>
    <n v="1638"/>
  </r>
  <r>
    <s v="OF0035476"/>
    <x v="481"/>
    <m/>
    <s v="F010904"/>
    <x v="64"/>
    <s v="25AFI000673"/>
    <x v="21"/>
    <m/>
    <s v="001880056021"/>
    <s v="DIVISORIO CART.CM56x21 IKEA CB30 BB FSC"/>
    <s v="cartoni e casse"/>
    <x v="12"/>
    <m/>
    <n v="300"/>
    <s v="NR"/>
    <m/>
    <n v="0.85"/>
    <n v="255"/>
  </r>
  <r>
    <s v="OF0035727"/>
    <x v="479"/>
    <m/>
    <s v="F010904"/>
    <x v="64"/>
    <s v="25AFI000673"/>
    <x v="21"/>
    <m/>
    <s v="001880061016"/>
    <s v="DIVISORIO CART.CM61x16 IKEA CB30 BB FSC"/>
    <s v="cartoni e casse"/>
    <x v="12"/>
    <m/>
    <n v="2160"/>
    <s v="NR"/>
    <m/>
    <n v="0.48"/>
    <n v="1036.8"/>
  </r>
  <r>
    <s v="OF0035660"/>
    <x v="476"/>
    <m/>
    <s v="F010904"/>
    <x v="64"/>
    <s v="25AFI000673"/>
    <x v="21"/>
    <m/>
    <s v="002300081094"/>
    <s v="DIVISORIO FUST. SEDE SEP.TEG.1M+1M /COP.28 C/BOX 7001"/>
    <s v="cartoni e casse"/>
    <x v="12"/>
    <m/>
    <n v="2700"/>
    <s v="NR"/>
    <m/>
    <n v="0.93"/>
    <n v="2511"/>
  </r>
  <r>
    <s v="OF0035660"/>
    <x v="476"/>
    <m/>
    <s v="F010904"/>
    <x v="64"/>
    <s v="25AFI000673"/>
    <x v="21"/>
    <m/>
    <s v="002300081095"/>
    <s v="DIVISORIO FUST.A CHIUSURA COP.28 C/BOX 7001"/>
    <s v="cartoni e casse"/>
    <x v="12"/>
    <m/>
    <n v="2700"/>
    <s v="NR"/>
    <m/>
    <n v="0.36"/>
    <n v="972"/>
  </r>
  <r>
    <s v="OF0034312"/>
    <x v="482"/>
    <m/>
    <s v="F010904"/>
    <x v="64"/>
    <s v="25AFI000673"/>
    <x v="21"/>
    <m/>
    <s v="002300081097"/>
    <s v="DIVISORIO FUST. SEDE SEP.TEG.1M /COP.24 C/BOX 7004"/>
    <s v="cartoni e casse"/>
    <x v="12"/>
    <m/>
    <n v="1500"/>
    <s v="NR"/>
    <m/>
    <n v="0.71"/>
    <n v="1065"/>
  </r>
  <r>
    <s v="OF0035727"/>
    <x v="479"/>
    <m/>
    <s v="F010904"/>
    <x v="64"/>
    <s v="25AFI000673"/>
    <x v="21"/>
    <m/>
    <s v="002300081097"/>
    <s v="DIVISORIO FUST. SEDE SEP.TEG.1M /COP.24 C/BOX 7004"/>
    <s v="cartoni e casse"/>
    <x v="12"/>
    <m/>
    <n v="1154"/>
    <s v="NR"/>
    <m/>
    <n v="0.73"/>
    <n v="842.42"/>
  </r>
  <r>
    <s v="OF0036078"/>
    <x v="483"/>
    <m/>
    <s v="F010904"/>
    <x v="64"/>
    <s v="25AFI000673"/>
    <x v="21"/>
    <m/>
    <s v="002300081097"/>
    <s v="DIVISORIO FUST. SEDE SEP.TEG.1M /COP.24 C/BOX 7004"/>
    <s v="cartoni e casse"/>
    <x v="12"/>
    <m/>
    <n v="303"/>
    <s v="NR"/>
    <m/>
    <n v="0.73"/>
    <n v="221.19"/>
  </r>
  <r>
    <s v="OF0034312"/>
    <x v="482"/>
    <m/>
    <s v="F010904"/>
    <x v="64"/>
    <s v="25AFI000673"/>
    <x v="21"/>
    <m/>
    <s v="002300081098"/>
    <s v="DIVISORIO FUST.A CHIUSURA COP.24 C/BOX 7004"/>
    <s v="cartoni e casse"/>
    <x v="12"/>
    <m/>
    <n v="1500"/>
    <s v="NR"/>
    <m/>
    <n v="0.28999999999999998"/>
    <n v="435"/>
  </r>
  <r>
    <s v="OF0035727"/>
    <x v="479"/>
    <m/>
    <s v="F010904"/>
    <x v="64"/>
    <s v="25AFI000673"/>
    <x v="21"/>
    <m/>
    <s v="002300081098"/>
    <s v="DIVISORIO FUST.A CHIUSURA COP.24 C/BOX 7004"/>
    <s v="cartoni e casse"/>
    <x v="12"/>
    <m/>
    <n v="1154"/>
    <s v="NR"/>
    <m/>
    <n v="0.3"/>
    <n v="346.2"/>
  </r>
  <r>
    <s v="OF0036078"/>
    <x v="483"/>
    <m/>
    <s v="F010904"/>
    <x v="64"/>
    <s v="25AFI000673"/>
    <x v="21"/>
    <m/>
    <s v="002300081098"/>
    <s v="DIVISORIO FUST.A CHIUSURA COP.24 C/BOX 7004"/>
    <s v="cartoni e casse"/>
    <x v="12"/>
    <m/>
    <n v="303"/>
    <s v="NR"/>
    <m/>
    <n v="0.30000000000000004"/>
    <n v="90.9"/>
  </r>
  <r>
    <s v="OF0035476"/>
    <x v="481"/>
    <m/>
    <s v="F010904"/>
    <x v="64"/>
    <s v="25AFI000673"/>
    <x v="21"/>
    <m/>
    <s v="002301003193"/>
    <s v="CARTELLO ESPOSITORE 59X47 LIT.TVS EASY ECO INDUCTION"/>
    <s v="cartoni e casse"/>
    <x v="12"/>
    <m/>
    <n v="135"/>
    <s v="NR"/>
    <m/>
    <n v="3.45"/>
    <n v="465.75"/>
  </r>
  <r>
    <s v="OF0035468"/>
    <x v="484"/>
    <m/>
    <s v="F600882"/>
    <x v="88"/>
    <s v="25AFI000674"/>
    <x v="21"/>
    <m/>
    <s v="002495000001"/>
    <s v="POLVERE DI TITANIO X RIPORTO K614"/>
    <s v="prodotti chimici"/>
    <x v="1"/>
    <m/>
    <n v="500"/>
    <s v="kg"/>
    <m/>
    <n v="9.1999999999999993"/>
    <n v="4600"/>
  </r>
  <r>
    <s v="OF0036391"/>
    <x v="485"/>
    <m/>
    <s v="F013521"/>
    <x v="89"/>
    <s v="25AFI000675"/>
    <x v="21"/>
    <m/>
    <s v="002490105002"/>
    <s v="SPECIALPEARL 1600 (EX IRIODIN 100)"/>
    <s v="prodotti chimici"/>
    <x v="1"/>
    <m/>
    <n v="50"/>
    <s v="kg"/>
    <m/>
    <n v="8.1"/>
    <n v="405"/>
  </r>
  <r>
    <s v="OF0036391"/>
    <x v="485"/>
    <m/>
    <s v="F013521"/>
    <x v="89"/>
    <s v="25AFI000675"/>
    <x v="21"/>
    <m/>
    <s v="002490123006"/>
    <s v="SPECIALPEARL 1611 (EX IRIODIN 111)"/>
    <s v="prodotti chimici"/>
    <x v="1"/>
    <m/>
    <n v="60"/>
    <s v="kg"/>
    <m/>
    <n v="9.5"/>
    <n v="570"/>
  </r>
  <r>
    <s v="OF0036367"/>
    <x v="486"/>
    <m/>
    <s v="F010233"/>
    <x v="52"/>
    <s v="25AFI000676"/>
    <x v="21"/>
    <m/>
    <s v="000110532001"/>
    <s v="GHIERA P15  15,5/30,5 R15/824 FR75"/>
    <s v="manigliame"/>
    <x v="0"/>
    <m/>
    <n v="5200"/>
    <s v="NR"/>
    <m/>
    <n v="0.11"/>
    <n v="572"/>
  </r>
  <r>
    <s v="OF0036356"/>
    <x v="414"/>
    <m/>
    <s v="F010233"/>
    <x v="52"/>
    <s v="25AFI000676"/>
    <x v="21"/>
    <m/>
    <s v="000110537001"/>
    <s v="GHIERA P15 16/27 R15/546 FR90 207 20-24-28"/>
    <s v="manigliame"/>
    <x v="0"/>
    <m/>
    <n v="11200"/>
    <s v="NR"/>
    <m/>
    <n v="0.1"/>
    <n v="1120"/>
  </r>
  <r>
    <s v="OF0036356"/>
    <x v="414"/>
    <m/>
    <s v="F010233"/>
    <x v="52"/>
    <s v="25AFI000676"/>
    <x v="21"/>
    <m/>
    <s v="000110544001"/>
    <s v="GHIERA P15 17/18,5 C15/487 FR75"/>
    <s v="manigliame"/>
    <x v="0"/>
    <m/>
    <n v="12800"/>
    <s v="NR"/>
    <m/>
    <n v="0.1"/>
    <n v="1280"/>
  </r>
  <r>
    <s v="OF0036367"/>
    <x v="486"/>
    <m/>
    <s v="F010233"/>
    <x v="52"/>
    <s v="25AFI000676"/>
    <x v="21"/>
    <m/>
    <s v="000250530001"/>
    <s v="MANICO CHICAGO/1 NERO SATINATO"/>
    <s v="manigliame"/>
    <x v="0"/>
    <m/>
    <n v="4800"/>
    <s v="NR"/>
    <m/>
    <n v="0.32699999999999996"/>
    <n v="1569.6"/>
  </r>
  <r>
    <s v="OF0036367"/>
    <x v="486"/>
    <m/>
    <s v="F010233"/>
    <x v="52"/>
    <s v="25AFI000676"/>
    <x v="21"/>
    <m/>
    <s v="000250531001"/>
    <s v="MANICO CHICAGO/2 NERO SATINATO"/>
    <s v="manigliame"/>
    <x v="0"/>
    <m/>
    <n v="3610"/>
    <s v="NR"/>
    <m/>
    <n v="0.35400000000000004"/>
    <n v="1277.94"/>
  </r>
  <r>
    <s v="OF0036367"/>
    <x v="486"/>
    <m/>
    <s v="F010233"/>
    <x v="52"/>
    <s v="25AFI000676"/>
    <x v="21"/>
    <m/>
    <s v="000250566001"/>
    <s v="MANICO MOD.PRO/2 NERO SATINATO"/>
    <s v="manigliame"/>
    <x v="0"/>
    <m/>
    <n v="2090"/>
    <s v="NR"/>
    <m/>
    <n v="0.42503827751196172"/>
    <n v="888.33"/>
  </r>
  <r>
    <s v="OF0036367"/>
    <x v="486"/>
    <m/>
    <s v="F010233"/>
    <x v="52"/>
    <s v="25AFI000676"/>
    <x v="21"/>
    <m/>
    <s v="000250578100"/>
    <s v="MANICO HIDDEN/2 MASTERCHEF  V.3360 SOFT 410U"/>
    <s v="manigliame"/>
    <x v="0"/>
    <m/>
    <n v="10640"/>
    <s v="NR"/>
    <m/>
    <n v="0.57799999999999996"/>
    <n v="6149.92"/>
  </r>
  <r>
    <s v="OF0036464"/>
    <x v="487"/>
    <m/>
    <s v="F010233"/>
    <x v="52"/>
    <s v="25AFI000676"/>
    <x v="21"/>
    <m/>
    <s v="000251529001"/>
    <s v="MANIGLIA MAJOLLY NERA SATINATA"/>
    <s v="manigliame"/>
    <x v="0"/>
    <m/>
    <n v="4600"/>
    <s v="NR"/>
    <m/>
    <n v="0.20965"/>
    <n v="964.39"/>
  </r>
  <r>
    <s v="OF0036367"/>
    <x v="486"/>
    <m/>
    <s v="F010233"/>
    <x v="52"/>
    <s v="25AFI000676"/>
    <x v="21"/>
    <m/>
    <s v="000251533001"/>
    <s v="MANIGLIA MOD.PRO NERA SATINATA"/>
    <s v="manigliame"/>
    <x v="0"/>
    <m/>
    <n v="6075"/>
    <s v="NR"/>
    <m/>
    <n v="0.26798024691358024"/>
    <n v="1627.98"/>
  </r>
  <r>
    <s v="OF0036367"/>
    <x v="486"/>
    <m/>
    <s v="F010233"/>
    <x v="52"/>
    <s v="25AFI000676"/>
    <x v="21"/>
    <m/>
    <s v="000280256003"/>
    <s v="MANICO 290/2 NE.AT.PAD/CREP.2R"/>
    <s v="manigliame"/>
    <x v="0"/>
    <m/>
    <n v="6240"/>
    <s v="NR"/>
    <m/>
    <n v="0.19950000000000001"/>
    <n v="1244.8800000000001"/>
  </r>
  <r>
    <s v="OF0036367"/>
    <x v="486"/>
    <m/>
    <s v="F010233"/>
    <x v="52"/>
    <s v="25AFI000676"/>
    <x v="21"/>
    <m/>
    <s v="000280477001"/>
    <s v="MANICO CREPIERE MO210/2 PA125 F.5,8"/>
    <s v="manigliame"/>
    <x v="0"/>
    <m/>
    <n v="3600"/>
    <s v="NR"/>
    <m/>
    <n v="0.65658888888888889"/>
    <n v="2363.7199999999998"/>
  </r>
  <r>
    <s v="OF0036423"/>
    <x v="488"/>
    <m/>
    <s v="F013397"/>
    <x v="41"/>
    <s v="25AFI000677"/>
    <x v="21"/>
    <m/>
    <s v="002490106002"/>
    <s v="IRIODIN 7235 ULTRA GREEN 10-60 SIZE"/>
    <s v="prodotti chimici"/>
    <x v="1"/>
    <m/>
    <n v="50"/>
    <s v="kg"/>
    <m/>
    <n v="29"/>
    <n v="1450"/>
  </r>
  <r>
    <s v="OF0036423"/>
    <x v="488"/>
    <m/>
    <s v="F013397"/>
    <x v="41"/>
    <s v="25AFI000677"/>
    <x v="21"/>
    <m/>
    <s v="002490119001"/>
    <s v="IRIODIN 111"/>
    <s v="prodotti chimici"/>
    <x v="1"/>
    <m/>
    <n v="40"/>
    <s v="kg"/>
    <m/>
    <n v="18.5"/>
    <n v="740"/>
  </r>
  <r>
    <s v="OF0036067"/>
    <x v="489"/>
    <m/>
    <s v="F014268"/>
    <x v="81"/>
    <s v="25AFI000678"/>
    <x v="21"/>
    <m/>
    <s v="000110067001"/>
    <s v="GHIERA P075 13/28 R150 F14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067001"/>
    <s v="GHIERA P075 13/28 R150 F140 A-8°"/>
    <s v="manigliame"/>
    <x v="0"/>
    <m/>
    <n v="7400"/>
    <s v="NR"/>
    <m/>
    <n v="6.5200000000000008E-2"/>
    <n v="482.48"/>
  </r>
  <r>
    <s v="OF0036067"/>
    <x v="489"/>
    <m/>
    <s v="F014268"/>
    <x v="81"/>
    <s v="25AFI000678"/>
    <x v="21"/>
    <m/>
    <s v="000110237001"/>
    <s v="GHIERA L1500 13,5/26 R40 F90 A-8°"/>
    <s v="manigliame"/>
    <x v="0"/>
    <m/>
    <n v="2100"/>
    <s v="NR"/>
    <m/>
    <n v="6.7900000000000002E-2"/>
    <n v="142.59"/>
  </r>
  <r>
    <s v="OF0036200"/>
    <x v="490"/>
    <m/>
    <s v="F014268"/>
    <x v="81"/>
    <s v="25AFI000678"/>
    <x v="21"/>
    <m/>
    <s v="000110237001"/>
    <s v="GHIERA L1500 13,5/26 R40 F90 A-8°"/>
    <s v="manigliame"/>
    <x v="0"/>
    <m/>
    <n v="2080"/>
    <s v="NR"/>
    <m/>
    <n v="6.7899038461538455E-2"/>
    <n v="141.22999999999999"/>
  </r>
  <r>
    <s v="OF0036067"/>
    <x v="489"/>
    <m/>
    <s v="F014268"/>
    <x v="81"/>
    <s v="25AFI000678"/>
    <x v="21"/>
    <m/>
    <s v="000110239001"/>
    <s v="GHIERA L1500 13/16,5 R95 F55 X MGL"/>
    <s v="manigliame"/>
    <x v="0"/>
    <m/>
    <n v="2150"/>
    <s v="NR"/>
    <m/>
    <n v="5.6000000000000001E-2"/>
    <n v="120.4"/>
  </r>
  <r>
    <s v="OF0036067"/>
    <x v="489"/>
    <m/>
    <s v="F014268"/>
    <x v="81"/>
    <s v="25AFI000678"/>
    <x v="21"/>
    <m/>
    <s v="000110265001"/>
    <s v="GHIERA L1500 14,5/15,5 R200 F90 0°"/>
    <s v="manigliame"/>
    <x v="0"/>
    <m/>
    <n v="10800"/>
    <s v="NR"/>
    <m/>
    <n v="5.5999999999999994E-2"/>
    <n v="604.79999999999995"/>
  </r>
  <r>
    <s v="OF0036200"/>
    <x v="490"/>
    <m/>
    <s v="F014268"/>
    <x v="81"/>
    <s v="25AFI000678"/>
    <x v="21"/>
    <m/>
    <s v="000110265001"/>
    <s v="GHIERA L1500 14,5/15,5 R200 F90 0°"/>
    <s v="manigliame"/>
    <x v="0"/>
    <m/>
    <n v="12300"/>
    <s v="NR"/>
    <m/>
    <n v="5.5999999999999994E-2"/>
    <n v="688.8"/>
  </r>
  <r>
    <s v="OF0036200"/>
    <x v="490"/>
    <m/>
    <s v="F014268"/>
    <x v="81"/>
    <s v="25AFI000678"/>
    <x v="21"/>
    <m/>
    <s v="000110268001"/>
    <s v="GHIERA L1500 17,5/21 R=F90 A-8°"/>
    <s v="manigliame"/>
    <x v="0"/>
    <m/>
    <n v="4280"/>
    <s v="NR"/>
    <m/>
    <n v="6.7899532710280375E-2"/>
    <n v="290.61"/>
  </r>
  <r>
    <s v="OF0036328"/>
    <x v="491"/>
    <m/>
    <s v="F014268"/>
    <x v="81"/>
    <s v="25AFI000678"/>
    <x v="21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141"/>
    <x v="492"/>
    <m/>
    <s v="F014268"/>
    <x v="81"/>
    <s v="25AFI000678"/>
    <x v="21"/>
    <m/>
    <s v="000110361001"/>
    <s v="GHIERA L2500 15/20 R90 F80 A-8°"/>
    <s v="manigliame"/>
    <x v="0"/>
    <m/>
    <n v="3200"/>
    <s v="NR"/>
    <m/>
    <n v="6.7199999999999996E-2"/>
    <n v="215.04"/>
  </r>
  <r>
    <s v="OF0036067"/>
    <x v="489"/>
    <m/>
    <s v="F014268"/>
    <x v="81"/>
    <s v="25AFI000678"/>
    <x v="21"/>
    <m/>
    <s v="000110365001"/>
    <s v="GHIERA L1500 13/21 R35 F60 A 0°"/>
    <s v="manigliame"/>
    <x v="0"/>
    <m/>
    <n v="4300"/>
    <s v="NR"/>
    <m/>
    <n v="6.7900000000000002E-2"/>
    <n v="291.97000000000003"/>
  </r>
  <r>
    <s v="OF0036141"/>
    <x v="492"/>
    <m/>
    <s v="F014268"/>
    <x v="81"/>
    <s v="25AFI000678"/>
    <x v="21"/>
    <m/>
    <s v="000110366001"/>
    <s v="GHIERA L1500 15,5/17,5 R999 F100A0°"/>
    <s v="manigliame"/>
    <x v="0"/>
    <m/>
    <n v="5400"/>
    <s v="NR"/>
    <m/>
    <n v="5.5999999999999994E-2"/>
    <n v="302.39999999999998"/>
  </r>
  <r>
    <s v="OF0036258"/>
    <x v="493"/>
    <m/>
    <s v="F014268"/>
    <x v="81"/>
    <s v="25AFI000678"/>
    <x v="21"/>
    <m/>
    <s v="000110366001"/>
    <s v="GHIERA L1500 15,5/17,5 R999 F100A0°"/>
    <s v="manigliame"/>
    <x v="0"/>
    <m/>
    <n v="10750"/>
    <s v="NR"/>
    <m/>
    <n v="5.6000000000000001E-2"/>
    <n v="602"/>
  </r>
  <r>
    <s v="OF0036200"/>
    <x v="490"/>
    <m/>
    <s v="F014268"/>
    <x v="81"/>
    <s v="25AFI000678"/>
    <x v="21"/>
    <m/>
    <s v="000110392001"/>
    <s v="GHIERA P075 15/18,5 R250 F80 A-8°"/>
    <s v="manigliame"/>
    <x v="0"/>
    <m/>
    <n v="2070"/>
    <s v="NR"/>
    <m/>
    <n v="5.55024154589372E-2"/>
    <n v="114.89"/>
  </r>
  <r>
    <s v="OF0036200"/>
    <x v="490"/>
    <m/>
    <s v="F014268"/>
    <x v="81"/>
    <s v="25AFI000678"/>
    <x v="21"/>
    <m/>
    <s v="000110393001"/>
    <s v="GHIERA P075 15,5/19 R999 F110 A-8°"/>
    <s v="manigliame"/>
    <x v="0"/>
    <m/>
    <n v="2060"/>
    <s v="NR"/>
    <m/>
    <n v="5.5500000000000001E-2"/>
    <n v="114.33"/>
  </r>
  <r>
    <s v="OF0036200"/>
    <x v="490"/>
    <m/>
    <s v="F014268"/>
    <x v="81"/>
    <s v="25AFI000678"/>
    <x v="21"/>
    <m/>
    <s v="000110395001"/>
    <s v="GHIERA P075 15/23,5 R55 F100 A-8°"/>
    <s v="manigliame"/>
    <x v="0"/>
    <m/>
    <n v="2100"/>
    <s v="NR"/>
    <m/>
    <n v="6.5199999999999994E-2"/>
    <n v="136.91999999999999"/>
  </r>
  <r>
    <s v="OF0036067"/>
    <x v="489"/>
    <m/>
    <s v="F014268"/>
    <x v="81"/>
    <s v="25AFI000678"/>
    <x v="21"/>
    <m/>
    <s v="000110416001"/>
    <s v="GHIERA L2500 14/23 R56 F90"/>
    <s v="manigliame"/>
    <x v="0"/>
    <m/>
    <n v="2100"/>
    <s v="NR"/>
    <m/>
    <n v="8.4199999999999997E-2"/>
    <n v="176.82"/>
  </r>
  <r>
    <s v="OF0036328"/>
    <x v="491"/>
    <m/>
    <s v="F014268"/>
    <x v="81"/>
    <s v="25AFI000678"/>
    <x v="21"/>
    <m/>
    <s v="000110483001"/>
    <s v="GHIERA AR 0400 13/14,5 R.200 F.110"/>
    <s v="manigliame"/>
    <x v="0"/>
    <m/>
    <n v="2080"/>
    <s v="NR"/>
    <m/>
    <n v="6.1600961538461535E-2"/>
    <n v="128.13"/>
  </r>
  <r>
    <s v="OF0036058"/>
    <x v="431"/>
    <m/>
    <s v="F014268"/>
    <x v="81"/>
    <s v="25AFI000678"/>
    <x v="21"/>
    <m/>
    <s v="000110520001"/>
    <s v="GHIERA AR 0400 16,5/20,5 R100"/>
    <s v="manigliame"/>
    <x v="0"/>
    <m/>
    <n v="6200"/>
    <s v="NR"/>
    <m/>
    <n v="7.5600000000000001E-2"/>
    <n v="468.72"/>
  </r>
  <r>
    <s v="OF0036258"/>
    <x v="493"/>
    <m/>
    <s v="F014268"/>
    <x v="81"/>
    <s v="25AFI000678"/>
    <x v="21"/>
    <m/>
    <s v="000110520001"/>
    <s v="GHIERA AR 0400 16,5/20,5 R100"/>
    <s v="manigliame"/>
    <x v="0"/>
    <m/>
    <n v="4200"/>
    <s v="NR"/>
    <m/>
    <n v="7.5600000000000001E-2"/>
    <n v="317.52"/>
  </r>
  <r>
    <s v="OF0036141"/>
    <x v="492"/>
    <m/>
    <s v="F014268"/>
    <x v="81"/>
    <s v="25AFI000678"/>
    <x v="21"/>
    <m/>
    <s v="000110521001"/>
    <s v="GHIERA AR 0400 16/19 R110"/>
    <s v="manigliame"/>
    <x v="0"/>
    <m/>
    <n v="5400"/>
    <s v="NR"/>
    <m/>
    <n v="6.1599999999999995E-2"/>
    <n v="332.64"/>
  </r>
  <r>
    <s v="OF0036328"/>
    <x v="491"/>
    <m/>
    <s v="F014268"/>
    <x v="81"/>
    <s v="25AFI000678"/>
    <x v="21"/>
    <m/>
    <s v="000110527001"/>
    <s v="GHIERA AR 0400 19,5/26 R.60 F.140"/>
    <s v="manigliame"/>
    <x v="0"/>
    <m/>
    <n v="2100"/>
    <s v="NR"/>
    <m/>
    <n v="7.5600000000000001E-2"/>
    <n v="158.76"/>
  </r>
  <r>
    <s v="OF0036067"/>
    <x v="489"/>
    <m/>
    <s v="F014268"/>
    <x v="81"/>
    <s v="25AFI000678"/>
    <x v="21"/>
    <m/>
    <s v="000110549001"/>
    <s v="GHIERA L1500 12,5/27 R35 F80 A-8°"/>
    <s v="manigliame"/>
    <x v="0"/>
    <m/>
    <n v="5300"/>
    <s v="NR"/>
    <m/>
    <n v="6.7900000000000002E-2"/>
    <n v="359.87"/>
  </r>
  <r>
    <s v="OF0036258"/>
    <x v="493"/>
    <m/>
    <s v="F014268"/>
    <x v="81"/>
    <s v="25AFI000678"/>
    <x v="21"/>
    <m/>
    <s v="000110563001"/>
    <s v="GHIERA AR 0400 16/18,1 R170 F70"/>
    <s v="manigliame"/>
    <x v="0"/>
    <m/>
    <n v="4200"/>
    <s v="NR"/>
    <m/>
    <n v="6.1600000000000009E-2"/>
    <n v="258.72000000000003"/>
  </r>
  <r>
    <s v="OF0036328"/>
    <x v="491"/>
    <m/>
    <s v="F014268"/>
    <x v="81"/>
    <s v="25AFI000678"/>
    <x v="21"/>
    <m/>
    <s v="000110569001"/>
    <s v="GHIERA AR 0400 14,5/19 R200F140 A0°"/>
    <s v="manigliame"/>
    <x v="0"/>
    <m/>
    <n v="2080"/>
    <s v="NR"/>
    <m/>
    <n v="6.1600961538461535E-2"/>
    <n v="128.13"/>
  </r>
  <r>
    <s v="OF0036067"/>
    <x v="489"/>
    <m/>
    <s v="F014268"/>
    <x v="81"/>
    <s v="25AFI000678"/>
    <x v="21"/>
    <m/>
    <s v="000110588001"/>
    <s v="GHIERA P075 13/30 R110 F140 A-8°"/>
    <s v="manigliame"/>
    <x v="0"/>
    <m/>
    <n v="2070"/>
    <s v="NR"/>
    <m/>
    <n v="6.5198067632850243E-2"/>
    <n v="134.96"/>
  </r>
  <r>
    <s v="OF0036258"/>
    <x v="493"/>
    <m/>
    <s v="F014268"/>
    <x v="81"/>
    <s v="25AFI000678"/>
    <x v="21"/>
    <m/>
    <s v="000110590001"/>
    <s v="GHIERA P092 12,5/29,5 R60 F140 A-8° X FORMA 279Ø28-30"/>
    <s v="manigliame"/>
    <x v="0"/>
    <m/>
    <n v="2040"/>
    <s v="NR"/>
    <m/>
    <n v="9.6000000000000002E-2"/>
    <n v="195.84"/>
  </r>
  <r>
    <s v="OF0036067"/>
    <x v="489"/>
    <m/>
    <s v="F014268"/>
    <x v="81"/>
    <s v="25AFI000678"/>
    <x v="21"/>
    <m/>
    <s v="000110594001"/>
    <s v="GHIERA P075 11,5/26 R55 F100 A-8°"/>
    <s v="manigliame"/>
    <x v="0"/>
    <m/>
    <n v="5200"/>
    <s v="NR"/>
    <m/>
    <n v="6.5200000000000008E-2"/>
    <n v="339.04"/>
  </r>
  <r>
    <s v="OF0036396"/>
    <x v="494"/>
    <m/>
    <s v="F014268"/>
    <x v="81"/>
    <s v="25AFI000678"/>
    <x v="21"/>
    <m/>
    <s v="000110594001"/>
    <s v="GHIERA P075 11,5/26 R55 F100 A-8°"/>
    <s v="manigliame"/>
    <x v="0"/>
    <m/>
    <n v="8600"/>
    <s v="NR"/>
    <m/>
    <n v="6.5200000000000008E-2"/>
    <n v="560.72"/>
  </r>
  <r>
    <s v="OF0036067"/>
    <x v="489"/>
    <m/>
    <s v="F014268"/>
    <x v="81"/>
    <s v="25AFI000678"/>
    <x v="21"/>
    <m/>
    <s v="000110595001"/>
    <s v="GHIERA P075 11,5/25 R55 F120 A-8°"/>
    <s v="manigliame"/>
    <x v="0"/>
    <m/>
    <n v="3850"/>
    <s v="NR"/>
    <m/>
    <n v="6.5200000000000008E-2"/>
    <n v="251.02"/>
  </r>
  <r>
    <s v="OF0036328"/>
    <x v="491"/>
    <m/>
    <s v="F014268"/>
    <x v="81"/>
    <s v="25AFI000678"/>
    <x v="21"/>
    <m/>
    <s v="000110595001"/>
    <s v="GHIERA P075 11,5/25 R55 F120 A-8°"/>
    <s v="manigliame"/>
    <x v="0"/>
    <m/>
    <n v="4100"/>
    <s v="NR"/>
    <m/>
    <n v="6.5199999999999994E-2"/>
    <n v="267.32"/>
  </r>
  <r>
    <s v="OF0036396"/>
    <x v="494"/>
    <m/>
    <s v="F014268"/>
    <x v="81"/>
    <s v="25AFI000678"/>
    <x v="21"/>
    <m/>
    <s v="000110595001"/>
    <s v="GHIERA P075 11,5/25 R55 F120 A-8°"/>
    <s v="manigliame"/>
    <x v="0"/>
    <m/>
    <n v="4240"/>
    <s v="NR"/>
    <m/>
    <n v="6.5200471698113202E-2"/>
    <n v="276.45"/>
  </r>
  <r>
    <s v="OF0035963"/>
    <x v="427"/>
    <m/>
    <s v="F014268"/>
    <x v="81"/>
    <s v="25AFI000678"/>
    <x v="21"/>
    <m/>
    <s v="000110598001"/>
    <s v="GHIERA P075 13/23 R120 F110 A-8°"/>
    <s v="manigliame"/>
    <x v="0"/>
    <m/>
    <n v="11600"/>
    <s v="NR"/>
    <m/>
    <n v="6.5200000000000008E-2"/>
    <n v="756.32"/>
  </r>
  <r>
    <s v="OF0036058"/>
    <x v="43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067"/>
    <x v="489"/>
    <m/>
    <s v="F014268"/>
    <x v="81"/>
    <s v="25AFI000678"/>
    <x v="21"/>
    <m/>
    <s v="000110598001"/>
    <s v="GHIERA P075 13/23 R120 F110 A-8°"/>
    <s v="manigliame"/>
    <x v="0"/>
    <m/>
    <n v="2370"/>
    <s v="NR"/>
    <m/>
    <n v="6.5198312236286929E-2"/>
    <n v="154.52000000000001"/>
  </r>
  <r>
    <s v="OF0036141"/>
    <x v="492"/>
    <m/>
    <s v="F014268"/>
    <x v="81"/>
    <s v="25AFI000678"/>
    <x v="21"/>
    <m/>
    <s v="000110598001"/>
    <s v="GHIERA P075 13/23 R120 F110 A-8°"/>
    <s v="manigliame"/>
    <x v="0"/>
    <m/>
    <n v="8300"/>
    <s v="NR"/>
    <m/>
    <n v="6.5199999999999994E-2"/>
    <n v="541.16"/>
  </r>
  <r>
    <s v="OF0036328"/>
    <x v="49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258"/>
    <x v="493"/>
    <m/>
    <s v="F014268"/>
    <x v="81"/>
    <s v="25AFI000678"/>
    <x v="21"/>
    <m/>
    <s v="000110635001"/>
    <s v="GHIERA AR 0400 17,5/20,5 R100 F140"/>
    <s v="manigliame"/>
    <x v="0"/>
    <m/>
    <n v="4300"/>
    <s v="NR"/>
    <m/>
    <n v="7.5600000000000001E-2"/>
    <n v="325.08"/>
  </r>
  <r>
    <s v="OF0036328"/>
    <x v="491"/>
    <m/>
    <s v="F014268"/>
    <x v="81"/>
    <s v="25AFI000678"/>
    <x v="21"/>
    <m/>
    <s v="000110635001"/>
    <s v="GHIERA AR 0400 17,5/20,5 R100 F140"/>
    <s v="manigliame"/>
    <x v="0"/>
    <m/>
    <n v="4360"/>
    <s v="NR"/>
    <m/>
    <n v="7.5600917431192668E-2"/>
    <n v="329.62"/>
  </r>
  <r>
    <s v="OF0036067"/>
    <x v="489"/>
    <m/>
    <s v="F014268"/>
    <x v="81"/>
    <s v="25AFI000678"/>
    <x v="21"/>
    <m/>
    <s v="000110650001"/>
    <s v="GHIERA L2500 14/20 R200 F90 A-8°"/>
    <s v="manigliame"/>
    <x v="0"/>
    <m/>
    <n v="2100"/>
    <s v="NR"/>
    <m/>
    <n v="6.7199999999999996E-2"/>
    <n v="141.12"/>
  </r>
  <r>
    <s v="OF0036058"/>
    <x v="431"/>
    <m/>
    <s v="F014268"/>
    <x v="81"/>
    <s v="25AFI000678"/>
    <x v="21"/>
    <m/>
    <s v="000110652001"/>
    <s v="GHIERA L2500 12/26,5 R33 F75 A-8°"/>
    <s v="manigliame"/>
    <x v="0"/>
    <m/>
    <n v="3200"/>
    <s v="NR"/>
    <m/>
    <n v="8.4199999999999997E-2"/>
    <n v="269.44"/>
  </r>
  <r>
    <s v="OF0036048"/>
    <x v="428"/>
    <m/>
    <s v="F014268"/>
    <x v="81"/>
    <s v="25AFI000678"/>
    <x v="21"/>
    <m/>
    <s v="000110673001"/>
    <s v="GHIERA P085 13/19,5 R260 F70 A-8°"/>
    <s v="manigliame"/>
    <x v="0"/>
    <m/>
    <n v="2100"/>
    <s v="NR"/>
    <m/>
    <n v="9.7200000000000009E-2"/>
    <n v="204.12"/>
  </r>
  <r>
    <s v="OF0036048"/>
    <x v="428"/>
    <m/>
    <s v="F014268"/>
    <x v="81"/>
    <s v="25AFI000678"/>
    <x v="21"/>
    <m/>
    <s v="000110676001"/>
    <s v="GHIERA P085 12,5/28,5 R70 F140 A-8°"/>
    <s v="manigliame"/>
    <x v="0"/>
    <m/>
    <n v="4300"/>
    <s v="NR"/>
    <m/>
    <n v="0.1168"/>
    <n v="502.24"/>
  </r>
  <r>
    <s v="OF0036318"/>
    <x v="495"/>
    <m/>
    <s v="F014268"/>
    <x v="81"/>
    <s v="25AFI000678"/>
    <x v="21"/>
    <m/>
    <s v="000110676001"/>
    <s v="GHIERA P085 12,5/28,5 R70 F140 A-8°"/>
    <s v="manigliame"/>
    <x v="0"/>
    <m/>
    <n v="4380"/>
    <s v="NR"/>
    <m/>
    <n v="0.11679908675799086"/>
    <n v="511.58"/>
  </r>
  <r>
    <s v="OF0035963"/>
    <x v="427"/>
    <m/>
    <s v="F014268"/>
    <x v="81"/>
    <s v="25AFI000678"/>
    <x v="21"/>
    <m/>
    <s v="000110677001"/>
    <s v="GHIERA P085 12,5/27 R60 F140 A-8°"/>
    <s v="manigliame"/>
    <x v="0"/>
    <m/>
    <n v="6440"/>
    <s v="NR"/>
    <m/>
    <n v="0.1167996894409938"/>
    <n v="752.19"/>
  </r>
  <r>
    <s v="OF0036396"/>
    <x v="494"/>
    <m/>
    <s v="F014268"/>
    <x v="81"/>
    <s v="25AFI000678"/>
    <x v="21"/>
    <m/>
    <s v="000110682001"/>
    <s v="GHIERA P085 14/21,5 R300 F90 A-8°"/>
    <s v="manigliame"/>
    <x v="0"/>
    <m/>
    <n v="4200"/>
    <s v="NR"/>
    <m/>
    <n v="0.1168"/>
    <n v="490.56"/>
  </r>
  <r>
    <s v="OF0036067"/>
    <x v="489"/>
    <m/>
    <s v="F014268"/>
    <x v="81"/>
    <s v="25AFI000678"/>
    <x v="21"/>
    <m/>
    <s v="000110723001"/>
    <s v="GHIERA P075 13,5/26,5 R95 F120 A-8°"/>
    <s v="manigliame"/>
    <x v="0"/>
    <m/>
    <n v="2080"/>
    <s v="NR"/>
    <m/>
    <n v="6.5201923076923074E-2"/>
    <n v="135.62"/>
  </r>
  <r>
    <s v="OF0036318"/>
    <x v="495"/>
    <m/>
    <s v="F014268"/>
    <x v="81"/>
    <s v="25AFI000678"/>
    <x v="21"/>
    <m/>
    <s v="000110723001"/>
    <s v="GHIERA P075 13,5/26,5 R95 F120 A-8°"/>
    <s v="manigliame"/>
    <x v="0"/>
    <m/>
    <n v="4250"/>
    <s v="NR"/>
    <m/>
    <n v="6.5200000000000008E-2"/>
    <n v="277.10000000000002"/>
  </r>
  <r>
    <s v="OF0036067"/>
    <x v="489"/>
    <m/>
    <s v="F014268"/>
    <x v="81"/>
    <s v="25AFI000678"/>
    <x v="21"/>
    <m/>
    <s v="000110725001"/>
    <s v="GHIERA P075 17/22,5 R100 F9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727001"/>
    <s v="GHIERA P075 14,5/18 R999 F80 A-8°"/>
    <s v="manigliame"/>
    <x v="0"/>
    <m/>
    <n v="3200"/>
    <s v="NR"/>
    <m/>
    <n v="5.5500000000000001E-2"/>
    <n v="177.6"/>
  </r>
  <r>
    <s v="OF0036141"/>
    <x v="492"/>
    <m/>
    <s v="F014268"/>
    <x v="81"/>
    <s v="25AFI000678"/>
    <x v="21"/>
    <m/>
    <s v="000110730001"/>
    <s v="GHIERA P075 14/24 R60 F140 A-8°"/>
    <s v="manigliame"/>
    <x v="0"/>
    <m/>
    <n v="4250"/>
    <s v="NR"/>
    <m/>
    <n v="6.5200000000000008E-2"/>
    <n v="277.10000000000002"/>
  </r>
  <r>
    <s v="OF0036328"/>
    <x v="491"/>
    <m/>
    <s v="F014268"/>
    <x v="81"/>
    <s v="25AFI000678"/>
    <x v="21"/>
    <m/>
    <s v="000110730001"/>
    <s v="GHIERA P075 14/24 R60 F140 A-8°"/>
    <s v="manigliame"/>
    <x v="0"/>
    <m/>
    <n v="4200"/>
    <s v="NR"/>
    <m/>
    <n v="6.5199999999999994E-2"/>
    <n v="273.83999999999997"/>
  </r>
  <r>
    <s v="OF0036048"/>
    <x v="428"/>
    <m/>
    <s v="F014268"/>
    <x v="81"/>
    <s v="25AFI000678"/>
    <x v="21"/>
    <m/>
    <s v="000110732001"/>
    <s v="GHIERA P075 15/21 R60 F60 A-8°"/>
    <s v="manigliame"/>
    <x v="0"/>
    <m/>
    <n v="4270"/>
    <s v="NR"/>
    <m/>
    <n v="6.519906323185011E-2"/>
    <n v="278.39999999999998"/>
  </r>
  <r>
    <s v="OF0036067"/>
    <x v="489"/>
    <m/>
    <s v="F014268"/>
    <x v="81"/>
    <s v="25AFI000678"/>
    <x v="21"/>
    <m/>
    <s v="000110732001"/>
    <s v="GHIERA P075 15/21 R60 F60 A-8°"/>
    <s v="manigliame"/>
    <x v="0"/>
    <m/>
    <n v="2100"/>
    <s v="NR"/>
    <m/>
    <n v="6.5199999999999994E-2"/>
    <n v="136.91999999999999"/>
  </r>
  <r>
    <s v="OF0036141"/>
    <x v="492"/>
    <m/>
    <s v="F014268"/>
    <x v="81"/>
    <s v="25AFI000678"/>
    <x v="21"/>
    <m/>
    <s v="000110859001"/>
    <s v="GHIERA L1500 12,5/25,5 R29 F60 A-8°"/>
    <s v="manigliame"/>
    <x v="0"/>
    <m/>
    <n v="4100"/>
    <s v="NR"/>
    <m/>
    <n v="6.7900000000000002E-2"/>
    <n v="278.39"/>
  </r>
  <r>
    <s v="OF0036067"/>
    <x v="489"/>
    <m/>
    <s v="F014268"/>
    <x v="81"/>
    <s v="25AFI000678"/>
    <x v="21"/>
    <m/>
    <s v="000110896001"/>
    <s v="GHIERA L1500 13/28 R41 F70 A-8°"/>
    <s v="manigliame"/>
    <x v="0"/>
    <m/>
    <n v="4200"/>
    <s v="NR"/>
    <m/>
    <n v="6.7900000000000002E-2"/>
    <n v="285.18"/>
  </r>
  <r>
    <s v="OF0036067"/>
    <x v="489"/>
    <m/>
    <s v="F014268"/>
    <x v="81"/>
    <s v="25AFI000678"/>
    <x v="21"/>
    <m/>
    <s v="000110911001"/>
    <s v="GHIERA L1500 16/18 R200 F90 A-0°"/>
    <s v="manigliame"/>
    <x v="0"/>
    <m/>
    <n v="4450"/>
    <s v="NR"/>
    <m/>
    <n v="5.5999999999999994E-2"/>
    <n v="249.2"/>
  </r>
  <r>
    <s v="OF0036141"/>
    <x v="492"/>
    <m/>
    <s v="F014268"/>
    <x v="81"/>
    <s v="25AFI000678"/>
    <x v="21"/>
    <m/>
    <s v="000110911001"/>
    <s v="GHIERA L1500 16/18 R200 F90 A-0°"/>
    <s v="manigliame"/>
    <x v="0"/>
    <m/>
    <n v="7200"/>
    <s v="NR"/>
    <m/>
    <n v="5.6000000000000001E-2"/>
    <n v="403.2"/>
  </r>
  <r>
    <s v="OF0036328"/>
    <x v="491"/>
    <m/>
    <s v="F014268"/>
    <x v="81"/>
    <s v="25AFI000678"/>
    <x v="21"/>
    <m/>
    <s v="000110911001"/>
    <s v="GHIERA L1500 16/18 R200 F90 A-0°"/>
    <s v="manigliame"/>
    <x v="0"/>
    <m/>
    <n v="4250"/>
    <s v="NR"/>
    <m/>
    <n v="5.6000000000000001E-2"/>
    <n v="238"/>
  </r>
  <r>
    <s v="OF0036396"/>
    <x v="494"/>
    <m/>
    <s v="F014268"/>
    <x v="81"/>
    <s v="25AFI000678"/>
    <x v="21"/>
    <m/>
    <s v="000110911001"/>
    <s v="GHIERA L1500 16/18 R200 F90 A-0°"/>
    <s v="manigliame"/>
    <x v="0"/>
    <m/>
    <n v="4300"/>
    <s v="NR"/>
    <m/>
    <n v="5.6000000000000001E-2"/>
    <n v="240.8"/>
  </r>
  <r>
    <s v="OF0036328"/>
    <x v="491"/>
    <m/>
    <s v="F014268"/>
    <x v="81"/>
    <s v="25AFI000678"/>
    <x v="21"/>
    <m/>
    <s v="000110993001"/>
    <s v="GHIERA L1500 13,5/15 R73 F90 A-0°"/>
    <s v="manigliame"/>
    <x v="0"/>
    <m/>
    <n v="2100"/>
    <s v="NR"/>
    <m/>
    <n v="5.5999999999999994E-2"/>
    <n v="117.6"/>
  </r>
  <r>
    <s v="OF0036396"/>
    <x v="494"/>
    <m/>
    <s v="F014268"/>
    <x v="81"/>
    <s v="25AFI000678"/>
    <x v="21"/>
    <m/>
    <s v="000110999001"/>
    <s v="GHIERA L1500 14/26,5 R100 F90 A-8° X FORMA 793Ø20"/>
    <s v="manigliame"/>
    <x v="0"/>
    <m/>
    <n v="4300"/>
    <s v="NR"/>
    <m/>
    <n v="6.7900000000000002E-2"/>
    <n v="291.97000000000003"/>
  </r>
  <r>
    <s v="OF0036067"/>
    <x v="489"/>
    <m/>
    <s v="F014268"/>
    <x v="81"/>
    <s v="25AFI000678"/>
    <x v="21"/>
    <m/>
    <s v="000111016001"/>
    <s v="GHIERA L1500 15/22 R80 F70 A-8°"/>
    <s v="manigliame"/>
    <x v="0"/>
    <m/>
    <n v="2100"/>
    <s v="NR"/>
    <m/>
    <n v="6.7900000000000002E-2"/>
    <n v="142.59"/>
  </r>
  <r>
    <s v="OF0036328"/>
    <x v="491"/>
    <m/>
    <s v="F014268"/>
    <x v="81"/>
    <s v="25AFI000678"/>
    <x v="21"/>
    <m/>
    <s v="000111016001"/>
    <s v="GHIERA L1500 15/22 R80 F70 A-8°"/>
    <s v="manigliame"/>
    <x v="0"/>
    <m/>
    <n v="4300"/>
    <s v="NR"/>
    <m/>
    <n v="6.7900000000000002E-2"/>
    <n v="291.97000000000003"/>
  </r>
  <r>
    <s v="OF0036058"/>
    <x v="431"/>
    <m/>
    <s v="F014268"/>
    <x v="81"/>
    <s v="25AFI000678"/>
    <x v="21"/>
    <m/>
    <s v="000111068001"/>
    <s v="GHIERA L2500 13,5/24,5 R37 F120 A8°"/>
    <s v="manigliame"/>
    <x v="0"/>
    <m/>
    <n v="4300"/>
    <s v="NR"/>
    <m/>
    <n v="8.4199999999999997E-2"/>
    <n v="362.06"/>
  </r>
  <r>
    <s v="OF0036141"/>
    <x v="492"/>
    <m/>
    <s v="F014268"/>
    <x v="81"/>
    <s v="25AFI000678"/>
    <x v="21"/>
    <m/>
    <s v="000111069001"/>
    <s v="GHIERA L2500 13,5/27 R40 F100 A-8°"/>
    <s v="manigliame"/>
    <x v="0"/>
    <m/>
    <n v="2100"/>
    <s v="NR"/>
    <m/>
    <n v="8.4199999999999997E-2"/>
    <n v="176.82"/>
  </r>
  <r>
    <s v="OF0036258"/>
    <x v="493"/>
    <m/>
    <s v="F014268"/>
    <x v="81"/>
    <s v="25AFI000678"/>
    <x v="21"/>
    <m/>
    <s v="000111351001"/>
    <s v="GHIERA AR 0400 14/16 R250 F140 A-0°X MGL FORMA CIL.Ø28-30-32"/>
    <s v="manigliame"/>
    <x v="0"/>
    <m/>
    <n v="2080"/>
    <s v="NR"/>
    <m/>
    <n v="6.1600961538461535E-2"/>
    <n v="128.13"/>
  </r>
  <r>
    <s v="OF0036396"/>
    <x v="494"/>
    <m/>
    <s v="F014268"/>
    <x v="81"/>
    <s v="25AFI000678"/>
    <x v="21"/>
    <m/>
    <s v="000111351001"/>
    <s v="GHIERA AR 0400 14/16 R250 F140 A-0°X MGL FORMA CIL.Ø28-30-32"/>
    <s v="manigliame"/>
    <x v="0"/>
    <m/>
    <n v="2370"/>
    <s v="NR"/>
    <m/>
    <n v="6.1599156118143462E-2"/>
    <n v="145.99"/>
  </r>
  <r>
    <s v="OF0036141"/>
    <x v="492"/>
    <m/>
    <s v="F014268"/>
    <x v="81"/>
    <s v="25AFI000678"/>
    <x v="21"/>
    <m/>
    <s v="000111352001"/>
    <s v="GHIERA AR 0400 18/20 R500 F80 A-0°X MNC FORMA CIL.Ø16"/>
    <s v="manigliame"/>
    <x v="0"/>
    <m/>
    <n v="2060"/>
    <s v="NR"/>
    <m/>
    <n v="6.1601941747572816E-2"/>
    <n v="126.9"/>
  </r>
  <r>
    <s v="OF0036258"/>
    <x v="493"/>
    <m/>
    <s v="F014268"/>
    <x v="81"/>
    <s v="25AFI000678"/>
    <x v="21"/>
    <m/>
    <s v="000111353001"/>
    <s v="GHIERA AR400 21,5/26,5 R200 F999 A 0°"/>
    <s v="manigliame"/>
    <x v="0"/>
    <m/>
    <n v="2080"/>
    <s v="NR"/>
    <m/>
    <n v="7.5600961538461534E-2"/>
    <n v="157.25"/>
  </r>
  <r>
    <s v="OF0036328"/>
    <x v="491"/>
    <m/>
    <s v="F014268"/>
    <x v="81"/>
    <s v="25AFI000678"/>
    <x v="21"/>
    <m/>
    <s v="000111402001"/>
    <s v="GHIERA P093 14/18,5 R140 F75 A-8° X MNC FORMA CIL.Ø16"/>
    <s v="manigliame"/>
    <x v="0"/>
    <m/>
    <n v="2260"/>
    <s v="NR"/>
    <m/>
    <n v="0.10250000000000001"/>
    <n v="231.65"/>
  </r>
  <r>
    <s v="OF0036141"/>
    <x v="492"/>
    <m/>
    <s v="F014268"/>
    <x v="81"/>
    <s v="25AFI000678"/>
    <x v="21"/>
    <m/>
    <s v="000111403001"/>
    <s v="GHIERA P093 13,5/25,5 R50 F100 A-8°"/>
    <s v="manigliame"/>
    <x v="0"/>
    <m/>
    <n v="3200"/>
    <s v="NR"/>
    <m/>
    <n v="0.10249999999999999"/>
    <n v="328"/>
  </r>
  <r>
    <s v="OF0036141"/>
    <x v="492"/>
    <m/>
    <s v="F014268"/>
    <x v="81"/>
    <s v="25AFI000678"/>
    <x v="21"/>
    <m/>
    <s v="000111405001"/>
    <s v="GHIERA P093 13,5/25 R60 F140 A-8°"/>
    <s v="manigliame"/>
    <x v="0"/>
    <m/>
    <n v="2200"/>
    <s v="NR"/>
    <m/>
    <n v="0.10249999999999999"/>
    <n v="225.5"/>
  </r>
  <r>
    <s v="OF0036258"/>
    <x v="493"/>
    <m/>
    <s v="F014268"/>
    <x v="81"/>
    <s v="25AFI000678"/>
    <x v="21"/>
    <m/>
    <s v="000111405001"/>
    <s v="GHIERA P093 13,5/25 R60 F140 A-8°"/>
    <s v="manigliame"/>
    <x v="0"/>
    <m/>
    <n v="4300"/>
    <s v="NR"/>
    <m/>
    <n v="0.10249999999999999"/>
    <n v="440.75"/>
  </r>
  <r>
    <s v="OF0036258"/>
    <x v="493"/>
    <m/>
    <s v="F014268"/>
    <x v="81"/>
    <s v="25AFI000678"/>
    <x v="21"/>
    <m/>
    <s v="000111408001"/>
    <s v="GHIERA P093 14/18,6 R200 F140 A-8°"/>
    <s v="manigliame"/>
    <x v="0"/>
    <m/>
    <n v="3180"/>
    <s v="NR"/>
    <m/>
    <n v="0.10249999999999999"/>
    <n v="325.95"/>
  </r>
  <r>
    <s v="OF0036058"/>
    <x v="431"/>
    <m/>
    <s v="F014268"/>
    <x v="81"/>
    <s v="25AFI000678"/>
    <x v="21"/>
    <m/>
    <s v="000111502001"/>
    <s v="GHIERA P093 14/29,5 R90 F14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5001"/>
    <s v="GHIERA P093 12,5/31 R65 F8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6001"/>
    <s v="GHIERA P093 13/32 R45 F120 A-8°"/>
    <s v="manigliame"/>
    <x v="0"/>
    <m/>
    <n v="3200"/>
    <s v="NR"/>
    <m/>
    <n v="0.10249999999999999"/>
    <n v="328"/>
  </r>
  <r>
    <s v="OF0036318"/>
    <x v="495"/>
    <m/>
    <s v="F014268"/>
    <x v="81"/>
    <s v="25AFI000678"/>
    <x v="21"/>
    <m/>
    <s v="000112120001"/>
    <s v="GHIERA P1501 13/19,5 R130 F90 A-8°"/>
    <s v="manigliame"/>
    <x v="0"/>
    <m/>
    <n v="4170"/>
    <s v="NR"/>
    <m/>
    <n v="0.09"/>
    <n v="375.3"/>
  </r>
  <r>
    <s v="OF0036258"/>
    <x v="493"/>
    <m/>
    <s v="F014268"/>
    <x v="81"/>
    <s v="25AFI000678"/>
    <x v="21"/>
    <m/>
    <s v="000112122001"/>
    <s v="GHIERA P1501 13/28,5 R43 F110 A-8°"/>
    <s v="manigliame"/>
    <x v="0"/>
    <m/>
    <n v="2200"/>
    <s v="NR"/>
    <m/>
    <n v="0.11599999999999999"/>
    <n v="255.2"/>
  </r>
  <r>
    <s v="OF0036258"/>
    <x v="493"/>
    <m/>
    <s v="F014268"/>
    <x v="81"/>
    <s v="25AFI000678"/>
    <x v="21"/>
    <m/>
    <s v="000112360001"/>
    <s v="GHIERA P089 14X23 R75 F120 A-8° X 125 24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70001"/>
    <s v="GHIERA P089 15X23 R120 F140 A-8° X 125 28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90001"/>
    <s v="GHIERA P089 14X24,5 R90 F140 A-8°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400001"/>
    <s v="GHIERA P089 15X22 R100 F100 A-8° X 126 20"/>
    <s v="manigliame"/>
    <x v="0"/>
    <m/>
    <n v="2060"/>
    <s v="NR"/>
    <m/>
    <n v="8.6999999999999994E-2"/>
    <n v="179.22"/>
  </r>
  <r>
    <s v="OF0036258"/>
    <x v="493"/>
    <m/>
    <s v="F014268"/>
    <x v="81"/>
    <s v="25AFI000678"/>
    <x v="21"/>
    <m/>
    <s v="000112410001"/>
    <s v="GHIERA P089 15X22,1 R100 F120 A-8° X 126 24"/>
    <s v="manigliame"/>
    <x v="0"/>
    <m/>
    <n v="2100"/>
    <s v="NR"/>
    <m/>
    <n v="8.6999999999999994E-2"/>
    <n v="182.7"/>
  </r>
  <r>
    <s v="OF0036140"/>
    <x v="413"/>
    <m/>
    <s v="F010233"/>
    <x v="52"/>
    <s v="25AFI000687"/>
    <x v="21"/>
    <m/>
    <s v="000110544001"/>
    <s v="GHIERA P15 17/18,5 C15/487 FR75"/>
    <s v="manigliame"/>
    <x v="0"/>
    <m/>
    <n v="6450"/>
    <s v="NR"/>
    <m/>
    <n v="0.1"/>
    <n v="645"/>
  </r>
  <r>
    <s v="OF0036356"/>
    <x v="414"/>
    <m/>
    <s v="F010233"/>
    <x v="52"/>
    <s v="25AFI000687"/>
    <x v="21"/>
    <m/>
    <s v="000110544001"/>
    <s v="GHIERA P15 17/18,5 C15/487 FR75"/>
    <s v="manigliame"/>
    <x v="0"/>
    <m/>
    <n v="12900"/>
    <s v="NR"/>
    <m/>
    <n v="0.1"/>
    <n v="1290"/>
  </r>
  <r>
    <s v="OF0036245"/>
    <x v="496"/>
    <m/>
    <s v="F010233"/>
    <x v="52"/>
    <s v="25AFI000687"/>
    <x v="21"/>
    <m/>
    <s v="000250530001"/>
    <s v="MANICO CHICAGO/1 NERO SATINATO"/>
    <s v="manigliame"/>
    <x v="0"/>
    <m/>
    <n v="4800"/>
    <s v="NR"/>
    <m/>
    <n v="0.32699999999999996"/>
    <n v="1569.6"/>
  </r>
  <r>
    <s v="OF0036356"/>
    <x v="414"/>
    <m/>
    <s v="F010233"/>
    <x v="52"/>
    <s v="25AFI000687"/>
    <x v="21"/>
    <m/>
    <s v="000250530001"/>
    <s v="MANICO CHICAGO/1 NERO SATINATO"/>
    <s v="manigliame"/>
    <x v="0"/>
    <m/>
    <n v="9600"/>
    <s v="NR"/>
    <m/>
    <n v="0.32699999999999996"/>
    <n v="3139.2"/>
  </r>
  <r>
    <s v="OF0036245"/>
    <x v="496"/>
    <m/>
    <s v="F010233"/>
    <x v="52"/>
    <s v="25AFI000687"/>
    <x v="21"/>
    <m/>
    <s v="000250531001"/>
    <s v="MANICO CHICAGO/2 NERO SATINATO"/>
    <s v="manigliame"/>
    <x v="0"/>
    <m/>
    <n v="18050"/>
    <s v="NR"/>
    <m/>
    <n v="0.35399999999999998"/>
    <n v="6389.7"/>
  </r>
  <r>
    <s v="OF0036356"/>
    <x v="414"/>
    <m/>
    <s v="F010233"/>
    <x v="52"/>
    <s v="25AFI000687"/>
    <x v="21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687"/>
    <x v="21"/>
    <m/>
    <s v="000250578100"/>
    <s v="MANICO HIDDEN/2 MASTERCHEF  V.3360 SOFT 410U"/>
    <s v="manigliame"/>
    <x v="0"/>
    <m/>
    <n v="7740"/>
    <s v="NR"/>
    <m/>
    <n v="0.57800000000000007"/>
    <n v="4473.72"/>
  </r>
  <r>
    <s v="OF0036555"/>
    <x v="497"/>
    <m/>
    <s v="F010233"/>
    <x v="52"/>
    <s v="25AFI000687"/>
    <x v="21"/>
    <m/>
    <s v="000280255001"/>
    <s v="MANICO 290/1 NE.AT.CAS.3R"/>
    <s v="manigliame"/>
    <x v="0"/>
    <m/>
    <n v="2160"/>
    <s v="NR"/>
    <m/>
    <n v="0.19997222222222222"/>
    <n v="431.94"/>
  </r>
  <r>
    <s v="OF0036356"/>
    <x v="414"/>
    <m/>
    <s v="F010233"/>
    <x v="52"/>
    <s v="25AFI000687"/>
    <x v="21"/>
    <m/>
    <s v="000320212001"/>
    <s v="POMOLO 810 STUDIO NERO SATINATO"/>
    <s v="manigliame"/>
    <x v="0"/>
    <m/>
    <n v="16200"/>
    <s v="NR"/>
    <m/>
    <n v="0.19700000000000001"/>
    <n v="3191.4"/>
  </r>
  <r>
    <s v="OF0035942"/>
    <x v="498"/>
    <m/>
    <s v="F600439"/>
    <x v="70"/>
    <s v="25AFI000688"/>
    <x v="21"/>
    <m/>
    <s v="002030160001"/>
    <s v="STRISCIA CARTA BUL.52X27,5 GR90 STD FSC+LOGHI"/>
    <s v="accessori di confez."/>
    <x v="5"/>
    <m/>
    <n v="5000"/>
    <s v="NR"/>
    <m/>
    <n v="1.7000000000000001E-2"/>
    <n v="85"/>
  </r>
  <r>
    <s v="OF0036369"/>
    <x v="499"/>
    <m/>
    <s v="F600439"/>
    <x v="70"/>
    <s v="25AFI000688"/>
    <x v="21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942"/>
    <x v="498"/>
    <m/>
    <s v="F600439"/>
    <x v="70"/>
    <s v="25AFI000688"/>
    <x v="21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6196"/>
    <x v="500"/>
    <m/>
    <s v="F600439"/>
    <x v="70"/>
    <s v="25AFI000688"/>
    <x v="21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5942"/>
    <x v="498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6196"/>
    <x v="500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5942"/>
    <x v="498"/>
    <m/>
    <s v="F600439"/>
    <x v="70"/>
    <s v="25AFI000688"/>
    <x v="21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6196"/>
    <x v="500"/>
    <m/>
    <s v="F600439"/>
    <x v="70"/>
    <s v="25AFI000688"/>
    <x v="2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182"/>
    <x v="501"/>
    <m/>
    <s v="F014729"/>
    <x v="71"/>
    <s v="25AFI000689"/>
    <x v="21"/>
    <m/>
    <s v="009230008102"/>
    <s v="ECOTECH 30S Sgrassante (ex 89)"/>
    <s v="materiali di consumo"/>
    <x v="11"/>
    <m/>
    <n v="2600"/>
    <s v="kg"/>
    <m/>
    <n v="2.0499999999999998"/>
    <n v="5330"/>
  </r>
  <r>
    <s v="OF0035857"/>
    <x v="435"/>
    <m/>
    <s v="F014441"/>
    <x v="82"/>
    <s v="25AFI000690"/>
    <x v="21"/>
    <m/>
    <s v="000390111001"/>
    <s v="VITE 5MAX16 AC TCB T9,5 C./TORX T25"/>
    <s v="accessori x manigl."/>
    <x v="7"/>
    <m/>
    <n v="22120"/>
    <s v="NR"/>
    <m/>
    <n v="3.5400090415913202E-2"/>
    <n v="783.05"/>
  </r>
  <r>
    <s v="OF0035857"/>
    <x v="435"/>
    <m/>
    <s v="F014441"/>
    <x v="82"/>
    <s v="25AFI000690"/>
    <x v="21"/>
    <m/>
    <s v="000390115002"/>
    <s v="VITE 5MAX18 AC TCB T9,5 C./TORX T25"/>
    <s v="accessori x manigl."/>
    <x v="7"/>
    <m/>
    <n v="20000"/>
    <s v="NR"/>
    <m/>
    <n v="3.6999999999999998E-2"/>
    <n v="740"/>
  </r>
  <r>
    <s v="OF0035625"/>
    <x v="502"/>
    <m/>
    <s v="F014441"/>
    <x v="82"/>
    <s v="25AFI000690"/>
    <x v="21"/>
    <m/>
    <s v="000390115006"/>
    <s v="VITE 5MAX18 AC.AUTOM.ZIG.C/TORX T25"/>
    <s v="accessori x manigl."/>
    <x v="7"/>
    <m/>
    <n v="100000"/>
    <s v="NR"/>
    <m/>
    <n v="3.6999999999999998E-2"/>
    <n v="3700"/>
  </r>
  <r>
    <s v="OF0035857"/>
    <x v="435"/>
    <m/>
    <s v="F014441"/>
    <x v="82"/>
    <s v="25AFI000690"/>
    <x v="21"/>
    <m/>
    <s v="000390115006"/>
    <s v="VITE 5MAX18 AC.AUTOM.ZIG.C/TORX T25"/>
    <s v="accessori x manigl."/>
    <x v="7"/>
    <m/>
    <n v="210270"/>
    <s v="NR"/>
    <m/>
    <n v="3.6999999999999998E-2"/>
    <n v="7779.99"/>
  </r>
  <r>
    <s v="OF0035857"/>
    <x v="435"/>
    <m/>
    <s v="F014441"/>
    <x v="82"/>
    <s v="25AFI000690"/>
    <x v="21"/>
    <m/>
    <s v="000390115023"/>
    <s v="VITE 5MAX18 ZN B.T.TR.TORX COMB T25"/>
    <s v="accessori x manigl."/>
    <x v="7"/>
    <m/>
    <n v="40630"/>
    <s v="NR"/>
    <m/>
    <n v="1.8600049224710806E-2"/>
    <n v="755.72"/>
  </r>
  <r>
    <s v="OF0035857"/>
    <x v="435"/>
    <m/>
    <s v="F014441"/>
    <x v="82"/>
    <s v="25AFI000690"/>
    <x v="21"/>
    <m/>
    <s v="000390119006"/>
    <s v="VITE 5MAX20 AC.AUTOM.ZIG.C/TORX T25"/>
    <s v="accessori x manigl."/>
    <x v="7"/>
    <m/>
    <n v="100540"/>
    <s v="NR"/>
    <m/>
    <n v="3.9E-2"/>
    <n v="3921.06"/>
  </r>
  <r>
    <s v="OF0035857"/>
    <x v="435"/>
    <m/>
    <s v="F014441"/>
    <x v="82"/>
    <s v="25AFI000690"/>
    <x v="21"/>
    <m/>
    <s v="000390119024"/>
    <s v="VITE 5MAX20 ZN B.AUTOM.ZIG.C/TO.T25"/>
    <s v="accessori x manigl."/>
    <x v="7"/>
    <m/>
    <n v="25810"/>
    <s v="NR"/>
    <m/>
    <n v="0.02"/>
    <n v="516.20000000000005"/>
  </r>
  <r>
    <s v="OF0035857"/>
    <x v="435"/>
    <m/>
    <s v="F014441"/>
    <x v="82"/>
    <s v="25AFI000690"/>
    <x v="21"/>
    <m/>
    <s v="000390123006"/>
    <s v="VITE 5MAX22 AC.AUTOM.ZIG.C/TORX T25"/>
    <s v="accessori x manigl."/>
    <x v="7"/>
    <m/>
    <n v="32060"/>
    <s v="NR"/>
    <m/>
    <n v="4.2000000000000003E-2"/>
    <n v="1346.52"/>
  </r>
  <r>
    <s v="OF0035625"/>
    <x v="502"/>
    <m/>
    <s v="F014441"/>
    <x v="82"/>
    <s v="25AFI000690"/>
    <x v="21"/>
    <m/>
    <s v="000390200009"/>
    <s v="VITE 5MAX100 TC COMBI TORX AC.INOX A2"/>
    <s v="accessori x manigl."/>
    <x v="7"/>
    <m/>
    <n v="11360"/>
    <s v="NR"/>
    <m/>
    <n v="0.13300000000000001"/>
    <n v="1510.88"/>
  </r>
  <r>
    <s v="OF0035221"/>
    <x v="434"/>
    <m/>
    <s v="F014441"/>
    <x v="82"/>
    <s v="25AFI000690"/>
    <x v="21"/>
    <m/>
    <s v="000420506002"/>
    <s v="RONDELLA GROVER ZN NERA DIAMETRO 5"/>
    <s v="accessori x manigl."/>
    <x v="7"/>
    <m/>
    <n v="9460"/>
    <s v="NR"/>
    <m/>
    <n v="3.1997885835095136E-3"/>
    <n v="30.27"/>
  </r>
  <r>
    <s v="OF0036422"/>
    <x v="503"/>
    <m/>
    <s v="F600081"/>
    <x v="38"/>
    <s v="25AFI000691"/>
    <x v="21"/>
    <m/>
    <s v="002460073001"/>
    <s v="DILUENTE X-AB 9010/ SOLV. XAE 91 x lavaggi rullo"/>
    <s v="prodotti chimici"/>
    <x v="1"/>
    <m/>
    <n v="350"/>
    <s v="kg"/>
    <m/>
    <n v="2.0499999999999998"/>
    <n v="717.5"/>
  </r>
  <r>
    <s v="OF0036385"/>
    <x v="504"/>
    <m/>
    <s v="F015068"/>
    <x v="46"/>
    <s v="25AFI000692"/>
    <x v="21"/>
    <m/>
    <s v="009430043002"/>
    <s v="CARBONE PROWASTE 7119/S 20KG"/>
    <s v="materiali di consumo"/>
    <x v="11"/>
    <m/>
    <n v="4000"/>
    <s v="kg"/>
    <m/>
    <n v="2"/>
    <n v="8000"/>
  </r>
  <r>
    <s v="OF0036385"/>
    <x v="504"/>
    <m/>
    <s v="F015068"/>
    <x v="46"/>
    <s v="25AFI000692"/>
    <x v="21"/>
    <m/>
    <s v="009430043006"/>
    <s v="COAGULANTE PROWASTE 9124 ECOPROJ."/>
    <s v="materiali di consumo"/>
    <x v="11"/>
    <m/>
    <n v="1200"/>
    <s v="kg"/>
    <m/>
    <n v="2.0499999999999998"/>
    <n v="2460"/>
  </r>
  <r>
    <s v="OF0035979"/>
    <x v="505"/>
    <m/>
    <s v="F016222"/>
    <x v="78"/>
    <s v="25AFI000693"/>
    <x v="21"/>
    <m/>
    <s v="001760057601"/>
    <s v="FASCIA LIT.ESSTEELE ACCESSORIES MILK PAN Ø14 051153181085"/>
    <s v="cartoni e casse"/>
    <x v="12"/>
    <m/>
    <n v="1100"/>
    <s v="NR"/>
    <m/>
    <n v="0.36899999999999999"/>
    <n v="405.9"/>
  </r>
  <r>
    <s v="OF0035721"/>
    <x v="334"/>
    <m/>
    <s v="F016222"/>
    <x v="78"/>
    <s v="25AFI000693"/>
    <x v="21"/>
    <m/>
    <s v="001760057607"/>
    <s v="FASCIA LIT.ESSTEELE ACC.ROASTER Ø31X23 051153181092"/>
    <s v="cartoni e casse"/>
    <x v="12"/>
    <m/>
    <n v="1100"/>
    <s v="NR"/>
    <m/>
    <n v="0.69700000000000006"/>
    <n v="766.7"/>
  </r>
  <r>
    <s v="OF0036195"/>
    <x v="506"/>
    <m/>
    <s v="F016222"/>
    <x v="78"/>
    <s v="25AFI000693"/>
    <x v="21"/>
    <m/>
    <s v="001761046003"/>
    <s v="FASCIA LIT.TVS TEOREMA F.207 24 8000807059395"/>
    <s v="cartoni e casse"/>
    <x v="12"/>
    <m/>
    <n v="1600"/>
    <s v="NR"/>
    <m/>
    <n v="0.28100000000000003"/>
    <n v="449.6"/>
  </r>
  <r>
    <s v="OF0036265"/>
    <x v="507"/>
    <m/>
    <s v="F016222"/>
    <x v="78"/>
    <s v="25AFI000693"/>
    <x v="21"/>
    <m/>
    <s v="001761046006"/>
    <s v="FASCIA LIT.TVS TEOREMA F.761 28 8000807059425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046008"/>
    <s v="FASCIA LIT.TVS TEOREMA F.482 24 80008070640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6050"/>
    <s v="FASCIA LIT.TVS PREZIOSA ITALIA IND.480 Ø 20 8000807063170"/>
    <s v="cartoni e casse"/>
    <x v="12"/>
    <m/>
    <n v="1900"/>
    <s v="NR"/>
    <m/>
    <n v="0.28099999999999997"/>
    <n v="533.9"/>
  </r>
  <r>
    <s v="OF0035979"/>
    <x v="505"/>
    <m/>
    <s v="F016222"/>
    <x v="78"/>
    <s v="25AFI000693"/>
    <x v="21"/>
    <m/>
    <s v="001761046052"/>
    <s v="FASCIA LIT.TVS PREZIOSA ITALIA IND.279 Ø 24 80008070631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046055"/>
    <s v="FASCIA LIT.TVS PREZIOSA ITALIA IND.479 Ø 18 8000807063507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6"/>
    <s v="FASCIA LIT.TVS PREZIOSA ITALIA IND.279 Ø 20 8000807063903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7"/>
    <s v="FASCIA LIT.TVS PREZIOSA ITALIA IND.279 Ø 30 8000807063910"/>
    <s v="cartoni e casse"/>
    <x v="12"/>
    <m/>
    <n v="1155"/>
    <s v="NR"/>
    <m/>
    <n v="0.369004329004329"/>
    <n v="426.2"/>
  </r>
  <r>
    <s v="OF0035979"/>
    <x v="505"/>
    <m/>
    <s v="F016222"/>
    <x v="78"/>
    <s v="25AFI000693"/>
    <x v="21"/>
    <m/>
    <s v="001761046060"/>
    <s v="FASCIA LIT.TVS PREZIOSA ITALIA IND.179 Ø 25 8000807063996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61"/>
    <s v="FASCIA LIT.TVS PREZIOSA ITALIA IND.380 Ø 28 8000807064108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7160"/>
    <s v="FASCIA LIT.TVS SINTESI REST.2025 RET39X24 3,9L 80008070718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114004"/>
    <s v="FASCIA LIT.MINERALIA IND.REST.2025 480 24 8000807077207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14005"/>
    <s v="FASCIA LIT.MINERALIA IND.REST.2025 179 25 8000807773550"/>
    <s v="cartoni e casse"/>
    <x v="12"/>
    <m/>
    <n v="1150"/>
    <s v="NR"/>
    <m/>
    <n v="0.36899999999999999"/>
    <n v="424.35"/>
  </r>
  <r>
    <s v="OF0035859"/>
    <x v="336"/>
    <m/>
    <s v="F016222"/>
    <x v="78"/>
    <s v="25AFI000693"/>
    <x v="21"/>
    <m/>
    <s v="001761114006"/>
    <s v="FASCIA LIT.MINERALIA IND.REST.2025 279 20 8000807036679"/>
    <s v="cartoni e casse"/>
    <x v="12"/>
    <m/>
    <n v="1400"/>
    <s v="NR"/>
    <m/>
    <n v="0.36899999999999999"/>
    <n v="516.6"/>
  </r>
  <r>
    <s v="OF0035859"/>
    <x v="336"/>
    <m/>
    <s v="F016222"/>
    <x v="78"/>
    <s v="25AFI000693"/>
    <x v="21"/>
    <m/>
    <s v="001761114015"/>
    <s v="FASCIA LIT.MINERALIA IND..REST.2025 730 28X28 8000807786895"/>
    <s v="cartoni e casse"/>
    <x v="12"/>
    <m/>
    <n v="1470"/>
    <s v="NR"/>
    <m/>
    <n v="0.19899999999999998"/>
    <n v="292.52999999999997"/>
  </r>
  <r>
    <s v="OF0035979"/>
    <x v="505"/>
    <m/>
    <s v="F016222"/>
    <x v="78"/>
    <s v="25AFI000693"/>
    <x v="21"/>
    <m/>
    <s v="001761155041"/>
    <s v="FASCIA LIT.SAMBONET TITAN PRO 125 Ø 24 8014808401732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55042"/>
    <s v="FASCIA LIT.SAMBONET TITAN PRO 125 Ø 28 80148084017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155044"/>
    <s v="FASCIA LIT.SAMBONET TITAN PRO 126 Ø 28 8014808401763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155046"/>
    <s v="FASCIA LIT.SAMBONET TITAN PRO 472+COP.V.Ø 20 8014808401787"/>
    <s v="cartoni e casse"/>
    <x v="12"/>
    <m/>
    <n v="1215"/>
    <s v="NR"/>
    <m/>
    <n v="1.22"/>
    <n v="1482.3"/>
  </r>
  <r>
    <s v="OF0035979"/>
    <x v="505"/>
    <m/>
    <s v="F016222"/>
    <x v="78"/>
    <s v="25AFI000693"/>
    <x v="21"/>
    <m/>
    <s v="001761155053"/>
    <s v="FASCIA LIT.SAMBONET TITAN PRO 125 Ø 30 8014808421198"/>
    <s v="cartoni e casse"/>
    <x v="12"/>
    <m/>
    <n v="1200"/>
    <s v="NR"/>
    <m/>
    <n v="0.36899999999999999"/>
    <n v="442.8"/>
  </r>
  <r>
    <s v="OF0035836"/>
    <x v="508"/>
    <m/>
    <s v="F012098"/>
    <x v="62"/>
    <s v="25AFI000695"/>
    <x v="21"/>
    <m/>
    <s v="002430065001"/>
    <s v="ACRYSOL RM 55"/>
    <s v="prodotti chimici"/>
    <x v="1"/>
    <m/>
    <n v="100"/>
    <s v="kg"/>
    <m/>
    <n v="9.2899999999999991"/>
    <n v="929"/>
  </r>
  <r>
    <s v="OF0035730"/>
    <x v="407"/>
    <m/>
    <s v="F012910"/>
    <x v="77"/>
    <s v="25AFI000700"/>
    <x v="21"/>
    <m/>
    <s v="001110077001"/>
    <s v="BUSTA BOCC.35X35"/>
    <s v="accessori di confez."/>
    <x v="5"/>
    <m/>
    <n v="10000"/>
    <s v="NR"/>
    <m/>
    <n v="4.3999999999999997E-2"/>
    <n v="440"/>
  </r>
  <r>
    <s v="OF0035563"/>
    <x v="332"/>
    <m/>
    <s v="F012910"/>
    <x v="77"/>
    <s v="25AFI000700"/>
    <x v="21"/>
    <m/>
    <s v="001110100001"/>
    <s v="BUSTA BOCC.40X40"/>
    <s v="accessori di confez."/>
    <x v="5"/>
    <m/>
    <n v="10070"/>
    <s v="NR"/>
    <m/>
    <n v="5.1000000000000004E-2"/>
    <n v="513.57000000000005"/>
  </r>
  <r>
    <s v="OF0035563"/>
    <x v="332"/>
    <m/>
    <s v="F012910"/>
    <x v="77"/>
    <s v="25AFI000700"/>
    <x v="21"/>
    <m/>
    <s v="001110115001"/>
    <s v="BUSTA BOCC.45X45"/>
    <s v="accessori di confez."/>
    <x v="5"/>
    <m/>
    <n v="20400"/>
    <s v="NR"/>
    <m/>
    <n v="5.8000000000000003E-2"/>
    <n v="1183.2"/>
  </r>
  <r>
    <s v="OF0035730"/>
    <x v="407"/>
    <m/>
    <s v="F012910"/>
    <x v="77"/>
    <s v="25AFI000701"/>
    <x v="21"/>
    <m/>
    <s v="001110077001"/>
    <s v="BUSTA BOCC.35X35"/>
    <s v="accessori di confez."/>
    <x v="5"/>
    <m/>
    <n v="5380"/>
    <s v="NR"/>
    <m/>
    <n v="4.3999999999999997E-2"/>
    <n v="236.72"/>
  </r>
  <r>
    <s v="OF0035730"/>
    <x v="407"/>
    <m/>
    <s v="F012910"/>
    <x v="77"/>
    <s v="25AFI000701"/>
    <x v="21"/>
    <m/>
    <s v="001110100001"/>
    <s v="BUSTA BOCC.40X40"/>
    <s v="accessori di confez."/>
    <x v="5"/>
    <m/>
    <n v="5770"/>
    <s v="NR"/>
    <m/>
    <n v="5.0999999999999997E-2"/>
    <n v="294.27"/>
  </r>
  <r>
    <s v="OF0035730"/>
    <x v="407"/>
    <m/>
    <s v="F012910"/>
    <x v="77"/>
    <s v="25AFI000701"/>
    <x v="21"/>
    <m/>
    <s v="001110115001"/>
    <s v="BUSTA BOCC.45X45"/>
    <s v="accessori di confez."/>
    <x v="5"/>
    <m/>
    <n v="5210"/>
    <s v="NR"/>
    <m/>
    <n v="5.8000000000000003E-2"/>
    <n v="302.18"/>
  </r>
  <r>
    <s v="OF0035660"/>
    <x v="476"/>
    <m/>
    <s v="F010904"/>
    <x v="64"/>
    <s v="25AFI000702"/>
    <x v="21"/>
    <m/>
    <s v="001546588009"/>
    <s v="BOX 6588/009 CM59X38,5X17//QUALITY IKEA CB100 FSC"/>
    <s v="cartoni e casse"/>
    <x v="12"/>
    <m/>
    <n v="966"/>
    <s v="NR"/>
    <m/>
    <n v="1.39"/>
    <n v="1342.74"/>
  </r>
  <r>
    <s v="OF0035727"/>
    <x v="479"/>
    <m/>
    <s v="F010904"/>
    <x v="64"/>
    <s v="25AFI000702"/>
    <x v="21"/>
    <m/>
    <s v="001546588009"/>
    <s v="BOX 6588/009 CM59X38,5X17//QUALITY IKEA CB100 FSC"/>
    <s v="cartoni e casse"/>
    <x v="12"/>
    <m/>
    <n v="595"/>
    <s v="NR"/>
    <m/>
    <n v="1.3800000000000001"/>
    <n v="821.1"/>
  </r>
  <r>
    <s v="OF0036277"/>
    <x v="509"/>
    <m/>
    <s v="F010904"/>
    <x v="64"/>
    <s v="25AFI000702"/>
    <x v="21"/>
    <m/>
    <s v="001546901001"/>
    <s v="BOX 6901/001 CM50,5X34,5X21// QUALITY IKEA CB100 FSC"/>
    <s v="cartoni e casse"/>
    <x v="12"/>
    <m/>
    <n v="245"/>
    <s v="NR"/>
    <m/>
    <n v="1.31"/>
    <n v="320.95"/>
  </r>
  <r>
    <s v="OF0035120"/>
    <x v="477"/>
    <m/>
    <s v="F010904"/>
    <x v="64"/>
    <s v="25AFI000702"/>
    <x v="21"/>
    <m/>
    <s v="001546902001"/>
    <s v="BOX 6902/001 CM59X38,5X21,5// QUALITY IKEA CB100 FSC"/>
    <s v="cartoni e casse"/>
    <x v="12"/>
    <m/>
    <n v="918"/>
    <s v="NR"/>
    <m/>
    <n v="1.55"/>
    <n v="1422.9"/>
  </r>
  <r>
    <s v="OF0035977"/>
    <x v="474"/>
    <m/>
    <s v="F010904"/>
    <x v="64"/>
    <s v="25AFI000702"/>
    <x v="21"/>
    <m/>
    <s v="001547001008"/>
    <s v="BOX 7001/008 CM43X42,5X13 STAMP.FLEX.AMWAY ICOOKØ28 A2300575"/>
    <s v="cartoni e casse"/>
    <x v="12"/>
    <m/>
    <n v="1612"/>
    <s v="NR"/>
    <m/>
    <n v="1.3499999999999999"/>
    <n v="2176.1999999999998"/>
  </r>
  <r>
    <s v="OF0036082"/>
    <x v="510"/>
    <m/>
    <s v="F010904"/>
    <x v="64"/>
    <s v="25AFI000702"/>
    <x v="21"/>
    <m/>
    <s v="001547001008"/>
    <s v="BOX 7001/008 CM43X42,5X13 STAMP.FLEX.AMWAY ICOOKØ28 A2300575"/>
    <s v="cartoni e casse"/>
    <x v="12"/>
    <m/>
    <n v="30"/>
    <s v="NR"/>
    <m/>
    <n v="1.35"/>
    <n v="40.5"/>
  </r>
  <r>
    <s v="OF0035977"/>
    <x v="474"/>
    <m/>
    <s v="F010904"/>
    <x v="64"/>
    <s v="25AFI000702"/>
    <x v="21"/>
    <m/>
    <s v="001880038021"/>
    <s v="DIVISORIO CART.CM38x21 IKEA CB30 BB FSC"/>
    <s v="cartoni e casse"/>
    <x v="12"/>
    <m/>
    <n v="720"/>
    <s v="NR"/>
    <m/>
    <n v="0.68"/>
    <n v="489.6"/>
  </r>
  <r>
    <s v="OF0035977"/>
    <x v="474"/>
    <m/>
    <s v="F010904"/>
    <x v="64"/>
    <s v="25AFI000702"/>
    <x v="21"/>
    <m/>
    <s v="001880039025"/>
    <s v="DIVISORIO CART.CM39x25 IKEA CB30 BB FSC"/>
    <s v="cartoni e casse"/>
    <x v="12"/>
    <m/>
    <n v="2528"/>
    <s v="NR"/>
    <m/>
    <n v="0.24000000000000002"/>
    <n v="606.72"/>
  </r>
  <r>
    <s v="OF0035861"/>
    <x v="511"/>
    <m/>
    <s v="F010904"/>
    <x v="64"/>
    <s v="25AFI000702"/>
    <x v="21"/>
    <m/>
    <s v="001880056021"/>
    <s v="DIVISORIO CART.CM56x21 IKEA CB30 BB FSC"/>
    <s v="cartoni e casse"/>
    <x v="12"/>
    <m/>
    <n v="1128"/>
    <s v="NR"/>
    <m/>
    <n v="0.5"/>
    <n v="564"/>
  </r>
  <r>
    <s v="OF0035861"/>
    <x v="511"/>
    <m/>
    <s v="F010904"/>
    <x v="64"/>
    <s v="25AFI000702"/>
    <x v="21"/>
    <m/>
    <s v="001880112080"/>
    <s v="DIVISORIO CARTA CM112X80 IKEA FSC"/>
    <s v="cartoni e casse"/>
    <x v="12"/>
    <m/>
    <n v="1400"/>
    <s v="NR"/>
    <m/>
    <n v="0.55000000000000004"/>
    <n v="770"/>
  </r>
  <r>
    <s v="OF0035977"/>
    <x v="474"/>
    <m/>
    <s v="F010904"/>
    <x v="64"/>
    <s v="25AFI000702"/>
    <x v="21"/>
    <m/>
    <s v="002300081094"/>
    <s v="DIVISORIO FUST. SEDE SEP.TEG.1M+1M /COP.28 C/BOX 7001"/>
    <s v="cartoni e casse"/>
    <x v="12"/>
    <m/>
    <n v="1625"/>
    <s v="NR"/>
    <m/>
    <n v="0.97"/>
    <n v="1576.25"/>
  </r>
  <r>
    <s v="OF0035977"/>
    <x v="474"/>
    <m/>
    <s v="F010904"/>
    <x v="64"/>
    <s v="25AFI000702"/>
    <x v="21"/>
    <m/>
    <s v="002300081095"/>
    <s v="DIVISORIO FUST.A CHIUSURA COP.28 C/BOX 7001"/>
    <s v="cartoni e casse"/>
    <x v="12"/>
    <m/>
    <n v="1625"/>
    <s v="NR"/>
    <m/>
    <n v="0.4"/>
    <n v="650"/>
  </r>
  <r>
    <s v="OF0036078"/>
    <x v="483"/>
    <m/>
    <s v="F010904"/>
    <x v="64"/>
    <s v="25AFI000702"/>
    <x v="21"/>
    <m/>
    <s v="002300081097"/>
    <s v="DIVISORIO FUST. SEDE SEP.TEG.1M /COP.24 C/BOX 7004"/>
    <s v="cartoni e casse"/>
    <x v="12"/>
    <m/>
    <n v="1987"/>
    <s v="NR"/>
    <m/>
    <n v="0.73"/>
    <n v="1450.51"/>
  </r>
  <r>
    <s v="OF0036078"/>
    <x v="483"/>
    <m/>
    <s v="F010904"/>
    <x v="64"/>
    <s v="25AFI000702"/>
    <x v="21"/>
    <m/>
    <s v="002300081098"/>
    <s v="DIVISORIO FUST.A CHIUSURA COP.24 C/BOX 7004"/>
    <s v="cartoni e casse"/>
    <x v="12"/>
    <m/>
    <n v="1987"/>
    <s v="NR"/>
    <m/>
    <n v="0.3"/>
    <n v="596.1"/>
  </r>
  <r>
    <s v="OF0035861"/>
    <x v="511"/>
    <m/>
    <s v="F010904"/>
    <x v="64"/>
    <s v="25AFI000702"/>
    <x v="21"/>
    <m/>
    <s v="002300085420"/>
    <s v="DIVISORIO FUST.SEDE TEG.26 C/BOX FLEXO 6757 C/FORI LATERALI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1"/>
    <s v="DIVISORIO FUST.SEDE COP. VET. 26 C/BOX FLEXO 6757 C/FORI LA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2"/>
    <s v="DIVISORIO FUST.BLOCCAGGIO COP. 26 C/BOX FLEXO 6757 C/FORI LA"/>
    <s v="cartoni e casse"/>
    <x v="12"/>
    <m/>
    <n v="157"/>
    <s v="NR"/>
    <m/>
    <n v="0.9"/>
    <n v="141.30000000000001"/>
  </r>
  <r>
    <s v="OF0035861"/>
    <x v="511"/>
    <m/>
    <s v="F010904"/>
    <x v="64"/>
    <s v="25AFI000702"/>
    <x v="21"/>
    <m/>
    <s v="002300085433"/>
    <s v="DIVISORIO FUST.BLOCCA TEGAME Ø26 PANBOO"/>
    <s v="cartoni e casse"/>
    <x v="12"/>
    <m/>
    <n v="196"/>
    <s v="NR"/>
    <m/>
    <n v="1.25"/>
    <n v="245"/>
  </r>
  <r>
    <s v="OF0035727"/>
    <x v="479"/>
    <m/>
    <s v="F010904"/>
    <x v="64"/>
    <s v="25AFI000702"/>
    <x v="21"/>
    <m/>
    <s v="002301003217"/>
    <s v="VASSOIO FONDO+COPERCHIO 790X590X100 CB 80 FSC WW IKEA"/>
    <s v="cartoni e casse"/>
    <x v="12"/>
    <m/>
    <n v="350"/>
    <s v="NR"/>
    <m/>
    <n v="2.0499999999999998"/>
    <n v="717.5"/>
  </r>
  <r>
    <s v="OF0035727"/>
    <x v="479"/>
    <m/>
    <s v="F010904"/>
    <x v="64"/>
    <s v="25AFI000702"/>
    <x v="21"/>
    <m/>
    <s v="002301003218"/>
    <s v="VASSOIO INTERMEDIO 746X574X70 CB 80 FSC WW IKEA"/>
    <s v="cartoni e casse"/>
    <x v="12"/>
    <m/>
    <n v="700"/>
    <s v="NR"/>
    <m/>
    <n v="1.44"/>
    <n v="1008"/>
  </r>
  <r>
    <s v="OF0035861"/>
    <x v="511"/>
    <m/>
    <s v="F010904"/>
    <x v="64"/>
    <s v="25AFI000702"/>
    <x v="21"/>
    <m/>
    <s v="002301003218"/>
    <s v="VASSOIO INTERMEDIO 746X574X70 CB 80 FSC WW IKEA"/>
    <s v="cartoni e casse"/>
    <x v="12"/>
    <m/>
    <n v="350"/>
    <s v="NR"/>
    <m/>
    <n v="1.44"/>
    <n v="504"/>
  </r>
  <r>
    <s v="OF0035726"/>
    <x v="479"/>
    <m/>
    <s v="F010787"/>
    <x v="65"/>
    <s v="25AFI000703"/>
    <x v="21"/>
    <m/>
    <s v="000251530001"/>
    <s v="MANIGLIA FENICE PIENA SATINATA"/>
    <s v="manigliame"/>
    <x v="0"/>
    <m/>
    <n v="10500"/>
    <s v="NR"/>
    <m/>
    <n v="0.2645304761904762"/>
    <n v="2777.57"/>
  </r>
  <r>
    <s v="OF0035726"/>
    <x v="479"/>
    <m/>
    <s v="F010787"/>
    <x v="65"/>
    <s v="25AFI000703"/>
    <x v="21"/>
    <m/>
    <s v="000251530202"/>
    <s v="MANIGLIA FENICE PIENA SATINATA+TAMP. LOGO TVS+MADE IN ITALY"/>
    <s v="manigliame"/>
    <x v="0"/>
    <m/>
    <n v="3318"/>
    <s v="NR"/>
    <m/>
    <n v="0.42880048221820372"/>
    <n v="1422.76"/>
  </r>
  <r>
    <s v="OF0036081"/>
    <x v="512"/>
    <m/>
    <s v="F010435"/>
    <x v="79"/>
    <s v="25AFI000714"/>
    <x v="18"/>
    <m/>
    <s v="000841627250"/>
    <s v="DISCO PUBB.HOMESIDE REST.PLAQUE A PIZZA Ø30 CM 834569 FSC"/>
    <s v="mater. di confezion."/>
    <x v="4"/>
    <m/>
    <n v="3500"/>
    <s v="NR"/>
    <m/>
    <n v="0.106"/>
    <n v="371"/>
  </r>
  <r>
    <s v="OF0036081"/>
    <x v="512"/>
    <m/>
    <s v="F010435"/>
    <x v="79"/>
    <s v="25AFI000714"/>
    <x v="18"/>
    <m/>
    <s v="000844150002"/>
    <s v="PIEGHEVOLE BIOCOOKUP FORMATO CHIUSO 95X95MM ART.SENZA COP."/>
    <s v="mater. di confezion."/>
    <x v="4"/>
    <m/>
    <n v="3600"/>
    <s v="NR"/>
    <m/>
    <n v="0.17"/>
    <n v="612"/>
  </r>
  <r>
    <s v="OF0036081"/>
    <x v="512"/>
    <m/>
    <s v="F010435"/>
    <x v="79"/>
    <s v="25AFI000714"/>
    <x v="18"/>
    <m/>
    <s v="000844900074"/>
    <s v="PIEGH.ISTRUZ.MASTERCHEF THE TV SERIES F.A.560X170MM RESTYL."/>
    <s v="mater. di confezion."/>
    <x v="4"/>
    <m/>
    <n v="28800"/>
    <s v="NR"/>
    <m/>
    <n v="4.3000000000000003E-2"/>
    <n v="1238.4000000000001"/>
  </r>
  <r>
    <s v="OF0036081"/>
    <x v="512"/>
    <m/>
    <s v="F010435"/>
    <x v="79"/>
    <s v="25AFI000714"/>
    <x v="18"/>
    <m/>
    <s v="000844900085"/>
    <s v="FOGLIO ISTRUZIONI A5 SAMBONET TITAN PRO"/>
    <s v="mater. di confezion."/>
    <x v="4"/>
    <m/>
    <n v="3500"/>
    <s v="NR"/>
    <m/>
    <n v="0.08"/>
    <n v="280"/>
  </r>
  <r>
    <s v="OF0036081"/>
    <x v="512"/>
    <m/>
    <s v="F010435"/>
    <x v="79"/>
    <s v="25AFI000714"/>
    <x v="18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6451"/>
    <x v="513"/>
    <m/>
    <s v="F015520"/>
    <x v="54"/>
    <s v="25AFI000763"/>
    <x v="18"/>
    <m/>
    <s v="0001A0135005"/>
    <s v="DISCO AC.135/05 AISI430 LISCIO/SAT."/>
    <s v="acciaio"/>
    <x v="9"/>
    <m/>
    <n v="548"/>
    <s v="kg"/>
    <m/>
    <n v="3.25"/>
    <n v="1781"/>
  </r>
  <r>
    <s v="OF0036246"/>
    <x v="347"/>
    <m/>
    <s v="F015520"/>
    <x v="54"/>
    <s v="25AFI000763"/>
    <x v="18"/>
    <m/>
    <s v="0001A0150005"/>
    <s v="DISCO AC.150/05 AISI430 LISCIO/SAT."/>
    <s v="acciaio"/>
    <x v="9"/>
    <m/>
    <n v="739"/>
    <s v="kg"/>
    <m/>
    <n v="3.25"/>
    <n v="2401.75"/>
  </r>
  <r>
    <s v="OF0036246"/>
    <x v="347"/>
    <m/>
    <s v="F015520"/>
    <x v="54"/>
    <s v="25AFI000763"/>
    <x v="18"/>
    <m/>
    <s v="0001A0165005"/>
    <s v="DISCO AC.165/05 AISI430 LISCIO/SAT."/>
    <s v="acciaio"/>
    <x v="9"/>
    <m/>
    <n v="1041"/>
    <s v="kg"/>
    <m/>
    <n v="3.25"/>
    <n v="3383.25"/>
  </r>
  <r>
    <s v="OF0035947"/>
    <x v="346"/>
    <m/>
    <s v="F015520"/>
    <x v="54"/>
    <s v="25AFI000763"/>
    <x v="18"/>
    <m/>
    <s v="0001A0175005"/>
    <s v="DISCO AC.175/05 AISI430 LISCIO/SAT."/>
    <s v="acciaio"/>
    <x v="9"/>
    <m/>
    <n v="844"/>
    <s v="kg"/>
    <m/>
    <n v="3.25"/>
    <n v="2743"/>
  </r>
  <r>
    <s v="OF0036451"/>
    <x v="513"/>
    <m/>
    <s v="F015520"/>
    <x v="54"/>
    <s v="25AFI000763"/>
    <x v="18"/>
    <m/>
    <s v="0001A0175005"/>
    <s v="DISCO AC.175/05 AISI430 LISCIO/SAT."/>
    <s v="acciaio"/>
    <x v="9"/>
    <m/>
    <n v="963"/>
    <s v="kg"/>
    <m/>
    <n v="3.25"/>
    <n v="3129.75"/>
  </r>
  <r>
    <s v="OF0036569"/>
    <x v="514"/>
    <m/>
    <s v="F015520"/>
    <x v="54"/>
    <s v="25AFI000763"/>
    <x v="18"/>
    <m/>
    <s v="0001A0175005"/>
    <s v="DISCO AC.175/05 AISI430 LISCIO/SAT."/>
    <s v="acciaio"/>
    <x v="9"/>
    <m/>
    <n v="483"/>
    <s v="kg"/>
    <m/>
    <n v="3.25"/>
    <n v="1569.75"/>
  </r>
  <r>
    <s v="OF0035894"/>
    <x v="251"/>
    <m/>
    <s v="F015520"/>
    <x v="54"/>
    <s v="25AFI000763"/>
    <x v="18"/>
    <m/>
    <s v="0001A0195005"/>
    <s v="DISCO AC.195/05 AISI430 LISCIO/SAT."/>
    <s v="acciaio"/>
    <x v="9"/>
    <m/>
    <n v="558"/>
    <s v="kg"/>
    <m/>
    <n v="3.25"/>
    <n v="1813.5"/>
  </r>
  <r>
    <s v="OF0035947"/>
    <x v="346"/>
    <m/>
    <s v="F015520"/>
    <x v="54"/>
    <s v="25AFI000763"/>
    <x v="18"/>
    <m/>
    <s v="0001A0195005"/>
    <s v="DISCO AC.195/05 AISI430 LISCIO/SAT."/>
    <s v="acciaio"/>
    <x v="9"/>
    <m/>
    <n v="1006"/>
    <s v="kg"/>
    <m/>
    <n v="3.25"/>
    <n v="3269.5"/>
  </r>
  <r>
    <s v="OF0036246"/>
    <x v="347"/>
    <m/>
    <s v="F015520"/>
    <x v="54"/>
    <s v="25AFI000763"/>
    <x v="18"/>
    <m/>
    <s v="0001A0195005"/>
    <s v="DISCO AC.195/05 AISI430 LISCIO/SAT."/>
    <s v="acciaio"/>
    <x v="9"/>
    <m/>
    <n v="1007"/>
    <s v="kg"/>
    <m/>
    <n v="3.25"/>
    <n v="3272.75"/>
  </r>
  <r>
    <s v="OF0036246"/>
    <x v="347"/>
    <m/>
    <s v="F015520"/>
    <x v="54"/>
    <s v="25AFI000763"/>
    <x v="18"/>
    <m/>
    <s v="0001A0210005"/>
    <s v="DISCO AC.210/05 AISI430 LISCIO/SAT."/>
    <s v="acciaio"/>
    <x v="9"/>
    <m/>
    <n v="1234"/>
    <s v="kg"/>
    <m/>
    <n v="3.25"/>
    <n v="4010.5"/>
  </r>
  <r>
    <s v="OF0036451"/>
    <x v="513"/>
    <m/>
    <s v="F015520"/>
    <x v="54"/>
    <s v="25AFI000763"/>
    <x v="18"/>
    <m/>
    <s v="0001A0210005"/>
    <s v="DISCO AC.210/05 AISI430 LISCIO/SAT."/>
    <s v="acciaio"/>
    <x v="9"/>
    <m/>
    <n v="2472"/>
    <s v="kg"/>
    <m/>
    <n v="3.25"/>
    <n v="8034"/>
  </r>
  <r>
    <s v="OF0036451"/>
    <x v="513"/>
    <m/>
    <s v="F015520"/>
    <x v="54"/>
    <s v="25AFI000764"/>
    <x v="18"/>
    <m/>
    <s v="0001A0210005"/>
    <s v="DISCO AC.210/05 AISI430 LISCIO/SAT."/>
    <s v="acciaio"/>
    <x v="9"/>
    <m/>
    <n v="165"/>
    <s v="kg"/>
    <m/>
    <n v="3.25"/>
    <n v="536.25"/>
  </r>
  <r>
    <s v="OF0036575"/>
    <x v="515"/>
    <m/>
    <s v="F012539"/>
    <x v="69"/>
    <s v="25AFI000772"/>
    <x v="18"/>
    <m/>
    <s v="002460032001"/>
    <s v="SOLVENTE ISOPROPYLOLO (IP97)"/>
    <s v="prodotti chimici"/>
    <x v="1"/>
    <m/>
    <n v="155"/>
    <s v="kg"/>
    <m/>
    <n v="1.9799999999999998"/>
    <n v="306.89999999999998"/>
  </r>
  <r>
    <s v="OF0036575"/>
    <x v="515"/>
    <m/>
    <s v="F012539"/>
    <x v="69"/>
    <s v="25AFI000772"/>
    <x v="18"/>
    <m/>
    <s v="002460032006"/>
    <s v="solvente 2-(2-BUTOSSIETOSSI)ETANOLO (ex 90.931)"/>
    <s v="prodotti chimici"/>
    <x v="1"/>
    <m/>
    <n v="20"/>
    <s v="kg"/>
    <m/>
    <n v="6.15"/>
    <n v="123"/>
  </r>
  <r>
    <s v="OF0036592"/>
    <x v="516"/>
    <m/>
    <s v="F012713"/>
    <x v="53"/>
    <s v="25AFI000775"/>
    <x v="18"/>
    <m/>
    <s v="003090005001"/>
    <s v="FUSION PRO 80-288/J1513-C BLACK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42"/>
    <s v="kg"/>
    <m/>
    <n v="15"/>
    <n v="630"/>
  </r>
  <r>
    <s v="OF0036592"/>
    <x v="516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30"/>
    <s v="kg"/>
    <m/>
    <n v="15"/>
    <n v="450"/>
  </r>
  <r>
    <s v="OF0036592"/>
    <x v="516"/>
    <m/>
    <s v="F012713"/>
    <x v="53"/>
    <s v="25AFI000775"/>
    <x v="18"/>
    <m/>
    <s v="003090005009"/>
    <s v="FUSION PRO 80-288/J1522-C DARK GREY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25"/>
    <s v="FUSION PRO 80-288/V11559C GHOSTLY GREY BC"/>
    <s v="prodotti chimici"/>
    <x v="1"/>
    <m/>
    <n v="48"/>
    <s v="kg"/>
    <m/>
    <n v="15"/>
    <n v="720"/>
  </r>
  <r>
    <s v="OF0036592"/>
    <x v="516"/>
    <m/>
    <s v="F012713"/>
    <x v="53"/>
    <s v="25AFI000775"/>
    <x v="18"/>
    <m/>
    <s v="003190001003"/>
    <s v="FUSION PRO 80-289/J3585-A GENERAL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09"/>
    <s v="FUSION PRO 80-289/V11294A GENERAL CLEAR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10"/>
    <s v="FUSION PRO 80-289/V11294B GENERAL CLEAR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1011"/>
    <s v="FUSION PRO 80-289/V11294C CLEAR TOPCOAT"/>
    <s v="prodotti chimici"/>
    <x v="1"/>
    <m/>
    <n v="20"/>
    <s v="kg"/>
    <m/>
    <n v="15"/>
    <n v="300"/>
  </r>
  <r>
    <s v="OF0036592"/>
    <x v="516"/>
    <m/>
    <s v="F012713"/>
    <x v="53"/>
    <s v="25AFI000775"/>
    <x v="18"/>
    <m/>
    <s v="003190002003"/>
    <s v="FUSION PRO 80-289/J3583-B GENERAL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3002"/>
    <s v="FUSION PRO 80-289/J3568-C GOLD MET TOPCOAT"/>
    <s v="prodotti chimici"/>
    <x v="1"/>
    <m/>
    <n v="20"/>
    <s v="kg"/>
    <m/>
    <n v="15"/>
    <n v="300"/>
  </r>
  <r>
    <s v="OF0036332"/>
    <x v="517"/>
    <m/>
    <s v="F011212"/>
    <x v="84"/>
    <s v="25AFI000779"/>
    <x v="18"/>
    <m/>
    <s v="000800009011"/>
    <s v="ETICHETTA NEUTRA 40X30 PISTA S. REM"/>
    <s v="mater. di confezion."/>
    <x v="4"/>
    <m/>
    <n v="50000"/>
    <s v="NR"/>
    <m/>
    <n v="2.9000000000000001E-2"/>
    <n v="1450"/>
  </r>
  <r>
    <s v="OF0036198"/>
    <x v="518"/>
    <m/>
    <s v="F011212"/>
    <x v="84"/>
    <s v="25AFI000779"/>
    <x v="18"/>
    <m/>
    <s v="000800009015"/>
    <s v="ETICHETTA NEUTRA 105X55 IKEA FSC"/>
    <s v="mater. di confezion."/>
    <x v="4"/>
    <m/>
    <n v="50000"/>
    <s v="NR"/>
    <m/>
    <n v="9.7999999999999997E-3"/>
    <n v="490"/>
  </r>
  <r>
    <s v="OF0036198"/>
    <x v="518"/>
    <m/>
    <s v="F011212"/>
    <x v="84"/>
    <s v="25AFI000779"/>
    <x v="18"/>
    <m/>
    <s v="000800209041"/>
    <s v="ETICHETTA KELOMAT WOKMEISTER 3429-343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2"/>
    <s v="ETICHETTA KELOMAT WOK-CHEF IND. 3429-337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3"/>
    <s v="ETICHETTA KELOMAT BRATMEISTER 3524-343 28 CM"/>
    <s v="mater. di confezion."/>
    <x v="4"/>
    <m/>
    <n v="2100"/>
    <s v="NR"/>
    <m/>
    <n v="0.17380000000000001"/>
    <n v="364.98"/>
  </r>
  <r>
    <s v="OF0036083"/>
    <x v="510"/>
    <m/>
    <s v="F011212"/>
    <x v="84"/>
    <s v="25AFI000779"/>
    <x v="18"/>
    <m/>
    <s v="000800284060"/>
    <s v="ETICHETTA ADE.MEHRZER ALOE SUPREME FRYING PAN 24 161172 F17"/>
    <s v="mater. di confezion."/>
    <x v="4"/>
    <m/>
    <n v="1250"/>
    <s v="NR"/>
    <m/>
    <n v="0.17990400000000001"/>
    <n v="224.88"/>
  </r>
  <r>
    <s v="OF0036083"/>
    <x v="510"/>
    <m/>
    <s v="F011212"/>
    <x v="84"/>
    <s v="25AFI000779"/>
    <x v="18"/>
    <m/>
    <s v="000800284061"/>
    <s v="ETICHETTA ADE. MEHRZER ALOE SUPREME FRYING PAN 28 16118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2"/>
    <s v="ETICHETTA ADE.MEHRZER ALOE SUPREME GRILL PAN 28 16122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3"/>
    <s v="ETICHETTA ADE.MEHRZER ALOE SUPREME FRYING PAN 30 16119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4"/>
    <s v="ETICHETTA ADE MEHRZER ALOE SUPREME SKILLET 28 161202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5"/>
    <s v="ETICHETTA ADE. MEHRZER ALOE SUPREME JUMP 26 16121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6"/>
    <s v="ETICHETTA ADE MEHRZER ALOE SUPREME PANCAKE PAN 25 161233 F17"/>
    <s v="mater. di confezion."/>
    <x v="4"/>
    <m/>
    <n v="1050"/>
    <s v="NR"/>
    <m/>
    <n v="0.1799047619047619"/>
    <n v="188.9"/>
  </r>
  <r>
    <s v="OF0036198"/>
    <x v="518"/>
    <m/>
    <s v="F011212"/>
    <x v="84"/>
    <s v="25AFI000779"/>
    <x v="18"/>
    <m/>
    <s v="000800284066"/>
    <s v="ETICHETTA ADE MEHRZER ALOE SUPREME PANCAKE PAN 25 161233 F17"/>
    <s v="mater. di confezion."/>
    <x v="4"/>
    <m/>
    <n v="1000"/>
    <s v="NR"/>
    <m/>
    <n v="0.1799"/>
    <n v="179.9"/>
  </r>
  <r>
    <s v="OF0036198"/>
    <x v="518"/>
    <m/>
    <s v="F011212"/>
    <x v="84"/>
    <s v="25AFI000779"/>
    <x v="18"/>
    <m/>
    <s v="000801065102"/>
    <s v="ETICHETTA KELOMAT MONTANA FLACHP.28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1"/>
    <s v="ETICHETTA KELOMAT MONTANA HOCHRA.24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2"/>
    <s v="ETICHETTA KELOMAT MONTANA HOCHRA.28"/>
    <s v="mater. di confezion."/>
    <x v="4"/>
    <m/>
    <n v="1000"/>
    <s v="NR"/>
    <m/>
    <n v="0.1464"/>
    <n v="146.4"/>
  </r>
  <r>
    <s v="OF0036198"/>
    <x v="518"/>
    <m/>
    <s v="F011212"/>
    <x v="84"/>
    <s v="25AFI000779"/>
    <x v="18"/>
    <m/>
    <s v="000809000046"/>
    <s v="ETICHETTA KELOMAT BRAT-CHEF 3524-337 28CM"/>
    <s v="mater. di confezion."/>
    <x v="4"/>
    <m/>
    <n v="1050"/>
    <s v="NR"/>
    <m/>
    <n v="0.1799047619047619"/>
    <n v="188.9"/>
  </r>
  <r>
    <s v="OF0036362"/>
    <x v="519"/>
    <m/>
    <s v="F011212"/>
    <x v="84"/>
    <s v="25AFI000779"/>
    <x v="18"/>
    <m/>
    <s v="000809000417"/>
    <s v="ETICHETTA FOXHOME SILVER 433 16 030657580099 P.18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18"/>
    <s v="ETICHETTA FOXHOME SILVER 474 28 030660580099 P.5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19"/>
    <s v="ETICHETTA FOXHOME SILVER 480 20 030658580099 P.3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20"/>
    <s v="ETICHETTA FOXHOME SILVER 480 24 030659580099 P.40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21"/>
    <s v="ETICHETTA FOXHOME SILVER 179 25 030662580099 P.21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22"/>
    <s v="ETICHETTA FOXHOME SILVER 279 20 030653580099 P.18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3"/>
    <s v="ETICHETTA FOXHOME SILVER 279 26 030654580099 P.23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4"/>
    <s v="ETICHETTA FOXHOME SILVER 279 32 030655580099 P.29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5"/>
    <s v="ETICHETTA FOXHOME SILVER 574 32 030661580099 P.549.90 30X20"/>
    <s v="mater. di confezion."/>
    <x v="4"/>
    <m/>
    <n v="1050"/>
    <s v="NR"/>
    <m/>
    <n v="0.11599999999999999"/>
    <n v="121.8"/>
  </r>
  <r>
    <s v="OF0036362"/>
    <x v="519"/>
    <m/>
    <s v="F011212"/>
    <x v="84"/>
    <s v="25AFI000779"/>
    <x v="18"/>
    <m/>
    <s v="000809000426"/>
    <s v="ETICHETTA FOXHOME SILVER 793 28 030656580099 P.28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44"/>
    <s v="ETICHETTA FOXHOME SILVER 279 20 030653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5"/>
    <s v="ETICHETTA FOXHOME SILVER 279 26 030654580099 P. 7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6"/>
    <s v="ETICHETTA FOXHOME SILVER 279 32 030655580099 P.10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7"/>
    <s v="ETICHETTA FOXHOME SILVER 433 16 030657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8"/>
    <s v="ETICHETTA FOXHOME SILVER 474 28 030660580099 P.13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9"/>
    <s v="ETICHETTA FOXHOME SILVER 480 20 030658580099 P. 8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0"/>
    <s v="ETICHETTA FOXHOME SILVER 480 24 030659580099 P.11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1"/>
    <s v="ETICHETTA FOXHOME SILVER 574 32 030661580099 P.14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2"/>
    <s v="ETICHETTA FOXHOME SILVER 793 28 030656580099 P. 9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3"/>
    <s v="ETICHETTA FOXHOME SILVER 179 25 030662580099 P.59.95 30X20"/>
    <s v="mater. di confezion."/>
    <x v="4"/>
    <m/>
    <n v="1000"/>
    <s v="NR"/>
    <m/>
    <n v="0.108"/>
    <n v="108"/>
  </r>
  <r>
    <s v="OF0036083"/>
    <x v="510"/>
    <m/>
    <s v="F011212"/>
    <x v="84"/>
    <s v="25AFI000779"/>
    <x v="18"/>
    <m/>
    <s v="000809000526"/>
    <s v="ETICHETTA RICON. AW PACK TVS SINTESI DIM.85x15"/>
    <s v="mater. di confezion."/>
    <x v="4"/>
    <m/>
    <n v="1000"/>
    <s v="NR"/>
    <m/>
    <n v="0.23250000000000001"/>
    <n v="232.5"/>
  </r>
  <r>
    <s v="OF0036198"/>
    <x v="518"/>
    <m/>
    <s v="F011212"/>
    <x v="84"/>
    <s v="25AFI000779"/>
    <x v="18"/>
    <m/>
    <s v="000840004001"/>
    <s v="DISCO PUBB.COOK PAN LINEA EURO FUST.8"/>
    <s v="mater. di confezion."/>
    <x v="4"/>
    <m/>
    <n v="3000"/>
    <s v="NR"/>
    <m/>
    <n v="6.3E-2"/>
    <n v="189"/>
  </r>
  <r>
    <s v="OF0035978"/>
    <x v="463"/>
    <m/>
    <s v="F011212"/>
    <x v="84"/>
    <s v="25AFI000779"/>
    <x v="18"/>
    <m/>
    <s v="000840900001"/>
    <s v="DISCHETTO PUBBLICITARIO TVS 1°COLAZIONE F.8"/>
    <s v="mater. di confezion."/>
    <x v="4"/>
    <m/>
    <n v="4300"/>
    <s v="NR"/>
    <m/>
    <n v="6.3E-2"/>
    <n v="270.89999999999998"/>
  </r>
  <r>
    <s v="OF0036362"/>
    <x v="519"/>
    <m/>
    <s v="F011212"/>
    <x v="84"/>
    <s v="25AFI000779"/>
    <x v="18"/>
    <m/>
    <s v="000841100001"/>
    <s v="PIEGHEVOLE ISTRUZIONI FOXWIZEL 80x80"/>
    <s v="mater. di confezion."/>
    <x v="4"/>
    <m/>
    <n v="15800"/>
    <s v="NR"/>
    <m/>
    <n v="5.9699999999999996E-2"/>
    <n v="943.26"/>
  </r>
  <r>
    <s v="OF0036083"/>
    <x v="510"/>
    <m/>
    <s v="F011212"/>
    <x v="84"/>
    <s v="25AFI000779"/>
    <x v="18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714301"/>
    <s v="DISCO PUBB.VELVET TVS S.COATING F10"/>
    <s v="mater. di confezion."/>
    <x v="4"/>
    <m/>
    <n v="3000"/>
    <s v="NR"/>
    <m/>
    <n v="0.104"/>
    <n v="312"/>
  </r>
  <r>
    <s v="OF0036083"/>
    <x v="510"/>
    <m/>
    <s v="F011212"/>
    <x v="84"/>
    <s v="25AFI000779"/>
    <x v="18"/>
    <m/>
    <s v="000841714305"/>
    <s v="DISCO PUBB.VELVET TVS S.COATING F19"/>
    <s v="mater. di confezion."/>
    <x v="4"/>
    <m/>
    <n v="11000"/>
    <s v="NR"/>
    <m/>
    <n v="7.3999999999999996E-2"/>
    <n v="814"/>
  </r>
  <r>
    <s v="OF0036083"/>
    <x v="510"/>
    <m/>
    <s v="F011212"/>
    <x v="84"/>
    <s v="25AFI000779"/>
    <x v="18"/>
    <m/>
    <s v="000841726920"/>
    <s v="DISCO PUBB.F.12 CERAMICO HYBRID 2024"/>
    <s v="mater. di confezion."/>
    <x v="4"/>
    <m/>
    <n v="2100"/>
    <s v="NR"/>
    <m/>
    <n v="9.5000000000000001E-2"/>
    <n v="199.5"/>
  </r>
  <r>
    <s v="OF0036083"/>
    <x v="510"/>
    <m/>
    <s v="F011212"/>
    <x v="84"/>
    <s v="25AFI000779"/>
    <x v="18"/>
    <m/>
    <s v="000841726921"/>
    <s v="DISCO PUBB.F.17 CERAMICO HYBRID 2024"/>
    <s v="mater. di confezion."/>
    <x v="4"/>
    <m/>
    <n v="3000"/>
    <s v="NR"/>
    <m/>
    <n v="6.3E-2"/>
    <n v="189"/>
  </r>
  <r>
    <s v="OF0036198"/>
    <x v="518"/>
    <m/>
    <s v="F011212"/>
    <x v="84"/>
    <s v="25AFI000779"/>
    <x v="18"/>
    <m/>
    <s v="000841800022"/>
    <s v="DISCO PUB.SYSTEM U PRIX MINI F17 3660992022229 107 28 R.2024"/>
    <s v="mater. di confezion."/>
    <x v="4"/>
    <m/>
    <n v="3500"/>
    <s v="NR"/>
    <m/>
    <n v="6.3E-2"/>
    <n v="220.5"/>
  </r>
  <r>
    <s v="OF0035978"/>
    <x v="463"/>
    <m/>
    <s v="F011212"/>
    <x v="84"/>
    <s v="25AFI000779"/>
    <x v="18"/>
    <m/>
    <s v="000841810110"/>
    <s v="DISCO PUBB.MIGROS LASAG.039 Ø18X10 7038.273-268392 HIT.12.95"/>
    <s v="mater. di confezion."/>
    <x v="4"/>
    <m/>
    <n v="2600"/>
    <s v="NR"/>
    <m/>
    <n v="8.199999999999999E-2"/>
    <n v="213.2"/>
  </r>
  <r>
    <s v="OF0035978"/>
    <x v="463"/>
    <m/>
    <s v="F011212"/>
    <x v="84"/>
    <s v="25AFI000779"/>
    <x v="18"/>
    <m/>
    <s v="000841810111"/>
    <s v="DISCO PUBB.MIGROS LASAG.039 Ø25X18 7038.274-268507 HIT.17.95"/>
    <s v="mater. di confezion."/>
    <x v="4"/>
    <m/>
    <n v="2700"/>
    <s v="NR"/>
    <m/>
    <n v="8.3000000000000004E-2"/>
    <n v="224.1"/>
  </r>
  <r>
    <s v="OF0035978"/>
    <x v="463"/>
    <m/>
    <s v="F011212"/>
    <x v="84"/>
    <s v="25AFI000779"/>
    <x v="18"/>
    <m/>
    <s v="000841810112"/>
    <s v="DISCO PUBB.MIGROS LASAG.039 Ø31X23 7038.275-268514 HIT.22.95"/>
    <s v="mater. di confezion."/>
    <x v="4"/>
    <m/>
    <n v="2400"/>
    <s v="NR"/>
    <m/>
    <n v="8.299999999999999E-2"/>
    <n v="199.2"/>
  </r>
  <r>
    <s v="OF0035978"/>
    <x v="463"/>
    <m/>
    <s v="F011212"/>
    <x v="84"/>
    <s v="25AFI000779"/>
    <x v="18"/>
    <m/>
    <s v="000841810113"/>
    <s v="DISCO PUBB.MIGROS LASAG.039 Ø35X27 7038.281-268521 HIT.29.95"/>
    <s v="mater. di confezion."/>
    <x v="4"/>
    <m/>
    <n v="2500"/>
    <s v="NR"/>
    <m/>
    <n v="8.3000000000000004E-2"/>
    <n v="207.5"/>
  </r>
  <r>
    <s v="OF0036083"/>
    <x v="510"/>
    <m/>
    <s v="F011212"/>
    <x v="84"/>
    <s v="25AFI000779"/>
    <x v="18"/>
    <m/>
    <s v="000844142044"/>
    <s v="PIEGH. MEHRZER ALOE SUPREME 56X90 C/FILO ELASTICO"/>
    <s v="mater. di confezion."/>
    <x v="4"/>
    <m/>
    <n v="8000"/>
    <s v="NR"/>
    <m/>
    <n v="0.13900000000000001"/>
    <n v="1112"/>
  </r>
  <r>
    <s v="OF0036198"/>
    <x v="518"/>
    <m/>
    <s v="F011212"/>
    <x v="84"/>
    <s v="25AFI000779"/>
    <x v="18"/>
    <m/>
    <s v="000844147004"/>
    <s v="PIEGHEVOLE ESSTEELE PER SALUTE 180X100 MM 1-8-PU501A"/>
    <s v="mater. di confezion."/>
    <x v="4"/>
    <m/>
    <n v="5100"/>
    <s v="NR"/>
    <m/>
    <n v="5.8000000000000003E-2"/>
    <n v="295.8"/>
  </r>
  <r>
    <s v="OF0036083"/>
    <x v="510"/>
    <m/>
    <s v="F011212"/>
    <x v="84"/>
    <s v="25AFI000779"/>
    <x v="18"/>
    <m/>
    <s v="000844147051"/>
    <s v="PIEGHEVOLE ESSTEELE PER DOMANI 180X100 MM 1-8-500"/>
    <s v="mater. di confezion."/>
    <x v="4"/>
    <m/>
    <n v="4200"/>
    <s v="NR"/>
    <m/>
    <n v="6.0999999999999999E-2"/>
    <n v="256.2"/>
  </r>
  <r>
    <s v="OF0036176"/>
    <x v="520"/>
    <m/>
    <s v="F600389"/>
    <x v="67"/>
    <s v="25AFI000780"/>
    <x v="18"/>
    <m/>
    <s v="002490148003"/>
    <s v="OSSIDO BLU FK-9250 FERRO (T.FA6210)"/>
    <s v="prodotti chimici"/>
    <x v="1"/>
    <m/>
    <n v="40"/>
    <s v="kg"/>
    <m/>
    <n v="56.041499999999999"/>
    <n v="2241.66"/>
  </r>
  <r>
    <s v="OF0036621"/>
    <x v="521"/>
    <m/>
    <s v="F015428"/>
    <x v="49"/>
    <s v="25AFI000786"/>
    <x v="18"/>
    <m/>
    <s v="009000001001"/>
    <s v="GUANTO COT.FILO CONTINUO PZ.12 D/U 1997611736"/>
    <s v="materiali di consumo"/>
    <x v="11"/>
    <m/>
    <n v="864"/>
    <s v="NR"/>
    <m/>
    <n v="0.44"/>
    <n v="380.16"/>
  </r>
  <r>
    <s v="OF0036745"/>
    <x v="522"/>
    <m/>
    <s v="F015428"/>
    <x v="49"/>
    <s v="25AFI000787"/>
    <x v="18"/>
    <m/>
    <s v="009000013001"/>
    <s v="GUANTI NITRILE CLORINATO PZ.100 #"/>
    <s v="materiali di consumo"/>
    <x v="11"/>
    <m/>
    <n v="20"/>
    <s v="NR"/>
    <m/>
    <n v="5.9"/>
    <n v="118"/>
  </r>
  <r>
    <s v="OF0036415"/>
    <x v="523"/>
    <m/>
    <s v="F012680"/>
    <x v="63"/>
    <s v="25AFI000793"/>
    <x v="18"/>
    <m/>
    <s v="000040285029R"/>
    <s v="DISCO AL.4006 285/29 RIC"/>
    <s v="alluminio"/>
    <x v="3"/>
    <m/>
    <n v="887"/>
    <s v="kg"/>
    <m/>
    <n v="3.7"/>
    <n v="3281.9"/>
  </r>
  <r>
    <s v="OF0036415"/>
    <x v="523"/>
    <m/>
    <s v="F012680"/>
    <x v="63"/>
    <s v="25AFI000793"/>
    <x v="18"/>
    <m/>
    <s v="000040305029R"/>
    <s v="DISCO AL.4006 305/29 RIC"/>
    <s v="alluminio"/>
    <x v="3"/>
    <m/>
    <n v="2658"/>
    <s v="kg"/>
    <m/>
    <n v="3.7"/>
    <n v="9834.6"/>
  </r>
  <r>
    <s v="OF0036415"/>
    <x v="523"/>
    <m/>
    <s v="F012680"/>
    <x v="63"/>
    <s v="25AFI000793"/>
    <x v="18"/>
    <m/>
    <s v="000040305036R"/>
    <s v="DISCO AL.4006 305/36 RIC"/>
    <s v="alluminio"/>
    <x v="3"/>
    <m/>
    <n v="3674"/>
    <s v="kg"/>
    <m/>
    <n v="3.6999999999999997"/>
    <n v="13593.8"/>
  </r>
  <r>
    <s v="OF0036415"/>
    <x v="523"/>
    <m/>
    <s v="F012680"/>
    <x v="63"/>
    <s v="25AFI000793"/>
    <x v="18"/>
    <m/>
    <s v="000040340036R"/>
    <s v="DISCO AL.4006 340/36 RIC"/>
    <s v="alluminio"/>
    <x v="3"/>
    <m/>
    <n v="3765"/>
    <s v="kg"/>
    <m/>
    <n v="3.7"/>
    <n v="13930.5"/>
  </r>
  <r>
    <s v="OF0036415"/>
    <x v="523"/>
    <m/>
    <s v="F012680"/>
    <x v="63"/>
    <s v="25AFI000793"/>
    <x v="18"/>
    <m/>
    <s v="000040365029R"/>
    <s v="DISCO AL.4006 365/29 RIC"/>
    <s v="alluminio"/>
    <x v="3"/>
    <m/>
    <n v="838"/>
    <s v="kg"/>
    <m/>
    <n v="3.6999999999999997"/>
    <n v="3100.6"/>
  </r>
  <r>
    <s v="OF0036415"/>
    <x v="523"/>
    <m/>
    <s v="F012680"/>
    <x v="63"/>
    <s v="25AFI000793"/>
    <x v="18"/>
    <m/>
    <s v="000040410029R"/>
    <s v="DISCO AL.4006 410/29 RIC"/>
    <s v="alluminio"/>
    <x v="3"/>
    <m/>
    <n v="2544"/>
    <s v="kg"/>
    <m/>
    <n v="3.6999999999999997"/>
    <n v="9412.7999999999993"/>
  </r>
  <r>
    <s v="OF0036276"/>
    <x v="524"/>
    <m/>
    <s v="F012680"/>
    <x v="63"/>
    <s v="25AFI000793"/>
    <x v="18"/>
    <m/>
    <s v="000041605039R"/>
    <s v="SAGOMATO AL.4006 313,7X322X39 RIC"/>
    <s v="alluminio"/>
    <x v="3"/>
    <m/>
    <n v="6135"/>
    <s v="kg"/>
    <m/>
    <n v="3.6799999999999997"/>
    <n v="22576.799999999999"/>
  </r>
  <r>
    <s v="OF0036453"/>
    <x v="525"/>
    <m/>
    <s v="F012680"/>
    <x v="63"/>
    <s v="25AFI000793"/>
    <x v="18"/>
    <m/>
    <s v="000050225029R"/>
    <s v="DISCO AL.L.GREEN 225/29 RIC"/>
    <s v="alluminio"/>
    <x v="3"/>
    <m/>
    <n v="1526"/>
    <s v="kg"/>
    <m/>
    <n v="3.5900000000000003"/>
    <n v="5478.34"/>
  </r>
  <r>
    <s v="OF0036469"/>
    <x v="526"/>
    <m/>
    <s v="F012680"/>
    <x v="63"/>
    <s v="25AFI000793"/>
    <x v="18"/>
    <m/>
    <s v="000050240032R"/>
    <s v="DISCO AL.L.GREEN 240/32 RIC"/>
    <s v="alluminio"/>
    <x v="3"/>
    <m/>
    <n v="874"/>
    <s v="kg"/>
    <m/>
    <n v="3.59"/>
    <n v="3137.66"/>
  </r>
  <r>
    <s v="OF0036096"/>
    <x v="527"/>
    <m/>
    <s v="F012680"/>
    <x v="63"/>
    <s v="25AFI000793"/>
    <x v="18"/>
    <m/>
    <s v="000050265029R"/>
    <s v="DISCO AL.L.GREEN 265/29 RIC"/>
    <s v="alluminio"/>
    <x v="3"/>
    <m/>
    <n v="880"/>
    <s v="kg"/>
    <m/>
    <n v="3.45"/>
    <n v="3036"/>
  </r>
  <r>
    <s v="OF0036357"/>
    <x v="373"/>
    <m/>
    <s v="F012680"/>
    <x v="63"/>
    <s v="25AFI000793"/>
    <x v="18"/>
    <m/>
    <s v="000050265029R"/>
    <s v="DISCO AL.L.GREEN 265/29 RIC"/>
    <s v="alluminio"/>
    <x v="3"/>
    <m/>
    <n v="1754"/>
    <s v="kg"/>
    <m/>
    <n v="3.55"/>
    <n v="6226.7"/>
  </r>
  <r>
    <s v="OF0036453"/>
    <x v="525"/>
    <m/>
    <s v="F012680"/>
    <x v="63"/>
    <s v="25AFI000793"/>
    <x v="18"/>
    <m/>
    <s v="000050265029R"/>
    <s v="DISCO AL.L.GREEN 265/29 RIC"/>
    <s v="alluminio"/>
    <x v="3"/>
    <m/>
    <n v="1741"/>
    <s v="kg"/>
    <m/>
    <n v="3.59"/>
    <n v="6250.19"/>
  </r>
  <r>
    <s v="OF0036416"/>
    <x v="528"/>
    <m/>
    <s v="F012680"/>
    <x v="63"/>
    <s v="25AFI000793"/>
    <x v="18"/>
    <m/>
    <s v="000050265036R"/>
    <s v="DISCO AL.L.GREEN 265/36 RIC"/>
    <s v="alluminio"/>
    <x v="3"/>
    <m/>
    <n v="1767"/>
    <s v="kg"/>
    <m/>
    <n v="3.5500000000000003"/>
    <n v="6272.85"/>
  </r>
  <r>
    <s v="OF0036357"/>
    <x v="373"/>
    <m/>
    <s v="F012680"/>
    <x v="63"/>
    <s v="25AFI000793"/>
    <x v="18"/>
    <m/>
    <s v="000050280032R"/>
    <s v="DISCO AL.L.GREEN 280/32 RIC"/>
    <s v="alluminio"/>
    <x v="3"/>
    <m/>
    <n v="1779"/>
    <s v="kg"/>
    <m/>
    <n v="3.55"/>
    <n v="6315.45"/>
  </r>
  <r>
    <s v="OF0036161"/>
    <x v="529"/>
    <m/>
    <s v="F012680"/>
    <x v="63"/>
    <s v="25AFI000793"/>
    <x v="18"/>
    <m/>
    <s v="000050285029R"/>
    <s v="DISCO AL.GREEN 285/29 RIC"/>
    <s v="alluminio"/>
    <x v="3"/>
    <m/>
    <n v="9636"/>
    <s v="kg"/>
    <m/>
    <n v="3.5600000000000005"/>
    <n v="34304.160000000003"/>
  </r>
  <r>
    <s v="OF0036352"/>
    <x v="530"/>
    <m/>
    <s v="F012680"/>
    <x v="63"/>
    <s v="25AFI000793"/>
    <x v="18"/>
    <m/>
    <s v="000050285029R"/>
    <s v="DISCO AL.GREEN 285/29 RIC"/>
    <s v="alluminio"/>
    <x v="3"/>
    <m/>
    <n v="6727"/>
    <s v="kg"/>
    <m/>
    <n v="3.55"/>
    <n v="23880.85"/>
  </r>
  <r>
    <s v="OF0036357"/>
    <x v="373"/>
    <m/>
    <s v="F012680"/>
    <x v="63"/>
    <s v="25AFI000793"/>
    <x v="18"/>
    <m/>
    <s v="000050285029R"/>
    <s v="DISCO AL.GREEN 285/29 RIC"/>
    <s v="alluminio"/>
    <x v="3"/>
    <m/>
    <n v="1787"/>
    <s v="kg"/>
    <m/>
    <n v="3.5500000000000003"/>
    <n v="6343.85"/>
  </r>
  <r>
    <s v="OF0036357"/>
    <x v="373"/>
    <m/>
    <s v="F012680"/>
    <x v="63"/>
    <s v="25AFI000793"/>
    <x v="18"/>
    <m/>
    <s v="000050300032R"/>
    <s v="DISCO AL.GREEN 300/32 RIC"/>
    <s v="alluminio"/>
    <x v="3"/>
    <m/>
    <n v="1860"/>
    <s v="kg"/>
    <m/>
    <n v="3.55"/>
    <n v="6603"/>
  </r>
  <r>
    <s v="OF0036453"/>
    <x v="525"/>
    <m/>
    <s v="F012680"/>
    <x v="63"/>
    <s v="25AFI000793"/>
    <x v="18"/>
    <m/>
    <s v="000050305029R"/>
    <s v="DISCO AL.L.GREEN 305/29 RIC"/>
    <s v="alluminio"/>
    <x v="3"/>
    <m/>
    <n v="1768"/>
    <s v="kg"/>
    <m/>
    <n v="3.59"/>
    <n v="6347.12"/>
  </r>
  <r>
    <s v="OF0036453"/>
    <x v="525"/>
    <m/>
    <s v="F012680"/>
    <x v="63"/>
    <s v="25AFI000793"/>
    <x v="18"/>
    <m/>
    <s v="000050305032R"/>
    <s v="DISCO AL.L.GREEN 305/32 RIC"/>
    <s v="alluminio"/>
    <x v="3"/>
    <m/>
    <n v="3349"/>
    <s v="kg"/>
    <m/>
    <n v="3.59"/>
    <n v="12022.91"/>
  </r>
  <r>
    <s v="OF0036416"/>
    <x v="528"/>
    <m/>
    <s v="F012680"/>
    <x v="63"/>
    <s v="25AFI000793"/>
    <x v="18"/>
    <m/>
    <s v="000050305036R"/>
    <s v="DISCO AL.L.GREEN 305/36 RIC"/>
    <s v="alluminio"/>
    <x v="3"/>
    <m/>
    <n v="1857"/>
    <s v="kg"/>
    <m/>
    <n v="3.5500000000000003"/>
    <n v="6592.35"/>
  </r>
  <r>
    <s v="OF0036357"/>
    <x v="373"/>
    <m/>
    <s v="F012680"/>
    <x v="63"/>
    <s v="25AFI000793"/>
    <x v="18"/>
    <m/>
    <s v="000050320032R"/>
    <s v="DISCO AL.L.GREEN 320/32 RIC"/>
    <s v="alluminio"/>
    <x v="3"/>
    <m/>
    <n v="1554"/>
    <s v="kg"/>
    <m/>
    <n v="3.55"/>
    <n v="5516.7"/>
  </r>
  <r>
    <s v="OF0036453"/>
    <x v="525"/>
    <m/>
    <s v="F012680"/>
    <x v="63"/>
    <s v="25AFI000793"/>
    <x v="18"/>
    <m/>
    <s v="000050325032R"/>
    <s v="DISCO AL.L.GREEN 325/32 RIC"/>
    <s v="alluminio"/>
    <x v="3"/>
    <m/>
    <n v="1602"/>
    <s v="kg"/>
    <m/>
    <n v="3.5900000000000003"/>
    <n v="5751.18"/>
  </r>
  <r>
    <s v="OF0036096"/>
    <x v="527"/>
    <m/>
    <s v="F012680"/>
    <x v="63"/>
    <s v="25AFI000793"/>
    <x v="18"/>
    <m/>
    <s v="000050330029R"/>
    <s v="DISCO AL.L.GREEN 330/29 RIC"/>
    <s v="alluminio"/>
    <x v="3"/>
    <m/>
    <n v="2465"/>
    <s v="kg"/>
    <m/>
    <n v="3.45"/>
    <n v="8504.25"/>
  </r>
  <r>
    <s v="OF0036357"/>
    <x v="373"/>
    <m/>
    <s v="F012680"/>
    <x v="63"/>
    <s v="25AFI000793"/>
    <x v="18"/>
    <m/>
    <s v="000050330029R"/>
    <s v="DISCO AL.L.GREEN 330/29 RIC"/>
    <s v="alluminio"/>
    <x v="3"/>
    <m/>
    <n v="1638"/>
    <s v="kg"/>
    <m/>
    <n v="3.55"/>
    <n v="5814.9"/>
  </r>
  <r>
    <s v="OF0036469"/>
    <x v="526"/>
    <m/>
    <s v="F012680"/>
    <x v="63"/>
    <s v="25AFI000793"/>
    <x v="18"/>
    <m/>
    <s v="000050330029R"/>
    <s v="DISCO AL.L.GREEN 330/29 RIC"/>
    <s v="alluminio"/>
    <x v="3"/>
    <m/>
    <n v="1642"/>
    <s v="kg"/>
    <m/>
    <n v="3.59"/>
    <n v="5894.78"/>
  </r>
  <r>
    <s v="OF0036453"/>
    <x v="525"/>
    <m/>
    <s v="F012680"/>
    <x v="63"/>
    <s v="25AFI000793"/>
    <x v="18"/>
    <m/>
    <s v="000050335029R"/>
    <s v="DISCO AL.L.GREEN 335/29 RIC"/>
    <s v="alluminio"/>
    <x v="3"/>
    <m/>
    <n v="1688"/>
    <s v="kg"/>
    <m/>
    <n v="3.59"/>
    <n v="6059.92"/>
  </r>
  <r>
    <s v="OF0036496"/>
    <x v="531"/>
    <m/>
    <s v="F012680"/>
    <x v="63"/>
    <s v="25AFI000793"/>
    <x v="18"/>
    <m/>
    <s v="000050355032R"/>
    <s v="DISCO AL.L.GREEN 355/32 RIC"/>
    <s v="alluminio"/>
    <x v="3"/>
    <m/>
    <n v="1588"/>
    <s v="kg"/>
    <m/>
    <n v="3.58"/>
    <n v="5685.04"/>
  </r>
  <r>
    <s v="OF0036096"/>
    <x v="527"/>
    <m/>
    <s v="F012680"/>
    <x v="63"/>
    <s v="25AFI000793"/>
    <x v="18"/>
    <m/>
    <s v="000050365029R"/>
    <s v="DISCO AL.L.GREEN 365/29 RIC"/>
    <s v="alluminio"/>
    <x v="3"/>
    <m/>
    <n v="2518"/>
    <s v="kg"/>
    <m/>
    <n v="3.45"/>
    <n v="8687.1"/>
  </r>
  <r>
    <s v="OF0036357"/>
    <x v="373"/>
    <m/>
    <s v="F012680"/>
    <x v="63"/>
    <s v="25AFI000793"/>
    <x v="18"/>
    <m/>
    <s v="000050365029R"/>
    <s v="DISCO AL.L.GREEN 365/29 RIC"/>
    <s v="alluminio"/>
    <x v="3"/>
    <m/>
    <n v="1663"/>
    <s v="kg"/>
    <m/>
    <n v="3.55"/>
    <n v="5903.65"/>
  </r>
  <r>
    <s v="OF0036469"/>
    <x v="526"/>
    <m/>
    <s v="F012680"/>
    <x v="63"/>
    <s v="25AFI000793"/>
    <x v="18"/>
    <m/>
    <s v="000050365029R"/>
    <s v="DISCO AL.L.GREEN 365/29 RIC"/>
    <s v="alluminio"/>
    <x v="3"/>
    <m/>
    <n v="1685"/>
    <s v="kg"/>
    <m/>
    <n v="3.59"/>
    <n v="6049.15"/>
  </r>
  <r>
    <s v="OF0036357"/>
    <x v="373"/>
    <m/>
    <s v="F012680"/>
    <x v="63"/>
    <s v="25AFI000793"/>
    <x v="18"/>
    <m/>
    <s v="000050365032R"/>
    <s v="DISCO AL.L.GREEN 365/32 RIC"/>
    <s v="alluminio"/>
    <x v="3"/>
    <m/>
    <n v="1685"/>
    <s v="kg"/>
    <m/>
    <n v="3.55"/>
    <n v="5981.75"/>
  </r>
  <r>
    <s v="OF0036453"/>
    <x v="525"/>
    <m/>
    <s v="F012680"/>
    <x v="63"/>
    <s v="25AFI000793"/>
    <x v="18"/>
    <m/>
    <s v="000050370032R"/>
    <s v="DISCO AL.L.GREEN 370/32 RIC"/>
    <s v="alluminio"/>
    <x v="3"/>
    <m/>
    <n v="1725"/>
    <s v="kg"/>
    <m/>
    <n v="3.59"/>
    <n v="6192.75"/>
  </r>
  <r>
    <s v="OF0036416"/>
    <x v="528"/>
    <m/>
    <s v="F012680"/>
    <x v="63"/>
    <s v="25AFI000793"/>
    <x v="18"/>
    <m/>
    <s v="000050370036R"/>
    <s v="DISCO AL.L.GREEN 370/36 RIC"/>
    <s v="alluminio"/>
    <x v="3"/>
    <m/>
    <n v="2600"/>
    <s v="kg"/>
    <m/>
    <n v="3.55"/>
    <n v="9230"/>
  </r>
  <r>
    <s v="OF0035655"/>
    <x v="269"/>
    <m/>
    <s v="F600844"/>
    <x v="60"/>
    <s v="25AFI000795"/>
    <x v="18"/>
    <m/>
    <s v="001513486000"/>
    <s v="BOX 3486/000 CM47X30,5X15"/>
    <s v="cartoni e casse"/>
    <x v="12"/>
    <m/>
    <n v="391"/>
    <s v="NR"/>
    <m/>
    <n v="0.51199488491048595"/>
    <n v="200.19"/>
  </r>
  <r>
    <s v="OF0035718"/>
    <x v="338"/>
    <m/>
    <s v="F600844"/>
    <x v="60"/>
    <s v="25AFI000795"/>
    <x v="18"/>
    <m/>
    <s v="001515066251"/>
    <s v="BOX 5066/251 CM39X22,5X19"/>
    <s v="cartoni e casse"/>
    <x v="12"/>
    <m/>
    <n v="368"/>
    <s v="NR"/>
    <m/>
    <n v="0.57999999999999996"/>
    <n v="213.44"/>
  </r>
  <r>
    <s v="OF0036079"/>
    <x v="397"/>
    <m/>
    <s v="F600844"/>
    <x v="60"/>
    <s v="25AFI000795"/>
    <x v="18"/>
    <m/>
    <s v="001515883000"/>
    <s v="BOX 5883/000 CM59X38,5X15"/>
    <s v="cartoni e casse"/>
    <x v="12"/>
    <m/>
    <n v="340"/>
    <s v="NR"/>
    <m/>
    <n v="0.79399999999999993"/>
    <n v="269.95999999999998"/>
  </r>
  <r>
    <s v="OF0035718"/>
    <x v="338"/>
    <m/>
    <s v="F600844"/>
    <x v="60"/>
    <s v="25AFI000795"/>
    <x v="18"/>
    <m/>
    <s v="001515883535"/>
    <s v="BOX 5883/535 CM59X38,5X15"/>
    <s v="cartoni e casse"/>
    <x v="12"/>
    <m/>
    <n v="158"/>
    <s v="NR"/>
    <m/>
    <n v="0.86297468354430373"/>
    <n v="136.35"/>
  </r>
  <r>
    <s v="OF0035439"/>
    <x v="267"/>
    <m/>
    <s v="F600844"/>
    <x v="60"/>
    <s v="25AFI000795"/>
    <x v="18"/>
    <m/>
    <s v="001515883535"/>
    <s v="BOX 5883/535 CM59X38,5X15 MICRO EB"/>
    <s v="cartoni e casse"/>
    <x v="12"/>
    <m/>
    <n v="300"/>
    <s v="NR"/>
    <m/>
    <n v="1.004"/>
    <n v="301.2"/>
  </r>
  <r>
    <s v="OF0035862"/>
    <x v="339"/>
    <m/>
    <s v="F600844"/>
    <x v="60"/>
    <s v="25AFI000795"/>
    <x v="18"/>
    <m/>
    <s v="001515900582"/>
    <s v="BOX 5900/582 CM59X38,5X19"/>
    <s v="cartoni e casse"/>
    <x v="12"/>
    <m/>
    <n v="428"/>
    <s v="NR"/>
    <m/>
    <n v="0.8629906542056075"/>
    <n v="369.36"/>
  </r>
  <r>
    <s v="OF0034962"/>
    <x v="341"/>
    <m/>
    <s v="F600844"/>
    <x v="60"/>
    <s v="25AFI000795"/>
    <x v="18"/>
    <m/>
    <s v="001515900583"/>
    <s v="BOX 5900/583 CM59X38,5X18,5"/>
    <s v="cartoni e casse"/>
    <x v="12"/>
    <m/>
    <n v="316"/>
    <s v="NR"/>
    <m/>
    <n v="1.0039873417721519"/>
    <n v="317.26"/>
  </r>
  <r>
    <s v="OF0035655"/>
    <x v="269"/>
    <m/>
    <s v="F600844"/>
    <x v="60"/>
    <s v="25AFI000795"/>
    <x v="18"/>
    <m/>
    <s v="001516078165"/>
    <s v="BOX 6078/165 CM39X38,5X24"/>
    <s v="cartoni e casse"/>
    <x v="12"/>
    <m/>
    <n v="750"/>
    <s v="NR"/>
    <m/>
    <n v="0.754"/>
    <n v="565.5"/>
  </r>
  <r>
    <s v="OF0036079"/>
    <x v="397"/>
    <m/>
    <s v="F600844"/>
    <x v="60"/>
    <s v="25AFI000795"/>
    <x v="18"/>
    <m/>
    <s v="001516078165"/>
    <s v="BOX 6078/165 CM39X38,5X24"/>
    <s v="cartoni e casse"/>
    <x v="12"/>
    <m/>
    <n v="36"/>
    <s v="NR"/>
    <m/>
    <n v="0.82305555555555554"/>
    <n v="29.63"/>
  </r>
  <r>
    <s v="OF0034962"/>
    <x v="341"/>
    <m/>
    <s v="F600844"/>
    <x v="60"/>
    <s v="25AFI000795"/>
    <x v="18"/>
    <m/>
    <s v="001516078166"/>
    <s v="BOX 6078/166 CM39X38,5X24"/>
    <s v="cartoni e casse"/>
    <x v="12"/>
    <m/>
    <n v="70"/>
    <s v="NR"/>
    <m/>
    <n v="0.754"/>
    <n v="52.78"/>
  </r>
  <r>
    <s v="OF0035439"/>
    <x v="267"/>
    <m/>
    <s v="F600844"/>
    <x v="60"/>
    <s v="25AFI000795"/>
    <x v="18"/>
    <m/>
    <s v="001516078166"/>
    <s v="BOX 6078/166 CM39X38,5X24"/>
    <s v="cartoni e casse"/>
    <x v="12"/>
    <m/>
    <n v="270"/>
    <s v="NR"/>
    <m/>
    <n v="0.96399999999999986"/>
    <n v="260.27999999999997"/>
  </r>
  <r>
    <s v="OF0035980"/>
    <x v="532"/>
    <m/>
    <s v="F600844"/>
    <x v="60"/>
    <s v="25AFI000795"/>
    <x v="18"/>
    <m/>
    <s v="001516459007"/>
    <s v="BOX 6459/007 *CM59X35X20"/>
    <s v="cartoni e casse"/>
    <x v="12"/>
    <m/>
    <n v="510"/>
    <s v="NR"/>
    <m/>
    <n v="0.70400000000000007"/>
    <n v="359.04"/>
  </r>
  <r>
    <s v="OF0035980"/>
    <x v="532"/>
    <m/>
    <s v="F600844"/>
    <x v="60"/>
    <s v="25AFI000795"/>
    <x v="18"/>
    <m/>
    <s v="001517043001"/>
    <s v="BOX 7043/001 *CM51X33,5X17,5 \\"/>
    <s v="cartoni e casse"/>
    <x v="12"/>
    <m/>
    <n v="510"/>
    <s v="NR"/>
    <m/>
    <n v="0.77200000000000002"/>
    <n v="393.72"/>
  </r>
  <r>
    <s v="OF0036505"/>
    <x v="533"/>
    <m/>
    <s v="F013930"/>
    <x v="51"/>
    <s v="25AFI000798"/>
    <x v="18"/>
    <m/>
    <s v="000450286001"/>
    <s v="RIBATTINO 5X13 AG5"/>
    <s v="accessori x manigl."/>
    <x v="7"/>
    <m/>
    <n v="100542"/>
    <s v="NR"/>
    <m/>
    <n v="7.5000497304609027E-3"/>
    <n v="754.07"/>
  </r>
  <r>
    <s v="OF0036790"/>
    <x v="534"/>
    <m/>
    <s v="F015428"/>
    <x v="49"/>
    <s v="25AFI000817"/>
    <x v="18"/>
    <m/>
    <s v="009000010053"/>
    <s v="GUANTO SPANDEXBLACK 11939 TAG. S"/>
    <s v="materiali di consumo"/>
    <x v="11"/>
    <m/>
    <n v="600"/>
    <s v="NR"/>
    <m/>
    <n v="0.88"/>
    <n v="528"/>
  </r>
  <r>
    <s v="OF0034787"/>
    <x v="305"/>
    <m/>
    <s v="F010036"/>
    <x v="68"/>
    <s v="25AFI000825"/>
    <x v="18"/>
    <m/>
    <s v="001110033001"/>
    <s v="BUSTA BOCC.27X30"/>
    <s v="accessori di confez."/>
    <x v="5"/>
    <m/>
    <n v="2000"/>
    <s v="NR"/>
    <m/>
    <n v="3.1600000000000003E-2"/>
    <n v="63.2"/>
  </r>
  <r>
    <s v="OF0034787"/>
    <x v="305"/>
    <m/>
    <s v="F010036"/>
    <x v="68"/>
    <s v="25AFI000825"/>
    <x v="18"/>
    <m/>
    <s v="001110077002"/>
    <s v="BUSTA BOCC.35X35 SU ENTRAMBI I LATI"/>
    <s v="accessori di confez."/>
    <x v="5"/>
    <m/>
    <n v="3600"/>
    <s v="NR"/>
    <m/>
    <n v="4.7800000000000002E-2"/>
    <n v="172.08"/>
  </r>
  <r>
    <s v="OF0035607"/>
    <x v="307"/>
    <m/>
    <s v="F010036"/>
    <x v="68"/>
    <s v="25AFI000825"/>
    <x v="18"/>
    <m/>
    <s v="001110077002"/>
    <s v="BUSTA BOCC.35X35 SU ENTRAMBI I LATI"/>
    <s v="accessori di confez."/>
    <x v="5"/>
    <m/>
    <n v="23200"/>
    <s v="NR"/>
    <m/>
    <n v="4.7800000000000002E-2"/>
    <n v="1108.96"/>
  </r>
  <r>
    <s v="OF0035715"/>
    <x v="304"/>
    <m/>
    <s v="F010036"/>
    <x v="68"/>
    <s v="25AFI000825"/>
    <x v="18"/>
    <m/>
    <s v="001110077002"/>
    <s v="BUSTA BOCC.35X35 SU ENTRAMBI I LATI"/>
    <s v="accessori di confez."/>
    <x v="5"/>
    <m/>
    <n v="11600"/>
    <s v="NR"/>
    <m/>
    <n v="4.7800000000000002E-2"/>
    <n v="554.48"/>
  </r>
  <r>
    <s v="OF0035853"/>
    <x v="306"/>
    <m/>
    <s v="F010036"/>
    <x v="68"/>
    <s v="25AFI000825"/>
    <x v="18"/>
    <m/>
    <s v="001110077002"/>
    <s v="BUSTA BOCC.35X35 SU ENTRAMBI I LATI"/>
    <s v="accessori di confez."/>
    <x v="5"/>
    <m/>
    <n v="17600"/>
    <s v="NR"/>
    <m/>
    <n v="4.7799999999999995E-2"/>
    <n v="841.28"/>
  </r>
  <r>
    <s v="OF0035715"/>
    <x v="304"/>
    <m/>
    <s v="F010036"/>
    <x v="68"/>
    <s v="25AFI000825"/>
    <x v="18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4928"/>
    <x v="302"/>
    <m/>
    <s v="F010036"/>
    <x v="68"/>
    <s v="25AFI000825"/>
    <x v="18"/>
    <m/>
    <s v="001110100002"/>
    <s v="BUSTA BOCC.40X40 SU ENTRAMBI I LATI_x000a_VERSIONE GR55+HD"/>
    <s v="accessori di confez."/>
    <x v="5"/>
    <m/>
    <n v="4200"/>
    <s v="NR"/>
    <m/>
    <n v="5.5999999999999994E-2"/>
    <n v="235.2"/>
  </r>
  <r>
    <s v="OF0035607"/>
    <x v="307"/>
    <m/>
    <s v="F010036"/>
    <x v="68"/>
    <s v="25AFI000825"/>
    <x v="18"/>
    <m/>
    <s v="001110100002"/>
    <s v="BUSTA BOCC.40X40 SU ENTRAMBI I LATI_x000a_VERSIONE GR55+HD"/>
    <s v="accessori di confez."/>
    <x v="5"/>
    <m/>
    <n v="34800"/>
    <s v="NR"/>
    <m/>
    <n v="5.6000000000000001E-2"/>
    <n v="1948.8"/>
  </r>
  <r>
    <s v="OF0035853"/>
    <x v="306"/>
    <m/>
    <s v="F010036"/>
    <x v="68"/>
    <s v="25AFI000825"/>
    <x v="18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5607"/>
    <x v="307"/>
    <m/>
    <s v="F010036"/>
    <x v="68"/>
    <s v="25AFI000825"/>
    <x v="18"/>
    <m/>
    <s v="001110100004"/>
    <s v="BUSTA BOCC.40X40 C/WARNING 35 LINGUE"/>
    <s v="accessori di confez."/>
    <x v="5"/>
    <m/>
    <n v="3000"/>
    <s v="NR"/>
    <m/>
    <n v="5.8500000000000003E-2"/>
    <n v="175.5"/>
  </r>
  <r>
    <s v="OF0035853"/>
    <x v="306"/>
    <m/>
    <s v="F010036"/>
    <x v="68"/>
    <s v="25AFI000825"/>
    <x v="18"/>
    <m/>
    <s v="001110100004"/>
    <s v="BUSTA BOCC.40X40 C/WARNING 35 LINGUE"/>
    <s v="accessori di confez."/>
    <x v="5"/>
    <m/>
    <n v="27000"/>
    <s v="NR"/>
    <m/>
    <n v="5.8500000000000003E-2"/>
    <n v="1579.5"/>
  </r>
  <r>
    <s v="OF0035940"/>
    <x v="535"/>
    <m/>
    <s v="F010036"/>
    <x v="68"/>
    <s v="25AFI000825"/>
    <x v="18"/>
    <m/>
    <s v="001110100004"/>
    <s v="BUSTA BOCC.40X40 C/WARNING 35 LINGUE"/>
    <s v="accessori di confez."/>
    <x v="5"/>
    <m/>
    <n v="9000"/>
    <s v="NR"/>
    <m/>
    <n v="5.8500000000000003E-2"/>
    <n v="526.5"/>
  </r>
  <r>
    <s v="OF0035715"/>
    <x v="304"/>
    <m/>
    <s v="F010036"/>
    <x v="68"/>
    <s v="25AFI000825"/>
    <x v="18"/>
    <m/>
    <s v="001110106004"/>
    <s v="BUSTA BOCC.40X55 SU ENTRAMBI I LATI SENZA MARCATURA"/>
    <s v="accessori di confez."/>
    <x v="5"/>
    <m/>
    <n v="5500"/>
    <s v="NR"/>
    <m/>
    <n v="8.2500000000000004E-2"/>
    <n v="453.75"/>
  </r>
  <r>
    <s v="OF0035607"/>
    <x v="307"/>
    <m/>
    <s v="F010036"/>
    <x v="68"/>
    <s v="25AFI000825"/>
    <x v="18"/>
    <m/>
    <s v="001110115002"/>
    <s v="BUSTA BOCC.45X45 SU ENTRAMBI I LATI"/>
    <s v="accessori di confez."/>
    <x v="5"/>
    <m/>
    <n v="400"/>
    <s v="NR"/>
    <m/>
    <n v="7.0900000000000005E-2"/>
    <n v="28.36"/>
  </r>
  <r>
    <s v="OF0035715"/>
    <x v="304"/>
    <m/>
    <s v="F010036"/>
    <x v="68"/>
    <s v="25AFI000825"/>
    <x v="18"/>
    <m/>
    <s v="001110115002"/>
    <s v="BUSTA BOCC.45X45 SU ENTRAMBI I LATI"/>
    <s v="accessori di confez."/>
    <x v="5"/>
    <m/>
    <n v="40550"/>
    <s v="NR"/>
    <m/>
    <n v="7.0900123304562274E-2"/>
    <n v="2875"/>
  </r>
  <r>
    <s v="OF0035853"/>
    <x v="306"/>
    <m/>
    <s v="F010036"/>
    <x v="68"/>
    <s v="25AFI000825"/>
    <x v="18"/>
    <m/>
    <s v="001110115002"/>
    <s v="BUSTA BOCC.45X45 SU ENTRAMBI I LATI"/>
    <s v="accessori di confez."/>
    <x v="5"/>
    <m/>
    <n v="33750"/>
    <s v="NR"/>
    <m/>
    <n v="7.0900148148148157E-2"/>
    <n v="2392.88"/>
  </r>
  <r>
    <s v="OF0036074"/>
    <x v="536"/>
    <m/>
    <s v="F010036"/>
    <x v="68"/>
    <s v="25AFI000825"/>
    <x v="18"/>
    <m/>
    <s v="001110115002"/>
    <s v="BUSTA BOCC.45X45 SU ENTRAMBI I LATI"/>
    <s v="accessori di confez."/>
    <x v="5"/>
    <m/>
    <n v="9450"/>
    <s v="NR"/>
    <m/>
    <n v="7.0900529100529103E-2"/>
    <n v="670.01"/>
  </r>
  <r>
    <s v="OF0035715"/>
    <x v="304"/>
    <m/>
    <s v="F010036"/>
    <x v="68"/>
    <s v="25AFI000825"/>
    <x v="18"/>
    <m/>
    <s v="001110115003"/>
    <s v="BUSTA BOCC.45X45 C/WARNING 35 LING."/>
    <s v="accessori di confez."/>
    <x v="5"/>
    <m/>
    <n v="4800"/>
    <s v="NR"/>
    <m/>
    <n v="6.4179166666666662E-2"/>
    <n v="308.06"/>
  </r>
  <r>
    <s v="OF0035940"/>
    <x v="535"/>
    <m/>
    <s v="F010036"/>
    <x v="68"/>
    <s v="25AFI000825"/>
    <x v="18"/>
    <m/>
    <s v="001110115003"/>
    <s v="BUSTA BOCC.45X45 C/WARNING 35 LING."/>
    <s v="accessori di confez."/>
    <x v="5"/>
    <m/>
    <n v="21600"/>
    <s v="NR"/>
    <m/>
    <n v="6.4180092592592594E-2"/>
    <n v="1386.29"/>
  </r>
  <r>
    <s v="OF0035715"/>
    <x v="304"/>
    <m/>
    <s v="F010036"/>
    <x v="68"/>
    <s v="25AFI000825"/>
    <x v="18"/>
    <m/>
    <s v="001110115004"/>
    <s v="BUSTA BOCC.45X45 DOPPIA C/WARNING 35 LINGUE"/>
    <s v="accessori di confez."/>
    <x v="5"/>
    <m/>
    <n v="5850"/>
    <s v="NR"/>
    <m/>
    <n v="8.3999999999999991E-2"/>
    <n v="491.4"/>
  </r>
  <r>
    <s v="OF0035940"/>
    <x v="535"/>
    <m/>
    <s v="F010036"/>
    <x v="68"/>
    <s v="25AFI000825"/>
    <x v="18"/>
    <m/>
    <s v="001110115004"/>
    <s v="BUSTA BOCC.45X45 DOPPIA C/WARNING 35 LINGUE"/>
    <s v="accessori di confez."/>
    <x v="5"/>
    <m/>
    <n v="3900"/>
    <s v="NR"/>
    <m/>
    <n v="8.4000000000000005E-2"/>
    <n v="327.60000000000002"/>
  </r>
  <r>
    <s v="OF0035607"/>
    <x v="307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940"/>
    <x v="535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825"/>
    <x v="18"/>
    <m/>
    <s v="001300202001"/>
    <s v="BOBINA FILM ESTENS.H.50 PRESTIRO"/>
    <s v="accessori di confez."/>
    <x v="5"/>
    <m/>
    <n v="1832"/>
    <s v="kg"/>
    <m/>
    <n v="2.09"/>
    <n v="3828.88"/>
  </r>
  <r>
    <s v="OF0035853"/>
    <x v="306"/>
    <m/>
    <s v="F010036"/>
    <x v="68"/>
    <s v="25AFI000825"/>
    <x v="18"/>
    <m/>
    <s v="002010237001"/>
    <s v="STRISCIA BOCC. 75x60 BOLLA MAXI D.25"/>
    <s v="accessori di confez."/>
    <x v="5"/>
    <m/>
    <n v="1000"/>
    <s v="NR"/>
    <m/>
    <n v="0.36"/>
    <n v="360"/>
  </r>
  <r>
    <s v="OF0035715"/>
    <x v="304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975"/>
    <x v="444"/>
    <m/>
    <s v="F010781"/>
    <x v="47"/>
    <s v="25AFI000826"/>
    <x v="18"/>
    <m/>
    <s v="001716784002"/>
    <s v="BOX LIT.6784 CO.STIRF.32 ESSTEELE SALUTE REST.051153107184"/>
    <s v="cartoni e casse"/>
    <x v="12"/>
    <m/>
    <n v="100"/>
    <s v="NR"/>
    <m/>
    <n v="3.0239999999999996"/>
    <n v="302.39999999999998"/>
  </r>
  <r>
    <s v="OF0036075"/>
    <x v="537"/>
    <m/>
    <s v="F010781"/>
    <x v="47"/>
    <s v="25AFI000826"/>
    <x v="18"/>
    <m/>
    <s v="001716789002"/>
    <s v="BOX LIT.6789 DEEP SKI.28 ESSTEELE X DOMANI REST 051153103773"/>
    <s v="cartoni e casse"/>
    <x v="12"/>
    <m/>
    <n v="800"/>
    <s v="NR"/>
    <m/>
    <n v="2.8512"/>
    <n v="2280.96"/>
  </r>
  <r>
    <s v="OF0036075"/>
    <x v="537"/>
    <m/>
    <s v="F010781"/>
    <x v="47"/>
    <s v="25AFI000826"/>
    <x v="18"/>
    <m/>
    <s v="001716905002"/>
    <s v="BOX LIT.6905 CO.SAUTE 28 ESSTEELE X SALUTE REST 051153107023"/>
    <s v="cartoni e casse"/>
    <x v="12"/>
    <m/>
    <n v="500"/>
    <s v="NR"/>
    <m/>
    <n v="2.3615999999999997"/>
    <n v="1180.8"/>
  </r>
  <r>
    <s v="OF0036291"/>
    <x v="538"/>
    <m/>
    <s v="F010781"/>
    <x v="47"/>
    <s v="25AFI000826"/>
    <x v="18"/>
    <m/>
    <s v="001717037002"/>
    <s v="BOX LIT.7037 SKILLE 30 ESSTEELE X DOMANI REST.051153141041"/>
    <s v="cartoni e casse"/>
    <x v="12"/>
    <m/>
    <n v="1080"/>
    <s v="NR"/>
    <m/>
    <n v="2.3903981481481482"/>
    <n v="2581.63"/>
  </r>
  <r>
    <s v="OF0036156"/>
    <x v="539"/>
    <m/>
    <s v="F010781"/>
    <x v="47"/>
    <s v="25AFI000826"/>
    <x v="18"/>
    <m/>
    <s v="001717720004"/>
    <s v="BOX LIT.7720 DOMEDIA MANCHE AMOVIBLE 2024 NEW 3250392347086"/>
    <s v="cartoni e casse"/>
    <x v="12"/>
    <m/>
    <n v="2750"/>
    <s v="NR"/>
    <m/>
    <n v="0.25210181818181815"/>
    <n v="693.28"/>
  </r>
  <r>
    <s v="OF0035975"/>
    <x v="444"/>
    <m/>
    <s v="F010781"/>
    <x v="47"/>
    <s v="25AFI000826"/>
    <x v="18"/>
    <m/>
    <s v="001736382006"/>
    <s v="CARTONET 6382  403 16+18+20 IND.ARD.RESTY.2022 3601020490931"/>
    <s v="cartoni e casse"/>
    <x v="12"/>
    <m/>
    <n v="700"/>
    <s v="NR"/>
    <m/>
    <n v="1.1463857142857143"/>
    <n v="802.47"/>
  </r>
  <r>
    <s v="OF0036194"/>
    <x v="540"/>
    <m/>
    <s v="F010781"/>
    <x v="47"/>
    <s v="25AFI000826"/>
    <x v="18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5975"/>
    <x v="444"/>
    <m/>
    <s v="F010781"/>
    <x v="47"/>
    <s v="25AFI000826"/>
    <x v="18"/>
    <m/>
    <s v="001737026002"/>
    <s v="CARTONET 7026 SKILLET 32 X SALUTE REST. 051153161049"/>
    <s v="cartoni e casse"/>
    <x v="12"/>
    <m/>
    <n v="1120"/>
    <s v="NR"/>
    <m/>
    <n v="2.6179999999999999"/>
    <n v="2932.16"/>
  </r>
  <r>
    <s v="OF0036075"/>
    <x v="537"/>
    <m/>
    <s v="F010781"/>
    <x v="47"/>
    <s v="25AFI000826"/>
    <x v="18"/>
    <m/>
    <s v="001760000306"/>
    <s v="FASCIA LIT.LEKKER EN SIMPEL Montagne 179 25 8720874416487"/>
    <s v="cartoni e casse"/>
    <x v="12"/>
    <m/>
    <n v="5400"/>
    <s v="NR"/>
    <m/>
    <n v="0.21727962962962963"/>
    <n v="1173.31"/>
  </r>
  <r>
    <s v="OF0035619"/>
    <x v="541"/>
    <m/>
    <s v="F010781"/>
    <x v="47"/>
    <s v="25AFI000826"/>
    <x v="18"/>
    <m/>
    <s v="001760000700"/>
    <s v="FASCIA LITOGRAFTA TEM-RESISTEK 279Ø 24 8000807077016"/>
    <s v="cartoni e casse"/>
    <x v="12"/>
    <m/>
    <n v="1150"/>
    <s v="NR"/>
    <m/>
    <n v="0.39191304347826084"/>
    <n v="450.7"/>
  </r>
  <r>
    <s v="OF0035498"/>
    <x v="441"/>
    <m/>
    <s v="F010781"/>
    <x v="47"/>
    <s v="25AFI000826"/>
    <x v="18"/>
    <m/>
    <s v="001760000701"/>
    <s v="FASCIA LITOGRAFTA TEM-RESISTEK 279Ø 28 8000807077023"/>
    <s v="cartoni e casse"/>
    <x v="12"/>
    <m/>
    <n v="1000"/>
    <s v="NR"/>
    <m/>
    <n v="0.40191000000000004"/>
    <n v="401.91"/>
  </r>
  <r>
    <s v="OF0035498"/>
    <x v="441"/>
    <m/>
    <s v="F010781"/>
    <x v="47"/>
    <s v="25AFI000826"/>
    <x v="18"/>
    <m/>
    <s v="001760000702"/>
    <s v="FASCIA LITOGRAFTA TEM-RESISTEK 279Ø 32 8000807077030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3"/>
    <s v="FASCIA LITOGRAFTA TEM-RESISTEK 793Ø 28 8000807077054"/>
    <s v="cartoni e casse"/>
    <x v="12"/>
    <m/>
    <n v="1150"/>
    <s v="NR"/>
    <m/>
    <n v="0.40191304347826085"/>
    <n v="462.2"/>
  </r>
  <r>
    <s v="OF0035498"/>
    <x v="441"/>
    <m/>
    <s v="F010781"/>
    <x v="47"/>
    <s v="25AFI000826"/>
    <x v="18"/>
    <m/>
    <s v="001760000704"/>
    <s v="FASCIA LITOGRAFTA TEM-RESISTEK 730Ø 28X28 8000807076958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5"/>
    <s v="FASCIA LITOGRAFTA TEM-RESISTEK 479Ø 18 8000807076972"/>
    <s v="cartoni e casse"/>
    <x v="12"/>
    <m/>
    <n v="1150"/>
    <s v="NR"/>
    <m/>
    <n v="0.40191304347826085"/>
    <n v="462.2"/>
  </r>
  <r>
    <s v="OF0036194"/>
    <x v="540"/>
    <m/>
    <s v="F010781"/>
    <x v="47"/>
    <s v="25AFI000826"/>
    <x v="18"/>
    <m/>
    <s v="001761029105"/>
    <s v="FASCIA LIT.MIGROS STAR 2023 PAD.207 Ø28 7035.839-899480"/>
    <s v="cartoni e casse"/>
    <x v="12"/>
    <m/>
    <n v="2760"/>
    <s v="NR"/>
    <m/>
    <n v="0.10476086956521739"/>
    <n v="289.14"/>
  </r>
  <r>
    <s v="OF0036291"/>
    <x v="538"/>
    <m/>
    <s v="F010781"/>
    <x v="47"/>
    <s v="25AFI000826"/>
    <x v="18"/>
    <m/>
    <s v="001761029109"/>
    <s v="FASCIA LIT.MIGROS STAR 2023 TEG.311 Ø28 7035.842-899619"/>
    <s v="cartoni e casse"/>
    <x v="12"/>
    <m/>
    <n v="2700"/>
    <s v="NR"/>
    <m/>
    <n v="0.10475925925925927"/>
    <n v="282.85000000000002"/>
  </r>
  <r>
    <s v="OF0035975"/>
    <x v="444"/>
    <m/>
    <s v="F010781"/>
    <x v="47"/>
    <s v="25AFI000826"/>
    <x v="18"/>
    <m/>
    <s v="001761029112"/>
    <s v="FASCIA LIT.MIGROS STAR 2023 WOK.793 Ø28 7035.868-899664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203"/>
    <s v="FASCIA LIT.MIGROS PRO 2023 IND.PAD.125Ø24 7035.465-104602"/>
    <s v="cartoni e casse"/>
    <x v="12"/>
    <m/>
    <n v="4600"/>
    <s v="NR"/>
    <m/>
    <n v="0.10476086956521739"/>
    <n v="481.9"/>
  </r>
  <r>
    <s v="OF0035854"/>
    <x v="438"/>
    <m/>
    <s v="F010781"/>
    <x v="47"/>
    <s v="25AFI000826"/>
    <x v="18"/>
    <m/>
    <s v="001761029204"/>
    <s v="FASCIA LIT.MIGROS PRO 2023 IND.PAD.125Ø28 7035.467-104244"/>
    <s v="cartoni e casse"/>
    <x v="12"/>
    <m/>
    <n v="9300"/>
    <s v="NR"/>
    <m/>
    <n v="0.10476021505376344"/>
    <n v="974.27"/>
  </r>
  <r>
    <s v="OF0036194"/>
    <x v="540"/>
    <m/>
    <s v="F010781"/>
    <x v="47"/>
    <s v="25AFI000826"/>
    <x v="18"/>
    <m/>
    <s v="001761029207"/>
    <s v="FASCIA LIT.MIGROS PRO 2023 IND.PAD.126Ø24 7035.468-104251"/>
    <s v="cartoni e casse"/>
    <x v="12"/>
    <m/>
    <n v="1850"/>
    <s v="NR"/>
    <m/>
    <n v="0.10476216216216216"/>
    <n v="193.81"/>
  </r>
  <r>
    <s v="OF0036075"/>
    <x v="537"/>
    <m/>
    <s v="F010781"/>
    <x v="47"/>
    <s v="25AFI000826"/>
    <x v="18"/>
    <m/>
    <s v="001761029301"/>
    <s v="FASCIA LIT.MIGROS BASIC CAS.420Ø20 2.3 L 7035.258-479488"/>
    <s v="cartoni e casse"/>
    <x v="12"/>
    <m/>
    <n v="2910"/>
    <s v="NR"/>
    <m/>
    <n v="0.10475945017182131"/>
    <n v="304.85000000000002"/>
  </r>
  <r>
    <s v="OF0035975"/>
    <x v="444"/>
    <m/>
    <s v="F010781"/>
    <x v="47"/>
    <s v="25AFI000826"/>
    <x v="18"/>
    <m/>
    <s v="001761029302"/>
    <s v="FASCIA LIT.MIGROS BASIC CAS.2 BC 420Ø14 0.75L7035.441-899004"/>
    <s v="cartoni e casse"/>
    <x v="12"/>
    <m/>
    <n v="1540"/>
    <s v="NR"/>
    <m/>
    <n v="0.10475974025974026"/>
    <n v="161.33000000000001"/>
  </r>
  <r>
    <s v="OF0036291"/>
    <x v="538"/>
    <m/>
    <s v="F010781"/>
    <x v="47"/>
    <s v="25AFI000826"/>
    <x v="18"/>
    <m/>
    <s v="001761029303"/>
    <s v="FASCIA LIT.MIGROS BASIC CREP.062Ø25 7035.805-895147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304"/>
    <s v="FASCIA LIT.MIGROS BASIC PAD.213Ø20 7035.668-750799"/>
    <s v="cartoni e casse"/>
    <x v="12"/>
    <m/>
    <n v="1430"/>
    <s v="NR"/>
    <m/>
    <n v="0.10476223776223777"/>
    <n v="149.81"/>
  </r>
  <r>
    <s v="OF0036194"/>
    <x v="540"/>
    <m/>
    <s v="F010781"/>
    <x v="47"/>
    <s v="25AFI000826"/>
    <x v="18"/>
    <m/>
    <s v="001761029305"/>
    <s v="FASCIA LIT.MIGROS BASIC PAD.213Ø24 7035.669-751437"/>
    <s v="cartoni e casse"/>
    <x v="12"/>
    <m/>
    <n v="3500"/>
    <s v="NR"/>
    <m/>
    <n v="0.10476000000000001"/>
    <n v="366.66"/>
  </r>
  <r>
    <s v="OF0036194"/>
    <x v="540"/>
    <m/>
    <s v="F010781"/>
    <x v="47"/>
    <s v="25AFI000826"/>
    <x v="18"/>
    <m/>
    <s v="001761029306"/>
    <s v="FASCIA LIT.MIGROS BASIC PAD.213Ø28 7035.671-751413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7"/>
    <s v="FASCIA LIT.MIGROS BASIC PAD.ALTA 206Ø24 7035.670-751406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8"/>
    <s v="FASCIA LIT.MIGROS BASIC PAD.ALTA 206Ø28 7035.672-751420"/>
    <s v="cartoni e casse"/>
    <x v="12"/>
    <m/>
    <n v="2200"/>
    <s v="NR"/>
    <m/>
    <n v="0.10475909090909091"/>
    <n v="230.47"/>
  </r>
  <r>
    <s v="OF0036194"/>
    <x v="540"/>
    <m/>
    <s v="F010781"/>
    <x v="47"/>
    <s v="25AFI000826"/>
    <x v="18"/>
    <m/>
    <s v="001761038330"/>
    <s v="FASCIA LIT.PRIMECOOK SMERALDA BI.QU/TO F517Ø30 8058697169601"/>
    <s v="cartoni e casse"/>
    <x v="12"/>
    <m/>
    <n v="1150"/>
    <s v="NR"/>
    <m/>
    <n v="0.39191304347826084"/>
    <n v="450.7"/>
  </r>
  <r>
    <s v="OF0036134"/>
    <x v="542"/>
    <m/>
    <s v="F010781"/>
    <x v="47"/>
    <s v="25AFI000826"/>
    <x v="18"/>
    <m/>
    <s v="001761046014"/>
    <s v="FASCIA LIT.TVS TEOREMA F.651Ø 24 8000807064436"/>
    <s v="cartoni e casse"/>
    <x v="12"/>
    <m/>
    <n v="700"/>
    <s v="NR"/>
    <m/>
    <n v="0.28471428571428575"/>
    <n v="199.3"/>
  </r>
  <r>
    <s v="OF0035716"/>
    <x v="436"/>
    <m/>
    <s v="F010781"/>
    <x v="47"/>
    <s v="25AFI000826"/>
    <x v="18"/>
    <m/>
    <s v="001761047004"/>
    <s v="FASCIA LIT.TVS ECO OK IND. F.279 Ø20 8000807064603"/>
    <s v="cartoni e casse"/>
    <x v="12"/>
    <m/>
    <n v="1100"/>
    <s v="NR"/>
    <m/>
    <n v="0.45105454545454549"/>
    <n v="496.16"/>
  </r>
  <r>
    <s v="OF0036194"/>
    <x v="540"/>
    <m/>
    <s v="F010781"/>
    <x v="47"/>
    <s v="25AFI000826"/>
    <x v="18"/>
    <m/>
    <s v="001761047005"/>
    <s v="FASCIA LIT.TVS ECO OK IND. F.279 Ø24 8000807064610"/>
    <s v="cartoni e casse"/>
    <x v="12"/>
    <m/>
    <n v="1100"/>
    <s v="NR"/>
    <m/>
    <n v="0.45105454545454549"/>
    <n v="496.16"/>
  </r>
  <r>
    <s v="OF0036075"/>
    <x v="537"/>
    <m/>
    <s v="F010781"/>
    <x v="47"/>
    <s v="25AFI000826"/>
    <x v="18"/>
    <m/>
    <s v="001761047006"/>
    <s v="FASCIA LIT.TVS ECO OK IND. F.279 Ø28 8000807064627"/>
    <s v="cartoni e casse"/>
    <x v="12"/>
    <m/>
    <n v="1155"/>
    <s v="NR"/>
    <m/>
    <n v="0.45104761904761909"/>
    <n v="520.96"/>
  </r>
  <r>
    <s v="OF0036075"/>
    <x v="537"/>
    <m/>
    <s v="F010781"/>
    <x v="47"/>
    <s v="25AFI000826"/>
    <x v="18"/>
    <m/>
    <s v="001761047062"/>
    <s v="FASCIA LIT.EASY ECO INDUCTION F.070 Ø20 8000807072325"/>
    <s v="cartoni e casse"/>
    <x v="12"/>
    <m/>
    <n v="1150"/>
    <s v="NR"/>
    <m/>
    <n v="0.3152521739130435"/>
    <n v="362.54"/>
  </r>
  <r>
    <s v="OF0036075"/>
    <x v="537"/>
    <m/>
    <s v="F010781"/>
    <x v="47"/>
    <s v="25AFI000826"/>
    <x v="18"/>
    <m/>
    <s v="001761047082"/>
    <s v="FASCIA LIT.EASY ECO IN.REST.2024 AVANA 433 Ø16 8000807068915"/>
    <s v="cartoni e casse"/>
    <x v="12"/>
    <m/>
    <n v="1155"/>
    <s v="NR"/>
    <m/>
    <n v="0.31524675324675328"/>
    <n v="364.11"/>
  </r>
  <r>
    <s v="OF0036194"/>
    <x v="540"/>
    <m/>
    <s v="F010781"/>
    <x v="47"/>
    <s v="25AFI000826"/>
    <x v="18"/>
    <m/>
    <s v="001761047084"/>
    <s v="FASCIA LIT.EASY ECO IN.REST.2024 AVANA 480 Ø24 8000807068939"/>
    <s v="cartoni e casse"/>
    <x v="12"/>
    <m/>
    <n v="1050"/>
    <s v="NR"/>
    <m/>
    <n v="0.31524761904761905"/>
    <n v="331.01"/>
  </r>
  <r>
    <s v="OF0035614"/>
    <x v="437"/>
    <m/>
    <s v="F010781"/>
    <x v="47"/>
    <s v="25AFI000826"/>
    <x v="18"/>
    <m/>
    <s v="001761047087"/>
    <s v="FASCIA LIT.EASY ECO IN.REST.2024 AVANA 279 Ø28 8000807068960"/>
    <s v="cartoni e casse"/>
    <x v="12"/>
    <m/>
    <n v="1650"/>
    <s v="NR"/>
    <m/>
    <n v="0.27644848484848483"/>
    <n v="456.14"/>
  </r>
  <r>
    <s v="OF0036194"/>
    <x v="540"/>
    <m/>
    <s v="F010781"/>
    <x v="47"/>
    <s v="25AFI000826"/>
    <x v="18"/>
    <m/>
    <s v="001761047088"/>
    <s v="FASCIA LIT.EASY ECO IN.REST.2024 AVANA 380 Ø28 8000807068977"/>
    <s v="cartoni e casse"/>
    <x v="12"/>
    <m/>
    <n v="1000"/>
    <s v="NR"/>
    <m/>
    <n v="0.31524999999999997"/>
    <n v="315.25"/>
  </r>
  <r>
    <s v="OF0035716"/>
    <x v="436"/>
    <m/>
    <s v="F010781"/>
    <x v="47"/>
    <s v="25AFI000826"/>
    <x v="18"/>
    <m/>
    <s v="001761047302"/>
    <s v="FASCIA LIT.COOKING DELUXE IND. 651Ø24 8000807077238"/>
    <s v="cartoni e casse"/>
    <x v="12"/>
    <m/>
    <n v="2524"/>
    <s v="NR"/>
    <m/>
    <n v="0.25209984152139459"/>
    <n v="636.29999999999995"/>
  </r>
  <r>
    <s v="OF0035954"/>
    <x v="543"/>
    <m/>
    <s v="F010781"/>
    <x v="47"/>
    <s v="25AFI000826"/>
    <x v="18"/>
    <m/>
    <s v="001761078180"/>
    <s v="FASCIA LIT.HOMESIDE REST. MOULE A MANQUE Ø26 CM 007139 FSC"/>
    <s v="cartoni e casse"/>
    <x v="12"/>
    <m/>
    <n v="7440"/>
    <s v="NR"/>
    <m/>
    <n v="0.14200000000000002"/>
    <n v="1056.48"/>
  </r>
  <r>
    <s v="OF0035954"/>
    <x v="543"/>
    <m/>
    <s v="F010781"/>
    <x v="47"/>
    <s v="25AFI000826"/>
    <x v="18"/>
    <m/>
    <s v="001761078181"/>
    <s v="FASCIA LIT.HOMESIDE REST.MOULE A CAKE 27 CM 007146 FSC"/>
    <s v="cartoni e casse"/>
    <x v="12"/>
    <m/>
    <n v="10500"/>
    <s v="NR"/>
    <m/>
    <n v="0.14199999999999999"/>
    <n v="1491"/>
  </r>
  <r>
    <s v="OF0036194"/>
    <x v="540"/>
    <m/>
    <s v="F010781"/>
    <x v="47"/>
    <s v="25AFI000826"/>
    <x v="18"/>
    <m/>
    <s v="001761078181"/>
    <s v="FASCIA LIT.HOMESIDE REST.MOULE A CAKE 27 CM 007146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2"/>
    <s v="FASCIA LIT.HOMESIDE REST.MOULE A SAVARIN Ø24 CM 007153 FSC"/>
    <s v="cartoni e casse"/>
    <x v="12"/>
    <m/>
    <n v="2700"/>
    <s v="NR"/>
    <m/>
    <n v="0.14199999999999999"/>
    <n v="383.4"/>
  </r>
  <r>
    <s v="OF0036194"/>
    <x v="540"/>
    <m/>
    <s v="F010781"/>
    <x v="47"/>
    <s v="25AFI000826"/>
    <x v="18"/>
    <m/>
    <s v="001761078182"/>
    <s v="FASCIA LIT.HOMESIDE REST.MOULE A SAVARIN Ø24 CM 007153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3"/>
    <s v="FASCIA LIT.HOMESIDE REST.MOULE A TARTE Ø27 CM 007160 FSC"/>
    <s v="cartoni e casse"/>
    <x v="12"/>
    <m/>
    <n v="2880"/>
    <s v="NR"/>
    <m/>
    <n v="0.14199999999999999"/>
    <n v="408.96"/>
  </r>
  <r>
    <s v="OF0036194"/>
    <x v="540"/>
    <m/>
    <s v="F010781"/>
    <x v="47"/>
    <s v="25AFI000826"/>
    <x v="18"/>
    <m/>
    <s v="001761078183"/>
    <s v="FASCIA LIT.HOMESIDE REST.MOULE A TARTE Ø27 CM 007160 FSC"/>
    <s v="cartoni e casse"/>
    <x v="12"/>
    <m/>
    <n v="1050"/>
    <s v="NR"/>
    <m/>
    <n v="0.14199999999999999"/>
    <n v="149.1"/>
  </r>
  <r>
    <s v="OF0035954"/>
    <x v="543"/>
    <m/>
    <s v="F010781"/>
    <x v="47"/>
    <s v="25AFI000826"/>
    <x v="18"/>
    <m/>
    <s v="001761078184"/>
    <s v="FASCIA LIT.HOMESIDE REST.MOULE A TARTE Ø30 CM 007177 FSC"/>
    <s v="cartoni e casse"/>
    <x v="12"/>
    <m/>
    <n v="5200"/>
    <s v="NR"/>
    <m/>
    <n v="0.14199999999999999"/>
    <n v="738.4"/>
  </r>
  <r>
    <s v="OF0036194"/>
    <x v="540"/>
    <m/>
    <s v="F010781"/>
    <x v="47"/>
    <s v="25AFI000826"/>
    <x v="18"/>
    <m/>
    <s v="001761078184"/>
    <s v="FASCIA LIT.HOMESIDE REST.MOULE A TARTE Ø30 CM 007177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5954"/>
    <x v="543"/>
    <m/>
    <s v="F010781"/>
    <x v="47"/>
    <s v="25AFI000826"/>
    <x v="18"/>
    <m/>
    <s v="001761078186"/>
    <s v="FASCIA LIT.HOMESIDE RES MOU.QUATRE-QUARTS Ø26 CM  007191 FSC"/>
    <s v="cartoni e casse"/>
    <x v="12"/>
    <m/>
    <n v="2500"/>
    <s v="NR"/>
    <m/>
    <n v="0.14199999999999999"/>
    <n v="355"/>
  </r>
  <r>
    <s v="OF0035954"/>
    <x v="543"/>
    <m/>
    <s v="F010781"/>
    <x v="47"/>
    <s v="25AFI000826"/>
    <x v="18"/>
    <m/>
    <s v="001761078188"/>
    <s v="FASCIA LIT.HOMESIDE REST.PLAT A FOUR 25X18 CM 007221 FSC"/>
    <s v="cartoni e casse"/>
    <x v="12"/>
    <m/>
    <n v="2050"/>
    <s v="NR"/>
    <m/>
    <n v="0.13625853658536585"/>
    <n v="279.33"/>
  </r>
  <r>
    <s v="OF0036194"/>
    <x v="540"/>
    <m/>
    <s v="F010781"/>
    <x v="47"/>
    <s v="25AFI000826"/>
    <x v="18"/>
    <m/>
    <s v="001761078188"/>
    <s v="FASCIA LIT.HOMESIDE REST.PLAT A FOUR 25X18 CM 007221 FSC"/>
    <s v="cartoni e casse"/>
    <x v="12"/>
    <m/>
    <n v="950"/>
    <s v="NR"/>
    <m/>
    <n v="0.13626315789473684"/>
    <n v="129.44999999999999"/>
  </r>
  <r>
    <s v="OF0035954"/>
    <x v="543"/>
    <m/>
    <s v="F010781"/>
    <x v="47"/>
    <s v="25AFI000826"/>
    <x v="18"/>
    <m/>
    <s v="001761078189"/>
    <s v="FASCIA LIT.PLAQUE A PATISSERIE HOMESIDE RES 38X28 386807 FSC"/>
    <s v="cartoni e casse"/>
    <x v="12"/>
    <m/>
    <n v="8300"/>
    <s v="NR"/>
    <m/>
    <n v="0.14199999999999999"/>
    <n v="1178.5999999999999"/>
  </r>
  <r>
    <s v="OF0035899"/>
    <x v="443"/>
    <m/>
    <s v="F010781"/>
    <x v="47"/>
    <s v="25AFI000826"/>
    <x v="18"/>
    <m/>
    <s v="001761078190"/>
    <s v="FASCIA LIT.HOMESIDE REST MOULE A CHARLOTTE Ø18 CM 007207 FSC"/>
    <s v="cartoni e casse"/>
    <x v="12"/>
    <m/>
    <n v="1400"/>
    <s v="NR"/>
    <m/>
    <n v="0.14200000000000002"/>
    <n v="198.8"/>
  </r>
  <r>
    <s v="OF0036075"/>
    <x v="537"/>
    <m/>
    <s v="F010781"/>
    <x v="47"/>
    <s v="25AFI000826"/>
    <x v="18"/>
    <m/>
    <s v="001761115202"/>
    <s v="FASCIA LIT.TVS VIRTUS INDUCT.PAD.26"/>
    <s v="cartoni e casse"/>
    <x v="12"/>
    <m/>
    <n v="1100"/>
    <s v="NR"/>
    <m/>
    <n v="0.39190909090909093"/>
    <n v="431.1"/>
  </r>
  <r>
    <s v="OF0035614"/>
    <x v="437"/>
    <m/>
    <s v="F010781"/>
    <x v="47"/>
    <s v="25AFI000826"/>
    <x v="18"/>
    <m/>
    <s v="001761115220"/>
    <s v="FASCIA LIT.TVS VIRTUS INDUCT. WOK.32 RESTYLING 8000807044773"/>
    <s v="cartoni e casse"/>
    <x v="12"/>
    <m/>
    <n v="650"/>
    <s v="NR"/>
    <m/>
    <n v="0.39190769230769235"/>
    <n v="254.74"/>
  </r>
  <r>
    <s v="OF0036291"/>
    <x v="538"/>
    <m/>
    <s v="F010781"/>
    <x v="47"/>
    <s v="25AFI000826"/>
    <x v="18"/>
    <m/>
    <s v="001761115224"/>
    <s v="FASCIA LIT.TVS VIRTUS INDUCT. PAD.30 RESTYLING 8000807064337"/>
    <s v="cartoni e casse"/>
    <x v="12"/>
    <m/>
    <n v="1155"/>
    <s v="NR"/>
    <m/>
    <n v="0.39191341991341994"/>
    <n v="452.66"/>
  </r>
  <r>
    <s v="OF0036194"/>
    <x v="540"/>
    <m/>
    <s v="F010781"/>
    <x v="47"/>
    <s v="25AFI000826"/>
    <x v="18"/>
    <m/>
    <s v="001761115226"/>
    <s v="FASCIA LIT.TVS VIRTUS INDUCT.WOK.Ø28 REST. 8000807044766"/>
    <s v="cartoni e casse"/>
    <x v="12"/>
    <m/>
    <n v="1150"/>
    <s v="NR"/>
    <m/>
    <n v="0.39191304347826084"/>
    <n v="450.7"/>
  </r>
  <r>
    <s v="OF0036194"/>
    <x v="540"/>
    <m/>
    <s v="F010781"/>
    <x v="47"/>
    <s v="25AFI000826"/>
    <x v="18"/>
    <m/>
    <s v="001761115252"/>
    <s v="FASCIA LIT.MINERALIA ECO IND.PAD.24"/>
    <s v="cartoni e casse"/>
    <x v="12"/>
    <m/>
    <n v="3950"/>
    <s v="NR"/>
    <m/>
    <n v="0.23303037974683544"/>
    <n v="920.47"/>
  </r>
  <r>
    <s v="OF0036194"/>
    <x v="540"/>
    <m/>
    <s v="F010781"/>
    <x v="47"/>
    <s v="25AFI000826"/>
    <x v="18"/>
    <m/>
    <s v="001761115254"/>
    <s v="FASCIA LIT.MINERALIA ECO IND.PAD.28"/>
    <s v="cartoni e casse"/>
    <x v="12"/>
    <m/>
    <n v="3200"/>
    <s v="NR"/>
    <m/>
    <n v="0.25209999999999999"/>
    <n v="806.72"/>
  </r>
  <r>
    <s v="OF0036194"/>
    <x v="540"/>
    <m/>
    <s v="F010781"/>
    <x v="47"/>
    <s v="25AFI000826"/>
    <x v="18"/>
    <m/>
    <s v="001761115257"/>
    <s v="FASCIA LIT.MINERALIA ECO IND.WOK.28"/>
    <s v="cartoni e casse"/>
    <x v="12"/>
    <m/>
    <n v="1600"/>
    <s v="NR"/>
    <m/>
    <n v="0.28471875000000002"/>
    <n v="455.55"/>
  </r>
  <r>
    <s v="OF0036194"/>
    <x v="540"/>
    <m/>
    <s v="F010781"/>
    <x v="47"/>
    <s v="25AFI000826"/>
    <x v="18"/>
    <m/>
    <s v="001761115258"/>
    <s v="FASCIA LIT.MINERALIA ECO IN.B.28X28"/>
    <s v="cartoni e casse"/>
    <x v="12"/>
    <m/>
    <n v="700"/>
    <s v="NR"/>
    <m/>
    <n v="0.37624285714285716"/>
    <n v="263.37"/>
  </r>
  <r>
    <s v="OF0036194"/>
    <x v="540"/>
    <m/>
    <s v="F010781"/>
    <x v="47"/>
    <s v="25AFI000826"/>
    <x v="18"/>
    <m/>
    <s v="001761115262"/>
    <s v="FASCIA LIT.MINERALIA ECO IND.CAS.24"/>
    <s v="cartoni e casse"/>
    <x v="12"/>
    <m/>
    <n v="1100"/>
    <s v="NR"/>
    <m/>
    <n v="0.37623636363636365"/>
    <n v="413.86"/>
  </r>
  <r>
    <s v="OF0036291"/>
    <x v="538"/>
    <m/>
    <s v="F010781"/>
    <x v="47"/>
    <s v="25AFI000826"/>
    <x v="18"/>
    <m/>
    <s v="001761115262"/>
    <s v="FASCIA LIT.MINERALIA ECO IND.CAS.24"/>
    <s v="cartoni e casse"/>
    <x v="12"/>
    <m/>
    <n v="300"/>
    <s v="NR"/>
    <m/>
    <n v="0.37623333333333336"/>
    <n v="112.87"/>
  </r>
  <r>
    <s v="OF0036194"/>
    <x v="540"/>
    <m/>
    <s v="F010781"/>
    <x v="47"/>
    <s v="25AFI000826"/>
    <x v="18"/>
    <m/>
    <s v="001761115264"/>
    <s v="FASCIA LIT.MINERALIA ECO IND.TEG.28"/>
    <s v="cartoni e casse"/>
    <x v="12"/>
    <m/>
    <n v="1100"/>
    <s v="NR"/>
    <m/>
    <n v="0.37623636363636365"/>
    <n v="413.86"/>
  </r>
  <r>
    <s v="OF0036194"/>
    <x v="540"/>
    <m/>
    <s v="F010781"/>
    <x v="47"/>
    <s v="25AFI000826"/>
    <x v="18"/>
    <m/>
    <s v="001761115265"/>
    <s v="FASCIA LIT.MINERALIA ECO IND.CAS.Ø18 F.479 8000807058886"/>
    <s v="cartoni e casse"/>
    <x v="12"/>
    <m/>
    <n v="650"/>
    <s v="NR"/>
    <m/>
    <n v="0.37624615384615384"/>
    <n v="244.56"/>
  </r>
  <r>
    <s v="OF0036194"/>
    <x v="540"/>
    <m/>
    <s v="F010781"/>
    <x v="47"/>
    <s v="25AFI000826"/>
    <x v="18"/>
    <m/>
    <s v="001761115266"/>
    <s v="FASCIA LIT.MINERALIA ECO IND.CAS.Ø20 F.479 8000807058893"/>
    <s v="cartoni e casse"/>
    <x v="12"/>
    <m/>
    <n v="800"/>
    <s v="NR"/>
    <m/>
    <n v="0.3762375"/>
    <n v="300.99"/>
  </r>
  <r>
    <s v="OF0036194"/>
    <x v="540"/>
    <m/>
    <s v="F010781"/>
    <x v="47"/>
    <s v="25AFI000826"/>
    <x v="18"/>
    <m/>
    <s v="001761115267"/>
    <s v="FASCIA LIT.MINERALIA ECO IND.CREP.Ø25 F.179 8000807058916"/>
    <s v="cartoni e casse"/>
    <x v="12"/>
    <m/>
    <n v="600"/>
    <s v="NR"/>
    <m/>
    <n v="0.37623333333333336"/>
    <n v="225.74"/>
  </r>
  <r>
    <s v="OF0035975"/>
    <x v="444"/>
    <m/>
    <s v="F010781"/>
    <x v="47"/>
    <s v="25AFI000826"/>
    <x v="18"/>
    <m/>
    <s v="001761124351"/>
    <s v="FASCIA LIT.TVS NATURA IN.P20 042700"/>
    <s v="cartoni e casse"/>
    <x v="12"/>
    <m/>
    <n v="1200"/>
    <s v="NR"/>
    <m/>
    <n v="0.39190833333333336"/>
    <n v="470.29"/>
  </r>
  <r>
    <s v="OF0036075"/>
    <x v="537"/>
    <m/>
    <s v="F010781"/>
    <x v="47"/>
    <s v="25AFI000826"/>
    <x v="18"/>
    <m/>
    <s v="001761124353"/>
    <s v="FASCIA LIT.TVS NATURA IN.P28 042724"/>
    <s v="cartoni e casse"/>
    <x v="12"/>
    <m/>
    <n v="3410"/>
    <s v="NR"/>
    <m/>
    <n v="0.25209970674486804"/>
    <n v="859.66"/>
  </r>
  <r>
    <s v="OF0036075"/>
    <x v="537"/>
    <m/>
    <s v="F010781"/>
    <x v="47"/>
    <s v="25AFI000826"/>
    <x v="18"/>
    <m/>
    <s v="001761124355"/>
    <s v="FASCIA LIT.TVS NATURA IN.W28 042748"/>
    <s v="cartoni e casse"/>
    <x v="12"/>
    <m/>
    <n v="4100"/>
    <s v="NR"/>
    <m/>
    <n v="0.23302926829268292"/>
    <n v="955.42"/>
  </r>
  <r>
    <s v="OF0036075"/>
    <x v="537"/>
    <m/>
    <s v="F010781"/>
    <x v="47"/>
    <s v="25AFI000826"/>
    <x v="18"/>
    <m/>
    <s v="001761124358"/>
    <s v="FASCIA LIT.TVS NAT.IN.CAS.24 042687"/>
    <s v="cartoni e casse"/>
    <x v="12"/>
    <m/>
    <n v="2250"/>
    <s v="NR"/>
    <m/>
    <n v="0.23303111111111113"/>
    <n v="524.32000000000005"/>
  </r>
  <r>
    <s v="OF0036075"/>
    <x v="537"/>
    <m/>
    <s v="F010781"/>
    <x v="47"/>
    <s v="25AFI000826"/>
    <x v="18"/>
    <m/>
    <s v="001761124360"/>
    <s v="FASCIA LIT.TVS NATURA IN.B28 044919"/>
    <s v="cartoni e casse"/>
    <x v="12"/>
    <m/>
    <n v="670"/>
    <s v="NR"/>
    <m/>
    <n v="0.2965820895522388"/>
    <n v="198.71"/>
  </r>
  <r>
    <s v="OF0036194"/>
    <x v="540"/>
    <m/>
    <s v="F010781"/>
    <x v="47"/>
    <s v="25AFI000826"/>
    <x v="18"/>
    <m/>
    <s v="001761124361"/>
    <s v="FASCIA LIT.TVS NATURA IN.T24 044926"/>
    <s v="cartoni e casse"/>
    <x v="12"/>
    <m/>
    <n v="1900"/>
    <s v="NR"/>
    <m/>
    <n v="0.28472105263157899"/>
    <n v="540.97"/>
  </r>
  <r>
    <s v="OF0036069"/>
    <x v="544"/>
    <m/>
    <s v="F010781"/>
    <x v="47"/>
    <s v="25AFI000826"/>
    <x v="18"/>
    <m/>
    <s v="001761150251"/>
    <s v="FASCIA LIT.IND.CLAS OHLSON F.PAN Ø24 F.279 EAN 7393173362239"/>
    <s v="cartoni e casse"/>
    <x v="12"/>
    <m/>
    <n v="1150"/>
    <s v="NR"/>
    <m/>
    <n v="0.39191304347826084"/>
    <n v="450.7"/>
  </r>
  <r>
    <s v="OF0036069"/>
    <x v="544"/>
    <m/>
    <s v="F010781"/>
    <x v="47"/>
    <s v="25AFI000826"/>
    <x v="18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1150301"/>
    <s v="FASCIA LIT.CO CLAS OHLSON FRYPAN 125 Ø28 EAN 7393173398061"/>
    <s v="cartoni e casse"/>
    <x v="12"/>
    <m/>
    <n v="1700"/>
    <s v="NR"/>
    <m/>
    <n v="0.29658235294117646"/>
    <n v="504.19"/>
  </r>
  <r>
    <s v="OF0036192"/>
    <x v="545"/>
    <m/>
    <s v="F010781"/>
    <x v="47"/>
    <s v="25AFI000826"/>
    <x v="18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6194"/>
    <x v="540"/>
    <m/>
    <s v="F010781"/>
    <x v="47"/>
    <s v="25AFI000826"/>
    <x v="18"/>
    <m/>
    <s v="001761155003"/>
    <s v="FASCIA LIT.SAMBONET ROCK'N'ROSE PAD.PINK 28 128394"/>
    <s v="cartoni e casse"/>
    <x v="12"/>
    <m/>
    <n v="1155"/>
    <s v="NR"/>
    <m/>
    <n v="0.39191341991341994"/>
    <n v="452.66"/>
  </r>
  <r>
    <s v="OF0036075"/>
    <x v="537"/>
    <m/>
    <s v="F010781"/>
    <x v="47"/>
    <s v="25AFI000826"/>
    <x v="18"/>
    <m/>
    <s v="001761261004"/>
    <s v="FASCIA LIT.IDEALE CHEF LUSTER T.1M.F.379 Ø26 E.4892620583591"/>
    <s v="cartoni e casse"/>
    <x v="12"/>
    <m/>
    <n v="1760"/>
    <s v="NR"/>
    <m/>
    <n v="0.29657954545454546"/>
    <n v="521.98"/>
  </r>
  <r>
    <s v="OF0036291"/>
    <x v="538"/>
    <m/>
    <s v="F010781"/>
    <x v="47"/>
    <s v="25AFI000826"/>
    <x v="18"/>
    <m/>
    <s v="001761261005"/>
    <s v="FASCIA LIT.IDEALE CHEF LUSTER T.1M.F.379 Ø28 E.4892620583607"/>
    <s v="cartoni e casse"/>
    <x v="12"/>
    <m/>
    <n v="1760"/>
    <s v="NR"/>
    <m/>
    <n v="0.28472159090909094"/>
    <n v="501.11"/>
  </r>
  <r>
    <s v="OF0035854"/>
    <x v="438"/>
    <m/>
    <s v="F010781"/>
    <x v="47"/>
    <s v="25AFI000826"/>
    <x v="18"/>
    <m/>
    <s v="001761857300"/>
    <s v="FASCIA LIT.CERAMICO IND.BIST.502 28X28 EAN 3256225058532"/>
    <s v="cartoni e casse"/>
    <x v="12"/>
    <m/>
    <n v="2800"/>
    <s v="NR"/>
    <m/>
    <n v="0.25209999999999999"/>
    <n v="705.88"/>
  </r>
  <r>
    <s v="OF0035854"/>
    <x v="438"/>
    <m/>
    <s v="F010781"/>
    <x v="47"/>
    <s v="25AFI000826"/>
    <x v="18"/>
    <m/>
    <s v="001761857301"/>
    <s v="FASCIA LIT.CERAMICO IND.CASS.1M 641 16 L 1.3 E 3256225058419"/>
    <s v="cartoni e casse"/>
    <x v="12"/>
    <m/>
    <n v="3600"/>
    <s v="NR"/>
    <m/>
    <n v="0.23303055555555555"/>
    <n v="838.91"/>
  </r>
  <r>
    <s v="OF0035854"/>
    <x v="438"/>
    <m/>
    <s v="F010781"/>
    <x v="47"/>
    <s v="25AFI000826"/>
    <x v="18"/>
    <m/>
    <s v="001761857305"/>
    <s v="FASCIA LIT.CERAMICO IND.PAD.148 20 EAN 3256225058266"/>
    <s v="cartoni e casse"/>
    <x v="12"/>
    <m/>
    <n v="4200"/>
    <s v="NR"/>
    <m/>
    <n v="0.23303095238095239"/>
    <n v="978.73"/>
  </r>
  <r>
    <s v="OF0035854"/>
    <x v="438"/>
    <m/>
    <s v="F010781"/>
    <x v="47"/>
    <s v="25AFI000826"/>
    <x v="18"/>
    <m/>
    <s v="001761857307"/>
    <s v="FASCIA LIT.CERAMICO IND.PAD.148 28 EAN 3256225058297"/>
    <s v="cartoni e casse"/>
    <x v="12"/>
    <m/>
    <n v="1320"/>
    <s v="NR"/>
    <m/>
    <n v="0.39190909090909093"/>
    <n v="517.32000000000005"/>
  </r>
  <r>
    <s v="OF0035854"/>
    <x v="438"/>
    <m/>
    <s v="F010781"/>
    <x v="47"/>
    <s v="25AFI000826"/>
    <x v="18"/>
    <m/>
    <s v="001761857308"/>
    <s v="FASCIA LIT.CERAMICO IND.PAD.148 32 EAN 3256225058303"/>
    <s v="cartoni e casse"/>
    <x v="12"/>
    <m/>
    <n v="4100"/>
    <s v="NR"/>
    <m/>
    <n v="0.23302926829268292"/>
    <n v="955.42"/>
  </r>
  <r>
    <s v="OF0035975"/>
    <x v="444"/>
    <m/>
    <s v="F010781"/>
    <x v="47"/>
    <s v="25AFI000826"/>
    <x v="18"/>
    <m/>
    <s v="001761870350"/>
    <s v="FASCIA LIT.CHEF CLUB CASS.1M 410Ø18 5054903953043"/>
    <s v="cartoni e casse"/>
    <x v="12"/>
    <m/>
    <n v="12250"/>
    <s v="NR"/>
    <m/>
    <n v="0.13100000000000001"/>
    <n v="1604.75"/>
  </r>
  <r>
    <s v="OF0036075"/>
    <x v="537"/>
    <m/>
    <s v="F010781"/>
    <x v="47"/>
    <s v="25AFI000826"/>
    <x v="18"/>
    <m/>
    <s v="001761870351"/>
    <s v="FASCIA LIT.CHEF CLUB CREPIERE 175Ø26 5054903953128"/>
    <s v="cartoni e casse"/>
    <x v="12"/>
    <m/>
    <n v="7700"/>
    <s v="NR"/>
    <m/>
    <n v="0.13100000000000001"/>
    <n v="1008.7"/>
  </r>
  <r>
    <s v="OF0035975"/>
    <x v="444"/>
    <m/>
    <s v="F010781"/>
    <x v="47"/>
    <s v="25AFI000826"/>
    <x v="18"/>
    <m/>
    <s v="001761870352"/>
    <s v="FASCIA LIT.CHEF CLUB FRYPAN 207Ø20 5054903952961"/>
    <s v="cartoni e casse"/>
    <x v="12"/>
    <m/>
    <n v="14700"/>
    <s v="NR"/>
    <m/>
    <n v="0.13100000000000001"/>
    <n v="1925.7"/>
  </r>
  <r>
    <s v="OF0035854"/>
    <x v="438"/>
    <m/>
    <s v="F010781"/>
    <x v="47"/>
    <s v="25AFI000826"/>
    <x v="18"/>
    <m/>
    <s v="001761870353"/>
    <s v="FASCIA LIT.CHEF CLUB FRYPAN 207Ø28 5054903953005"/>
    <s v="cartoni e casse"/>
    <x v="12"/>
    <m/>
    <n v="7700"/>
    <s v="NR"/>
    <m/>
    <n v="0.13100000000000001"/>
    <n v="1008.7"/>
  </r>
  <r>
    <s v="OF0036075"/>
    <x v="537"/>
    <m/>
    <s v="F010781"/>
    <x v="47"/>
    <s v="25AFI000826"/>
    <x v="18"/>
    <m/>
    <s v="001761870353"/>
    <s v="FASCIA LIT.CHEF CLUB FRYPAN 207Ø28 5054903953005"/>
    <s v="cartoni e casse"/>
    <x v="12"/>
    <m/>
    <n v="9000"/>
    <s v="NR"/>
    <m/>
    <n v="0.13100000000000001"/>
    <n v="1179"/>
  </r>
  <r>
    <s v="OF0035975"/>
    <x v="444"/>
    <m/>
    <s v="F010781"/>
    <x v="47"/>
    <s v="25AFI000826"/>
    <x v="18"/>
    <m/>
    <s v="001761870725"/>
    <s v="FASCIA LIT.ICA PANNKAKS-25CM-179-245917 659496 FSC REST.24"/>
    <s v="cartoni e casse"/>
    <x v="12"/>
    <m/>
    <n v="1200"/>
    <s v="NR"/>
    <m/>
    <n v="0.39190833333333336"/>
    <n v="470.29"/>
  </r>
  <r>
    <s v="OF0036194"/>
    <x v="540"/>
    <m/>
    <s v="F010781"/>
    <x v="47"/>
    <s v="25AFI000826"/>
    <x v="18"/>
    <m/>
    <s v="001761870725"/>
    <s v="FASCIA LIT.ICA PANNKAKS-25CM-179-245917 659496 FSC REST.24"/>
    <s v="cartoni e casse"/>
    <x v="12"/>
    <m/>
    <n v="450"/>
    <s v="NR"/>
    <m/>
    <n v="0.29657777777777777"/>
    <n v="133.46"/>
  </r>
  <r>
    <s v="OF0036075"/>
    <x v="537"/>
    <m/>
    <s v="F010781"/>
    <x v="47"/>
    <s v="25AFI000826"/>
    <x v="18"/>
    <m/>
    <s v="001761870727"/>
    <s v="FASCIA LIT.ICA SKILLET W/L 380 C/C.018362 510424 FSC REST.24"/>
    <s v="cartoni e casse"/>
    <x v="12"/>
    <m/>
    <n v="2250"/>
    <s v="NR"/>
    <m/>
    <n v="0.66200000000000003"/>
    <n v="1489.5"/>
  </r>
  <r>
    <s v="OF0035975"/>
    <x v="444"/>
    <m/>
    <s v="F010781"/>
    <x v="47"/>
    <s v="25AFI000826"/>
    <x v="18"/>
    <m/>
    <s v="001765412904"/>
    <s v="FASCIA LIT.IKEA HUSKNUT CERAMICO NA 36X26 905.766.01 FSC"/>
    <s v="cartoni e casse"/>
    <x v="12"/>
    <m/>
    <n v="150"/>
    <s v="NR"/>
    <m/>
    <n v="0.30199999999999999"/>
    <n v="45.3"/>
  </r>
  <r>
    <s v="OF0035975"/>
    <x v="444"/>
    <m/>
    <s v="F010781"/>
    <x v="47"/>
    <s v="25AFI000826"/>
    <x v="18"/>
    <m/>
    <s v="001765412907"/>
    <s v="FASCIA LIT.IKEA HUSKNUT CE.GB/FR/IT/CL/ES P24 105.835.49 FSC"/>
    <s v="cartoni e casse"/>
    <x v="12"/>
    <m/>
    <n v="2950"/>
    <s v="NR"/>
    <m/>
    <n v="0.22270169491525424"/>
    <n v="656.97"/>
  </r>
  <r>
    <s v="OF0036194"/>
    <x v="540"/>
    <m/>
    <s v="F010781"/>
    <x v="47"/>
    <s v="25AFI000826"/>
    <x v="18"/>
    <m/>
    <s v="001765412908"/>
    <s v="FASCIA LIT.IKEA HUSKNUT CE,GB/FR/IT/CL/ES P28 705.835.51 FSC"/>
    <s v="cartoni e casse"/>
    <x v="12"/>
    <m/>
    <n v="3650"/>
    <s v="NR"/>
    <m/>
    <n v="0.27599999999999997"/>
    <n v="1007.4"/>
  </r>
  <r>
    <s v="OF0035854"/>
    <x v="438"/>
    <m/>
    <s v="F010781"/>
    <x v="47"/>
    <s v="25AFI000826"/>
    <x v="18"/>
    <m/>
    <s v="001765412910"/>
    <s v="FASCIA LIT.IKEA HUSKNUT CE.GB/FR/IT/CL/ES 36X26 505.835.52 F"/>
    <s v="cartoni e casse"/>
    <x v="12"/>
    <m/>
    <n v="1100"/>
    <s v="NR"/>
    <m/>
    <n v="0.30199999999999999"/>
    <n v="332.2"/>
  </r>
  <r>
    <s v="OF0036075"/>
    <x v="537"/>
    <m/>
    <s v="F010781"/>
    <x v="47"/>
    <s v="25AFI000826"/>
    <x v="18"/>
    <m/>
    <s v="001765412910"/>
    <s v="FASCIA LIT.IKEA HUSKNUT CE.GB/FR/IT/CL/ES 36X26 505.835.52 F"/>
    <s v="cartoni e casse"/>
    <x v="12"/>
    <m/>
    <n v="1200"/>
    <s v="NR"/>
    <m/>
    <n v="0.30199999999999999"/>
    <n v="362.4"/>
  </r>
  <r>
    <s v="OF0036075"/>
    <x v="537"/>
    <m/>
    <s v="F010781"/>
    <x v="47"/>
    <s v="25AFI000826"/>
    <x v="18"/>
    <m/>
    <s v="001765412912"/>
    <s v="FASCIA LIT.IKEA HUSKNUT CERAMICO NA/24 P.28 105-766-00 FSC"/>
    <s v="cartoni e casse"/>
    <x v="12"/>
    <m/>
    <n v="1500"/>
    <s v="NR"/>
    <m/>
    <n v="0.27600000000000002"/>
    <n v="414"/>
  </r>
  <r>
    <s v="OF0035854"/>
    <x v="438"/>
    <m/>
    <s v="F010781"/>
    <x v="47"/>
    <s v="25AFI000826"/>
    <x v="18"/>
    <m/>
    <s v="001765412990"/>
    <s v="FASCIA LIT.SKLAVENITIS BIST.36X26 8000807077474"/>
    <s v="cartoni e casse"/>
    <x v="12"/>
    <m/>
    <n v="1150"/>
    <s v="NR"/>
    <m/>
    <n v="0.39191304347826084"/>
    <n v="450.7"/>
  </r>
  <r>
    <s v="OF0036033"/>
    <x v="546"/>
    <m/>
    <s v="F010781"/>
    <x v="47"/>
    <s v="25AFI000826"/>
    <x v="18"/>
    <m/>
    <s v="001765414230"/>
    <s v="FASCIA LIT.ORIGINE IND.RESTYLING 279 Ø20 8000807068663"/>
    <s v="cartoni e casse"/>
    <x v="12"/>
    <m/>
    <n v="1750"/>
    <s v="NR"/>
    <m/>
    <n v="0.29658285714285715"/>
    <n v="519.02"/>
  </r>
  <r>
    <s v="OF0036033"/>
    <x v="546"/>
    <m/>
    <s v="F010781"/>
    <x v="47"/>
    <s v="25AFI000826"/>
    <x v="18"/>
    <m/>
    <s v="001765414232"/>
    <s v="FASCIA LIT.ORIGINE IND.RESTYLING 279 Ø30 8000807068687"/>
    <s v="cartoni e casse"/>
    <x v="12"/>
    <m/>
    <n v="1800"/>
    <s v="NR"/>
    <m/>
    <n v="0.29657777777777777"/>
    <n v="533.84"/>
  </r>
  <r>
    <s v="OF0036075"/>
    <x v="537"/>
    <m/>
    <s v="F010781"/>
    <x v="47"/>
    <s v="25AFI000826"/>
    <x v="18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6033"/>
    <x v="546"/>
    <m/>
    <s v="F010781"/>
    <x v="47"/>
    <s v="25AFI000826"/>
    <x v="18"/>
    <m/>
    <s v="001765414235"/>
    <s v="FASCIA LIT.ORIGINE IND.RESTYLING 793 Ø28 8000807068717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5414238"/>
    <s v="FASCIA LIT.ORIGINE IND.RESTYLING 433 Ø16 8000807068694"/>
    <s v="cartoni e casse"/>
    <x v="12"/>
    <m/>
    <n v="1200"/>
    <s v="NR"/>
    <m/>
    <n v="0.39190833333333336"/>
    <n v="470.29"/>
  </r>
  <r>
    <s v="OF0036291"/>
    <x v="538"/>
    <m/>
    <s v="F010781"/>
    <x v="47"/>
    <s v="25AFI000826"/>
    <x v="18"/>
    <m/>
    <s v="001769000500"/>
    <s v="FASCIA LIT.NATURA IN.EL.RESTYLING - P.279 20 048061"/>
    <s v="cartoni e casse"/>
    <x v="12"/>
    <m/>
    <n v="1400"/>
    <s v="NR"/>
    <m/>
    <n v="0.39190714285714284"/>
    <n v="548.66999999999996"/>
  </r>
  <r>
    <s v="OF0036291"/>
    <x v="538"/>
    <m/>
    <s v="F010781"/>
    <x v="47"/>
    <s v="25AFI000826"/>
    <x v="18"/>
    <m/>
    <s v="001769000501"/>
    <s v="FASCIA LIT.NATURA IN.EL.RESTYLING-P.279 24 048078"/>
    <s v="cartoni e casse"/>
    <x v="12"/>
    <m/>
    <n v="1050"/>
    <s v="NR"/>
    <m/>
    <n v="0.39191428571428572"/>
    <n v="411.51"/>
  </r>
  <r>
    <s v="OF0036291"/>
    <x v="538"/>
    <m/>
    <s v="F010781"/>
    <x v="47"/>
    <s v="25AFI000826"/>
    <x v="18"/>
    <m/>
    <s v="001769000502"/>
    <s v="FASCIA LIT.NATURA IN.EL.RESTYLING-P.279 26 048085"/>
    <s v="cartoni e casse"/>
    <x v="12"/>
    <m/>
    <n v="1350"/>
    <s v="NR"/>
    <m/>
    <n v="0.39191111111111115"/>
    <n v="529.08000000000004"/>
  </r>
  <r>
    <s v="OF0036291"/>
    <x v="538"/>
    <m/>
    <s v="F010781"/>
    <x v="47"/>
    <s v="25AFI000826"/>
    <x v="18"/>
    <m/>
    <s v="001769000503"/>
    <s v="FASCIA LIT.NATURA IN.EL.RESTYLING -P.279 28 048092"/>
    <s v="cartoni e casse"/>
    <x v="12"/>
    <m/>
    <n v="2090"/>
    <s v="NR"/>
    <m/>
    <n v="0.29657894736842105"/>
    <n v="619.85"/>
  </r>
  <r>
    <s v="OF0036291"/>
    <x v="538"/>
    <m/>
    <s v="F010781"/>
    <x v="47"/>
    <s v="25AFI000826"/>
    <x v="18"/>
    <m/>
    <s v="001769000504"/>
    <s v="FASCIA LIT.NATURA IN.EL.RESTYLING-W.793 28 048108"/>
    <s v="cartoni e casse"/>
    <x v="12"/>
    <m/>
    <n v="1155"/>
    <s v="NR"/>
    <m/>
    <n v="0.39191341991341994"/>
    <n v="452.66"/>
  </r>
  <r>
    <s v="OF0036291"/>
    <x v="538"/>
    <m/>
    <s v="F010781"/>
    <x v="47"/>
    <s v="25AFI000826"/>
    <x v="18"/>
    <m/>
    <s v="001769000583"/>
    <s v="FASCIA LIT.NATURA IN.EL.RESTYLING 380 28+C.V.8000807063460"/>
    <s v="cartoni e casse"/>
    <x v="12"/>
    <m/>
    <n v="1100"/>
    <s v="NR"/>
    <m/>
    <n v="1.1297000000000001"/>
    <n v="1242.67"/>
  </r>
  <r>
    <s v="OF0036075"/>
    <x v="537"/>
    <m/>
    <s v="F010781"/>
    <x v="47"/>
    <s v="25AFI000826"/>
    <x v="18"/>
    <m/>
    <s v="001769000656"/>
    <s v="FASCIA LIT.MIGROS DECKEL MIT SILIKONR.651 20-7038.110 903644"/>
    <s v="cartoni e casse"/>
    <x v="12"/>
    <m/>
    <n v="1200"/>
    <s v="NR"/>
    <m/>
    <n v="0.10475833333333333"/>
    <n v="125.71"/>
  </r>
  <r>
    <s v="OF0036243"/>
    <x v="547"/>
    <m/>
    <s v="F010781"/>
    <x v="47"/>
    <s v="25AFI000826"/>
    <x v="18"/>
    <m/>
    <s v="001769000685"/>
    <s v="FASCIA LIT.PANBOO GRILL 097 Ø 20 7038.257 E.7621361139722"/>
    <s v="cartoni e casse"/>
    <x v="12"/>
    <m/>
    <n v="200"/>
    <s v="NR"/>
    <m/>
    <n v="0.10475"/>
    <n v="20.95"/>
  </r>
  <r>
    <s v="OF0036075"/>
    <x v="537"/>
    <m/>
    <s v="F010781"/>
    <x v="47"/>
    <s v="25AFI000826"/>
    <x v="18"/>
    <m/>
    <s v="001769000686"/>
    <s v="FASCIA LIT.PANBOO GRILL 097 Ø 26 7038.256 E.7621361139708"/>
    <s v="cartoni e casse"/>
    <x v="12"/>
    <m/>
    <n v="350"/>
    <s v="NR"/>
    <m/>
    <n v="0.10477142857142857"/>
    <n v="36.67"/>
  </r>
  <r>
    <s v="OF0036075"/>
    <x v="537"/>
    <m/>
    <s v="F010781"/>
    <x v="47"/>
    <s v="25AFI000826"/>
    <x v="18"/>
    <m/>
    <s v="001769000687"/>
    <s v="FASCIA LIT.PANBOO CASSERUOLA 096Ø20 7038.255 E.7621361139715"/>
    <s v="cartoni e casse"/>
    <x v="12"/>
    <m/>
    <n v="200"/>
    <s v="NR"/>
    <m/>
    <n v="0.39189999999999997"/>
    <n v="78.38"/>
  </r>
  <r>
    <s v="OF0036194"/>
    <x v="540"/>
    <m/>
    <s v="F010781"/>
    <x v="47"/>
    <s v="25AFI000826"/>
    <x v="18"/>
    <m/>
    <s v="001769000688"/>
    <s v="FASCIA LIT.PANBOO TEGAME 098 Ø 26 7038.254 E.7621361139395"/>
    <s v="cartoni e casse"/>
    <x v="12"/>
    <m/>
    <n v="500"/>
    <s v="NR"/>
    <m/>
    <n v="0.39191999999999999"/>
    <n v="195.96"/>
  </r>
  <r>
    <s v="OF0036086"/>
    <x v="548"/>
    <m/>
    <s v="F010781"/>
    <x v="47"/>
    <s v="25AFI000826"/>
    <x v="18"/>
    <m/>
    <s v="001769000706"/>
    <s v="FASCIA LIT.MIGROS DECKEL MIT SILIKONR.651 24-26-28 7038.108"/>
    <s v="cartoni e casse"/>
    <x v="12"/>
    <m/>
    <n v="1260"/>
    <s v="NR"/>
    <m/>
    <n v="0.10476190476190476"/>
    <n v="132"/>
  </r>
  <r>
    <s v="OF0035975"/>
    <x v="444"/>
    <m/>
    <s v="F010781"/>
    <x v="47"/>
    <s v="25AFI000826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26"/>
    <x v="18"/>
    <m/>
    <s v="002300020121"/>
    <s v="DIVISORIO FUST.X MNC.INT.C.16/18/20"/>
    <s v="cartoni e casse"/>
    <x v="12"/>
    <m/>
    <n v="300"/>
    <s v="NR"/>
    <m/>
    <n v="0.2"/>
    <n v="60"/>
  </r>
  <r>
    <s v="OF0036194"/>
    <x v="540"/>
    <m/>
    <s v="F010781"/>
    <x v="47"/>
    <s v="25AFI000826"/>
    <x v="18"/>
    <m/>
    <s v="002300049101"/>
    <s v="STRISCIA FUST.COP.VETRO TVS ISP.IS"/>
    <s v="cartoni e casse"/>
    <x v="12"/>
    <m/>
    <n v="1800"/>
    <s v="NR"/>
    <m/>
    <n v="0.19107777777777776"/>
    <n v="343.94"/>
  </r>
  <r>
    <s v="OF0035975"/>
    <x v="444"/>
    <m/>
    <s v="F010781"/>
    <x v="47"/>
    <s v="25AFI000826"/>
    <x v="18"/>
    <m/>
    <s v="002300049114"/>
    <s v="STRISCIA FUS.COP.V. B.SI.24  038987"/>
    <s v="cartoni e casse"/>
    <x v="12"/>
    <m/>
    <n v="560"/>
    <s v="NR"/>
    <m/>
    <n v="0.204875"/>
    <n v="114.73"/>
  </r>
  <r>
    <s v="OF0035975"/>
    <x v="444"/>
    <m/>
    <s v="F010781"/>
    <x v="47"/>
    <s v="25AFI000826"/>
    <x v="18"/>
    <m/>
    <s v="002300049185"/>
    <s v="STRISCIA FUS.TVS TEOREMA COP.V. B.SIL.28  8000807064085"/>
    <s v="cartoni e casse"/>
    <x v="12"/>
    <m/>
    <n v="330"/>
    <s v="NR"/>
    <m/>
    <n v="0.20500000000000002"/>
    <n v="67.650000000000006"/>
  </r>
  <r>
    <s v="OF0036194"/>
    <x v="540"/>
    <m/>
    <s v="F010781"/>
    <x v="47"/>
    <s v="25AFI000826"/>
    <x v="18"/>
    <m/>
    <s v="002300049193"/>
    <s v="STRISCIA FUS.GLAS L.CM28 MEHRZER ALOE SUPREME 3858893161240"/>
    <s v="cartoni e casse"/>
    <x v="12"/>
    <m/>
    <n v="1700"/>
    <s v="NR"/>
    <m/>
    <n v="0.19108823529411767"/>
    <n v="324.85000000000002"/>
  </r>
  <r>
    <s v="OF0035975"/>
    <x v="444"/>
    <m/>
    <s v="F010781"/>
    <x v="47"/>
    <s v="25AFI000826"/>
    <x v="18"/>
    <m/>
    <s v="002300081049"/>
    <s v="DIVISORIO FUST.UNICO SEDE SEP. CAS./C.28 C/BOX LIT.6781-7760"/>
    <s v="cartoni e casse"/>
    <x v="12"/>
    <m/>
    <n v="1010"/>
    <s v="NR"/>
    <m/>
    <n v="0.5"/>
    <n v="505"/>
  </r>
  <r>
    <s v="OF0036075"/>
    <x v="537"/>
    <m/>
    <s v="F010781"/>
    <x v="47"/>
    <s v="25AFI000826"/>
    <x v="18"/>
    <m/>
    <s v="002300081053"/>
    <s v="DIVISORIO FUST.UNICO SEDE SEP. DEEP SK/COP.28 C/BOX LIT.6789"/>
    <s v="cartoni e casse"/>
    <x v="12"/>
    <m/>
    <n v="1000"/>
    <s v="NR"/>
    <m/>
    <n v="0.5"/>
    <n v="500"/>
  </r>
  <r>
    <s v="OF0035975"/>
    <x v="444"/>
    <m/>
    <s v="F010781"/>
    <x v="47"/>
    <s v="25AFI000826"/>
    <x v="18"/>
    <m/>
    <s v="002300081055"/>
    <s v="DIVISORIO FUST.UNICO SEDE SEP.WOK 1+1M/COP.32 C/BOX LIT.6784"/>
    <s v="cartoni e casse"/>
    <x v="12"/>
    <m/>
    <n v="1060"/>
    <s v="NR"/>
    <m/>
    <n v="0.5"/>
    <n v="530"/>
  </r>
  <r>
    <s v="OF0036075"/>
    <x v="537"/>
    <m/>
    <s v="F010781"/>
    <x v="47"/>
    <s v="25AFI000826"/>
    <x v="18"/>
    <m/>
    <s v="002300081085"/>
    <s v="DIVISORIO FUST.UNICO SEDE SEP.TEG.2M /COP.28 C/BOX LIT.6905"/>
    <s v="cartoni e casse"/>
    <x v="12"/>
    <m/>
    <n v="1050"/>
    <s v="NR"/>
    <m/>
    <n v="0.5"/>
    <n v="525"/>
  </r>
  <r>
    <s v="OF0036194"/>
    <x v="540"/>
    <m/>
    <s v="F010781"/>
    <x v="47"/>
    <s v="25AFI000826"/>
    <x v="18"/>
    <m/>
    <s v="000840102130"/>
    <s v="DISCO PUBB.HOMESIDE REST MOULE A MADELEINES 35X16 007214 FSC"/>
    <s v="mater. di confezion."/>
    <x v="4"/>
    <m/>
    <n v="2300"/>
    <s v="NR"/>
    <m/>
    <n v="0.14200000000000002"/>
    <n v="326.60000000000002"/>
  </r>
  <r>
    <s v="OF0036524"/>
    <x v="549"/>
    <m/>
    <s v="F013851"/>
    <x v="45"/>
    <s v="25AFI000831"/>
    <x v="18"/>
    <m/>
    <s v="009430059001"/>
    <s v="406 ADESIVO LOCT0040630 GR.20"/>
    <s v="materiali di consumo"/>
    <x v="11"/>
    <m/>
    <n v="3"/>
    <s v="NR"/>
    <m/>
    <n v="18.936666666666667"/>
    <n v="56.81"/>
  </r>
  <r>
    <s v="OF0036524"/>
    <x v="549"/>
    <m/>
    <s v="F013851"/>
    <x v="45"/>
    <s v="25AFI000831"/>
    <x v="18"/>
    <m/>
    <s v="009430060001"/>
    <s v="770 PRIMER LOCT0016777 GR.10"/>
    <s v="materiali di consumo"/>
    <x v="11"/>
    <m/>
    <n v="2"/>
    <s v="NR"/>
    <m/>
    <n v="25.725000000000001"/>
    <n v="51.45"/>
  </r>
  <r>
    <s v="OF0036347"/>
    <x v="550"/>
    <m/>
    <s v="F010781"/>
    <x v="47"/>
    <s v="25AFI000839"/>
    <x v="18"/>
    <m/>
    <s v="001761857309"/>
    <s v="FASCIA LIT.CERAMICO IND.TEG. 1M 541 26+COP.V. L 2.6 E 058488"/>
    <s v="cartoni e casse"/>
    <x v="12"/>
    <m/>
    <n v="-200"/>
    <s v="NR"/>
    <m/>
    <n v="0.99400000000000011"/>
    <n v="-198.8"/>
  </r>
  <r>
    <s v="OF0036194"/>
    <x v="540"/>
    <m/>
    <s v="F010781"/>
    <x v="47"/>
    <s v="25AFI000841"/>
    <x v="18"/>
    <m/>
    <s v="001716783002"/>
    <s v="BOX LIT.6783 CO.SAUTE 32 ESSTEELE X SALUTE REST.051153107207"/>
    <s v="cartoni e casse"/>
    <x v="12"/>
    <m/>
    <n v="1100"/>
    <s v="NR"/>
    <m/>
    <n v="3.024"/>
    <n v="3326.4"/>
  </r>
  <r>
    <s v="OF0035975"/>
    <x v="444"/>
    <m/>
    <s v="F010781"/>
    <x v="47"/>
    <s v="25AFI000841"/>
    <x v="18"/>
    <m/>
    <s v="001716784002"/>
    <s v="BOX LIT.6784 CO.STIRF.32 ESSTEELE SALUTE REST.051153107184"/>
    <s v="cartoni e casse"/>
    <x v="12"/>
    <m/>
    <n v="980"/>
    <s v="NR"/>
    <m/>
    <n v="3.024"/>
    <n v="2963.52"/>
  </r>
  <r>
    <s v="OF0036075"/>
    <x v="537"/>
    <m/>
    <s v="F010781"/>
    <x v="47"/>
    <s v="25AFI000841"/>
    <x v="18"/>
    <m/>
    <s v="001716789002"/>
    <s v="BOX LIT.6789 DEEP SKI.28 ESSTEELE X DOMANI REST 051153103773"/>
    <s v="cartoni e casse"/>
    <x v="12"/>
    <m/>
    <n v="300"/>
    <s v="NR"/>
    <m/>
    <n v="2.8512"/>
    <n v="855.36"/>
  </r>
  <r>
    <s v="OF0036075"/>
    <x v="537"/>
    <m/>
    <s v="F010781"/>
    <x v="47"/>
    <s v="25AFI000841"/>
    <x v="18"/>
    <m/>
    <s v="001716905002"/>
    <s v="BOX LIT.6905 CO.SAUTE 28 ESSTEELE X SALUTE REST 051153107023"/>
    <s v="cartoni e casse"/>
    <x v="12"/>
    <m/>
    <n v="600"/>
    <s v="NR"/>
    <m/>
    <n v="2.3616000000000001"/>
    <n v="1416.96"/>
  </r>
  <r>
    <s v="OF0035975"/>
    <x v="444"/>
    <m/>
    <s v="F010781"/>
    <x v="47"/>
    <s v="25AFI000841"/>
    <x v="18"/>
    <m/>
    <s v="001736382006"/>
    <s v="CARTONET 6382  403 16+18+20 IND.ARD.RESTY.2022 3601020490931"/>
    <s v="cartoni e casse"/>
    <x v="12"/>
    <m/>
    <n v="1200"/>
    <s v="NR"/>
    <m/>
    <n v="1.1463916666666667"/>
    <n v="1375.67"/>
  </r>
  <r>
    <s v="OF0036194"/>
    <x v="540"/>
    <m/>
    <s v="F010781"/>
    <x v="47"/>
    <s v="25AFI000841"/>
    <x v="18"/>
    <m/>
    <s v="001761029105"/>
    <s v="FASCIA LIT.MIGROS STAR 2023 PAD.207 Ø28 7035.839-899480"/>
    <s v="cartoni e casse"/>
    <x v="12"/>
    <m/>
    <n v="4200"/>
    <s v="NR"/>
    <m/>
    <n v="0.10475952380952382"/>
    <n v="439.99"/>
  </r>
  <r>
    <s v="OF0035854"/>
    <x v="438"/>
    <m/>
    <s v="F010781"/>
    <x v="47"/>
    <s v="25AFI000841"/>
    <x v="18"/>
    <m/>
    <s v="001761029204"/>
    <s v="FASCIA LIT.MIGROS PRO 2023 IND.PAD.125Ø28 7035.467-104244"/>
    <s v="cartoni e casse"/>
    <x v="12"/>
    <m/>
    <n v="600"/>
    <s v="NR"/>
    <m/>
    <n v="0.10476666666666666"/>
    <n v="62.86"/>
  </r>
  <r>
    <s v="OF0036291"/>
    <x v="538"/>
    <m/>
    <s v="F010781"/>
    <x v="47"/>
    <s v="25AFI000841"/>
    <x v="18"/>
    <m/>
    <s v="001761029217"/>
    <s v="FASCIA LIT.MIGROS PRO 2023 IND420Ø22 L2,8 AC 7037.545-263534"/>
    <s v="cartoni e casse"/>
    <x v="12"/>
    <m/>
    <n v="1155"/>
    <s v="NR"/>
    <m/>
    <n v="0.10476190476190476"/>
    <n v="121"/>
  </r>
  <r>
    <s v="OF0036075"/>
    <x v="537"/>
    <m/>
    <s v="F010781"/>
    <x v="47"/>
    <s v="25AFI000841"/>
    <x v="18"/>
    <m/>
    <s v="001761029301"/>
    <s v="FASCIA LIT.MIGROS BASIC CAS.420Ø20 2.3 L 7035.258-479488"/>
    <s v="cartoni e casse"/>
    <x v="12"/>
    <m/>
    <n v="2700"/>
    <s v="NR"/>
    <m/>
    <n v="0.10475925925925927"/>
    <n v="282.85000000000002"/>
  </r>
  <r>
    <s v="OF0036194"/>
    <x v="540"/>
    <m/>
    <s v="F010781"/>
    <x v="47"/>
    <s v="25AFI000841"/>
    <x v="18"/>
    <m/>
    <s v="001761029305"/>
    <s v="FASCIA LIT.MIGROS BASIC PAD.213Ø24 7035.669-751437"/>
    <s v="cartoni e casse"/>
    <x v="12"/>
    <m/>
    <n v="4800"/>
    <s v="NR"/>
    <m/>
    <n v="0.10476041666666668"/>
    <n v="502.85"/>
  </r>
  <r>
    <s v="OF0036194"/>
    <x v="540"/>
    <m/>
    <s v="F010781"/>
    <x v="47"/>
    <s v="25AFI000841"/>
    <x v="18"/>
    <m/>
    <s v="001761029306"/>
    <s v="FASCIA LIT.MIGROS BASIC PAD.213Ø28 7035.671-751413"/>
    <s v="cartoni e casse"/>
    <x v="12"/>
    <m/>
    <n v="11350"/>
    <s v="NR"/>
    <m/>
    <n v="0.10476035242290749"/>
    <n v="1189.03"/>
  </r>
  <r>
    <s v="OF0036134"/>
    <x v="542"/>
    <m/>
    <s v="F010781"/>
    <x v="47"/>
    <s v="25AFI000841"/>
    <x v="18"/>
    <m/>
    <s v="001761046014"/>
    <s v="FASCIA LIT.TVS TEOREMA F.651Ø 24 8000807064436"/>
    <s v="cartoni e casse"/>
    <x v="12"/>
    <m/>
    <n v="950"/>
    <s v="NR"/>
    <m/>
    <n v="0.28471578947368426"/>
    <n v="270.48"/>
  </r>
  <r>
    <s v="OF0034029"/>
    <x v="551"/>
    <m/>
    <s v="F010781"/>
    <x v="47"/>
    <s v="25AFI000841"/>
    <x v="18"/>
    <m/>
    <s v="001761047107"/>
    <s v="FASCIA LIT.SOFIA 062 Ø25 OCRA 8000807071366"/>
    <s v="cartoni e casse"/>
    <x v="12"/>
    <m/>
    <n v="1100"/>
    <s v="NR"/>
    <m/>
    <n v="0.31525454545454545"/>
    <n v="346.78"/>
  </r>
  <r>
    <s v="OF0036075"/>
    <x v="537"/>
    <m/>
    <s v="F010781"/>
    <x v="47"/>
    <s v="25AFI000841"/>
    <x v="18"/>
    <m/>
    <s v="001761047305"/>
    <s v="FASCIA LIT.COOKING DELUXE IND. 279Ø28 8000807077269"/>
    <s v="cartoni e casse"/>
    <x v="12"/>
    <m/>
    <n v="2310"/>
    <s v="NR"/>
    <m/>
    <n v="0.29658008658008661"/>
    <n v="685.1"/>
  </r>
  <r>
    <s v="OF0036291"/>
    <x v="538"/>
    <m/>
    <s v="F010781"/>
    <x v="47"/>
    <s v="25AFI000841"/>
    <x v="18"/>
    <m/>
    <s v="001761115223"/>
    <s v="FASCIA LIT.TVS VIRTUS INDUCT. PAD.32 RESTYLING 8000807048771"/>
    <s v="cartoni e casse"/>
    <x v="12"/>
    <m/>
    <n v="1155"/>
    <s v="NR"/>
    <m/>
    <n v="0.37624242424242427"/>
    <n v="434.56"/>
  </r>
  <r>
    <s v="OF0036291"/>
    <x v="538"/>
    <m/>
    <s v="F010781"/>
    <x v="47"/>
    <s v="25AFI000841"/>
    <x v="18"/>
    <m/>
    <s v="001761115225"/>
    <s v="FASCIA LIT.TVS VIRTUS INDUCT.PAD.Ø24 REST. 8000807044742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115258"/>
    <s v="FASCIA LIT.MINERALIA ECO IN.B.28X28"/>
    <s v="cartoni e casse"/>
    <x v="12"/>
    <m/>
    <n v="400"/>
    <s v="NR"/>
    <m/>
    <n v="0.37624999999999997"/>
    <n v="150.5"/>
  </r>
  <r>
    <s v="OF0036291"/>
    <x v="538"/>
    <m/>
    <s v="F010781"/>
    <x v="47"/>
    <s v="25AFI000841"/>
    <x v="18"/>
    <m/>
    <s v="001761115262"/>
    <s v="FASCIA LIT.MINERALIA ECO IND.CAS.24"/>
    <s v="cartoni e casse"/>
    <x v="12"/>
    <m/>
    <n v="800"/>
    <s v="NR"/>
    <m/>
    <n v="0.3762375"/>
    <n v="300.99"/>
  </r>
  <r>
    <s v="OF0036194"/>
    <x v="540"/>
    <m/>
    <s v="F010781"/>
    <x v="47"/>
    <s v="25AFI000841"/>
    <x v="18"/>
    <m/>
    <s v="001761115265"/>
    <s v="FASCIA LIT.MINERALIA ECO IND.CAS.Ø18 F.479 8000807058886"/>
    <s v="cartoni e casse"/>
    <x v="12"/>
    <m/>
    <n v="450"/>
    <s v="NR"/>
    <m/>
    <n v="0.37624444444444444"/>
    <n v="169.31"/>
  </r>
  <r>
    <s v="OF0036194"/>
    <x v="540"/>
    <m/>
    <s v="F010781"/>
    <x v="47"/>
    <s v="25AFI000841"/>
    <x v="18"/>
    <m/>
    <s v="001761115266"/>
    <s v="FASCIA LIT.MINERALIA ECO IND.CAS.Ø20 F.479 8000807058893"/>
    <s v="cartoni e casse"/>
    <x v="12"/>
    <m/>
    <n v="300"/>
    <s v="NR"/>
    <m/>
    <n v="0.37623333333333336"/>
    <n v="112.87"/>
  </r>
  <r>
    <s v="OF0036194"/>
    <x v="540"/>
    <m/>
    <s v="F010781"/>
    <x v="47"/>
    <s v="25AFI000841"/>
    <x v="18"/>
    <m/>
    <s v="001761115267"/>
    <s v="FASCIA LIT.MINERALIA ECO IND.CREP.Ø25 F.179 8000807058916"/>
    <s v="cartoni e casse"/>
    <x v="12"/>
    <m/>
    <n v="500"/>
    <s v="NR"/>
    <m/>
    <n v="0.37624000000000002"/>
    <n v="188.12"/>
  </r>
  <r>
    <s v="OF0036075"/>
    <x v="537"/>
    <m/>
    <s v="F010781"/>
    <x v="47"/>
    <s v="25AFI000841"/>
    <x v="18"/>
    <m/>
    <s v="001761124358"/>
    <s v="FASCIA LIT.TVS NAT.IN.CAS.24 042687"/>
    <s v="cartoni e casse"/>
    <x v="12"/>
    <m/>
    <n v="1450"/>
    <s v="NR"/>
    <m/>
    <n v="0.23302758620689654"/>
    <n v="337.89"/>
  </r>
  <r>
    <s v="OF0036075"/>
    <x v="537"/>
    <m/>
    <s v="F010781"/>
    <x v="47"/>
    <s v="25AFI000841"/>
    <x v="18"/>
    <m/>
    <s v="001761124360"/>
    <s v="FASCIA LIT.TVS NATURA IN.B28 044919"/>
    <s v="cartoni e casse"/>
    <x v="12"/>
    <m/>
    <n v="1200"/>
    <s v="NR"/>
    <m/>
    <n v="0.29658333333333331"/>
    <n v="355.9"/>
  </r>
  <r>
    <s v="OF0036194"/>
    <x v="540"/>
    <m/>
    <s v="F010781"/>
    <x v="47"/>
    <s v="25AFI000841"/>
    <x v="18"/>
    <m/>
    <s v="001761124366"/>
    <s v="FASCIA LIT.TVS NAT.IN.CAS.18 050958"/>
    <s v="cartoni e casse"/>
    <x v="12"/>
    <m/>
    <n v="1100"/>
    <s v="NR"/>
    <m/>
    <n v="0.39190909090909093"/>
    <n v="431.1"/>
  </r>
  <r>
    <s v="OF0036291"/>
    <x v="538"/>
    <m/>
    <s v="F010781"/>
    <x v="47"/>
    <s v="25AFI000841"/>
    <x v="18"/>
    <m/>
    <s v="001761124374"/>
    <s v="FASCIA LIT.TVS NAT.INDUC.FRIGGIUOVO 070Ø20 8000807074879"/>
    <s v="cartoni e casse"/>
    <x v="12"/>
    <m/>
    <n v="2650"/>
    <s v="NR"/>
    <m/>
    <n v="0.25210188679245282"/>
    <n v="668.07"/>
  </r>
  <r>
    <s v="OF0034494"/>
    <x v="552"/>
    <m/>
    <s v="F010781"/>
    <x v="47"/>
    <s v="25AFI000841"/>
    <x v="18"/>
    <m/>
    <s v="001761150254"/>
    <s v="FASCIA LIT.IND.CLAS OHLSON CASSER.2.5 L F.480 7393173362222"/>
    <s v="cartoni e casse"/>
    <x v="12"/>
    <m/>
    <n v="700"/>
    <s v="NR"/>
    <m/>
    <n v="1.1659714285714284"/>
    <n v="816.18"/>
  </r>
  <r>
    <s v="OF0036069"/>
    <x v="544"/>
    <m/>
    <s v="F010781"/>
    <x v="47"/>
    <s v="25AFI000841"/>
    <x v="18"/>
    <m/>
    <s v="001761150254"/>
    <s v="FASCIA LIT.IND.CLAS OHLSON CASSER.2.5 L F.480 7393173362222"/>
    <s v="cartoni e casse"/>
    <x v="12"/>
    <m/>
    <n v="1220"/>
    <s v="NR"/>
    <m/>
    <n v="1.165967213114754"/>
    <n v="1422.48"/>
  </r>
  <r>
    <s v="OF0036075"/>
    <x v="537"/>
    <m/>
    <s v="F010781"/>
    <x v="47"/>
    <s v="25AFI000841"/>
    <x v="18"/>
    <m/>
    <s v="001761260005"/>
    <s v="FASCIA LIT.VANHOPPER 1 NEW F.502 Ø28X28 8000807069035"/>
    <s v="cartoni e casse"/>
    <x v="12"/>
    <m/>
    <n v="1150"/>
    <s v="NR"/>
    <m/>
    <n v="0.39190434782608696"/>
    <n v="450.69"/>
  </r>
  <r>
    <s v="OF0036075"/>
    <x v="537"/>
    <m/>
    <s v="F010781"/>
    <x v="47"/>
    <s v="25AFI000841"/>
    <x v="18"/>
    <m/>
    <s v="001761823103"/>
    <s v="FASCIA LIT.FOXHOME EXP SILVER COLOUR F.279 Ø26"/>
    <s v="cartoni e casse"/>
    <x v="12"/>
    <m/>
    <n v="2200"/>
    <s v="NR"/>
    <m/>
    <n v="0.29658181818181817"/>
    <n v="652.48"/>
  </r>
  <r>
    <s v="OF0036194"/>
    <x v="540"/>
    <m/>
    <s v="F010781"/>
    <x v="47"/>
    <s v="25AFI000841"/>
    <x v="18"/>
    <m/>
    <s v="001761823104"/>
    <s v="FASCIA LIT.FOXHOME EXP SILVER COLOUR F.279 Ø32"/>
    <s v="cartoni e casse"/>
    <x v="12"/>
    <m/>
    <n v="1870"/>
    <s v="NR"/>
    <m/>
    <n v="0.29657754010695186"/>
    <n v="554.6"/>
  </r>
  <r>
    <s v="OF0036075"/>
    <x v="537"/>
    <m/>
    <s v="F010781"/>
    <x v="47"/>
    <s v="25AFI000841"/>
    <x v="18"/>
    <m/>
    <s v="001761857302"/>
    <s v="FASCIA LIT.CERAMICO IND.CASS.1M 641 20 L 2.5 E 3256225058426"/>
    <s v="cartoni e casse"/>
    <x v="12"/>
    <m/>
    <n v="1540"/>
    <s v="NR"/>
    <m/>
    <n v="0.29657792207792211"/>
    <n v="456.73"/>
  </r>
  <r>
    <s v="OF0035975"/>
    <x v="444"/>
    <m/>
    <s v="F010781"/>
    <x v="47"/>
    <s v="25AFI000841"/>
    <x v="18"/>
    <m/>
    <s v="001761870350"/>
    <s v="FASCIA LIT.CHEF CLUB CASS.1M 410Ø18 5054903953043"/>
    <s v="cartoni e casse"/>
    <x v="12"/>
    <m/>
    <n v="3000"/>
    <s v="NR"/>
    <m/>
    <n v="0.13100000000000001"/>
    <n v="393"/>
  </r>
  <r>
    <s v="OF0035975"/>
    <x v="444"/>
    <m/>
    <s v="F010781"/>
    <x v="47"/>
    <s v="25AFI000841"/>
    <x v="18"/>
    <m/>
    <s v="001761870352"/>
    <s v="FASCIA LIT.CHEF CLUB FRYPAN 207Ø20 5054903952961"/>
    <s v="cartoni e casse"/>
    <x v="12"/>
    <m/>
    <n v="8100"/>
    <s v="NR"/>
    <m/>
    <n v="0.13099999999999998"/>
    <n v="1061.0999999999999"/>
  </r>
  <r>
    <s v="OF0035975"/>
    <x v="444"/>
    <m/>
    <s v="F010781"/>
    <x v="47"/>
    <s v="25AFI000841"/>
    <x v="18"/>
    <m/>
    <s v="001761870721"/>
    <s v="FASCIA LIT.ICA STEKPANNA 28-279-245924-AR.654935 FSC REST.24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870725"/>
    <s v="FASCIA LIT.ICA PANNKAKS-25CM-179-245917 659496 FSC REST.24"/>
    <s v="cartoni e casse"/>
    <x v="12"/>
    <m/>
    <n v="1200"/>
    <s v="NR"/>
    <m/>
    <n v="0.29658333333333331"/>
    <n v="355.9"/>
  </r>
  <r>
    <s v="OF0035975"/>
    <x v="444"/>
    <m/>
    <s v="F010781"/>
    <x v="47"/>
    <s v="25AFI000841"/>
    <x v="18"/>
    <m/>
    <s v="001765412904"/>
    <s v="FASCIA LIT.IKEA HUSKNUT CERAMICO NA 36X26 905.766.01 FSC"/>
    <s v="cartoni e casse"/>
    <x v="12"/>
    <m/>
    <n v="950"/>
    <s v="NR"/>
    <m/>
    <n v="0.30199999999999999"/>
    <n v="286.89999999999998"/>
  </r>
  <r>
    <s v="OF0036194"/>
    <x v="540"/>
    <m/>
    <s v="F010781"/>
    <x v="47"/>
    <s v="25AFI000841"/>
    <x v="18"/>
    <m/>
    <s v="001765412908"/>
    <s v="FASCIA LIT.IKEA HUSKNUT CE,GB/FR/IT/CL/ES P28 705.835.51 FSC"/>
    <s v="cartoni e casse"/>
    <x v="12"/>
    <m/>
    <n v="4200"/>
    <s v="NR"/>
    <m/>
    <n v="0.27600000000000002"/>
    <n v="1159.2"/>
  </r>
  <r>
    <s v="OF0036243"/>
    <x v="547"/>
    <m/>
    <s v="F010781"/>
    <x v="47"/>
    <s v="25AFI000841"/>
    <x v="18"/>
    <m/>
    <s v="001769000685"/>
    <s v="FASCIA LIT.PANBOO GRILL 097 Ø 20 7038.257 E.7621361139722"/>
    <s v="cartoni e casse"/>
    <x v="12"/>
    <m/>
    <n v="900"/>
    <s v="NR"/>
    <m/>
    <n v="0.10475555555555556"/>
    <n v="94.28"/>
  </r>
  <r>
    <s v="OF0036075"/>
    <x v="537"/>
    <m/>
    <s v="F010781"/>
    <x v="47"/>
    <s v="25AFI000841"/>
    <x v="18"/>
    <m/>
    <s v="001769000686"/>
    <s v="FASCIA LIT.PANBOO GRILL 097 Ø 26 7038.256 E.7621361139708"/>
    <s v="cartoni e casse"/>
    <x v="12"/>
    <m/>
    <n v="750"/>
    <s v="NR"/>
    <m/>
    <n v="0.10475999999999999"/>
    <n v="78.569999999999993"/>
  </r>
  <r>
    <s v="OF0036075"/>
    <x v="537"/>
    <m/>
    <s v="F010781"/>
    <x v="47"/>
    <s v="25AFI000841"/>
    <x v="18"/>
    <m/>
    <s v="001769000687"/>
    <s v="FASCIA LIT.PANBOO CASSERUOLA 096Ø20 7038.255 E.7621361139715"/>
    <s v="cartoni e casse"/>
    <x v="12"/>
    <m/>
    <n v="900"/>
    <s v="NR"/>
    <m/>
    <n v="0.39191111111111115"/>
    <n v="352.72"/>
  </r>
  <r>
    <s v="OF0036194"/>
    <x v="540"/>
    <m/>
    <s v="F010781"/>
    <x v="47"/>
    <s v="25AFI000841"/>
    <x v="18"/>
    <m/>
    <s v="001769000688"/>
    <s v="FASCIA LIT.PANBOO TEGAME 098 Ø 26 7038.254 E.7621361139395"/>
    <s v="cartoni e casse"/>
    <x v="12"/>
    <m/>
    <n v="600"/>
    <s v="NR"/>
    <m/>
    <n v="0.39191666666666669"/>
    <n v="235.15"/>
  </r>
  <r>
    <s v="OF0035975"/>
    <x v="444"/>
    <m/>
    <s v="F010781"/>
    <x v="47"/>
    <s v="25AFI000841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41"/>
    <x v="18"/>
    <m/>
    <s v="002300020121"/>
    <s v="DIVISORIO FUST.X MNC.INT.C.16/18/20"/>
    <s v="cartoni e casse"/>
    <x v="12"/>
    <m/>
    <n v="3360"/>
    <s v="NR"/>
    <m/>
    <n v="0.2"/>
    <n v="672"/>
  </r>
  <r>
    <s v="OF0035975"/>
    <x v="444"/>
    <m/>
    <s v="F010781"/>
    <x v="47"/>
    <s v="25AFI000841"/>
    <x v="18"/>
    <m/>
    <s v="002300049116"/>
    <s v="STRISCIA FUS.COP.V. B.SI.28  038994"/>
    <s v="cartoni e casse"/>
    <x v="12"/>
    <m/>
    <n v="550"/>
    <s v="NR"/>
    <m/>
    <n v="0.19699999999999998"/>
    <n v="108.35"/>
  </r>
  <r>
    <s v="OF0036194"/>
    <x v="540"/>
    <m/>
    <s v="F010781"/>
    <x v="47"/>
    <s v="25AFI000841"/>
    <x v="18"/>
    <m/>
    <s v="002300081056"/>
    <s v="DIVISORIO FUST.UNICO SEDE SEP.TEG.1+1M/COP.32 C/BOX LIT.6783"/>
    <s v="cartoni e casse"/>
    <x v="12"/>
    <m/>
    <n v="1050"/>
    <s v="NR"/>
    <m/>
    <n v="0.5"/>
    <n v="525"/>
  </r>
  <r>
    <s v="OF0036291"/>
    <x v="538"/>
    <m/>
    <s v="F010781"/>
    <x v="47"/>
    <s v="25AFI000841"/>
    <x v="18"/>
    <m/>
    <s v="002300081067"/>
    <s v="DIVISORIO FUST.UNICO SEDE SEP. TEG.2M.F.319/COP.B.SIL.Ø30CM"/>
    <s v="cartoni e casse"/>
    <x v="12"/>
    <m/>
    <n v="1010"/>
    <s v="NR"/>
    <m/>
    <n v="0.5"/>
    <n v="505"/>
  </r>
  <r>
    <s v="OF0036574"/>
    <x v="553"/>
    <m/>
    <s v="F600081"/>
    <x v="38"/>
    <s v="25AFI000847"/>
    <x v="18"/>
    <m/>
    <s v="002460033001"/>
    <s v="DILUENTE NITRO CISTERNA"/>
    <s v="prodotti chimici"/>
    <x v="1"/>
    <m/>
    <n v="779"/>
    <s v="kg"/>
    <m/>
    <n v="2.1341463414634148"/>
    <n v="1662.5"/>
  </r>
  <r>
    <s v="OF0036574"/>
    <x v="553"/>
    <m/>
    <s v="F600081"/>
    <x v="38"/>
    <s v="25AFI000847"/>
    <x v="18"/>
    <m/>
    <s v="009290028001"/>
    <s v="DILUENTE NITRO X PULIZIA LATTA"/>
    <s v="materiali di consumo"/>
    <x v="11"/>
    <m/>
    <n v="945"/>
    <s v="kg"/>
    <m/>
    <n v="2.373015873015873"/>
    <n v="2242.5"/>
  </r>
  <r>
    <s v="OF0036193"/>
    <x v="545"/>
    <m/>
    <s v="F015414"/>
    <x v="80"/>
    <s v="25AFI000848"/>
    <x v="18"/>
    <m/>
    <s v="000450621002"/>
    <s v="RIBATTINO 5X12 ACCIAIO AISI304 C/TESTA SVASATA"/>
    <s v="accessori x manigl."/>
    <x v="7"/>
    <m/>
    <n v="32850"/>
    <s v="NR"/>
    <m/>
    <n v="4.6500152207001523E-2"/>
    <n v="1527.53"/>
  </r>
  <r>
    <s v="OF0036465"/>
    <x v="554"/>
    <m/>
    <s v="F010233"/>
    <x v="52"/>
    <s v="25AFI000849"/>
    <x v="18"/>
    <m/>
    <s v="000110544001"/>
    <s v="GHIERA P15 17/18,5 C15/487 FR75"/>
    <s v="manigliame"/>
    <x v="0"/>
    <m/>
    <n v="12980"/>
    <s v="NR"/>
    <m/>
    <n v="0.1"/>
    <n v="1298"/>
  </r>
  <r>
    <s v="OF0036465"/>
    <x v="554"/>
    <m/>
    <s v="F010233"/>
    <x v="52"/>
    <s v="25AFI000849"/>
    <x v="18"/>
    <m/>
    <s v="000110610001"/>
    <s v="GHIERA P15 17/20,5 B15/190 FR120"/>
    <s v="manigliame"/>
    <x v="0"/>
    <m/>
    <n v="6280"/>
    <s v="NR"/>
    <m/>
    <n v="0.1"/>
    <n v="628"/>
  </r>
  <r>
    <s v="OF0036465"/>
    <x v="554"/>
    <m/>
    <s v="F010233"/>
    <x v="52"/>
    <s v="25AFI000849"/>
    <x v="18"/>
    <m/>
    <s v="000110611001"/>
    <s v="GHIERA P15 15,5/33 R15/295 FR100"/>
    <s v="manigliame"/>
    <x v="0"/>
    <m/>
    <n v="15100"/>
    <s v="NR"/>
    <m/>
    <n v="0.1"/>
    <n v="1510"/>
  </r>
  <r>
    <s v="OF0036464"/>
    <x v="487"/>
    <m/>
    <s v="F010233"/>
    <x v="52"/>
    <s v="25AFI000849"/>
    <x v="18"/>
    <m/>
    <s v="000250530001"/>
    <s v="MANICO CHICAGO/1 NERO SATINATO"/>
    <s v="manigliame"/>
    <x v="0"/>
    <m/>
    <n v="9000"/>
    <s v="NR"/>
    <m/>
    <n v="0.32700000000000001"/>
    <n v="2943"/>
  </r>
  <r>
    <s v="OF0036464"/>
    <x v="487"/>
    <m/>
    <s v="F010233"/>
    <x v="52"/>
    <s v="25AFI000849"/>
    <x v="18"/>
    <m/>
    <s v="000250531001"/>
    <s v="MANICO CHICAGO/2 NERO SATINATO"/>
    <s v="manigliame"/>
    <x v="0"/>
    <m/>
    <n v="10830"/>
    <s v="NR"/>
    <m/>
    <n v="0.35400000000000004"/>
    <n v="3833.82"/>
  </r>
  <r>
    <s v="OF0036367"/>
    <x v="486"/>
    <m/>
    <s v="F010233"/>
    <x v="52"/>
    <s v="25AFI000849"/>
    <x v="18"/>
    <m/>
    <s v="000251533001"/>
    <s v="MANIGLIA MOD.PRO NERA SATINATA"/>
    <s v="manigliame"/>
    <x v="0"/>
    <m/>
    <n v="5265"/>
    <s v="NR"/>
    <m/>
    <n v="0.26797910731244068"/>
    <n v="1410.91"/>
  </r>
  <r>
    <s v="OF0036464"/>
    <x v="487"/>
    <m/>
    <s v="F010233"/>
    <x v="52"/>
    <s v="25AFI000849"/>
    <x v="18"/>
    <m/>
    <s v="000320212001"/>
    <s v="POMOLO 810 STUDIO NERO SATINATO"/>
    <s v="manigliame"/>
    <x v="0"/>
    <m/>
    <n v="16200"/>
    <s v="NR"/>
    <m/>
    <n v="0.19700000000000001"/>
    <n v="3191.4"/>
  </r>
  <r>
    <s v="OF0036212"/>
    <x v="555"/>
    <m/>
    <s v="F012680"/>
    <x v="63"/>
    <s v="25AFI000851"/>
    <x v="18"/>
    <m/>
    <s v="000010225022R"/>
    <s v="DISCO AL.99,5 225/22 RIC"/>
    <s v="alluminio"/>
    <x v="3"/>
    <m/>
    <n v="767"/>
    <s v="kg"/>
    <m/>
    <n v="3.6599999999999997"/>
    <n v="2807.22"/>
  </r>
  <r>
    <s v="OF0036154"/>
    <x v="556"/>
    <m/>
    <s v="F012680"/>
    <x v="63"/>
    <s v="25AFI000851"/>
    <x v="18"/>
    <m/>
    <s v="000010235022R"/>
    <s v="DISCO AL.99,5 235/22 RIC"/>
    <s v="alluminio"/>
    <x v="3"/>
    <m/>
    <n v="838"/>
    <s v="kg"/>
    <m/>
    <n v="3.69"/>
    <n v="3092.22"/>
  </r>
  <r>
    <s v="OF0036154"/>
    <x v="556"/>
    <m/>
    <s v="F012680"/>
    <x v="63"/>
    <s v="25AFI000851"/>
    <x v="18"/>
    <m/>
    <s v="000010240022R"/>
    <s v="DISCO AL.99,5 240/22 RIC"/>
    <s v="alluminio"/>
    <x v="3"/>
    <m/>
    <n v="857"/>
    <s v="kg"/>
    <m/>
    <n v="3.69"/>
    <n v="3162.33"/>
  </r>
  <r>
    <s v="OF0036400"/>
    <x v="557"/>
    <m/>
    <s v="F012680"/>
    <x v="63"/>
    <s v="25AFI000851"/>
    <x v="18"/>
    <m/>
    <s v="000010245022R"/>
    <s v="DISCO AL.99,5 245/22 RIC"/>
    <s v="alluminio"/>
    <x v="3"/>
    <m/>
    <n v="879"/>
    <s v="kg"/>
    <m/>
    <n v="3.6799999999999997"/>
    <n v="3234.72"/>
  </r>
  <r>
    <s v="OF0036212"/>
    <x v="555"/>
    <m/>
    <s v="F012680"/>
    <x v="63"/>
    <s v="25AFI000851"/>
    <x v="18"/>
    <m/>
    <s v="000010255019R"/>
    <s v="DISCO AL.99,5 255/19 RIC"/>
    <s v="alluminio"/>
    <x v="3"/>
    <m/>
    <n v="813"/>
    <s v="kg"/>
    <m/>
    <n v="3.6599999999999997"/>
    <n v="2975.58"/>
  </r>
  <r>
    <s v="OF0036400"/>
    <x v="557"/>
    <m/>
    <s v="F012680"/>
    <x v="63"/>
    <s v="25AFI000851"/>
    <x v="18"/>
    <m/>
    <s v="000010255019R"/>
    <s v="DISCO AL.99,5 255/19 RIC"/>
    <s v="alluminio"/>
    <x v="3"/>
    <m/>
    <n v="813"/>
    <s v="kg"/>
    <m/>
    <n v="3.68"/>
    <n v="2991.84"/>
  </r>
  <r>
    <s v="OF0036154"/>
    <x v="556"/>
    <m/>
    <s v="F012680"/>
    <x v="63"/>
    <s v="25AFI000851"/>
    <x v="18"/>
    <m/>
    <s v="000010265022R"/>
    <s v="DISCO AL.99,5 265/22 RIC"/>
    <s v="alluminio"/>
    <x v="3"/>
    <m/>
    <n v="1743"/>
    <s v="kg"/>
    <m/>
    <n v="3.69"/>
    <n v="6431.67"/>
  </r>
  <r>
    <s v="OF0036092"/>
    <x v="558"/>
    <m/>
    <s v="F012680"/>
    <x v="63"/>
    <s v="25AFI000851"/>
    <x v="18"/>
    <m/>
    <s v="000010270017R"/>
    <s v="DISCO AL.99,5 270/17 RIC"/>
    <s v="alluminio"/>
    <x v="3"/>
    <m/>
    <n v="784"/>
    <s v="kg"/>
    <m/>
    <n v="3.69"/>
    <n v="2892.96"/>
  </r>
  <r>
    <s v="OF0036349"/>
    <x v="559"/>
    <m/>
    <s v="F012680"/>
    <x v="63"/>
    <s v="25AFI000851"/>
    <x v="18"/>
    <m/>
    <s v="000010270017R"/>
    <s v="DISCO AL.99,5 270/17 RIC"/>
    <s v="alluminio"/>
    <x v="3"/>
    <m/>
    <n v="820"/>
    <s v="kg"/>
    <m/>
    <n v="3.6599999999999997"/>
    <n v="3001.2"/>
  </r>
  <r>
    <s v="OF0036154"/>
    <x v="556"/>
    <m/>
    <s v="F012680"/>
    <x v="63"/>
    <s v="25AFI000851"/>
    <x v="18"/>
    <m/>
    <s v="000010270019R"/>
    <s v="DISCO AL.99,5 270/19 RIC"/>
    <s v="alluminio"/>
    <x v="3"/>
    <m/>
    <n v="821"/>
    <s v="kg"/>
    <m/>
    <n v="3.69"/>
    <n v="3029.49"/>
  </r>
  <r>
    <s v="OF0036092"/>
    <x v="558"/>
    <m/>
    <s v="F012680"/>
    <x v="63"/>
    <s v="25AFI000851"/>
    <x v="18"/>
    <m/>
    <s v="000010280017R"/>
    <s v="DISCO AL.99,5 280/17 RIC"/>
    <s v="alluminio"/>
    <x v="3"/>
    <m/>
    <n v="877"/>
    <s v="kg"/>
    <m/>
    <n v="3.69"/>
    <n v="3236.13"/>
  </r>
  <r>
    <s v="OF0036212"/>
    <x v="555"/>
    <m/>
    <s v="F012680"/>
    <x v="63"/>
    <s v="25AFI000851"/>
    <x v="18"/>
    <m/>
    <s v="000010280019R"/>
    <s v="DISCO AL.99,5 280/19 RIC"/>
    <s v="alluminio"/>
    <x v="3"/>
    <m/>
    <n v="884"/>
    <s v="kg"/>
    <m/>
    <n v="3.66"/>
    <n v="3235.44"/>
  </r>
  <r>
    <s v="OF0036400"/>
    <x v="557"/>
    <m/>
    <s v="F012680"/>
    <x v="63"/>
    <s v="25AFI000851"/>
    <x v="18"/>
    <m/>
    <s v="000010280019R"/>
    <s v="DISCO AL.99,5 280/19 RIC"/>
    <s v="alluminio"/>
    <x v="3"/>
    <m/>
    <n v="882"/>
    <s v="kg"/>
    <m/>
    <n v="3.68"/>
    <n v="3245.76"/>
  </r>
  <r>
    <s v="OF0036154"/>
    <x v="556"/>
    <m/>
    <s v="F012680"/>
    <x v="63"/>
    <s v="25AFI000851"/>
    <x v="18"/>
    <m/>
    <s v="000010280022R"/>
    <s v="DISCO AL.99,5 280/22 RIC"/>
    <s v="alluminio"/>
    <x v="3"/>
    <m/>
    <n v="873"/>
    <s v="kg"/>
    <m/>
    <n v="3.69"/>
    <n v="3221.37"/>
  </r>
  <r>
    <s v="OF0036092"/>
    <x v="558"/>
    <m/>
    <s v="F012680"/>
    <x v="63"/>
    <s v="25AFI000851"/>
    <x v="18"/>
    <m/>
    <s v="000010290022R"/>
    <s v="DISCO AL.99,5 290/22 RIC"/>
    <s v="alluminio"/>
    <x v="3"/>
    <m/>
    <n v="892"/>
    <s v="kg"/>
    <m/>
    <n v="3.69"/>
    <n v="3291.48"/>
  </r>
  <r>
    <s v="OF0036154"/>
    <x v="556"/>
    <m/>
    <s v="F012680"/>
    <x v="63"/>
    <s v="25AFI000851"/>
    <x v="18"/>
    <m/>
    <s v="000010295022R"/>
    <s v="DISCO AL.99,5 295/22 RIC"/>
    <s v="alluminio"/>
    <x v="3"/>
    <m/>
    <n v="1779"/>
    <s v="kg"/>
    <m/>
    <n v="3.69"/>
    <n v="6564.51"/>
  </r>
  <r>
    <s v="OF0036154"/>
    <x v="556"/>
    <m/>
    <s v="F012680"/>
    <x v="63"/>
    <s v="25AFI000851"/>
    <x v="18"/>
    <m/>
    <s v="000010300019R"/>
    <s v="DISCO AL.99,5 300/19 RIC"/>
    <s v="alluminio"/>
    <x v="3"/>
    <m/>
    <n v="1325"/>
    <s v="kg"/>
    <m/>
    <n v="3.69"/>
    <n v="4889.25"/>
  </r>
  <r>
    <s v="OF0036154"/>
    <x v="556"/>
    <m/>
    <s v="F012680"/>
    <x v="63"/>
    <s v="25AFI000851"/>
    <x v="18"/>
    <m/>
    <s v="000010300022R"/>
    <s v="DISCO AL.99,5 300/22 RIC"/>
    <s v="alluminio"/>
    <x v="3"/>
    <m/>
    <n v="1753"/>
    <s v="kg"/>
    <m/>
    <n v="3.69"/>
    <n v="6468.57"/>
  </r>
  <r>
    <s v="OF0036349"/>
    <x v="559"/>
    <m/>
    <s v="F012680"/>
    <x v="63"/>
    <s v="25AFI000851"/>
    <x v="18"/>
    <m/>
    <s v="000010315017R"/>
    <s v="DISCO AL.99,5 315/17 RIC"/>
    <s v="alluminio"/>
    <x v="3"/>
    <m/>
    <n v="1452"/>
    <s v="kg"/>
    <m/>
    <n v="3.6599999999999997"/>
    <n v="5314.32"/>
  </r>
  <r>
    <s v="OF0036092"/>
    <x v="558"/>
    <m/>
    <s v="F012680"/>
    <x v="63"/>
    <s v="25AFI000851"/>
    <x v="18"/>
    <m/>
    <s v="000010315028R"/>
    <s v="DISCO AL.99,5 315/28 RIC"/>
    <s v="alluminio"/>
    <x v="3"/>
    <m/>
    <n v="1479"/>
    <s v="kg"/>
    <m/>
    <n v="3.69"/>
    <n v="5457.51"/>
  </r>
  <r>
    <s v="OF0036154"/>
    <x v="556"/>
    <m/>
    <s v="F012680"/>
    <x v="63"/>
    <s v="25AFI000851"/>
    <x v="18"/>
    <m/>
    <s v="000010325022R"/>
    <s v="DISCO AL.99,5 325/22 RIC"/>
    <s v="alluminio"/>
    <x v="3"/>
    <m/>
    <n v="1604"/>
    <s v="kg"/>
    <m/>
    <n v="3.69"/>
    <n v="5918.76"/>
  </r>
  <r>
    <s v="OF0036092"/>
    <x v="558"/>
    <m/>
    <s v="F012680"/>
    <x v="63"/>
    <s v="25AFI000851"/>
    <x v="18"/>
    <m/>
    <s v="000010335028R"/>
    <s v="DISCO AL.99,5 335/28 RIC"/>
    <s v="alluminio"/>
    <x v="3"/>
    <m/>
    <n v="1671"/>
    <s v="kg"/>
    <m/>
    <n v="3.69"/>
    <n v="6165.99"/>
  </r>
  <r>
    <s v="OF0036400"/>
    <x v="557"/>
    <m/>
    <s v="F012680"/>
    <x v="63"/>
    <s v="25AFI000851"/>
    <x v="18"/>
    <m/>
    <s v="000010345017R"/>
    <s v="DISCO AL.99,5 345/17 RIC"/>
    <s v="alluminio"/>
    <x v="3"/>
    <m/>
    <n v="723"/>
    <s v="kg"/>
    <m/>
    <n v="3.6799999999999997"/>
    <n v="2660.64"/>
  </r>
  <r>
    <s v="OF0036154"/>
    <x v="556"/>
    <m/>
    <s v="F012680"/>
    <x v="63"/>
    <s v="25AFI000851"/>
    <x v="18"/>
    <m/>
    <s v="000010345026R"/>
    <s v="DISCO AL.99,5 345/26 RIC"/>
    <s v="alluminio"/>
    <x v="3"/>
    <m/>
    <n v="752"/>
    <s v="kg"/>
    <m/>
    <n v="3.69"/>
    <n v="2774.88"/>
  </r>
  <r>
    <s v="OF0036092"/>
    <x v="558"/>
    <m/>
    <s v="F012680"/>
    <x v="63"/>
    <s v="25AFI000851"/>
    <x v="18"/>
    <m/>
    <s v="000010350026R"/>
    <s v="DISCO AL.99,5 350/26 RIC"/>
    <s v="alluminio"/>
    <x v="3"/>
    <m/>
    <n v="1537"/>
    <s v="kg"/>
    <m/>
    <n v="3.69"/>
    <n v="5671.53"/>
  </r>
  <r>
    <s v="OF0036154"/>
    <x v="556"/>
    <m/>
    <s v="F012680"/>
    <x v="63"/>
    <s v="25AFI000851"/>
    <x v="18"/>
    <m/>
    <s v="000010355022R"/>
    <s v="DISCO AL.99,5 355/22 RIC"/>
    <s v="alluminio"/>
    <x v="3"/>
    <m/>
    <n v="779"/>
    <s v="kg"/>
    <m/>
    <n v="3.6900000000000004"/>
    <n v="2874.51"/>
  </r>
  <r>
    <s v="OF0036154"/>
    <x v="556"/>
    <m/>
    <s v="F012680"/>
    <x v="63"/>
    <s v="25AFI000851"/>
    <x v="18"/>
    <m/>
    <s v="000010375022R"/>
    <s v="DISCO AL.99,5 375/22 RIC"/>
    <s v="alluminio"/>
    <x v="3"/>
    <m/>
    <n v="857"/>
    <s v="kg"/>
    <m/>
    <n v="3.69"/>
    <n v="3162.33"/>
  </r>
  <r>
    <s v="OF0036163"/>
    <x v="560"/>
    <m/>
    <s v="F012680"/>
    <x v="63"/>
    <s v="25AFI000851"/>
    <x v="18"/>
    <m/>
    <s v="000010375030R"/>
    <s v="DISCO AL.99,5 375/30 RIC"/>
    <s v="alluminio"/>
    <x v="3"/>
    <m/>
    <n v="894"/>
    <s v="kg"/>
    <m/>
    <n v="3.66"/>
    <n v="3272.04"/>
  </r>
  <r>
    <s v="OF0036154"/>
    <x v="556"/>
    <m/>
    <s v="F012680"/>
    <x v="63"/>
    <s v="25AFI000851"/>
    <x v="18"/>
    <m/>
    <s v="000010395022R"/>
    <s v="DISCO AL.99,5 395/22 RIC"/>
    <s v="alluminio"/>
    <x v="3"/>
    <m/>
    <n v="788"/>
    <s v="kg"/>
    <m/>
    <n v="3.69"/>
    <n v="2907.72"/>
  </r>
  <r>
    <s v="OF0036092"/>
    <x v="558"/>
    <m/>
    <s v="F012680"/>
    <x v="63"/>
    <s v="25AFI000851"/>
    <x v="18"/>
    <m/>
    <s v="000010415022R"/>
    <s v="DISCO AL.99,5 415/22 RIC"/>
    <s v="alluminio"/>
    <x v="3"/>
    <m/>
    <n v="826"/>
    <s v="kg"/>
    <m/>
    <n v="3.69"/>
    <n v="3047.94"/>
  </r>
  <r>
    <s v="OF0036154"/>
    <x v="556"/>
    <m/>
    <s v="F012680"/>
    <x v="63"/>
    <s v="25AFI000851"/>
    <x v="18"/>
    <m/>
    <s v="000010425022R"/>
    <s v="DISCO AL.99,5 425/22 RIC"/>
    <s v="alluminio"/>
    <x v="3"/>
    <m/>
    <n v="893"/>
    <s v="kg"/>
    <m/>
    <n v="3.69"/>
    <n v="3295.17"/>
  </r>
  <r>
    <s v="OF0036094"/>
    <x v="561"/>
    <m/>
    <s v="F012680"/>
    <x v="63"/>
    <s v="25AFI000851"/>
    <x v="18"/>
    <m/>
    <s v="000040215036R"/>
    <s v="DISCO AL.4006 215/36 RIC"/>
    <s v="alluminio"/>
    <x v="3"/>
    <m/>
    <n v="1771"/>
    <s v="kg"/>
    <m/>
    <n v="3.71"/>
    <n v="6570.41"/>
  </r>
  <r>
    <s v="OF0036272"/>
    <x v="562"/>
    <m/>
    <s v="F012680"/>
    <x v="63"/>
    <s v="25AFI000851"/>
    <x v="18"/>
    <m/>
    <s v="000040280036R"/>
    <s v="DISCO AL.4006 280/36 RIC"/>
    <s v="alluminio"/>
    <x v="3"/>
    <m/>
    <n v="1768"/>
    <s v="kg"/>
    <m/>
    <n v="3.6799999999999997"/>
    <n v="6506.24"/>
  </r>
  <r>
    <s v="OF0036094"/>
    <x v="561"/>
    <m/>
    <s v="F012680"/>
    <x v="63"/>
    <s v="25AFI000851"/>
    <x v="18"/>
    <m/>
    <s v="000040300036R"/>
    <s v="DISCO AL.4006 300/36 RIC"/>
    <s v="alluminio"/>
    <x v="3"/>
    <m/>
    <n v="1993"/>
    <s v="kg"/>
    <m/>
    <n v="3.71"/>
    <n v="7394.03"/>
  </r>
  <r>
    <s v="OF0036272"/>
    <x v="562"/>
    <m/>
    <s v="F012680"/>
    <x v="63"/>
    <s v="25AFI000851"/>
    <x v="18"/>
    <m/>
    <s v="000040310036R"/>
    <s v="DISCO AL.4006 310/36 RIC"/>
    <s v="alluminio"/>
    <x v="3"/>
    <m/>
    <n v="2685"/>
    <s v="kg"/>
    <m/>
    <n v="3.6799999999999997"/>
    <n v="9880.7999999999993"/>
  </r>
  <r>
    <s v="OF0036228"/>
    <x v="563"/>
    <m/>
    <s v="F012680"/>
    <x v="63"/>
    <s v="25AFI000851"/>
    <x v="18"/>
    <m/>
    <s v="000040315036R"/>
    <s v="DISCO AL.4006 315/36 RIC"/>
    <s v="alluminio"/>
    <x v="3"/>
    <m/>
    <n v="1490"/>
    <s v="kg"/>
    <m/>
    <n v="3.6799999999999997"/>
    <n v="5483.2"/>
  </r>
  <r>
    <s v="OF0036094"/>
    <x v="561"/>
    <m/>
    <s v="F012680"/>
    <x v="63"/>
    <s v="25AFI000851"/>
    <x v="18"/>
    <m/>
    <s v="000040340036R"/>
    <s v="DISCO AL.4006 340/36 RIC"/>
    <s v="alluminio"/>
    <x v="3"/>
    <m/>
    <n v="1483"/>
    <s v="kg"/>
    <m/>
    <n v="3.7100000000000004"/>
    <n v="5501.93"/>
  </r>
  <r>
    <s v="OF0036272"/>
    <x v="562"/>
    <m/>
    <s v="F012680"/>
    <x v="63"/>
    <s v="25AFI000851"/>
    <x v="18"/>
    <m/>
    <s v="000040350036R"/>
    <s v="DISCO AL.4006 350/36 RIC"/>
    <s v="alluminio"/>
    <x v="3"/>
    <m/>
    <n v="2311"/>
    <s v="kg"/>
    <m/>
    <n v="3.6799999999999997"/>
    <n v="8504.48"/>
  </r>
  <r>
    <s v="OF0036094"/>
    <x v="561"/>
    <m/>
    <s v="F012680"/>
    <x v="63"/>
    <s v="25AFI000851"/>
    <x v="18"/>
    <m/>
    <s v="000040370036R"/>
    <s v="DISCO AL.4006 370/36 RIC"/>
    <s v="alluminio"/>
    <x v="3"/>
    <m/>
    <n v="861"/>
    <s v="kg"/>
    <m/>
    <n v="3.71"/>
    <n v="3194.31"/>
  </r>
  <r>
    <s v="OF0036228"/>
    <x v="563"/>
    <m/>
    <s v="F012680"/>
    <x v="63"/>
    <s v="25AFI000851"/>
    <x v="18"/>
    <m/>
    <s v="000040370036R"/>
    <s v="DISCO AL.4006 370/36 RIC"/>
    <s v="alluminio"/>
    <x v="3"/>
    <m/>
    <n v="2580"/>
    <s v="kg"/>
    <m/>
    <n v="3.6799999999999997"/>
    <n v="9494.4"/>
  </r>
  <r>
    <s v="OF0036094"/>
    <x v="561"/>
    <m/>
    <s v="F012680"/>
    <x v="63"/>
    <s v="25AFI000851"/>
    <x v="18"/>
    <m/>
    <s v="000040375036R"/>
    <s v="DISCO AL.4006 375/36 RIC"/>
    <s v="alluminio"/>
    <x v="3"/>
    <m/>
    <n v="1765"/>
    <s v="kg"/>
    <m/>
    <n v="3.71"/>
    <n v="6548.15"/>
  </r>
  <r>
    <s v="OF0036228"/>
    <x v="563"/>
    <m/>
    <s v="F012680"/>
    <x v="63"/>
    <s v="25AFI000851"/>
    <x v="18"/>
    <m/>
    <s v="000040435036R"/>
    <s v="DISCO AL.4006 435/36 RIC"/>
    <s v="alluminio"/>
    <x v="3"/>
    <m/>
    <n v="2681"/>
    <s v="kg"/>
    <m/>
    <n v="3.68"/>
    <n v="9866.08"/>
  </r>
  <r>
    <s v="OF0036161"/>
    <x v="529"/>
    <m/>
    <s v="F012680"/>
    <x v="63"/>
    <s v="25AFI000851"/>
    <x v="18"/>
    <m/>
    <s v="000050225032R"/>
    <s v="DISCO AL.L.GREEN 225/32 RIC"/>
    <s v="alluminio"/>
    <x v="3"/>
    <m/>
    <n v="4566"/>
    <s v="kg"/>
    <m/>
    <n v="3.5599999999999996"/>
    <n v="16254.96"/>
  </r>
  <r>
    <s v="OF0036162"/>
    <x v="564"/>
    <m/>
    <s v="F012680"/>
    <x v="63"/>
    <s v="25AFI000851"/>
    <x v="18"/>
    <m/>
    <s v="000050225032R"/>
    <s v="DISCO AL.L.GREEN 225/32 RIC"/>
    <s v="alluminio"/>
    <x v="3"/>
    <m/>
    <n v="3771"/>
    <s v="kg"/>
    <m/>
    <n v="3.53"/>
    <n v="13311.63"/>
  </r>
  <r>
    <s v="OF0036096"/>
    <x v="527"/>
    <m/>
    <s v="F012680"/>
    <x v="63"/>
    <s v="25AFI000851"/>
    <x v="18"/>
    <m/>
    <s v="000050230032R"/>
    <s v="DISCO AL.L.GREEN 230/32 RIC"/>
    <s v="alluminio"/>
    <x v="3"/>
    <m/>
    <n v="1591"/>
    <s v="kg"/>
    <m/>
    <n v="3.4499999999999997"/>
    <n v="5488.95"/>
  </r>
  <r>
    <s v="OF0036096"/>
    <x v="527"/>
    <m/>
    <s v="F012680"/>
    <x v="63"/>
    <s v="25AFI000851"/>
    <x v="18"/>
    <m/>
    <s v="000050265029R"/>
    <s v="DISCO AL.L.GREEN 265/29 RIC"/>
    <s v="alluminio"/>
    <x v="3"/>
    <m/>
    <n v="1279"/>
    <s v="kg"/>
    <m/>
    <n v="3.45"/>
    <n v="4412.55"/>
  </r>
  <r>
    <s v="OF0036241"/>
    <x v="565"/>
    <m/>
    <s v="F012680"/>
    <x v="63"/>
    <s v="25AFI000851"/>
    <x v="18"/>
    <m/>
    <s v="000050280032R"/>
    <s v="DISCO AL.L.GREEN 280/32 RIC"/>
    <s v="alluminio"/>
    <x v="3"/>
    <m/>
    <n v="1774"/>
    <s v="kg"/>
    <m/>
    <n v="3.5300000000000002"/>
    <n v="6262.22"/>
  </r>
  <r>
    <s v="OF0036161"/>
    <x v="529"/>
    <m/>
    <s v="F012680"/>
    <x v="63"/>
    <s v="25AFI000851"/>
    <x v="18"/>
    <m/>
    <s v="000050290029R"/>
    <s v="DISCO AL.L.GREEN 290/29 RIC"/>
    <s v="alluminio"/>
    <x v="3"/>
    <m/>
    <n v="1788"/>
    <s v="kg"/>
    <m/>
    <n v="3.56"/>
    <n v="6365.28"/>
  </r>
  <r>
    <s v="OF0036161"/>
    <x v="529"/>
    <m/>
    <s v="F012680"/>
    <x v="63"/>
    <s v="25AFI000851"/>
    <x v="18"/>
    <m/>
    <s v="000050305029R"/>
    <s v="DISCO AL.L.GREEN 305/29 RIC"/>
    <s v="alluminio"/>
    <x v="3"/>
    <m/>
    <n v="2661"/>
    <s v="kg"/>
    <m/>
    <n v="3.56"/>
    <n v="9473.16"/>
  </r>
  <r>
    <s v="OF0036096"/>
    <x v="527"/>
    <m/>
    <s v="F012680"/>
    <x v="63"/>
    <s v="25AFI000851"/>
    <x v="18"/>
    <m/>
    <s v="000050305032R"/>
    <s v="DISCO AL.L.GREEN 305/32 RIC"/>
    <s v="alluminio"/>
    <x v="3"/>
    <m/>
    <n v="2665"/>
    <s v="kg"/>
    <m/>
    <n v="3.45"/>
    <n v="9194.25"/>
  </r>
  <r>
    <s v="OF0036161"/>
    <x v="529"/>
    <m/>
    <s v="F012680"/>
    <x v="63"/>
    <s v="25AFI000851"/>
    <x v="18"/>
    <m/>
    <s v="000050305032R"/>
    <s v="DISCO AL.L.GREEN 305/32 RIC"/>
    <s v="alluminio"/>
    <x v="3"/>
    <m/>
    <n v="2784"/>
    <s v="kg"/>
    <m/>
    <n v="3.5600000000000005"/>
    <n v="9911.0400000000009"/>
  </r>
  <r>
    <s v="OF0036162"/>
    <x v="564"/>
    <m/>
    <s v="F012680"/>
    <x v="63"/>
    <s v="25AFI000851"/>
    <x v="18"/>
    <m/>
    <s v="000050305032R"/>
    <s v="DISCO AL.L.GREEN 305/32 RIC"/>
    <s v="alluminio"/>
    <x v="3"/>
    <m/>
    <n v="9975"/>
    <s v="kg"/>
    <m/>
    <n v="3.53"/>
    <n v="35211.75"/>
  </r>
  <r>
    <s v="OF0036241"/>
    <x v="565"/>
    <m/>
    <s v="F012680"/>
    <x v="63"/>
    <s v="25AFI000851"/>
    <x v="18"/>
    <m/>
    <s v="000050305032R"/>
    <s v="DISCO AL.L.GREEN 305/32 RIC"/>
    <s v="alluminio"/>
    <x v="3"/>
    <m/>
    <n v="3461"/>
    <s v="kg"/>
    <m/>
    <n v="3.53"/>
    <n v="12217.33"/>
  </r>
  <r>
    <s v="OF0036096"/>
    <x v="527"/>
    <m/>
    <s v="F012680"/>
    <x v="63"/>
    <s v="25AFI000851"/>
    <x v="18"/>
    <m/>
    <s v="000050305036R"/>
    <s v="DISCO AL.L.GREEN 305/36 RIC"/>
    <s v="alluminio"/>
    <x v="3"/>
    <m/>
    <n v="2666"/>
    <s v="kg"/>
    <m/>
    <n v="3.45"/>
    <n v="9197.7000000000007"/>
  </r>
  <r>
    <s v="OF0036241"/>
    <x v="565"/>
    <m/>
    <s v="F012680"/>
    <x v="63"/>
    <s v="25AFI000851"/>
    <x v="18"/>
    <m/>
    <s v="000050345032R"/>
    <s v="DISCO AL.L.GREEN 345/32 RIC"/>
    <s v="alluminio"/>
    <x v="3"/>
    <m/>
    <n v="707"/>
    <s v="kg"/>
    <m/>
    <n v="3.5300000000000002"/>
    <n v="2495.71"/>
  </r>
  <r>
    <s v="OF0036096"/>
    <x v="527"/>
    <m/>
    <s v="F012680"/>
    <x v="63"/>
    <s v="25AFI000851"/>
    <x v="18"/>
    <m/>
    <s v="000050365032R"/>
    <s v="DISCO AL.L.GREEN 365/32 RIC"/>
    <s v="alluminio"/>
    <x v="3"/>
    <m/>
    <n v="1672"/>
    <s v="kg"/>
    <m/>
    <n v="3.4499999999999997"/>
    <n v="5768.4"/>
  </r>
  <r>
    <s v="OF0036096"/>
    <x v="527"/>
    <m/>
    <s v="F012680"/>
    <x v="63"/>
    <s v="25AFI000851"/>
    <x v="18"/>
    <m/>
    <s v="000050365036R"/>
    <s v="DISCO AL.GREEN 365/36 RIC"/>
    <s v="alluminio"/>
    <x v="3"/>
    <m/>
    <n v="2514"/>
    <s v="kg"/>
    <m/>
    <n v="3.4499999999999997"/>
    <n v="8673.2999999999993"/>
  </r>
  <r>
    <s v="OF0036096"/>
    <x v="527"/>
    <m/>
    <s v="F012680"/>
    <x v="63"/>
    <s v="25AFI000851"/>
    <x v="18"/>
    <m/>
    <s v="000050370032R"/>
    <s v="DISCO AL.L.GREEN 370/32 RIC"/>
    <s v="alluminio"/>
    <x v="3"/>
    <m/>
    <n v="1719"/>
    <s v="kg"/>
    <m/>
    <n v="3.45"/>
    <n v="5930.55"/>
  </r>
  <r>
    <s v="OF0036241"/>
    <x v="565"/>
    <m/>
    <s v="F012680"/>
    <x v="63"/>
    <s v="25AFI000851"/>
    <x v="18"/>
    <m/>
    <s v="000050370032R"/>
    <s v="DISCO AL.L.GREEN 370/32 RIC"/>
    <s v="alluminio"/>
    <x v="3"/>
    <m/>
    <n v="1708"/>
    <s v="kg"/>
    <m/>
    <n v="3.53"/>
    <n v="6029.24"/>
  </r>
  <r>
    <s v="OF0036096"/>
    <x v="527"/>
    <m/>
    <s v="F012680"/>
    <x v="63"/>
    <s v="25AFI000851"/>
    <x v="18"/>
    <m/>
    <s v="000050385036R"/>
    <s v="DISCO AL.L.GREEN 385/36 RIC"/>
    <s v="alluminio"/>
    <x v="3"/>
    <m/>
    <n v="1475"/>
    <s v="kg"/>
    <m/>
    <n v="3.45"/>
    <n v="5088.75"/>
  </r>
  <r>
    <s v="OF0036240"/>
    <x v="566"/>
    <m/>
    <s v="F012680"/>
    <x v="63"/>
    <s v="25AFI000851"/>
    <x v="18"/>
    <m/>
    <s v="000070265022R"/>
    <s v="DISCO AL.1200 265/22 RIC"/>
    <s v="alluminio"/>
    <x v="3"/>
    <m/>
    <n v="1681"/>
    <s v="kg"/>
    <m/>
    <n v="3.71"/>
    <n v="6236.51"/>
  </r>
  <r>
    <s v="OF0036371"/>
    <x v="567"/>
    <m/>
    <s v="F014515"/>
    <x v="56"/>
    <s v="25AFI000852"/>
    <x v="18"/>
    <m/>
    <s v="000250541001"/>
    <s v="MANICO S100/2 MIRO NERO SATINATO"/>
    <s v="manigliame"/>
    <x v="0"/>
    <m/>
    <n v="5040"/>
    <s v="NR"/>
    <m/>
    <n v="0.21429960317460317"/>
    <n v="1080.07"/>
  </r>
  <r>
    <s v="OF0036371"/>
    <x v="567"/>
    <m/>
    <s v="F014515"/>
    <x v="56"/>
    <s v="25AFI000852"/>
    <x v="18"/>
    <m/>
    <s v="000250546001"/>
    <s v="MANICO RINGO/2 NERO SATINATO"/>
    <s v="manigliame"/>
    <x v="0"/>
    <m/>
    <n v="4200"/>
    <s v="NR"/>
    <m/>
    <n v="0.27"/>
    <n v="1134"/>
  </r>
  <r>
    <s v="OF0036371"/>
    <x v="567"/>
    <m/>
    <s v="F014515"/>
    <x v="56"/>
    <s v="25AFI000852"/>
    <x v="18"/>
    <m/>
    <s v="000251624001"/>
    <s v="MANIGLIA S125 CLASS NERO SAT."/>
    <s v="manigliame"/>
    <x v="0"/>
    <m/>
    <n v="5280"/>
    <s v="NR"/>
    <m/>
    <n v="0.2248996212121212"/>
    <n v="1187.47"/>
  </r>
  <r>
    <s v="OF0036588"/>
    <x v="568"/>
    <m/>
    <s v="F014515"/>
    <x v="56"/>
    <s v="25AFI000852"/>
    <x v="18"/>
    <m/>
    <s v="000251624001"/>
    <s v="MANIGLIA S125 CLASS NERO SAT."/>
    <s v="manigliame"/>
    <x v="0"/>
    <m/>
    <n v="4180"/>
    <s v="NR"/>
    <m/>
    <n v="0.22489952153110049"/>
    <n v="940.08"/>
  </r>
  <r>
    <s v="OF0036588"/>
    <x v="568"/>
    <m/>
    <s v="F014515"/>
    <x v="56"/>
    <s v="25AFI000852"/>
    <x v="18"/>
    <m/>
    <s v="000251627001"/>
    <s v="MANIGLIA VANITY NERO SATINATO"/>
    <s v="manigliame"/>
    <x v="0"/>
    <m/>
    <n v="20160"/>
    <s v="NR"/>
    <m/>
    <n v="0.22489980158730158"/>
    <n v="4533.9799999999996"/>
  </r>
  <r>
    <s v="OF0036435"/>
    <x v="569"/>
    <m/>
    <s v="F012516"/>
    <x v="57"/>
    <s v="25AFI000853"/>
    <x v="18"/>
    <m/>
    <s v="000281571016"/>
    <s v="MANICO AC.PARIGI L190 P.24 LUC.+SIL. VERDE C/MADE IN ITALY"/>
    <s v="manigliame"/>
    <x v="0"/>
    <m/>
    <n v="2155"/>
    <s v="NR"/>
    <m/>
    <n v="2.79"/>
    <n v="6012.45"/>
  </r>
  <r>
    <s v="OF0036044"/>
    <x v="350"/>
    <m/>
    <s v="F012516"/>
    <x v="57"/>
    <s v="25AFI000853"/>
    <x v="18"/>
    <m/>
    <s v="000281571022"/>
    <s v="MANICO AC.PARIGI L220 TEG.101 LU+SIL.VERDE C/MADE IN ITALY"/>
    <s v="manigliame"/>
    <x v="0"/>
    <m/>
    <n v="1046"/>
    <s v="NR"/>
    <m/>
    <n v="2.89"/>
    <n v="3022.94"/>
  </r>
  <r>
    <s v="OF0036044"/>
    <x v="350"/>
    <m/>
    <s v="F012516"/>
    <x v="57"/>
    <s v="25AFI000853"/>
    <x v="18"/>
    <m/>
    <s v="000281581001"/>
    <s v="MANICO AC.K PIC.F.6 PAD.20 SABBIATO F.125"/>
    <s v="manigliame"/>
    <x v="0"/>
    <m/>
    <n v="1140"/>
    <s v="NR"/>
    <m/>
    <n v="1.27"/>
    <n v="1447.8"/>
  </r>
  <r>
    <s v="OF0036044"/>
    <x v="350"/>
    <m/>
    <s v="F012516"/>
    <x v="57"/>
    <s v="25AFI000853"/>
    <x v="18"/>
    <m/>
    <s v="000281582001"/>
    <s v="MANICO AC.K MED.F.6 PAD.24 SAB."/>
    <s v="manigliame"/>
    <x v="0"/>
    <m/>
    <n v="1050"/>
    <s v="NR"/>
    <m/>
    <n v="1.34"/>
    <n v="1407"/>
  </r>
  <r>
    <s v="OF0036044"/>
    <x v="350"/>
    <m/>
    <s v="F012516"/>
    <x v="57"/>
    <s v="25AFI000853"/>
    <x v="18"/>
    <m/>
    <s v="000281588001"/>
    <s v="MANICO AC.K GR.2F.6 PAD.28-30 SABBIATO"/>
    <s v="manigliame"/>
    <x v="0"/>
    <m/>
    <n v="4020"/>
    <s v="NR"/>
    <m/>
    <n v="1.42"/>
    <n v="5708.4"/>
  </r>
  <r>
    <s v="OF0036266"/>
    <x v="570"/>
    <m/>
    <s v="F012516"/>
    <x v="57"/>
    <s v="25AFI000853"/>
    <x v="18"/>
    <m/>
    <s v="000281588001"/>
    <s v="MANICO AC.K GR.2F.6 PAD.28-30 SABBIATO"/>
    <s v="manigliame"/>
    <x v="0"/>
    <m/>
    <n v="3004"/>
    <s v="NR"/>
    <m/>
    <n v="1.4200000000000002"/>
    <n v="4265.68"/>
  </r>
  <r>
    <s v="OF0036435"/>
    <x v="569"/>
    <m/>
    <s v="F012516"/>
    <x v="57"/>
    <s v="25AFI000853"/>
    <x v="18"/>
    <m/>
    <s v="000281588001"/>
    <s v="MANICO AC.K GR.2F.6 PAD.28-30 SABBIATO"/>
    <s v="manigliame"/>
    <x v="0"/>
    <m/>
    <n v="4210"/>
    <s v="NR"/>
    <m/>
    <n v="1.42"/>
    <n v="5978.2"/>
  </r>
  <r>
    <s v="OF0036266"/>
    <x v="570"/>
    <m/>
    <s v="F012516"/>
    <x v="57"/>
    <s v="25AFI000853"/>
    <x v="18"/>
    <m/>
    <s v="000283448001"/>
    <s v="MANIGLIA AC.PARIGI TEG+CAS 24 LU+SI"/>
    <s v="manigliame"/>
    <x v="0"/>
    <m/>
    <n v="1765"/>
    <s v="NR"/>
    <m/>
    <n v="1.68"/>
    <n v="2965.2"/>
  </r>
  <r>
    <s v="OF0036266"/>
    <x v="570"/>
    <m/>
    <s v="F012516"/>
    <x v="57"/>
    <s v="25AFI000853"/>
    <x v="18"/>
    <m/>
    <s v="000283448201"/>
    <s v="MANIGLIA AC.PARIGI TEG/CA 28 LU+SIL"/>
    <s v="manigliame"/>
    <x v="0"/>
    <m/>
    <n v="3632"/>
    <s v="NR"/>
    <m/>
    <n v="1.6800000000000002"/>
    <n v="6101.76"/>
  </r>
  <r>
    <s v="OF0036266"/>
    <x v="570"/>
    <m/>
    <s v="F012516"/>
    <x v="57"/>
    <s v="25AFI000853"/>
    <x v="18"/>
    <m/>
    <s v="000320858002"/>
    <s v="POMOLO AC.PARIGI X COP.LUCIDO+SILIC"/>
    <s v="manigliame"/>
    <x v="0"/>
    <m/>
    <n v="3200"/>
    <s v="NR"/>
    <m/>
    <n v="1.6"/>
    <n v="5120"/>
  </r>
  <r>
    <s v="OF0036266"/>
    <x v="570"/>
    <m/>
    <s v="F012516"/>
    <x v="57"/>
    <s v="25AFI000853"/>
    <x v="18"/>
    <m/>
    <s v="000350340002"/>
    <s v="SOTTOPOMOLO ACC.PARIGI LUC.DIAM.90"/>
    <s v="manigliame"/>
    <x v="0"/>
    <m/>
    <n v="3324"/>
    <s v="NR"/>
    <m/>
    <n v="0.93"/>
    <n v="3091.32"/>
  </r>
  <r>
    <s v="OF0036508"/>
    <x v="571"/>
    <m/>
    <s v="F010037"/>
    <x v="58"/>
    <s v="25AFI000854"/>
    <x v="18"/>
    <m/>
    <s v="000210012002"/>
    <s v="GOUJON 10X10X15 86° NON FIL.4,5"/>
    <s v="accessori x manigl."/>
    <x v="7"/>
    <m/>
    <n v="10000"/>
    <s v="NR"/>
    <m/>
    <n v="5.6000000000000001E-2"/>
    <n v="560"/>
  </r>
  <r>
    <s v="OF0036508"/>
    <x v="571"/>
    <m/>
    <s v="F010037"/>
    <x v="58"/>
    <s v="25AFI000854"/>
    <x v="18"/>
    <m/>
    <s v="000210013003"/>
    <s v="GOUJON 10X10X16 DIR.NON FIL.4,5"/>
    <s v="accessori x manigl."/>
    <x v="7"/>
    <m/>
    <n v="50000"/>
    <s v="NR"/>
    <m/>
    <n v="5.6000000000000001E-2"/>
    <n v="2800"/>
  </r>
  <r>
    <s v="OF0036685"/>
    <x v="572"/>
    <m/>
    <s v="F010037"/>
    <x v="58"/>
    <s v="25AFI000854"/>
    <x v="18"/>
    <m/>
    <s v="000210013003"/>
    <s v="GOUJON 10X10X16 DIR.NON FIL.4,5"/>
    <s v="accessori x manigl."/>
    <x v="7"/>
    <m/>
    <n v="30000"/>
    <s v="NR"/>
    <m/>
    <n v="5.6000000000000001E-2"/>
    <n v="1680"/>
  </r>
  <r>
    <s v="OF0036508"/>
    <x v="571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685"/>
    <x v="572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508"/>
    <x v="571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685"/>
    <x v="572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1"/>
    <s v="GOUJON 10X10X18 55° NON FIL.4,5"/>
    <s v="accessori x manigl."/>
    <x v="7"/>
    <m/>
    <n v="10000"/>
    <s v="NR"/>
    <m/>
    <n v="5.6000000000000001E-2"/>
    <n v="560"/>
  </r>
  <r>
    <s v="OF0036685"/>
    <x v="572"/>
    <m/>
    <s v="F010037"/>
    <x v="58"/>
    <s v="25AFI000854"/>
    <x v="18"/>
    <m/>
    <s v="000210016011"/>
    <s v="GOUJON 10X10X18 55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2"/>
    <s v="GOUJON 10X10X18 63° NON FIL.4,5"/>
    <s v="accessori x manigl."/>
    <x v="7"/>
    <m/>
    <n v="60000"/>
    <s v="NR"/>
    <m/>
    <n v="5.6000000000000001E-2"/>
    <n v="3360"/>
  </r>
  <r>
    <s v="OF0036508"/>
    <x v="571"/>
    <m/>
    <s v="F010037"/>
    <x v="58"/>
    <s v="25AFI000854"/>
    <x v="18"/>
    <m/>
    <s v="000210016013"/>
    <s v="GOUJON 10X10X18 70° NON FIL.4,5"/>
    <s v="accessori x manigl."/>
    <x v="7"/>
    <m/>
    <n v="120000"/>
    <s v="NR"/>
    <m/>
    <n v="5.6000000000000001E-2"/>
    <n v="6720"/>
  </r>
  <r>
    <s v="OF0036508"/>
    <x v="571"/>
    <m/>
    <s v="F010037"/>
    <x v="58"/>
    <s v="25AFI000854"/>
    <x v="18"/>
    <m/>
    <s v="000210016014"/>
    <s v="GOUJON 10X10X17 80° NON FIL.4,5"/>
    <s v="accessori x manigl."/>
    <x v="7"/>
    <m/>
    <n v="40000"/>
    <s v="NR"/>
    <m/>
    <n v="5.6000000000000001E-2"/>
    <n v="2240"/>
  </r>
  <r>
    <s v="OF0036464"/>
    <x v="487"/>
    <m/>
    <s v="F010233"/>
    <x v="52"/>
    <s v="25AFI000855"/>
    <x v="18"/>
    <m/>
    <s v="000110532001"/>
    <s v="GHIERA P15  15,5/30,5 R15/824 FR75"/>
    <s v="manigliame"/>
    <x v="0"/>
    <m/>
    <n v="5200"/>
    <s v="NR"/>
    <m/>
    <n v="0.11"/>
    <n v="572"/>
  </r>
  <r>
    <s v="OF0036558"/>
    <x v="573"/>
    <m/>
    <s v="F010233"/>
    <x v="52"/>
    <s v="25AFI000855"/>
    <x v="18"/>
    <m/>
    <s v="000110537001"/>
    <s v="GHIERA P15 16/27 R15/546 FR90 207 20-24-28"/>
    <s v="manigliame"/>
    <x v="0"/>
    <m/>
    <n v="5680"/>
    <s v="NR"/>
    <m/>
    <n v="0.10999999999999999"/>
    <n v="624.79999999999995"/>
  </r>
  <r>
    <s v="OF0036464"/>
    <x v="487"/>
    <m/>
    <s v="F010233"/>
    <x v="52"/>
    <s v="25AFI000855"/>
    <x v="18"/>
    <m/>
    <s v="000250530001"/>
    <s v="MANICO CHICAGO/1 NERO SATINATO"/>
    <s v="manigliame"/>
    <x v="0"/>
    <m/>
    <n v="600"/>
    <s v="NR"/>
    <m/>
    <n v="0.32699999999999996"/>
    <n v="196.2"/>
  </r>
  <r>
    <s v="OF0036558"/>
    <x v="573"/>
    <m/>
    <s v="F010233"/>
    <x v="52"/>
    <s v="25AFI000855"/>
    <x v="18"/>
    <m/>
    <s v="000250530001"/>
    <s v="MANICO CHICAGO/1 NERO SATINATO"/>
    <s v="manigliame"/>
    <x v="0"/>
    <m/>
    <n v="9600"/>
    <s v="NR"/>
    <m/>
    <n v="0.32699999999999996"/>
    <n v="3139.2"/>
  </r>
  <r>
    <s v="OF0036558"/>
    <x v="573"/>
    <m/>
    <s v="F010233"/>
    <x v="52"/>
    <s v="25AFI000855"/>
    <x v="18"/>
    <m/>
    <s v="000250531001"/>
    <s v="MANICO CHICAGO/2 NERO SATINATO"/>
    <s v="manigliame"/>
    <x v="0"/>
    <m/>
    <n v="7220"/>
    <s v="NR"/>
    <m/>
    <n v="0.35400000000000004"/>
    <n v="2555.88"/>
  </r>
  <r>
    <s v="OF0036464"/>
    <x v="487"/>
    <m/>
    <s v="F010233"/>
    <x v="52"/>
    <s v="25AFI000855"/>
    <x v="18"/>
    <m/>
    <s v="000250578100"/>
    <s v="MANICO HIDDEN/2 MASTERCHEF  V.3360 SOFT 410U"/>
    <s v="manigliame"/>
    <x v="0"/>
    <m/>
    <n v="16800"/>
    <s v="NR"/>
    <m/>
    <n v="0.57799999999999996"/>
    <n v="9710.4"/>
  </r>
  <r>
    <s v="OF0036497"/>
    <x v="574"/>
    <m/>
    <s v="F600164"/>
    <x v="90"/>
    <s v="25AFI000856"/>
    <x v="18"/>
    <m/>
    <s v="000660003001"/>
    <s v="FILO ZINCATO PER MANICO BIST.RIPIEG.(FORMA IKEA)"/>
    <s v="semilavorato"/>
    <x v="6"/>
    <m/>
    <n v="10000"/>
    <s v="NR"/>
    <m/>
    <n v="0.36"/>
    <n v="3600"/>
  </r>
  <r>
    <s v="OF0036497"/>
    <x v="574"/>
    <m/>
    <s v="F600164"/>
    <x v="90"/>
    <s v="25AFI000856"/>
    <x v="18"/>
    <m/>
    <s v="000660003002"/>
    <s v="INSERTO NYLON NERO X MANICO BIST.RIPIEGABILE"/>
    <s v="semilavorato"/>
    <x v="6"/>
    <m/>
    <n v="10000"/>
    <s v="NR"/>
    <m/>
    <n v="0.28999999999999998"/>
    <n v="2900"/>
  </r>
  <r>
    <s v="OF0036497"/>
    <x v="574"/>
    <m/>
    <s v="F600164"/>
    <x v="90"/>
    <s v="25AFI000856"/>
    <x v="18"/>
    <m/>
    <s v="000660003003"/>
    <s v="PIASTRINA INOX 430 SENZA MADE IN ITALY X MNC BIST.RIP."/>
    <s v="semilavorato"/>
    <x v="6"/>
    <m/>
    <n v="10000"/>
    <s v="NR"/>
    <m/>
    <n v="0.12"/>
    <n v="1200"/>
  </r>
  <r>
    <s v="OF0036370"/>
    <x v="499"/>
    <m/>
    <s v="F600844"/>
    <x v="60"/>
    <s v="25AFI000857"/>
    <x v="18"/>
    <m/>
    <s v="001510346016"/>
    <s v="BOX 0346/016*CM47X30,5X18"/>
    <s v="cartoni e casse"/>
    <x v="12"/>
    <m/>
    <n v="789"/>
    <s v="NR"/>
    <m/>
    <n v="0.46500633713561468"/>
    <n v="366.89"/>
  </r>
  <r>
    <s v="OF0036079"/>
    <x v="397"/>
    <m/>
    <s v="F600844"/>
    <x v="60"/>
    <s v="25AFI000857"/>
    <x v="18"/>
    <m/>
    <s v="001511235162"/>
    <s v="BOX 1235/162 CM39X22,5X24"/>
    <s v="cartoni e casse"/>
    <x v="12"/>
    <m/>
    <n v="534"/>
    <s v="NR"/>
    <m/>
    <n v="0.60099250936329585"/>
    <n v="320.93"/>
  </r>
  <r>
    <s v="OF0036264"/>
    <x v="575"/>
    <m/>
    <s v="F600844"/>
    <x v="60"/>
    <s v="25AFI000857"/>
    <x v="18"/>
    <m/>
    <s v="001511235162"/>
    <s v="BOX 1235/162 CM39X22,5X24"/>
    <s v="cartoni e casse"/>
    <x v="12"/>
    <m/>
    <n v="100"/>
    <s v="NR"/>
    <m/>
    <n v="0.98199999999999998"/>
    <n v="98.2"/>
  </r>
  <r>
    <s v="OF0035718"/>
    <x v="338"/>
    <m/>
    <s v="F600844"/>
    <x v="60"/>
    <s v="25AFI000857"/>
    <x v="18"/>
    <m/>
    <s v="001512745010"/>
    <s v="BOX 2745/010*CM26X26X11"/>
    <s v="cartoni e casse"/>
    <x v="12"/>
    <m/>
    <n v="418"/>
    <s v="NR"/>
    <m/>
    <n v="0.44899521531100478"/>
    <n v="187.68"/>
  </r>
  <r>
    <s v="OF0035655"/>
    <x v="269"/>
    <m/>
    <s v="F600844"/>
    <x v="60"/>
    <s v="25AFI000857"/>
    <x v="18"/>
    <m/>
    <s v="001513027000"/>
    <s v="BOX 3027/000 CM47X31X21"/>
    <s v="cartoni e casse"/>
    <x v="12"/>
    <m/>
    <n v="1465"/>
    <s v="NR"/>
    <m/>
    <n v="0.54700341296928323"/>
    <n v="801.36"/>
  </r>
  <r>
    <s v="OF0035439"/>
    <x v="267"/>
    <m/>
    <s v="F600844"/>
    <x v="60"/>
    <s v="25AFI000857"/>
    <x v="18"/>
    <m/>
    <s v="001514300105"/>
    <s v="BOX 4300/105 CM59X38,5X28 T.GIAPP."/>
    <s v="cartoni e casse"/>
    <x v="12"/>
    <m/>
    <n v="198"/>
    <s v="NR"/>
    <m/>
    <n v="1.053989898989899"/>
    <n v="208.69"/>
  </r>
  <r>
    <s v="OF0035718"/>
    <x v="338"/>
    <m/>
    <s v="F600844"/>
    <x v="60"/>
    <s v="25AFI000857"/>
    <x v="18"/>
    <m/>
    <s v="001514300105"/>
    <s v="BOX 4300/105 CM59X38,5X28 T.GIAPP."/>
    <s v="cartoni e casse"/>
    <x v="12"/>
    <m/>
    <n v="185"/>
    <s v="NR"/>
    <m/>
    <n v="0.98302702702702716"/>
    <n v="181.86"/>
  </r>
  <r>
    <s v="OF0035718"/>
    <x v="338"/>
    <m/>
    <s v="F600844"/>
    <x v="60"/>
    <s v="25AFI000857"/>
    <x v="18"/>
    <m/>
    <s v="001515066251"/>
    <s v="BOX 5066/251 CM39X22,5X19"/>
    <s v="cartoni e casse"/>
    <x v="12"/>
    <m/>
    <n v="87"/>
    <s v="NR"/>
    <m/>
    <n v="0.57999999999999996"/>
    <n v="50.46"/>
  </r>
  <r>
    <s v="OF0036079"/>
    <x v="397"/>
    <m/>
    <s v="F600844"/>
    <x v="60"/>
    <s v="25AFI000857"/>
    <x v="18"/>
    <m/>
    <s v="001516078165"/>
    <s v="BOX 6078/165 CM39X38,5X24"/>
    <s v="cartoni e casse"/>
    <x v="12"/>
    <m/>
    <n v="237"/>
    <s v="NR"/>
    <m/>
    <n v="0.82299578059071732"/>
    <n v="195.05"/>
  </r>
  <r>
    <s v="OF0036447"/>
    <x v="576"/>
    <m/>
    <s v="F010781"/>
    <x v="47"/>
    <s v="25AFI000858"/>
    <x v="18"/>
    <m/>
    <s v="001716782002"/>
    <s v="BOX LIT.6782 COV.SAUC 20 ESSTEELE X SALUTE REST 051153107214"/>
    <s v="cartoni e casse"/>
    <x v="12"/>
    <m/>
    <n v="360"/>
    <s v="NR"/>
    <m/>
    <n v="2.5728055555555556"/>
    <n v="926.21"/>
  </r>
  <r>
    <s v="OF0036355"/>
    <x v="577"/>
    <m/>
    <s v="F010781"/>
    <x v="47"/>
    <s v="25AFI000858"/>
    <x v="18"/>
    <m/>
    <s v="001716836004"/>
    <s v="BOX LIT.6836 C.2M.F.480 C/C. Ø20 EXP SILVER COLOUR FOXHOME"/>
    <s v="cartoni e casse"/>
    <x v="12"/>
    <m/>
    <n v="1230"/>
    <s v="NR"/>
    <m/>
    <n v="1.1646422764227642"/>
    <n v="1432.51"/>
  </r>
  <r>
    <s v="OF0036355"/>
    <x v="577"/>
    <m/>
    <s v="F010781"/>
    <x v="47"/>
    <s v="25AFI000858"/>
    <x v="18"/>
    <m/>
    <s v="001716838003"/>
    <s v="BOX LIT.6838 C.2M.F.474 C/C. Ø28 EXP SILVER COLOUR FOXHOME"/>
    <s v="cartoni e casse"/>
    <x v="12"/>
    <m/>
    <n v="1080"/>
    <s v="NR"/>
    <m/>
    <n v="2.678398148148148"/>
    <n v="2892.67"/>
  </r>
  <r>
    <s v="OF0036355"/>
    <x v="577"/>
    <m/>
    <s v="F010781"/>
    <x v="47"/>
    <s v="25AFI000858"/>
    <x v="18"/>
    <m/>
    <s v="001717741001"/>
    <s v="BOX LIT.7741 100 24 +100 28+ MNC AMO.CLICK &amp; COOK"/>
    <s v="cartoni e casse"/>
    <x v="12"/>
    <m/>
    <n v="2180"/>
    <s v="NR"/>
    <m/>
    <n v="1.0043715596330276"/>
    <n v="2189.5300000000002"/>
  </r>
  <r>
    <s v="OF0036355"/>
    <x v="577"/>
    <m/>
    <s v="F010781"/>
    <x v="47"/>
    <s v="25AFI000858"/>
    <x v="18"/>
    <m/>
    <s v="001717743001"/>
    <s v="BOX LIT.7743 T.2M.F.574 C/C. Ø32 EXP SILVER COLOUR FOXHOME"/>
    <s v="cartoni e casse"/>
    <x v="12"/>
    <m/>
    <n v="1530"/>
    <s v="NR"/>
    <m/>
    <n v="1.2821699346405229"/>
    <n v="1961.72"/>
  </r>
  <r>
    <s v="OF0036355"/>
    <x v="577"/>
    <m/>
    <s v="F010781"/>
    <x v="47"/>
    <s v="25AFI000858"/>
    <x v="18"/>
    <m/>
    <s v="001717746001"/>
    <s v="BOX LIT.7746 C.2M.F.480 C/C. Ø24 EXP SILVER COLOUR FOXHOME"/>
    <s v="cartoni e casse"/>
    <x v="12"/>
    <m/>
    <n v="2380"/>
    <s v="NR"/>
    <m/>
    <n v="1.1860084033613445"/>
    <n v="2822.7"/>
  </r>
  <r>
    <s v="OF0036447"/>
    <x v="576"/>
    <m/>
    <s v="F010781"/>
    <x v="47"/>
    <s v="25AFI000858"/>
    <x v="18"/>
    <m/>
    <s v="001736780002"/>
    <s v="CARTONET 6780 SKIL.20&amp;28 ESSTEELE X SALUTE REST.051153107177"/>
    <s v="cartoni e casse"/>
    <x v="12"/>
    <m/>
    <n v="540"/>
    <s v="NR"/>
    <m/>
    <n v="2.2000000000000002"/>
    <n v="1188"/>
  </r>
  <r>
    <s v="OF0036291"/>
    <x v="538"/>
    <m/>
    <s v="F010781"/>
    <x v="47"/>
    <s v="25AFI000858"/>
    <x v="18"/>
    <m/>
    <s v="001761029102"/>
    <s v="FASCIA LIT.MIGROS STAR 2023 CAS410Ø16L1.5 2B 7035.869-899701"/>
    <s v="cartoni e casse"/>
    <x v="12"/>
    <m/>
    <n v="2050"/>
    <s v="NR"/>
    <m/>
    <n v="0.1047609756097561"/>
    <n v="214.76"/>
  </r>
  <r>
    <s v="OF0036447"/>
    <x v="576"/>
    <m/>
    <s v="F010781"/>
    <x v="47"/>
    <s v="25AFI000858"/>
    <x v="18"/>
    <m/>
    <s v="001761029104"/>
    <s v="FASCIA LIT.MIGROS STAR 2023 PAD.207 Ø24 7035.832-899473"/>
    <s v="cartoni e casse"/>
    <x v="12"/>
    <m/>
    <n v="5500"/>
    <s v="NR"/>
    <m/>
    <n v="0.10475999999999999"/>
    <n v="576.17999999999995"/>
  </r>
  <r>
    <s v="OF0036355"/>
    <x v="577"/>
    <m/>
    <s v="F010781"/>
    <x v="47"/>
    <s v="25AFI000858"/>
    <x v="18"/>
    <m/>
    <s v="001761029115"/>
    <s v="FASCIA LIT.MIGROS STAR 2023 TEG312 2MØ28L3,4 7035.872-899695"/>
    <s v="cartoni e casse"/>
    <x v="12"/>
    <m/>
    <n v="1600"/>
    <s v="NR"/>
    <m/>
    <n v="0.10476250000000001"/>
    <n v="167.62"/>
  </r>
  <r>
    <s v="OF0036582"/>
    <x v="578"/>
    <m/>
    <s v="F010781"/>
    <x v="47"/>
    <s v="25AFI000858"/>
    <x v="18"/>
    <m/>
    <s v="001761029203"/>
    <s v="FASCIA LIT.MIGROS PRO 2023 IND.PAD.125Ø24 7035.465-104602"/>
    <s v="cartoni e casse"/>
    <x v="12"/>
    <m/>
    <n v="3850"/>
    <s v="NR"/>
    <m/>
    <n v="0.10476103896103896"/>
    <n v="403.33"/>
  </r>
  <r>
    <s v="OF0036291"/>
    <x v="538"/>
    <m/>
    <s v="F010781"/>
    <x v="47"/>
    <s v="25AFI000858"/>
    <x v="18"/>
    <m/>
    <s v="001761029208"/>
    <s v="FASCIA LIT.MIGROS PRO 2023 IND.PAD.126Ø28 7035.470-104275"/>
    <s v="cartoni e casse"/>
    <x v="12"/>
    <m/>
    <n v="9900"/>
    <s v="NR"/>
    <m/>
    <n v="0.10475959595959596"/>
    <n v="1037.1199999999999"/>
  </r>
  <r>
    <s v="OF0036447"/>
    <x v="576"/>
    <m/>
    <s v="F010781"/>
    <x v="47"/>
    <s v="25AFI000858"/>
    <x v="18"/>
    <m/>
    <s v="001761029209"/>
    <s v="FASCIA LIT.MIGROS PRO 2023 IND.PAD.006Ø16 7035.627-584783"/>
    <s v="cartoni e casse"/>
    <x v="12"/>
    <m/>
    <n v="3450"/>
    <s v="NR"/>
    <m/>
    <n v="0.10475942028985508"/>
    <n v="361.42"/>
  </r>
  <r>
    <s v="OF0036447"/>
    <x v="576"/>
    <m/>
    <s v="F010781"/>
    <x v="47"/>
    <s v="25AFI000858"/>
    <x v="18"/>
    <m/>
    <s v="001761029215"/>
    <s v="FASCIA LIT.MIGROS PRO 2023 IND420Ø22 L2,8 LE 7025.414-978029"/>
    <s v="cartoni e casse"/>
    <x v="12"/>
    <m/>
    <n v="1760"/>
    <s v="NR"/>
    <m/>
    <n v="0.10476136363636364"/>
    <n v="184.38"/>
  </r>
  <r>
    <s v="OF0036447"/>
    <x v="576"/>
    <m/>
    <s v="F010781"/>
    <x v="47"/>
    <s v="25AFI000858"/>
    <x v="18"/>
    <m/>
    <s v="001761029304"/>
    <s v="FASCIA LIT.MIGROS BASIC PAD.213Ø20 7035.668-750799"/>
    <s v="cartoni e casse"/>
    <x v="12"/>
    <m/>
    <n v="4050"/>
    <s v="NR"/>
    <m/>
    <n v="0.10476049382716049"/>
    <n v="424.28"/>
  </r>
  <r>
    <s v="OF0036447"/>
    <x v="576"/>
    <m/>
    <s v="F010781"/>
    <x v="47"/>
    <s v="25AFI000858"/>
    <x v="18"/>
    <m/>
    <s v="001761029308"/>
    <s v="FASCIA LIT.MIGROS BASIC PAD.ALTA 206Ø28 7035.672-751420"/>
    <s v="cartoni e casse"/>
    <x v="12"/>
    <m/>
    <n v="5100"/>
    <s v="NR"/>
    <m/>
    <n v="0.10476078431372549"/>
    <n v="534.28"/>
  </r>
  <r>
    <s v="OF0036355"/>
    <x v="577"/>
    <m/>
    <s v="F010781"/>
    <x v="47"/>
    <s v="25AFI000858"/>
    <x v="18"/>
    <m/>
    <s v="001761046015"/>
    <s v="FASCIA LIT.TVS TEOREMA F.651Ø 28 8000807064443"/>
    <s v="cartoni e casse"/>
    <x v="12"/>
    <m/>
    <n v="300"/>
    <s v="NR"/>
    <m/>
    <n v="0.28473333333333334"/>
    <n v="85.42"/>
  </r>
  <r>
    <s v="OF0036194"/>
    <x v="540"/>
    <m/>
    <s v="F010781"/>
    <x v="47"/>
    <s v="25AFI000858"/>
    <x v="18"/>
    <m/>
    <s v="001761047086"/>
    <s v="FASCIA LIT.EASY ECO IN.REST.2024 AVANA 279 Ø24 8000807068953"/>
    <s v="cartoni e casse"/>
    <x v="12"/>
    <m/>
    <n v="1100"/>
    <s v="NR"/>
    <m/>
    <n v="0.31525454545454545"/>
    <n v="346.78"/>
  </r>
  <r>
    <s v="OF0036075"/>
    <x v="537"/>
    <m/>
    <s v="F010781"/>
    <x v="47"/>
    <s v="25AFI000858"/>
    <x v="18"/>
    <m/>
    <s v="001761047091"/>
    <s v="FASCIA LIT.EASY ECO IN.REST.2024 AVANA 517 Ø30 8000807072301"/>
    <s v="cartoni e casse"/>
    <x v="12"/>
    <m/>
    <n v="1100"/>
    <s v="NR"/>
    <m/>
    <n v="0.31525454545454545"/>
    <n v="346.78"/>
  </r>
  <r>
    <s v="OF0036447"/>
    <x v="576"/>
    <m/>
    <s v="F010781"/>
    <x v="47"/>
    <s v="25AFI000858"/>
    <x v="18"/>
    <m/>
    <s v="001761047301"/>
    <s v="FASCIA LIT.COOKING DELUXE IND. 651Ø28 8000807077221"/>
    <s v="cartoni e casse"/>
    <x v="12"/>
    <m/>
    <n v="3600"/>
    <s v="NR"/>
    <m/>
    <n v="0.23303055555555555"/>
    <n v="838.91"/>
  </r>
  <r>
    <s v="OF0036447"/>
    <x v="576"/>
    <m/>
    <s v="F010781"/>
    <x v="47"/>
    <s v="25AFI000858"/>
    <x v="18"/>
    <m/>
    <s v="001761047303"/>
    <s v="FASCIA LIT.COOKING DELUXE IND. 502Ø28X28 8000807077245"/>
    <s v="cartoni e casse"/>
    <x v="12"/>
    <m/>
    <n v="1200"/>
    <s v="NR"/>
    <m/>
    <n v="0.25209999999999999"/>
    <n v="302.52"/>
  </r>
  <r>
    <s v="OF0036447"/>
    <x v="576"/>
    <m/>
    <s v="F010781"/>
    <x v="47"/>
    <s v="25AFI000858"/>
    <x v="18"/>
    <m/>
    <s v="001761047304"/>
    <s v="FASCIA LIT.COOKING DELUXE IND. 103Ø26 8000807077252"/>
    <s v="cartoni e casse"/>
    <x v="12"/>
    <m/>
    <n v="1650"/>
    <s v="NR"/>
    <m/>
    <n v="0.29658181818181817"/>
    <n v="489.36"/>
  </r>
  <r>
    <s v="OF0036447"/>
    <x v="576"/>
    <m/>
    <s v="F010781"/>
    <x v="47"/>
    <s v="25AFI000858"/>
    <x v="18"/>
    <m/>
    <s v="001761047308"/>
    <s v="FASCIA LIT.COOKING DELUXE IND. 729Ø35X24 8000807077290"/>
    <s v="cartoni e casse"/>
    <x v="12"/>
    <m/>
    <n v="750"/>
    <s v="NR"/>
    <m/>
    <n v="0.29658666666666667"/>
    <n v="222.44"/>
  </r>
  <r>
    <s v="OF0036447"/>
    <x v="576"/>
    <m/>
    <s v="F010781"/>
    <x v="47"/>
    <s v="25AFI000858"/>
    <x v="18"/>
    <m/>
    <s v="001761047309"/>
    <s v="FASCIA LIT.COOKING DELUXE IND. 380Ø28 8000807077306"/>
    <s v="cartoni e casse"/>
    <x v="12"/>
    <m/>
    <n v="1150"/>
    <s v="NR"/>
    <m/>
    <n v="0.25210434782608698"/>
    <n v="289.92"/>
  </r>
  <r>
    <s v="OF0036504"/>
    <x v="579"/>
    <m/>
    <s v="F010781"/>
    <x v="47"/>
    <s v="25AFI000858"/>
    <x v="18"/>
    <m/>
    <s v="001761078180"/>
    <s v="FASCIA LIT.HOMESIDE REST. MOULE A MANQUE Ø26 CM 007139 FSC"/>
    <s v="cartoni e casse"/>
    <x v="12"/>
    <m/>
    <n v="2200"/>
    <s v="NR"/>
    <m/>
    <n v="0.14199999999999999"/>
    <n v="312.39999999999998"/>
  </r>
  <r>
    <s v="OF0036504"/>
    <x v="579"/>
    <m/>
    <s v="F010781"/>
    <x v="47"/>
    <s v="25AFI000858"/>
    <x v="18"/>
    <m/>
    <s v="001761078184"/>
    <s v="FASCIA LIT.HOMESIDE REST.MOULE A TARTE Ø30 CM 007177 FSC"/>
    <s v="cartoni e casse"/>
    <x v="12"/>
    <m/>
    <n v="1400"/>
    <s v="NR"/>
    <m/>
    <n v="0.14200000000000002"/>
    <n v="198.8"/>
  </r>
  <r>
    <s v="OF0036291"/>
    <x v="538"/>
    <m/>
    <s v="F010781"/>
    <x v="47"/>
    <s v="25AFI000858"/>
    <x v="18"/>
    <m/>
    <s v="001761115207"/>
    <s v="FASCIA LIT.TVS VIRTUS INDUCT.CASS.1M Ø18 F.479-8000807057384"/>
    <s v="cartoni e casse"/>
    <x v="12"/>
    <m/>
    <n v="1200"/>
    <s v="NR"/>
    <m/>
    <n v="0.3762416666666667"/>
    <n v="451.49"/>
  </r>
  <r>
    <s v="OF0036194"/>
    <x v="540"/>
    <m/>
    <s v="F010781"/>
    <x v="47"/>
    <s v="25AFI000858"/>
    <x v="18"/>
    <m/>
    <s v="001761115221"/>
    <s v="FASCIA LIT.TVS VIRTUS INDUCT. WOK.793 30 REST.8000807059197"/>
    <s v="cartoni e casse"/>
    <x v="12"/>
    <m/>
    <n v="1155"/>
    <s v="NR"/>
    <m/>
    <n v="0.37624242424242427"/>
    <n v="434.56"/>
  </r>
  <r>
    <s v="OF0036194"/>
    <x v="540"/>
    <m/>
    <s v="F010781"/>
    <x v="47"/>
    <s v="25AFI000858"/>
    <x v="18"/>
    <m/>
    <s v="001761115222"/>
    <s v="FASCIA LIT.TVS VIRTUS INDUCT. PAD.28 RESTYLING 8000807044759"/>
    <s v="cartoni e casse"/>
    <x v="12"/>
    <m/>
    <n v="1100"/>
    <s v="NR"/>
    <m/>
    <n v="0.39190909090909093"/>
    <n v="431.1"/>
  </r>
  <r>
    <s v="OF0036291"/>
    <x v="538"/>
    <m/>
    <s v="F010781"/>
    <x v="47"/>
    <s v="25AFI000858"/>
    <x v="18"/>
    <m/>
    <s v="001761115227"/>
    <s v="FASCIA LIT.TVS VIRTUS INDUCT.PAD.Ø20 REST. 8000807048764"/>
    <s v="cartoni e casse"/>
    <x v="12"/>
    <m/>
    <n v="1150"/>
    <s v="NR"/>
    <m/>
    <n v="0.29658260869565217"/>
    <n v="341.07"/>
  </r>
  <r>
    <s v="OF0036355"/>
    <x v="577"/>
    <m/>
    <s v="F010781"/>
    <x v="47"/>
    <s v="25AFI000858"/>
    <x v="18"/>
    <m/>
    <s v="001761115310"/>
    <s v="FASCIA LIT.TVS ITALIANA VIRTU IND.TEG1MØ20 379 8000807061466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2"/>
    <s v="FASCIA LIT.TVS ITALIANA VIRTU IND.TEG1MØ24 379 8000807061473"/>
    <s v="cartoni e casse"/>
    <x v="12"/>
    <m/>
    <n v="1070"/>
    <s v="NR"/>
    <m/>
    <n v="0.39190654205607472"/>
    <n v="419.34"/>
  </r>
  <r>
    <s v="OF0036355"/>
    <x v="577"/>
    <m/>
    <s v="F010781"/>
    <x v="47"/>
    <s v="25AFI000858"/>
    <x v="18"/>
    <m/>
    <s v="001761115313"/>
    <s v="FASCIA LIT.TVS ITALIANA VIRTU IND.TEG1MØ26 379 8000807061480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4"/>
    <s v="FASCIA LIT.TVS ITALIANA VIRTU IND.TEG1MØ28 379 8000807061497"/>
    <s v="cartoni e casse"/>
    <x v="12"/>
    <m/>
    <n v="1600"/>
    <s v="NR"/>
    <m/>
    <n v="0.29658124999999996"/>
    <n v="474.53"/>
  </r>
  <r>
    <s v="OF0036556"/>
    <x v="580"/>
    <m/>
    <s v="F010781"/>
    <x v="47"/>
    <s v="25AFI000858"/>
    <x v="18"/>
    <m/>
    <s v="001761124271"/>
    <s v="FASCIA LIT.DOMEDIA EFF.PIERRE REST.2024 PAD.24 3250392124885"/>
    <s v="cartoni e casse"/>
    <x v="12"/>
    <m/>
    <n v="1150"/>
    <s v="NR"/>
    <m/>
    <n v="0.39191304347826084"/>
    <n v="450.7"/>
  </r>
  <r>
    <s v="OF0036447"/>
    <x v="576"/>
    <m/>
    <s v="F010781"/>
    <x v="47"/>
    <s v="25AFI000858"/>
    <x v="18"/>
    <m/>
    <s v="001761124352"/>
    <s v="FASCIA LIT.TVS NATURA IN.P24 042717"/>
    <s v="cartoni e casse"/>
    <x v="12"/>
    <m/>
    <n v="2100"/>
    <s v="NR"/>
    <m/>
    <n v="0.21437142857142857"/>
    <n v="450.18"/>
  </r>
  <r>
    <s v="OF0036355"/>
    <x v="577"/>
    <m/>
    <s v="F010781"/>
    <x v="47"/>
    <s v="25AFI000858"/>
    <x v="18"/>
    <m/>
    <s v="001761124353"/>
    <s v="FASCIA LIT.TVS NATURA IN.P28 042724"/>
    <s v="cartoni e casse"/>
    <x v="12"/>
    <m/>
    <n v="3600"/>
    <s v="NR"/>
    <m/>
    <n v="0.21436944444444445"/>
    <n v="771.73"/>
  </r>
  <r>
    <s v="OF0036355"/>
    <x v="577"/>
    <m/>
    <s v="F010781"/>
    <x v="47"/>
    <s v="25AFI000858"/>
    <x v="18"/>
    <m/>
    <s v="001761124355"/>
    <s v="FASCIA LIT.TVS NATURA IN.W28 042748"/>
    <s v="cartoni e casse"/>
    <x v="12"/>
    <m/>
    <n v="4200"/>
    <s v="NR"/>
    <m/>
    <n v="0.21436904761904763"/>
    <n v="900.35"/>
  </r>
  <r>
    <s v="OF0036447"/>
    <x v="576"/>
    <m/>
    <s v="F010781"/>
    <x v="47"/>
    <s v="25AFI000858"/>
    <x v="18"/>
    <m/>
    <s v="001761124356"/>
    <s v="FASCIA LIT.TVS NATURA IN.C25 042694"/>
    <s v="cartoni e casse"/>
    <x v="12"/>
    <m/>
    <n v="1100"/>
    <s v="NR"/>
    <m/>
    <n v="0.39190909090909093"/>
    <n v="431.1"/>
  </r>
  <r>
    <s v="OF0036447"/>
    <x v="576"/>
    <m/>
    <s v="F010781"/>
    <x v="47"/>
    <s v="25AFI000858"/>
    <x v="18"/>
    <m/>
    <s v="001761124358"/>
    <s v="FASCIA LIT.TVS NAT.IN.CAS.24 042687"/>
    <s v="cartoni e casse"/>
    <x v="12"/>
    <m/>
    <n v="1900"/>
    <s v="NR"/>
    <m/>
    <n v="0.25209999999999999"/>
    <n v="478.99"/>
  </r>
  <r>
    <s v="OF0036355"/>
    <x v="577"/>
    <m/>
    <s v="F010781"/>
    <x v="47"/>
    <s v="25AFI000858"/>
    <x v="18"/>
    <m/>
    <s v="001761124360"/>
    <s v="FASCIA LIT.TVS NATURA IN.B28 044919"/>
    <s v="cartoni e casse"/>
    <x v="12"/>
    <m/>
    <n v="1100"/>
    <s v="NR"/>
    <m/>
    <n v="0.39190909090909093"/>
    <n v="431.1"/>
  </r>
  <r>
    <s v="OF0036355"/>
    <x v="577"/>
    <m/>
    <s v="F010781"/>
    <x v="47"/>
    <s v="25AFI000858"/>
    <x v="18"/>
    <m/>
    <s v="001761124369"/>
    <s v="FASCIA LIT.TVS NATURA IN.P.26 EAN 8000807046500"/>
    <s v="cartoni e casse"/>
    <x v="12"/>
    <m/>
    <n v="1200"/>
    <s v="NR"/>
    <m/>
    <n v="0.25209999999999999"/>
    <n v="302.52"/>
  </r>
  <r>
    <s v="OF0036291"/>
    <x v="538"/>
    <m/>
    <s v="F010781"/>
    <x v="47"/>
    <s v="25AFI000858"/>
    <x v="18"/>
    <m/>
    <s v="001761155022"/>
    <s v="FASCIA LIT.SAMBONET ROCK'N'ROSE CAS.479 18 PINK 181924"/>
    <s v="cartoni e casse"/>
    <x v="12"/>
    <m/>
    <n v="400"/>
    <s v="NR"/>
    <m/>
    <n v="0.37624999999999997"/>
    <n v="150.5"/>
  </r>
  <r>
    <s v="OF0036355"/>
    <x v="577"/>
    <m/>
    <s v="F010781"/>
    <x v="47"/>
    <s v="25AFI000858"/>
    <x v="18"/>
    <m/>
    <s v="001761823100"/>
    <s v="FASCIA LIT.FOXHOME EXP SILVER COLOUR F.433 Ø16"/>
    <s v="cartoni e casse"/>
    <x v="12"/>
    <m/>
    <n v="1900"/>
    <s v="NR"/>
    <m/>
    <n v="0.29657894736842105"/>
    <n v="563.5"/>
  </r>
  <r>
    <s v="OF0036355"/>
    <x v="577"/>
    <m/>
    <s v="F010781"/>
    <x v="47"/>
    <s v="25AFI000858"/>
    <x v="18"/>
    <m/>
    <s v="001761823101"/>
    <s v="FASCIA LIT.FOXHOME EXP SILVER COLOUR F.179 Ø25"/>
    <s v="cartoni e casse"/>
    <x v="12"/>
    <m/>
    <n v="1430"/>
    <s v="NR"/>
    <m/>
    <n v="0.39190909090909087"/>
    <n v="560.42999999999995"/>
  </r>
  <r>
    <s v="OF0036355"/>
    <x v="577"/>
    <m/>
    <s v="F010781"/>
    <x v="47"/>
    <s v="25AFI000858"/>
    <x v="18"/>
    <m/>
    <s v="001761823102"/>
    <s v="FASCIA LIT.FOXHOME EXP SILVER COLOUR F.279 Ø20"/>
    <s v="cartoni e casse"/>
    <x v="12"/>
    <m/>
    <n v="1950"/>
    <s v="NR"/>
    <m/>
    <n v="0.29657948717948718"/>
    <n v="578.33000000000004"/>
  </r>
  <r>
    <s v="OF0036355"/>
    <x v="577"/>
    <m/>
    <s v="F010781"/>
    <x v="47"/>
    <s v="25AFI000858"/>
    <x v="18"/>
    <m/>
    <s v="001761823105"/>
    <s v="FASCIA LIT.FOXHOME EXP SILVER COLOUR F.793 Ø28"/>
    <s v="cartoni e casse"/>
    <x v="12"/>
    <m/>
    <n v="1650"/>
    <s v="NR"/>
    <m/>
    <n v="0.29658181818181817"/>
    <n v="489.36"/>
  </r>
  <r>
    <s v="OF0036355"/>
    <x v="577"/>
    <m/>
    <s v="F010781"/>
    <x v="47"/>
    <s v="25AFI000858"/>
    <x v="18"/>
    <m/>
    <s v="001761857301"/>
    <s v="FASCIA LIT.CERAMICO IND.CASS.1M 641 16 L 1.3 E 3256225058419"/>
    <s v="cartoni e casse"/>
    <x v="12"/>
    <m/>
    <n v="1000"/>
    <s v="NR"/>
    <m/>
    <n v="0.25209999999999999"/>
    <n v="252.1"/>
  </r>
  <r>
    <s v="OF0036075"/>
    <x v="537"/>
    <m/>
    <s v="F010781"/>
    <x v="47"/>
    <s v="25AFI000858"/>
    <x v="18"/>
    <m/>
    <s v="001761857305"/>
    <s v="FASCIA LIT.CERAMICO IND.PAD.148 20 EAN 3256225058266"/>
    <s v="cartoni e casse"/>
    <x v="12"/>
    <m/>
    <n v="2750"/>
    <s v="NR"/>
    <m/>
    <n v="0.25210181818181815"/>
    <n v="693.28"/>
  </r>
  <r>
    <s v="OF0036075"/>
    <x v="537"/>
    <m/>
    <s v="F010781"/>
    <x v="47"/>
    <s v="25AFI000858"/>
    <x v="18"/>
    <m/>
    <s v="001761857308"/>
    <s v="FASCIA LIT.CERAMICO IND.PAD.148 32 EAN 3256225058303"/>
    <s v="cartoni e casse"/>
    <x v="12"/>
    <m/>
    <n v="2700"/>
    <s v="NR"/>
    <m/>
    <n v="0.25209999999999999"/>
    <n v="680.67"/>
  </r>
  <r>
    <s v="OF0035854"/>
    <x v="438"/>
    <m/>
    <s v="F010781"/>
    <x v="47"/>
    <s v="25AFI000858"/>
    <x v="18"/>
    <m/>
    <s v="001761857309"/>
    <s v="FASCIA LIT.CERAMICO IND.TEG. 1M 541 26+COP.V. L 2.6 E 058488"/>
    <s v="cartoni e casse"/>
    <x v="12"/>
    <m/>
    <n v="200"/>
    <s v="NR"/>
    <m/>
    <n v="0.99400000000000011"/>
    <n v="198.8"/>
  </r>
  <r>
    <s v="OF0036355"/>
    <x v="577"/>
    <m/>
    <s v="F010781"/>
    <x v="47"/>
    <s v="25AFI000858"/>
    <x v="18"/>
    <m/>
    <s v="001761870143"/>
    <s v="FASCIA LIT.MASTERCHEF THE TV SE. DEPØ28 F379-710844 RES.2025"/>
    <s v="cartoni e casse"/>
    <x v="12"/>
    <m/>
    <n v="20550"/>
    <s v="NR"/>
    <m/>
    <n v="0.14399999999999999"/>
    <n v="2959.2"/>
  </r>
  <r>
    <s v="OF0036075"/>
    <x v="537"/>
    <m/>
    <s v="F010781"/>
    <x v="47"/>
    <s v="25AFI000858"/>
    <x v="18"/>
    <m/>
    <s v="001761870353"/>
    <s v="FASCIA LIT.CHEF CLUB FRYPAN 207Ø28 5054903953005"/>
    <s v="cartoni e casse"/>
    <x v="12"/>
    <m/>
    <n v="3600"/>
    <s v="NR"/>
    <m/>
    <n v="0.13100000000000001"/>
    <n v="471.6"/>
  </r>
  <r>
    <s v="OF0036291"/>
    <x v="538"/>
    <m/>
    <s v="F010781"/>
    <x v="47"/>
    <s v="25AFI000858"/>
    <x v="18"/>
    <m/>
    <s v="001761870720"/>
    <s v="FASCIA LIT.ICA STEKPANNA 24-279-245900 AR.654927 FSC REST.24"/>
    <s v="cartoni e casse"/>
    <x v="12"/>
    <m/>
    <n v="1050"/>
    <s v="NR"/>
    <m/>
    <n v="0.39191428571428572"/>
    <n v="411.51"/>
  </r>
  <r>
    <s v="OF0036291"/>
    <x v="538"/>
    <m/>
    <s v="F010781"/>
    <x v="47"/>
    <s v="25AFI000858"/>
    <x v="18"/>
    <m/>
    <s v="001761870722"/>
    <s v="FASCIA LIT.ICA STEKPANNA 30-279-245931 AR.654956 FSC REST.24"/>
    <s v="cartoni e casse"/>
    <x v="12"/>
    <m/>
    <n v="800"/>
    <s v="NR"/>
    <m/>
    <n v="0.29657499999999998"/>
    <n v="237.26"/>
  </r>
  <r>
    <s v="OF0036366"/>
    <x v="581"/>
    <m/>
    <s v="F010781"/>
    <x v="47"/>
    <s v="25AFI000858"/>
    <x v="18"/>
    <m/>
    <s v="001765412907"/>
    <s v="FASCIA LIT.IKEA HUSKNUT CE.GB/FR/IT/CL/ES P24 105.835.49 FSC"/>
    <s v="cartoni e casse"/>
    <x v="12"/>
    <m/>
    <n v="2250"/>
    <s v="NR"/>
    <m/>
    <n v="0.22270222222222222"/>
    <n v="501.08"/>
  </r>
  <r>
    <s v="OF0036291"/>
    <x v="538"/>
    <m/>
    <s v="F010781"/>
    <x v="47"/>
    <s v="25AFI000858"/>
    <x v="18"/>
    <m/>
    <s v="001765412909"/>
    <s v="FASCIA LIT.IKEA HUSKNUT CE.GB/FR/IT/CL/ES C18 605-835-56 FSC"/>
    <s v="cartoni e casse"/>
    <x v="12"/>
    <m/>
    <n v="1430"/>
    <s v="NR"/>
    <m/>
    <n v="0.24120279720279722"/>
    <n v="344.92"/>
  </r>
  <r>
    <s v="OF0036504"/>
    <x v="579"/>
    <m/>
    <s v="F010781"/>
    <x v="47"/>
    <s v="25AFI000858"/>
    <x v="18"/>
    <m/>
    <s v="001765412909"/>
    <s v="FASCIA LIT.IKEA HUSKNUT CE.GB/FR/IT/CL/ES C18 605-835-56 FSC"/>
    <s v="cartoni e casse"/>
    <x v="12"/>
    <m/>
    <n v="150"/>
    <s v="NR"/>
    <m/>
    <n v="0.2412"/>
    <n v="36.18"/>
  </r>
  <r>
    <s v="OF0036447"/>
    <x v="576"/>
    <m/>
    <s v="F010781"/>
    <x v="47"/>
    <s v="25AFI000858"/>
    <x v="18"/>
    <m/>
    <s v="001765412912"/>
    <s v="FASCIA LIT.IKEA HUSKNUT CERAMICO NA/24 P.28 105-766-00 FSC"/>
    <s v="cartoni e casse"/>
    <x v="12"/>
    <m/>
    <n v="300"/>
    <s v="NR"/>
    <m/>
    <n v="0.27599999999999997"/>
    <n v="82.8"/>
  </r>
  <r>
    <s v="OF0036447"/>
    <x v="576"/>
    <m/>
    <s v="F010781"/>
    <x v="47"/>
    <s v="25AFI000858"/>
    <x v="18"/>
    <m/>
    <s v="002300081048"/>
    <s v="DIVISORIO FUST.UNICO PER FORMARE CROCE SEP.163 20&amp;28"/>
    <s v="cartoni e casse"/>
    <x v="12"/>
    <m/>
    <n v="1000"/>
    <s v="NR"/>
    <m/>
    <n v="0.47199999999999998"/>
    <n v="472"/>
  </r>
  <r>
    <s v="OF0036447"/>
    <x v="576"/>
    <m/>
    <s v="F010781"/>
    <x v="47"/>
    <s v="25AFI000858"/>
    <x v="18"/>
    <m/>
    <s v="002300081050"/>
    <s v="DIVISORIO FUST.UNICO SEDE SEP. CASS.1M/COP.20 C/BOX LIT.6782"/>
    <s v="cartoni e casse"/>
    <x v="12"/>
    <m/>
    <n v="400"/>
    <s v="NR"/>
    <m/>
    <n v="0.5"/>
    <n v="200"/>
  </r>
  <r>
    <s v="OF0036447"/>
    <x v="576"/>
    <m/>
    <s v="F010781"/>
    <x v="47"/>
    <s v="25AFI000858"/>
    <x v="18"/>
    <m/>
    <s v="002300081057"/>
    <s v="DIVISORIO FUST.UNICO SEDE T.24/P.24/C.20/C.16 C/BOX LIT.6829"/>
    <s v="cartoni e casse"/>
    <x v="12"/>
    <m/>
    <n v="1280"/>
    <s v="NR"/>
    <m/>
    <n v="0.47199999999999998"/>
    <n v="604.16"/>
  </r>
  <r>
    <s v="OF0036447"/>
    <x v="576"/>
    <m/>
    <s v="F010781"/>
    <x v="47"/>
    <s v="25AFI000858"/>
    <x v="18"/>
    <m/>
    <s v="002300081058"/>
    <s v="DIVISORIO FUST.UNICO SEDE PA.28/COP.20/COP.24 C/BOX LIT.6829"/>
    <s v="cartoni e casse"/>
    <x v="12"/>
    <m/>
    <n v="1280"/>
    <s v="NR"/>
    <m/>
    <n v="0.47199999999999998"/>
    <n v="604.16"/>
  </r>
  <r>
    <s v="OF0036168"/>
    <x v="582"/>
    <m/>
    <s v="F015876"/>
    <x v="91"/>
    <s v="25AFI000862"/>
    <x v="18"/>
    <m/>
    <s v="009200001001"/>
    <s v="ACIDO CLORIDRICO"/>
    <s v="materiali di consumo"/>
    <x v="11"/>
    <m/>
    <n v="8100"/>
    <s v="kg"/>
    <m/>
    <n v="0.32"/>
    <n v="2592"/>
  </r>
  <r>
    <s v="OF0035851"/>
    <x v="583"/>
    <m/>
    <s v="F600882"/>
    <x v="88"/>
    <s v="25AFI000865"/>
    <x v="18"/>
    <m/>
    <s v="002495000001"/>
    <s v="POLVERE DI TITANIO X RIPORTO K614"/>
    <s v="prodotti chimici"/>
    <x v="1"/>
    <m/>
    <n v="1000"/>
    <s v="kg"/>
    <m/>
    <n v="9.5"/>
    <n v="9500"/>
  </r>
  <r>
    <s v="OF0036587"/>
    <x v="584"/>
    <m/>
    <s v="F600481"/>
    <x v="42"/>
    <s v="25AFI000871"/>
    <x v="18"/>
    <m/>
    <s v="002490025001"/>
    <s v="MEARLIN SUPER BRONZE 9250Z"/>
    <s v="prodotti chimici"/>
    <x v="1"/>
    <m/>
    <n v="25"/>
    <s v="kg"/>
    <m/>
    <n v="27.29"/>
    <n v="682.25"/>
  </r>
  <r>
    <s v="OF0036587"/>
    <x v="584"/>
    <m/>
    <s v="F600481"/>
    <x v="42"/>
    <s v="25AFI000871"/>
    <x v="18"/>
    <m/>
    <s v="002490037001"/>
    <s v="MEARLIN BRILLANT GOLD 9212G+"/>
    <s v="prodotti chimici"/>
    <x v="1"/>
    <m/>
    <n v="25"/>
    <s v="kg"/>
    <m/>
    <n v="21.98"/>
    <n v="549.5"/>
  </r>
  <r>
    <s v="OF0036427"/>
    <x v="585"/>
    <m/>
    <s v="F012713"/>
    <x v="53"/>
    <s v="25AFI000872"/>
    <x v="18"/>
    <m/>
    <s v="003040082005"/>
    <s v="ECLIPSE HB V6849 PRIMER BLACK DIAMOND"/>
    <s v="prodotti chimici"/>
    <x v="1"/>
    <m/>
    <n v="400"/>
    <s v="kg"/>
    <m/>
    <n v="12.881500000000001"/>
    <n v="5152.6000000000004"/>
  </r>
  <r>
    <s v="OF0036585"/>
    <x v="586"/>
    <m/>
    <s v="F012713"/>
    <x v="53"/>
    <s v="25AFI000872"/>
    <x v="18"/>
    <m/>
    <s v="003040082005"/>
    <s v="ECLIPSE HB V6849 PRIMER BLACK DIAMOND"/>
    <s v="prodotti chimici"/>
    <x v="1"/>
    <m/>
    <n v="600"/>
    <s v="kg"/>
    <m/>
    <n v="12.881499999999999"/>
    <n v="7728.9"/>
  </r>
  <r>
    <s v="OF0036427"/>
    <x v="585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585"/>
    <x v="586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427"/>
    <x v="585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9"/>
    <s v="7343/V5949Z SILVER Q. CONSTEL. 1P"/>
    <s v="prodotti chimici"/>
    <x v="1"/>
    <m/>
    <n v="40"/>
    <s v="kg"/>
    <m/>
    <n v="17.134"/>
    <n v="685.36"/>
  </r>
  <r>
    <s v="OF0036427"/>
    <x v="585"/>
    <m/>
    <s v="F012713"/>
    <x v="53"/>
    <s v="25AFI000872"/>
    <x v="18"/>
    <m/>
    <s v="003160081020"/>
    <s v="QUANTANIUM 7343/V4560Z NERO M. DOT"/>
    <s v="prodotti chimici"/>
    <x v="1"/>
    <m/>
    <n v="60"/>
    <s v="kg"/>
    <m/>
    <n v="17"/>
    <n v="1020"/>
  </r>
  <r>
    <s v="OF0036427"/>
    <x v="585"/>
    <m/>
    <s v="F012713"/>
    <x v="53"/>
    <s v="25AFI000872"/>
    <x v="18"/>
    <m/>
    <s v="003160081021"/>
    <s v="QUANTANIUM 7343/V3380Z BIANCO DOT"/>
    <s v="prodotti chimici"/>
    <x v="1"/>
    <m/>
    <n v="60"/>
    <s v="kg"/>
    <m/>
    <n v="17.721"/>
    <n v="1063.26"/>
  </r>
  <r>
    <s v="OF0036427"/>
    <x v="585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585"/>
    <x v="586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427"/>
    <x v="585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360001002"/>
    <s v="ECM/V9338 BLACK INK PAD PRINTING"/>
    <s v="prodotti chimici"/>
    <x v="1"/>
    <m/>
    <n v="20"/>
    <s v="kg"/>
    <m/>
    <n v="21.413999999999998"/>
    <n v="428.28"/>
  </r>
  <r>
    <s v="OF0036777"/>
    <x v="587"/>
    <m/>
    <s v="F015908"/>
    <x v="92"/>
    <s v="25AFI000900"/>
    <x v="6"/>
    <m/>
    <s v="001970112001"/>
    <s v="PALLET PESANTE CM 120X100"/>
    <s v="materiali di consumo"/>
    <x v="11"/>
    <m/>
    <n v="324"/>
    <s v="NR"/>
    <m/>
    <n v="12.6"/>
    <n v="4082.4"/>
  </r>
  <r>
    <s v="OF0036196"/>
    <x v="500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6369"/>
    <x v="499"/>
    <m/>
    <s v="F600439"/>
    <x v="70"/>
    <s v="25AFI000913"/>
    <x v="6"/>
    <m/>
    <s v="002030170001"/>
    <s v="STRISCIA CARTA BUL.52X27,5 GR90 FSC + LOGHI IKEA"/>
    <s v="accessori di confez."/>
    <x v="5"/>
    <m/>
    <n v="3000"/>
    <s v="NR"/>
    <m/>
    <n v="1.7000000000000001E-2"/>
    <n v="51"/>
  </r>
  <r>
    <s v="OF0036628"/>
    <x v="588"/>
    <m/>
    <s v="F014729"/>
    <x v="71"/>
    <s v="25AFI000914"/>
    <x v="6"/>
    <m/>
    <s v="009230008102"/>
    <s v="ECOTECH 30S Sgrassante (ex 89)"/>
    <s v="materiali di consumo"/>
    <x v="11"/>
    <m/>
    <n v="2600"/>
    <s v="kg"/>
    <m/>
    <n v="2.0499999999999998"/>
    <n v="5330"/>
  </r>
  <r>
    <s v="OF0036368"/>
    <x v="589"/>
    <m/>
    <s v="F014441"/>
    <x v="82"/>
    <s v="25AFI000923"/>
    <x v="6"/>
    <m/>
    <s v="000390111001"/>
    <s v="VITE 5MAX16 AC TCB T9,5 C./TORX T25"/>
    <s v="accessori x manigl."/>
    <x v="7"/>
    <m/>
    <n v="21450"/>
    <s v="NR"/>
    <m/>
    <n v="3.5400000000000001E-2"/>
    <n v="759.33"/>
  </r>
  <r>
    <s v="OF0036191"/>
    <x v="590"/>
    <m/>
    <s v="F014441"/>
    <x v="82"/>
    <s v="25AFI000923"/>
    <x v="6"/>
    <m/>
    <s v="000390111006"/>
    <s v="VITE 5MAX16 AC.AUTOM.ZIG.C/TORX T25"/>
    <s v="accessori x manigl."/>
    <x v="7"/>
    <m/>
    <n v="103540"/>
    <s v="NR"/>
    <m/>
    <n v="3.6999999999999998E-2"/>
    <n v="3830.98"/>
  </r>
  <r>
    <s v="OF0036368"/>
    <x v="589"/>
    <m/>
    <s v="F014441"/>
    <x v="82"/>
    <s v="25AFI000923"/>
    <x v="6"/>
    <m/>
    <s v="000390111023"/>
    <s v="VITE 5MAX16 ZN B.T.TR.TORX COMB T25"/>
    <s v="accessori x manigl."/>
    <x v="7"/>
    <m/>
    <n v="20000"/>
    <s v="NR"/>
    <m/>
    <n v="1.8100000000000002E-2"/>
    <n v="362"/>
  </r>
  <r>
    <s v="OF0036191"/>
    <x v="590"/>
    <m/>
    <s v="F014441"/>
    <x v="82"/>
    <s v="25AFI000923"/>
    <x v="6"/>
    <m/>
    <s v="000390115002"/>
    <s v="VITE 5MAX18 AC TCB T9,5 C./TORX T25"/>
    <s v="accessori x manigl."/>
    <x v="7"/>
    <m/>
    <n v="24140"/>
    <s v="NR"/>
    <m/>
    <n v="3.6999999999999998E-2"/>
    <n v="893.18"/>
  </r>
  <r>
    <s v="OF0036191"/>
    <x v="590"/>
    <m/>
    <s v="F014441"/>
    <x v="82"/>
    <s v="25AFI000923"/>
    <x v="6"/>
    <m/>
    <s v="000390115006"/>
    <s v="VITE 5MAX18 AC.AUTOM.ZIG.C/TORX T25"/>
    <s v="accessori x manigl."/>
    <x v="7"/>
    <m/>
    <n v="106530"/>
    <s v="NR"/>
    <m/>
    <n v="3.6999999999999998E-2"/>
    <n v="3941.61"/>
  </r>
  <r>
    <s v="OF0036368"/>
    <x v="589"/>
    <m/>
    <s v="F014441"/>
    <x v="82"/>
    <s v="25AFI000923"/>
    <x v="6"/>
    <m/>
    <s v="000390115006"/>
    <s v="VITE 5MAX18 AC.AUTOM.ZIG.C/TORX T25"/>
    <s v="accessori x manigl."/>
    <x v="7"/>
    <m/>
    <n v="101190"/>
    <s v="NR"/>
    <m/>
    <n v="3.7000000000000005E-2"/>
    <n v="3744.03"/>
  </r>
  <r>
    <s v="OF0036191"/>
    <x v="590"/>
    <m/>
    <s v="F014441"/>
    <x v="82"/>
    <s v="25AFI000923"/>
    <x v="6"/>
    <m/>
    <s v="000390115023"/>
    <s v="VITE 5MAX18 ZN B.T.TR.TORX COMB T25"/>
    <s v="accessori x manigl."/>
    <x v="7"/>
    <m/>
    <n v="33390"/>
    <s v="NR"/>
    <m/>
    <n v="1.8599880203653787E-2"/>
    <n v="621.04999999999995"/>
  </r>
  <r>
    <s v="OF0036368"/>
    <x v="589"/>
    <m/>
    <s v="F014441"/>
    <x v="82"/>
    <s v="25AFI000923"/>
    <x v="6"/>
    <m/>
    <s v="000390119006"/>
    <s v="VITE 5MAX20 AC.AUTOM.ZIG.C/TORX T25"/>
    <s v="accessori x manigl."/>
    <x v="7"/>
    <m/>
    <n v="106850"/>
    <s v="NR"/>
    <m/>
    <n v="3.9E-2"/>
    <n v="4167.1499999999996"/>
  </r>
  <r>
    <s v="OF0036368"/>
    <x v="589"/>
    <m/>
    <s v="F014441"/>
    <x v="82"/>
    <s v="25AFI000923"/>
    <x v="6"/>
    <m/>
    <s v="000390119023"/>
    <s v="VITE 5MAX20 ZN B.T.TR.TORX COMB T25"/>
    <s v="accessori x manigl."/>
    <x v="7"/>
    <m/>
    <n v="14000"/>
    <s v="NR"/>
    <m/>
    <n v="1.9E-2"/>
    <n v="266"/>
  </r>
  <r>
    <s v="OF0036191"/>
    <x v="590"/>
    <m/>
    <s v="F014441"/>
    <x v="82"/>
    <s v="25AFI000923"/>
    <x v="6"/>
    <m/>
    <s v="000420116001"/>
    <s v="RONDELLA ELASTICA AC.INOX A2 M5"/>
    <s v="accessori x manigl."/>
    <x v="7"/>
    <m/>
    <n v="5000"/>
    <s v="NR"/>
    <m/>
    <n v="7.0000000000000001E-3"/>
    <n v="35"/>
  </r>
  <r>
    <s v="OF0036571"/>
    <x v="591"/>
    <m/>
    <s v="F010134"/>
    <x v="40"/>
    <s v="25AFI000925"/>
    <x v="6"/>
    <m/>
    <s v="002340514002"/>
    <s v="ACEMATT 3300 OPACIZ. SOFT-TOUCH LAC"/>
    <s v="prodotti chimici"/>
    <x v="1"/>
    <m/>
    <n v="100"/>
    <s v="kg"/>
    <m/>
    <n v="24.2"/>
    <n v="2420"/>
  </r>
  <r>
    <s v="OF0036451"/>
    <x v="513"/>
    <m/>
    <s v="F015520"/>
    <x v="54"/>
    <s v="25AFI000926"/>
    <x v="6"/>
    <m/>
    <s v="0001A0195005"/>
    <s v="DISCO AC.195/05 AISI430 LISCIO/SAT."/>
    <s v="acciaio"/>
    <x v="9"/>
    <m/>
    <n v="1096"/>
    <s v="kg"/>
    <m/>
    <n v="3.25"/>
    <n v="3562"/>
  </r>
  <r>
    <s v="OF0036569"/>
    <x v="514"/>
    <m/>
    <s v="F015520"/>
    <x v="54"/>
    <s v="25AFI000926"/>
    <x v="6"/>
    <m/>
    <s v="0001A0195005"/>
    <s v="DISCO AC.195/05 AISI430 LISCIO/SAT."/>
    <s v="acciaio"/>
    <x v="9"/>
    <m/>
    <n v="1161"/>
    <s v="kg"/>
    <m/>
    <n v="3.25"/>
    <n v="3773.25"/>
  </r>
  <r>
    <s v="OF0036451"/>
    <x v="513"/>
    <m/>
    <s v="F015520"/>
    <x v="54"/>
    <s v="25AFI000926"/>
    <x v="6"/>
    <m/>
    <s v="0001A0210005"/>
    <s v="DISCO AC.210/05 AISI430 LISCIO/SAT."/>
    <s v="acciaio"/>
    <x v="9"/>
    <m/>
    <n v="219"/>
    <s v="kg"/>
    <m/>
    <n v="3.25"/>
    <n v="711.75"/>
  </r>
  <r>
    <s v="OF0036569"/>
    <x v="514"/>
    <m/>
    <s v="F015520"/>
    <x v="54"/>
    <s v="25AFI000926"/>
    <x v="6"/>
    <m/>
    <s v="0001A0210005"/>
    <s v="DISCO AC.210/05 AISI430 LISCIO/SAT."/>
    <s v="acciaio"/>
    <x v="9"/>
    <m/>
    <n v="1749"/>
    <s v="kg"/>
    <m/>
    <n v="3.25"/>
    <n v="5684.25"/>
  </r>
  <r>
    <s v="OF0036620"/>
    <x v="592"/>
    <m/>
    <s v="F014980"/>
    <x v="66"/>
    <s v="25AFI000937"/>
    <x v="6"/>
    <m/>
    <s v="009000005001"/>
    <s v="GUANTO NITRILE VERDE 492 TG.7/7½"/>
    <s v="materiali di consumo"/>
    <x v="11"/>
    <m/>
    <n v="30"/>
    <s v="NR"/>
    <m/>
    <n v="2.4500000000000002"/>
    <n v="73.5"/>
  </r>
  <r>
    <s v="OF0036520"/>
    <x v="593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100002001"/>
    <s v="BOBINA POMERCART GR 40 (KG 4)"/>
    <s v="materiali di consumo"/>
    <x v="11"/>
    <m/>
    <n v="6"/>
    <s v="NR"/>
    <m/>
    <n v="17.2"/>
    <n v="103.2"/>
  </r>
  <r>
    <s v="OF0036522"/>
    <x v="594"/>
    <m/>
    <s v="F014890"/>
    <x v="93"/>
    <s v="25AFI000938"/>
    <x v="6"/>
    <m/>
    <s v="009430046001"/>
    <s v="INK NERO L700 cod. 014429 LIMITRONIC (ex cod. 10081)"/>
    <s v="materiali di consumo"/>
    <x v="11"/>
    <m/>
    <n v="5"/>
    <s v="l"/>
    <m/>
    <n v="207"/>
    <n v="1035"/>
  </r>
  <r>
    <s v="OF0036576"/>
    <x v="595"/>
    <m/>
    <s v="F013397"/>
    <x v="41"/>
    <s v="25AFI000944"/>
    <x v="6"/>
    <m/>
    <s v="002490105001"/>
    <s v="IRIODIN 100"/>
    <s v="prodotti chimici"/>
    <x v="1"/>
    <m/>
    <n v="25"/>
    <s v="kg"/>
    <m/>
    <n v="10.8"/>
    <n v="270"/>
  </r>
  <r>
    <s v="OF0036576"/>
    <x v="595"/>
    <m/>
    <s v="F013397"/>
    <x v="41"/>
    <s v="25AFI000944"/>
    <x v="6"/>
    <m/>
    <s v="002490119001"/>
    <s v="IRIODIN 111"/>
    <s v="prodotti chimici"/>
    <x v="1"/>
    <m/>
    <n v="20"/>
    <s v="kg"/>
    <m/>
    <n v="18.5"/>
    <n v="370"/>
  </r>
  <r>
    <s v="OF0036358"/>
    <x v="596"/>
    <m/>
    <s v="F016079"/>
    <x v="94"/>
    <s v="25AFI000946"/>
    <x v="6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6875"/>
    <x v="597"/>
    <m/>
    <s v="F015558"/>
    <x v="48"/>
    <s v="25AFI000951"/>
    <x v="6"/>
    <m/>
    <s v="009430000001"/>
    <s v="CORINDONE GRANA 40 DARK"/>
    <s v="materiali di consumo"/>
    <x v="11"/>
    <m/>
    <n v="17000"/>
    <s v="kg"/>
    <m/>
    <n v="0.95"/>
    <n v="16150"/>
  </r>
  <r>
    <s v="OF0036875"/>
    <x v="597"/>
    <m/>
    <s v="F015558"/>
    <x v="48"/>
    <s v="25AFI000951"/>
    <x v="6"/>
    <m/>
    <s v="009430002001"/>
    <s v="CORINDONE GRANA 50"/>
    <s v="materiali di consumo"/>
    <x v="11"/>
    <m/>
    <n v="4000"/>
    <s v="kg"/>
    <m/>
    <n v="0.95"/>
    <n v="3800"/>
  </r>
  <r>
    <s v="OF0036875"/>
    <x v="597"/>
    <m/>
    <s v="F015558"/>
    <x v="48"/>
    <s v="25AFI000951"/>
    <x v="6"/>
    <m/>
    <s v="009430003001"/>
    <s v="CORINDONE GRANA 60"/>
    <s v="materiali di consumo"/>
    <x v="11"/>
    <m/>
    <n v="2000"/>
    <s v="kg"/>
    <m/>
    <n v="0.9"/>
    <n v="1800"/>
  </r>
  <r>
    <s v="OF0036875"/>
    <x v="597"/>
    <m/>
    <s v="F015558"/>
    <x v="48"/>
    <s v="25AFI000951"/>
    <x v="6"/>
    <m/>
    <s v="009430005001"/>
    <s v="CORINDONE GRANA 80"/>
    <s v="materiali di consumo"/>
    <x v="11"/>
    <m/>
    <n v="2000"/>
    <s v="kg"/>
    <m/>
    <n v="0.9"/>
    <n v="1800"/>
  </r>
  <r>
    <s v="OF0036626"/>
    <x v="598"/>
    <m/>
    <s v="F010795"/>
    <x v="72"/>
    <s v="25AFI000966"/>
    <x v="6"/>
    <m/>
    <s v="009230008002"/>
    <s v="UNISPRAY LWC"/>
    <s v="materiali di consumo"/>
    <x v="11"/>
    <m/>
    <n v="2600"/>
    <s v="kg"/>
    <m/>
    <n v="1.95"/>
    <n v="5070"/>
  </r>
  <r>
    <s v="OF0036790"/>
    <x v="534"/>
    <m/>
    <s v="F015428"/>
    <x v="49"/>
    <s v="25AFI000968"/>
    <x v="6"/>
    <m/>
    <s v="009000010054"/>
    <s v="GUANTO SPANDEXBLACK 11939 TAG. L"/>
    <s v="materiali di consumo"/>
    <x v="11"/>
    <m/>
    <n v="480"/>
    <s v="NR"/>
    <m/>
    <n v="0.88"/>
    <n v="422.4"/>
  </r>
  <r>
    <s v="OF0036578"/>
    <x v="599"/>
    <m/>
    <s v="F014073"/>
    <x v="39"/>
    <s v="25AFI000969"/>
    <x v="6"/>
    <m/>
    <s v="002490171001"/>
    <s v="BIOSSIDO DI TITANIO RC 833 (ex TR92)"/>
    <s v="prodotti chimici"/>
    <x v="1"/>
    <m/>
    <n v="50"/>
    <s v="kg"/>
    <m/>
    <n v="4.4000000000000004"/>
    <n v="220"/>
  </r>
  <r>
    <s v="OF0036249"/>
    <x v="424"/>
    <m/>
    <s v="F600467"/>
    <x v="50"/>
    <s v="25AFI000972"/>
    <x v="6"/>
    <m/>
    <s v="0002A0127TS4"/>
    <s v="DISCO AC.127/040 C/F 3MM+TAGLI STRETTI+FORO CENTRALE 38mm"/>
    <s v="acciaio"/>
    <x v="9"/>
    <m/>
    <n v="20750"/>
    <s v="NR"/>
    <m/>
    <n v="0.14490024096385543"/>
    <n v="3006.68"/>
  </r>
  <r>
    <m/>
    <x v="82"/>
    <m/>
    <s v="F600467"/>
    <x v="50"/>
    <s v="25AFI000972"/>
    <x v="6"/>
    <m/>
    <s v="0002A0127TS4"/>
    <s v="DISCO AC.127/040 C/F 3MM+TAGLI STRETTI+FORO CENTRALE 38mm"/>
    <s v="acciaio"/>
    <x v="9"/>
    <m/>
    <n v="10750"/>
    <s v="NR"/>
    <m/>
    <n v="0.14490046511627908"/>
    <n v="1557.68"/>
  </r>
  <r>
    <s v="OF0036312"/>
    <x v="600"/>
    <m/>
    <s v="F600467"/>
    <x v="50"/>
    <s v="25AFI000972"/>
    <x v="6"/>
    <m/>
    <s v="0002A0127TS4"/>
    <s v="DISCO AC.127/040 C/F 3MM+TAGLI STRETTI+FORO CENTRALE 38mm"/>
    <s v="acciaio"/>
    <x v="9"/>
    <m/>
    <n v="10250"/>
    <s v="NR"/>
    <m/>
    <n v="0.14490048780487805"/>
    <n v="1485.23"/>
  </r>
  <r>
    <s v="OF0036249"/>
    <x v="424"/>
    <m/>
    <s v="F600467"/>
    <x v="50"/>
    <s v="25AFI000972"/>
    <x v="6"/>
    <m/>
    <s v="0002A0137TS4"/>
    <s v="DISCO AC.137/040 C/F 3MM+TAGLI STRETTI+FORO CENTRALE 38mm"/>
    <s v="acciaio"/>
    <x v="9"/>
    <m/>
    <n v="7750"/>
    <s v="NR"/>
    <m/>
    <n v="0.16039999999999999"/>
    <n v="1243.0999999999999"/>
  </r>
  <r>
    <s v="OF0036249"/>
    <x v="424"/>
    <m/>
    <s v="F600467"/>
    <x v="50"/>
    <s v="25AFI000972"/>
    <x v="6"/>
    <m/>
    <s v="0002A0197TS4"/>
    <s v="DISCO AC.197/040 C/F 3MM+TAGLI STRETTI+FORO CENTRALE 51mm"/>
    <s v="acciaio"/>
    <x v="9"/>
    <m/>
    <n v="4500"/>
    <s v="NR"/>
    <m/>
    <n v="0.30070000000000002"/>
    <n v="1353.15"/>
  </r>
  <r>
    <s v="OF0036038"/>
    <x v="24"/>
    <m/>
    <s v="F600467"/>
    <x v="50"/>
    <s v="25AFI000972"/>
    <x v="6"/>
    <m/>
    <s v="0002A0207TS4"/>
    <s v="DISCO AC.207/040 C/F 3MM+TAGLI STRETTI+FORO CENTRALE 51mm"/>
    <s v="acciaio"/>
    <x v="9"/>
    <m/>
    <n v="22600"/>
    <s v="NR"/>
    <m/>
    <n v="0.32419999999999999"/>
    <n v="7326.92"/>
  </r>
  <r>
    <s v="OF0036249"/>
    <x v="424"/>
    <m/>
    <s v="F600467"/>
    <x v="50"/>
    <s v="25AFI000973"/>
    <x v="6"/>
    <m/>
    <s v="0002A0157TS4"/>
    <s v="DISCO AC.157/040 C/F 3MM+TAGLI STRETTI+FORO CENTRALE 51mm"/>
    <s v="acciaio"/>
    <x v="9"/>
    <m/>
    <n v="5850"/>
    <s v="NR"/>
    <m/>
    <n v="0.21400000000000002"/>
    <n v="1251.9000000000001"/>
  </r>
  <r>
    <s v="OF0036312"/>
    <x v="600"/>
    <m/>
    <s v="F600467"/>
    <x v="50"/>
    <s v="25AFI000973"/>
    <x v="6"/>
    <m/>
    <s v="0002A0157TS4"/>
    <s v="DISCO AC.157/040 C/F 3MM+TAGLI STRETTI+FORO CENTRALE 51mm"/>
    <s v="acciaio"/>
    <x v="9"/>
    <m/>
    <n v="8888"/>
    <s v="NR"/>
    <m/>
    <n v="0.21399977497749775"/>
    <n v="1902.03"/>
  </r>
  <r>
    <s v="OF0036038"/>
    <x v="24"/>
    <m/>
    <s v="F600467"/>
    <x v="50"/>
    <s v="25AFI000973"/>
    <x v="6"/>
    <m/>
    <s v="0002A0207TS4"/>
    <s v="DISCO AC.207/040 C/F 3MM+TAGLI STRETTI+FORO CENTRALE 51mm"/>
    <s v="acciaio"/>
    <x v="9"/>
    <m/>
    <n v="1400"/>
    <s v="NR"/>
    <m/>
    <n v="0.32419999999999999"/>
    <n v="453.88"/>
  </r>
  <r>
    <s v="OF0036249"/>
    <x v="424"/>
    <m/>
    <s v="F600467"/>
    <x v="50"/>
    <s v="25AFI000973"/>
    <x v="6"/>
    <m/>
    <s v="0002A0207TS4"/>
    <s v="DISCO AC.207/040 C/F 3MM+TAGLI STRETTI+FORO CENTRALE 51mm"/>
    <s v="acciaio"/>
    <x v="9"/>
    <m/>
    <n v="53600"/>
    <s v="NR"/>
    <m/>
    <n v="0.32419999999999999"/>
    <n v="17377.12"/>
  </r>
  <r>
    <s v="OF0036312"/>
    <x v="600"/>
    <m/>
    <s v="F600467"/>
    <x v="50"/>
    <s v="25AFI000974"/>
    <x v="6"/>
    <m/>
    <s v="0002A0127TS4"/>
    <s v="DISCO AC.127/040 C/F 3MM+TAGLI STRETTI+FORO CENTRALE 38mm"/>
    <s v="acciaio"/>
    <x v="9"/>
    <m/>
    <n v="14250"/>
    <s v="NR"/>
    <m/>
    <n v="0.14490035087719297"/>
    <n v="2064.83"/>
  </r>
  <r>
    <s v="OF0036510"/>
    <x v="601"/>
    <m/>
    <s v="F600467"/>
    <x v="50"/>
    <s v="25AFI000974"/>
    <x v="6"/>
    <m/>
    <s v="0002A0127TS4"/>
    <s v="DISCO AC.127/040 C/F 3MM+TAGLI STRETTI+FORO CENTRALE 38mm"/>
    <s v="acciaio"/>
    <x v="9"/>
    <m/>
    <n v="3750"/>
    <s v="NR"/>
    <m/>
    <n v="0.14490133333333333"/>
    <n v="543.38"/>
  </r>
  <r>
    <s v="OF0036312"/>
    <x v="600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510"/>
    <x v="601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974"/>
    <x v="6"/>
    <m/>
    <s v="0002A0147TS4"/>
    <s v="DISCO AC.147/040 C/F 3MM+TAGLI STRETTI+FORO CENTRALE 38mm"/>
    <s v="acciaio"/>
    <x v="9"/>
    <m/>
    <n v="9000"/>
    <s v="NR"/>
    <m/>
    <n v="0.1769"/>
    <n v="1592.1"/>
  </r>
  <r>
    <s v="OF0036510"/>
    <x v="601"/>
    <m/>
    <s v="F600467"/>
    <x v="50"/>
    <s v="25AFI000974"/>
    <x v="6"/>
    <m/>
    <s v="0002A0147TS4"/>
    <s v="DISCO AC.147/040 C/F 3MM+TAGLI STRETTI+FORO CENTRALE 38mm"/>
    <s v="acciaio"/>
    <x v="9"/>
    <m/>
    <n v="24171"/>
    <s v="NR"/>
    <m/>
    <n v="0.1769000041371892"/>
    <n v="4275.8500000000004"/>
  </r>
  <r>
    <s v="OF0036249"/>
    <x v="424"/>
    <m/>
    <s v="F600467"/>
    <x v="50"/>
    <s v="25AFI000974"/>
    <x v="6"/>
    <m/>
    <s v="0002A0152TS4"/>
    <s v="DISCO AC.152/040 C/F 3MM+TAGLI STRETTI+FORO CENTRALE 51mm"/>
    <s v="acciaio"/>
    <x v="9"/>
    <m/>
    <n v="5000"/>
    <s v="NR"/>
    <m/>
    <n v="0.2094"/>
    <n v="1047"/>
  </r>
  <r>
    <s v="OF0036510"/>
    <x v="601"/>
    <m/>
    <s v="F600467"/>
    <x v="50"/>
    <s v="25AFI000974"/>
    <x v="6"/>
    <m/>
    <s v="0002A0157TS4"/>
    <s v="DISCO AC.157/040 C/F 3MM+TAGLI STRETTI+FORO CENTRALE 51mm"/>
    <s v="acciaio"/>
    <x v="9"/>
    <m/>
    <n v="9000"/>
    <s v="NR"/>
    <m/>
    <n v="0.214"/>
    <n v="1926"/>
  </r>
  <r>
    <s v="OF0036510"/>
    <x v="601"/>
    <m/>
    <s v="F600467"/>
    <x v="50"/>
    <s v="25AFI000974"/>
    <x v="6"/>
    <m/>
    <s v="0002A0162TS4"/>
    <s v="DISCO AC.162/040 C/F 3MM+TAGLI STRETTI+FORO CENTRALE 51mm"/>
    <s v="acciaio"/>
    <x v="9"/>
    <m/>
    <n v="6750"/>
    <s v="NR"/>
    <m/>
    <n v="0.21859999999999999"/>
    <n v="1475.55"/>
  </r>
  <r>
    <s v="OF0036510"/>
    <x v="601"/>
    <m/>
    <s v="F600467"/>
    <x v="50"/>
    <s v="25AFI000974"/>
    <x v="6"/>
    <m/>
    <s v="0002A0167TS4"/>
    <s v="DISCO AC.167/040 C/F 3MM+TAGLI STRETTI+FORO CENTRALE 51mm"/>
    <s v="acciaio"/>
    <x v="9"/>
    <m/>
    <n v="7000"/>
    <s v="NR"/>
    <m/>
    <n v="0.24260000000000001"/>
    <n v="1698.2"/>
  </r>
  <r>
    <s v="OF0036249"/>
    <x v="424"/>
    <m/>
    <s v="F600467"/>
    <x v="50"/>
    <s v="25AFI000974"/>
    <x v="6"/>
    <m/>
    <s v="0002A0177TS4"/>
    <s v="DISCO AC.177/040 C/F 3MM+TAGLI STRETTI+FORO CENTRALE 51mm"/>
    <s v="acciaio"/>
    <x v="9"/>
    <m/>
    <n v="8605"/>
    <s v="NR"/>
    <m/>
    <n v="0.25289947704822774"/>
    <n v="2176.1999999999998"/>
  </r>
  <r>
    <s v="OF0036510"/>
    <x v="601"/>
    <m/>
    <s v="F600467"/>
    <x v="50"/>
    <s v="25AFI000974"/>
    <x v="6"/>
    <m/>
    <s v="0002A0177TS4"/>
    <s v="DISCO AC.177/040 C/F 3MM+TAGLI STRETTI+FORO CENTRALE 51mm"/>
    <s v="acciaio"/>
    <x v="9"/>
    <m/>
    <n v="8145"/>
    <s v="NR"/>
    <m/>
    <n v="0.25289993861264576"/>
    <n v="2059.87"/>
  </r>
  <r>
    <s v="OF0036312"/>
    <x v="600"/>
    <m/>
    <s v="F600467"/>
    <x v="50"/>
    <s v="25AFI000974"/>
    <x v="6"/>
    <m/>
    <s v="0002A0187TS4"/>
    <s v="DISCO AC.187/040 C/F 3MM+TAGLI STRETTI+FORO CENTRALE 51mm"/>
    <s v="acciaio"/>
    <x v="9"/>
    <m/>
    <n v="6250"/>
    <s v="NR"/>
    <m/>
    <n v="0.27839999999999998"/>
    <n v="1740"/>
  </r>
  <r>
    <s v="OF0036249"/>
    <x v="424"/>
    <m/>
    <s v="F600467"/>
    <x v="50"/>
    <s v="25AFI000974"/>
    <x v="6"/>
    <m/>
    <s v="0002A0207TS4"/>
    <s v="DISCO AC.207/040 C/F 3MM+TAGLI STRETTI+FORO CENTRALE 51mm"/>
    <s v="acciaio"/>
    <x v="9"/>
    <m/>
    <n v="6400"/>
    <s v="NR"/>
    <m/>
    <n v="0.32420000000000004"/>
    <n v="2074.88"/>
  </r>
  <r>
    <s v="OF0036312"/>
    <x v="600"/>
    <m/>
    <s v="F600467"/>
    <x v="50"/>
    <s v="25AFI000974"/>
    <x v="6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510"/>
    <x v="601"/>
    <m/>
    <s v="F600467"/>
    <x v="50"/>
    <s v="25AFI000974"/>
    <x v="6"/>
    <m/>
    <s v="0002A0207TS4"/>
    <s v="DISCO AC.207/040 C/F 3MM+TAGLI STRETTI+FORO CENTRALE 51mm"/>
    <s v="acciaio"/>
    <x v="9"/>
    <m/>
    <n v="1600"/>
    <s v="NR"/>
    <m/>
    <n v="0.32420000000000004"/>
    <n v="518.72"/>
  </r>
  <r>
    <s v="OF0036510"/>
    <x v="601"/>
    <m/>
    <s v="F600467"/>
    <x v="50"/>
    <s v="25AFI000975"/>
    <x v="6"/>
    <m/>
    <s v="0002A0127TS4"/>
    <s v="DISCO AC.127/040 C/F 3MM+TAGLI STRETTI+FORO CENTRALE 38mm"/>
    <s v="acciaio"/>
    <x v="9"/>
    <m/>
    <n v="8500"/>
    <s v="NR"/>
    <m/>
    <n v="0.1449"/>
    <n v="1231.6500000000001"/>
  </r>
  <r>
    <s v="OF0036602"/>
    <x v="602"/>
    <m/>
    <s v="F600467"/>
    <x v="50"/>
    <s v="25AFI000975"/>
    <x v="6"/>
    <m/>
    <s v="0002A0127TS4"/>
    <s v="DISCO AC.127/040 C/F 3MM+TAGLI STRETTI+FORO CENTRALE 38mm"/>
    <s v="acciaio"/>
    <x v="9"/>
    <m/>
    <n v="13355"/>
    <s v="NR"/>
    <m/>
    <n v="0.14490003743916138"/>
    <n v="1935.14"/>
  </r>
  <r>
    <s v="OF0036602"/>
    <x v="602"/>
    <m/>
    <s v="F600467"/>
    <x v="50"/>
    <s v="25AFI000975"/>
    <x v="6"/>
    <m/>
    <s v="0002A0137TS4"/>
    <s v="DISCO AC.137/040 C/F 3MM+TAGLI STRETTI+FORO CENTRALE 38mm"/>
    <s v="acciaio"/>
    <x v="9"/>
    <m/>
    <n v="4000"/>
    <s v="NR"/>
    <m/>
    <n v="0.16040000000000001"/>
    <n v="641.6"/>
  </r>
  <r>
    <s v="OF0036510"/>
    <x v="601"/>
    <m/>
    <s v="F600467"/>
    <x v="50"/>
    <s v="25AFI000975"/>
    <x v="6"/>
    <m/>
    <s v="0002A0177TS4"/>
    <s v="DISCO AC.177/040 C/F 3MM+TAGLI STRETTI+FORO CENTRALE 51mm"/>
    <s v="acciaio"/>
    <x v="9"/>
    <m/>
    <n v="1855"/>
    <s v="NR"/>
    <m/>
    <n v="0.25290026954177897"/>
    <n v="469.13"/>
  </r>
  <r>
    <s v="OF0036602"/>
    <x v="602"/>
    <m/>
    <s v="F600467"/>
    <x v="50"/>
    <s v="25AFI000975"/>
    <x v="6"/>
    <m/>
    <s v="0002A0177TS4"/>
    <s v="DISCO AC.177/040 C/F 3MM+TAGLI STRETTI+FORO CENTRALE 51mm"/>
    <s v="acciaio"/>
    <x v="9"/>
    <m/>
    <n v="5645"/>
    <s v="NR"/>
    <m/>
    <n v="0.25289991142604074"/>
    <n v="1427.62"/>
  </r>
  <r>
    <s v="OF0036249"/>
    <x v="424"/>
    <m/>
    <s v="F600467"/>
    <x v="50"/>
    <s v="25AFI000975"/>
    <x v="6"/>
    <m/>
    <s v="0002A0197TS4"/>
    <s v="DISCO AC.197/040 C/F 3MM+TAGLI STRETTI+FORO CENTRALE 51mm"/>
    <s v="acciaio"/>
    <x v="9"/>
    <m/>
    <n v="14500"/>
    <s v="NR"/>
    <m/>
    <n v="0.30069999999999997"/>
    <n v="4360.1499999999996"/>
  </r>
  <r>
    <s v="OF0036510"/>
    <x v="601"/>
    <m/>
    <s v="F600467"/>
    <x v="50"/>
    <s v="25AFI000975"/>
    <x v="6"/>
    <m/>
    <s v="0002A0197TS4"/>
    <s v="DISCO AC.197/040 C/F 3MM+TAGLI STRETTI+FORO CENTRALE 51mm"/>
    <s v="acciaio"/>
    <x v="9"/>
    <m/>
    <n v="4250"/>
    <s v="NR"/>
    <m/>
    <n v="0.30070117647058825"/>
    <n v="1277.98"/>
  </r>
  <r>
    <s v="OF0035563"/>
    <x v="332"/>
    <m/>
    <s v="F012910"/>
    <x v="77"/>
    <s v="25AFI000978"/>
    <x v="6"/>
    <m/>
    <s v="001110077001"/>
    <s v="BUSTA BOCC.35X35"/>
    <s v="accessori di confez."/>
    <x v="5"/>
    <m/>
    <n v="5000"/>
    <s v="NR"/>
    <m/>
    <n v="4.3999999999999997E-2"/>
    <n v="220"/>
  </r>
  <r>
    <s v="OF0035730"/>
    <x v="407"/>
    <m/>
    <s v="F012910"/>
    <x v="77"/>
    <s v="25AFI000978"/>
    <x v="6"/>
    <m/>
    <s v="001110077001"/>
    <s v="BUSTA BOCC.35X35"/>
    <s v="accessori di confez."/>
    <x v="5"/>
    <m/>
    <n v="10240"/>
    <s v="NR"/>
    <m/>
    <n v="4.3999999999999997E-2"/>
    <n v="450.56"/>
  </r>
  <r>
    <s v="OF0036267"/>
    <x v="354"/>
    <m/>
    <s v="F012910"/>
    <x v="77"/>
    <s v="25AFI000978"/>
    <x v="6"/>
    <m/>
    <s v="001110100001"/>
    <s v="BUSTA BOCC.40X40"/>
    <s v="accessori di confez."/>
    <x v="5"/>
    <m/>
    <n v="10000"/>
    <s v="NR"/>
    <m/>
    <n v="5.0999999999999997E-2"/>
    <n v="510"/>
  </r>
  <r>
    <s v="OF0035730"/>
    <x v="407"/>
    <m/>
    <s v="F012910"/>
    <x v="77"/>
    <s v="25AFI000978"/>
    <x v="6"/>
    <m/>
    <s v="001110115001"/>
    <s v="BUSTA BOCC.45X45"/>
    <s v="accessori di confez."/>
    <x v="5"/>
    <m/>
    <n v="24900"/>
    <s v="NR"/>
    <m/>
    <n v="5.8000000000000003E-2"/>
    <n v="1444.2"/>
  </r>
  <r>
    <s v="OF0036267"/>
    <x v="354"/>
    <m/>
    <s v="F012910"/>
    <x v="77"/>
    <s v="25AFI000979"/>
    <x v="6"/>
    <m/>
    <s v="001110077001"/>
    <s v="BUSTA BOCC.35X35"/>
    <s v="accessori di confez."/>
    <x v="5"/>
    <m/>
    <n v="10000"/>
    <s v="NR"/>
    <m/>
    <n v="4.3999999999999997E-2"/>
    <n v="440"/>
  </r>
  <r>
    <s v="OF0036267"/>
    <x v="354"/>
    <m/>
    <s v="F012910"/>
    <x v="77"/>
    <s v="25AFI000979"/>
    <x v="6"/>
    <m/>
    <s v="001110115001"/>
    <s v="BUSTA BOCC.45X45"/>
    <s v="accessori di confez."/>
    <x v="5"/>
    <m/>
    <n v="10200"/>
    <s v="NR"/>
    <m/>
    <n v="5.8000000000000003E-2"/>
    <n v="591.6"/>
  </r>
  <r>
    <s v="OF0036678"/>
    <x v="603"/>
    <m/>
    <s v="F012713"/>
    <x v="53"/>
    <s v="25AFI000980"/>
    <x v="6"/>
    <m/>
    <s v="003040082005"/>
    <s v="ECLIPSE HB V6849 PRIMER BLACK DIAMOND"/>
    <s v="prodotti chimici"/>
    <x v="1"/>
    <m/>
    <n v="700"/>
    <s v="kg"/>
    <m/>
    <n v="12.881499999999999"/>
    <n v="9017.0499999999993"/>
  </r>
  <r>
    <s v="OF0036678"/>
    <x v="603"/>
    <m/>
    <s v="F012713"/>
    <x v="53"/>
    <s v="25AFI000980"/>
    <x v="6"/>
    <m/>
    <s v="003100082006"/>
    <s v="ECLIPSE HB V6850Z BLACK MIDCOAT DIAMOND"/>
    <s v="prodotti chimici"/>
    <x v="1"/>
    <m/>
    <n v="800"/>
    <s v="kg"/>
    <m/>
    <n v="13.657"/>
    <n v="10925.6"/>
  </r>
  <r>
    <s v="OF0036678"/>
    <x v="603"/>
    <m/>
    <s v="F012713"/>
    <x v="53"/>
    <s v="25AFI000980"/>
    <x v="6"/>
    <m/>
    <s v="003160081013"/>
    <s v="QUANT.7343/V5665Z CLEAR ALTO SPESS."/>
    <s v="prodotti chimici"/>
    <x v="1"/>
    <m/>
    <n v="200"/>
    <s v="kg"/>
    <m/>
    <n v="18.846500000000002"/>
    <n v="3769.3"/>
  </r>
  <r>
    <s v="OF0036678"/>
    <x v="603"/>
    <m/>
    <s v="F012713"/>
    <x v="53"/>
    <s v="25AFI000980"/>
    <x v="6"/>
    <m/>
    <s v="003160081026"/>
    <s v="Eclipse HB V7710Z silver diamond TC"/>
    <s v="prodotti chimici"/>
    <x v="1"/>
    <m/>
    <n v="400"/>
    <s v="kg"/>
    <m/>
    <n v="14.422000000000001"/>
    <n v="5768.8"/>
  </r>
  <r>
    <s v="OF0036678"/>
    <x v="603"/>
    <m/>
    <s v="F012713"/>
    <x v="53"/>
    <s v="25AFI000980"/>
    <x v="6"/>
    <m/>
    <s v="003160081031"/>
    <s v="QUANTANIUM 7343/V9044Z clear topcoat"/>
    <s v="prodotti chimici"/>
    <x v="1"/>
    <m/>
    <n v="300"/>
    <s v="kg"/>
    <m/>
    <n v="11.69"/>
    <n v="3507"/>
  </r>
  <r>
    <s v="OF0036828"/>
    <x v="604"/>
    <m/>
    <s v="F012713"/>
    <x v="53"/>
    <s v="25AFI000980"/>
    <x v="6"/>
    <m/>
    <s v="003160081031"/>
    <s v="QUANTANIUM 7343/V9044Z clear topcoat"/>
    <s v="prodotti chimici"/>
    <x v="1"/>
    <m/>
    <n v="1000"/>
    <s v="kg"/>
    <m/>
    <n v="11.69"/>
    <n v="11690"/>
  </r>
  <r>
    <s v="OF0036678"/>
    <x v="603"/>
    <m/>
    <s v="F012713"/>
    <x v="53"/>
    <s v="25AFI000980"/>
    <x v="6"/>
    <m/>
    <s v="003360001002"/>
    <s v="ECM/V9338 BLACK INK PAD PRINTING"/>
    <s v="prodotti chimici"/>
    <x v="1"/>
    <m/>
    <n v="40"/>
    <s v="kg"/>
    <m/>
    <n v="21.413999999999998"/>
    <n v="856.56"/>
  </r>
  <r>
    <s v="OF0036499"/>
    <x v="605"/>
    <m/>
    <s v="F014268"/>
    <x v="81"/>
    <s v="25AFI000981"/>
    <x v="6"/>
    <m/>
    <s v="000110237001"/>
    <s v="GHIERA L1500 13,5/26 R40 F90 A-8°"/>
    <s v="manigliame"/>
    <x v="0"/>
    <m/>
    <n v="4280"/>
    <s v="NR"/>
    <m/>
    <n v="6.7899532710280375E-2"/>
    <n v="290.61"/>
  </r>
  <r>
    <s v="OF0036675"/>
    <x v="606"/>
    <m/>
    <s v="F014268"/>
    <x v="81"/>
    <s v="25AFI000981"/>
    <x v="6"/>
    <m/>
    <s v="000110254001"/>
    <s v="GHIERA L1500 17/17 R=F120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321001"/>
    <s v="GHIERA L1500 15/23 R50 F75 A-8°"/>
    <s v="manigliame"/>
    <x v="0"/>
    <m/>
    <n v="4300"/>
    <s v="NR"/>
    <m/>
    <n v="6.7900000000000002E-2"/>
    <n v="291.97000000000003"/>
  </r>
  <r>
    <s v="OF0036500"/>
    <x v="607"/>
    <m/>
    <s v="F014268"/>
    <x v="81"/>
    <s v="25AFI000981"/>
    <x v="6"/>
    <m/>
    <s v="000110366001"/>
    <s v="GHIERA L1500 15,5/17,5 R999 F100A0°"/>
    <s v="manigliame"/>
    <x v="0"/>
    <m/>
    <n v="12800"/>
    <s v="NR"/>
    <m/>
    <n v="5.5999999999999994E-2"/>
    <n v="716.8"/>
  </r>
  <r>
    <s v="OF0036499"/>
    <x v="605"/>
    <m/>
    <s v="F014268"/>
    <x v="81"/>
    <s v="25AFI000981"/>
    <x v="6"/>
    <m/>
    <s v="000110407001"/>
    <s v="GHIERA L2500 13/25 R35 F90"/>
    <s v="manigliame"/>
    <x v="0"/>
    <m/>
    <n v="4300"/>
    <s v="NR"/>
    <m/>
    <n v="8.4199999999999997E-2"/>
    <n v="362.06"/>
  </r>
  <r>
    <s v="OF0036675"/>
    <x v="606"/>
    <m/>
    <s v="F014268"/>
    <x v="81"/>
    <s v="25AFI000981"/>
    <x v="6"/>
    <m/>
    <s v="000110407001"/>
    <s v="GHIERA L2500 13/25 R35 F90"/>
    <s v="manigliame"/>
    <x v="0"/>
    <m/>
    <n v="4360"/>
    <s v="NR"/>
    <m/>
    <n v="8.419954128440367E-2"/>
    <n v="367.11"/>
  </r>
  <r>
    <s v="OF0036675"/>
    <x v="606"/>
    <m/>
    <s v="F014268"/>
    <x v="81"/>
    <s v="25AFI000981"/>
    <x v="6"/>
    <m/>
    <s v="000110416001"/>
    <s v="GHIERA L2500 14/23 R56 F9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0496001"/>
    <s v="GHIERA AR 0400 17/20,5"/>
    <s v="manigliame"/>
    <x v="0"/>
    <m/>
    <n v="2750"/>
    <s v="NR"/>
    <m/>
    <n v="7.5600000000000001E-2"/>
    <n v="207.9"/>
  </r>
  <r>
    <s v="OF0036565"/>
    <x v="608"/>
    <m/>
    <s v="F014268"/>
    <x v="81"/>
    <s v="25AFI000981"/>
    <x v="6"/>
    <m/>
    <s v="000110496001"/>
    <s v="GHIERA AR 0400 17/20,5"/>
    <s v="manigliame"/>
    <x v="0"/>
    <m/>
    <n v="3200"/>
    <s v="NR"/>
    <m/>
    <n v="7.5600000000000001E-2"/>
    <n v="241.92"/>
  </r>
  <r>
    <s v="OF0036565"/>
    <x v="608"/>
    <m/>
    <s v="F014268"/>
    <x v="81"/>
    <s v="25AFI000981"/>
    <x v="6"/>
    <m/>
    <s v="000110520001"/>
    <s v="GHIERA AR 0400 16,5/20,5 R100"/>
    <s v="manigliame"/>
    <x v="0"/>
    <m/>
    <n v="4300"/>
    <s v="NR"/>
    <m/>
    <n v="7.5600000000000001E-2"/>
    <n v="325.08"/>
  </r>
  <r>
    <s v="OF0036500"/>
    <x v="607"/>
    <m/>
    <s v="F014268"/>
    <x v="81"/>
    <s v="25AFI000981"/>
    <x v="6"/>
    <m/>
    <s v="000110521001"/>
    <s v="GHIERA AR 0400 16/19 R110"/>
    <s v="manigliame"/>
    <x v="0"/>
    <m/>
    <n v="10650"/>
    <s v="NR"/>
    <m/>
    <n v="6.1599999999999995E-2"/>
    <n v="656.04"/>
  </r>
  <r>
    <s v="OF0036565"/>
    <x v="608"/>
    <m/>
    <s v="F014268"/>
    <x v="81"/>
    <s v="25AFI000981"/>
    <x v="6"/>
    <m/>
    <s v="000110521001"/>
    <s v="GHIERA AR 0400 16/19 R110"/>
    <s v="manigliame"/>
    <x v="0"/>
    <m/>
    <n v="7460"/>
    <s v="NR"/>
    <m/>
    <n v="6.1600536193029493E-2"/>
    <n v="459.54"/>
  </r>
  <r>
    <s v="OF0036396"/>
    <x v="494"/>
    <m/>
    <s v="F014268"/>
    <x v="81"/>
    <s v="25AFI000981"/>
    <x v="6"/>
    <m/>
    <s v="000110598001"/>
    <s v="GHIERA P075 13/23 R120 F110 A-8°"/>
    <s v="manigliame"/>
    <x v="0"/>
    <m/>
    <n v="17100"/>
    <s v="NR"/>
    <m/>
    <n v="6.5200000000000008E-2"/>
    <n v="1114.92"/>
  </r>
  <r>
    <s v="OF0036500"/>
    <x v="607"/>
    <m/>
    <s v="F014268"/>
    <x v="81"/>
    <s v="25AFI000981"/>
    <x v="6"/>
    <m/>
    <s v="000110598001"/>
    <s v="GHIERA P075 13/23 R120 F110 A-8°"/>
    <s v="manigliame"/>
    <x v="0"/>
    <m/>
    <n v="20400"/>
    <s v="NR"/>
    <m/>
    <n v="6.5199999999999994E-2"/>
    <n v="1330.08"/>
  </r>
  <r>
    <s v="OF0036500"/>
    <x v="607"/>
    <m/>
    <s v="F014268"/>
    <x v="81"/>
    <s v="25AFI000981"/>
    <x v="6"/>
    <m/>
    <s v="000110635001"/>
    <s v="GHIERA AR 0400 17,5/20,5 R100 F140"/>
    <s v="manigliame"/>
    <x v="0"/>
    <m/>
    <n v="6400"/>
    <s v="NR"/>
    <m/>
    <n v="7.5600000000000001E-2"/>
    <n v="483.84"/>
  </r>
  <r>
    <s v="OF0036640"/>
    <x v="609"/>
    <m/>
    <s v="F014268"/>
    <x v="81"/>
    <s v="25AFI000981"/>
    <x v="6"/>
    <m/>
    <s v="000110635001"/>
    <s v="GHIERA AR 0400 17,5/20,5 R100 F140"/>
    <s v="manigliame"/>
    <x v="0"/>
    <m/>
    <n v="8500"/>
    <s v="NR"/>
    <m/>
    <n v="7.5600000000000001E-2"/>
    <n v="642.6"/>
  </r>
  <r>
    <s v="OF0036565"/>
    <x v="608"/>
    <m/>
    <s v="F014268"/>
    <x v="81"/>
    <s v="25AFI000981"/>
    <x v="6"/>
    <m/>
    <s v="000110636001"/>
    <s v="GHIERA AR 0400 18/20,5 R90 F140"/>
    <s v="manigliame"/>
    <x v="0"/>
    <m/>
    <n v="3180"/>
    <s v="NR"/>
    <m/>
    <n v="7.5600628930817607E-2"/>
    <n v="240.41"/>
  </r>
  <r>
    <s v="OF0036500"/>
    <x v="607"/>
    <m/>
    <s v="F014268"/>
    <x v="81"/>
    <s v="25AFI000981"/>
    <x v="6"/>
    <m/>
    <s v="000110668000"/>
    <s v="GHIERA AR 0400 16,5/22 R65 F140 0° X FORMA 794Ø32"/>
    <s v="manigliame"/>
    <x v="0"/>
    <m/>
    <n v="2070"/>
    <s v="NR"/>
    <m/>
    <n v="7.5599033816425132E-2"/>
    <n v="156.49"/>
  </r>
  <r>
    <s v="OF0036500"/>
    <x v="607"/>
    <m/>
    <s v="F014268"/>
    <x v="81"/>
    <s v="25AFI000981"/>
    <x v="6"/>
    <m/>
    <s v="000110723001"/>
    <s v="GHIERA P075 13,5/26,5 R95 F120 A-8°"/>
    <s v="manigliame"/>
    <x v="0"/>
    <m/>
    <n v="4260"/>
    <s v="NR"/>
    <m/>
    <n v="6.5199530516431931E-2"/>
    <n v="277.75"/>
  </r>
  <r>
    <s v="OF0036500"/>
    <x v="607"/>
    <m/>
    <s v="F014268"/>
    <x v="81"/>
    <s v="25AFI000981"/>
    <x v="6"/>
    <m/>
    <s v="000110729001"/>
    <s v="GHIERA P075 13/26 R46 F120 A-8°"/>
    <s v="manigliame"/>
    <x v="0"/>
    <m/>
    <n v="4200"/>
    <s v="NR"/>
    <m/>
    <n v="6.5199999999999994E-2"/>
    <n v="273.83999999999997"/>
  </r>
  <r>
    <s v="OF0036500"/>
    <x v="607"/>
    <m/>
    <s v="F014268"/>
    <x v="81"/>
    <s v="25AFI000981"/>
    <x v="6"/>
    <m/>
    <s v="000110730001"/>
    <s v="GHIERA P075 14/24 R60 F14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730001"/>
    <s v="GHIERA P075 14/24 R60 F140 A-8°"/>
    <s v="manigliame"/>
    <x v="0"/>
    <m/>
    <n v="6400"/>
    <s v="NR"/>
    <m/>
    <n v="6.5199999999999994E-2"/>
    <n v="417.28"/>
  </r>
  <r>
    <s v="OF0036396"/>
    <x v="494"/>
    <m/>
    <s v="F014268"/>
    <x v="81"/>
    <s v="25AFI000981"/>
    <x v="6"/>
    <m/>
    <s v="000110732001"/>
    <s v="GHIERA P075 15/21 R60 F6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842001"/>
    <s v="GHIERA L1500 15,5/21,5 R80 F70 A-8°"/>
    <s v="manigliame"/>
    <x v="0"/>
    <m/>
    <n v="2100"/>
    <s v="NR"/>
    <m/>
    <n v="6.7900000000000002E-2"/>
    <n v="142.59"/>
  </r>
  <r>
    <s v="OF0036499"/>
    <x v="605"/>
    <m/>
    <s v="F014268"/>
    <x v="81"/>
    <s v="25AFI000981"/>
    <x v="6"/>
    <m/>
    <s v="000110855001"/>
    <s v="GHIERA L1500 11,5/28 R48 F90 A-8°"/>
    <s v="manigliame"/>
    <x v="0"/>
    <m/>
    <n v="6400"/>
    <s v="NR"/>
    <m/>
    <n v="6.7900000000000002E-2"/>
    <n v="434.56"/>
  </r>
  <r>
    <s v="OF0036640"/>
    <x v="609"/>
    <m/>
    <s v="F014268"/>
    <x v="81"/>
    <s v="25AFI000981"/>
    <x v="6"/>
    <m/>
    <s v="000110880001"/>
    <s v="GHIERA 800/02 12/29,5 R48 F60 A-8°"/>
    <s v="manigliame"/>
    <x v="0"/>
    <m/>
    <n v="6340"/>
    <s v="NR"/>
    <m/>
    <n v="5.5E-2"/>
    <n v="348.7"/>
  </r>
  <r>
    <s v="OF0036640"/>
    <x v="609"/>
    <m/>
    <s v="F014268"/>
    <x v="81"/>
    <s v="25AFI000981"/>
    <x v="6"/>
    <m/>
    <s v="000110881001"/>
    <s v="GHIERA 800/02 14/21 R82 F60 A-8°"/>
    <s v="manigliame"/>
    <x v="0"/>
    <m/>
    <n v="2100"/>
    <s v="NR"/>
    <m/>
    <n v="5.5E-2"/>
    <n v="115.5"/>
  </r>
  <r>
    <s v="OF0036499"/>
    <x v="605"/>
    <m/>
    <s v="F014268"/>
    <x v="81"/>
    <s v="25AFI000981"/>
    <x v="6"/>
    <m/>
    <s v="000110896001"/>
    <s v="GHIERA L1500 13/28 R41 F70 A-8°"/>
    <s v="manigliame"/>
    <x v="0"/>
    <m/>
    <n v="6300"/>
    <s v="NR"/>
    <m/>
    <n v="6.7900000000000002E-2"/>
    <n v="427.77"/>
  </r>
  <r>
    <s v="OF0036675"/>
    <x v="606"/>
    <m/>
    <s v="F014268"/>
    <x v="81"/>
    <s v="25AFI000981"/>
    <x v="6"/>
    <m/>
    <s v="000110899001"/>
    <s v="GHIERA L1500 13,5/19,5 R36 F70 A-0°"/>
    <s v="manigliame"/>
    <x v="0"/>
    <m/>
    <n v="2000"/>
    <s v="NR"/>
    <m/>
    <n v="5.6000000000000001E-2"/>
    <n v="112"/>
  </r>
  <r>
    <s v="OF0036500"/>
    <x v="607"/>
    <m/>
    <s v="F014268"/>
    <x v="81"/>
    <s v="25AFI000981"/>
    <x v="6"/>
    <m/>
    <s v="000110911001"/>
    <s v="GHIERA L1500 16/18 R200 F90 A-0°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919001"/>
    <s v="GHIERA L1500 16,5/18,5 R999 F140 0°"/>
    <s v="manigliame"/>
    <x v="0"/>
    <m/>
    <n v="6400"/>
    <s v="NR"/>
    <m/>
    <n v="5.5999999999999994E-2"/>
    <n v="358.4"/>
  </r>
  <r>
    <s v="OF0036565"/>
    <x v="608"/>
    <m/>
    <s v="F014268"/>
    <x v="81"/>
    <s v="25AFI000981"/>
    <x v="6"/>
    <m/>
    <s v="000110923001"/>
    <s v="GHIERA L1500 12/18,5 R100 F70 A-8°"/>
    <s v="manigliame"/>
    <x v="0"/>
    <m/>
    <n v="4250"/>
    <s v="NR"/>
    <m/>
    <n v="5.6000000000000001E-2"/>
    <n v="238"/>
  </r>
  <r>
    <s v="OF0036499"/>
    <x v="605"/>
    <m/>
    <s v="F014268"/>
    <x v="81"/>
    <s v="25AFI000981"/>
    <x v="6"/>
    <m/>
    <s v="000110929001"/>
    <s v="GHIERA L1500 16,5/18 R54 F90 A-0°"/>
    <s v="manigliame"/>
    <x v="0"/>
    <m/>
    <n v="4300"/>
    <s v="NR"/>
    <m/>
    <n v="5.6000000000000001E-2"/>
    <n v="240.8"/>
  </r>
  <r>
    <s v="OF0036500"/>
    <x v="607"/>
    <m/>
    <s v="F014268"/>
    <x v="81"/>
    <s v="25AFI000981"/>
    <x v="6"/>
    <m/>
    <s v="000110949001"/>
    <s v="GHIERA L1500 13,5/23 R150 F140 A-8°"/>
    <s v="manigliame"/>
    <x v="0"/>
    <m/>
    <n v="3180"/>
    <s v="NR"/>
    <m/>
    <n v="6.7899371069182382E-2"/>
    <n v="215.92"/>
  </r>
  <r>
    <s v="OF0036500"/>
    <x v="607"/>
    <m/>
    <s v="F014268"/>
    <x v="81"/>
    <s v="25AFI000981"/>
    <x v="6"/>
    <m/>
    <s v="000110950001"/>
    <s v="GHIERA L1500 13/18 R999 F110 A-8°"/>
    <s v="manigliame"/>
    <x v="0"/>
    <m/>
    <n v="3130"/>
    <s v="NR"/>
    <m/>
    <n v="5.6000000000000001E-2"/>
    <n v="175.28"/>
  </r>
  <r>
    <s v="OF0036396"/>
    <x v="494"/>
    <m/>
    <s v="F014268"/>
    <x v="81"/>
    <s v="25AFI000981"/>
    <x v="6"/>
    <m/>
    <s v="000110993001"/>
    <s v="GHIERA L1500 13,5/15 R73 F90 A-0°"/>
    <s v="manigliame"/>
    <x v="0"/>
    <m/>
    <n v="4270"/>
    <s v="NR"/>
    <m/>
    <n v="5.6000000000000001E-2"/>
    <n v="239.12"/>
  </r>
  <r>
    <s v="OF0036499"/>
    <x v="605"/>
    <m/>
    <s v="F014268"/>
    <x v="81"/>
    <s v="25AFI000981"/>
    <x v="6"/>
    <m/>
    <s v="000111016001"/>
    <s v="GHIERA L1500 15/22 R80 F70 A-8°"/>
    <s v="manigliame"/>
    <x v="0"/>
    <m/>
    <n v="3200"/>
    <s v="NR"/>
    <m/>
    <n v="6.7900000000000002E-2"/>
    <n v="217.28"/>
  </r>
  <r>
    <s v="OF0036499"/>
    <x v="605"/>
    <m/>
    <s v="F014268"/>
    <x v="81"/>
    <s v="25AFI000981"/>
    <x v="6"/>
    <m/>
    <s v="000111066001"/>
    <s v="GHIERA L2500 13,5/26,5 R30 F110 A8°"/>
    <s v="manigliame"/>
    <x v="0"/>
    <m/>
    <n v="2070"/>
    <s v="NR"/>
    <m/>
    <n v="8.4198067632850232E-2"/>
    <n v="174.29"/>
  </r>
  <r>
    <s v="OF0036499"/>
    <x v="605"/>
    <m/>
    <s v="F014268"/>
    <x v="81"/>
    <s v="25AFI000981"/>
    <x v="6"/>
    <m/>
    <s v="000111071001"/>
    <s v="GHIERA L2500 14,5/18 R90 F110 A-8°"/>
    <s v="manigliame"/>
    <x v="0"/>
    <m/>
    <n v="2100"/>
    <s v="NR"/>
    <m/>
    <n v="6.7199999999999996E-2"/>
    <n v="141.12"/>
  </r>
  <r>
    <s v="OF0036499"/>
    <x v="605"/>
    <m/>
    <s v="F014268"/>
    <x v="81"/>
    <s v="25AFI000981"/>
    <x v="6"/>
    <m/>
    <s v="000111073001"/>
    <s v="GHIERA L2500 15/22,5 R55 F120 A-8°"/>
    <s v="manigliame"/>
    <x v="0"/>
    <m/>
    <n v="2070"/>
    <s v="NR"/>
    <m/>
    <n v="8.4198067632850232E-2"/>
    <n v="174.29"/>
  </r>
  <r>
    <s v="OF0036396"/>
    <x v="494"/>
    <m/>
    <s v="F014268"/>
    <x v="81"/>
    <s v="25AFI000981"/>
    <x v="6"/>
    <m/>
    <s v="000111076001"/>
    <s v="GHIERA L2500 14/20,5 R50 F120 A-8°"/>
    <s v="manigliame"/>
    <x v="0"/>
    <m/>
    <n v="2100"/>
    <s v="NR"/>
    <m/>
    <n v="8.4199999999999997E-2"/>
    <n v="176.82"/>
  </r>
  <r>
    <s v="OF0036396"/>
    <x v="494"/>
    <m/>
    <s v="F014268"/>
    <x v="81"/>
    <s v="25AFI000981"/>
    <x v="6"/>
    <m/>
    <s v="000111081001"/>
    <s v="GHIERA L2500 13,5/24 R80 F140 A-8° X FORMA 793 Ø3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1352001"/>
    <s v="GHIERA AR 0400 18/20 R500 F80 A-0°X MNC FORMA CIL.Ø16"/>
    <s v="manigliame"/>
    <x v="0"/>
    <m/>
    <n v="3200"/>
    <s v="NR"/>
    <m/>
    <n v="6.1600000000000002E-2"/>
    <n v="197.12"/>
  </r>
  <r>
    <s v="OF0036500"/>
    <x v="607"/>
    <m/>
    <s v="F014268"/>
    <x v="81"/>
    <s v="25AFI000981"/>
    <x v="6"/>
    <m/>
    <s v="000111353001"/>
    <s v="GHIERA AR400 21,5/26,5 R200 F999 A 0°"/>
    <s v="manigliame"/>
    <x v="0"/>
    <m/>
    <n v="3200"/>
    <s v="NR"/>
    <m/>
    <n v="7.5600000000000001E-2"/>
    <n v="241.92"/>
  </r>
  <r>
    <s v="OF0036500"/>
    <x v="607"/>
    <m/>
    <s v="F014268"/>
    <x v="81"/>
    <s v="25AFI000981"/>
    <x v="6"/>
    <m/>
    <s v="000111403001"/>
    <s v="GHIERA P093 13,5/25,5 R50 F100 A-8°"/>
    <s v="manigliame"/>
    <x v="0"/>
    <m/>
    <n v="2070"/>
    <s v="NR"/>
    <m/>
    <n v="0.10250241545893721"/>
    <n v="212.18"/>
  </r>
  <r>
    <s v="OF0036500"/>
    <x v="607"/>
    <m/>
    <s v="F014268"/>
    <x v="81"/>
    <s v="25AFI000981"/>
    <x v="6"/>
    <m/>
    <s v="000111404001"/>
    <s v="GHIERA P093 13,5/26 R60 F120 A-8°"/>
    <s v="manigliame"/>
    <x v="0"/>
    <m/>
    <n v="3140"/>
    <s v="NR"/>
    <m/>
    <n v="0.10250000000000001"/>
    <n v="321.85000000000002"/>
  </r>
  <r>
    <s v="OF0036500"/>
    <x v="607"/>
    <m/>
    <s v="F014268"/>
    <x v="81"/>
    <s v="25AFI000981"/>
    <x v="6"/>
    <m/>
    <s v="000111405001"/>
    <s v="GHIERA P093 13,5/25 R60 F140 A-8°"/>
    <s v="manigliame"/>
    <x v="0"/>
    <m/>
    <n v="3200"/>
    <s v="NR"/>
    <m/>
    <n v="0.10249999999999999"/>
    <n v="328"/>
  </r>
  <r>
    <s v="OF0036500"/>
    <x v="607"/>
    <m/>
    <s v="F014268"/>
    <x v="81"/>
    <s v="25AFI000981"/>
    <x v="6"/>
    <m/>
    <s v="000111408001"/>
    <s v="GHIERA P093 14/18,6 R200 F140 A-8°"/>
    <s v="manigliame"/>
    <x v="0"/>
    <m/>
    <n v="3340"/>
    <s v="NR"/>
    <m/>
    <n v="0.10250000000000001"/>
    <n v="342.35"/>
  </r>
  <r>
    <s v="OF0036396"/>
    <x v="494"/>
    <m/>
    <s v="F014268"/>
    <x v="81"/>
    <s v="25AFI000981"/>
    <x v="6"/>
    <m/>
    <s v="000112251001"/>
    <s v="GHIERA P087 13,5/22 R80 F90 A-0° X FORMA 207 Ø20-24 CM"/>
    <s v="manigliame"/>
    <x v="0"/>
    <m/>
    <n v="2080"/>
    <s v="NR"/>
    <m/>
    <n v="5.1999999999999998E-2"/>
    <n v="108.16"/>
  </r>
  <r>
    <s v="OF0036500"/>
    <x v="607"/>
    <m/>
    <s v="F014268"/>
    <x v="81"/>
    <s v="25AFI000981"/>
    <x v="6"/>
    <m/>
    <s v="000112251001"/>
    <s v="GHIERA P087 13,5/22 R80 F90 A-0° X FORMA 207 Ø20-24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5001"/>
    <s v="GHIERA P087 14,5/26 R90 F140 A-0° X FORMA 502 28x28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6500"/>
    <x v="607"/>
    <m/>
    <s v="F014268"/>
    <x v="81"/>
    <s v="25AFI000981"/>
    <x v="6"/>
    <m/>
    <s v="000112257001"/>
    <s v="GHIERA P087 15/17 R999 F110 A-0° X FORMA 481-2 Ø20-24 CM"/>
    <s v="manigliame"/>
    <x v="0"/>
    <m/>
    <n v="4370"/>
    <s v="NR"/>
    <m/>
    <n v="5.2000000000000005E-2"/>
    <n v="227.24"/>
  </r>
  <r>
    <s v="OF0036396"/>
    <x v="494"/>
    <m/>
    <s v="F014268"/>
    <x v="81"/>
    <s v="25AFI000981"/>
    <x v="6"/>
    <m/>
    <s v="000112258001"/>
    <s v="GHIERA P087 13/18 R120 F120 A-0° X FORMA 581-2 Ø24-28 CM"/>
    <s v="manigliame"/>
    <x v="0"/>
    <m/>
    <n v="4300"/>
    <s v="NR"/>
    <m/>
    <n v="5.1999999999999998E-2"/>
    <n v="223.6"/>
  </r>
  <r>
    <s v="OF0036500"/>
    <x v="607"/>
    <m/>
    <s v="F014268"/>
    <x v="81"/>
    <s v="25AFI000981"/>
    <x v="6"/>
    <m/>
    <s v="000112350001"/>
    <s v="GHIERA P089 14,5X22,5 R100 F100 A-8°X 125 20"/>
    <s v="manigliame"/>
    <x v="0"/>
    <m/>
    <n v="2100"/>
    <s v="NR"/>
    <m/>
    <n v="8.6999999999999994E-2"/>
    <n v="182.7"/>
  </r>
  <r>
    <s v="OF0036396"/>
    <x v="494"/>
    <m/>
    <s v="F014268"/>
    <x v="81"/>
    <s v="25AFI000981"/>
    <x v="6"/>
    <m/>
    <s v="000112420001"/>
    <s v="GHIERA P089 14X19,5 R150 F75 A-8° X 433 16"/>
    <s v="manigliame"/>
    <x v="0"/>
    <m/>
    <n v="2080"/>
    <s v="NR"/>
    <m/>
    <n v="8.7000000000000008E-2"/>
    <n v="180.96"/>
  </r>
  <r>
    <s v="OF0035853"/>
    <x v="306"/>
    <m/>
    <s v="F010036"/>
    <x v="68"/>
    <s v="25AFI000982"/>
    <x v="6"/>
    <m/>
    <s v="001110033001"/>
    <s v="BUSTA BOCC.27X30"/>
    <s v="accessori di confez."/>
    <x v="5"/>
    <m/>
    <n v="11200"/>
    <s v="NR"/>
    <m/>
    <n v="3.1600000000000003E-2"/>
    <n v="353.92"/>
  </r>
  <r>
    <s v="OF0035853"/>
    <x v="306"/>
    <m/>
    <s v="F010036"/>
    <x v="68"/>
    <s v="25AFI000982"/>
    <x v="6"/>
    <m/>
    <s v="001110077002"/>
    <s v="BUSTA BOCC.35X35 SU ENTRAMBI I LATI"/>
    <s v="accessori di confez."/>
    <x v="5"/>
    <m/>
    <n v="50400"/>
    <s v="NR"/>
    <m/>
    <n v="4.7799999999999995E-2"/>
    <n v="2409.12"/>
  </r>
  <r>
    <s v="OF0036074"/>
    <x v="536"/>
    <m/>
    <s v="F010036"/>
    <x v="68"/>
    <s v="25AFI000982"/>
    <x v="6"/>
    <m/>
    <s v="001110077002"/>
    <s v="BUSTA BOCC.35X35 SU ENTRAMBI I LATI"/>
    <s v="accessori di confez."/>
    <x v="5"/>
    <m/>
    <n v="4800"/>
    <s v="NR"/>
    <m/>
    <n v="4.7800000000000002E-2"/>
    <n v="229.44"/>
  </r>
  <r>
    <s v="OF0035853"/>
    <x v="306"/>
    <m/>
    <s v="F010036"/>
    <x v="68"/>
    <s v="25AFI000982"/>
    <x v="6"/>
    <m/>
    <s v="001110077004"/>
    <s v="BUSTA BOCC.35X40 DOPPIA C/WARNING 35 LINGUE"/>
    <s v="accessori di confez."/>
    <x v="5"/>
    <m/>
    <n v="14400"/>
    <s v="NR"/>
    <m/>
    <n v="6.2E-2"/>
    <n v="892.8"/>
  </r>
  <r>
    <s v="OF0035853"/>
    <x v="306"/>
    <m/>
    <s v="F010036"/>
    <x v="68"/>
    <s v="25AFI000982"/>
    <x v="6"/>
    <m/>
    <s v="001110100002"/>
    <s v="BUSTA BOCC.40X40 SU ENTRAMBI I LATI_x000a_VERSIONE GR55+HD"/>
    <s v="accessori di confez."/>
    <x v="5"/>
    <m/>
    <n v="37200"/>
    <s v="NR"/>
    <m/>
    <n v="5.5999999999999994E-2"/>
    <n v="2083.1999999999998"/>
  </r>
  <r>
    <s v="OF0036074"/>
    <x v="536"/>
    <m/>
    <s v="F010036"/>
    <x v="68"/>
    <s v="25AFI000982"/>
    <x v="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6290"/>
    <x v="610"/>
    <m/>
    <s v="F010036"/>
    <x v="68"/>
    <s v="25AFI000982"/>
    <x v="6"/>
    <m/>
    <s v="001110100002"/>
    <s v="BUSTA BOCC.40X40 SU ENTRAMBI I LATI_x000a_VERSIONE GR55+HD"/>
    <s v="accessori di confez."/>
    <x v="5"/>
    <m/>
    <n v="15600"/>
    <s v="NR"/>
    <m/>
    <n v="5.6000000000000001E-2"/>
    <n v="873.6"/>
  </r>
  <r>
    <s v="OF0034928"/>
    <x v="302"/>
    <m/>
    <s v="F010036"/>
    <x v="68"/>
    <s v="25AFI000982"/>
    <x v="6"/>
    <m/>
    <s v="001110100004"/>
    <s v="BUSTA BOCC.40X40 C/WARNING 35 LINGUE"/>
    <s v="accessori di confez."/>
    <x v="5"/>
    <m/>
    <n v="1000"/>
    <s v="NR"/>
    <m/>
    <n v="5.8459999999999998E-2"/>
    <n v="58.46"/>
  </r>
  <r>
    <s v="OF0035853"/>
    <x v="306"/>
    <m/>
    <s v="F010036"/>
    <x v="68"/>
    <s v="25AFI000982"/>
    <x v="6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0982"/>
    <x v="6"/>
    <m/>
    <s v="001110100004"/>
    <s v="BUSTA BOCC.40X40 C/WARNING 35 LINGUE"/>
    <s v="accessori di confez."/>
    <x v="5"/>
    <m/>
    <n v="8000"/>
    <s v="NR"/>
    <m/>
    <n v="5.8459999999999998E-2"/>
    <n v="467.68"/>
  </r>
  <r>
    <s v="OF0034693"/>
    <x v="611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853"/>
    <x v="306"/>
    <m/>
    <s v="F010036"/>
    <x v="68"/>
    <s v="25AFI000982"/>
    <x v="6"/>
    <m/>
    <s v="001110115002"/>
    <s v="BUSTA BOCC.45X45 SU ENTRAMBI I LATI"/>
    <s v="accessori di confez."/>
    <x v="5"/>
    <m/>
    <n v="54450"/>
    <s v="NR"/>
    <m/>
    <n v="7.0900091827364564E-2"/>
    <n v="3860.51"/>
  </r>
  <r>
    <s v="OF0036074"/>
    <x v="536"/>
    <m/>
    <s v="F010036"/>
    <x v="68"/>
    <s v="25AFI000982"/>
    <x v="6"/>
    <m/>
    <s v="001110115002"/>
    <s v="BUSTA BOCC.45X45 SU ENTRAMBI I LATI"/>
    <s v="accessori di confez."/>
    <x v="5"/>
    <m/>
    <n v="25650"/>
    <s v="NR"/>
    <m/>
    <n v="7.090019493177388E-2"/>
    <n v="1818.59"/>
  </r>
  <r>
    <s v="OF0036261"/>
    <x v="612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940"/>
    <x v="535"/>
    <m/>
    <s v="F010036"/>
    <x v="68"/>
    <s v="25AFI000982"/>
    <x v="6"/>
    <m/>
    <s v="001110115003"/>
    <s v="BUSTA BOCC.45X45 C/WARNING 35 LING."/>
    <s v="accessori di confez."/>
    <x v="5"/>
    <m/>
    <n v="16800"/>
    <s v="NR"/>
    <m/>
    <n v="6.4179761904761906E-2"/>
    <n v="1078.22"/>
  </r>
  <r>
    <s v="OF0036074"/>
    <x v="536"/>
    <m/>
    <s v="F010036"/>
    <x v="68"/>
    <s v="25AFI000982"/>
    <x v="6"/>
    <m/>
    <s v="001110115003"/>
    <s v="BUSTA BOCC.45X45 C/WARNING 35 LING."/>
    <s v="accessori di confez."/>
    <x v="5"/>
    <m/>
    <n v="9600"/>
    <s v="NR"/>
    <m/>
    <n v="6.4180208333333336E-2"/>
    <n v="616.13"/>
  </r>
  <r>
    <s v="OF0035275"/>
    <x v="303"/>
    <m/>
    <s v="F010036"/>
    <x v="68"/>
    <s v="25AFI000982"/>
    <x v="6"/>
    <m/>
    <s v="001110115004"/>
    <s v="BUSTA BOCC.45X45 DOPPIA C/WARNING 35 LINGUE"/>
    <s v="accessori di confez."/>
    <x v="5"/>
    <m/>
    <n v="400"/>
    <s v="NR"/>
    <m/>
    <n v="8.4000000000000005E-2"/>
    <n v="33.6"/>
  </r>
  <r>
    <s v="OF0035940"/>
    <x v="535"/>
    <m/>
    <s v="F010036"/>
    <x v="68"/>
    <s v="25AFI000982"/>
    <x v="6"/>
    <m/>
    <s v="001110115004"/>
    <s v="BUSTA BOCC.45X45 DOPPIA C/WARNING 35 LINGUE"/>
    <s v="accessori di confez."/>
    <x v="5"/>
    <m/>
    <n v="3800"/>
    <s v="NR"/>
    <m/>
    <n v="8.3999999999999991E-2"/>
    <n v="319.2"/>
  </r>
  <r>
    <s v="OF0035940"/>
    <x v="535"/>
    <m/>
    <s v="F010036"/>
    <x v="68"/>
    <s v="25AFI000982"/>
    <x v="6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982"/>
    <x v="6"/>
    <m/>
    <s v="001300202001"/>
    <s v="BOBINA FILM ESTENS.H.50 PRESTIRO"/>
    <s v="accessori di confez."/>
    <x v="5"/>
    <m/>
    <n v="736"/>
    <s v="kg"/>
    <m/>
    <n v="2.09"/>
    <n v="1538.24"/>
  </r>
  <r>
    <s v="OF0035853"/>
    <x v="306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290"/>
    <x v="610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601"/>
    <x v="613"/>
    <m/>
    <s v="F016222"/>
    <x v="78"/>
    <s v="25AFI000983"/>
    <x v="6"/>
    <m/>
    <s v="001761046001"/>
    <s v="FASCIA LIT.TVS TEOREMA F.502 28X28 8000807059371"/>
    <s v="cartoni e casse"/>
    <x v="12"/>
    <m/>
    <n v="4950"/>
    <s v="NR"/>
    <m/>
    <n v="0.19899999999999998"/>
    <n v="985.05"/>
  </r>
  <r>
    <s v="OF0036265"/>
    <x v="507"/>
    <m/>
    <s v="F016222"/>
    <x v="78"/>
    <s v="25AFI000983"/>
    <x v="6"/>
    <m/>
    <s v="001761046002"/>
    <s v="FASCIA LIT.TVS TEOREMA F.481 20 8000807059388"/>
    <s v="cartoni e casse"/>
    <x v="12"/>
    <m/>
    <n v="1300"/>
    <s v="NR"/>
    <m/>
    <n v="0.36899999999999999"/>
    <n v="479.7"/>
  </r>
  <r>
    <s v="OF0036601"/>
    <x v="613"/>
    <m/>
    <s v="F016222"/>
    <x v="78"/>
    <s v="25AFI000983"/>
    <x v="6"/>
    <m/>
    <s v="001761046002"/>
    <s v="FASCIA LIT.TVS TEOREMA F.481 20 8000807059388"/>
    <s v="cartoni e casse"/>
    <x v="12"/>
    <m/>
    <n v="1200"/>
    <s v="NR"/>
    <m/>
    <n v="0.36899999999999999"/>
    <n v="442.8"/>
  </r>
  <r>
    <s v="OF0036601"/>
    <x v="613"/>
    <m/>
    <s v="F016222"/>
    <x v="78"/>
    <s v="25AFI000983"/>
    <x v="6"/>
    <m/>
    <s v="001761046003"/>
    <s v="FASCIA LIT.TVS TEOREMA F.207 24 8000807059395"/>
    <s v="cartoni e casse"/>
    <x v="12"/>
    <m/>
    <n v="4000"/>
    <s v="NR"/>
    <m/>
    <n v="0.20399999999999999"/>
    <n v="816"/>
  </r>
  <r>
    <s v="OF0036601"/>
    <x v="613"/>
    <m/>
    <s v="F016222"/>
    <x v="78"/>
    <s v="25AFI000983"/>
    <x v="6"/>
    <m/>
    <s v="001761046005"/>
    <s v="FASCIA LIT.TVS TEOREMA F.582 28 8000807059418"/>
    <s v="cartoni e casse"/>
    <x v="12"/>
    <m/>
    <n v="3600"/>
    <s v="NR"/>
    <m/>
    <n v="0.216"/>
    <n v="777.6"/>
  </r>
  <r>
    <s v="OF0036601"/>
    <x v="613"/>
    <m/>
    <s v="F016222"/>
    <x v="78"/>
    <s v="25AFI000983"/>
    <x v="6"/>
    <m/>
    <s v="001761046006"/>
    <s v="FASCIA LIT.TVS TEOREMA F.761 28 8000807059425"/>
    <s v="cartoni e casse"/>
    <x v="12"/>
    <m/>
    <n v="4250"/>
    <s v="NR"/>
    <m/>
    <n v="0.19900000000000001"/>
    <n v="845.75"/>
  </r>
  <r>
    <s v="OF0036601"/>
    <x v="613"/>
    <m/>
    <s v="F016222"/>
    <x v="78"/>
    <s v="25AFI000983"/>
    <x v="6"/>
    <m/>
    <s v="001761046007"/>
    <s v="FASCIA LIT.TVS TEOREMA F.207 20 8000807064023"/>
    <s v="cartoni e casse"/>
    <x v="12"/>
    <m/>
    <n v="5000"/>
    <s v="NR"/>
    <m/>
    <n v="0.19900000000000001"/>
    <n v="995"/>
  </r>
  <r>
    <s v="OF0036601"/>
    <x v="613"/>
    <m/>
    <s v="F016222"/>
    <x v="78"/>
    <s v="25AFI000983"/>
    <x v="6"/>
    <m/>
    <s v="001761046008"/>
    <s v="FASCIA LIT.TVS TEOREMA F.482 24 8000807064030"/>
    <s v="cartoni e casse"/>
    <x v="12"/>
    <m/>
    <n v="2700"/>
    <s v="NR"/>
    <m/>
    <n v="0.25700000000000001"/>
    <n v="693.9"/>
  </r>
  <r>
    <s v="OF0036265"/>
    <x v="507"/>
    <m/>
    <s v="F016222"/>
    <x v="78"/>
    <s v="25AFI000983"/>
    <x v="6"/>
    <m/>
    <s v="001761046012"/>
    <s v="FASCIA LIT.TVS TEOREMA F.055 Ø30 8008070640920"/>
    <s v="cartoni e casse"/>
    <x v="12"/>
    <m/>
    <n v="1100"/>
    <s v="NR"/>
    <m/>
    <n v="0.36899999999999999"/>
    <n v="405.9"/>
  </r>
  <r>
    <s v="OF0036601"/>
    <x v="613"/>
    <m/>
    <s v="F016222"/>
    <x v="78"/>
    <s v="25AFI000983"/>
    <x v="6"/>
    <m/>
    <s v="001761046012"/>
    <s v="FASCIA LIT.TVS TEOREMA F.055 Ø30 8008070640920"/>
    <s v="cartoni e casse"/>
    <x v="12"/>
    <m/>
    <n v="3400"/>
    <s v="NR"/>
    <m/>
    <n v="0.21"/>
    <n v="714"/>
  </r>
  <r>
    <s v="OF0036265"/>
    <x v="507"/>
    <m/>
    <s v="F016222"/>
    <x v="78"/>
    <s v="25AFI000983"/>
    <x v="6"/>
    <m/>
    <s v="001761046033"/>
    <s v="FASCIA LIT.TVS TERRA INDUCTION PAD.125 Ø 20 8000807062937"/>
    <s v="cartoni e casse"/>
    <x v="12"/>
    <m/>
    <n v="1100"/>
    <s v="NR"/>
    <m/>
    <n v="0.36899999999999999"/>
    <n v="405.9"/>
  </r>
  <r>
    <s v="OF0036549"/>
    <x v="614"/>
    <m/>
    <s v="F016222"/>
    <x v="78"/>
    <s v="25AFI000983"/>
    <x v="6"/>
    <m/>
    <s v="001761047158"/>
    <s v="FASCIA LIT.TVS SINTESI REST 2025 RET32X20,2 1L 8000807071816"/>
    <s v="cartoni e casse"/>
    <x v="12"/>
    <m/>
    <n v="1300"/>
    <s v="NR"/>
    <m/>
    <n v="0.67599999999999993"/>
    <n v="878.8"/>
  </r>
  <r>
    <s v="OF0036437"/>
    <x v="615"/>
    <m/>
    <s v="F016222"/>
    <x v="78"/>
    <s v="25AFI000983"/>
    <x v="6"/>
    <m/>
    <s v="001761047159"/>
    <s v="FASCIA LIT.TVS SINTESI REST.2025 RET35X22 2,8L 8000807071823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1"/>
    <s v="FASCIA LIT.TVS SINTESI REST.2025 OV.26X18 1,7L 8000807071847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2"/>
    <s v="FASCIA LIT.TVS SINTESI REST.2025 OV.30X21 2,2L 8000807071854"/>
    <s v="cartoni e casse"/>
    <x v="12"/>
    <m/>
    <n v="1100"/>
    <s v="NR"/>
    <m/>
    <n v="0.36899999999999999"/>
    <n v="405.9"/>
  </r>
  <r>
    <s v="OF0036437"/>
    <x v="615"/>
    <m/>
    <s v="F016222"/>
    <x v="78"/>
    <s v="25AFI000983"/>
    <x v="6"/>
    <m/>
    <s v="001761047164"/>
    <s v="FASCIA LIT.TVS SINTESI REST.2025TOR 26 CM 2,3L 8000807071878"/>
    <s v="cartoni e casse"/>
    <x v="12"/>
    <m/>
    <n v="1000"/>
    <s v="NR"/>
    <m/>
    <n v="0.36899999999999999"/>
    <n v="369"/>
  </r>
  <r>
    <s v="OF0036601"/>
    <x v="613"/>
    <m/>
    <s v="F016222"/>
    <x v="78"/>
    <s v="25AFI000983"/>
    <x v="6"/>
    <m/>
    <s v="001761114005"/>
    <s v="FASCIA LIT.MINERALIA IND.REST.2025 179 25 8000807773550"/>
    <s v="cartoni e casse"/>
    <x v="12"/>
    <m/>
    <n v="1400"/>
    <s v="NR"/>
    <m/>
    <n v="0.36899999999999999"/>
    <n v="516.6"/>
  </r>
  <r>
    <s v="OF0036601"/>
    <x v="613"/>
    <m/>
    <s v="F016222"/>
    <x v="78"/>
    <s v="25AFI000983"/>
    <x v="6"/>
    <m/>
    <s v="001761155050"/>
    <s v="FASCIA LIT.SAMBONET TITAN PRO COP.V.Ø 24 8014808401831"/>
    <s v="cartoni e casse"/>
    <x v="12"/>
    <m/>
    <n v="1400"/>
    <s v="NR"/>
    <m/>
    <n v="0.36899999999999999"/>
    <n v="516.6"/>
  </r>
  <r>
    <s v="OF0036437"/>
    <x v="615"/>
    <m/>
    <s v="F016222"/>
    <x v="78"/>
    <s v="25AFI000983"/>
    <x v="6"/>
    <m/>
    <s v="001761155081"/>
    <s v="FASCIA LIT.SAMBONET TITAN PRO GREEN 433 Ø 16 E-8014808848292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82"/>
    <s v="FASCIA LIT.SAMBONET TITAN PRO GREEN 472 Ø20+C.V. EAN-848308"/>
    <s v="cartoni e casse"/>
    <x v="12"/>
    <m/>
    <n v="1250"/>
    <s v="NR"/>
    <m/>
    <n v="1.22"/>
    <n v="1525"/>
  </r>
  <r>
    <s v="OF0036437"/>
    <x v="615"/>
    <m/>
    <s v="F016222"/>
    <x v="78"/>
    <s v="25AFI000983"/>
    <x v="6"/>
    <m/>
    <s v="001761155083"/>
    <s v="FASCIA LIT.SAMBONET TITAN PRO GREEN 472 Ø24+C.V. EAN-849350"/>
    <s v="cartoni e casse"/>
    <x v="12"/>
    <m/>
    <n v="1307"/>
    <s v="NR"/>
    <m/>
    <n v="1.29"/>
    <n v="1686.03"/>
  </r>
  <r>
    <s v="OF0036437"/>
    <x v="615"/>
    <m/>
    <s v="F016222"/>
    <x v="78"/>
    <s v="25AFI000983"/>
    <x v="6"/>
    <m/>
    <s v="001761155084"/>
    <s v="FASCIA LIT.SAMBONET TITAN PRO GREEN 472 Ø28+C.V. EAN-849367"/>
    <s v="cartoni e casse"/>
    <x v="12"/>
    <m/>
    <n v="1247"/>
    <s v="NR"/>
    <m/>
    <n v="1.29"/>
    <n v="1608.63"/>
  </r>
  <r>
    <s v="OF0036437"/>
    <x v="615"/>
    <m/>
    <s v="F016222"/>
    <x v="78"/>
    <s v="25AFI000983"/>
    <x v="6"/>
    <m/>
    <s v="001761155085"/>
    <s v="FASCIA LIT.SAMBONET TITAN PRO GREEN 125 Ø 20 E-8014808842030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6"/>
    <s v="FASCIA LIT.SAMBONET TITAN PRO GREEN 125 Ø 24 E-8014808842075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7"/>
    <s v="FASCIA LIT.SAMBONET TITAN PRO GREEN 125 Ø 28 E-8014808842054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8"/>
    <s v="FASCIA LIT.SAMBONET TITAN PRO GREEN 125 Ø 30 E-8014808845741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9"/>
    <s v="FASCIA LIT.SAMBONET TITAN PRO GREEN 126 Ø 20 E-8014808849374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90"/>
    <s v="FASCIA LIT.SAMBONET TITAN PRO GREEN 126 Ø 24 E-8014808849381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91"/>
    <s v="FASCIA LIT.SAMBONET TITAN PRO GREEN 126 Ø 28 E-8014808849879"/>
    <s v="cartoni e casse"/>
    <x v="12"/>
    <m/>
    <n v="1125"/>
    <s v="NR"/>
    <m/>
    <n v="0.36900444444444441"/>
    <n v="415.13"/>
  </r>
  <r>
    <s v="OF0036437"/>
    <x v="615"/>
    <m/>
    <s v="F016222"/>
    <x v="78"/>
    <s v="25AFI000983"/>
    <x v="6"/>
    <m/>
    <s v="001761155092"/>
    <s v="FASCIA LIT.SAMBONET TITAN PRO GREEN 319 Ø24+C.V. EAN-849350"/>
    <s v="cartoni e casse"/>
    <x v="12"/>
    <m/>
    <n v="1275"/>
    <s v="NR"/>
    <m/>
    <n v="1.29"/>
    <n v="1644.75"/>
  </r>
  <r>
    <s v="OF0036437"/>
    <x v="615"/>
    <m/>
    <s v="F016222"/>
    <x v="78"/>
    <s v="25AFI000983"/>
    <x v="6"/>
    <m/>
    <s v="001761155093"/>
    <s v="FASCIA LIT.SAMBONET TITAN PRO GREEN 319 Ø28+C.V. EAN-849367"/>
    <s v="cartoni e casse"/>
    <x v="12"/>
    <m/>
    <n v="1238"/>
    <s v="NR"/>
    <m/>
    <n v="1.29"/>
    <n v="1597.02"/>
  </r>
  <r>
    <s v="OF0036437"/>
    <x v="615"/>
    <m/>
    <s v="F016222"/>
    <x v="78"/>
    <s v="25AFI000983"/>
    <x v="6"/>
    <m/>
    <s v="001761155094"/>
    <s v="FASCIA LIT.SAMBONET TITAN PRO GREEN 795 Ø30+C.V. EAN-842023"/>
    <s v="cartoni e casse"/>
    <x v="12"/>
    <m/>
    <n v="1267"/>
    <s v="NR"/>
    <m/>
    <n v="1.49"/>
    <n v="1887.83"/>
  </r>
  <r>
    <s v="OF0036437"/>
    <x v="615"/>
    <m/>
    <s v="F016222"/>
    <x v="78"/>
    <s v="25AFI000983"/>
    <x v="6"/>
    <m/>
    <s v="001765500030"/>
    <s v="FASCIA LIT. ARMONIOSA ITALIA IND. MT-RU 379Ø24 8000807071267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5500032"/>
    <s v="FASCIA LIT. ARMONIOSA ITALIA IND. MT-RU 379Ø28 8000807071281"/>
    <s v="cartoni e casse"/>
    <x v="12"/>
    <m/>
    <n v="1125"/>
    <s v="NR"/>
    <m/>
    <n v="0.36900444444444441"/>
    <n v="415.13"/>
  </r>
  <r>
    <s v="OF0036195"/>
    <x v="506"/>
    <m/>
    <s v="F016222"/>
    <x v="78"/>
    <s v="25AFI000983"/>
    <x v="6"/>
    <m/>
    <s v="001765500073"/>
    <s v="FASCIA LIT. VANHOPPER VERGA 148Ø24 8000807072134"/>
    <s v="cartoni e casse"/>
    <x v="12"/>
    <m/>
    <n v="1200"/>
    <s v="NR"/>
    <m/>
    <n v="0.36899999999999999"/>
    <n v="442.8"/>
  </r>
  <r>
    <s v="OF0036195"/>
    <x v="506"/>
    <m/>
    <s v="F016222"/>
    <x v="78"/>
    <s v="25AFI000983"/>
    <x v="6"/>
    <m/>
    <s v="001765500074"/>
    <s v="FASCIA LIT. VANHOPPER VERGA 148Ø28 8000807072141"/>
    <s v="cartoni e casse"/>
    <x v="12"/>
    <m/>
    <n v="1200"/>
    <s v="NR"/>
    <m/>
    <n v="0.36899999999999999"/>
    <n v="442.8"/>
  </r>
  <r>
    <s v="OF0036549"/>
    <x v="614"/>
    <m/>
    <s v="F016222"/>
    <x v="78"/>
    <s v="25AFI000983"/>
    <x v="6"/>
    <m/>
    <s v="001765500090"/>
    <s v="FASCIA LIT. VANHOPPER SHINY 179Ø25 8000807072165"/>
    <s v="cartoni e casse"/>
    <x v="12"/>
    <m/>
    <n v="1400"/>
    <s v="NR"/>
    <m/>
    <n v="0.36899999999999999"/>
    <n v="516.6"/>
  </r>
  <r>
    <s v="OF0036549"/>
    <x v="614"/>
    <m/>
    <s v="F016222"/>
    <x v="78"/>
    <s v="25AFI000983"/>
    <x v="6"/>
    <m/>
    <s v="001765500093"/>
    <s v="FASCIA LIT. VANHOPPER SHINY 379Ø28 8000807072196"/>
    <s v="cartoni e casse"/>
    <x v="12"/>
    <m/>
    <n v="1450"/>
    <s v="NR"/>
    <m/>
    <n v="0.36899999999999999"/>
    <n v="535.04999999999995"/>
  </r>
  <r>
    <s v="OF0034876"/>
    <x v="616"/>
    <m/>
    <s v="F016222"/>
    <x v="78"/>
    <s v="25AFI000983"/>
    <x v="6"/>
    <m/>
    <s v="001765500100"/>
    <s v="FASCIA LIT.VANHOPPER 207Ø24 8000807076590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1"/>
    <s v="FASCIA LIT.VANHOPPER 207Ø26 8000807076606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2"/>
    <s v="FASCIA LIT.VANHOPPER 207Ø28 8000807076613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3"/>
    <s v="FASCIA LIT.VANHOPPER 311Ø28 8000807076620"/>
    <s v="cartoni e casse"/>
    <x v="12"/>
    <m/>
    <n v="1200"/>
    <s v="NR"/>
    <m/>
    <n v="0.38"/>
    <n v="456"/>
  </r>
  <r>
    <s v="OF0036269"/>
    <x v="617"/>
    <m/>
    <s v="F010787"/>
    <x v="65"/>
    <s v="25AFI000986"/>
    <x v="6"/>
    <m/>
    <s v="000250287001"/>
    <s v="MANICO BIOSANO/2 PELLE VERDE 553C"/>
    <s v="manigliame"/>
    <x v="0"/>
    <m/>
    <n v="6321"/>
    <s v="NR"/>
    <m/>
    <n v="0.9838996994146495"/>
    <n v="6219.23"/>
  </r>
  <r>
    <s v="OF0036480"/>
    <x v="618"/>
    <m/>
    <s v="F010787"/>
    <x v="65"/>
    <s v="25AFI000986"/>
    <x v="6"/>
    <m/>
    <s v="000250595001"/>
    <s v="MANICO FENICE PIENO/1 SATINATO"/>
    <s v="manigliame"/>
    <x v="0"/>
    <m/>
    <n v="4500"/>
    <s v="NR"/>
    <m/>
    <n v="0.2965511111111111"/>
    <n v="1334.48"/>
  </r>
  <r>
    <s v="OF0036597"/>
    <x v="150"/>
    <m/>
    <s v="F010787"/>
    <x v="65"/>
    <s v="25AFI000986"/>
    <x v="6"/>
    <m/>
    <s v="000250595001"/>
    <s v="MANICO FENICE PIENO/1 SATINATO"/>
    <s v="manigliame"/>
    <x v="0"/>
    <m/>
    <n v="540"/>
    <s v="NR"/>
    <m/>
    <n v="0.29655555555555552"/>
    <n v="160.13999999999999"/>
  </r>
  <r>
    <s v="OF0036480"/>
    <x v="618"/>
    <m/>
    <s v="F010787"/>
    <x v="65"/>
    <s v="25AFI000986"/>
    <x v="6"/>
    <m/>
    <s v="000250596001"/>
    <s v="MANICO FENICE PIENO/2 SATINATO"/>
    <s v="manigliame"/>
    <x v="0"/>
    <m/>
    <n v="9000"/>
    <s v="NR"/>
    <m/>
    <n v="0.36157999999999996"/>
    <n v="3254.22"/>
  </r>
  <r>
    <s v="OF0036597"/>
    <x v="150"/>
    <m/>
    <s v="F010787"/>
    <x v="65"/>
    <s v="25AFI000987"/>
    <x v="6"/>
    <m/>
    <s v="000250595001"/>
    <s v="MANICO FENICE PIENO/1 SATINATO"/>
    <s v="manigliame"/>
    <x v="0"/>
    <m/>
    <n v="6000"/>
    <s v="NR"/>
    <m/>
    <n v="0.29654999999999998"/>
    <n v="1779.3"/>
  </r>
  <r>
    <s v="OF0036597"/>
    <x v="150"/>
    <m/>
    <s v="F010787"/>
    <x v="65"/>
    <s v="25AFI000987"/>
    <x v="6"/>
    <m/>
    <s v="000250596001"/>
    <s v="MANICO FENICE PIENO/2 SATINATO"/>
    <s v="manigliame"/>
    <x v="0"/>
    <m/>
    <n v="8730"/>
    <s v="NR"/>
    <m/>
    <n v="0.36157961053837345"/>
    <n v="3156.59"/>
  </r>
  <r>
    <s v="OF0036538"/>
    <x v="619"/>
    <m/>
    <s v="F010233"/>
    <x v="52"/>
    <s v="25AFI000988"/>
    <x v="6"/>
    <m/>
    <s v="000110534001"/>
    <s v="GHIERA P15  15,5/28 R15/827 FR100"/>
    <s v="manigliame"/>
    <x v="0"/>
    <m/>
    <n v="5630"/>
    <s v="NR"/>
    <m/>
    <n v="0.10999999999999999"/>
    <n v="619.29999999999995"/>
  </r>
  <r>
    <s v="OF0036538"/>
    <x v="619"/>
    <m/>
    <s v="F010233"/>
    <x v="52"/>
    <s v="25AFI000988"/>
    <x v="6"/>
    <m/>
    <s v="000250530001"/>
    <s v="MANICO CHICAGO/1 NERO SATINATO"/>
    <s v="manigliame"/>
    <x v="0"/>
    <m/>
    <n v="4800"/>
    <s v="NR"/>
    <m/>
    <n v="0.32699999999999996"/>
    <n v="1569.6"/>
  </r>
  <r>
    <s v="OF0036538"/>
    <x v="619"/>
    <m/>
    <s v="F010233"/>
    <x v="52"/>
    <s v="25AFI000988"/>
    <x v="6"/>
    <m/>
    <s v="000250531001"/>
    <s v="MANICO CHICAGO/2 NERO SATINATO"/>
    <s v="manigliame"/>
    <x v="0"/>
    <m/>
    <n v="18050"/>
    <s v="NR"/>
    <m/>
    <n v="0.35399999999999998"/>
    <n v="6389.7"/>
  </r>
  <r>
    <s v="OF0036498"/>
    <x v="620"/>
    <m/>
    <s v="F010233"/>
    <x v="52"/>
    <s v="25AFI000988"/>
    <x v="6"/>
    <m/>
    <s v="000250578100"/>
    <s v="MANICO HIDDEN/2 MASTERCHEF  V.3360 SOFT 410U"/>
    <s v="manigliame"/>
    <x v="0"/>
    <m/>
    <n v="19320"/>
    <s v="NR"/>
    <m/>
    <n v="0.57799999999999996"/>
    <n v="11166.96"/>
  </r>
  <r>
    <s v="OF0036538"/>
    <x v="619"/>
    <m/>
    <s v="F010233"/>
    <x v="52"/>
    <s v="25AFI000988"/>
    <x v="6"/>
    <m/>
    <s v="000251629001"/>
    <s v="MANIGLIA VELA NERO SATINATO"/>
    <s v="manigliame"/>
    <x v="0"/>
    <m/>
    <n v="2160"/>
    <s v="NR"/>
    <m/>
    <n v="0.20899999999999999"/>
    <n v="451.44"/>
  </r>
  <r>
    <s v="OF0035977"/>
    <x v="474"/>
    <m/>
    <s v="F010904"/>
    <x v="64"/>
    <s v="25AFI001019"/>
    <x v="22"/>
    <m/>
    <s v="001545930062"/>
    <s v="BOX 5930/062 CM39X28,5X29//QUALITY IKEA CB100 FSC"/>
    <s v="cartoni e casse"/>
    <x v="12"/>
    <m/>
    <n v="390"/>
    <s v="NR"/>
    <m/>
    <n v="1.28"/>
    <n v="499.2"/>
  </r>
  <r>
    <s v="OF0035727"/>
    <x v="479"/>
    <m/>
    <s v="F010904"/>
    <x v="64"/>
    <s v="25AFI001019"/>
    <x v="22"/>
    <m/>
    <s v="001546588009"/>
    <s v="BOX 6588/009 CM59X38,5X17//QUALITY IKEA CB100 FSC"/>
    <s v="cartoni e casse"/>
    <x v="12"/>
    <m/>
    <n v="680"/>
    <s v="NR"/>
    <m/>
    <n v="1.38"/>
    <n v="938.4"/>
  </r>
  <r>
    <s v="OF0036487"/>
    <x v="621"/>
    <m/>
    <s v="F010904"/>
    <x v="64"/>
    <s v="25AFI001019"/>
    <x v="22"/>
    <m/>
    <s v="001546588009"/>
    <s v="BOX 6588/009 CM59X38,5X17//QUALITY IKEA CB100 FSC"/>
    <s v="cartoni e casse"/>
    <x v="12"/>
    <m/>
    <n v="1260"/>
    <s v="NR"/>
    <m/>
    <n v="1.3599999999999999"/>
    <n v="1713.6"/>
  </r>
  <r>
    <s v="OF0036277"/>
    <x v="509"/>
    <m/>
    <s v="F010904"/>
    <x v="64"/>
    <s v="25AFI001019"/>
    <x v="22"/>
    <m/>
    <s v="001546901001"/>
    <s v="BOX 6901/001 CM50,5X34,5X21// QUALITY IKEA CB100 FSC"/>
    <s v="cartoni e casse"/>
    <x v="12"/>
    <m/>
    <n v="360"/>
    <s v="NR"/>
    <m/>
    <n v="1.31"/>
    <n v="471.6"/>
  </r>
  <r>
    <s v="OF0036487"/>
    <x v="621"/>
    <m/>
    <s v="F010904"/>
    <x v="64"/>
    <s v="25AFI001019"/>
    <x v="22"/>
    <m/>
    <s v="001547004007"/>
    <s v="BOX 7004/007 CM39X38,5X13 STAMP.FLEX.AMWAY ICOOKØ24 A2301088"/>
    <s v="cartoni e casse"/>
    <x v="12"/>
    <m/>
    <n v="1130"/>
    <s v="NR"/>
    <m/>
    <n v="1.3199999999999998"/>
    <n v="1491.6"/>
  </r>
  <r>
    <s v="OF0036361"/>
    <x v="622"/>
    <m/>
    <s v="F010904"/>
    <x v="64"/>
    <s v="25AFI001019"/>
    <x v="22"/>
    <m/>
    <s v="001547753001"/>
    <s v="BOX 7753 37,4X31,6X18,2 FLEX.BETTY BOSSI POT W-GLASS LID 24"/>
    <s v="cartoni e casse"/>
    <x v="12"/>
    <m/>
    <n v="2345"/>
    <s v="NR"/>
    <m/>
    <n v="0.69"/>
    <n v="1618.05"/>
  </r>
  <r>
    <s v="OF0035120"/>
    <x v="477"/>
    <m/>
    <s v="F010904"/>
    <x v="64"/>
    <s v="25AFI001019"/>
    <x v="22"/>
    <m/>
    <s v="001880039028"/>
    <s v="DIVISORIO CART.CM39x28 IKEA CB30 BB FSC"/>
    <s v="cartoni e casse"/>
    <x v="12"/>
    <m/>
    <n v="180"/>
    <s v="NR"/>
    <m/>
    <n v="0.5"/>
    <n v="90"/>
  </r>
  <r>
    <s v="OF0036308"/>
    <x v="623"/>
    <m/>
    <s v="F010904"/>
    <x v="64"/>
    <s v="25AFI001019"/>
    <x v="22"/>
    <m/>
    <s v="001880039028"/>
    <s v="DIVISORIO CART.CM39x28 IKEA CB30 BB FSC"/>
    <s v="cartoni e casse"/>
    <x v="12"/>
    <m/>
    <n v="620"/>
    <s v="NR"/>
    <m/>
    <n v="0.5"/>
    <n v="310"/>
  </r>
  <r>
    <s v="OF0034420"/>
    <x v="624"/>
    <m/>
    <s v="F010904"/>
    <x v="64"/>
    <s v="25AFI001019"/>
    <x v="22"/>
    <m/>
    <s v="001880061016"/>
    <s v="DIVISORIO CART.CM61x16 IKEA CB30 BB FSC"/>
    <s v="cartoni e casse"/>
    <x v="12"/>
    <m/>
    <n v="300"/>
    <s v="NR"/>
    <m/>
    <n v="0.56999999999999995"/>
    <n v="171"/>
  </r>
  <r>
    <s v="OF0034870"/>
    <x v="625"/>
    <m/>
    <s v="F010904"/>
    <x v="64"/>
    <s v="25AFI001019"/>
    <x v="22"/>
    <m/>
    <s v="001880061016"/>
    <s v="DIVISORIO CART.CM61x16 IKEA CB30 BB FSC"/>
    <s v="cartoni e casse"/>
    <x v="12"/>
    <m/>
    <n v="650"/>
    <s v="NR"/>
    <m/>
    <n v="0.55000000000000004"/>
    <n v="357.5"/>
  </r>
  <r>
    <s v="OF0036632"/>
    <x v="626"/>
    <m/>
    <s v="F010904"/>
    <x v="64"/>
    <s v="25AFI001019"/>
    <x v="22"/>
    <m/>
    <s v="001880061016"/>
    <s v="DIVISORIO CART.CM61x16 IKEA CB30 BB FSC"/>
    <s v="cartoni e casse"/>
    <x v="12"/>
    <m/>
    <n v="1150"/>
    <s v="NR"/>
    <m/>
    <n v="0.48"/>
    <n v="552"/>
  </r>
  <r>
    <s v="OF0036361"/>
    <x v="622"/>
    <m/>
    <s v="F010904"/>
    <x v="64"/>
    <s v="25AFI001019"/>
    <x v="22"/>
    <m/>
    <s v="002300081186"/>
    <s v="DIVISORIO FUST. SEDE SEP.CASS.2M /COP.-POT.24 C/BOX 7753"/>
    <s v="cartoni e casse"/>
    <x v="12"/>
    <m/>
    <n v="2101"/>
    <s v="NR"/>
    <m/>
    <n v="0.55999999999999994"/>
    <n v="1176.56"/>
  </r>
  <r>
    <s v="OF0036361"/>
    <x v="622"/>
    <m/>
    <s v="F010904"/>
    <x v="64"/>
    <s v="25AFI001019"/>
    <x v="22"/>
    <m/>
    <s v="002300081187"/>
    <s v="DIVISORIO FUST.A CHIUSURA COP.-POT.24 C/BOX 7753"/>
    <s v="cartoni e casse"/>
    <x v="12"/>
    <m/>
    <n v="2101"/>
    <s v="NR"/>
    <m/>
    <n v="0.35000000000000003"/>
    <n v="735.35"/>
  </r>
  <r>
    <s v="OF0035861"/>
    <x v="511"/>
    <m/>
    <s v="F010904"/>
    <x v="64"/>
    <s v="25AFI001019"/>
    <x v="22"/>
    <m/>
    <s v="002300085430"/>
    <s v="DIVISORIO FUST.BLOCCA GRILL 097 Ø20 PANBOO"/>
    <s v="cartoni e casse"/>
    <x v="12"/>
    <m/>
    <n v="400"/>
    <s v="NR"/>
    <m/>
    <n v="0.68"/>
    <n v="272"/>
  </r>
  <r>
    <s v="OF0035861"/>
    <x v="511"/>
    <m/>
    <s v="F010904"/>
    <x v="64"/>
    <s v="25AFI001019"/>
    <x v="22"/>
    <m/>
    <s v="002300085431"/>
    <s v="DIVISORIO FUST.BLOCCA GRILL 097 Ø26 PANBOO"/>
    <s v="cartoni e casse"/>
    <x v="12"/>
    <m/>
    <n v="440"/>
    <s v="NR"/>
    <m/>
    <n v="0.75"/>
    <n v="330"/>
  </r>
  <r>
    <s v="OF0035861"/>
    <x v="511"/>
    <m/>
    <s v="F010904"/>
    <x v="64"/>
    <s v="25AFI001019"/>
    <x v="22"/>
    <m/>
    <s v="002300085432"/>
    <s v="DIVISORIO FUST.BLOCCA CASSERUOLA Ø20 PANBOO"/>
    <s v="cartoni e casse"/>
    <x v="12"/>
    <m/>
    <n v="612"/>
    <s v="NR"/>
    <m/>
    <n v="0.8"/>
    <n v="489.6"/>
  </r>
  <r>
    <s v="OF0036308"/>
    <x v="623"/>
    <m/>
    <s v="F010904"/>
    <x v="64"/>
    <s v="25AFI001019"/>
    <x v="22"/>
    <m/>
    <s v="002301003217"/>
    <s v="VASSOIO FONDO+COPERCHIO 790X590X100 CB 80 FSC WW IKEA"/>
    <s v="cartoni e casse"/>
    <x v="12"/>
    <m/>
    <n v="330"/>
    <s v="NR"/>
    <m/>
    <n v="2.0499999999999998"/>
    <n v="676.5"/>
  </r>
  <r>
    <s v="OF0035861"/>
    <x v="511"/>
    <m/>
    <s v="F010904"/>
    <x v="64"/>
    <s v="25AFI001019"/>
    <x v="22"/>
    <m/>
    <s v="002301003218"/>
    <s v="VASSOIO INTERMEDIO 746X574X70 CB 80 FSC WW IKEA"/>
    <s v="cartoni e casse"/>
    <x v="12"/>
    <m/>
    <n v="350"/>
    <s v="NR"/>
    <m/>
    <n v="1.44"/>
    <n v="504"/>
  </r>
  <r>
    <s v="OF0036308"/>
    <x v="623"/>
    <m/>
    <s v="F010904"/>
    <x v="64"/>
    <s v="25AFI001019"/>
    <x v="22"/>
    <m/>
    <s v="002301003218"/>
    <s v="VASSOIO INTERMEDIO 746X574X70 CB 80 FSC WW IKEA"/>
    <s v="cartoni e casse"/>
    <x v="12"/>
    <m/>
    <n v="781"/>
    <s v="NR"/>
    <m/>
    <n v="1.4400000000000002"/>
    <n v="1124.6400000000001"/>
  </r>
  <r>
    <s v="OF0036487"/>
    <x v="621"/>
    <m/>
    <s v="F010904"/>
    <x v="64"/>
    <s v="25AFI001019"/>
    <x v="22"/>
    <m/>
    <s v="002301003218"/>
    <s v="VASSOIO INTERMEDIO 746X574X70 CB 80 FSC WW IKEA"/>
    <s v="cartoni e casse"/>
    <x v="12"/>
    <m/>
    <n v="731"/>
    <s v="NR"/>
    <m/>
    <n v="1.4"/>
    <n v="1023.4"/>
  </r>
  <r>
    <s v="OF0036606"/>
    <x v="627"/>
    <m/>
    <s v="F010435"/>
    <x v="79"/>
    <s v="25AFI001022"/>
    <x v="22"/>
    <m/>
    <s v="000841473040"/>
    <s v="FOGLIO ISTR.BETTY BOSSI NR.25641"/>
    <s v="mater. di confezion."/>
    <x v="4"/>
    <m/>
    <n v="1400"/>
    <s v="NR"/>
    <m/>
    <n v="0.15"/>
    <n v="210"/>
  </r>
  <r>
    <s v="OF0036606"/>
    <x v="627"/>
    <m/>
    <s v="F010435"/>
    <x v="79"/>
    <s v="25AFI001022"/>
    <x v="22"/>
    <m/>
    <s v="000844147008"/>
    <s v="PIEGHEVOLE ESSTEELE PER BENESSERE 200x100 MM 1-8-PU569"/>
    <s v="mater. di confezion."/>
    <x v="4"/>
    <m/>
    <n v="3600"/>
    <s v="NR"/>
    <m/>
    <n v="0.12"/>
    <n v="432"/>
  </r>
  <r>
    <s v="OF0036606"/>
    <x v="627"/>
    <m/>
    <s v="F010435"/>
    <x v="79"/>
    <s v="25AFI001022"/>
    <x v="22"/>
    <m/>
    <s v="000844147403"/>
    <s v="PIEGHEVOLE AMWAY ICOOK 280X215 MM USE&amp;CARE A2300189"/>
    <s v="mater. di confezion."/>
    <x v="4"/>
    <m/>
    <n v="4310"/>
    <s v="NR"/>
    <m/>
    <n v="0.6"/>
    <n v="2586"/>
  </r>
  <r>
    <s v="OF0036606"/>
    <x v="627"/>
    <m/>
    <s v="F010435"/>
    <x v="79"/>
    <s v="25AFI001022"/>
    <x v="22"/>
    <m/>
    <s v="000844900074"/>
    <s v="PIEGH.ISTRUZ.MASTERCHEF THE TV SERIES F.A.560X170MM RESTYL."/>
    <s v="mater. di confezion."/>
    <x v="4"/>
    <m/>
    <n v="46480"/>
    <s v="NR"/>
    <m/>
    <n v="3.9E-2"/>
    <n v="1812.72"/>
  </r>
  <r>
    <s v="OF0036296"/>
    <x v="628"/>
    <m/>
    <s v="F010435"/>
    <x v="79"/>
    <s v="25AFI001022"/>
    <x v="22"/>
    <m/>
    <s v="000844900076"/>
    <s v="PIEGHEVOLE ISTRUZIONI TVS FORMATO A3  STD OTTOBRE 2019 FSC"/>
    <s v="mater. di confezion."/>
    <x v="4"/>
    <m/>
    <n v="1520"/>
    <s v="NR"/>
    <m/>
    <n v="0.245"/>
    <n v="372.4"/>
  </r>
  <r>
    <s v="OF0036606"/>
    <x v="627"/>
    <m/>
    <s v="F010435"/>
    <x v="79"/>
    <s v="25AFI001022"/>
    <x v="22"/>
    <m/>
    <s v="000844900076"/>
    <s v="PIEGHEVOLE ISTRUZIONI TVS FORMATO A3  STD OTTOBRE 2019 FSC"/>
    <s v="mater. di confezion."/>
    <x v="4"/>
    <m/>
    <n v="720"/>
    <s v="NR"/>
    <m/>
    <n v="9.5000000000000001E-2"/>
    <n v="68.400000000000006"/>
  </r>
  <r>
    <s v="OF0036606"/>
    <x v="627"/>
    <m/>
    <s v="F010435"/>
    <x v="79"/>
    <s v="25AFI001022"/>
    <x v="22"/>
    <m/>
    <s v="000844900077"/>
    <s v="PIEGHEVOLE ISTRUZIONI ROCK&amp;ROSE"/>
    <s v="mater. di confezion."/>
    <x v="4"/>
    <m/>
    <n v="1200"/>
    <s v="NR"/>
    <m/>
    <n v="0.27"/>
    <n v="324"/>
  </r>
  <r>
    <s v="OF0036606"/>
    <x v="627"/>
    <m/>
    <s v="F010435"/>
    <x v="79"/>
    <s v="25AFI001022"/>
    <x v="22"/>
    <m/>
    <s v="000844900103"/>
    <s v="FOGLIO ISTRUZIONI A5 SAMBONET TITAN PRO GREEN"/>
    <s v="mater. di confezion."/>
    <x v="4"/>
    <m/>
    <n v="7000"/>
    <s v="NR"/>
    <m/>
    <n v="5.2999999999999999E-2"/>
    <n v="371"/>
  </r>
  <r>
    <s v="OF0036296"/>
    <x v="628"/>
    <m/>
    <s v="F010435"/>
    <x v="79"/>
    <s v="25AFI001022"/>
    <x v="22"/>
    <m/>
    <s v="000844900132"/>
    <s v="PIEGHEVOLE IKEA HUSKNUT CERA 70X148,5 RIF. AA-2413977-2 FSC"/>
    <s v="mater. di confezion."/>
    <x v="4"/>
    <m/>
    <n v="28620"/>
    <s v="NR"/>
    <m/>
    <n v="9.1999999999999998E-2"/>
    <n v="2633.04"/>
  </r>
  <r>
    <s v="OF0036296"/>
    <x v="628"/>
    <m/>
    <s v="F010435"/>
    <x v="79"/>
    <s v="25AFI001022"/>
    <x v="22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6197"/>
    <x v="447"/>
    <m/>
    <s v="F600917"/>
    <x v="61"/>
    <s v="25AFI001044"/>
    <x v="22"/>
    <m/>
    <s v="001510082196"/>
    <s v="BOX 0082/196 CM47X31X19"/>
    <s v="cartoni e casse"/>
    <x v="12"/>
    <m/>
    <n v="7000"/>
    <s v="NR"/>
    <m/>
    <n v="0.58199999999999996"/>
    <n v="4074"/>
  </r>
  <r>
    <s v="OF0036488"/>
    <x v="629"/>
    <m/>
    <s v="F600917"/>
    <x v="61"/>
    <s v="25AFI001044"/>
    <x v="22"/>
    <m/>
    <s v="001510082196"/>
    <s v="BOX 0082/196 CM47X31X19"/>
    <s v="cartoni e casse"/>
    <x v="12"/>
    <m/>
    <n v="3333"/>
    <s v="NR"/>
    <m/>
    <n v="0.582001200120012"/>
    <n v="1939.81"/>
  </r>
  <r>
    <s v="OF0036197"/>
    <x v="447"/>
    <m/>
    <s v="F600917"/>
    <x v="61"/>
    <s v="25AFI001044"/>
    <x v="22"/>
    <m/>
    <s v="001510168000"/>
    <s v="BOX 0168/000 CM33X31,5X30"/>
    <s v="cartoni e casse"/>
    <x v="12"/>
    <m/>
    <n v="510"/>
    <s v="NR"/>
    <m/>
    <n v="0.71199999999999997"/>
    <n v="363.12"/>
  </r>
  <r>
    <s v="OF0036084"/>
    <x v="418"/>
    <m/>
    <s v="F600917"/>
    <x v="61"/>
    <s v="25AFI001044"/>
    <x v="22"/>
    <m/>
    <s v="001510318000"/>
    <s v="BOX 0318/000 CM42X31X13"/>
    <s v="cartoni e casse"/>
    <x v="12"/>
    <m/>
    <n v="1050"/>
    <s v="NR"/>
    <m/>
    <n v="0.53500000000000003"/>
    <n v="561.75"/>
  </r>
  <r>
    <s v="OF0035719"/>
    <x v="417"/>
    <m/>
    <s v="F600917"/>
    <x v="61"/>
    <s v="25AFI001044"/>
    <x v="22"/>
    <m/>
    <s v="001510434000"/>
    <s v="BOX 0434/000 CM33X26X28"/>
    <s v="cartoni e casse"/>
    <x v="12"/>
    <m/>
    <n v="84"/>
    <s v="NR"/>
    <m/>
    <n v="0.90297619047619038"/>
    <n v="75.849999999999994"/>
  </r>
  <r>
    <s v="OF0036634"/>
    <x v="630"/>
    <m/>
    <s v="F600917"/>
    <x v="61"/>
    <s v="25AFI001044"/>
    <x v="22"/>
    <m/>
    <s v="001510696031"/>
    <s v="BOX 0696/031 CM39X22,5X11"/>
    <s v="cartoni e casse"/>
    <x v="12"/>
    <m/>
    <n v="510"/>
    <s v="NR"/>
    <m/>
    <n v="0.56899999999999995"/>
    <n v="290.19"/>
  </r>
  <r>
    <s v="OF0036363"/>
    <x v="450"/>
    <m/>
    <s v="F600917"/>
    <x v="61"/>
    <s v="25AFI001044"/>
    <x v="22"/>
    <m/>
    <s v="001510701000"/>
    <s v="BOX 0701/000 CM39X24,5X15"/>
    <s v="cartoni e casse"/>
    <x v="12"/>
    <m/>
    <n v="255"/>
    <s v="NR"/>
    <m/>
    <n v="0.66600000000000004"/>
    <n v="169.83"/>
  </r>
  <r>
    <s v="OF0036278"/>
    <x v="446"/>
    <m/>
    <s v="F600917"/>
    <x v="61"/>
    <s v="25AFI001044"/>
    <x v="22"/>
    <m/>
    <s v="001510709000"/>
    <s v="BOX 0709/000 CM45X28,5X12"/>
    <s v="cartoni e casse"/>
    <x v="12"/>
    <m/>
    <n v="332"/>
    <s v="NR"/>
    <m/>
    <n v="0.68499999999999994"/>
    <n v="227.42"/>
  </r>
  <r>
    <s v="OF0035658"/>
    <x v="230"/>
    <m/>
    <s v="F600917"/>
    <x v="61"/>
    <s v="25AFI001044"/>
    <x v="22"/>
    <m/>
    <s v="001510867000"/>
    <s v="BOX 0867/000 CM45X28,5X15"/>
    <s v="cartoni e casse"/>
    <x v="12"/>
    <m/>
    <n v="12"/>
    <s v="NR"/>
    <m/>
    <n v="0.6133333333333334"/>
    <n v="7.36"/>
  </r>
  <r>
    <s v="OF0036634"/>
    <x v="630"/>
    <m/>
    <s v="F600917"/>
    <x v="61"/>
    <s v="25AFI001044"/>
    <x v="22"/>
    <m/>
    <s v="001510867000"/>
    <s v="BOX 0867/000 CM45X28,5X15"/>
    <s v="cartoni e casse"/>
    <x v="12"/>
    <m/>
    <n v="269"/>
    <s v="NR"/>
    <m/>
    <n v="0.76698884758364305"/>
    <n v="206.32"/>
  </r>
  <r>
    <s v="OF0035981"/>
    <x v="420"/>
    <m/>
    <s v="F600917"/>
    <x v="61"/>
    <s v="25AFI001044"/>
    <x v="22"/>
    <m/>
    <s v="001511235000"/>
    <s v="BOX 1235/000 CM39X22X24"/>
    <s v="cartoni e casse"/>
    <x v="12"/>
    <m/>
    <n v="379"/>
    <s v="NR"/>
    <m/>
    <n v="0.48401055408970978"/>
    <n v="183.44"/>
  </r>
  <r>
    <s v="OF0036278"/>
    <x v="446"/>
    <m/>
    <s v="F600917"/>
    <x v="61"/>
    <s v="25AFI001044"/>
    <x v="22"/>
    <m/>
    <s v="001511235000"/>
    <s v="BOX 1235/000 CM39X22X24"/>
    <s v="cartoni e casse"/>
    <x v="12"/>
    <m/>
    <n v="471"/>
    <s v="NR"/>
    <m/>
    <n v="0.5639915074309978"/>
    <n v="265.64"/>
  </r>
  <r>
    <s v="OF0036278"/>
    <x v="446"/>
    <m/>
    <s v="F600917"/>
    <x v="61"/>
    <s v="25AFI001044"/>
    <x v="22"/>
    <m/>
    <s v="001511971159"/>
    <s v="BOX 1971/159* CM47X31X24 //"/>
    <s v="cartoni e casse"/>
    <x v="12"/>
    <m/>
    <n v="255"/>
    <s v="NR"/>
    <m/>
    <n v="0.89101960784313727"/>
    <n v="227.21"/>
  </r>
  <r>
    <s v="OF0036278"/>
    <x v="446"/>
    <m/>
    <s v="F600917"/>
    <x v="61"/>
    <s v="25AFI001044"/>
    <x v="22"/>
    <m/>
    <s v="001511971207"/>
    <s v="BOX 1971/207* CM47X31X24"/>
    <s v="cartoni e casse"/>
    <x v="12"/>
    <m/>
    <n v="255"/>
    <s v="NR"/>
    <m/>
    <n v="0.89101960784313727"/>
    <n v="227.21"/>
  </r>
  <r>
    <s v="OF0036309"/>
    <x v="631"/>
    <m/>
    <s v="F600917"/>
    <x v="61"/>
    <s v="25AFI001044"/>
    <x v="22"/>
    <m/>
    <s v="001511971219"/>
    <s v="BOX 1971/219 CM47X31X24"/>
    <s v="cartoni e casse"/>
    <x v="12"/>
    <m/>
    <n v="203"/>
    <s v="NR"/>
    <m/>
    <n v="0.89098522167487682"/>
    <n v="180.87"/>
  </r>
  <r>
    <s v="OF0036488"/>
    <x v="629"/>
    <m/>
    <s v="F600917"/>
    <x v="61"/>
    <s v="25AFI001044"/>
    <x v="22"/>
    <m/>
    <s v="001512021000"/>
    <s v="BOX 2021/000 CM35X35X23"/>
    <s v="cartoni e casse"/>
    <x v="12"/>
    <m/>
    <n v="84"/>
    <s v="NR"/>
    <m/>
    <n v="1.105"/>
    <n v="92.82"/>
  </r>
  <r>
    <s v="OF0036309"/>
    <x v="631"/>
    <m/>
    <s v="F600917"/>
    <x v="61"/>
    <s v="25AFI001044"/>
    <x v="22"/>
    <m/>
    <s v="001512168000"/>
    <s v="BOX 2168/000 CM48X33,5X21"/>
    <s v="cartoni e casse"/>
    <x v="12"/>
    <m/>
    <n v="170"/>
    <s v="NR"/>
    <m/>
    <n v="1.077"/>
    <n v="183.09"/>
  </r>
  <r>
    <s v="OF0036488"/>
    <x v="629"/>
    <m/>
    <s v="F600917"/>
    <x v="61"/>
    <s v="25AFI001044"/>
    <x v="22"/>
    <m/>
    <s v="001512433000"/>
    <s v="BOX 2433/000 CM29,0X27,5X21,0"/>
    <s v="cartoni e casse"/>
    <x v="12"/>
    <m/>
    <n v="76"/>
    <s v="NR"/>
    <m/>
    <n v="0.91894736842105262"/>
    <n v="69.84"/>
  </r>
  <r>
    <s v="OF0036488"/>
    <x v="629"/>
    <m/>
    <s v="F600917"/>
    <x v="61"/>
    <s v="25AFI001044"/>
    <x v="22"/>
    <m/>
    <s v="001512817000"/>
    <s v="BOX 2817/000 CM42X30X34"/>
    <s v="cartoni e casse"/>
    <x v="12"/>
    <m/>
    <n v="170"/>
    <s v="NR"/>
    <m/>
    <n v="1.1020000000000001"/>
    <n v="187.34"/>
  </r>
  <r>
    <s v="OF0036197"/>
    <x v="447"/>
    <m/>
    <s v="F600917"/>
    <x v="61"/>
    <s v="25AFI001044"/>
    <x v="22"/>
    <m/>
    <s v="001513099000"/>
    <s v="BOX 3099/000 CM59X25X19"/>
    <s v="cartoni e casse"/>
    <x v="12"/>
    <m/>
    <n v="355"/>
    <s v="NR"/>
    <m/>
    <n v="0.77600000000000002"/>
    <n v="275.48"/>
  </r>
  <r>
    <s v="OF0036363"/>
    <x v="450"/>
    <m/>
    <s v="F600917"/>
    <x v="61"/>
    <s v="25AFI001044"/>
    <x v="22"/>
    <m/>
    <s v="001513099000"/>
    <s v="BOX 3099/000 CM59X25X19"/>
    <s v="cartoni e casse"/>
    <x v="12"/>
    <m/>
    <n v="200"/>
    <s v="NR"/>
    <m/>
    <n v="0.91599999999999993"/>
    <n v="183.2"/>
  </r>
  <r>
    <s v="OF0036488"/>
    <x v="629"/>
    <m/>
    <s v="F600917"/>
    <x v="61"/>
    <s v="25AFI001044"/>
    <x v="22"/>
    <m/>
    <s v="001513099000"/>
    <s v="BOX 3099/000 CM59X25X19"/>
    <s v="cartoni e casse"/>
    <x v="12"/>
    <m/>
    <n v="343"/>
    <s v="NR"/>
    <m/>
    <n v="0.81600583090379009"/>
    <n v="279.89"/>
  </r>
  <r>
    <s v="OF0036488"/>
    <x v="629"/>
    <m/>
    <s v="F600917"/>
    <x v="61"/>
    <s v="25AFI001044"/>
    <x v="22"/>
    <m/>
    <s v="001513124010"/>
    <s v="BOX 3124/010* CM64X36,5X23,5\\"/>
    <s v="cartoni e casse"/>
    <x v="12"/>
    <m/>
    <n v="1224"/>
    <s v="NR"/>
    <m/>
    <n v="0.88700163398692811"/>
    <n v="1085.69"/>
  </r>
  <r>
    <s v="OF0036278"/>
    <x v="446"/>
    <m/>
    <s v="F600917"/>
    <x v="61"/>
    <s v="25AFI001044"/>
    <x v="22"/>
    <m/>
    <s v="001513269004"/>
    <s v="BOX 3269/004 CM46X32X21 //"/>
    <s v="cartoni e casse"/>
    <x v="12"/>
    <m/>
    <n v="510"/>
    <s v="NR"/>
    <m/>
    <n v="0.83099999999999996"/>
    <n v="423.81"/>
  </r>
  <r>
    <s v="OF0035605"/>
    <x v="276"/>
    <m/>
    <s v="F600917"/>
    <x v="61"/>
    <s v="25AFI001044"/>
    <x v="22"/>
    <m/>
    <s v="001513486000"/>
    <s v="BOX 3486/000 CM47X30,5X15"/>
    <s v="cartoni e casse"/>
    <x v="12"/>
    <m/>
    <n v="416"/>
    <s v="NR"/>
    <m/>
    <n v="0.53500000000000003"/>
    <n v="222.56"/>
  </r>
  <r>
    <s v="OF0036197"/>
    <x v="447"/>
    <m/>
    <s v="F600917"/>
    <x v="61"/>
    <s v="25AFI001044"/>
    <x v="22"/>
    <m/>
    <s v="001513495000"/>
    <s v="BOX 3495/000 CM48X28,5X19 T.GIAPP."/>
    <s v="cartoni e casse"/>
    <x v="12"/>
    <m/>
    <n v="698"/>
    <s v="NR"/>
    <m/>
    <n v="0.63799426934097425"/>
    <n v="445.32"/>
  </r>
  <r>
    <s v="OF0036084"/>
    <x v="418"/>
    <m/>
    <s v="F600917"/>
    <x v="61"/>
    <s v="25AFI001044"/>
    <x v="22"/>
    <m/>
    <s v="001513683000"/>
    <s v="BOX 3683/000 CM39X22,5X13"/>
    <s v="cartoni e casse"/>
    <x v="12"/>
    <m/>
    <n v="7"/>
    <s v="NR"/>
    <m/>
    <n v="0.40571428571428569"/>
    <n v="2.84"/>
  </r>
  <r>
    <s v="OF0036488"/>
    <x v="629"/>
    <m/>
    <s v="F600917"/>
    <x v="61"/>
    <s v="25AFI001044"/>
    <x v="22"/>
    <m/>
    <s v="001513683000"/>
    <s v="BOX 3683/000 CM39X22,5X13"/>
    <s v="cartoni e casse"/>
    <x v="12"/>
    <m/>
    <n v="3022"/>
    <s v="NR"/>
    <m/>
    <n v="0.36499999999999999"/>
    <n v="1103.03"/>
  </r>
  <r>
    <s v="OF0036363"/>
    <x v="450"/>
    <m/>
    <s v="F600917"/>
    <x v="61"/>
    <s v="25AFI001044"/>
    <x v="22"/>
    <m/>
    <s v="001513742164"/>
    <s v="BOX 3742/164*CM39X38,5X15 \\"/>
    <s v="cartoni e casse"/>
    <x v="12"/>
    <m/>
    <n v="255"/>
    <s v="NR"/>
    <m/>
    <n v="0.87301960784313726"/>
    <n v="222.62"/>
  </r>
  <r>
    <s v="OF0036084"/>
    <x v="418"/>
    <m/>
    <s v="F600917"/>
    <x v="61"/>
    <s v="25AFI001044"/>
    <x v="22"/>
    <m/>
    <s v="001513960000"/>
    <s v="BOX 3960/000 CM48X33X21,5"/>
    <s v="cartoni e casse"/>
    <x v="12"/>
    <m/>
    <n v="260"/>
    <s v="NR"/>
    <m/>
    <n v="0.86599999999999999"/>
    <n v="225.16"/>
  </r>
  <r>
    <s v="OF0036278"/>
    <x v="446"/>
    <m/>
    <s v="F600917"/>
    <x v="61"/>
    <s v="25AFI001044"/>
    <x v="22"/>
    <m/>
    <s v="001513993000"/>
    <s v="BOX 3993/000 CM39,0X24,0X17,0"/>
    <s v="cartoni e casse"/>
    <x v="12"/>
    <m/>
    <n v="1275"/>
    <s v="NR"/>
    <m/>
    <n v="0.45599999999999996"/>
    <n v="581.4"/>
  </r>
  <r>
    <s v="OF0036309"/>
    <x v="631"/>
    <m/>
    <s v="F600917"/>
    <x v="61"/>
    <s v="25AFI001044"/>
    <x v="22"/>
    <m/>
    <s v="001514043006"/>
    <s v="BOX 4043/006*CM34X23X27"/>
    <s v="cartoni e casse"/>
    <x v="12"/>
    <m/>
    <n v="618"/>
    <s v="NR"/>
    <m/>
    <n v="0.57100323624595473"/>
    <n v="352.88"/>
  </r>
  <r>
    <s v="OF0036309"/>
    <x v="631"/>
    <m/>
    <s v="F600917"/>
    <x v="61"/>
    <s v="25AFI001044"/>
    <x v="22"/>
    <m/>
    <s v="001514262002"/>
    <s v="BOX 4262/002 *M37,5X31X30"/>
    <s v="cartoni e casse"/>
    <x v="12"/>
    <m/>
    <n v="1101"/>
    <s v="NR"/>
    <m/>
    <n v="0.65800181653042689"/>
    <n v="724.46"/>
  </r>
  <r>
    <s v="OF0036278"/>
    <x v="446"/>
    <m/>
    <s v="F600917"/>
    <x v="61"/>
    <s v="25AFI001044"/>
    <x v="22"/>
    <m/>
    <s v="001514300000"/>
    <s v="BOX 4300/000 CM59X38,5X28 T.GIAPP."/>
    <s v="cartoni e casse"/>
    <x v="12"/>
    <m/>
    <n v="48"/>
    <s v="NR"/>
    <m/>
    <n v="1.1639583333333332"/>
    <n v="55.87"/>
  </r>
  <r>
    <s v="OF0036197"/>
    <x v="447"/>
    <m/>
    <s v="F600917"/>
    <x v="61"/>
    <s v="25AFI001044"/>
    <x v="22"/>
    <m/>
    <s v="001514326000"/>
    <s v="BOX 4326/000 CM59X25,5X15"/>
    <s v="cartoni e casse"/>
    <x v="12"/>
    <m/>
    <n v="3"/>
    <s v="NR"/>
    <m/>
    <n v="0.52"/>
    <n v="1.56"/>
  </r>
  <r>
    <s v="OF0036488"/>
    <x v="629"/>
    <m/>
    <s v="F600917"/>
    <x v="61"/>
    <s v="25AFI001044"/>
    <x v="22"/>
    <m/>
    <s v="001514326000"/>
    <s v="BOX 4326/000 CM59X25,5X15"/>
    <s v="cartoni e casse"/>
    <x v="12"/>
    <m/>
    <n v="507"/>
    <s v="NR"/>
    <m/>
    <n v="0.74100591715976327"/>
    <n v="375.69"/>
  </r>
  <r>
    <s v="OF0036197"/>
    <x v="447"/>
    <m/>
    <s v="F600917"/>
    <x v="61"/>
    <s v="25AFI001044"/>
    <x v="22"/>
    <m/>
    <s v="001514559000"/>
    <s v="BOX 4559/000 CM58X33,5X28,5"/>
    <s v="cartoni e casse"/>
    <x v="12"/>
    <m/>
    <n v="489"/>
    <s v="NR"/>
    <m/>
    <n v="0.84300613496932519"/>
    <n v="412.23"/>
  </r>
  <r>
    <s v="OF0036309"/>
    <x v="631"/>
    <m/>
    <s v="F600917"/>
    <x v="61"/>
    <s v="25AFI001044"/>
    <x v="22"/>
    <m/>
    <s v="001514682000"/>
    <s v="BOX 4682/000 CM65,0X23,0X27,0"/>
    <s v="cartoni e casse"/>
    <x v="12"/>
    <m/>
    <n v="48"/>
    <s v="NR"/>
    <m/>
    <n v="1.1510416666666667"/>
    <n v="55.25"/>
  </r>
  <r>
    <s v="OF0035867"/>
    <x v="419"/>
    <m/>
    <s v="F600917"/>
    <x v="61"/>
    <s v="25AFI001044"/>
    <x v="22"/>
    <m/>
    <s v="001514684000"/>
    <s v="BOX 4684/000 CM59X38,5X24"/>
    <s v="cartoni e casse"/>
    <x v="12"/>
    <m/>
    <n v="163"/>
    <s v="NR"/>
    <m/>
    <n v="1.0760122699386503"/>
    <n v="175.39"/>
  </r>
  <r>
    <s v="OF0036197"/>
    <x v="447"/>
    <m/>
    <s v="F600917"/>
    <x v="61"/>
    <s v="25AFI001044"/>
    <x v="22"/>
    <m/>
    <s v="001514684141"/>
    <s v="BOX 4684/141* CM59X38,5X24 \\"/>
    <s v="cartoni e casse"/>
    <x v="12"/>
    <m/>
    <n v="510"/>
    <s v="NR"/>
    <m/>
    <n v="1.0760000000000001"/>
    <n v="548.76"/>
  </r>
  <r>
    <s v="OF0036363"/>
    <x v="450"/>
    <m/>
    <s v="F600917"/>
    <x v="61"/>
    <s v="25AFI001044"/>
    <x v="22"/>
    <m/>
    <s v="001514684141"/>
    <s v="BOX 4684/141* CM59X38,5X24 \\"/>
    <s v="cartoni e casse"/>
    <x v="12"/>
    <m/>
    <n v="102"/>
    <s v="NR"/>
    <m/>
    <n v="1.3069607843137254"/>
    <n v="133.31"/>
  </r>
  <r>
    <s v="OF0036583"/>
    <x v="578"/>
    <m/>
    <s v="F600917"/>
    <x v="61"/>
    <s v="25AFI001044"/>
    <x v="22"/>
    <m/>
    <s v="001514684141"/>
    <s v="BOX 4684/141* CM59X38,5X24 \\"/>
    <s v="cartoni e casse"/>
    <x v="12"/>
    <m/>
    <n v="105"/>
    <s v="NR"/>
    <m/>
    <n v="1.3070476190476192"/>
    <n v="137.24"/>
  </r>
  <r>
    <s v="OF0036309"/>
    <x v="631"/>
    <m/>
    <s v="F600917"/>
    <x v="61"/>
    <s v="25AFI001044"/>
    <x v="22"/>
    <m/>
    <s v="001514760000"/>
    <s v="BOX 4760/000 CM39X24,5X18,5"/>
    <s v="cartoni e casse"/>
    <x v="12"/>
    <m/>
    <n v="180"/>
    <s v="NR"/>
    <m/>
    <n v="0.83699999999999997"/>
    <n v="150.66"/>
  </r>
  <r>
    <s v="OF0036488"/>
    <x v="629"/>
    <m/>
    <s v="F600917"/>
    <x v="61"/>
    <s v="25AFI001044"/>
    <x v="22"/>
    <m/>
    <s v="001514783000"/>
    <s v="BOX 4783/000 CM43X26,5X18"/>
    <s v="cartoni e casse"/>
    <x v="12"/>
    <m/>
    <n v="170"/>
    <s v="NR"/>
    <m/>
    <n v="0.88800000000000001"/>
    <n v="150.96"/>
  </r>
  <r>
    <s v="OF0036309"/>
    <x v="631"/>
    <m/>
    <s v="F600917"/>
    <x v="61"/>
    <s v="25AFI001044"/>
    <x v="22"/>
    <m/>
    <s v="001514809000"/>
    <s v="BOX 4809/000 CM70,0X38,0X32,0"/>
    <s v="cartoni e casse"/>
    <x v="12"/>
    <m/>
    <n v="170"/>
    <s v="NR"/>
    <m/>
    <n v="1.5110000000000001"/>
    <n v="256.87"/>
  </r>
  <r>
    <s v="OF0036309"/>
    <x v="631"/>
    <m/>
    <s v="F600917"/>
    <x v="61"/>
    <s v="25AFI001044"/>
    <x v="22"/>
    <m/>
    <s v="001514827330"/>
    <s v="BOX 4827/330*CM45X28,5X18"/>
    <s v="cartoni e casse"/>
    <x v="12"/>
    <m/>
    <n v="283"/>
    <s v="NR"/>
    <m/>
    <n v="0.78098939929328626"/>
    <n v="221.02"/>
  </r>
  <r>
    <s v="OF0036309"/>
    <x v="631"/>
    <m/>
    <s v="F600917"/>
    <x v="61"/>
    <s v="25AFI001044"/>
    <x v="22"/>
    <m/>
    <s v="001515003000"/>
    <s v="BOX 5003/000 CM39X27,5X20,5"/>
    <s v="cartoni e casse"/>
    <x v="12"/>
    <m/>
    <n v="612"/>
    <s v="NR"/>
    <m/>
    <n v="0.61300653594771248"/>
    <n v="375.16"/>
  </r>
  <r>
    <s v="OF0036087"/>
    <x v="451"/>
    <m/>
    <s v="F600917"/>
    <x v="61"/>
    <s v="25AFI001044"/>
    <x v="22"/>
    <m/>
    <s v="001515009000"/>
    <s v="BOX 5009/000 CM39X28,5X19"/>
    <s v="cartoni e casse"/>
    <x v="12"/>
    <m/>
    <n v="417"/>
    <s v="NR"/>
    <m/>
    <n v="0.53501199040767389"/>
    <n v="223.1"/>
  </r>
  <r>
    <s v="OF0036488"/>
    <x v="629"/>
    <m/>
    <s v="F600917"/>
    <x v="61"/>
    <s v="25AFI001044"/>
    <x v="22"/>
    <m/>
    <s v="001515009000"/>
    <s v="BOX 5009/000 CM39X28,5X19"/>
    <s v="cartoni e casse"/>
    <x v="12"/>
    <m/>
    <n v="153"/>
    <s v="NR"/>
    <m/>
    <n v="0.75503267973856203"/>
    <n v="115.52"/>
  </r>
  <r>
    <s v="OF0035719"/>
    <x v="417"/>
    <m/>
    <s v="F600917"/>
    <x v="61"/>
    <s v="25AFI001044"/>
    <x v="22"/>
    <m/>
    <s v="001515047000"/>
    <s v="BOX 5047/000 CM31X30,5X19"/>
    <s v="cartoni e casse"/>
    <x v="12"/>
    <m/>
    <n v="127"/>
    <s v="NR"/>
    <m/>
    <n v="0.59503937007874008"/>
    <n v="75.569999999999993"/>
  </r>
  <r>
    <s v="OF0036309"/>
    <x v="631"/>
    <m/>
    <s v="F600917"/>
    <x v="61"/>
    <s v="25AFI001044"/>
    <x v="22"/>
    <m/>
    <s v="001515047000"/>
    <s v="BOX 5047/000 CM31X30,5X19"/>
    <s v="cartoni e casse"/>
    <x v="12"/>
    <m/>
    <n v="777"/>
    <s v="NR"/>
    <m/>
    <n v="0.59500643500643502"/>
    <n v="462.32"/>
  </r>
  <r>
    <s v="OF0036309"/>
    <x v="631"/>
    <m/>
    <s v="F600917"/>
    <x v="61"/>
    <s v="25AFI001044"/>
    <x v="22"/>
    <m/>
    <s v="001515066240"/>
    <s v="BOX 5066/240*CM39X22,5X19"/>
    <s v="cartoni e casse"/>
    <x v="12"/>
    <m/>
    <n v="330"/>
    <s v="NR"/>
    <m/>
    <n v="0.67199999999999993"/>
    <n v="221.76"/>
  </r>
  <r>
    <s v="OF0036309"/>
    <x v="631"/>
    <m/>
    <s v="F600917"/>
    <x v="61"/>
    <s v="25AFI001044"/>
    <x v="22"/>
    <m/>
    <s v="001515066241"/>
    <s v="BOX 5066/241*CM39X22,5X19"/>
    <s v="cartoni e casse"/>
    <x v="12"/>
    <m/>
    <n v="283"/>
    <s v="NR"/>
    <m/>
    <n v="0.6720141342756184"/>
    <n v="190.18"/>
  </r>
  <r>
    <s v="OF0035867"/>
    <x v="419"/>
    <m/>
    <s v="F600917"/>
    <x v="61"/>
    <s v="25AFI001044"/>
    <x v="22"/>
    <m/>
    <s v="001515105000"/>
    <s v="BOX 5105/000 CM59X25,5X24"/>
    <s v="cartoni e casse"/>
    <x v="12"/>
    <m/>
    <n v="68"/>
    <s v="NR"/>
    <m/>
    <n v="0.87705882352941178"/>
    <n v="59.64"/>
  </r>
  <r>
    <s v="OF0036363"/>
    <x v="450"/>
    <m/>
    <s v="F600917"/>
    <x v="61"/>
    <s v="25AFI001044"/>
    <x v="22"/>
    <m/>
    <s v="001515170000"/>
    <s v="BOX 5170/000 CM51X35X18,5"/>
    <s v="cartoni e casse"/>
    <x v="12"/>
    <m/>
    <n v="170"/>
    <s v="NR"/>
    <m/>
    <n v="1.099"/>
    <n v="186.83"/>
  </r>
  <r>
    <s v="OF0035981"/>
    <x v="420"/>
    <m/>
    <s v="F600917"/>
    <x v="61"/>
    <s v="25AFI001044"/>
    <x v="22"/>
    <m/>
    <s v="001515295000"/>
    <s v="BOX 5295/000 CM37X28,5X18"/>
    <s v="cartoni e casse"/>
    <x v="12"/>
    <m/>
    <n v="170"/>
    <s v="NR"/>
    <m/>
    <n v="0.73399999999999999"/>
    <n v="124.78"/>
  </r>
  <r>
    <s v="OF0036309"/>
    <x v="631"/>
    <m/>
    <s v="F600917"/>
    <x v="61"/>
    <s v="25AFI001044"/>
    <x v="22"/>
    <m/>
    <s v="001515295000"/>
    <s v="BOX 5295/000 CM37X28,5X18"/>
    <s v="cartoni e casse"/>
    <x v="12"/>
    <m/>
    <n v="170"/>
    <s v="NR"/>
    <m/>
    <n v="0.88200000000000001"/>
    <n v="149.94"/>
  </r>
  <r>
    <s v="OF0036309"/>
    <x v="631"/>
    <m/>
    <s v="F600917"/>
    <x v="61"/>
    <s v="25AFI001044"/>
    <x v="22"/>
    <m/>
    <s v="001515611000"/>
    <s v="BOX 5611/000 CM39X31X19"/>
    <s v="cartoni e casse"/>
    <x v="12"/>
    <m/>
    <n v="306"/>
    <s v="NR"/>
    <m/>
    <n v="0.79199346405228754"/>
    <n v="242.35"/>
  </r>
  <r>
    <s v="OF0036278"/>
    <x v="446"/>
    <m/>
    <s v="F600917"/>
    <x v="61"/>
    <s v="25AFI001044"/>
    <x v="22"/>
    <m/>
    <s v="001515708010"/>
    <s v="BOX 5708/010 CM59X38,5X20 //"/>
    <s v="cartoni e casse"/>
    <x v="12"/>
    <m/>
    <n v="255"/>
    <s v="NR"/>
    <m/>
    <n v="1.0670196078431371"/>
    <n v="272.08999999999997"/>
  </r>
  <r>
    <s v="OF0036197"/>
    <x v="447"/>
    <m/>
    <s v="F600917"/>
    <x v="61"/>
    <s v="25AFI001044"/>
    <x v="22"/>
    <m/>
    <s v="001515716000"/>
    <s v="BOX 5716/000 CM49X28,5X15"/>
    <s v="cartoni e casse"/>
    <x v="12"/>
    <m/>
    <n v="530"/>
    <s v="NR"/>
    <m/>
    <n v="0.55000000000000004"/>
    <n v="291.5"/>
  </r>
  <r>
    <s v="OF0036309"/>
    <x v="631"/>
    <m/>
    <s v="F600917"/>
    <x v="61"/>
    <s v="25AFI001044"/>
    <x v="22"/>
    <m/>
    <s v="001515716000"/>
    <s v="BOX 5716/000 CM49X28,5X15"/>
    <s v="cartoni e casse"/>
    <x v="12"/>
    <m/>
    <n v="286"/>
    <s v="NR"/>
    <m/>
    <n v="0.73499999999999999"/>
    <n v="210.21"/>
  </r>
  <r>
    <s v="OF0035981"/>
    <x v="420"/>
    <m/>
    <s v="F600917"/>
    <x v="61"/>
    <s v="25AFI001044"/>
    <x v="22"/>
    <m/>
    <s v="001515766000"/>
    <s v="BOX 5766/000 CM28X27,5X19"/>
    <s v="cartoni e casse"/>
    <x v="12"/>
    <m/>
    <n v="758"/>
    <s v="NR"/>
    <m/>
    <n v="0.50600263852242744"/>
    <n v="383.55"/>
  </r>
  <r>
    <s v="OF0036634"/>
    <x v="630"/>
    <m/>
    <s v="F600917"/>
    <x v="61"/>
    <s v="25AFI001044"/>
    <x v="22"/>
    <m/>
    <s v="001515766000"/>
    <s v="BOX 5766/000 CM28X27,5X19"/>
    <s v="cartoni e casse"/>
    <x v="12"/>
    <m/>
    <n v="128"/>
    <s v="NR"/>
    <m/>
    <n v="0.50601562499999997"/>
    <n v="64.77"/>
  </r>
  <r>
    <s v="OF0036309"/>
    <x v="631"/>
    <m/>
    <s v="F600917"/>
    <x v="61"/>
    <s v="25AFI001044"/>
    <x v="22"/>
    <m/>
    <s v="001515826126"/>
    <s v="BOX 5826/126* CM39X38,5X13"/>
    <s v="cartoni e casse"/>
    <x v="12"/>
    <m/>
    <n v="204"/>
    <s v="NR"/>
    <m/>
    <n v="0.8529901960784313"/>
    <n v="174.01"/>
  </r>
  <r>
    <s v="OF0036363"/>
    <x v="450"/>
    <m/>
    <s v="F600917"/>
    <x v="61"/>
    <s v="25AFI001044"/>
    <x v="22"/>
    <m/>
    <s v="001515843000"/>
    <s v="BOX 5843/000 CM37X36,5X27"/>
    <s v="cartoni e casse"/>
    <x v="12"/>
    <m/>
    <n v="127"/>
    <s v="NR"/>
    <m/>
    <n v="1.1100000000000001"/>
    <n v="140.97"/>
  </r>
  <r>
    <s v="OF0036197"/>
    <x v="447"/>
    <m/>
    <s v="F600917"/>
    <x v="61"/>
    <s v="25AFI001044"/>
    <x v="22"/>
    <m/>
    <s v="001515883000"/>
    <s v="BOX 5883/000 CM59X38,5X15"/>
    <s v="cartoni e casse"/>
    <x v="12"/>
    <m/>
    <n v="2232"/>
    <s v="NR"/>
    <m/>
    <n v="0.74599910394265234"/>
    <n v="1665.07"/>
  </r>
  <r>
    <s v="OF0036363"/>
    <x v="450"/>
    <m/>
    <s v="F600917"/>
    <x v="61"/>
    <s v="25AFI001044"/>
    <x v="22"/>
    <m/>
    <s v="001515883000"/>
    <s v="BOX 5883/000 CM59X38,5X15"/>
    <s v="cartoni e casse"/>
    <x v="12"/>
    <m/>
    <n v="3127"/>
    <s v="NR"/>
    <m/>
    <n v="0.74599936040933801"/>
    <n v="2332.7399999999998"/>
  </r>
  <r>
    <s v="OF0036084"/>
    <x v="418"/>
    <m/>
    <s v="F600917"/>
    <x v="61"/>
    <s v="25AFI001044"/>
    <x v="22"/>
    <m/>
    <s v="001515900000"/>
    <s v="BOX 5900/000 CM59X38,5X18,5"/>
    <s v="cartoni e casse"/>
    <x v="12"/>
    <m/>
    <n v="1007"/>
    <s v="NR"/>
    <m/>
    <n v="0.78899702085402179"/>
    <n v="794.52"/>
  </r>
  <r>
    <s v="OF0036488"/>
    <x v="629"/>
    <m/>
    <s v="F600917"/>
    <x v="61"/>
    <s v="25AFI001044"/>
    <x v="22"/>
    <m/>
    <s v="001515900000"/>
    <s v="BOX 5900/000 CM59X38,5X18,5"/>
    <s v="cartoni e casse"/>
    <x v="12"/>
    <m/>
    <n v="1010"/>
    <s v="NR"/>
    <m/>
    <n v="0.78900000000000003"/>
    <n v="796.89"/>
  </r>
  <r>
    <s v="OF0036634"/>
    <x v="630"/>
    <m/>
    <s v="F600917"/>
    <x v="61"/>
    <s v="25AFI001044"/>
    <x v="22"/>
    <m/>
    <s v="001515954000"/>
    <s v="BOX 5954/000 CM39X28,5X24"/>
    <s v="cartoni e casse"/>
    <x v="12"/>
    <m/>
    <n v="270"/>
    <s v="NR"/>
    <m/>
    <n v="0.79800000000000004"/>
    <n v="215.46"/>
  </r>
  <r>
    <s v="OF0036488"/>
    <x v="629"/>
    <m/>
    <s v="F600917"/>
    <x v="61"/>
    <s v="25AFI001044"/>
    <x v="22"/>
    <m/>
    <s v="001515966000"/>
    <s v="BOX 5966/000 CM23X23X24"/>
    <s v="cartoni e casse"/>
    <x v="12"/>
    <m/>
    <n v="84"/>
    <s v="NR"/>
    <m/>
    <n v="0.83797619047619043"/>
    <n v="70.39"/>
  </r>
  <r>
    <s v="OF0036278"/>
    <x v="446"/>
    <m/>
    <s v="F600917"/>
    <x v="61"/>
    <s v="25AFI001044"/>
    <x v="22"/>
    <m/>
    <s v="001516076195"/>
    <s v="BOX 6076/195*CM59X38,5X13 \\"/>
    <s v="cartoni e casse"/>
    <x v="12"/>
    <m/>
    <n v="255"/>
    <s v="NR"/>
    <m/>
    <n v="0.98199999999999998"/>
    <n v="250.41"/>
  </r>
  <r>
    <s v="OF0036278"/>
    <x v="446"/>
    <m/>
    <s v="F600917"/>
    <x v="61"/>
    <s v="25AFI001044"/>
    <x v="22"/>
    <m/>
    <s v="001516076288"/>
    <s v="BOX 6076/288*CM59X38,5X13 \\"/>
    <s v="cartoni e casse"/>
    <x v="12"/>
    <m/>
    <n v="255"/>
    <s v="NR"/>
    <m/>
    <n v="0.98199999999999998"/>
    <n v="250.41"/>
  </r>
  <r>
    <s v="OF0035719"/>
    <x v="417"/>
    <m/>
    <s v="F600917"/>
    <x v="61"/>
    <s v="25AFI001044"/>
    <x v="22"/>
    <m/>
    <s v="001516078000"/>
    <s v="BOX 6078/000 CM39X38,5X24"/>
    <s v="cartoni e casse"/>
    <x v="12"/>
    <m/>
    <n v="300"/>
    <s v="NR"/>
    <m/>
    <n v="0.92100000000000004"/>
    <n v="276.3"/>
  </r>
  <r>
    <s v="OF0036278"/>
    <x v="446"/>
    <m/>
    <s v="F600917"/>
    <x v="61"/>
    <s v="25AFI001044"/>
    <x v="22"/>
    <m/>
    <s v="001516078052"/>
    <s v="BOX 6078/052 CM39X38,5X24 \\"/>
    <s v="cartoni e casse"/>
    <x v="12"/>
    <m/>
    <n v="255"/>
    <s v="NR"/>
    <m/>
    <n v="0.96101960784313722"/>
    <n v="245.06"/>
  </r>
  <r>
    <s v="OF0036197"/>
    <x v="447"/>
    <m/>
    <s v="F600917"/>
    <x v="61"/>
    <s v="25AFI001044"/>
    <x v="22"/>
    <m/>
    <s v="001516080000"/>
    <s v="BOX 6080/000 CM39X28,5X33"/>
    <s v="cartoni e casse"/>
    <x v="12"/>
    <m/>
    <n v="1031"/>
    <s v="NR"/>
    <m/>
    <n v="0.65500484966052375"/>
    <n v="675.31"/>
  </r>
  <r>
    <s v="OF0036363"/>
    <x v="450"/>
    <m/>
    <s v="F600917"/>
    <x v="61"/>
    <s v="25AFI001044"/>
    <x v="22"/>
    <m/>
    <s v="001516080000"/>
    <s v="BOX 6080/000 CM39X28,5X33"/>
    <s v="cartoni e casse"/>
    <x v="12"/>
    <m/>
    <n v="205"/>
    <s v="NR"/>
    <m/>
    <n v="0.83502439024390251"/>
    <n v="171.18"/>
  </r>
  <r>
    <s v="OF0036309"/>
    <x v="631"/>
    <m/>
    <s v="F600917"/>
    <x v="61"/>
    <s v="25AFI001044"/>
    <x v="22"/>
    <m/>
    <s v="001516081061"/>
    <s v="BOX 6081/061* CM79X38,5X15,5"/>
    <s v="cartoni e casse"/>
    <x v="12"/>
    <m/>
    <n v="247"/>
    <s v="NR"/>
    <m/>
    <n v="1.1459919028340082"/>
    <n v="283.06"/>
  </r>
  <r>
    <s v="OF0036488"/>
    <x v="629"/>
    <m/>
    <s v="F600917"/>
    <x v="61"/>
    <s v="25AFI001044"/>
    <x v="22"/>
    <m/>
    <s v="001516099000"/>
    <s v="BOX 6099/000 CM29X25X13"/>
    <s v="cartoni e casse"/>
    <x v="12"/>
    <m/>
    <n v="714"/>
    <s v="NR"/>
    <m/>
    <n v="0.43799719887955185"/>
    <n v="312.73"/>
  </r>
  <r>
    <s v="OF0035981"/>
    <x v="420"/>
    <m/>
    <s v="F600917"/>
    <x v="61"/>
    <s v="25AFI001044"/>
    <x v="22"/>
    <m/>
    <s v="001516106000"/>
    <s v="BOX 6106/000 CM38X25,5X11"/>
    <s v="cartoni e casse"/>
    <x v="12"/>
    <m/>
    <n v="344"/>
    <s v="NR"/>
    <m/>
    <n v="0.64200581395348832"/>
    <n v="220.85"/>
  </r>
  <r>
    <s v="OF0036634"/>
    <x v="630"/>
    <m/>
    <s v="F600917"/>
    <x v="61"/>
    <s v="25AFI001044"/>
    <x v="22"/>
    <m/>
    <s v="001516106009"/>
    <s v="BOX 6106/009*CM39X25,5X11 \\"/>
    <s v="cartoni e casse"/>
    <x v="12"/>
    <m/>
    <n v="1020"/>
    <s v="NR"/>
    <m/>
    <n v="0.42599999999999999"/>
    <n v="434.52"/>
  </r>
  <r>
    <s v="OF0036732"/>
    <x v="632"/>
    <m/>
    <s v="F600917"/>
    <x v="61"/>
    <s v="25AFI001044"/>
    <x v="22"/>
    <m/>
    <s v="001516254000"/>
    <s v="BOX 6254/000 CM39X28,5X11"/>
    <s v="cartoni e casse"/>
    <x v="12"/>
    <m/>
    <n v="561"/>
    <s v="NR"/>
    <m/>
    <n v="0.64600713012477717"/>
    <n v="362.41"/>
  </r>
  <r>
    <s v="OF0036309"/>
    <x v="631"/>
    <m/>
    <s v="F600917"/>
    <x v="61"/>
    <s v="25AFI001044"/>
    <x v="22"/>
    <m/>
    <s v="001516254011"/>
    <s v="BOX 6254/011 CM39X28,5X11"/>
    <s v="cartoni e casse"/>
    <x v="12"/>
    <m/>
    <n v="255"/>
    <s v="NR"/>
    <m/>
    <n v="0.68600000000000005"/>
    <n v="174.93"/>
  </r>
  <r>
    <s v="OF0036488"/>
    <x v="629"/>
    <m/>
    <s v="F600917"/>
    <x v="61"/>
    <s v="25AFI001044"/>
    <x v="22"/>
    <m/>
    <s v="001516254012"/>
    <s v="BOX 6254/012 CM39X28,5X11"/>
    <s v="cartoni e casse"/>
    <x v="12"/>
    <m/>
    <n v="255"/>
    <s v="NR"/>
    <m/>
    <n v="0.68600000000000005"/>
    <n v="174.93"/>
  </r>
  <r>
    <s v="OF0036309"/>
    <x v="631"/>
    <m/>
    <s v="F600917"/>
    <x v="61"/>
    <s v="25AFI001044"/>
    <x v="22"/>
    <m/>
    <s v="001516350005"/>
    <s v="BOX 6350/005*CM40X38X23"/>
    <s v="cartoni e casse"/>
    <x v="12"/>
    <m/>
    <n v="666"/>
    <s v="NR"/>
    <m/>
    <n v="0.81"/>
    <n v="539.46"/>
  </r>
  <r>
    <s v="OF0036363"/>
    <x v="450"/>
    <m/>
    <s v="F600917"/>
    <x v="61"/>
    <s v="25AFI001044"/>
    <x v="22"/>
    <m/>
    <s v="001516360000"/>
    <s v="BOX 6360/000 CM39X38,5X8,5"/>
    <s v="cartoni e casse"/>
    <x v="12"/>
    <m/>
    <n v="255"/>
    <s v="NR"/>
    <m/>
    <n v="0.80901960784313731"/>
    <n v="206.3"/>
  </r>
  <r>
    <s v="OF0036488"/>
    <x v="629"/>
    <m/>
    <s v="F600917"/>
    <x v="61"/>
    <s v="25AFI001044"/>
    <x v="22"/>
    <m/>
    <s v="001516368020"/>
    <s v="BOX 6368/020*CM29X25X11 \\"/>
    <s v="cartoni e casse"/>
    <x v="12"/>
    <m/>
    <n v="255"/>
    <s v="NR"/>
    <m/>
    <n v="0.59399999999999997"/>
    <n v="151.47"/>
  </r>
  <r>
    <s v="OF0036488"/>
    <x v="629"/>
    <m/>
    <s v="F600917"/>
    <x v="61"/>
    <s v="25AFI001044"/>
    <x v="22"/>
    <m/>
    <s v="001516368021"/>
    <s v="BOX 6368/021*CM29X25X11 \\"/>
    <s v="cartoni e casse"/>
    <x v="12"/>
    <m/>
    <n v="685"/>
    <s v="NR"/>
    <m/>
    <n v="0.45400000000000001"/>
    <n v="310.99"/>
  </r>
  <r>
    <s v="OF0036488"/>
    <x v="629"/>
    <m/>
    <s v="F600917"/>
    <x v="61"/>
    <s v="25AFI001044"/>
    <x v="22"/>
    <m/>
    <s v="001516373000"/>
    <s v="BOX 6373/000 CM39X38,5X29 CM"/>
    <s v="cartoni e casse"/>
    <x v="12"/>
    <m/>
    <n v="427"/>
    <s v="NR"/>
    <m/>
    <n v="0.97"/>
    <n v="414.19"/>
  </r>
  <r>
    <s v="OF0036488"/>
    <x v="629"/>
    <m/>
    <s v="F600917"/>
    <x v="61"/>
    <s v="25AFI001044"/>
    <x v="22"/>
    <m/>
    <s v="001516395005"/>
    <s v="BOX 6395/005*CM29X29X8 \\"/>
    <s v="cartoni e casse"/>
    <x v="12"/>
    <m/>
    <n v="255"/>
    <s v="NR"/>
    <m/>
    <n v="0.62"/>
    <n v="158.1"/>
  </r>
  <r>
    <s v="OF0036488"/>
    <x v="629"/>
    <m/>
    <s v="F600917"/>
    <x v="61"/>
    <s v="25AFI001044"/>
    <x v="22"/>
    <m/>
    <s v="001516445000"/>
    <s v="BOX 6445/000 CM39X38,5X33,5"/>
    <s v="cartoni e casse"/>
    <x v="12"/>
    <m/>
    <n v="1530"/>
    <s v="NR"/>
    <m/>
    <n v="0.83399999999999996"/>
    <n v="1276.02"/>
  </r>
  <r>
    <s v="OF0035719"/>
    <x v="417"/>
    <m/>
    <s v="F600917"/>
    <x v="61"/>
    <s v="25AFI001044"/>
    <x v="22"/>
    <m/>
    <s v="001516562000"/>
    <s v="BOX 6562/000 CM39X28,5X35"/>
    <s v="cartoni e casse"/>
    <x v="12"/>
    <m/>
    <n v="217"/>
    <s v="NR"/>
    <m/>
    <n v="1.0110138248847926"/>
    <n v="219.39"/>
  </r>
  <r>
    <s v="OF0036309"/>
    <x v="631"/>
    <m/>
    <s v="F600917"/>
    <x v="61"/>
    <s v="25AFI001044"/>
    <x v="22"/>
    <m/>
    <s v="001516562000"/>
    <s v="BOX 6562/000 CM39X28,5X35"/>
    <s v="cartoni e casse"/>
    <x v="12"/>
    <m/>
    <n v="77"/>
    <s v="NR"/>
    <m/>
    <n v="1.138051948051948"/>
    <n v="87.63"/>
  </r>
  <r>
    <s v="OF0036309"/>
    <x v="631"/>
    <m/>
    <s v="F600917"/>
    <x v="61"/>
    <s v="25AFI001044"/>
    <x v="22"/>
    <m/>
    <s v="001516840005"/>
    <s v="BOX 6840/005*CM39X31X34"/>
    <s v="cartoni e casse"/>
    <x v="12"/>
    <m/>
    <n v="645"/>
    <s v="NR"/>
    <m/>
    <n v="0.78500775193798444"/>
    <n v="506.33"/>
  </r>
  <r>
    <s v="OF0036363"/>
    <x v="450"/>
    <m/>
    <s v="F600917"/>
    <x v="61"/>
    <s v="25AFI001044"/>
    <x v="22"/>
    <m/>
    <s v="001516885003"/>
    <s v="BOX 6885/003*CM25X21X15,5"/>
    <s v="cartoni e casse"/>
    <x v="12"/>
    <m/>
    <n v="277"/>
    <s v="NR"/>
    <m/>
    <n v="0.56101083032490973"/>
    <n v="155.4"/>
  </r>
  <r>
    <s v="OF0036488"/>
    <x v="629"/>
    <m/>
    <s v="F600917"/>
    <x v="61"/>
    <s v="25AFI001044"/>
    <x v="22"/>
    <m/>
    <s v="001516914001"/>
    <s v="BOX 6914/001* CM50X31X34 \\"/>
    <s v="cartoni e casse"/>
    <x v="12"/>
    <m/>
    <n v="510"/>
    <s v="NR"/>
    <m/>
    <n v="0.97300000000000009"/>
    <n v="496.23"/>
  </r>
  <r>
    <s v="OF0036488"/>
    <x v="629"/>
    <m/>
    <s v="F600917"/>
    <x v="61"/>
    <s v="25AFI001044"/>
    <x v="22"/>
    <m/>
    <s v="001516927000"/>
    <s v="BOX 6927/000 CM49X28,5X24"/>
    <s v="cartoni e casse"/>
    <x v="12"/>
    <m/>
    <n v="459"/>
    <s v="NR"/>
    <m/>
    <n v="0.82300653594771245"/>
    <n v="377.76"/>
  </r>
  <r>
    <s v="OF0035981"/>
    <x v="420"/>
    <m/>
    <s v="F600917"/>
    <x v="61"/>
    <s v="25AFI001044"/>
    <x v="22"/>
    <m/>
    <s v="001516955000"/>
    <s v="BOX 6955/000 CM29X25X15"/>
    <s v="cartoni e casse"/>
    <x v="12"/>
    <m/>
    <n v="344"/>
    <s v="NR"/>
    <m/>
    <n v="0.4820058139534884"/>
    <n v="165.81"/>
  </r>
  <r>
    <s v="OF0036634"/>
    <x v="630"/>
    <m/>
    <s v="F600917"/>
    <x v="61"/>
    <s v="25AFI001044"/>
    <x v="22"/>
    <m/>
    <s v="001516955000"/>
    <s v="BOX 6955/000 CM29X25X15"/>
    <s v="cartoni e casse"/>
    <x v="12"/>
    <m/>
    <n v="510"/>
    <s v="NR"/>
    <m/>
    <n v="0.58199999999999996"/>
    <n v="296.82"/>
  </r>
  <r>
    <s v="OF0036488"/>
    <x v="629"/>
    <m/>
    <s v="F600917"/>
    <x v="61"/>
    <s v="25AFI001044"/>
    <x v="22"/>
    <m/>
    <s v="001516966000"/>
    <s v="BOX 6966/000 CM25,5X22,5X19"/>
    <s v="cartoni e casse"/>
    <x v="12"/>
    <m/>
    <n v="76"/>
    <s v="NR"/>
    <m/>
    <n v="0.81302631578947371"/>
    <n v="61.79"/>
  </r>
  <r>
    <s v="OF0036363"/>
    <x v="450"/>
    <m/>
    <s v="F600917"/>
    <x v="61"/>
    <s v="25AFI001044"/>
    <x v="22"/>
    <m/>
    <s v="001517064000"/>
    <s v="BOX 7064/000 CM39X18,5X19"/>
    <s v="cartoni e casse"/>
    <x v="12"/>
    <m/>
    <n v="765"/>
    <s v="NR"/>
    <m/>
    <n v="0.48200000000000004"/>
    <n v="368.73"/>
  </r>
  <r>
    <s v="OF0036363"/>
    <x v="450"/>
    <m/>
    <s v="F600917"/>
    <x v="61"/>
    <s v="25AFI001044"/>
    <x v="22"/>
    <m/>
    <s v="001546796002"/>
    <s v="BOX 6796/002 CM50X31X27 \\"/>
    <s v="cartoni e casse"/>
    <x v="12"/>
    <m/>
    <n v="510"/>
    <s v="NR"/>
    <m/>
    <n v="0.90199999999999991"/>
    <n v="460.02"/>
  </r>
  <r>
    <s v="OF0036488"/>
    <x v="629"/>
    <m/>
    <s v="F600917"/>
    <x v="61"/>
    <s v="25AFI001044"/>
    <x v="22"/>
    <m/>
    <s v="001546797002"/>
    <s v="BOX 6797/002 CM49X25X29 \\"/>
    <s v="cartoni e casse"/>
    <x v="12"/>
    <m/>
    <n v="510"/>
    <s v="NR"/>
    <m/>
    <n v="0.89300000000000002"/>
    <n v="455.43"/>
  </r>
  <r>
    <s v="OF0036488"/>
    <x v="629"/>
    <m/>
    <s v="F600917"/>
    <x v="61"/>
    <s v="25AFI001044"/>
    <x v="22"/>
    <m/>
    <s v="001546798003"/>
    <s v="BOX 6798/003* CM42,5X34X35 \\"/>
    <s v="cartoni e casse"/>
    <x v="12"/>
    <m/>
    <n v="510"/>
    <s v="NR"/>
    <m/>
    <n v="1.079"/>
    <n v="550.29"/>
  </r>
  <r>
    <s v="OF0035761"/>
    <x v="287"/>
    <m/>
    <s v="F600917"/>
    <x v="61"/>
    <s v="25AFI001044"/>
    <x v="22"/>
    <m/>
    <s v="001770118101"/>
    <s v="DIV.CART.CM118X100 FUSTELLATO"/>
    <s v="cartoni e casse"/>
    <x v="12"/>
    <m/>
    <n v="100"/>
    <s v="NR"/>
    <m/>
    <n v="1.091"/>
    <n v="109.1"/>
  </r>
  <r>
    <s v="OF0036309"/>
    <x v="631"/>
    <m/>
    <s v="F600917"/>
    <x v="61"/>
    <s v="25AFI001044"/>
    <x v="22"/>
    <m/>
    <s v="001770118101"/>
    <s v="DIV.CART.CM118X100 FUSTELLATO"/>
    <s v="cartoni e casse"/>
    <x v="12"/>
    <m/>
    <n v="102"/>
    <s v="NR"/>
    <m/>
    <n v="1.0909803921568628"/>
    <n v="111.28"/>
  </r>
  <r>
    <s v="OF0036488"/>
    <x v="629"/>
    <m/>
    <s v="F600917"/>
    <x v="61"/>
    <s v="25AFI001044"/>
    <x v="22"/>
    <m/>
    <s v="001810019067"/>
    <s v="DIVISORIO CART.CM19X67 T.1 C/4 CORD. 7/28/39/60/67"/>
    <s v="cartoni e casse"/>
    <x v="12"/>
    <m/>
    <n v="612"/>
    <s v="NR"/>
    <m/>
    <n v="0.11300653594771241"/>
    <n v="69.16"/>
  </r>
  <r>
    <s v="OF0036488"/>
    <x v="629"/>
    <m/>
    <s v="F600917"/>
    <x v="61"/>
    <s v="25AFI001044"/>
    <x v="22"/>
    <m/>
    <s v="001810025060"/>
    <s v="DIVISORIO CART.CM25X60 T.1 C/4 CORD. 5/25/35/55/60"/>
    <s v="cartoni e casse"/>
    <x v="12"/>
    <m/>
    <n v="510"/>
    <s v="NR"/>
    <m/>
    <n v="0.13"/>
    <n v="66.3"/>
  </r>
  <r>
    <s v="OF0036488"/>
    <x v="629"/>
    <m/>
    <s v="F600917"/>
    <x v="61"/>
    <s v="25AFI001044"/>
    <x v="22"/>
    <m/>
    <s v="001810030030"/>
    <s v="DIVISORIO CART.CM 30X30 T.1"/>
    <s v="cartoni e casse"/>
    <x v="12"/>
    <m/>
    <n v="510"/>
    <s v="NR"/>
    <m/>
    <n v="8.5999999999999993E-2"/>
    <n v="43.86"/>
  </r>
  <r>
    <s v="OF0036488"/>
    <x v="629"/>
    <m/>
    <s v="F600917"/>
    <x v="61"/>
    <s v="25AFI001044"/>
    <x v="22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6278"/>
    <x v="446"/>
    <m/>
    <s v="F600917"/>
    <x v="61"/>
    <s v="25AFI001044"/>
    <x v="22"/>
    <m/>
    <s v="001810060012"/>
    <s v="DIVISORIO CART.CM 60X12,5T.1"/>
    <s v="cartoni e casse"/>
    <x v="12"/>
    <m/>
    <n v="255"/>
    <s v="NR"/>
    <m/>
    <n v="7.5019607843137256E-2"/>
    <n v="19.13"/>
  </r>
  <r>
    <s v="OF0036278"/>
    <x v="446"/>
    <m/>
    <s v="F600917"/>
    <x v="61"/>
    <s v="25AFI001044"/>
    <x v="22"/>
    <m/>
    <s v="001810060019"/>
    <s v="DIVISORIO CART.CM 60X19 T.1"/>
    <s v="cartoni e casse"/>
    <x v="12"/>
    <m/>
    <n v="255"/>
    <s v="NR"/>
    <m/>
    <n v="0.10301960784313725"/>
    <n v="26.27"/>
  </r>
  <r>
    <s v="OF0036309"/>
    <x v="631"/>
    <m/>
    <s v="F600917"/>
    <x v="61"/>
    <s v="25AFI001044"/>
    <x v="22"/>
    <m/>
    <s v="001810080014"/>
    <s v="DIVISORIO CARTONE CM80X14 T.1"/>
    <s v="cartoni e casse"/>
    <x v="12"/>
    <m/>
    <n v="208"/>
    <s v="NR"/>
    <m/>
    <n v="0.10201923076923076"/>
    <n v="21.22"/>
  </r>
  <r>
    <s v="OF0036488"/>
    <x v="629"/>
    <m/>
    <s v="F600917"/>
    <x v="61"/>
    <s v="25AFI001044"/>
    <x v="22"/>
    <m/>
    <s v="001810080018"/>
    <s v="DIVISORIO CART.CM80X18 T.1"/>
    <s v="cartoni e casse"/>
    <x v="12"/>
    <m/>
    <n v="39"/>
    <s v="NR"/>
    <m/>
    <n v="7.8974358974358977E-2"/>
    <n v="3.08"/>
  </r>
  <r>
    <s v="OF0036278"/>
    <x v="446"/>
    <m/>
    <s v="F600917"/>
    <x v="61"/>
    <s v="25AFI001044"/>
    <x v="22"/>
    <m/>
    <s v="001810120080"/>
    <s v="DIVISORIO CART.CM120X80 T.1"/>
    <s v="cartoni e casse"/>
    <x v="12"/>
    <m/>
    <n v="980"/>
    <s v="NR"/>
    <m/>
    <n v="0.754"/>
    <n v="738.92"/>
  </r>
  <r>
    <s v="OF0036634"/>
    <x v="630"/>
    <m/>
    <s v="F600917"/>
    <x v="61"/>
    <s v="25AFI001044"/>
    <x v="22"/>
    <m/>
    <s v="001880016016"/>
    <s v="DIVISORIO CART.CM16X16 T.5"/>
    <s v="cartoni e casse"/>
    <x v="12"/>
    <m/>
    <n v="541"/>
    <s v="NR"/>
    <m/>
    <n v="3.2994454713493535E-2"/>
    <n v="17.850000000000001"/>
  </r>
  <r>
    <s v="OF0036488"/>
    <x v="629"/>
    <m/>
    <s v="F600917"/>
    <x v="61"/>
    <s v="25AFI001044"/>
    <x v="22"/>
    <m/>
    <s v="001880024010"/>
    <s v="DIVISORIO CART.CM24x10 T.5"/>
    <s v="cartoni e casse"/>
    <x v="12"/>
    <m/>
    <n v="685"/>
    <s v="NR"/>
    <m/>
    <n v="3.2000000000000001E-2"/>
    <n v="21.92"/>
  </r>
  <r>
    <s v="OF0036488"/>
    <x v="629"/>
    <m/>
    <s v="F600917"/>
    <x v="61"/>
    <s v="25AFI001044"/>
    <x v="22"/>
    <m/>
    <s v="001880024014"/>
    <s v="DIVISORIO CART.CM24x14 T.5"/>
    <s v="cartoni e casse"/>
    <x v="12"/>
    <m/>
    <n v="255"/>
    <s v="NR"/>
    <m/>
    <n v="3.7019607843137251E-2"/>
    <n v="9.44"/>
  </r>
  <r>
    <s v="OF0035981"/>
    <x v="420"/>
    <m/>
    <s v="F600917"/>
    <x v="61"/>
    <s v="25AFI001044"/>
    <x v="22"/>
    <m/>
    <s v="001880024024"/>
    <s v="DIVISORIO CART.CM24x24 T.5"/>
    <s v="cartoni e casse"/>
    <x v="12"/>
    <m/>
    <n v="172"/>
    <s v="NR"/>
    <m/>
    <n v="4.9011627906976746E-2"/>
    <n v="8.43"/>
  </r>
  <r>
    <s v="OF0036309"/>
    <x v="631"/>
    <m/>
    <s v="F600917"/>
    <x v="61"/>
    <s v="25AFI001044"/>
    <x v="22"/>
    <m/>
    <s v="001880024024"/>
    <s v="DIVISORIO CART.CM24x24 T.5"/>
    <s v="cartoni e casse"/>
    <x v="12"/>
    <m/>
    <n v="1195"/>
    <s v="NR"/>
    <m/>
    <n v="4.9004184100418409E-2"/>
    <n v="58.56"/>
  </r>
  <r>
    <s v="OF0036363"/>
    <x v="450"/>
    <m/>
    <s v="F600917"/>
    <x v="61"/>
    <s v="25AFI001044"/>
    <x v="22"/>
    <m/>
    <s v="001880026026"/>
    <s v="DIVISORIO CART.CM26x26 T.5"/>
    <s v="cartoni e casse"/>
    <x v="12"/>
    <m/>
    <n v="1948"/>
    <s v="NR"/>
    <m/>
    <n v="5.3998973305954823E-2"/>
    <n v="105.19"/>
  </r>
  <r>
    <s v="OF0036278"/>
    <x v="446"/>
    <m/>
    <s v="F600917"/>
    <x v="61"/>
    <s v="25AFI001044"/>
    <x v="22"/>
    <m/>
    <s v="001880028028"/>
    <s v="DIVISORIO CART.CM28x28 T.5"/>
    <s v="cartoni e casse"/>
    <x v="12"/>
    <m/>
    <n v="1056"/>
    <s v="NR"/>
    <m/>
    <n v="5.8996212121212116E-2"/>
    <n v="62.3"/>
  </r>
  <r>
    <s v="OF0035981"/>
    <x v="420"/>
    <m/>
    <s v="F600917"/>
    <x v="61"/>
    <s v="25AFI001044"/>
    <x v="22"/>
    <m/>
    <s v="001880040023"/>
    <s v="DIVISORIO CART.CM40x23 T.5"/>
    <s v="cartoni e casse"/>
    <x v="12"/>
    <m/>
    <n v="190"/>
    <s v="NR"/>
    <m/>
    <n v="6.5999999999999989E-2"/>
    <n v="12.54"/>
  </r>
  <r>
    <s v="OF0036084"/>
    <x v="418"/>
    <m/>
    <s v="F600917"/>
    <x v="61"/>
    <s v="25AFI001044"/>
    <x v="22"/>
    <m/>
    <s v="001880040023"/>
    <s v="DIVISORIO CART.CM40x23 T.5"/>
    <s v="cartoni e casse"/>
    <x v="12"/>
    <m/>
    <n v="270"/>
    <s v="NR"/>
    <m/>
    <n v="6.6000000000000003E-2"/>
    <n v="17.82"/>
  </r>
  <r>
    <s v="OF0036309"/>
    <x v="631"/>
    <m/>
    <s v="F600917"/>
    <x v="61"/>
    <s v="25AFI001044"/>
    <x v="22"/>
    <m/>
    <s v="001880045019"/>
    <s v="DIVISORIO CART.CM45x19 T.5"/>
    <s v="cartoni e casse"/>
    <x v="12"/>
    <m/>
    <n v="612"/>
    <s v="NR"/>
    <m/>
    <n v="6.3006535947712425E-2"/>
    <n v="38.56"/>
  </r>
  <r>
    <s v="OF0036488"/>
    <x v="629"/>
    <m/>
    <s v="F600917"/>
    <x v="61"/>
    <s v="25AFI001044"/>
    <x v="22"/>
    <m/>
    <s v="001880055038"/>
    <s v="DIVISORIO CART.CM55x38 T.5"/>
    <s v="cartoni e casse"/>
    <x v="12"/>
    <m/>
    <n v="156"/>
    <s v="NR"/>
    <m/>
    <n v="0.125"/>
    <n v="19.5"/>
  </r>
  <r>
    <s v="OF0036363"/>
    <x v="450"/>
    <m/>
    <s v="F600917"/>
    <x v="61"/>
    <s v="25AFI001044"/>
    <x v="22"/>
    <m/>
    <s v="001880056018"/>
    <s v="DIVISORIO CART.CM56x18 T.5"/>
    <s v="cartoni e casse"/>
    <x v="12"/>
    <m/>
    <n v="271"/>
    <s v="NR"/>
    <m/>
    <n v="6.9999999999999993E-2"/>
    <n v="18.97"/>
  </r>
  <r>
    <s v="OF0036084"/>
    <x v="418"/>
    <m/>
    <s v="F600917"/>
    <x v="61"/>
    <s v="25AFI001044"/>
    <x v="22"/>
    <m/>
    <s v="001880059018"/>
    <s v="DIVISORIO CART.CM59X18 T.5"/>
    <s v="cartoni e casse"/>
    <x v="12"/>
    <m/>
    <n v="170"/>
    <s v="NR"/>
    <m/>
    <n v="7.2999999999999995E-2"/>
    <n v="12.41"/>
  </r>
  <r>
    <s v="OF0035474"/>
    <x v="273"/>
    <m/>
    <s v="F600917"/>
    <x v="61"/>
    <s v="25AFI001044"/>
    <x v="22"/>
    <m/>
    <s v="001880060012"/>
    <s v="DIVISORIO CART.CM60x12 T.5"/>
    <s v="cartoni e casse"/>
    <x v="12"/>
    <m/>
    <n v="289"/>
    <s v="NR"/>
    <m/>
    <n v="5.5986159169550173E-2"/>
    <n v="16.18"/>
  </r>
  <r>
    <s v="OF0035867"/>
    <x v="419"/>
    <m/>
    <s v="F600917"/>
    <x v="61"/>
    <s v="25AFI001044"/>
    <x v="22"/>
    <m/>
    <s v="001880060012"/>
    <s v="DIVISORIO CART.CM60x12 T.5"/>
    <s v="cartoni e casse"/>
    <x v="12"/>
    <m/>
    <n v="600"/>
    <s v="NR"/>
    <m/>
    <n v="5.6000000000000001E-2"/>
    <n v="33.6"/>
  </r>
  <r>
    <s v="OF0036488"/>
    <x v="629"/>
    <m/>
    <s v="F600917"/>
    <x v="61"/>
    <s v="25AFI001044"/>
    <x v="22"/>
    <m/>
    <s v="001880060012"/>
    <s v="DIVISORIO CART.CM60x12 T.5"/>
    <s v="cartoni e casse"/>
    <x v="12"/>
    <m/>
    <n v="247"/>
    <s v="NR"/>
    <m/>
    <n v="5.5991902834008095E-2"/>
    <n v="13.83"/>
  </r>
  <r>
    <s v="OF0035388"/>
    <x v="277"/>
    <m/>
    <s v="F600917"/>
    <x v="61"/>
    <s v="25AFI001044"/>
    <x v="22"/>
    <m/>
    <s v="001880060014"/>
    <s v="DIVISORIO CART.CM60x14 T.5"/>
    <s v="cartoni e casse"/>
    <x v="12"/>
    <m/>
    <n v="20"/>
    <s v="NR"/>
    <m/>
    <n v="6.2E-2"/>
    <n v="1.24"/>
  </r>
  <r>
    <s v="OF0035867"/>
    <x v="419"/>
    <m/>
    <s v="F600917"/>
    <x v="61"/>
    <s v="25AFI001044"/>
    <x v="22"/>
    <m/>
    <s v="001880060014"/>
    <s v="DIVISORIO CART.CM60x14 T.5"/>
    <s v="cartoni e casse"/>
    <x v="12"/>
    <m/>
    <n v="730"/>
    <s v="NR"/>
    <m/>
    <n v="6.2E-2"/>
    <n v="45.26"/>
  </r>
  <r>
    <s v="OF0036488"/>
    <x v="629"/>
    <m/>
    <s v="F600917"/>
    <x v="61"/>
    <s v="25AFI001044"/>
    <x v="22"/>
    <m/>
    <s v="001880060014"/>
    <s v="DIVISORIO CART.CM60x14 T.5"/>
    <s v="cartoni e casse"/>
    <x v="12"/>
    <m/>
    <n v="1372"/>
    <s v="NR"/>
    <m/>
    <n v="6.1997084548104958E-2"/>
    <n v="85.06"/>
  </r>
  <r>
    <s v="OF0035658"/>
    <x v="230"/>
    <m/>
    <s v="F600917"/>
    <x v="61"/>
    <s v="25AFI001044"/>
    <x v="22"/>
    <m/>
    <s v="001880060017"/>
    <s v="DIVISORIO CART.CM60x17 T.5"/>
    <s v="cartoni e casse"/>
    <x v="12"/>
    <m/>
    <n v="22"/>
    <s v="NR"/>
    <m/>
    <n v="7.0909090909090908E-2"/>
    <n v="1.56"/>
  </r>
  <r>
    <s v="OF0036197"/>
    <x v="447"/>
    <m/>
    <s v="F600917"/>
    <x v="61"/>
    <s v="25AFI001044"/>
    <x v="22"/>
    <m/>
    <s v="001880060017"/>
    <s v="DIVISORIO CART.CM60x17 T.5"/>
    <s v="cartoni e casse"/>
    <x v="12"/>
    <m/>
    <n v="612"/>
    <s v="NR"/>
    <m/>
    <n v="7.0996732026143802E-2"/>
    <n v="43.45"/>
  </r>
  <r>
    <s v="OF0035867"/>
    <x v="419"/>
    <m/>
    <s v="F600917"/>
    <x v="61"/>
    <s v="25AFI001044"/>
    <x v="22"/>
    <m/>
    <s v="001880060018"/>
    <s v="DIVISORIO CART.CM60x18 T.5"/>
    <s v="cartoni e casse"/>
    <x v="12"/>
    <m/>
    <n v="270"/>
    <s v="NR"/>
    <m/>
    <n v="7.3999999999999996E-2"/>
    <n v="19.98"/>
  </r>
  <r>
    <s v="OF0036363"/>
    <x v="450"/>
    <m/>
    <s v="F600917"/>
    <x v="61"/>
    <s v="25AFI001044"/>
    <x v="22"/>
    <m/>
    <s v="001880060018"/>
    <s v="DIVISORIO CART.CM60x18 T.5"/>
    <s v="cartoni e casse"/>
    <x v="12"/>
    <m/>
    <n v="800"/>
    <s v="NR"/>
    <m/>
    <n v="7.400000000000001E-2"/>
    <n v="59.2"/>
  </r>
  <r>
    <s v="OF0036488"/>
    <x v="629"/>
    <m/>
    <s v="F600917"/>
    <x v="61"/>
    <s v="25AFI001044"/>
    <x v="22"/>
    <m/>
    <s v="001880060018"/>
    <s v="DIVISORIO CART.CM60x18 T.5"/>
    <s v="cartoni e casse"/>
    <x v="12"/>
    <m/>
    <n v="343"/>
    <s v="NR"/>
    <m/>
    <n v="7.3994169096209914E-2"/>
    <n v="25.38"/>
  </r>
  <r>
    <s v="OF0036084"/>
    <x v="418"/>
    <m/>
    <s v="F600917"/>
    <x v="61"/>
    <s v="25AFI001044"/>
    <x v="22"/>
    <m/>
    <s v="001880060022"/>
    <s v="DIVISORIO CART.CM60x22 T.5"/>
    <s v="cartoni e casse"/>
    <x v="12"/>
    <m/>
    <n v="170"/>
    <s v="NR"/>
    <m/>
    <n v="8.5999999999999993E-2"/>
    <n v="14.62"/>
  </r>
  <r>
    <s v="OF0035474"/>
    <x v="273"/>
    <m/>
    <s v="F600917"/>
    <x v="61"/>
    <s v="25AFI001044"/>
    <x v="22"/>
    <m/>
    <s v="001880060023"/>
    <s v="DIVISORIO CART.CM60x23 T.5"/>
    <s v="cartoni e casse"/>
    <x v="12"/>
    <m/>
    <n v="50"/>
    <s v="NR"/>
    <m/>
    <n v="8.3000000000000004E-2"/>
    <n v="4.1500000000000004"/>
  </r>
  <r>
    <s v="OF0035867"/>
    <x v="419"/>
    <m/>
    <s v="F600917"/>
    <x v="61"/>
    <s v="25AFI001044"/>
    <x v="22"/>
    <m/>
    <s v="001880060023"/>
    <s v="DIVISORIO CART.CM60x23 T.5"/>
    <s v="cartoni e casse"/>
    <x v="12"/>
    <m/>
    <n v="18"/>
    <s v="NR"/>
    <m/>
    <n v="8.2777777777777783E-2"/>
    <n v="1.49"/>
  </r>
  <r>
    <s v="OF0035658"/>
    <x v="230"/>
    <m/>
    <s v="F600917"/>
    <x v="61"/>
    <s v="25AFI001044"/>
    <x v="22"/>
    <m/>
    <s v="001880060027"/>
    <s v="DIVISORIO CART.CM60x27 T.5"/>
    <s v="cartoni e casse"/>
    <x v="12"/>
    <m/>
    <n v="142"/>
    <s v="NR"/>
    <m/>
    <n v="0.10098591549295774"/>
    <n v="14.34"/>
  </r>
  <r>
    <s v="OF0036197"/>
    <x v="447"/>
    <m/>
    <s v="F600917"/>
    <x v="61"/>
    <s v="25AFI001044"/>
    <x v="22"/>
    <m/>
    <s v="001880060027"/>
    <s v="DIVISORIO CART.CM60x27 T.5"/>
    <s v="cartoni e casse"/>
    <x v="12"/>
    <m/>
    <n v="774"/>
    <s v="NR"/>
    <m/>
    <n v="0.10099483204134367"/>
    <n v="78.17"/>
  </r>
  <r>
    <s v="OF0036309"/>
    <x v="631"/>
    <m/>
    <s v="F600917"/>
    <x v="61"/>
    <s v="25AFI001044"/>
    <x v="22"/>
    <m/>
    <s v="001880070032"/>
    <s v="DIVISORIO CART.CM70x32 T.5"/>
    <s v="cartoni e casse"/>
    <x v="12"/>
    <m/>
    <n v="170"/>
    <s v="NR"/>
    <m/>
    <n v="0.13200000000000001"/>
    <n v="22.44"/>
  </r>
  <r>
    <s v="OF0036309"/>
    <x v="631"/>
    <m/>
    <s v="F600917"/>
    <x v="61"/>
    <s v="25AFI001044"/>
    <x v="22"/>
    <m/>
    <s v="001880080022"/>
    <s v="DIVISORIO CART.CM80x22 T.5"/>
    <s v="cartoni e casse"/>
    <x v="12"/>
    <m/>
    <n v="48"/>
    <s v="NR"/>
    <m/>
    <n v="0.10791666666666666"/>
    <n v="5.18"/>
  </r>
  <r>
    <s v="OF0036507"/>
    <x v="633"/>
    <m/>
    <s v="F010781"/>
    <x v="47"/>
    <s v="25AFI001049"/>
    <x v="22"/>
    <m/>
    <s v="001716783002"/>
    <s v="BOX LIT.6783 CO.SAUTE 32 ESSTEELE X SALUTE REST.051153107207"/>
    <s v="cartoni e casse"/>
    <x v="12"/>
    <m/>
    <n v="640"/>
    <s v="NR"/>
    <m/>
    <n v="3.024"/>
    <n v="1935.36"/>
  </r>
  <r>
    <s v="OF0036447"/>
    <x v="576"/>
    <m/>
    <s v="F010781"/>
    <x v="47"/>
    <s v="25AFI001049"/>
    <x v="22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6504"/>
    <x v="579"/>
    <m/>
    <s v="F010781"/>
    <x v="47"/>
    <s v="25AFI001049"/>
    <x v="22"/>
    <m/>
    <s v="001716932002"/>
    <s v="BOX LIT.6932 CASS.2MØ28 C/COP.MEYER AUS.ESSTEELE DOMANI REST"/>
    <s v="cartoni e casse"/>
    <x v="12"/>
    <m/>
    <n v="770"/>
    <s v="NR"/>
    <m/>
    <n v="2.6880000000000002"/>
    <n v="2069.7600000000002"/>
  </r>
  <r>
    <s v="OF0036355"/>
    <x v="577"/>
    <m/>
    <s v="F010781"/>
    <x v="47"/>
    <s v="25AFI001049"/>
    <x v="22"/>
    <m/>
    <s v="001736807002"/>
    <s v="CARTONET 6807 CAS.1M C/C.Ø16 BUBBLE PAN IND.8000807076736"/>
    <s v="cartoni e casse"/>
    <x v="12"/>
    <m/>
    <n v="1300"/>
    <s v="NR"/>
    <m/>
    <n v="1.4469000000000001"/>
    <n v="1880.97"/>
  </r>
  <r>
    <s v="OF0036504"/>
    <x v="579"/>
    <m/>
    <s v="F010781"/>
    <x v="47"/>
    <s v="25AFI001049"/>
    <x v="22"/>
    <m/>
    <s v="001736907002"/>
    <s v="CARTONET 6907 SK20-24-28 ESSTEELE X SALUTE REST.051153107016"/>
    <s v="cartoni e casse"/>
    <x v="12"/>
    <m/>
    <n v="1000"/>
    <s v="NR"/>
    <m/>
    <n v="2.4921599999999997"/>
    <n v="2492.16"/>
  </r>
  <r>
    <s v="OF0036504"/>
    <x v="579"/>
    <m/>
    <s v="F010781"/>
    <x v="47"/>
    <s v="25AFI001049"/>
    <x v="22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6504"/>
    <x v="579"/>
    <m/>
    <s v="F010781"/>
    <x v="47"/>
    <s v="25AFI001049"/>
    <x v="22"/>
    <m/>
    <s v="001761028905"/>
    <s v="FASCIA LIT.MIGROS GRATIN DISCH GLASS RETT.35,5X22 7035.803"/>
    <s v="cartoni e casse"/>
    <x v="12"/>
    <m/>
    <n v="1155"/>
    <s v="NR"/>
    <m/>
    <n v="0.10815584415584416"/>
    <n v="124.92"/>
  </r>
  <r>
    <s v="OF0036600"/>
    <x v="634"/>
    <m/>
    <s v="F010781"/>
    <x v="47"/>
    <s v="25AFI001049"/>
    <x v="22"/>
    <m/>
    <s v="001761028906"/>
    <s v="FASCIA LIT.MIGROS GRATIN DISCH GLASS RETT.32X20 7035.800"/>
    <s v="cartoni e casse"/>
    <x v="12"/>
    <m/>
    <n v="1155"/>
    <s v="NR"/>
    <m/>
    <n v="0.10071861471861472"/>
    <n v="116.33"/>
  </r>
  <r>
    <s v="OF0036504"/>
    <x v="579"/>
    <m/>
    <s v="F010781"/>
    <x v="47"/>
    <s v="25AFI001049"/>
    <x v="22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6504"/>
    <x v="579"/>
    <m/>
    <s v="F010781"/>
    <x v="47"/>
    <s v="25AFI001049"/>
    <x v="22"/>
    <m/>
    <s v="001761029106"/>
    <s v="FASCIA LIT.MIGROS STAR 2023 PAD.207 Ø32 7035.844-899633"/>
    <s v="cartoni e casse"/>
    <x v="12"/>
    <m/>
    <n v="1150"/>
    <s v="NR"/>
    <m/>
    <n v="0.10475652173913043"/>
    <n v="120.47"/>
  </r>
  <r>
    <s v="OF0036504"/>
    <x v="579"/>
    <m/>
    <s v="F010781"/>
    <x v="47"/>
    <s v="25AFI001049"/>
    <x v="22"/>
    <m/>
    <s v="001761029108"/>
    <s v="FASCIA LIT.MIGROS STAR 2023 TEG.311 Ø24 7035.841-899602"/>
    <s v="cartoni e casse"/>
    <x v="12"/>
    <m/>
    <n v="1430"/>
    <s v="NR"/>
    <m/>
    <n v="0.10476223776223777"/>
    <n v="149.81"/>
  </r>
  <r>
    <s v="OF0036291"/>
    <x v="538"/>
    <m/>
    <s v="F010781"/>
    <x v="47"/>
    <s v="25AFI001049"/>
    <x v="22"/>
    <m/>
    <s v="001761029109"/>
    <s v="FASCIA LIT.MIGROS STAR 2023 TEG.311 Ø28 7035.842-899619"/>
    <s v="cartoni e casse"/>
    <x v="12"/>
    <m/>
    <n v="3100"/>
    <s v="NR"/>
    <m/>
    <n v="0.10476129032258064"/>
    <n v="324.76"/>
  </r>
  <r>
    <s v="OF0036504"/>
    <x v="579"/>
    <m/>
    <s v="F010781"/>
    <x v="47"/>
    <s v="25AFI001049"/>
    <x v="22"/>
    <m/>
    <s v="001761029116"/>
    <s v="FASCIA LIT.MIGROS STAR 2023 FRIGG.070 Ø20 7035.829-895291"/>
    <s v="cartoni e casse"/>
    <x v="12"/>
    <m/>
    <n v="1150"/>
    <s v="NR"/>
    <m/>
    <n v="0.10475652173913043"/>
    <n v="120.47"/>
  </r>
  <r>
    <s v="OF0036600"/>
    <x v="634"/>
    <m/>
    <s v="F010781"/>
    <x v="47"/>
    <s v="25AFI001049"/>
    <x v="22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6600"/>
    <x v="634"/>
    <m/>
    <s v="F010781"/>
    <x v="47"/>
    <s v="25AFI001049"/>
    <x v="22"/>
    <m/>
    <s v="001761029202"/>
    <s v="FASCIA LIT.MIGROS PRO 2023 IND.PAD.125Ø20 7035.464-103391"/>
    <s v="cartoni e casse"/>
    <x v="12"/>
    <m/>
    <n v="4700"/>
    <s v="NR"/>
    <m/>
    <n v="0.10475957446808511"/>
    <n v="492.37"/>
  </r>
  <r>
    <s v="OF0036504"/>
    <x v="579"/>
    <m/>
    <s v="F010781"/>
    <x v="47"/>
    <s v="25AFI001049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582"/>
    <x v="578"/>
    <m/>
    <s v="F010781"/>
    <x v="47"/>
    <s v="25AFI001049"/>
    <x v="22"/>
    <m/>
    <s v="001761029203"/>
    <s v="FASCIA LIT.MIGROS PRO 2023 IND.PAD.125Ø24 7035.465-104602"/>
    <s v="cartoni e casse"/>
    <x v="12"/>
    <m/>
    <n v="5600"/>
    <s v="NR"/>
    <m/>
    <n v="0.10476071428571428"/>
    <n v="586.66"/>
  </r>
  <r>
    <s v="OF0036600"/>
    <x v="634"/>
    <m/>
    <s v="F010781"/>
    <x v="47"/>
    <s v="25AFI001049"/>
    <x v="22"/>
    <m/>
    <s v="001761029204"/>
    <s v="FASCIA LIT.MIGROS PRO 2023 IND.PAD.125Ø28 7035.467-104244"/>
    <s v="cartoni e casse"/>
    <x v="12"/>
    <m/>
    <n v="3000"/>
    <s v="NR"/>
    <m/>
    <n v="0.10475999999999999"/>
    <n v="314.27999999999997"/>
  </r>
  <r>
    <s v="OF0036447"/>
    <x v="576"/>
    <m/>
    <s v="F010781"/>
    <x v="47"/>
    <s v="25AFI001049"/>
    <x v="22"/>
    <m/>
    <s v="001761029206"/>
    <s v="FASCIA LIT.MIGROS PRO 2023 IND.PAD.126Ø20 7035.808-895178"/>
    <s v="cartoni e casse"/>
    <x v="12"/>
    <m/>
    <n v="1760"/>
    <s v="NR"/>
    <m/>
    <n v="0.10476136363636364"/>
    <n v="184.38"/>
  </r>
  <r>
    <s v="OF0036504"/>
    <x v="579"/>
    <m/>
    <s v="F010781"/>
    <x v="47"/>
    <s v="25AFI001049"/>
    <x v="22"/>
    <m/>
    <s v="001761029207"/>
    <s v="FASCIA LIT.MIGROS PRO 2023 IND.PAD.126Ø24 7035.468-104251"/>
    <s v="cartoni e casse"/>
    <x v="12"/>
    <m/>
    <n v="3410"/>
    <s v="NR"/>
    <m/>
    <n v="0.10475953079178886"/>
    <n v="357.23"/>
  </r>
  <r>
    <s v="OF0036771"/>
    <x v="635"/>
    <m/>
    <s v="F010781"/>
    <x v="47"/>
    <s v="25AFI001049"/>
    <x v="22"/>
    <m/>
    <s v="001761029214"/>
    <s v="FASCIA LIT.MIGROS PRO 2023 IND.WOK.793Ø28 7035.815-895208"/>
    <s v="cartoni e casse"/>
    <x v="12"/>
    <m/>
    <n v="1300"/>
    <s v="NR"/>
    <m/>
    <n v="0.10476153846153846"/>
    <n v="136.19"/>
  </r>
  <r>
    <s v="OF0036600"/>
    <x v="634"/>
    <m/>
    <s v="F010781"/>
    <x v="47"/>
    <s v="25AFI001049"/>
    <x v="22"/>
    <m/>
    <s v="001761029216"/>
    <s v="FASCIA LIT.MIGROS PRO 2023 IND413Ø18 L1,6 AC 7037.543-263510"/>
    <s v="cartoni e casse"/>
    <x v="12"/>
    <m/>
    <n v="1050"/>
    <s v="NR"/>
    <m/>
    <n v="0.10476190476190476"/>
    <n v="110"/>
  </r>
  <r>
    <s v="OF0036447"/>
    <x v="576"/>
    <m/>
    <s v="F010781"/>
    <x v="47"/>
    <s v="25AFI001049"/>
    <x v="22"/>
    <m/>
    <s v="001761029220"/>
    <s v="FASCIA LIT.MIGROS REST.PRO 2024 642Ø20 2,5 L 7038.251-139364"/>
    <s v="cartoni e casse"/>
    <x v="12"/>
    <m/>
    <n v="1210"/>
    <s v="NR"/>
    <m/>
    <n v="0.1047603305785124"/>
    <n v="126.76"/>
  </r>
  <r>
    <s v="OF0036447"/>
    <x v="576"/>
    <m/>
    <s v="F010781"/>
    <x v="47"/>
    <s v="25AFI001049"/>
    <x v="22"/>
    <m/>
    <s v="001761029304"/>
    <s v="FASCIA LIT.MIGROS BASIC PAD.213Ø20 7035.668-750799"/>
    <s v="cartoni e casse"/>
    <x v="12"/>
    <m/>
    <n v="1800"/>
    <s v="NR"/>
    <m/>
    <n v="0.10476111111111111"/>
    <n v="188.57"/>
  </r>
  <r>
    <s v="OF0036504"/>
    <x v="579"/>
    <m/>
    <s v="F010781"/>
    <x v="47"/>
    <s v="25AFI001049"/>
    <x v="22"/>
    <m/>
    <s v="001761029305"/>
    <s v="FASCIA LIT.MIGROS BASIC PAD.213Ø24 7035.669-751437"/>
    <s v="cartoni e casse"/>
    <x v="12"/>
    <m/>
    <n v="1610"/>
    <s v="NR"/>
    <m/>
    <n v="0.10475776397515528"/>
    <n v="168.66"/>
  </r>
  <r>
    <s v="OF0036504"/>
    <x v="579"/>
    <m/>
    <s v="F010781"/>
    <x v="47"/>
    <s v="25AFI001049"/>
    <x v="22"/>
    <m/>
    <s v="001761029307"/>
    <s v="FASCIA LIT.MIGROS BASIC PAD.ALTA 206Ø24 7035.670-751406"/>
    <s v="cartoni e casse"/>
    <x v="12"/>
    <m/>
    <n v="2750"/>
    <s v="NR"/>
    <m/>
    <n v="0.10475999999999999"/>
    <n v="288.08999999999997"/>
  </r>
  <r>
    <s v="OF0036504"/>
    <x v="579"/>
    <m/>
    <s v="F010781"/>
    <x v="47"/>
    <s v="25AFI001049"/>
    <x v="22"/>
    <m/>
    <s v="001761029335"/>
    <s v="FASCIA LIT.MIGROS BASIC 213Ø20 7038.282 308067 ACTION 11.95"/>
    <s v="cartoni e casse"/>
    <x v="12"/>
    <m/>
    <n v="3180"/>
    <s v="NR"/>
    <m/>
    <n v="0.10476100628930818"/>
    <n v="333.14"/>
  </r>
  <r>
    <s v="OF0036504"/>
    <x v="579"/>
    <m/>
    <s v="F010781"/>
    <x v="47"/>
    <s v="25AFI001049"/>
    <x v="22"/>
    <m/>
    <s v="001761029336"/>
    <s v="FASCIA LIT.MIGROS BASIC 213Ø24 7038.283 308074 ACTION 14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7"/>
    <s v="FASCIA LIT.MIGROS BASIC 213Ø28 7038.284 308081 ACTION 18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8"/>
    <s v="FASCIA LIT.MIGROS BASIC 206Ø24 7038.285 308098 ACTION 15.95"/>
    <s v="cartoni e casse"/>
    <x v="12"/>
    <m/>
    <n v="2860"/>
    <s v="NR"/>
    <m/>
    <n v="0.10475874125874127"/>
    <n v="299.61"/>
  </r>
  <r>
    <s v="OF0036504"/>
    <x v="579"/>
    <m/>
    <s v="F010781"/>
    <x v="47"/>
    <s v="25AFI001049"/>
    <x v="22"/>
    <m/>
    <s v="001761029339"/>
    <s v="FASCIA LIT.MIGROS BASIC 206Ø28 7038.286 308500 ACTION 19.95"/>
    <s v="cartoni e casse"/>
    <x v="12"/>
    <m/>
    <n v="3130"/>
    <s v="NR"/>
    <m/>
    <n v="0.10476038338658146"/>
    <n v="327.9"/>
  </r>
  <r>
    <s v="OF0036504"/>
    <x v="579"/>
    <m/>
    <s v="F010781"/>
    <x v="47"/>
    <s v="25AFI001049"/>
    <x v="22"/>
    <m/>
    <s v="001761047007"/>
    <s v="FASCIA LIT.TVS ECO OK IND. F.279 Ø30 8000807064634"/>
    <s v="cartoni e casse"/>
    <x v="12"/>
    <m/>
    <n v="1155"/>
    <s v="NR"/>
    <m/>
    <n v="0.45104761904761909"/>
    <n v="520.96"/>
  </r>
  <r>
    <s v="OF0036600"/>
    <x v="634"/>
    <m/>
    <s v="F010781"/>
    <x v="47"/>
    <s v="25AFI001049"/>
    <x v="22"/>
    <m/>
    <s v="001761047011"/>
    <s v="FASCIA LIT.TVS ECO OK IND. F.651 Ø20 8000807064672"/>
    <s v="cartoni e casse"/>
    <x v="12"/>
    <m/>
    <n v="450"/>
    <s v="NR"/>
    <m/>
    <n v="0.45104444444444441"/>
    <n v="202.97"/>
  </r>
  <r>
    <s v="OF0036600"/>
    <x v="634"/>
    <m/>
    <s v="F010781"/>
    <x v="47"/>
    <s v="25AFI001049"/>
    <x v="22"/>
    <m/>
    <s v="001761047086"/>
    <s v="FASCIA LIT.EASY ECO IN.REST.2024 AVANA 279 Ø24 8000807068953"/>
    <s v="cartoni e casse"/>
    <x v="12"/>
    <m/>
    <n v="1980"/>
    <s v="NR"/>
    <m/>
    <n v="0.27644949494949494"/>
    <n v="547.37"/>
  </r>
  <r>
    <s v="OF0036447"/>
    <x v="576"/>
    <m/>
    <s v="F010781"/>
    <x v="47"/>
    <s v="25AFI001049"/>
    <x v="22"/>
    <m/>
    <s v="001761047300"/>
    <s v="FASCIA LIT.COOKING DELUXE IND. 480Ø24 8000807077214"/>
    <s v="cartoni e casse"/>
    <x v="12"/>
    <m/>
    <n v="1150"/>
    <s v="NR"/>
    <m/>
    <n v="0.25210434782608698"/>
    <n v="289.92"/>
  </r>
  <r>
    <s v="OF0036447"/>
    <x v="576"/>
    <m/>
    <s v="F010781"/>
    <x v="47"/>
    <s v="25AFI001049"/>
    <x v="22"/>
    <m/>
    <s v="001761047302"/>
    <s v="FASCIA LIT.COOKING DELUXE IND. 651Ø24 8000807077238"/>
    <s v="cartoni e casse"/>
    <x v="12"/>
    <m/>
    <n v="4200"/>
    <s v="NR"/>
    <m/>
    <n v="0.23303095238095239"/>
    <n v="978.73"/>
  </r>
  <r>
    <s v="OF0036600"/>
    <x v="634"/>
    <m/>
    <s v="F010781"/>
    <x v="47"/>
    <s v="25AFI001049"/>
    <x v="22"/>
    <m/>
    <s v="001761047306"/>
    <s v="FASCIA LIT.COOKING DELUXE IND. 279Ø24 8000807077276"/>
    <s v="cartoni e casse"/>
    <x v="12"/>
    <m/>
    <n v="3050"/>
    <s v="NR"/>
    <m/>
    <n v="0.2330295081967213"/>
    <n v="710.74"/>
  </r>
  <r>
    <s v="OF0036504"/>
    <x v="579"/>
    <m/>
    <s v="F010781"/>
    <x v="47"/>
    <s v="25AFI001049"/>
    <x v="22"/>
    <m/>
    <s v="001761047307"/>
    <s v="FASCIA LIT.COOKING DELUXE IND. 163Ø20 8000807077283"/>
    <s v="cartoni e casse"/>
    <x v="12"/>
    <m/>
    <n v="3450"/>
    <s v="NR"/>
    <m/>
    <n v="0.21728115942028986"/>
    <n v="749.62"/>
  </r>
  <r>
    <s v="OF0036355"/>
    <x v="577"/>
    <m/>
    <s v="F010781"/>
    <x v="47"/>
    <s v="25AFI001049"/>
    <x v="22"/>
    <m/>
    <s v="001761111382"/>
    <s v="FASCIA LIT.TVS BUBBLE PAN INDUCTION 110 Ø28 8000807076682"/>
    <s v="cartoni e casse"/>
    <x v="12"/>
    <m/>
    <n v="1500"/>
    <s v="NR"/>
    <m/>
    <n v="0.29658000000000001"/>
    <n v="444.87"/>
  </r>
  <r>
    <s v="OF0036355"/>
    <x v="577"/>
    <m/>
    <s v="F010781"/>
    <x v="47"/>
    <s v="25AFI001049"/>
    <x v="22"/>
    <m/>
    <s v="001761111384"/>
    <s v="FASCIA LIT.TVS BUBBLE PAN INDUCTION 105 Ø28 8000807076705"/>
    <s v="cartoni e casse"/>
    <x v="12"/>
    <m/>
    <n v="1050"/>
    <s v="NR"/>
    <m/>
    <n v="0.39191428571428572"/>
    <n v="411.51"/>
  </r>
  <r>
    <s v="OF0036504"/>
    <x v="579"/>
    <m/>
    <s v="F010781"/>
    <x v="47"/>
    <s v="25AFI001049"/>
    <x v="22"/>
    <m/>
    <s v="001761115222"/>
    <s v="FASCIA LIT.TVS VIRTUS INDUCT. PAD.28 RESTYLING 8000807044759"/>
    <s v="cartoni e casse"/>
    <x v="12"/>
    <m/>
    <n v="1550"/>
    <s v="NR"/>
    <m/>
    <n v="0.25210322580645161"/>
    <n v="390.76"/>
  </r>
  <r>
    <s v="OF0036291"/>
    <x v="538"/>
    <m/>
    <s v="F010781"/>
    <x v="47"/>
    <s v="25AFI001049"/>
    <x v="22"/>
    <m/>
    <s v="001761115227"/>
    <s v="FASCIA LIT.TVS VIRTUS INDUCT.PAD.Ø20 REST. 8000807048764"/>
    <s v="cartoni e casse"/>
    <x v="12"/>
    <m/>
    <n v="1350"/>
    <s v="NR"/>
    <m/>
    <n v="0.29657777777777777"/>
    <n v="400.38"/>
  </r>
  <r>
    <s v="OF0036355"/>
    <x v="577"/>
    <m/>
    <s v="F010781"/>
    <x v="47"/>
    <s v="25AFI001049"/>
    <x v="22"/>
    <m/>
    <s v="001761124353"/>
    <s v="FASCIA LIT.TVS NATURA IN.P28 042724"/>
    <s v="cartoni e casse"/>
    <x v="12"/>
    <m/>
    <n v="2100"/>
    <s v="NR"/>
    <m/>
    <n v="0.21437142857142857"/>
    <n v="450.18"/>
  </r>
  <r>
    <s v="OF0036600"/>
    <x v="634"/>
    <m/>
    <s v="F010781"/>
    <x v="47"/>
    <s v="25AFI001049"/>
    <x v="22"/>
    <m/>
    <s v="001761124353"/>
    <s v="FASCIA LIT.TVS NATURA IN.P28 042724"/>
    <s v="cartoni e casse"/>
    <x v="12"/>
    <m/>
    <n v="550"/>
    <s v="NR"/>
    <m/>
    <n v="0.29658181818181817"/>
    <n v="163.12"/>
  </r>
  <r>
    <s v="OF0036582"/>
    <x v="578"/>
    <m/>
    <s v="F010781"/>
    <x v="47"/>
    <s v="25AFI001049"/>
    <x v="22"/>
    <m/>
    <s v="001761124368"/>
    <s v="FASCIA LIT.TVS NAT.IN.C/C.24 050989"/>
    <s v="cartoni e casse"/>
    <x v="12"/>
    <m/>
    <n v="50"/>
    <s v="NR"/>
    <m/>
    <n v="1.1186"/>
    <n v="55.93"/>
  </r>
  <r>
    <s v="OF0036447"/>
    <x v="576"/>
    <m/>
    <s v="F010781"/>
    <x v="47"/>
    <s v="25AFI001049"/>
    <x v="22"/>
    <m/>
    <s v="001761150251"/>
    <s v="FASCIA LIT.IND.CLAS OHLSON F.PAN Ø24 F.279 EAN 7393173362239"/>
    <s v="cartoni e casse"/>
    <x v="12"/>
    <m/>
    <n v="1750"/>
    <s v="NR"/>
    <m/>
    <n v="0.29658285714285715"/>
    <n v="519.02"/>
  </r>
  <r>
    <s v="OF0036447"/>
    <x v="576"/>
    <m/>
    <s v="F010781"/>
    <x v="47"/>
    <s v="25AFI001049"/>
    <x v="22"/>
    <m/>
    <s v="001761857305"/>
    <s v="FASCIA LIT.CERAMICO IND.PAD.148 20 EAN 3256225058266"/>
    <s v="cartoni e casse"/>
    <x v="12"/>
    <m/>
    <n v="3650"/>
    <s v="NR"/>
    <m/>
    <n v="0.23303013698630134"/>
    <n v="850.56"/>
  </r>
  <r>
    <s v="OF0036600"/>
    <x v="634"/>
    <m/>
    <s v="F010781"/>
    <x v="47"/>
    <s v="25AFI001049"/>
    <x v="22"/>
    <m/>
    <s v="001761857306"/>
    <s v="FASCIA LIT.CERAMICO IND.PAD.148 24 EAN 3256225058273"/>
    <s v="cartoni e casse"/>
    <x v="12"/>
    <m/>
    <n v="1800"/>
    <s v="NR"/>
    <m/>
    <n v="0.21727777777777779"/>
    <n v="391.1"/>
  </r>
  <r>
    <s v="OF0036355"/>
    <x v="577"/>
    <m/>
    <s v="F010781"/>
    <x v="47"/>
    <s v="25AFI001049"/>
    <x v="22"/>
    <m/>
    <s v="001761857309"/>
    <s v="FASCIA LIT.CERAMICO IND.TEG. 1M 541 26+COP.V. L 2.6 E 058488"/>
    <s v="cartoni e casse"/>
    <x v="12"/>
    <m/>
    <n v="1080"/>
    <s v="NR"/>
    <m/>
    <n v="1.143"/>
    <n v="1234.44"/>
  </r>
  <r>
    <s v="OF0036355"/>
    <x v="577"/>
    <m/>
    <s v="F010781"/>
    <x v="47"/>
    <s v="25AFI001049"/>
    <x v="22"/>
    <m/>
    <s v="001761870143"/>
    <s v="FASCIA LIT.MASTERCHEF THE TV SE. DEPØ28 F379-710844 RES.2025"/>
    <s v="cartoni e casse"/>
    <x v="12"/>
    <m/>
    <n v="21000"/>
    <s v="NR"/>
    <m/>
    <n v="0.14399999999999999"/>
    <n v="3024"/>
  </r>
  <r>
    <s v="OF0036504"/>
    <x v="579"/>
    <m/>
    <s v="F010781"/>
    <x v="47"/>
    <s v="25AFI001049"/>
    <x v="22"/>
    <m/>
    <s v="001761870200"/>
    <s v="FASCIA LIT.MASTERCHEF ONYX INDUCTION 433 Ø16 5054903911166"/>
    <s v="cartoni e casse"/>
    <x v="12"/>
    <m/>
    <n v="3150"/>
    <s v="NR"/>
    <m/>
    <n v="0.14400000000000002"/>
    <n v="453.6"/>
  </r>
  <r>
    <s v="OF0036504"/>
    <x v="579"/>
    <m/>
    <s v="F010781"/>
    <x v="47"/>
    <s v="25AFI001049"/>
    <x v="22"/>
    <m/>
    <s v="001761870202"/>
    <s v="FASCIA LIT.MASTERCHEF ONYX INDUCTION 279 Ø20 5054903922322"/>
    <s v="cartoni e casse"/>
    <x v="12"/>
    <m/>
    <n v="1600"/>
    <s v="NR"/>
    <m/>
    <n v="0.14400000000000002"/>
    <n v="230.4"/>
  </r>
  <r>
    <s v="OF0036504"/>
    <x v="579"/>
    <m/>
    <s v="F010781"/>
    <x v="47"/>
    <s v="25AFI001049"/>
    <x v="22"/>
    <m/>
    <s v="001761870204"/>
    <s v="FASCIA LIT.MASTERCHEF ONYX INDUCTION 287 Ø30 5054903922247"/>
    <s v="cartoni e casse"/>
    <x v="12"/>
    <m/>
    <n v="800"/>
    <s v="NR"/>
    <m/>
    <n v="0.14400000000000002"/>
    <n v="115.2"/>
  </r>
  <r>
    <s v="OF0036504"/>
    <x v="579"/>
    <m/>
    <s v="F010781"/>
    <x v="47"/>
    <s v="25AFI001049"/>
    <x v="22"/>
    <m/>
    <s v="001761870205"/>
    <s v="FASCIA LIT.MASTERCHEF ONYX INDUCTION 793 Ø20 5054903911203"/>
    <s v="cartoni e casse"/>
    <x v="12"/>
    <m/>
    <n v="4950"/>
    <s v="NR"/>
    <m/>
    <n v="0.14399999999999999"/>
    <n v="712.8"/>
  </r>
  <r>
    <s v="OF0036504"/>
    <x v="579"/>
    <m/>
    <s v="F010781"/>
    <x v="47"/>
    <s v="25AFI001049"/>
    <x v="22"/>
    <m/>
    <s v="001761870206"/>
    <s v="FASCIA LIT.MASTERCHEF ONYX INDUCTION 379 Ø26 5054903911326"/>
    <s v="cartoni e casse"/>
    <x v="12"/>
    <m/>
    <n v="1100"/>
    <s v="NR"/>
    <m/>
    <n v="0.14400000000000002"/>
    <n v="158.4"/>
  </r>
  <r>
    <s v="OF0036504"/>
    <x v="579"/>
    <m/>
    <s v="F010781"/>
    <x v="47"/>
    <s v="25AFI001049"/>
    <x v="22"/>
    <m/>
    <s v="001761870207"/>
    <s v="FASCIA LIT.MASTERCHEF ONYX INDUCTION 651 Ø20 5054903922285"/>
    <s v="cartoni e casse"/>
    <x v="12"/>
    <m/>
    <n v="1700"/>
    <s v="NR"/>
    <m/>
    <n v="0.14400000000000002"/>
    <n v="244.8"/>
  </r>
  <r>
    <s v="OF0036504"/>
    <x v="579"/>
    <m/>
    <s v="F010781"/>
    <x v="47"/>
    <s v="25AFI001049"/>
    <x v="22"/>
    <m/>
    <s v="001761870208"/>
    <s v="FASCIA LIT.MASTERCHEF ONYX INDUCTION 651 Ø26 5054903922360"/>
    <s v="cartoni e casse"/>
    <x v="12"/>
    <m/>
    <n v="3270"/>
    <s v="NR"/>
    <m/>
    <n v="0.14399999999999999"/>
    <n v="470.88"/>
  </r>
  <r>
    <s v="OF0036600"/>
    <x v="634"/>
    <m/>
    <s v="F010781"/>
    <x v="47"/>
    <s v="25AFI001049"/>
    <x v="22"/>
    <m/>
    <s v="001761870356"/>
    <s v="FASCIA LIT.CHEF CLUB REV.1 CASS.1M 410Ø18 5054903953043"/>
    <s v="cartoni e casse"/>
    <x v="12"/>
    <m/>
    <n v="9000"/>
    <s v="NR"/>
    <m/>
    <n v="0.13100000000000001"/>
    <n v="1179"/>
  </r>
  <r>
    <s v="OF0036600"/>
    <x v="634"/>
    <m/>
    <s v="F010781"/>
    <x v="47"/>
    <s v="25AFI001049"/>
    <x v="22"/>
    <m/>
    <s v="001761870359"/>
    <s v="FASCIA LIT.CHEF CLUB REV.1 FRYPAN 207Ø28 5054903953005"/>
    <s v="cartoni e casse"/>
    <x v="12"/>
    <m/>
    <n v="6500"/>
    <s v="NR"/>
    <m/>
    <n v="0.13100000000000001"/>
    <n v="851.5"/>
  </r>
  <r>
    <m/>
    <x v="82"/>
    <m/>
    <s v="F010781"/>
    <x v="47"/>
    <s v="25AFI001049"/>
    <x v="22"/>
    <m/>
    <s v="001761870359"/>
    <s v="FASCIA LIT.CHEF CLUB REV.1 FRYPAN 207Ø28 5054903953005"/>
    <s v="cartoni e casse"/>
    <x v="12"/>
    <m/>
    <n v="300"/>
    <s v="NR"/>
    <m/>
    <n v="0.13099999999999998"/>
    <n v="39.299999999999997"/>
  </r>
  <r>
    <s v="OF0036680"/>
    <x v="636"/>
    <m/>
    <s v="F010781"/>
    <x v="47"/>
    <s v="25AFI001049"/>
    <x v="22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291"/>
    <x v="538"/>
    <m/>
    <s v="F010781"/>
    <x v="47"/>
    <s v="25AFI001049"/>
    <x v="22"/>
    <m/>
    <s v="001761870722"/>
    <s v="FASCIA LIT.ICA STEKPANNA 30-279-245931 AR.654956 FSC REST.24"/>
    <s v="cartoni e casse"/>
    <x v="12"/>
    <m/>
    <n v="1730"/>
    <s v="NR"/>
    <m/>
    <n v="0.29657803468208094"/>
    <n v="513.08000000000004"/>
  </r>
  <r>
    <s v="OF0036600"/>
    <x v="634"/>
    <m/>
    <s v="F010781"/>
    <x v="47"/>
    <s v="25AFI001049"/>
    <x v="22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6447"/>
    <x v="576"/>
    <m/>
    <s v="F010781"/>
    <x v="47"/>
    <s v="25AFI001049"/>
    <x v="22"/>
    <m/>
    <s v="001761870724"/>
    <s v="FASCIA LIT.ICA GRYTA 4,5L 480 C/C.245894 659504 FSC REST.24"/>
    <s v="cartoni e casse"/>
    <x v="12"/>
    <m/>
    <n v="1155"/>
    <s v="NR"/>
    <m/>
    <n v="0.89100432900432891"/>
    <n v="1029.1099999999999"/>
  </r>
  <r>
    <s v="OF0036504"/>
    <x v="579"/>
    <m/>
    <s v="F010781"/>
    <x v="47"/>
    <s v="25AFI001049"/>
    <x v="22"/>
    <m/>
    <s v="001761870726"/>
    <s v="FASCIA LIT.ICA STEKPANNA 20 F279-073119 690401 FSC REST.24"/>
    <s v="cartoni e casse"/>
    <x v="12"/>
    <m/>
    <n v="900"/>
    <s v="NR"/>
    <m/>
    <n v="0.29657777777777777"/>
    <n v="266.92"/>
  </r>
  <r>
    <s v="OF0036366"/>
    <x v="581"/>
    <m/>
    <s v="F010781"/>
    <x v="47"/>
    <s v="25AFI001049"/>
    <x v="22"/>
    <m/>
    <s v="001765412907"/>
    <s v="FASCIA LIT.IKEA HUSKNUT CE.GB/FR/IT/CL/ES P24 105.835.49 FSC"/>
    <s v="cartoni e casse"/>
    <x v="12"/>
    <m/>
    <n v="1800"/>
    <s v="NR"/>
    <m/>
    <n v="0.22270000000000001"/>
    <n v="400.86"/>
  </r>
  <r>
    <s v="OF0036600"/>
    <x v="634"/>
    <m/>
    <s v="F010781"/>
    <x v="47"/>
    <s v="25AFI001049"/>
    <x v="22"/>
    <m/>
    <s v="001765412908"/>
    <s v="FASCIA LIT.IKEA HUSKNUT CE,GB/FR/IT/CL/ES P28 705.835.51 FSC"/>
    <s v="cartoni e casse"/>
    <x v="12"/>
    <m/>
    <n v="4050"/>
    <s v="NR"/>
    <m/>
    <n v="0.27599999999999997"/>
    <n v="1117.8"/>
  </r>
  <r>
    <s v="OF0036447"/>
    <x v="576"/>
    <m/>
    <s v="F010781"/>
    <x v="47"/>
    <s v="25AFI001049"/>
    <x v="22"/>
    <m/>
    <s v="001765412912"/>
    <s v="FASCIA LIT.IKEA HUSKNUT CERAMICO NA/24 P.28 105-766-00 FSC"/>
    <s v="cartoni e casse"/>
    <x v="12"/>
    <m/>
    <n v="1350"/>
    <s v="NR"/>
    <m/>
    <n v="0.27600000000000002"/>
    <n v="372.6"/>
  </r>
  <r>
    <s v="OF0036355"/>
    <x v="577"/>
    <m/>
    <s v="F010781"/>
    <x v="47"/>
    <s v="25AFI001049"/>
    <x v="22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6504"/>
    <x v="579"/>
    <m/>
    <s v="F010781"/>
    <x v="47"/>
    <s v="25AFI001049"/>
    <x v="22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6447"/>
    <x v="576"/>
    <m/>
    <s v="F010781"/>
    <x v="47"/>
    <s v="25AFI001049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504"/>
    <x v="579"/>
    <m/>
    <s v="F010781"/>
    <x v="47"/>
    <s v="25AFI001049"/>
    <x v="22"/>
    <m/>
    <s v="002300081065"/>
    <s v="DIVISORIO FUST.UNICO SEDE SEP. CASS.F.472/COP.B.SIL.Ø28CM"/>
    <s v="cartoni e casse"/>
    <x v="12"/>
    <m/>
    <n v="920"/>
    <s v="NR"/>
    <m/>
    <n v="0.5"/>
    <n v="460"/>
  </r>
  <r>
    <s v="OF0036504"/>
    <x v="579"/>
    <m/>
    <s v="F010781"/>
    <x v="47"/>
    <s v="25AFI001049"/>
    <x v="22"/>
    <m/>
    <s v="002300081083"/>
    <s v="DIVISORIO FUST.UNICO PER FORMARE CROCE SEP.163 24/28"/>
    <s v="cartoni e casse"/>
    <x v="12"/>
    <m/>
    <n v="1150"/>
    <s v="NR"/>
    <m/>
    <n v="0.2"/>
    <n v="230"/>
  </r>
  <r>
    <s v="OF0036504"/>
    <x v="579"/>
    <m/>
    <s v="F010781"/>
    <x v="47"/>
    <s v="25AFI001049"/>
    <x v="22"/>
    <m/>
    <s v="002300081084"/>
    <s v="DIVISORIO FUST.UNICO PER FORMARE CROCE SEP.163 20/24"/>
    <s v="cartoni e casse"/>
    <x v="12"/>
    <m/>
    <n v="1150"/>
    <s v="NR"/>
    <m/>
    <n v="0.2"/>
    <n v="230"/>
  </r>
  <r>
    <s v="OF0036447"/>
    <x v="576"/>
    <m/>
    <s v="F010781"/>
    <x v="47"/>
    <s v="25AFI001049"/>
    <x v="22"/>
    <m/>
    <s v="002301005201"/>
    <s v="MODULO ESPOS.AUTOMONTANTE 360X336X246 S/STAMPA AVANA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12"/>
    <s v="DIVISORIO FUST.AVANA  SEDE N°12 PAD.104 Ø16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21"/>
    <s v="CARTELLO ESPOSITORE AVANA S/STAMPA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50"/>
    <x v="22"/>
    <m/>
    <s v="001716782002"/>
    <s v="BOX LIT.6782 COV.SAUC 20 ESSTEELE X SALUTE REST 051153107214"/>
    <s v="cartoni e casse"/>
    <x v="12"/>
    <m/>
    <n v="740"/>
    <s v="NR"/>
    <m/>
    <n v="2.572797297297297"/>
    <n v="1903.87"/>
  </r>
  <r>
    <s v="OF0036507"/>
    <x v="633"/>
    <m/>
    <s v="F010781"/>
    <x v="47"/>
    <s v="25AFI001050"/>
    <x v="22"/>
    <m/>
    <s v="001716783002"/>
    <s v="BOX LIT.6783 CO.SAUTE 32 ESSTEELE X SALUTE REST.051153107207"/>
    <s v="cartoni e casse"/>
    <x v="12"/>
    <m/>
    <n v="460"/>
    <s v="NR"/>
    <m/>
    <n v="3.024"/>
    <n v="1391.04"/>
  </r>
  <r>
    <s v="OF0036447"/>
    <x v="576"/>
    <m/>
    <s v="F010781"/>
    <x v="47"/>
    <s v="25AFI001050"/>
    <x v="22"/>
    <m/>
    <s v="001716829002"/>
    <s v="BOX LIT.6829 BATT.5 PCS ESSTEELE X SALUTE REST. 051153107320"/>
    <s v="cartoni e casse"/>
    <x v="12"/>
    <m/>
    <n v="420"/>
    <s v="NR"/>
    <m/>
    <n v="5.4911904761904768"/>
    <n v="2306.3000000000002"/>
  </r>
  <r>
    <s v="OF0036504"/>
    <x v="579"/>
    <m/>
    <s v="F010781"/>
    <x v="47"/>
    <s v="25AFI001050"/>
    <x v="22"/>
    <m/>
    <s v="001716932002"/>
    <s v="BOX LIT.6932 CASS.2MØ28 C/COP.MEYER AUS.ESSTEELE DOMANI REST"/>
    <s v="cartoni e casse"/>
    <x v="12"/>
    <m/>
    <n v="300"/>
    <s v="NR"/>
    <m/>
    <n v="2.6879999999999997"/>
    <n v="806.4"/>
  </r>
  <r>
    <s v="OF0036447"/>
    <x v="576"/>
    <m/>
    <s v="F010781"/>
    <x v="47"/>
    <s v="25AFI001050"/>
    <x v="22"/>
    <m/>
    <s v="001736780002"/>
    <s v="CARTONET 6780 SKIL.20&amp;28 ESSTEELE X SALUTE REST.051153107177"/>
    <s v="cartoni e casse"/>
    <x v="12"/>
    <m/>
    <n v="500"/>
    <s v="NR"/>
    <m/>
    <n v="2.2000000000000002"/>
    <n v="1100"/>
  </r>
  <r>
    <s v="OF0036600"/>
    <x v="634"/>
    <m/>
    <s v="F010781"/>
    <x v="47"/>
    <s v="25AFI001050"/>
    <x v="22"/>
    <m/>
    <s v="001761029202"/>
    <s v="FASCIA LIT.MIGROS PRO 2023 IND.PAD.125Ø20 7035.464-103391"/>
    <s v="cartoni e casse"/>
    <x v="12"/>
    <m/>
    <n v="1350"/>
    <s v="NR"/>
    <m/>
    <n v="0.10476296296296297"/>
    <n v="141.43"/>
  </r>
  <r>
    <s v="OF0036504"/>
    <x v="579"/>
    <m/>
    <s v="F010781"/>
    <x v="47"/>
    <s v="25AFI001050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29204"/>
    <s v="FASCIA LIT.MIGROS PRO 2023 IND.PAD.125Ø28 7035.467-104244"/>
    <s v="cartoni e casse"/>
    <x v="12"/>
    <m/>
    <n v="4350"/>
    <s v="NR"/>
    <m/>
    <n v="0.10476091954022988"/>
    <n v="455.71"/>
  </r>
  <r>
    <s v="OF0036600"/>
    <x v="634"/>
    <m/>
    <s v="F010781"/>
    <x v="47"/>
    <s v="25AFI001050"/>
    <x v="22"/>
    <m/>
    <s v="001761029205"/>
    <s v="FASCIA LIT.MIGROS PRO 2023 IND.PAD.125Ø30 7035,809-895185"/>
    <s v="cartoni e casse"/>
    <x v="12"/>
    <m/>
    <n v="2970"/>
    <s v="NR"/>
    <m/>
    <n v="0.10476094276094276"/>
    <n v="311.14"/>
  </r>
  <r>
    <s v="OF0036447"/>
    <x v="576"/>
    <m/>
    <s v="F010781"/>
    <x v="47"/>
    <s v="25AFI001050"/>
    <x v="22"/>
    <m/>
    <s v="001761029304"/>
    <s v="FASCIA LIT.MIGROS BASIC PAD.213Ø20 7035.668-750799"/>
    <s v="cartoni e casse"/>
    <x v="12"/>
    <m/>
    <n v="950"/>
    <s v="NR"/>
    <m/>
    <n v="0.10475789473684211"/>
    <n v="99.52"/>
  </r>
  <r>
    <s v="OF0036504"/>
    <x v="579"/>
    <m/>
    <s v="F010781"/>
    <x v="47"/>
    <s v="25AFI001050"/>
    <x v="22"/>
    <m/>
    <s v="001761029305"/>
    <s v="FASCIA LIT.MIGROS BASIC PAD.213Ø24 7035.669-751437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46014"/>
    <s v="FASCIA LIT.TVS TEOREMA F.651Ø 24 8000807064436"/>
    <s v="cartoni e casse"/>
    <x v="12"/>
    <m/>
    <n v="1500"/>
    <s v="NR"/>
    <m/>
    <n v="0.28471999999999997"/>
    <n v="427.08"/>
  </r>
  <r>
    <s v="OF0036355"/>
    <x v="577"/>
    <m/>
    <s v="F010781"/>
    <x v="47"/>
    <s v="25AFI001050"/>
    <x v="22"/>
    <m/>
    <s v="001761046015"/>
    <s v="FASCIA LIT.TVS TEOREMA F.651Ø 28 8000807064443"/>
    <s v="cartoni e casse"/>
    <x v="12"/>
    <m/>
    <n v="1350"/>
    <s v="NR"/>
    <m/>
    <n v="0.28471851851851854"/>
    <n v="384.37"/>
  </r>
  <r>
    <s v="OF0036600"/>
    <x v="634"/>
    <m/>
    <s v="F010781"/>
    <x v="47"/>
    <s v="25AFI001050"/>
    <x v="22"/>
    <m/>
    <s v="001761046015"/>
    <s v="FASCIA LIT.TVS TEOREMA F.651Ø 28 8000807064443"/>
    <s v="cartoni e casse"/>
    <x v="12"/>
    <m/>
    <n v="1600"/>
    <s v="NR"/>
    <m/>
    <n v="0.28471875000000002"/>
    <n v="455.55"/>
  </r>
  <r>
    <s v="OF0036600"/>
    <x v="634"/>
    <m/>
    <s v="F010781"/>
    <x v="47"/>
    <s v="25AFI001050"/>
    <x v="22"/>
    <m/>
    <s v="001761047011"/>
    <s v="FASCIA LIT.TVS ECO OK IND. F.651 Ø20 8000807064672"/>
    <s v="cartoni e casse"/>
    <x v="12"/>
    <m/>
    <n v="650"/>
    <s v="NR"/>
    <m/>
    <n v="0.45104615384615387"/>
    <n v="293.18"/>
  </r>
  <r>
    <s v="OF0036447"/>
    <x v="576"/>
    <m/>
    <s v="F010781"/>
    <x v="47"/>
    <s v="25AFI001050"/>
    <x v="22"/>
    <m/>
    <s v="001761047300"/>
    <s v="FASCIA LIT.COOKING DELUXE IND. 480Ø24 8000807077214"/>
    <s v="cartoni e casse"/>
    <x v="12"/>
    <m/>
    <n v="1500"/>
    <s v="NR"/>
    <m/>
    <n v="0.25209999999999999"/>
    <n v="378.15"/>
  </r>
  <r>
    <s v="OF0036447"/>
    <x v="576"/>
    <m/>
    <s v="F010781"/>
    <x v="47"/>
    <s v="25AFI001050"/>
    <x v="22"/>
    <m/>
    <s v="001761047303"/>
    <s v="FASCIA LIT.COOKING DELUXE IND. 502Ø28X28 8000807077245"/>
    <s v="cartoni e casse"/>
    <x v="12"/>
    <m/>
    <n v="1400"/>
    <s v="NR"/>
    <m/>
    <n v="0.25209999999999999"/>
    <n v="352.94"/>
  </r>
  <r>
    <s v="OF0036600"/>
    <x v="634"/>
    <m/>
    <s v="F010781"/>
    <x v="47"/>
    <s v="25AFI001050"/>
    <x v="22"/>
    <m/>
    <s v="001761047306"/>
    <s v="FASCIA LIT.COOKING DELUXE IND. 279Ø24 8000807077276"/>
    <s v="cartoni e casse"/>
    <x v="12"/>
    <m/>
    <n v="1350"/>
    <s v="NR"/>
    <m/>
    <n v="0.23302962962962961"/>
    <n v="314.58999999999997"/>
  </r>
  <r>
    <s v="OF0036504"/>
    <x v="579"/>
    <m/>
    <s v="F010781"/>
    <x v="47"/>
    <s v="25AFI001050"/>
    <x v="22"/>
    <m/>
    <s v="001761047307"/>
    <s v="FASCIA LIT.COOKING DELUXE IND. 163Ø20 8000807077283"/>
    <s v="cartoni e casse"/>
    <x v="12"/>
    <m/>
    <n v="1500"/>
    <s v="NR"/>
    <m/>
    <n v="0.21728"/>
    <n v="325.92"/>
  </r>
  <r>
    <s v="OF0036447"/>
    <x v="576"/>
    <m/>
    <s v="F010781"/>
    <x v="47"/>
    <s v="25AFI001050"/>
    <x v="22"/>
    <m/>
    <s v="001761047308"/>
    <s v="FASCIA LIT.COOKING DELUXE IND. 729Ø35X24 8000807077290"/>
    <s v="cartoni e casse"/>
    <x v="12"/>
    <m/>
    <n v="1340"/>
    <s v="NR"/>
    <m/>
    <n v="0.2965820895522388"/>
    <n v="397.42"/>
  </r>
  <r>
    <s v="OF0036447"/>
    <x v="576"/>
    <m/>
    <s v="F010781"/>
    <x v="47"/>
    <s v="25AFI001050"/>
    <x v="22"/>
    <m/>
    <s v="001761047309"/>
    <s v="FASCIA LIT.COOKING DELUXE IND. 380Ø28 8000807077306"/>
    <s v="cartoni e casse"/>
    <x v="12"/>
    <m/>
    <n v="1500"/>
    <s v="NR"/>
    <m/>
    <n v="0.25209999999999999"/>
    <n v="378.15"/>
  </r>
  <r>
    <s v="OF0036504"/>
    <x v="579"/>
    <m/>
    <s v="F010781"/>
    <x v="47"/>
    <s v="25AFI001050"/>
    <x v="22"/>
    <m/>
    <s v="001761115222"/>
    <s v="FASCIA LIT.TVS VIRTUS INDUCT. PAD.28 RESTYLING 8000807044759"/>
    <s v="cartoni e casse"/>
    <x v="12"/>
    <m/>
    <n v="1370"/>
    <s v="NR"/>
    <m/>
    <n v="0.25210218978102189"/>
    <n v="345.38"/>
  </r>
  <r>
    <s v="OF0036355"/>
    <x v="577"/>
    <m/>
    <s v="F010781"/>
    <x v="47"/>
    <s v="25AFI001050"/>
    <x v="22"/>
    <m/>
    <s v="001761124270"/>
    <s v="FASCIA LIT.DOMEDIA EFF.PIERRE REST.2024 PAD.20 3250392124854"/>
    <s v="cartoni e casse"/>
    <x v="12"/>
    <m/>
    <n v="1150"/>
    <s v="NR"/>
    <m/>
    <n v="0.39191304347826084"/>
    <n v="450.7"/>
  </r>
  <r>
    <s v="OF0036447"/>
    <x v="576"/>
    <m/>
    <s v="F010781"/>
    <x v="47"/>
    <s v="25AFI001050"/>
    <x v="22"/>
    <m/>
    <s v="001761124352"/>
    <s v="FASCIA LIT.TVS NATURA IN.P24 042717"/>
    <s v="cartoni e casse"/>
    <x v="12"/>
    <m/>
    <n v="4500"/>
    <s v="NR"/>
    <m/>
    <n v="0.2143711111111111"/>
    <n v="964.67"/>
  </r>
  <r>
    <s v="OF0036600"/>
    <x v="634"/>
    <m/>
    <s v="F010781"/>
    <x v="47"/>
    <s v="25AFI001050"/>
    <x v="22"/>
    <m/>
    <s v="001761124353"/>
    <s v="FASCIA LIT.TVS NATURA IN.P28 042724"/>
    <s v="cartoni e casse"/>
    <x v="12"/>
    <m/>
    <n v="1750"/>
    <s v="NR"/>
    <m/>
    <n v="0.29658285714285715"/>
    <n v="519.02"/>
  </r>
  <r>
    <s v="OF0036447"/>
    <x v="576"/>
    <m/>
    <s v="F010781"/>
    <x v="47"/>
    <s v="25AFI001050"/>
    <x v="22"/>
    <m/>
    <s v="001761124358"/>
    <s v="FASCIA LIT.TVS NAT.IN.CAS.24 042687"/>
    <s v="cartoni e casse"/>
    <x v="12"/>
    <m/>
    <n v="1200"/>
    <s v="NR"/>
    <m/>
    <n v="0.25209999999999999"/>
    <n v="302.52"/>
  </r>
  <r>
    <s v="OF0036504"/>
    <x v="579"/>
    <m/>
    <s v="F010781"/>
    <x v="47"/>
    <s v="25AFI001050"/>
    <x v="22"/>
    <m/>
    <s v="001761150300"/>
    <s v="FASCIA LIT.CO CLAS OHLSON FRYPAN 125 Ø24 EAN 7393173398078"/>
    <s v="cartoni e casse"/>
    <x v="12"/>
    <m/>
    <n v="1000"/>
    <s v="NR"/>
    <m/>
    <n v="0.39191000000000004"/>
    <n v="391.91"/>
  </r>
  <r>
    <s v="OF0036504"/>
    <x v="579"/>
    <m/>
    <s v="F010781"/>
    <x v="47"/>
    <s v="25AFI001050"/>
    <x v="22"/>
    <m/>
    <s v="001761150302"/>
    <s v="FASCIA LIT.CO CLAS OHLSON FRYPAN 125 Ø30 EAN 7393173398092"/>
    <s v="cartoni e casse"/>
    <x v="12"/>
    <m/>
    <n v="1155"/>
    <s v="NR"/>
    <m/>
    <n v="0.39191341991341994"/>
    <n v="452.66"/>
  </r>
  <r>
    <s v="OF0036355"/>
    <x v="577"/>
    <m/>
    <s v="F010781"/>
    <x v="47"/>
    <s v="25AFI001050"/>
    <x v="22"/>
    <m/>
    <s v="001761857301"/>
    <s v="FASCIA LIT.CERAMICO IND.CASS.1M 641 16 L 1.3 E 3256225058419"/>
    <s v="cartoni e casse"/>
    <x v="12"/>
    <m/>
    <n v="1600"/>
    <s v="NR"/>
    <m/>
    <n v="0.25209999999999999"/>
    <n v="403.36"/>
  </r>
  <r>
    <s v="OF0036600"/>
    <x v="634"/>
    <m/>
    <s v="F010781"/>
    <x v="47"/>
    <s v="25AFI001050"/>
    <x v="22"/>
    <m/>
    <s v="001761857306"/>
    <s v="FASCIA LIT.CERAMICO IND.PAD.148 24 EAN 3256225058273"/>
    <s v="cartoni e casse"/>
    <x v="12"/>
    <m/>
    <n v="3200"/>
    <s v="NR"/>
    <m/>
    <n v="0.21728124999999998"/>
    <n v="695.3"/>
  </r>
  <r>
    <s v="OF0036504"/>
    <x v="579"/>
    <m/>
    <s v="F010781"/>
    <x v="47"/>
    <s v="25AFI001050"/>
    <x v="22"/>
    <m/>
    <s v="001761870204"/>
    <s v="FASCIA LIT.MASTERCHEF ONYX INDUCTION 287 Ø30 5054903922247"/>
    <s v="cartoni e casse"/>
    <x v="12"/>
    <m/>
    <n v="2200"/>
    <s v="NR"/>
    <m/>
    <n v="0.14400000000000002"/>
    <n v="316.8"/>
  </r>
  <r>
    <s v="OF0036504"/>
    <x v="579"/>
    <m/>
    <s v="F010781"/>
    <x v="47"/>
    <s v="25AFI001050"/>
    <x v="22"/>
    <m/>
    <s v="001761870207"/>
    <s v="FASCIA LIT.MASTERCHEF ONYX INDUCTION 651 Ø20 5054903922285"/>
    <s v="cartoni e casse"/>
    <x v="12"/>
    <m/>
    <n v="2500"/>
    <s v="NR"/>
    <m/>
    <n v="0.14399999999999999"/>
    <n v="360"/>
  </r>
  <r>
    <s v="OF0036504"/>
    <x v="579"/>
    <m/>
    <s v="F010781"/>
    <x v="47"/>
    <s v="25AFI001050"/>
    <x v="22"/>
    <m/>
    <s v="001761870208"/>
    <s v="FASCIA LIT.MASTERCHEF ONYX INDUCTION 651 Ø26 5054903922360"/>
    <s v="cartoni e casse"/>
    <x v="12"/>
    <m/>
    <n v="12000"/>
    <s v="NR"/>
    <m/>
    <n v="0.14399999999999999"/>
    <n v="1728"/>
  </r>
  <r>
    <s v="OF0036600"/>
    <x v="634"/>
    <m/>
    <s v="F010781"/>
    <x v="47"/>
    <s v="25AFI001050"/>
    <x v="22"/>
    <m/>
    <s v="001761870356"/>
    <s v="FASCIA LIT.CHEF CLUB REV.1 CASS.1M 410Ø18 5054903953043"/>
    <s v="cartoni e casse"/>
    <x v="12"/>
    <m/>
    <n v="11000"/>
    <s v="NR"/>
    <m/>
    <n v="0.13100000000000001"/>
    <n v="1441"/>
  </r>
  <r>
    <s v="OF0036600"/>
    <x v="634"/>
    <m/>
    <s v="F010781"/>
    <x v="47"/>
    <s v="25AFI001050"/>
    <x v="22"/>
    <m/>
    <s v="001761870359"/>
    <s v="FASCIA LIT.CHEF CLUB REV.1 FRYPAN 207Ø28 5054903953005"/>
    <s v="cartoni e casse"/>
    <x v="12"/>
    <m/>
    <n v="5350"/>
    <s v="NR"/>
    <m/>
    <n v="0.13100000000000001"/>
    <n v="700.85"/>
  </r>
  <r>
    <s v="OF0036504"/>
    <x v="579"/>
    <m/>
    <s v="F010781"/>
    <x v="47"/>
    <s v="25AFI001050"/>
    <x v="22"/>
    <m/>
    <s v="001761870726"/>
    <s v="FASCIA LIT.ICA STEKPANNA 20 F279-073119 690401 FSC REST.24"/>
    <s v="cartoni e casse"/>
    <x v="12"/>
    <m/>
    <n v="970"/>
    <s v="NR"/>
    <m/>
    <n v="0.2965773195876289"/>
    <n v="287.68"/>
  </r>
  <r>
    <s v="OF0036366"/>
    <x v="581"/>
    <m/>
    <s v="F010781"/>
    <x v="47"/>
    <s v="25AFI001050"/>
    <x v="22"/>
    <m/>
    <s v="001765412907"/>
    <s v="FASCIA LIT.IKEA HUSKNUT CE.GB/FR/IT/CL/ES P24 105.835.49 FSC"/>
    <s v="cartoni e casse"/>
    <x v="12"/>
    <m/>
    <n v="650"/>
    <s v="NR"/>
    <m/>
    <n v="0.2227076923076923"/>
    <n v="144.76"/>
  </r>
  <r>
    <s v="OF0036504"/>
    <x v="579"/>
    <m/>
    <s v="F010781"/>
    <x v="47"/>
    <s v="25AFI001050"/>
    <x v="22"/>
    <m/>
    <s v="001765412909"/>
    <s v="FASCIA LIT.IKEA HUSKNUT CE.GB/FR/IT/CL/ES C18 605-835-56 FSC"/>
    <s v="cartoni e casse"/>
    <x v="12"/>
    <m/>
    <n v="1800"/>
    <s v="NR"/>
    <m/>
    <n v="0.24120000000000003"/>
    <n v="434.16"/>
  </r>
  <r>
    <s v="OF0036600"/>
    <x v="634"/>
    <m/>
    <s v="F010781"/>
    <x v="47"/>
    <s v="25AFI001050"/>
    <x v="22"/>
    <m/>
    <s v="002300020052"/>
    <s v="&quot;DIVISORIO FUST.&quot;&quot;B&quot;&quot;SEPAR.PAD.20+26&quot;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2"/>
    <s v="DIVISORIO FUST.X CAS.20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3"/>
    <s v="DIVISORIO FUST.X CAS.18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120"/>
    <s v="DIVISORIO FUST.X MNC.INT.CIOT.20/26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49116"/>
    <s v="STRISCIA FUS.COP.V. B.SI.28  038994"/>
    <s v="cartoni e casse"/>
    <x v="12"/>
    <m/>
    <n v="625"/>
    <s v="NR"/>
    <m/>
    <n v="0.19700799999999999"/>
    <n v="123.13"/>
  </r>
  <r>
    <s v="OF0036600"/>
    <x v="634"/>
    <m/>
    <s v="F010781"/>
    <x v="47"/>
    <s v="25AFI001050"/>
    <x v="22"/>
    <m/>
    <s v="002300081049"/>
    <s v="DIVISORIO FUST.UNICO SEDE SEP. CAS./C.28 C/BOX LIT.6781-7760"/>
    <s v="cartoni e casse"/>
    <x v="12"/>
    <m/>
    <n v="900"/>
    <s v="NR"/>
    <m/>
    <n v="0.5"/>
    <n v="450"/>
  </r>
  <r>
    <s v="OF0036447"/>
    <x v="576"/>
    <m/>
    <s v="F010781"/>
    <x v="47"/>
    <s v="25AFI001050"/>
    <x v="22"/>
    <m/>
    <s v="002300081050"/>
    <s v="DIVISORIO FUST.UNICO SEDE SEP. CASS.1M/COP.20 C/BOX LIT.6782"/>
    <s v="cartoni e casse"/>
    <x v="12"/>
    <m/>
    <n v="650"/>
    <s v="NR"/>
    <m/>
    <n v="0.5"/>
    <n v="325"/>
  </r>
  <r>
    <s v="OF0036504"/>
    <x v="579"/>
    <m/>
    <s v="F010781"/>
    <x v="47"/>
    <s v="25AFI001050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600"/>
    <x v="634"/>
    <m/>
    <s v="F010781"/>
    <x v="47"/>
    <s v="25AFI001050"/>
    <x v="22"/>
    <m/>
    <s v="002300081086"/>
    <s v="DIVISORIO FUST.UNICO SEDE CASS.2MØ24CM C/BOX LIT.6915 BIANCO"/>
    <s v="cartoni e casse"/>
    <x v="12"/>
    <m/>
    <n v="1155"/>
    <s v="NR"/>
    <m/>
    <n v="0.5"/>
    <n v="577.5"/>
  </r>
  <r>
    <s v="OF0036600"/>
    <x v="634"/>
    <m/>
    <s v="F010781"/>
    <x v="47"/>
    <s v="25AFI001050"/>
    <x v="22"/>
    <m/>
    <s v="002300082002"/>
    <s v="DIVISORIO FUST.UNICO SEDE CASS.2MØ28CM C/BOX LIT.6688 BIANCO"/>
    <s v="cartoni e casse"/>
    <x v="12"/>
    <m/>
    <n v="1960"/>
    <s v="NR"/>
    <m/>
    <n v="0.5"/>
    <n v="980"/>
  </r>
  <r>
    <s v="OF0036439"/>
    <x v="124"/>
    <m/>
    <s v="F600844"/>
    <x v="60"/>
    <s v="25AFI001052"/>
    <x v="22"/>
    <m/>
    <s v="001511235162"/>
    <s v="BOX 1235/162 CM39X22,5X24"/>
    <s v="cartoni e casse"/>
    <x v="12"/>
    <m/>
    <n v="500"/>
    <s v="NR"/>
    <m/>
    <n v="0.53200000000000003"/>
    <n v="266"/>
  </r>
  <r>
    <s v="OF0035192"/>
    <x v="637"/>
    <m/>
    <s v="F600844"/>
    <x v="60"/>
    <s v="25AFI001052"/>
    <x v="22"/>
    <m/>
    <s v="001513484570"/>
    <s v="BOX 3484/570* CM38X22,5X15"/>
    <s v="cartoni e casse"/>
    <x v="12"/>
    <m/>
    <n v="769"/>
    <s v="NR"/>
    <m/>
    <n v="0.30799739921976593"/>
    <n v="236.85"/>
  </r>
  <r>
    <s v="OF0035299"/>
    <x v="342"/>
    <m/>
    <s v="F600844"/>
    <x v="60"/>
    <s v="25AFI001052"/>
    <x v="22"/>
    <m/>
    <s v="001513484571"/>
    <s v="BOX 3484/571* CM39X22,5X15,5"/>
    <s v="cartoni e casse"/>
    <x v="12"/>
    <m/>
    <n v="502"/>
    <s v="NR"/>
    <m/>
    <n v="0.30800796812749004"/>
    <n v="154.62"/>
  </r>
  <r>
    <s v="OF0035655"/>
    <x v="269"/>
    <m/>
    <s v="F600844"/>
    <x v="60"/>
    <s v="25AFI001052"/>
    <x v="22"/>
    <m/>
    <s v="001513486000"/>
    <s v="BOX 3486/000 CM47X30,5X15"/>
    <s v="cartoni e casse"/>
    <x v="12"/>
    <m/>
    <n v="1445"/>
    <s v="NR"/>
    <m/>
    <n v="0.51200000000000001"/>
    <n v="739.84"/>
  </r>
  <r>
    <s v="OF0036370"/>
    <x v="499"/>
    <m/>
    <s v="F600844"/>
    <x v="60"/>
    <s v="25AFI001052"/>
    <x v="22"/>
    <m/>
    <s v="001513742249"/>
    <s v="BOX 3742/249* CM39X38,5X15"/>
    <s v="cartoni e casse"/>
    <x v="12"/>
    <m/>
    <n v="267"/>
    <s v="NR"/>
    <m/>
    <n v="0.49801498127340821"/>
    <n v="132.97"/>
  </r>
  <r>
    <s v="OF0035655"/>
    <x v="269"/>
    <m/>
    <s v="F600844"/>
    <x v="60"/>
    <s v="25AFI001052"/>
    <x v="22"/>
    <m/>
    <s v="001515009169"/>
    <s v="BOX 5009/169*CM39X28,5X19"/>
    <s v="cartoni e casse"/>
    <x v="12"/>
    <m/>
    <n v="303"/>
    <s v="NR"/>
    <m/>
    <n v="0.41000000000000003"/>
    <n v="124.23"/>
  </r>
  <r>
    <s v="OF0034692"/>
    <x v="271"/>
    <m/>
    <s v="F600844"/>
    <x v="60"/>
    <s v="25AFI001052"/>
    <x v="22"/>
    <m/>
    <s v="001515066000"/>
    <s v="BOX 5066/000 CM39X22,5X19"/>
    <s v="cartoni e casse"/>
    <x v="12"/>
    <m/>
    <n v="141"/>
    <s v="NR"/>
    <m/>
    <n v="0.36602836879432626"/>
    <n v="51.61"/>
  </r>
  <r>
    <s v="OF0034294"/>
    <x v="337"/>
    <m/>
    <s v="F600844"/>
    <x v="60"/>
    <s v="25AFI001052"/>
    <x v="22"/>
    <m/>
    <s v="001515066220"/>
    <s v="BOX 5066/220* CM39X22,5X19"/>
    <s v="cartoni e casse"/>
    <x v="12"/>
    <m/>
    <n v="951"/>
    <s v="NR"/>
    <m/>
    <n v="0.33500525762355415"/>
    <n v="318.58999999999997"/>
  </r>
  <r>
    <s v="OF0035299"/>
    <x v="342"/>
    <m/>
    <s v="F600844"/>
    <x v="60"/>
    <s v="25AFI001052"/>
    <x v="22"/>
    <m/>
    <s v="001515066220"/>
    <s v="BOX 5066/220* CM39X22,5X19"/>
    <s v="cartoni e casse"/>
    <x v="12"/>
    <m/>
    <n v="458"/>
    <s v="NR"/>
    <m/>
    <n v="0.33500000000000002"/>
    <n v="153.43"/>
  </r>
  <r>
    <s v="OF0035862"/>
    <x v="339"/>
    <m/>
    <s v="F600844"/>
    <x v="60"/>
    <s v="25AFI001052"/>
    <x v="22"/>
    <m/>
    <s v="001515883506"/>
    <s v="BOX 5883/506*CM59X38,5X15"/>
    <s v="cartoni e casse"/>
    <x v="12"/>
    <m/>
    <n v="198"/>
    <s v="NR"/>
    <m/>
    <n v="0.60202020202020201"/>
    <n v="119.2"/>
  </r>
  <r>
    <s v="OF0035718"/>
    <x v="338"/>
    <m/>
    <s v="F600844"/>
    <x v="60"/>
    <s v="25AFI001052"/>
    <x v="22"/>
    <m/>
    <s v="001515900583"/>
    <s v="BOX 5900/583 CM59X38,5X19"/>
    <s v="cartoni e casse"/>
    <x v="12"/>
    <m/>
    <n v="306"/>
    <s v="NR"/>
    <m/>
    <n v="0.70898692810457509"/>
    <n v="216.95"/>
  </r>
  <r>
    <s v="OF0035439"/>
    <x v="267"/>
    <m/>
    <s v="F600844"/>
    <x v="60"/>
    <s v="25AFI001052"/>
    <x v="22"/>
    <m/>
    <s v="001516078166"/>
    <s v="BOX 6078/166 CM39X38,5X24"/>
    <s v="cartoni e casse"/>
    <x v="12"/>
    <m/>
    <n v="96"/>
    <s v="NR"/>
    <m/>
    <n v="0.96395833333333336"/>
    <n v="92.54"/>
  </r>
  <r>
    <s v="OF0036079"/>
    <x v="397"/>
    <m/>
    <s v="F600844"/>
    <x v="60"/>
    <s v="25AFI001052"/>
    <x v="22"/>
    <m/>
    <s v="001516078166"/>
    <s v="BOX 6078/166 CM39X38,5X24"/>
    <s v="cartoni e casse"/>
    <x v="12"/>
    <m/>
    <n v="193"/>
    <s v="NR"/>
    <m/>
    <n v="0.82300518134715028"/>
    <n v="158.84"/>
  </r>
  <r>
    <s v="OF0035980"/>
    <x v="532"/>
    <m/>
    <s v="F600844"/>
    <x v="60"/>
    <s v="25AFI001052"/>
    <x v="22"/>
    <m/>
    <s v="001516459007"/>
    <s v="BOX 6459/007 *CM59X35X20"/>
    <s v="cartoni e casse"/>
    <x v="12"/>
    <m/>
    <n v="520"/>
    <s v="NR"/>
    <m/>
    <n v="0.70399999999999996"/>
    <n v="366.08"/>
  </r>
  <r>
    <s v="OF0036370"/>
    <x v="499"/>
    <m/>
    <s v="F600844"/>
    <x v="60"/>
    <s v="25AFI001052"/>
    <x v="22"/>
    <m/>
    <s v="001516459007"/>
    <s v="BOX 6459/007 *CM59X35X20"/>
    <s v="cartoni e casse"/>
    <x v="12"/>
    <m/>
    <n v="92"/>
    <s v="NR"/>
    <m/>
    <n v="2.33"/>
    <n v="214.36"/>
  </r>
  <r>
    <s v="OF0035299"/>
    <x v="342"/>
    <m/>
    <s v="F600844"/>
    <x v="60"/>
    <s v="25AFI001052"/>
    <x v="22"/>
    <m/>
    <s v="001516966009"/>
    <s v="BOX 6966/009*CM25,5X22,5X19"/>
    <s v="cartoni e casse"/>
    <x v="12"/>
    <m/>
    <n v="1104"/>
    <s v="NR"/>
    <m/>
    <n v="0.28000000000000003"/>
    <n v="309.12"/>
  </r>
  <r>
    <s v="OF0035234"/>
    <x v="638"/>
    <m/>
    <s v="F015859"/>
    <x v="83"/>
    <s v="25AFI001054"/>
    <x v="22"/>
    <m/>
    <s v="001510082000"/>
    <s v="BOX 0082/000 CM47X30X19"/>
    <s v="cartoni e casse"/>
    <x v="12"/>
    <m/>
    <n v="86"/>
    <s v="NR"/>
    <m/>
    <n v="0.55104651162790697"/>
    <n v="47.39"/>
  </r>
  <r>
    <s v="OF0035557"/>
    <x v="453"/>
    <m/>
    <s v="F015859"/>
    <x v="83"/>
    <s v="25AFI001054"/>
    <x v="22"/>
    <m/>
    <s v="001510082000"/>
    <s v="BOX 0082/000 CM47X31X19"/>
    <s v="cartoni e casse"/>
    <x v="12"/>
    <m/>
    <n v="495"/>
    <s v="NR"/>
    <m/>
    <n v="0.50101010101010102"/>
    <n v="248"/>
  </r>
  <r>
    <s v="OF0035717"/>
    <x v="338"/>
    <m/>
    <s v="F015859"/>
    <x v="83"/>
    <s v="25AFI001054"/>
    <x v="22"/>
    <m/>
    <s v="001510082000"/>
    <s v="BOX 0082/000 CM47X31X19"/>
    <s v="cartoni e casse"/>
    <x v="12"/>
    <m/>
    <n v="3196"/>
    <s v="NR"/>
    <m/>
    <n v="0.50100125156445563"/>
    <n v="1601.2"/>
  </r>
  <r>
    <s v="OF0035976"/>
    <x v="457"/>
    <m/>
    <s v="F015859"/>
    <x v="83"/>
    <s v="25AFI001054"/>
    <x v="22"/>
    <m/>
    <s v="001510082000"/>
    <s v="BOX 0082/000 CM47X31X19"/>
    <s v="cartoni e casse"/>
    <x v="12"/>
    <m/>
    <n v="5030"/>
    <s v="NR"/>
    <m/>
    <n v="0.49"/>
    <n v="2464.6999999999998"/>
  </r>
  <r>
    <s v="OF0035003"/>
    <x v="639"/>
    <m/>
    <s v="F015859"/>
    <x v="83"/>
    <s v="25AFI001054"/>
    <x v="22"/>
    <m/>
    <s v="001510567000"/>
    <s v="BOX 0567/000 CM39X38,5X19"/>
    <s v="cartoni e casse"/>
    <x v="12"/>
    <m/>
    <n v="424"/>
    <s v="NR"/>
    <m/>
    <n v="0.5759905660377358"/>
    <n v="244.22"/>
  </r>
  <r>
    <s v="OF0035656"/>
    <x v="454"/>
    <m/>
    <s v="F015859"/>
    <x v="83"/>
    <s v="25AFI001054"/>
    <x v="22"/>
    <m/>
    <s v="001510567000"/>
    <s v="BOX 0567/000 CM39X38,5X19"/>
    <s v="cartoni e casse"/>
    <x v="12"/>
    <m/>
    <n v="1291"/>
    <s v="NR"/>
    <m/>
    <n v="0.568001549186677"/>
    <n v="733.29"/>
  </r>
  <r>
    <s v="OF0035717"/>
    <x v="338"/>
    <m/>
    <s v="F015859"/>
    <x v="83"/>
    <s v="25AFI001054"/>
    <x v="22"/>
    <m/>
    <s v="001510567000"/>
    <s v="BOX 0567/000 CM39X38,5X19"/>
    <s v="cartoni e casse"/>
    <x v="12"/>
    <m/>
    <n v="1642"/>
    <s v="NR"/>
    <m/>
    <n v="0.56800243605359313"/>
    <n v="932.66"/>
  </r>
  <r>
    <s v="OF0036262"/>
    <x v="640"/>
    <m/>
    <s v="F015859"/>
    <x v="83"/>
    <s v="25AFI001054"/>
    <x v="22"/>
    <m/>
    <s v="001510567000"/>
    <s v="BOX 0567/000 CM39X38,5X19"/>
    <s v="cartoni e casse"/>
    <x v="12"/>
    <m/>
    <n v="1932"/>
    <s v="NR"/>
    <m/>
    <n v="0.5680020703933748"/>
    <n v="1097.3800000000001"/>
  </r>
  <r>
    <s v="OF0035656"/>
    <x v="454"/>
    <m/>
    <s v="F015859"/>
    <x v="83"/>
    <s v="25AFI001054"/>
    <x v="22"/>
    <m/>
    <s v="001510709065"/>
    <s v="BOX 0709/065*CM45X28,5X12"/>
    <s v="cartoni e casse"/>
    <x v="12"/>
    <m/>
    <n v="1039"/>
    <s v="NR"/>
    <m/>
    <n v="0.37699711260827717"/>
    <n v="391.7"/>
  </r>
  <r>
    <s v="OF0035976"/>
    <x v="457"/>
    <m/>
    <s v="F015859"/>
    <x v="83"/>
    <s v="25AFI001054"/>
    <x v="22"/>
    <m/>
    <s v="001510709065"/>
    <s v="BOX 0709/065*CM45X28,5X12"/>
    <s v="cartoni e casse"/>
    <x v="12"/>
    <m/>
    <n v="1604"/>
    <s v="NR"/>
    <m/>
    <n v="0.37700124688279302"/>
    <n v="604.71"/>
  </r>
  <r>
    <s v="OF0035976"/>
    <x v="457"/>
    <m/>
    <s v="F015859"/>
    <x v="83"/>
    <s v="25AFI001054"/>
    <x v="22"/>
    <m/>
    <s v="001513484000"/>
    <s v="BOX 3484/000 CM38X22,5X15"/>
    <s v="cartoni e casse"/>
    <x v="12"/>
    <m/>
    <n v="6967"/>
    <s v="NR"/>
    <m/>
    <n v="0.33"/>
    <n v="2299.11"/>
  </r>
  <r>
    <s v="OF0036077"/>
    <x v="641"/>
    <m/>
    <s v="F015859"/>
    <x v="83"/>
    <s v="25AFI001054"/>
    <x v="22"/>
    <m/>
    <s v="001513484000"/>
    <s v="BOX 3484/000 CM38X22,5X15"/>
    <s v="cartoni e casse"/>
    <x v="12"/>
    <m/>
    <n v="417"/>
    <s v="NR"/>
    <m/>
    <n v="0.33"/>
    <n v="137.61000000000001"/>
  </r>
  <r>
    <s v="OF0035656"/>
    <x v="454"/>
    <m/>
    <s v="F015859"/>
    <x v="83"/>
    <s v="25AFI001054"/>
    <x v="22"/>
    <m/>
    <s v="001513484610"/>
    <s v="BOX 3484/610*CM39X22,5X15,5"/>
    <s v="cartoni e casse"/>
    <x v="12"/>
    <m/>
    <n v="1520"/>
    <s v="NR"/>
    <m/>
    <n v="0.30499999999999999"/>
    <n v="463.6"/>
  </r>
  <r>
    <s v="OF0035976"/>
    <x v="457"/>
    <m/>
    <s v="F015859"/>
    <x v="83"/>
    <s v="25AFI001054"/>
    <x v="22"/>
    <m/>
    <s v="001513484610"/>
    <s v="BOX 3484/610*CM39X22,5X15,5"/>
    <s v="cartoni e casse"/>
    <x v="12"/>
    <m/>
    <n v="4193"/>
    <s v="NR"/>
    <m/>
    <n v="0.30500119246362983"/>
    <n v="1278.8699999999999"/>
  </r>
  <r>
    <s v="OF0035976"/>
    <x v="457"/>
    <m/>
    <s v="F015859"/>
    <x v="83"/>
    <s v="25AFI001054"/>
    <x v="22"/>
    <m/>
    <s v="001513486000"/>
    <s v="BOX 3486/000 CM47X30,5X15"/>
    <s v="cartoni e casse"/>
    <x v="12"/>
    <m/>
    <n v="6786"/>
    <s v="NR"/>
    <m/>
    <n v="0.44"/>
    <n v="2985.84"/>
  </r>
  <r>
    <s v="OF0036077"/>
    <x v="641"/>
    <m/>
    <s v="F015859"/>
    <x v="83"/>
    <s v="25AFI001054"/>
    <x v="22"/>
    <m/>
    <s v="001513486000"/>
    <s v="BOX 3486/000 CM47X30,5X15"/>
    <s v="cartoni e casse"/>
    <x v="12"/>
    <m/>
    <n v="995"/>
    <s v="NR"/>
    <m/>
    <n v="0.44"/>
    <n v="437.8"/>
  </r>
  <r>
    <s v="OF0035656"/>
    <x v="454"/>
    <m/>
    <s v="F015859"/>
    <x v="83"/>
    <s v="25AFI001054"/>
    <x v="22"/>
    <m/>
    <s v="001513486183"/>
    <s v="BOX 3486/183*CM47X30,5X15"/>
    <s v="cartoni e casse"/>
    <x v="12"/>
    <m/>
    <n v="1693"/>
    <s v="NR"/>
    <m/>
    <n v="0.44"/>
    <n v="744.92"/>
  </r>
  <r>
    <s v="OF0035976"/>
    <x v="457"/>
    <m/>
    <s v="F015859"/>
    <x v="83"/>
    <s v="25AFI001054"/>
    <x v="22"/>
    <m/>
    <s v="001513486183"/>
    <s v="BOX 3486/183*CM47X30,5X15"/>
    <s v="cartoni e casse"/>
    <x v="12"/>
    <m/>
    <n v="2536"/>
    <s v="NR"/>
    <m/>
    <n v="0.43999999999999995"/>
    <n v="1115.8399999999999"/>
  </r>
  <r>
    <s v="OF0035976"/>
    <x v="457"/>
    <m/>
    <s v="F015859"/>
    <x v="83"/>
    <s v="25AFI001054"/>
    <x v="22"/>
    <m/>
    <s v="001513495010"/>
    <s v="BOX 3495/010 CM49X28,5X19 T.GIAPP."/>
    <s v="cartoni e casse"/>
    <x v="12"/>
    <m/>
    <n v="383"/>
    <s v="NR"/>
    <m/>
    <n v="0.63399477806788507"/>
    <n v="242.82"/>
  </r>
  <r>
    <s v="OF0035717"/>
    <x v="338"/>
    <m/>
    <s v="F015859"/>
    <x v="83"/>
    <s v="25AFI001054"/>
    <x v="22"/>
    <m/>
    <s v="001513742000"/>
    <s v="BOX 3742/000 CM39X38,5X15"/>
    <s v="cartoni e casse"/>
    <x v="12"/>
    <m/>
    <n v="1766"/>
    <s v="NR"/>
    <m/>
    <n v="0.53"/>
    <n v="935.98"/>
  </r>
  <r>
    <s v="OF0036077"/>
    <x v="641"/>
    <m/>
    <s v="F015859"/>
    <x v="83"/>
    <s v="25AFI001054"/>
    <x v="22"/>
    <m/>
    <s v="001513742000"/>
    <s v="BOX 3742/000 CM39X38,5X15"/>
    <s v="cartoni e casse"/>
    <x v="12"/>
    <m/>
    <n v="3183"/>
    <s v="NR"/>
    <m/>
    <n v="0.52"/>
    <n v="1655.16"/>
  </r>
  <r>
    <s v="OF0035717"/>
    <x v="338"/>
    <m/>
    <s v="F015859"/>
    <x v="83"/>
    <s v="25AFI001054"/>
    <x v="22"/>
    <m/>
    <s v="001514684188"/>
    <s v="BOX 4684/188 CM59X38,5X24"/>
    <s v="cartoni e casse"/>
    <x v="12"/>
    <m/>
    <n v="423"/>
    <s v="NR"/>
    <m/>
    <n v="0.80600472813238766"/>
    <n v="340.94"/>
  </r>
  <r>
    <s v="OF0035656"/>
    <x v="454"/>
    <m/>
    <s v="F015859"/>
    <x v="83"/>
    <s v="25AFI001054"/>
    <x v="22"/>
    <m/>
    <s v="001515009182"/>
    <s v="BOX 5009/182*CM39X28,5X19"/>
    <s v="cartoni e casse"/>
    <x v="12"/>
    <m/>
    <n v="1250"/>
    <s v="NR"/>
    <m/>
    <n v="0.40899999999999997"/>
    <n v="511.25"/>
  </r>
  <r>
    <s v="OF0035976"/>
    <x v="457"/>
    <m/>
    <s v="F015859"/>
    <x v="83"/>
    <s v="25AFI001054"/>
    <x v="22"/>
    <m/>
    <s v="001515009182"/>
    <s v="BOX 5009/182*CM39X28,5X19"/>
    <s v="cartoni e casse"/>
    <x v="12"/>
    <m/>
    <n v="1891"/>
    <s v="NR"/>
    <m/>
    <n v="0.40900052882072974"/>
    <n v="773.42"/>
  </r>
  <r>
    <s v="OF0035717"/>
    <x v="338"/>
    <m/>
    <s v="F015859"/>
    <x v="83"/>
    <s v="25AFI001054"/>
    <x v="22"/>
    <m/>
    <s v="001515066000"/>
    <s v="BOX 5066/000 CM39X22,5X19"/>
    <s v="cartoni e casse"/>
    <x v="12"/>
    <m/>
    <n v="1914"/>
    <s v="NR"/>
    <m/>
    <n v="0.35400208986415882"/>
    <n v="677.56"/>
  </r>
  <r>
    <s v="OF0035976"/>
    <x v="457"/>
    <m/>
    <s v="F015859"/>
    <x v="83"/>
    <s v="25AFI001054"/>
    <x v="22"/>
    <m/>
    <s v="001515066000"/>
    <s v="BOX 5066/000 CM39X22,5X19"/>
    <s v="cartoni e casse"/>
    <x v="12"/>
    <m/>
    <n v="308"/>
    <s v="NR"/>
    <m/>
    <n v="0.36298701298701297"/>
    <n v="111.8"/>
  </r>
  <r>
    <s v="OF0036077"/>
    <x v="641"/>
    <m/>
    <s v="F015859"/>
    <x v="83"/>
    <s v="25AFI001054"/>
    <x v="22"/>
    <m/>
    <s v="001515826000"/>
    <s v="BOX 5826/000 CM39X38,5X13"/>
    <s v="cartoni e casse"/>
    <x v="12"/>
    <m/>
    <n v="271"/>
    <s v="NR"/>
    <m/>
    <n v="0.40601476014760146"/>
    <n v="110.03"/>
  </r>
  <r>
    <s v="OF0035717"/>
    <x v="338"/>
    <m/>
    <s v="F015859"/>
    <x v="83"/>
    <s v="25AFI001054"/>
    <x v="22"/>
    <m/>
    <s v="001516076000"/>
    <s v="BOX 6076/000 CM59X38,5X13"/>
    <s v="cartoni e casse"/>
    <x v="12"/>
    <m/>
    <n v="255"/>
    <s v="NR"/>
    <m/>
    <n v="0.62501960784313726"/>
    <n v="159.38"/>
  </r>
  <r>
    <s v="OF0036748"/>
    <x v="642"/>
    <m/>
    <s v="F012539"/>
    <x v="69"/>
    <s v="25AFI001055"/>
    <x v="22"/>
    <m/>
    <s v="009290031001"/>
    <s v="DOWANOL PMA ACETATO DI METOS.KG 195 FUSTO"/>
    <s v="materiali di consumo"/>
    <x v="11"/>
    <m/>
    <n v="585"/>
    <s v="kg"/>
    <m/>
    <n v="2.95"/>
    <n v="1725.75"/>
  </r>
  <r>
    <s v="OF0036654"/>
    <x v="643"/>
    <m/>
    <s v="F013397"/>
    <x v="41"/>
    <s v="25AFI001056"/>
    <x v="22"/>
    <m/>
    <s v="002490109001"/>
    <s v="IRIODIN 153 / MEARLIN SPARKLE"/>
    <s v="prodotti chimici"/>
    <x v="1"/>
    <m/>
    <n v="50"/>
    <s v="kg"/>
    <m/>
    <n v="19.600000000000001"/>
    <n v="980"/>
  </r>
  <r>
    <s v="OF0036860"/>
    <x v="644"/>
    <m/>
    <s v="F013397"/>
    <x v="41"/>
    <s v="25AFI001057"/>
    <x v="22"/>
    <m/>
    <s v="002490119001"/>
    <s v="IRIODIN 111"/>
    <s v="prodotti chimici"/>
    <x v="1"/>
    <m/>
    <n v="40"/>
    <s v="kg"/>
    <m/>
    <n v="18.5"/>
    <n v="740"/>
  </r>
  <r>
    <s v="OF0036590"/>
    <x v="645"/>
    <m/>
    <s v="F012680"/>
    <x v="63"/>
    <s v="25AFI001061"/>
    <x v="22"/>
    <m/>
    <s v="000010270022R"/>
    <s v="DISCO AL.99,5 270/22 RIC"/>
    <s v="alluminio"/>
    <x v="3"/>
    <m/>
    <n v="813"/>
    <s v="kg"/>
    <m/>
    <n v="3.71"/>
    <n v="3016.23"/>
  </r>
  <r>
    <s v="OF0036590"/>
    <x v="645"/>
    <m/>
    <s v="F012680"/>
    <x v="63"/>
    <s v="25AFI001061"/>
    <x v="22"/>
    <m/>
    <s v="000010315022R"/>
    <s v="DISCO AL.99,5 315/22 RIC"/>
    <s v="alluminio"/>
    <x v="3"/>
    <m/>
    <n v="1236"/>
    <s v="kg"/>
    <m/>
    <n v="3.7100000000000004"/>
    <n v="4585.5600000000004"/>
  </r>
  <r>
    <s v="OF0036590"/>
    <x v="645"/>
    <m/>
    <s v="F012680"/>
    <x v="63"/>
    <s v="25AFI001061"/>
    <x v="22"/>
    <m/>
    <s v="000010315026R"/>
    <s v="DISCO AL.99,5 315/26 RIC"/>
    <s v="alluminio"/>
    <x v="3"/>
    <m/>
    <n v="1243"/>
    <s v="kg"/>
    <m/>
    <n v="3.71"/>
    <n v="4611.53"/>
  </r>
  <r>
    <s v="OF0036590"/>
    <x v="645"/>
    <m/>
    <s v="F012680"/>
    <x v="63"/>
    <s v="25AFI001061"/>
    <x v="22"/>
    <m/>
    <s v="000010325022R"/>
    <s v="DISCO AL.99,5 325/22 RIC"/>
    <s v="alluminio"/>
    <x v="3"/>
    <m/>
    <n v="779"/>
    <s v="kg"/>
    <m/>
    <n v="3.7100000000000004"/>
    <n v="2890.09"/>
  </r>
  <r>
    <s v="OF0036590"/>
    <x v="645"/>
    <m/>
    <s v="F012680"/>
    <x v="63"/>
    <s v="25AFI001061"/>
    <x v="22"/>
    <m/>
    <s v="000010335026R"/>
    <s v="DISCO AL.99,5 335/26 RIC"/>
    <s v="alluminio"/>
    <x v="3"/>
    <m/>
    <n v="839"/>
    <s v="kg"/>
    <m/>
    <n v="3.71"/>
    <n v="3112.69"/>
  </r>
  <r>
    <s v="OF0036590"/>
    <x v="645"/>
    <m/>
    <s v="F012680"/>
    <x v="63"/>
    <s v="25AFI001061"/>
    <x v="22"/>
    <m/>
    <s v="000010335028R"/>
    <s v="DISCO AL.99,5 335/28 RIC"/>
    <s v="alluminio"/>
    <x v="3"/>
    <m/>
    <n v="843"/>
    <s v="kg"/>
    <m/>
    <n v="3.7100000000000004"/>
    <n v="3127.53"/>
  </r>
  <r>
    <s v="OF0036481"/>
    <x v="646"/>
    <m/>
    <s v="F012680"/>
    <x v="63"/>
    <s v="25AFI001061"/>
    <x v="22"/>
    <m/>
    <s v="000010385022R"/>
    <s v="DISCO AL.99,5 385/22 RIC"/>
    <s v="alluminio"/>
    <x v="3"/>
    <m/>
    <n v="741"/>
    <s v="kg"/>
    <m/>
    <n v="3.71"/>
    <n v="2749.11"/>
  </r>
  <r>
    <s v="OF0036415"/>
    <x v="523"/>
    <m/>
    <s v="F012680"/>
    <x v="63"/>
    <s v="25AFI001061"/>
    <x v="22"/>
    <m/>
    <s v="000040215036R"/>
    <s v="DISCO AL.4006 215/36 RIC"/>
    <s v="alluminio"/>
    <x v="3"/>
    <m/>
    <n v="2663"/>
    <s v="kg"/>
    <m/>
    <n v="3.7"/>
    <n v="9853.1"/>
  </r>
  <r>
    <s v="OF0036545"/>
    <x v="647"/>
    <m/>
    <s v="F012680"/>
    <x v="63"/>
    <s v="25AFI001061"/>
    <x v="22"/>
    <m/>
    <s v="000040255029R"/>
    <s v="DISCO AL.4006 255/29 RIC"/>
    <s v="alluminio"/>
    <x v="3"/>
    <m/>
    <n v="817"/>
    <s v="kg"/>
    <m/>
    <n v="3.73"/>
    <n v="3047.41"/>
  </r>
  <r>
    <s v="OF0036415"/>
    <x v="523"/>
    <m/>
    <s v="F012680"/>
    <x v="63"/>
    <s v="25AFI001061"/>
    <x v="22"/>
    <m/>
    <s v="000040260036R"/>
    <s v="DISCO AL.4006 260/36 RIC"/>
    <s v="alluminio"/>
    <x v="3"/>
    <m/>
    <n v="3393"/>
    <s v="kg"/>
    <m/>
    <n v="3.7"/>
    <n v="12554.1"/>
  </r>
  <r>
    <s v="OF0036471"/>
    <x v="648"/>
    <m/>
    <s v="F012680"/>
    <x v="63"/>
    <s v="25AFI001061"/>
    <x v="22"/>
    <m/>
    <s v="000040335032R"/>
    <s v="DISCO AL.4006 335/32 RIC"/>
    <s v="alluminio"/>
    <x v="3"/>
    <m/>
    <n v="11837"/>
    <s v="kg"/>
    <m/>
    <n v="3.7399999999999998"/>
    <n v="44270.38"/>
  </r>
  <r>
    <s v="OF0036545"/>
    <x v="647"/>
    <m/>
    <s v="F012680"/>
    <x v="63"/>
    <s v="25AFI001061"/>
    <x v="22"/>
    <m/>
    <s v="000040350029R"/>
    <s v="DISCO AL.4006 350/29 RIC"/>
    <s v="alluminio"/>
    <x v="3"/>
    <m/>
    <n v="775"/>
    <s v="kg"/>
    <m/>
    <n v="3.73"/>
    <n v="2890.75"/>
  </r>
  <r>
    <s v="OF0036471"/>
    <x v="648"/>
    <m/>
    <s v="F012680"/>
    <x v="63"/>
    <s v="25AFI001061"/>
    <x v="22"/>
    <m/>
    <s v="000040425032R"/>
    <s v="DISCO AL.4006 425/32 RIC"/>
    <s v="alluminio"/>
    <x v="3"/>
    <m/>
    <n v="1740"/>
    <s v="kg"/>
    <m/>
    <n v="3.74"/>
    <n v="6507.6"/>
  </r>
  <r>
    <s v="OF0036495"/>
    <x v="649"/>
    <m/>
    <s v="F012680"/>
    <x v="63"/>
    <s v="25AFI001061"/>
    <x v="22"/>
    <m/>
    <s v="000041605039R"/>
    <s v="SAGOMATO AL.4006 313,7X322X39 RIC"/>
    <s v="alluminio"/>
    <x v="3"/>
    <m/>
    <n v="6014"/>
    <s v="kg"/>
    <m/>
    <n v="3.73"/>
    <n v="22432.22"/>
  </r>
  <r>
    <s v="OF0036468"/>
    <x v="650"/>
    <m/>
    <s v="F012680"/>
    <x v="63"/>
    <s v="25AFI001061"/>
    <x v="22"/>
    <m/>
    <s v="000041617519R"/>
    <s v="RETT. AL.4006 390X300X19 T/A RIC"/>
    <s v="alluminio"/>
    <x v="3"/>
    <m/>
    <n v="4889"/>
    <s v="kg"/>
    <m/>
    <n v="3.7300000000000004"/>
    <n v="18235.97"/>
  </r>
  <r>
    <s v="OF0036468"/>
    <x v="650"/>
    <m/>
    <s v="F012680"/>
    <x v="63"/>
    <s v="25AFI001061"/>
    <x v="22"/>
    <m/>
    <s v="000041617619R"/>
    <s v="RETT.AL.4006 310X225X19 CON BORDI TAGLIATI RIC"/>
    <s v="alluminio"/>
    <x v="3"/>
    <m/>
    <n v="1084"/>
    <s v="kg"/>
    <m/>
    <n v="3.73"/>
    <n v="4043.32"/>
  </r>
  <r>
    <s v="OF0036468"/>
    <x v="650"/>
    <m/>
    <s v="F012680"/>
    <x v="63"/>
    <s v="25AFI001061"/>
    <x v="22"/>
    <m/>
    <s v="000041640519R"/>
    <s v="RETT.A.4006 460x360x19 ANG.TAGL.T/B RIC"/>
    <s v="alluminio"/>
    <x v="3"/>
    <m/>
    <n v="2914"/>
    <s v="kg"/>
    <m/>
    <n v="3.73"/>
    <n v="10869.22"/>
  </r>
  <r>
    <s v="OF0036468"/>
    <x v="650"/>
    <m/>
    <s v="F012680"/>
    <x v="63"/>
    <s v="25AFI001061"/>
    <x v="22"/>
    <m/>
    <s v="000041901047R"/>
    <s v="SAGOMATO AL.4006 318X318X47 R.98,5 RIC"/>
    <s v="alluminio"/>
    <x v="3"/>
    <m/>
    <n v="7120"/>
    <s v="kg"/>
    <m/>
    <n v="3.73"/>
    <n v="26557.599999999999"/>
  </r>
  <r>
    <s v="OF0036593"/>
    <x v="651"/>
    <m/>
    <s v="F012680"/>
    <x v="63"/>
    <s v="25AFI001061"/>
    <x v="22"/>
    <m/>
    <s v="000050225029R"/>
    <s v="DISCO AL.L.GREEN 225/29 RIC"/>
    <s v="alluminio"/>
    <x v="3"/>
    <m/>
    <n v="757.5"/>
    <s v="kg"/>
    <m/>
    <n v="3.58"/>
    <n v="2711.85"/>
  </r>
  <r>
    <s v="OF0036609"/>
    <x v="652"/>
    <m/>
    <s v="F012680"/>
    <x v="63"/>
    <s v="25AFI001061"/>
    <x v="22"/>
    <m/>
    <s v="000050225029R"/>
    <s v="DISCO AL.L.GREEN 225/29 RIC"/>
    <s v="alluminio"/>
    <x v="3"/>
    <m/>
    <n v="1522"/>
    <s v="kg"/>
    <m/>
    <n v="3.54"/>
    <n v="5387.88"/>
  </r>
  <r>
    <s v="OF0036593"/>
    <x v="651"/>
    <m/>
    <s v="F012680"/>
    <x v="63"/>
    <s v="25AFI001061"/>
    <x v="22"/>
    <m/>
    <s v="000050265029R"/>
    <s v="DISCO AL.L.GREEN 265/29 RIC"/>
    <s v="alluminio"/>
    <x v="3"/>
    <m/>
    <n v="878"/>
    <s v="kg"/>
    <m/>
    <n v="3.5799999999999996"/>
    <n v="3143.24"/>
  </r>
  <r>
    <s v="OF0036609"/>
    <x v="652"/>
    <m/>
    <s v="F012680"/>
    <x v="63"/>
    <s v="25AFI001061"/>
    <x v="22"/>
    <m/>
    <s v="000050265029R"/>
    <s v="DISCO AL.L.GREEN 265/29 RIC"/>
    <s v="alluminio"/>
    <x v="3"/>
    <m/>
    <n v="2312"/>
    <s v="kg"/>
    <m/>
    <n v="3.5399999999999996"/>
    <n v="8184.48"/>
  </r>
  <r>
    <s v="OF0036496"/>
    <x v="531"/>
    <m/>
    <s v="F012680"/>
    <x v="63"/>
    <s v="25AFI001061"/>
    <x v="22"/>
    <m/>
    <s v="000050265032R"/>
    <s v="DISCO AL.L.GREEN 265/32 RIC"/>
    <s v="alluminio"/>
    <x v="3"/>
    <m/>
    <n v="1772"/>
    <s v="kg"/>
    <m/>
    <n v="3.58"/>
    <n v="6343.76"/>
  </r>
  <r>
    <s v="OF0036672"/>
    <x v="653"/>
    <m/>
    <s v="F012680"/>
    <x v="63"/>
    <s v="25AFI001061"/>
    <x v="22"/>
    <m/>
    <s v="000050265032R"/>
    <s v="DISCO AL.L.GREEN 265/32 RIC"/>
    <s v="alluminio"/>
    <x v="3"/>
    <m/>
    <n v="13057.5"/>
    <s v="kg"/>
    <m/>
    <n v="3.54"/>
    <n v="46223.55"/>
  </r>
  <r>
    <s v="OF0036469"/>
    <x v="526"/>
    <m/>
    <s v="F012680"/>
    <x v="63"/>
    <s v="25AFI001061"/>
    <x v="22"/>
    <m/>
    <s v="000050265036R"/>
    <s v="DISCO AL.L.GREEN 265/36 RIC"/>
    <s v="alluminio"/>
    <x v="3"/>
    <m/>
    <n v="2195"/>
    <s v="kg"/>
    <m/>
    <n v="3.5900000000000003"/>
    <n v="7880.05"/>
  </r>
  <r>
    <s v="OF0036469"/>
    <x v="526"/>
    <m/>
    <s v="F012680"/>
    <x v="63"/>
    <s v="25AFI001061"/>
    <x v="22"/>
    <m/>
    <s v="000050280032R"/>
    <s v="DISCO AL.L.GREEN 280/32 RIC"/>
    <s v="alluminio"/>
    <x v="3"/>
    <m/>
    <n v="1776"/>
    <s v="kg"/>
    <m/>
    <n v="3.5900000000000003"/>
    <n v="6375.84"/>
  </r>
  <r>
    <s v="OF0036469"/>
    <x v="526"/>
    <m/>
    <s v="F012680"/>
    <x v="63"/>
    <s v="25AFI001061"/>
    <x v="22"/>
    <m/>
    <s v="000050285029R"/>
    <s v="DISCO AL.GREEN 285/29 RIC"/>
    <s v="alluminio"/>
    <x v="3"/>
    <m/>
    <n v="1760"/>
    <s v="kg"/>
    <m/>
    <n v="3.59"/>
    <n v="6318.4"/>
  </r>
  <r>
    <s v="OF0036593"/>
    <x v="651"/>
    <m/>
    <s v="F012680"/>
    <x v="63"/>
    <s v="25AFI001061"/>
    <x v="22"/>
    <m/>
    <s v="000050285029R"/>
    <s v="DISCO AL.GREEN 285/29 RIC"/>
    <s v="alluminio"/>
    <x v="3"/>
    <m/>
    <n v="1711.5"/>
    <s v="kg"/>
    <m/>
    <n v="3.58"/>
    <n v="6127.17"/>
  </r>
  <r>
    <s v="OF0036593"/>
    <x v="651"/>
    <m/>
    <s v="F012680"/>
    <x v="63"/>
    <s v="25AFI001061"/>
    <x v="22"/>
    <m/>
    <s v="000050290029R"/>
    <s v="DISCO AL.L.GREEN 290/29 RIC"/>
    <s v="alluminio"/>
    <x v="3"/>
    <m/>
    <n v="884.5"/>
    <s v="kg"/>
    <m/>
    <n v="3.58"/>
    <n v="3166.51"/>
  </r>
  <r>
    <s v="OF0036609"/>
    <x v="652"/>
    <m/>
    <s v="F012680"/>
    <x v="63"/>
    <s v="25AFI001061"/>
    <x v="22"/>
    <m/>
    <s v="000050290029R"/>
    <s v="DISCO AL.L.GREEN 290/29 RIC"/>
    <s v="alluminio"/>
    <x v="3"/>
    <m/>
    <n v="1785.5"/>
    <s v="kg"/>
    <m/>
    <n v="3.54"/>
    <n v="6320.67"/>
  </r>
  <r>
    <s v="OF0036496"/>
    <x v="531"/>
    <m/>
    <s v="F012680"/>
    <x v="63"/>
    <s v="25AFI001061"/>
    <x v="22"/>
    <m/>
    <s v="000050300032R"/>
    <s v="DISCO AL.GREEN 300/32 RIC"/>
    <s v="alluminio"/>
    <x v="3"/>
    <m/>
    <n v="1342"/>
    <s v="kg"/>
    <m/>
    <n v="3.5799999999999996"/>
    <n v="4804.3599999999997"/>
  </r>
  <r>
    <s v="OF0036594"/>
    <x v="654"/>
    <m/>
    <s v="F012680"/>
    <x v="63"/>
    <s v="25AFI001061"/>
    <x v="22"/>
    <m/>
    <s v="000050300032R"/>
    <s v="DISCO AL.GREEN 300/32 RIC"/>
    <s v="alluminio"/>
    <x v="3"/>
    <m/>
    <n v="1463"/>
    <s v="kg"/>
    <m/>
    <n v="3.5400000000000005"/>
    <n v="5179.0200000000004"/>
  </r>
  <r>
    <s v="OF0036469"/>
    <x v="526"/>
    <m/>
    <s v="F012680"/>
    <x v="63"/>
    <s v="25AFI001061"/>
    <x v="22"/>
    <m/>
    <s v="000050305029R"/>
    <s v="DISCO AL.L.GREEN 305/29 RIC"/>
    <s v="alluminio"/>
    <x v="3"/>
    <m/>
    <n v="1762"/>
    <s v="kg"/>
    <m/>
    <n v="3.59"/>
    <n v="6325.58"/>
  </r>
  <r>
    <s v="OF0036593"/>
    <x v="651"/>
    <m/>
    <s v="F012680"/>
    <x v="63"/>
    <s v="25AFI001061"/>
    <x v="22"/>
    <m/>
    <s v="000050305029R"/>
    <s v="DISCO AL.L.GREEN 305/29 RIC"/>
    <s v="alluminio"/>
    <x v="3"/>
    <m/>
    <n v="890.5"/>
    <s v="kg"/>
    <m/>
    <n v="3.5799999999999996"/>
    <n v="3187.99"/>
  </r>
  <r>
    <s v="OF0036609"/>
    <x v="652"/>
    <m/>
    <s v="F012680"/>
    <x v="63"/>
    <s v="25AFI001061"/>
    <x v="22"/>
    <m/>
    <s v="000050305029R"/>
    <s v="DISCO AL.L.GREEN 305/29 RIC"/>
    <s v="alluminio"/>
    <x v="3"/>
    <m/>
    <n v="3259"/>
    <s v="kg"/>
    <m/>
    <n v="3.54"/>
    <n v="11536.86"/>
  </r>
  <r>
    <s v="OF0036469"/>
    <x v="526"/>
    <m/>
    <s v="F012680"/>
    <x v="63"/>
    <s v="25AFI001061"/>
    <x v="22"/>
    <m/>
    <s v="000050305032R"/>
    <s v="DISCO AL.L.GREEN 305/32 RIC"/>
    <s v="alluminio"/>
    <x v="3"/>
    <m/>
    <n v="2670"/>
    <s v="kg"/>
    <m/>
    <n v="3.59"/>
    <n v="9585.2999999999993"/>
  </r>
  <r>
    <s v="OF0036594"/>
    <x v="654"/>
    <m/>
    <s v="F012680"/>
    <x v="63"/>
    <s v="25AFI001061"/>
    <x v="22"/>
    <m/>
    <s v="000050305032R"/>
    <s v="DISCO AL.L.GREEN 305/32 RIC"/>
    <s v="alluminio"/>
    <x v="3"/>
    <m/>
    <n v="2383"/>
    <s v="kg"/>
    <m/>
    <n v="3.54"/>
    <n v="8435.82"/>
  </r>
  <r>
    <s v="OF0036672"/>
    <x v="653"/>
    <m/>
    <s v="F012680"/>
    <x v="63"/>
    <s v="25AFI001061"/>
    <x v="22"/>
    <m/>
    <s v="000050305032R"/>
    <s v="DISCO AL.L.GREEN 305/32 RIC"/>
    <s v="alluminio"/>
    <x v="3"/>
    <m/>
    <n v="1735.5"/>
    <s v="kg"/>
    <m/>
    <n v="3.54"/>
    <n v="6143.67"/>
  </r>
  <r>
    <s v="OF0036469"/>
    <x v="526"/>
    <m/>
    <s v="F012680"/>
    <x v="63"/>
    <s v="25AFI001061"/>
    <x v="22"/>
    <m/>
    <s v="000050305036R"/>
    <s v="DISCO AL.L.GREEN 305/36 RIC"/>
    <s v="alluminio"/>
    <x v="3"/>
    <m/>
    <n v="1775"/>
    <s v="kg"/>
    <m/>
    <n v="3.59"/>
    <n v="6372.25"/>
  </r>
  <r>
    <s v="OF0036594"/>
    <x v="654"/>
    <m/>
    <s v="F012680"/>
    <x v="63"/>
    <s v="25AFI001061"/>
    <x v="22"/>
    <m/>
    <s v="000050325032R"/>
    <s v="DISCO AL.L.GREEN 325/32 RIC"/>
    <s v="alluminio"/>
    <x v="3"/>
    <m/>
    <n v="1592"/>
    <s v="kg"/>
    <m/>
    <n v="3.54"/>
    <n v="5635.68"/>
  </r>
  <r>
    <s v="OF0036609"/>
    <x v="652"/>
    <m/>
    <s v="F012680"/>
    <x v="63"/>
    <s v="25AFI001061"/>
    <x v="22"/>
    <m/>
    <s v="000050325032R"/>
    <s v="DISCO AL.L.GREEN 325/32 RIC"/>
    <s v="alluminio"/>
    <x v="3"/>
    <m/>
    <n v="1566.5"/>
    <s v="kg"/>
    <m/>
    <n v="3.54"/>
    <n v="5545.41"/>
  </r>
  <r>
    <s v="OF0036672"/>
    <x v="653"/>
    <m/>
    <s v="F012680"/>
    <x v="63"/>
    <s v="25AFI001061"/>
    <x v="22"/>
    <m/>
    <s v="000050325032R"/>
    <s v="DISCO AL.L.GREEN 325/32 RIC"/>
    <s v="alluminio"/>
    <x v="3"/>
    <m/>
    <n v="1579.5"/>
    <s v="kg"/>
    <m/>
    <n v="3.54"/>
    <n v="5591.43"/>
  </r>
  <r>
    <s v="OF0036609"/>
    <x v="652"/>
    <m/>
    <s v="F012680"/>
    <x v="63"/>
    <s v="25AFI001061"/>
    <x v="22"/>
    <m/>
    <s v="000050330029R"/>
    <s v="DISCO AL.L.GREEN 330/29 RIC"/>
    <s v="alluminio"/>
    <x v="3"/>
    <m/>
    <n v="816"/>
    <s v="kg"/>
    <m/>
    <n v="3.54"/>
    <n v="2888.64"/>
  </r>
  <r>
    <s v="OF0036416"/>
    <x v="528"/>
    <m/>
    <s v="F012680"/>
    <x v="63"/>
    <s v="25AFI001061"/>
    <x v="22"/>
    <m/>
    <s v="000050330036R"/>
    <s v="DISCO AL.L.GREEN 330/36 RIC"/>
    <s v="alluminio"/>
    <x v="3"/>
    <m/>
    <n v="1657"/>
    <s v="kg"/>
    <m/>
    <n v="3.5500000000000003"/>
    <n v="5882.35"/>
  </r>
  <r>
    <s v="OF0036496"/>
    <x v="531"/>
    <m/>
    <s v="F012680"/>
    <x v="63"/>
    <s v="25AFI001061"/>
    <x v="22"/>
    <m/>
    <s v="000050355032R"/>
    <s v="DISCO AL.L.GREEN 355/32 RIC"/>
    <s v="alluminio"/>
    <x v="3"/>
    <m/>
    <n v="1581"/>
    <s v="kg"/>
    <m/>
    <n v="3.5799999999999996"/>
    <n v="5659.98"/>
  </r>
  <r>
    <s v="OF0036469"/>
    <x v="526"/>
    <m/>
    <s v="F012680"/>
    <x v="63"/>
    <s v="25AFI001061"/>
    <x v="22"/>
    <m/>
    <s v="000050355036R"/>
    <s v="DISCO AL.L.GREEN 355/36 RIC"/>
    <s v="alluminio"/>
    <x v="3"/>
    <m/>
    <n v="1573"/>
    <s v="kg"/>
    <m/>
    <n v="3.59"/>
    <n v="5647.07"/>
  </r>
  <r>
    <s v="OF0036594"/>
    <x v="654"/>
    <m/>
    <s v="F012680"/>
    <x v="63"/>
    <s v="25AFI001061"/>
    <x v="22"/>
    <m/>
    <s v="000050365032R"/>
    <s v="DISCO AL.L.GREEN 365/32 RIC"/>
    <s v="alluminio"/>
    <x v="3"/>
    <m/>
    <n v="842"/>
    <s v="kg"/>
    <m/>
    <n v="3.5399999999999996"/>
    <n v="2980.68"/>
  </r>
  <r>
    <s v="OF0036469"/>
    <x v="526"/>
    <m/>
    <s v="F012680"/>
    <x v="63"/>
    <s v="25AFI001061"/>
    <x v="22"/>
    <m/>
    <s v="000050370032R"/>
    <s v="DISCO AL.L.GREEN 370/32 RIC"/>
    <s v="alluminio"/>
    <x v="3"/>
    <m/>
    <n v="1732"/>
    <s v="kg"/>
    <m/>
    <n v="3.59"/>
    <n v="6217.88"/>
  </r>
  <r>
    <s v="OF0036469"/>
    <x v="526"/>
    <m/>
    <s v="F012680"/>
    <x v="63"/>
    <s v="25AFI001061"/>
    <x v="22"/>
    <m/>
    <s v="000050370036R"/>
    <s v="DISCO AL.L.GREEN 370/36 RIC"/>
    <s v="alluminio"/>
    <x v="3"/>
    <m/>
    <n v="2054"/>
    <s v="kg"/>
    <m/>
    <n v="3.59"/>
    <n v="7373.86"/>
  </r>
  <r>
    <s v="OF0036706"/>
    <x v="655"/>
    <m/>
    <s v="F012680"/>
    <x v="63"/>
    <s v="25AFI001061"/>
    <x v="22"/>
    <m/>
    <s v="000050370036R"/>
    <s v="DISCO AL.L.GREEN 370/36 RIC"/>
    <s v="alluminio"/>
    <x v="3"/>
    <m/>
    <n v="3232"/>
    <s v="kg"/>
    <m/>
    <n v="3.57"/>
    <n v="11538.24"/>
  </r>
  <r>
    <s v="OF0036482"/>
    <x v="656"/>
    <m/>
    <s v="F012680"/>
    <x v="63"/>
    <s v="25AFI001061"/>
    <x v="22"/>
    <m/>
    <s v="000070230014R"/>
    <s v="DISCO AL.1200 230/14 RIC"/>
    <s v="alluminio"/>
    <x v="3"/>
    <m/>
    <n v="798"/>
    <s v="kg"/>
    <m/>
    <n v="3.7600000000000002"/>
    <n v="3000.48"/>
  </r>
  <r>
    <s v="OF0036823"/>
    <x v="657"/>
    <m/>
    <s v="F014073"/>
    <x v="39"/>
    <s v="25AFI001064"/>
    <x v="22"/>
    <m/>
    <s v="002490123009"/>
    <s v="EDELSTEIN SAPPHIRE BLUE"/>
    <s v="prodotti chimici"/>
    <x v="1"/>
    <m/>
    <n v="10"/>
    <s v="kg"/>
    <m/>
    <n v="220"/>
    <n v="2200"/>
  </r>
  <r>
    <s v="OF0036823"/>
    <x v="657"/>
    <m/>
    <s v="F014073"/>
    <x v="39"/>
    <s v="25AFI001064"/>
    <x v="22"/>
    <m/>
    <s v="002490213002"/>
    <s v="STAPA METALLUX R 214"/>
    <s v="prodotti chimici"/>
    <x v="1"/>
    <m/>
    <n v="50"/>
    <s v="kg"/>
    <m/>
    <n v="26"/>
    <n v="1300"/>
  </r>
  <r>
    <s v="OF0036858"/>
    <x v="658"/>
    <m/>
    <s v="F600111"/>
    <x v="95"/>
    <s v="25AFI001065"/>
    <x v="22"/>
    <m/>
    <s v="002490146001"/>
    <s v="OSSIDO HOSTAPERM ROT VIOLET ER 02"/>
    <s v="prodotti chimici"/>
    <x v="1"/>
    <m/>
    <n v="20"/>
    <s v="kg"/>
    <m/>
    <n v="121.4"/>
    <n v="2428"/>
  </r>
  <r>
    <s v="OF0036778"/>
    <x v="659"/>
    <m/>
    <s v="F010233"/>
    <x v="52"/>
    <s v="25AFI001066"/>
    <x v="22"/>
    <m/>
    <s v="000110534001"/>
    <s v="GHIERA P15  15,5/28 R15/827 FR100"/>
    <s v="manigliame"/>
    <x v="0"/>
    <m/>
    <n v="8470"/>
    <s v="NR"/>
    <m/>
    <n v="0.1"/>
    <n v="847"/>
  </r>
  <r>
    <s v="OF0036778"/>
    <x v="659"/>
    <m/>
    <s v="F010233"/>
    <x v="52"/>
    <s v="25AFI001066"/>
    <x v="22"/>
    <m/>
    <s v="000110611001"/>
    <s v="GHIERA P15 15,5/33 R15/295 FR100"/>
    <s v="manigliame"/>
    <x v="0"/>
    <m/>
    <n v="10000"/>
    <s v="NR"/>
    <m/>
    <n v="0.1"/>
    <n v="1000"/>
  </r>
  <r>
    <s v="OF0036779"/>
    <x v="660"/>
    <m/>
    <s v="F010233"/>
    <x v="52"/>
    <s v="25AFI001066"/>
    <x v="22"/>
    <m/>
    <s v="000250264001"/>
    <s v="MANICO FIFTYONE/1 NERO SATINATO"/>
    <s v="manigliame"/>
    <x v="0"/>
    <m/>
    <n v="4400"/>
    <s v="NR"/>
    <m/>
    <n v="0.311"/>
    <n v="1368.4"/>
  </r>
  <r>
    <s v="OF0036779"/>
    <x v="660"/>
    <m/>
    <s v="F010233"/>
    <x v="52"/>
    <s v="25AFI001066"/>
    <x v="22"/>
    <m/>
    <s v="000250265001"/>
    <s v="MANICO FIFTYONE/2 NERO SATINATO"/>
    <s v="manigliame"/>
    <x v="0"/>
    <m/>
    <n v="3400"/>
    <s v="NR"/>
    <m/>
    <n v="0.33800000000000002"/>
    <n v="1149.2"/>
  </r>
  <r>
    <s v="OF0036779"/>
    <x v="660"/>
    <m/>
    <s v="F010233"/>
    <x v="52"/>
    <s v="25AFI001066"/>
    <x v="22"/>
    <m/>
    <s v="000250530001"/>
    <s v="MANICO CHICAGO/1 NERO SATINATO"/>
    <s v="manigliame"/>
    <x v="0"/>
    <m/>
    <n v="4800"/>
    <s v="NR"/>
    <m/>
    <n v="0.32699999999999996"/>
    <n v="1569.6"/>
  </r>
  <r>
    <s v="OF0036779"/>
    <x v="660"/>
    <m/>
    <s v="F010233"/>
    <x v="52"/>
    <s v="25AFI001066"/>
    <x v="22"/>
    <m/>
    <s v="000250531001"/>
    <s v="MANICO CHICAGO/2 NERO SATINATO"/>
    <s v="manigliame"/>
    <x v="0"/>
    <m/>
    <n v="7220"/>
    <s v="NR"/>
    <m/>
    <n v="0.35400000000000004"/>
    <n v="2555.88"/>
  </r>
  <r>
    <s v="OF0036742"/>
    <x v="661"/>
    <m/>
    <s v="F010233"/>
    <x v="52"/>
    <s v="25AFI001066"/>
    <x v="22"/>
    <m/>
    <s v="000251533001"/>
    <s v="MANIGLIA MOD.PRO NERA SATINATA"/>
    <s v="manigliame"/>
    <x v="0"/>
    <m/>
    <n v="2295"/>
    <s v="NR"/>
    <m/>
    <n v="0.2679782135076253"/>
    <n v="615.01"/>
  </r>
  <r>
    <s v="OF0036742"/>
    <x v="661"/>
    <m/>
    <s v="F010233"/>
    <x v="52"/>
    <s v="25AFI001066"/>
    <x v="22"/>
    <m/>
    <s v="000251629001"/>
    <s v="MANIGLIA VELA NERO SATINATO"/>
    <s v="manigliame"/>
    <x v="0"/>
    <m/>
    <n v="4050"/>
    <s v="NR"/>
    <m/>
    <n v="0.20900000000000002"/>
    <n v="846.45"/>
  </r>
  <r>
    <s v="OF0036779"/>
    <x v="660"/>
    <m/>
    <s v="F010233"/>
    <x v="52"/>
    <s v="25AFI001066"/>
    <x v="22"/>
    <m/>
    <s v="000283106001"/>
    <s v="MANIGLIA 290 NERA SATINATA 2R"/>
    <s v="manigliame"/>
    <x v="0"/>
    <m/>
    <n v="5200"/>
    <s v="NR"/>
    <m/>
    <n v="0.23073076923076921"/>
    <n v="1199.8"/>
  </r>
  <r>
    <s v="OF0036779"/>
    <x v="660"/>
    <m/>
    <s v="F010233"/>
    <x v="52"/>
    <s v="25AFI001066"/>
    <x v="22"/>
    <m/>
    <s v="000283490001"/>
    <s v="MANIGLIA AC.LEVANTE SABBIATA CASS.D.20"/>
    <s v="manigliame"/>
    <x v="0"/>
    <m/>
    <n v="2300"/>
    <s v="NR"/>
    <m/>
    <n v="1.4"/>
    <n v="3220"/>
  </r>
  <r>
    <s v="OF0036742"/>
    <x v="661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778"/>
    <x v="659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656"/>
    <x v="662"/>
    <m/>
    <s v="F600776"/>
    <x v="74"/>
    <s v="25AFI001067"/>
    <x v="22"/>
    <m/>
    <s v="002741001001"/>
    <s v="PASTA LEVANOX BIANCA R-LF"/>
    <s v="prodotti chimici"/>
    <x v="1"/>
    <m/>
    <n v="50"/>
    <s v="kg"/>
    <m/>
    <n v="7.35"/>
    <n v="367.5"/>
  </r>
  <r>
    <s v="OF0036580"/>
    <x v="663"/>
    <m/>
    <s v="F600776"/>
    <x v="74"/>
    <s v="25AFI001067"/>
    <x v="22"/>
    <m/>
    <s v="002741004001"/>
    <s v="PASTA LEVAN. BLACK N-LF 02"/>
    <s v="prodotti chimici"/>
    <x v="1"/>
    <m/>
    <n v="60"/>
    <s v="kg"/>
    <m/>
    <n v="7.25"/>
    <n v="435"/>
  </r>
  <r>
    <s v="OF0036635"/>
    <x v="664"/>
    <m/>
    <s v="F011212"/>
    <x v="84"/>
    <s v="25AFI001079"/>
    <x v="22"/>
    <m/>
    <s v="000800006003"/>
    <s v="ETICHETTA NEUTRA 30X22 REMO.P.SING."/>
    <s v="mater. di confezion."/>
    <x v="4"/>
    <m/>
    <n v="20000"/>
    <s v="NR"/>
    <m/>
    <n v="2.7E-2"/>
    <n v="540"/>
  </r>
  <r>
    <s v="OF0036568"/>
    <x v="665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822"/>
    <x v="666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635"/>
    <x v="664"/>
    <m/>
    <s v="F011212"/>
    <x v="84"/>
    <s v="25AFI001079"/>
    <x v="22"/>
    <m/>
    <s v="000800009015"/>
    <s v="ETICHETTA NEUTRA 105X55 IKEA FSC"/>
    <s v="mater. di confezion."/>
    <x v="4"/>
    <m/>
    <n v="80000"/>
    <s v="NR"/>
    <m/>
    <n v="9.7999999999999997E-3"/>
    <n v="784"/>
  </r>
  <r>
    <s v="OF0036791"/>
    <x v="667"/>
    <m/>
    <s v="F011212"/>
    <x v="84"/>
    <s v="25AFI001079"/>
    <x v="22"/>
    <m/>
    <s v="000800009015"/>
    <s v="ETICHETTA NEUTRA 105X55 IKEA FSC"/>
    <s v="mater. di confezion."/>
    <x v="4"/>
    <m/>
    <n v="25000"/>
    <s v="NR"/>
    <m/>
    <n v="9.7999999999999997E-3"/>
    <n v="245"/>
  </r>
  <r>
    <s v="OF0036635"/>
    <x v="664"/>
    <m/>
    <s v="F011212"/>
    <x v="84"/>
    <s v="25AFI001079"/>
    <x v="22"/>
    <m/>
    <s v="000800102270"/>
    <s v="ETICHETTA AD.IKEA HUSKNUT CE 16,5X4 AA-2414731-1 CA+CØ20 FSC"/>
    <s v="mater. di confezion."/>
    <x v="4"/>
    <m/>
    <n v="4400"/>
    <s v="NR"/>
    <m/>
    <n v="8.7999999999999995E-2"/>
    <n v="387.2"/>
  </r>
  <r>
    <s v="OF0036635"/>
    <x v="664"/>
    <m/>
    <s v="F011212"/>
    <x v="84"/>
    <s v="25AFI001079"/>
    <x v="22"/>
    <m/>
    <s v="000800102271"/>
    <s v="ETICHETTA AD.IKEA HUSKNUT CE 16,5X4 AA-2414730-1 CA+CØ24 FSC"/>
    <s v="mater. di confezion."/>
    <x v="4"/>
    <m/>
    <n v="7600"/>
    <s v="NR"/>
    <m/>
    <n v="7.9000000000000001E-2"/>
    <n v="600.4"/>
  </r>
  <r>
    <s v="OF0036635"/>
    <x v="664"/>
    <m/>
    <s v="F011212"/>
    <x v="84"/>
    <s v="25AFI001079"/>
    <x v="22"/>
    <m/>
    <s v="000800103009"/>
    <s v="ETICHETTA 50X92 IKEA GB/CI-347846-3 FR-IT-ES /CI-347845-1 CL"/>
    <s v="mater. di confezion."/>
    <x v="4"/>
    <m/>
    <n v="4500"/>
    <s v="NR"/>
    <m/>
    <n v="6.4899999999999999E-2"/>
    <n v="292.05"/>
  </r>
  <r>
    <s v="OF0036635"/>
    <x v="664"/>
    <m/>
    <s v="F011212"/>
    <x v="84"/>
    <s v="25AFI001079"/>
    <x v="22"/>
    <m/>
    <s v="000800103010"/>
    <s v="ETICHETTA 50X92 IKEA GB/CI-347843-3 FR-IT-ES/CI-347844-1 CL"/>
    <s v="mater. di confezion."/>
    <x v="4"/>
    <m/>
    <n v="7600"/>
    <s v="NR"/>
    <m/>
    <n v="5.0799999999999998E-2"/>
    <n v="386.08"/>
  </r>
  <r>
    <s v="OF0036635"/>
    <x v="664"/>
    <m/>
    <s v="F011212"/>
    <x v="84"/>
    <s v="25AFI001079"/>
    <x v="22"/>
    <m/>
    <s v="000840004002"/>
    <s v="DISCO PUBB.COOK PAN LINEA EURO FUST.11"/>
    <s v="mater. di confezion."/>
    <x v="4"/>
    <m/>
    <n v="4500"/>
    <s v="NR"/>
    <m/>
    <n v="6.3E-2"/>
    <n v="283.5"/>
  </r>
  <r>
    <s v="OF0036554"/>
    <x v="668"/>
    <m/>
    <s v="F011212"/>
    <x v="84"/>
    <s v="25AFI001079"/>
    <x v="22"/>
    <m/>
    <s v="000841310004"/>
    <s v="DISCO PUBB. OUTDOOR BELLEZZA JUNGLE (Avana) F.11"/>
    <s v="mater. di confezion."/>
    <x v="4"/>
    <m/>
    <n v="8300"/>
    <s v="NR"/>
    <m/>
    <n v="4.2000000000000003E-2"/>
    <n v="348.6"/>
  </r>
  <r>
    <s v="OF0036554"/>
    <x v="668"/>
    <m/>
    <s v="F011212"/>
    <x v="84"/>
    <s v="25AFI001079"/>
    <x v="22"/>
    <m/>
    <s v="000841310005"/>
    <s v="DISCO PUBB. OUTDOOR BELLEZZA JUNGLE (Avana) F.15"/>
    <s v="mater. di confezion."/>
    <x v="4"/>
    <m/>
    <n v="2600"/>
    <s v="NR"/>
    <m/>
    <n v="9.5000000000000001E-2"/>
    <n v="247"/>
  </r>
  <r>
    <s v="OF0036554"/>
    <x v="668"/>
    <m/>
    <s v="F011212"/>
    <x v="84"/>
    <s v="25AFI001079"/>
    <x v="22"/>
    <m/>
    <s v="000841556500"/>
    <s v="DISCO PUBB.MIGROS BASIC 039Ø18X10 CM 7035.657-7613433626667"/>
    <s v="mater. di confezion."/>
    <x v="4"/>
    <m/>
    <n v="3000"/>
    <s v="NR"/>
    <m/>
    <n v="5.9799999999999999E-2"/>
    <n v="179.4"/>
  </r>
  <r>
    <s v="OF0036635"/>
    <x v="664"/>
    <m/>
    <s v="F011212"/>
    <x v="84"/>
    <s v="25AFI001079"/>
    <x v="22"/>
    <m/>
    <s v="000841556501"/>
    <s v="DISCO PUBB.MIGROS BASIC 039Ø25X18 CM 7035.440-7613346857967"/>
    <s v="mater. di confezion."/>
    <x v="4"/>
    <m/>
    <n v="4900"/>
    <s v="NR"/>
    <m/>
    <n v="6.7199999999999996E-2"/>
    <n v="329.28"/>
  </r>
  <r>
    <s v="OF0036635"/>
    <x v="664"/>
    <m/>
    <s v="F011212"/>
    <x v="84"/>
    <s v="25AFI001079"/>
    <x v="22"/>
    <m/>
    <s v="000841556502"/>
    <s v="DISCO PUBB.MIGROS BASIC 039Ø31X23 CM 7035.309-8000807711330"/>
    <s v="mater. di confezion."/>
    <x v="4"/>
    <m/>
    <n v="5100"/>
    <s v="NR"/>
    <m/>
    <n v="6.720000000000001E-2"/>
    <n v="342.72"/>
  </r>
  <r>
    <s v="OF0036554"/>
    <x v="668"/>
    <m/>
    <s v="F011212"/>
    <x v="84"/>
    <s v="25AFI001079"/>
    <x v="22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6635"/>
    <x v="664"/>
    <m/>
    <s v="F011212"/>
    <x v="84"/>
    <s v="25AFI001079"/>
    <x v="22"/>
    <m/>
    <s v="000841714301"/>
    <s v="DISCO PUBB.VELVET TVS S.COATING F10"/>
    <s v="mater. di confezion."/>
    <x v="4"/>
    <m/>
    <n v="4300"/>
    <s v="NR"/>
    <m/>
    <n v="0.104"/>
    <n v="447.2"/>
  </r>
  <r>
    <s v="OF0036362"/>
    <x v="519"/>
    <m/>
    <s v="F011212"/>
    <x v="84"/>
    <s v="25AFI001079"/>
    <x v="22"/>
    <m/>
    <s v="000841714303"/>
    <s v="DISCO PUBB.VELVET TVS S.COATING F15"/>
    <s v="mater. di confezion."/>
    <x v="4"/>
    <m/>
    <n v="10500"/>
    <s v="NR"/>
    <m/>
    <n v="6.5000000000000002E-2"/>
    <n v="682.5"/>
  </r>
  <r>
    <s v="OF0036635"/>
    <x v="664"/>
    <m/>
    <s v="F011212"/>
    <x v="84"/>
    <s v="25AFI001079"/>
    <x v="22"/>
    <m/>
    <s v="000841714305"/>
    <s v="DISCO PUBB.VELVET TVS S.COATING F19"/>
    <s v="mater. di confezion."/>
    <x v="4"/>
    <m/>
    <n v="4800"/>
    <s v="NR"/>
    <m/>
    <n v="0.115"/>
    <n v="552"/>
  </r>
  <r>
    <s v="OF0036635"/>
    <x v="664"/>
    <m/>
    <s v="F011212"/>
    <x v="84"/>
    <s v="25AFI001079"/>
    <x v="22"/>
    <m/>
    <s v="000841726921"/>
    <s v="DISCO PUBB.F.17 CERAMICO HYBRID 2024"/>
    <s v="mater. di confezion."/>
    <x v="4"/>
    <m/>
    <n v="3600"/>
    <s v="NR"/>
    <m/>
    <n v="6.3E-2"/>
    <n v="226.8"/>
  </r>
  <r>
    <s v="OF0036362"/>
    <x v="519"/>
    <m/>
    <s v="F011212"/>
    <x v="84"/>
    <s v="25AFI001079"/>
    <x v="22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6635"/>
    <x v="664"/>
    <m/>
    <s v="F011212"/>
    <x v="84"/>
    <s v="25AFI001079"/>
    <x v="22"/>
    <m/>
    <s v="000841800022"/>
    <s v="DISCO PUB.SYSTEM U PRIX MINI F17 3660992022229 107 28 R.2024"/>
    <s v="mater. di confezion."/>
    <x v="4"/>
    <m/>
    <n v="4000"/>
    <s v="NR"/>
    <m/>
    <n v="6.3E-2"/>
    <n v="252"/>
  </r>
  <r>
    <s v="OF0036730"/>
    <x v="669"/>
    <m/>
    <s v="F011212"/>
    <x v="84"/>
    <s v="25AFI001079"/>
    <x v="22"/>
    <m/>
    <s v="000844060072"/>
    <s v="PIEGH. WOOLWORTHS ALVARO F.179 25 50X70 C/FILO ELASTICO"/>
    <s v="mater. di confezion."/>
    <x v="4"/>
    <m/>
    <n v="10"/>
    <s v="NR"/>
    <m/>
    <n v="0.371"/>
    <n v="3.71"/>
  </r>
  <r>
    <s v="OF0036635"/>
    <x v="664"/>
    <m/>
    <s v="F011212"/>
    <x v="84"/>
    <s v="25AFI001079"/>
    <x v="22"/>
    <m/>
    <s v="000844146022"/>
    <s v="PIEGHEVOLE DATERRA VESUVIO INDUCTIO F.TO CHIUSO 20,5X15,2 CM"/>
    <s v="mater. di confezion."/>
    <x v="4"/>
    <m/>
    <n v="2500"/>
    <s v="NR"/>
    <m/>
    <n v="0.157"/>
    <n v="392.5"/>
  </r>
  <r>
    <s v="OF0036730"/>
    <x v="669"/>
    <m/>
    <s v="F011212"/>
    <x v="84"/>
    <s v="25AFI001079"/>
    <x v="22"/>
    <m/>
    <s v="000844147004"/>
    <s v="PIEGHEVOLE ESSTEELE PER SALUTE 180X100 MM 1-8-PU501A"/>
    <s v="mater. di confezion."/>
    <x v="4"/>
    <m/>
    <n v="7600"/>
    <s v="NR"/>
    <m/>
    <n v="5.8000000000000003E-2"/>
    <n v="440.8"/>
  </r>
  <r>
    <s v="OF0036635"/>
    <x v="664"/>
    <m/>
    <s v="F011212"/>
    <x v="84"/>
    <s v="25AFI001079"/>
    <x v="22"/>
    <m/>
    <s v="000844147051"/>
    <s v="PIEGHEVOLE ESSTEELE PER DOMANI 180X100 MM 1-8-500"/>
    <s v="mater. di confezion."/>
    <x v="4"/>
    <m/>
    <n v="3600"/>
    <s v="NR"/>
    <m/>
    <n v="7.0000000000000007E-2"/>
    <n v="252"/>
  </r>
  <r>
    <s v="OF0036554"/>
    <x v="668"/>
    <m/>
    <s v="F011212"/>
    <x v="84"/>
    <s v="25AFI001079"/>
    <x v="22"/>
    <m/>
    <s v="000849000611"/>
    <s v="DISCO PUBB.TVS I PADELLINI DI EATALY  FUST.Ø11CM RESTY 2022"/>
    <s v="mater. di confezion."/>
    <x v="4"/>
    <m/>
    <n v="1600"/>
    <s v="NR"/>
    <m/>
    <n v="0.113"/>
    <n v="180.8"/>
  </r>
  <r>
    <s v="OF0036569"/>
    <x v="514"/>
    <m/>
    <s v="F015520"/>
    <x v="54"/>
    <s v="25AFI001085"/>
    <x v="22"/>
    <m/>
    <s v="0001A0150005"/>
    <s v="DISCO AC.150/05 AISI430 LISCIO/SAT."/>
    <s v="acciaio"/>
    <x v="9"/>
    <m/>
    <n v="962"/>
    <s v="kg"/>
    <m/>
    <n v="3.25"/>
    <n v="3126.5"/>
  </r>
  <r>
    <s v="OF0036955"/>
    <x v="670"/>
    <m/>
    <s v="F015520"/>
    <x v="54"/>
    <s v="25AFI001085"/>
    <x v="22"/>
    <m/>
    <s v="0001A0150005"/>
    <s v="DISCO AC.150/05 AISI430 LISCIO/SAT."/>
    <s v="acciaio"/>
    <x v="9"/>
    <m/>
    <n v="226"/>
    <s v="kg"/>
    <m/>
    <n v="3.25"/>
    <n v="734.5"/>
  </r>
  <r>
    <s v="OF0036451"/>
    <x v="513"/>
    <m/>
    <s v="F015520"/>
    <x v="54"/>
    <s v="25AFI001085"/>
    <x v="22"/>
    <m/>
    <s v="0001A0165005"/>
    <s v="DISCO AC.165/05 AISI430 LISCIO/SAT."/>
    <s v="acciaio"/>
    <x v="9"/>
    <m/>
    <n v="1206"/>
    <s v="kg"/>
    <m/>
    <n v="3.25"/>
    <n v="3919.5"/>
  </r>
  <r>
    <s v="OF0036569"/>
    <x v="514"/>
    <m/>
    <s v="F015520"/>
    <x v="54"/>
    <s v="25AFI001085"/>
    <x v="22"/>
    <m/>
    <s v="0001A0175005"/>
    <s v="DISCO AC.175/05 AISI430 LISCIO/SAT."/>
    <s v="acciaio"/>
    <x v="9"/>
    <m/>
    <n v="1063"/>
    <s v="kg"/>
    <m/>
    <n v="3.25"/>
    <n v="3454.75"/>
  </r>
  <r>
    <s v="OF0036569"/>
    <x v="514"/>
    <m/>
    <s v="F015520"/>
    <x v="54"/>
    <s v="25AFI001085"/>
    <x v="22"/>
    <m/>
    <s v="0001A0210005"/>
    <s v="DISCO AC.210/05 AISI430 LISCIO/SAT."/>
    <s v="acciaio"/>
    <x v="9"/>
    <m/>
    <n v="319"/>
    <s v="kg"/>
    <m/>
    <n v="3.25"/>
    <n v="1036.75"/>
  </r>
  <r>
    <s v="OF0036955"/>
    <x v="670"/>
    <m/>
    <s v="F015520"/>
    <x v="54"/>
    <s v="25AFI001085"/>
    <x v="22"/>
    <m/>
    <s v="0001A0210005"/>
    <s v="DISCO AC.210/05 AISI430 LISCIO/SAT."/>
    <s v="acciaio"/>
    <x v="9"/>
    <m/>
    <n v="701"/>
    <s v="kg"/>
    <m/>
    <n v="3.25"/>
    <n v="2278.25"/>
  </r>
  <r>
    <s v="OF0036509"/>
    <x v="601"/>
    <m/>
    <s v="F011861"/>
    <x v="96"/>
    <s v="25AFI001089"/>
    <x v="22"/>
    <m/>
    <s v="000285501020"/>
    <s v="MANIGLIA TUBO AC.INOX AISI 441 SERIE &quot;AX&quot; PER PAELLERA"/>
    <s v="manigliame"/>
    <x v="0"/>
    <m/>
    <n v="2205"/>
    <s v="NR"/>
    <m/>
    <n v="0.59300226757369612"/>
    <n v="1307.57"/>
  </r>
  <r>
    <s v="OF0036821"/>
    <x v="671"/>
    <m/>
    <s v="F600481"/>
    <x v="42"/>
    <s v="25AFI001100"/>
    <x v="22"/>
    <m/>
    <s v="002490010001"/>
    <s v="MEARLIN BRASS 9222C"/>
    <s v="prodotti chimici"/>
    <x v="1"/>
    <m/>
    <n v="25"/>
    <s v="kg"/>
    <m/>
    <n v="38.65"/>
    <n v="966.25"/>
  </r>
  <r>
    <s v="OF0036821"/>
    <x v="671"/>
    <m/>
    <s v="F600481"/>
    <x v="42"/>
    <s v="25AFI001100"/>
    <x v="22"/>
    <m/>
    <s v="002490025001"/>
    <s v="MEARLIN SUPER BRONZE 9250Z"/>
    <s v="prodotti chimici"/>
    <x v="1"/>
    <m/>
    <n v="25"/>
    <s v="kg"/>
    <m/>
    <n v="27.29"/>
    <n v="682.25"/>
  </r>
  <r>
    <s v="OF0034562"/>
    <x v="672"/>
    <m/>
    <s v="F600844"/>
    <x v="60"/>
    <s v="25AFI001125"/>
    <x v="7"/>
    <m/>
    <s v="001510082000"/>
    <s v="BOX 0082/000 CM47X30X19"/>
    <s v="cartoni e casse"/>
    <x v="12"/>
    <m/>
    <n v="22"/>
    <s v="NR"/>
    <m/>
    <n v="0.53909090909090907"/>
    <n v="11.86"/>
  </r>
  <r>
    <s v="OF0036370"/>
    <x v="499"/>
    <m/>
    <s v="F600844"/>
    <x v="60"/>
    <s v="25AFI001125"/>
    <x v="7"/>
    <m/>
    <s v="001510346016"/>
    <s v="BOX 0346/016*CM47X30,5X18"/>
    <s v="cartoni e casse"/>
    <x v="12"/>
    <m/>
    <n v="385"/>
    <s v="NR"/>
    <m/>
    <n v="0.46501298701298699"/>
    <n v="179.03"/>
  </r>
  <r>
    <s v="OF0035718"/>
    <x v="338"/>
    <m/>
    <s v="F600844"/>
    <x v="60"/>
    <s v="25AFI001125"/>
    <x v="7"/>
    <m/>
    <s v="001511235097"/>
    <s v="BOX 1235/097*CM39X22,5X24"/>
    <s v="cartoni e casse"/>
    <x v="12"/>
    <m/>
    <n v="521"/>
    <s v="NR"/>
    <m/>
    <n v="0.36500959692898272"/>
    <n v="190.17"/>
  </r>
  <r>
    <s v="OF0035718"/>
    <x v="338"/>
    <m/>
    <s v="F600844"/>
    <x v="60"/>
    <s v="25AFI001125"/>
    <x v="7"/>
    <m/>
    <s v="001512745010"/>
    <s v="BOX 2745/010*CM26X26X11"/>
    <s v="cartoni e casse"/>
    <x v="12"/>
    <m/>
    <n v="18"/>
    <s v="NR"/>
    <m/>
    <n v="0.44888888888888889"/>
    <n v="8.08"/>
  </r>
  <r>
    <s v="OF0035655"/>
    <x v="269"/>
    <m/>
    <s v="F600844"/>
    <x v="60"/>
    <s v="25AFI001125"/>
    <x v="7"/>
    <m/>
    <s v="001513486000"/>
    <s v="BOX 3486/000 CM47X30,5X15"/>
    <s v="cartoni e casse"/>
    <x v="12"/>
    <m/>
    <n v="403"/>
    <s v="NR"/>
    <m/>
    <n v="0.51200992555831271"/>
    <n v="206.34"/>
  </r>
  <r>
    <s v="OF0035718"/>
    <x v="338"/>
    <m/>
    <s v="F600844"/>
    <x v="60"/>
    <s v="25AFI001125"/>
    <x v="7"/>
    <m/>
    <s v="001514300105"/>
    <s v="BOX 4300/105 CM59X38,5X28 T.GIAPP."/>
    <s v="cartoni e casse"/>
    <x v="12"/>
    <m/>
    <n v="383"/>
    <s v="NR"/>
    <m/>
    <n v="0.98300261096605746"/>
    <n v="376.49"/>
  </r>
  <r>
    <s v="OF0035414"/>
    <x v="270"/>
    <m/>
    <s v="F600844"/>
    <x v="60"/>
    <s v="25AFI001125"/>
    <x v="7"/>
    <m/>
    <s v="001514684188"/>
    <s v="BOX 4684/188 CM59X38,5X24"/>
    <s v="cartoni e casse"/>
    <x v="12"/>
    <m/>
    <n v="324"/>
    <s v="NR"/>
    <m/>
    <n v="1.0150000000000001"/>
    <n v="328.86"/>
  </r>
  <r>
    <s v="OF0035439"/>
    <x v="267"/>
    <m/>
    <s v="F600844"/>
    <x v="60"/>
    <s v="25AFI001125"/>
    <x v="7"/>
    <m/>
    <s v="001515826127"/>
    <s v="BOX 5826/127 CM39X38,5X13"/>
    <s v="cartoni e casse"/>
    <x v="12"/>
    <m/>
    <n v="450"/>
    <s v="NR"/>
    <m/>
    <n v="0.58499999999999996"/>
    <n v="263.25"/>
  </r>
  <r>
    <s v="OF0035718"/>
    <x v="338"/>
    <m/>
    <s v="F600844"/>
    <x v="60"/>
    <s v="25AFI001125"/>
    <x v="7"/>
    <m/>
    <s v="001515883535"/>
    <s v="BOX 5883/535 CM59X38,5X15"/>
    <s v="cartoni e casse"/>
    <x v="12"/>
    <m/>
    <n v="353"/>
    <s v="NR"/>
    <m/>
    <n v="0.86300283286118973"/>
    <n v="304.64"/>
  </r>
  <r>
    <s v="OF0036264"/>
    <x v="575"/>
    <m/>
    <s v="F600844"/>
    <x v="60"/>
    <s v="25AFI001125"/>
    <x v="7"/>
    <m/>
    <s v="001515900582"/>
    <s v="BOX 5900/582 CM59X38,5X19"/>
    <s v="cartoni e casse"/>
    <x v="12"/>
    <m/>
    <n v="213"/>
    <s v="NR"/>
    <m/>
    <n v="1.25"/>
    <n v="266.25"/>
  </r>
  <r>
    <s v="OF0035976"/>
    <x v="457"/>
    <m/>
    <s v="F015859"/>
    <x v="83"/>
    <s v="25AFI001126"/>
    <x v="7"/>
    <m/>
    <s v="001510082000"/>
    <s v="BOX 0082/000 CM47X31X19"/>
    <s v="cartoni e casse"/>
    <x v="12"/>
    <m/>
    <n v="638"/>
    <s v="NR"/>
    <m/>
    <n v="0.49"/>
    <n v="312.62"/>
  </r>
  <r>
    <s v="OF0036262"/>
    <x v="640"/>
    <m/>
    <s v="F015859"/>
    <x v="83"/>
    <s v="25AFI001126"/>
    <x v="7"/>
    <m/>
    <s v="001510082000"/>
    <s v="BOX 0082/000 CM47X31X19"/>
    <s v="cartoni e casse"/>
    <x v="12"/>
    <m/>
    <n v="3210"/>
    <s v="NR"/>
    <m/>
    <n v="0.49000000000000005"/>
    <n v="1572.9"/>
  </r>
  <r>
    <s v="OF0035717"/>
    <x v="338"/>
    <m/>
    <s v="F015859"/>
    <x v="83"/>
    <s v="25AFI001126"/>
    <x v="7"/>
    <m/>
    <s v="001510567000"/>
    <s v="BOX 0567/000 CM39X38,5X19"/>
    <s v="cartoni e casse"/>
    <x v="12"/>
    <m/>
    <n v="1386"/>
    <s v="NR"/>
    <m/>
    <n v="0.56800144300144295"/>
    <n v="787.25"/>
  </r>
  <r>
    <s v="OF0036262"/>
    <x v="640"/>
    <m/>
    <s v="F015859"/>
    <x v="83"/>
    <s v="25AFI001126"/>
    <x v="7"/>
    <m/>
    <s v="001510567000"/>
    <s v="BOX 0567/000 CM39X38,5X19"/>
    <s v="cartoni e casse"/>
    <x v="12"/>
    <m/>
    <n v="4414"/>
    <s v="NR"/>
    <m/>
    <n v="0.56799954689623922"/>
    <n v="2507.15"/>
  </r>
  <r>
    <s v="OF0036262"/>
    <x v="640"/>
    <m/>
    <s v="F015859"/>
    <x v="83"/>
    <s v="25AFI001126"/>
    <x v="7"/>
    <m/>
    <s v="001513027000"/>
    <s v="BOX 3027/000 CM47X31X21"/>
    <s v="cartoni e casse"/>
    <x v="12"/>
    <m/>
    <n v="4389"/>
    <s v="NR"/>
    <m/>
    <n v="0.45599908863066763"/>
    <n v="2001.38"/>
  </r>
  <r>
    <s v="OF0035976"/>
    <x v="457"/>
    <m/>
    <s v="F015859"/>
    <x v="83"/>
    <s v="25AFI001126"/>
    <x v="7"/>
    <m/>
    <s v="001513484000"/>
    <s v="BOX 3484/000 CM38X22,5X15"/>
    <s v="cartoni e casse"/>
    <x v="12"/>
    <m/>
    <n v="816"/>
    <s v="NR"/>
    <m/>
    <n v="0.32999999999999996"/>
    <n v="269.27999999999997"/>
  </r>
  <r>
    <s v="OF0036077"/>
    <x v="641"/>
    <m/>
    <s v="F015859"/>
    <x v="83"/>
    <s v="25AFI001126"/>
    <x v="7"/>
    <m/>
    <s v="001513484000"/>
    <s v="BOX 3484/000 CM38X22,5X15"/>
    <s v="cartoni e casse"/>
    <x v="12"/>
    <m/>
    <n v="5620"/>
    <s v="NR"/>
    <m/>
    <n v="0.32999999999999996"/>
    <n v="1854.6"/>
  </r>
  <r>
    <s v="OF0036478"/>
    <x v="673"/>
    <m/>
    <s v="F015859"/>
    <x v="83"/>
    <s v="25AFI001126"/>
    <x v="7"/>
    <m/>
    <s v="001513484000"/>
    <s v="BOX 3484/000 CM38X22,5X15"/>
    <s v="cartoni e casse"/>
    <x v="12"/>
    <m/>
    <n v="871"/>
    <s v="NR"/>
    <m/>
    <n v="0.33"/>
    <n v="287.43"/>
  </r>
  <r>
    <s v="OF0035976"/>
    <x v="457"/>
    <m/>
    <s v="F015859"/>
    <x v="83"/>
    <s v="25AFI001126"/>
    <x v="7"/>
    <m/>
    <s v="001513484610"/>
    <s v="BOX 3484/610*CM39X22,5X15,5"/>
    <s v="cartoni e casse"/>
    <x v="12"/>
    <m/>
    <n v="13"/>
    <s v="NR"/>
    <m/>
    <n v="0.30538461538461542"/>
    <n v="3.97"/>
  </r>
  <r>
    <s v="OF0035976"/>
    <x v="457"/>
    <m/>
    <s v="F015859"/>
    <x v="83"/>
    <s v="25AFI001126"/>
    <x v="7"/>
    <m/>
    <s v="001513486000"/>
    <s v="BOX 3486/000 CM47X30,5X15"/>
    <s v="cartoni e casse"/>
    <x v="12"/>
    <m/>
    <n v="352"/>
    <s v="NR"/>
    <m/>
    <n v="0.44"/>
    <n v="154.88"/>
  </r>
  <r>
    <s v="OF0036077"/>
    <x v="641"/>
    <m/>
    <s v="F015859"/>
    <x v="83"/>
    <s v="25AFI001126"/>
    <x v="7"/>
    <m/>
    <s v="001513486000"/>
    <s v="BOX 3486/000 CM47X30,5X15"/>
    <s v="cartoni e casse"/>
    <x v="12"/>
    <m/>
    <n v="5323"/>
    <s v="NR"/>
    <m/>
    <n v="0.44"/>
    <n v="2342.12"/>
  </r>
  <r>
    <s v="OF0036365"/>
    <x v="674"/>
    <m/>
    <s v="F015859"/>
    <x v="83"/>
    <s v="25AFI001126"/>
    <x v="7"/>
    <m/>
    <s v="001513486000"/>
    <s v="BOX 3486/000 CM47X30,5X15"/>
    <s v="cartoni e casse"/>
    <x v="12"/>
    <m/>
    <n v="518"/>
    <s v="NR"/>
    <m/>
    <n v="0.44"/>
    <n v="227.92"/>
  </r>
  <r>
    <s v="OF0035234"/>
    <x v="638"/>
    <m/>
    <s v="F015859"/>
    <x v="83"/>
    <s v="25AFI001126"/>
    <x v="7"/>
    <m/>
    <s v="001513486183"/>
    <s v="BOX 3486/183*CM47X30,5X15"/>
    <s v="cartoni e casse"/>
    <x v="12"/>
    <m/>
    <n v="52"/>
    <s v="NR"/>
    <m/>
    <n v="0.44"/>
    <n v="22.88"/>
  </r>
  <r>
    <s v="OF0035656"/>
    <x v="454"/>
    <m/>
    <s v="F015859"/>
    <x v="83"/>
    <s v="25AFI001126"/>
    <x v="7"/>
    <m/>
    <s v="001513486183"/>
    <s v="BOX 3486/183*CM47X30,5X15"/>
    <s v="cartoni e casse"/>
    <x v="12"/>
    <m/>
    <n v="25"/>
    <s v="NR"/>
    <m/>
    <n v="0.44"/>
    <n v="11"/>
  </r>
  <r>
    <s v="OF0035976"/>
    <x v="457"/>
    <m/>
    <s v="F015859"/>
    <x v="83"/>
    <s v="25AFI001126"/>
    <x v="7"/>
    <m/>
    <s v="001513486183"/>
    <s v="BOX 3486/183*CM47X30,5X15"/>
    <s v="cartoni e casse"/>
    <x v="12"/>
    <m/>
    <n v="764"/>
    <s v="NR"/>
    <m/>
    <n v="0.44000000000000006"/>
    <n v="336.16"/>
  </r>
  <r>
    <s v="OF0036478"/>
    <x v="673"/>
    <m/>
    <s v="F015859"/>
    <x v="83"/>
    <s v="25AFI001126"/>
    <x v="7"/>
    <m/>
    <s v="001513486183"/>
    <s v="BOX 3486/183*CM47X30,5X15"/>
    <s v="cartoni e casse"/>
    <x v="12"/>
    <m/>
    <n v="1919"/>
    <s v="NR"/>
    <m/>
    <n v="0.44"/>
    <n v="844.36"/>
  </r>
  <r>
    <s v="OF0036077"/>
    <x v="641"/>
    <m/>
    <s v="F015859"/>
    <x v="83"/>
    <s v="25AFI001126"/>
    <x v="7"/>
    <m/>
    <s v="001513742000"/>
    <s v="BOX 3742/000 CM39X38,5X15"/>
    <s v="cartoni e casse"/>
    <x v="12"/>
    <m/>
    <n v="4662"/>
    <s v="NR"/>
    <m/>
    <n v="0.51999999999999991"/>
    <n v="2424.2399999999998"/>
  </r>
  <r>
    <s v="OF0036365"/>
    <x v="674"/>
    <m/>
    <s v="F015859"/>
    <x v="83"/>
    <s v="25AFI001126"/>
    <x v="7"/>
    <m/>
    <s v="001513742000"/>
    <s v="BOX 3742/000 CM39X38,5X15"/>
    <s v="cartoni e casse"/>
    <x v="12"/>
    <m/>
    <n v="2050"/>
    <s v="NR"/>
    <m/>
    <n v="0.53"/>
    <n v="1086.5"/>
  </r>
  <r>
    <s v="OF0035717"/>
    <x v="338"/>
    <m/>
    <s v="F015859"/>
    <x v="83"/>
    <s v="25AFI001126"/>
    <x v="7"/>
    <m/>
    <s v="001514684188"/>
    <s v="BOX 4684/188 CM59X38,5X24"/>
    <s v="cartoni e casse"/>
    <x v="12"/>
    <m/>
    <n v="425"/>
    <s v="NR"/>
    <m/>
    <n v="0.80600000000000005"/>
    <n v="342.55"/>
  </r>
  <r>
    <s v="OF0036633"/>
    <x v="675"/>
    <m/>
    <s v="F015859"/>
    <x v="83"/>
    <s v="25AFI001126"/>
    <x v="7"/>
    <m/>
    <s v="001515009169"/>
    <s v="BOX 5009/169*CM39X28,5X19"/>
    <s v="cartoni e casse"/>
    <x v="12"/>
    <m/>
    <n v="455"/>
    <s v="NR"/>
    <m/>
    <n v="0.43"/>
    <n v="195.65"/>
  </r>
  <r>
    <s v="OF0035976"/>
    <x v="457"/>
    <m/>
    <s v="F015859"/>
    <x v="83"/>
    <s v="25AFI001126"/>
    <x v="7"/>
    <m/>
    <s v="001515009182"/>
    <s v="BOX 5009/182*CM39X28,5X19"/>
    <s v="cartoni e casse"/>
    <x v="12"/>
    <m/>
    <n v="559"/>
    <s v="NR"/>
    <m/>
    <n v="0.40899821109123435"/>
    <n v="228.63"/>
  </r>
  <r>
    <s v="OF0036365"/>
    <x v="674"/>
    <m/>
    <s v="F015859"/>
    <x v="83"/>
    <s v="25AFI001126"/>
    <x v="7"/>
    <m/>
    <s v="001515009182"/>
    <s v="BOX 5009/182*CM39X28,5X19"/>
    <s v="cartoni e casse"/>
    <x v="12"/>
    <m/>
    <n v="2396"/>
    <s v="NR"/>
    <m/>
    <n v="0.40899833055091822"/>
    <n v="979.96"/>
  </r>
  <r>
    <s v="OF0035976"/>
    <x v="457"/>
    <m/>
    <s v="F015859"/>
    <x v="83"/>
    <s v="25AFI001126"/>
    <x v="7"/>
    <m/>
    <s v="001515066000"/>
    <s v="BOX 5066/000 CM39X22,5X19"/>
    <s v="cartoni e casse"/>
    <x v="12"/>
    <m/>
    <n v="1517"/>
    <s v="NR"/>
    <m/>
    <n v="0.36299934080421881"/>
    <n v="550.66999999999996"/>
  </r>
  <r>
    <s v="OF0036365"/>
    <x v="674"/>
    <m/>
    <s v="F015859"/>
    <x v="83"/>
    <s v="25AFI001126"/>
    <x v="7"/>
    <m/>
    <s v="001515066000"/>
    <s v="BOX 5066/000 CM39X22,5X19"/>
    <s v="cartoni e casse"/>
    <x v="12"/>
    <m/>
    <n v="1219"/>
    <s v="NR"/>
    <m/>
    <n v="0.35400328137817882"/>
    <n v="431.53"/>
  </r>
  <r>
    <s v="OF0036478"/>
    <x v="673"/>
    <m/>
    <s v="F015859"/>
    <x v="83"/>
    <s v="25AFI001126"/>
    <x v="7"/>
    <m/>
    <s v="001515066000"/>
    <s v="BOX 5066/000 CM39X22,5X19"/>
    <s v="cartoni e casse"/>
    <x v="12"/>
    <m/>
    <n v="901"/>
    <s v="NR"/>
    <m/>
    <n v="0.35399556048834629"/>
    <n v="318.95"/>
  </r>
  <r>
    <s v="OF0036077"/>
    <x v="641"/>
    <m/>
    <s v="F015859"/>
    <x v="83"/>
    <s v="25AFI001126"/>
    <x v="7"/>
    <m/>
    <s v="001515826000"/>
    <s v="BOX 5826/000 CM39X38,5X13"/>
    <s v="cartoni e casse"/>
    <x v="12"/>
    <m/>
    <n v="346"/>
    <s v="NR"/>
    <m/>
    <n v="0.40601156069364158"/>
    <n v="140.47999999999999"/>
  </r>
  <r>
    <s v="OF0036478"/>
    <x v="673"/>
    <m/>
    <s v="F015859"/>
    <x v="83"/>
    <s v="25AFI001126"/>
    <x v="7"/>
    <m/>
    <s v="001515869000"/>
    <s v="BOX 5869/000 CM49X28,5X11"/>
    <s v="cartoni e casse"/>
    <x v="12"/>
    <m/>
    <n v="258"/>
    <s v="NR"/>
    <m/>
    <n v="0.43399224806201547"/>
    <n v="111.97"/>
  </r>
  <r>
    <s v="OF0036727"/>
    <x v="676"/>
    <m/>
    <s v="F015859"/>
    <x v="83"/>
    <s v="25AFI001126"/>
    <x v="7"/>
    <m/>
    <s v="001515883506"/>
    <s v="BOX 5883/506*CM59X38,5X15"/>
    <s v="cartoni e casse"/>
    <x v="12"/>
    <m/>
    <n v="200"/>
    <s v="NR"/>
    <m/>
    <n v="0.70799999999999996"/>
    <n v="141.6"/>
  </r>
  <r>
    <s v="OF0035717"/>
    <x v="338"/>
    <m/>
    <s v="F015859"/>
    <x v="83"/>
    <s v="25AFI001126"/>
    <x v="7"/>
    <m/>
    <s v="001516076000"/>
    <s v="BOX 6076/000 CM59X38,5X13"/>
    <s v="cartoni e casse"/>
    <x v="12"/>
    <m/>
    <n v="1991"/>
    <s v="NR"/>
    <m/>
    <n v="0.62500251130085394"/>
    <n v="1244.3800000000001"/>
  </r>
  <r>
    <s v="OF0036262"/>
    <x v="640"/>
    <m/>
    <s v="F015859"/>
    <x v="83"/>
    <s v="25AFI001126"/>
    <x v="7"/>
    <m/>
    <s v="001516076000"/>
    <s v="BOX 6076/000 CM59X38,5X13"/>
    <s v="cartoni e casse"/>
    <x v="12"/>
    <m/>
    <n v="640"/>
    <s v="NR"/>
    <m/>
    <n v="0.63500000000000001"/>
    <n v="406.4"/>
  </r>
  <r>
    <s v="OF0036365"/>
    <x v="674"/>
    <m/>
    <s v="F015859"/>
    <x v="83"/>
    <s v="25AFI001126"/>
    <x v="7"/>
    <m/>
    <s v="001516106007"/>
    <s v="BOX 6106/007*CM39X25,5X11 \\"/>
    <s v="cartoni e casse"/>
    <x v="12"/>
    <m/>
    <n v="408"/>
    <s v="NR"/>
    <m/>
    <n v="0.43899509803921571"/>
    <n v="179.11"/>
  </r>
  <r>
    <s v="OF0037066"/>
    <x v="677"/>
    <m/>
    <s v="F012539"/>
    <x v="69"/>
    <s v="25AFI001127"/>
    <x v="7"/>
    <m/>
    <s v="002310002001"/>
    <s v="ACIDO OLEICO"/>
    <s v="prodotti chimici"/>
    <x v="1"/>
    <m/>
    <n v="180"/>
    <s v="kg"/>
    <m/>
    <n v="3.3"/>
    <n v="594"/>
  </r>
  <r>
    <s v="OF0036956"/>
    <x v="678"/>
    <m/>
    <s v="F010134"/>
    <x v="40"/>
    <s v="25AFI001128"/>
    <x v="7"/>
    <m/>
    <s v="002340514002"/>
    <s v="ACEMATT 3300 OPACIZ. SOFT-TOUCH LAC"/>
    <s v="prodotti chimici"/>
    <x v="1"/>
    <m/>
    <n v="100"/>
    <s v="kg"/>
    <m/>
    <n v="24.2"/>
    <n v="2420"/>
  </r>
  <r>
    <s v="OF0036933"/>
    <x v="679"/>
    <m/>
    <s v="F010037"/>
    <x v="58"/>
    <s v="25AFI001129"/>
    <x v="7"/>
    <m/>
    <s v="000210013003"/>
    <s v="GOUJON 10X10X16 DIR.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2"/>
    <s v="GOUJON 10X10X13,5 DIR.NON FIL.4,5"/>
    <s v="accessori x manigl."/>
    <x v="7"/>
    <m/>
    <n v="10000"/>
    <s v="NR"/>
    <m/>
    <n v="4.4999999999999998E-2"/>
    <n v="450"/>
  </r>
  <r>
    <s v="OF0036933"/>
    <x v="679"/>
    <m/>
    <s v="F010037"/>
    <x v="58"/>
    <s v="25AFI001129"/>
    <x v="7"/>
    <m/>
    <s v="000210014013"/>
    <s v="GOUJON 10X10X13,5 80° 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4"/>
    <s v="GOUJON 10X10X13,5 86° NON FIL.4,5"/>
    <s v="accessori x manigl."/>
    <x v="7"/>
    <m/>
    <n v="30000"/>
    <s v="NR"/>
    <m/>
    <n v="5.6000000000000001E-2"/>
    <n v="1680"/>
  </r>
  <r>
    <s v="OF0036933"/>
    <x v="679"/>
    <m/>
    <s v="F010037"/>
    <x v="58"/>
    <s v="25AFI001129"/>
    <x v="7"/>
    <m/>
    <s v="000210016012"/>
    <s v="GOUJON 10X10X18 63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6013"/>
    <s v="GOUJON 10X10X18 70° NON FIL.4,5"/>
    <s v="accessori x manigl."/>
    <x v="7"/>
    <m/>
    <n v="80000"/>
    <s v="NR"/>
    <m/>
    <n v="5.6000000000000001E-2"/>
    <n v="4480"/>
  </r>
  <r>
    <s v="OF0037089"/>
    <x v="680"/>
    <m/>
    <s v="F010037"/>
    <x v="58"/>
    <s v="25AFI001129"/>
    <x v="7"/>
    <m/>
    <s v="000210016013"/>
    <s v="GOUJON 10X10X18 70° NON FIL.4,5"/>
    <s v="accessori x manigl."/>
    <x v="7"/>
    <m/>
    <n v="60000"/>
    <s v="NR"/>
    <m/>
    <n v="5.6000000000000001E-2"/>
    <n v="3360"/>
  </r>
  <r>
    <s v="OF0036933"/>
    <x v="679"/>
    <m/>
    <s v="F010037"/>
    <x v="58"/>
    <s v="25AFI001129"/>
    <x v="7"/>
    <m/>
    <s v="000210016014"/>
    <s v="GOUJON 10X10X17 80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8011"/>
    <s v="GOUJON 10X10X20 55° NON FIL.4,5"/>
    <s v="accessori x manigl."/>
    <x v="7"/>
    <m/>
    <n v="10000"/>
    <s v="NR"/>
    <m/>
    <n v="5.8999999999999997E-2"/>
    <n v="590"/>
  </r>
  <r>
    <s v="OF0036726"/>
    <x v="676"/>
    <m/>
    <s v="F013930"/>
    <x v="51"/>
    <s v="25AFI001130"/>
    <x v="7"/>
    <m/>
    <s v="000450286001"/>
    <s v="RIBATTINO 5X13 AG5"/>
    <s v="accessori x manigl."/>
    <x v="7"/>
    <m/>
    <n v="201084"/>
    <s v="NR"/>
    <m/>
    <n v="7.5000000000000006E-3"/>
    <n v="1508.13"/>
  </r>
  <r>
    <s v="OF0036642"/>
    <x v="681"/>
    <m/>
    <s v="F010245"/>
    <x v="59"/>
    <s v="25AFI001132"/>
    <x v="7"/>
    <m/>
    <s v="000251510001"/>
    <s v="MANIGLIA L665 ELEGANCE NERA SAT."/>
    <s v="manigliame"/>
    <x v="0"/>
    <m/>
    <n v="10530"/>
    <s v="NR"/>
    <m/>
    <n v="0.24899999999999997"/>
    <n v="2621.97"/>
  </r>
  <r>
    <s v="OF0036938"/>
    <x v="682"/>
    <m/>
    <s v="F600386"/>
    <x v="44"/>
    <s v="25AFI001135"/>
    <x v="7"/>
    <m/>
    <s v="002043100035"/>
    <s v="ANELLO CARTONE D.100 H.35 SP.3 MM"/>
    <s v="accessori di confez."/>
    <x v="5"/>
    <m/>
    <n v="4800"/>
    <s v="NR"/>
    <m/>
    <n v="5.7000000000000002E-2"/>
    <n v="273.60000000000002"/>
  </r>
  <r>
    <s v="OF0036778"/>
    <x v="659"/>
    <m/>
    <s v="F010233"/>
    <x v="52"/>
    <s v="25AFI001137"/>
    <x v="7"/>
    <m/>
    <s v="000110546001"/>
    <s v="GHIERA P15 16/24,5 B15 /900 FR 100 175 26"/>
    <s v="manigliame"/>
    <x v="0"/>
    <m/>
    <n v="8780"/>
    <s v="NR"/>
    <m/>
    <n v="0.1"/>
    <n v="878"/>
  </r>
  <r>
    <s v="OF0036778"/>
    <x v="659"/>
    <m/>
    <s v="F010233"/>
    <x v="52"/>
    <s v="25AFI001137"/>
    <x v="7"/>
    <m/>
    <s v="000110610001"/>
    <s v="GHIERA P15 17/20,5 B15/190 FR120"/>
    <s v="manigliame"/>
    <x v="0"/>
    <m/>
    <n v="6360"/>
    <s v="NR"/>
    <m/>
    <n v="0.1"/>
    <n v="636"/>
  </r>
  <r>
    <s v="OF0036778"/>
    <x v="659"/>
    <m/>
    <s v="F010233"/>
    <x v="52"/>
    <s v="25AFI001137"/>
    <x v="7"/>
    <m/>
    <s v="000110865001"/>
    <s v="GHIERA P3600 13/27,5 R36/926 FR110"/>
    <s v="manigliame"/>
    <x v="0"/>
    <m/>
    <n v="5131"/>
    <s v="NR"/>
    <m/>
    <n v="0.11"/>
    <n v="564.41"/>
  </r>
  <r>
    <s v="OF0036778"/>
    <x v="659"/>
    <m/>
    <s v="F010233"/>
    <x v="52"/>
    <s v="25AFI001137"/>
    <x v="7"/>
    <m/>
    <s v="000111207001"/>
    <s v="GHIERA P3600 13/19 C36/391 F120"/>
    <s v="manigliame"/>
    <x v="0"/>
    <m/>
    <n v="6200"/>
    <s v="NR"/>
    <m/>
    <n v="0.09"/>
    <n v="558"/>
  </r>
  <r>
    <s v="OF0036674"/>
    <x v="683"/>
    <m/>
    <s v="F010233"/>
    <x v="52"/>
    <s v="25AFI001137"/>
    <x v="7"/>
    <m/>
    <s v="000280477001"/>
    <s v="MANICO CREPIERE MO210/2 PA125 F.5,8"/>
    <s v="manigliame"/>
    <x v="0"/>
    <m/>
    <n v="25200"/>
    <s v="NR"/>
    <m/>
    <n v="0.6"/>
    <n v="15120"/>
  </r>
  <r>
    <s v="OF0036579"/>
    <x v="684"/>
    <m/>
    <s v="F014575"/>
    <x v="97"/>
    <s v="25AFI001139"/>
    <x v="7"/>
    <m/>
    <s v="002495000001"/>
    <s v="POLVERE DI TITANIO X RIPORTO K614"/>
    <s v="prodotti chimici"/>
    <x v="1"/>
    <m/>
    <n v="1000"/>
    <s v="kg"/>
    <m/>
    <n v="9.4499999999999993"/>
    <n v="9450"/>
  </r>
  <r>
    <s v="OF0036644"/>
    <x v="685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886"/>
    <x v="686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644"/>
    <x v="685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3001"/>
    <s v="MANICO RINGO/1 NERO SATINATO"/>
    <s v="manigliame"/>
    <x v="0"/>
    <m/>
    <n v="5100"/>
    <s v="NR"/>
    <m/>
    <n v="0.25"/>
    <n v="1275"/>
  </r>
  <r>
    <s v="OF0036886"/>
    <x v="686"/>
    <m/>
    <s v="F014515"/>
    <x v="56"/>
    <s v="25AFI001142"/>
    <x v="7"/>
    <m/>
    <s v="000250546001"/>
    <s v="MANICO RINGO/2 NERO SATINATO"/>
    <s v="manigliame"/>
    <x v="0"/>
    <m/>
    <n v="4200"/>
    <s v="NR"/>
    <m/>
    <n v="0.27"/>
    <n v="1134"/>
  </r>
  <r>
    <s v="OF0036644"/>
    <x v="685"/>
    <m/>
    <s v="F014515"/>
    <x v="56"/>
    <s v="25AFI001142"/>
    <x v="7"/>
    <m/>
    <s v="000251623001"/>
    <s v="MANIGLIA GR.S105/G MIRO NERO SAT."/>
    <s v="manigliame"/>
    <x v="0"/>
    <m/>
    <n v="6600"/>
    <s v="NR"/>
    <m/>
    <n v="0.22489999999999999"/>
    <n v="1484.34"/>
  </r>
  <r>
    <s v="OF0036886"/>
    <x v="686"/>
    <m/>
    <s v="F014515"/>
    <x v="56"/>
    <s v="25AFI001142"/>
    <x v="7"/>
    <m/>
    <s v="000251624001"/>
    <s v="MANIGLIA S125 CLASS NERO SAT."/>
    <s v="manigliame"/>
    <x v="0"/>
    <m/>
    <n v="6600"/>
    <s v="NR"/>
    <m/>
    <n v="0.22489999999999999"/>
    <n v="1484.34"/>
  </r>
  <r>
    <s v="OF0036949"/>
    <x v="687"/>
    <m/>
    <s v="F014515"/>
    <x v="56"/>
    <s v="25AFI001143"/>
    <x v="7"/>
    <m/>
    <s v="000250543001"/>
    <s v="MANICO RINGO/1 NERO SATINATO"/>
    <s v="manigliame"/>
    <x v="0"/>
    <m/>
    <n v="5100"/>
    <s v="NR"/>
    <m/>
    <n v="0.25"/>
    <n v="1275"/>
  </r>
  <r>
    <s v="OF0036949"/>
    <x v="687"/>
    <m/>
    <s v="F014515"/>
    <x v="56"/>
    <s v="25AFI001143"/>
    <x v="7"/>
    <m/>
    <s v="000250546001"/>
    <s v="MANICO RINGO/2 NERO SATINATO"/>
    <s v="manigliame"/>
    <x v="0"/>
    <m/>
    <n v="8400"/>
    <s v="NR"/>
    <m/>
    <n v="0.27"/>
    <n v="2268"/>
  </r>
  <r>
    <s v="OF0036885"/>
    <x v="688"/>
    <m/>
    <s v="F014515"/>
    <x v="56"/>
    <s v="25AFI001143"/>
    <x v="7"/>
    <m/>
    <s v="000251624001"/>
    <s v="MANIGLIA S125 CLASS NERO SAT."/>
    <s v="manigliame"/>
    <x v="0"/>
    <m/>
    <n v="3080"/>
    <s v="NR"/>
    <m/>
    <n v="0.22489935064935065"/>
    <n v="692.69"/>
  </r>
  <r>
    <s v="OF0036885"/>
    <x v="688"/>
    <m/>
    <s v="F014515"/>
    <x v="56"/>
    <s v="25AFI001143"/>
    <x v="7"/>
    <m/>
    <s v="000251627001"/>
    <s v="MANIGLIA VANITY NERO SATINATO"/>
    <s v="manigliame"/>
    <x v="0"/>
    <m/>
    <n v="12180"/>
    <s v="NR"/>
    <m/>
    <n v="0.22489983579638753"/>
    <n v="2739.28"/>
  </r>
  <r>
    <s v="OF0037008"/>
    <x v="689"/>
    <m/>
    <s v="F015068"/>
    <x v="46"/>
    <s v="25AFI001144"/>
    <x v="7"/>
    <m/>
    <s v="009430043002"/>
    <s v="CARBONE PROWASTE 7119/S 20KG"/>
    <s v="materiali di consumo"/>
    <x v="11"/>
    <m/>
    <n v="4000"/>
    <s v="kg"/>
    <m/>
    <n v="2"/>
    <n v="8000"/>
  </r>
  <r>
    <s v="OF0036749"/>
    <x v="690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7008"/>
    <x v="689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6363"/>
    <x v="450"/>
    <m/>
    <s v="F600917"/>
    <x v="61"/>
    <s v="25AFI001145"/>
    <x v="7"/>
    <m/>
    <s v="001515883000"/>
    <s v="BOX 5883/000 CM59X38,5X15"/>
    <s v="cartoni e casse"/>
    <x v="12"/>
    <m/>
    <n v="230"/>
    <s v="NR"/>
    <m/>
    <n v="0.74600000000000011"/>
    <n v="171.58"/>
  </r>
  <r>
    <s v="OF0036686"/>
    <x v="691"/>
    <m/>
    <s v="F012516"/>
    <x v="57"/>
    <s v="25AFI001146"/>
    <x v="7"/>
    <m/>
    <s v="000281571017"/>
    <s v="MANICO AC.PARIGI L190 C.20 LUC.+SIL.VERDE C/MADE IN ITALY"/>
    <s v="manigliame"/>
    <x v="0"/>
    <m/>
    <n v="2103"/>
    <s v="NR"/>
    <m/>
    <n v="2.79"/>
    <n v="5867.37"/>
  </r>
  <r>
    <s v="OF0036686"/>
    <x v="691"/>
    <m/>
    <s v="F012516"/>
    <x v="57"/>
    <s v="25AFI001146"/>
    <x v="7"/>
    <m/>
    <s v="000281571023"/>
    <s v="MANICO AC.PARIGI L220 BIS.517 30 LUC+SIL.VER.C/MADE IN ITALY"/>
    <s v="manigliame"/>
    <x v="0"/>
    <m/>
    <n v="1154"/>
    <s v="NR"/>
    <m/>
    <n v="2.89"/>
    <n v="3335.06"/>
  </r>
  <r>
    <s v="OF0036686"/>
    <x v="691"/>
    <m/>
    <s v="F012516"/>
    <x v="57"/>
    <s v="25AFI001146"/>
    <x v="7"/>
    <m/>
    <s v="000281582001"/>
    <s v="MANICO AC.K MED.F.6 PAD.24 SAB."/>
    <s v="manigliame"/>
    <x v="0"/>
    <m/>
    <n v="1150"/>
    <s v="NR"/>
    <m/>
    <n v="1.34"/>
    <n v="1541"/>
  </r>
  <r>
    <s v="OF0036934"/>
    <x v="692"/>
    <m/>
    <s v="F012516"/>
    <x v="57"/>
    <s v="25AFI001146"/>
    <x v="7"/>
    <m/>
    <s v="000281582001"/>
    <s v="MANICO AC.K MED.F.6 PAD.24 SAB."/>
    <s v="manigliame"/>
    <x v="0"/>
    <m/>
    <n v="1080"/>
    <s v="NR"/>
    <m/>
    <n v="1.34"/>
    <n v="1447.2"/>
  </r>
  <r>
    <s v="OF0036686"/>
    <x v="691"/>
    <m/>
    <s v="F012516"/>
    <x v="57"/>
    <s v="25AFI001146"/>
    <x v="7"/>
    <m/>
    <s v="000281586001"/>
    <s v="MANICO AC.K GRANDE FORI 6 X WOK 793 28 SABBIATO"/>
    <s v="manigliame"/>
    <x v="0"/>
    <m/>
    <n v="1058"/>
    <s v="NR"/>
    <m/>
    <n v="1.42"/>
    <n v="1502.36"/>
  </r>
  <r>
    <s v="OF0036686"/>
    <x v="691"/>
    <m/>
    <s v="F012516"/>
    <x v="57"/>
    <s v="25AFI001146"/>
    <x v="7"/>
    <m/>
    <s v="000283442002"/>
    <s v="MANIGLIA AC.PARIGI SENZA SILICONE SABBIATA TEG.24-26"/>
    <s v="manigliame"/>
    <x v="0"/>
    <m/>
    <n v="1453"/>
    <s v="NR"/>
    <m/>
    <n v="1.1599999999999999"/>
    <n v="1685.48"/>
  </r>
  <r>
    <s v="OF0037016"/>
    <x v="693"/>
    <m/>
    <s v="F015428"/>
    <x v="49"/>
    <s v="25AFI001160"/>
    <x v="7"/>
    <m/>
    <s v="009000010053"/>
    <s v="GUANTO SPANDEXBLACK 11939 TAG. S"/>
    <s v="materiali di consumo"/>
    <x v="11"/>
    <m/>
    <n v="480"/>
    <s v="NR"/>
    <m/>
    <n v="0.86"/>
    <n v="412.8"/>
  </r>
  <r>
    <s v="OF0037016"/>
    <x v="693"/>
    <m/>
    <s v="F015428"/>
    <x v="49"/>
    <s v="25AFI001160"/>
    <x v="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104"/>
    <x v="694"/>
    <m/>
    <s v="F015428"/>
    <x v="49"/>
    <s v="25AFI001161"/>
    <x v="7"/>
    <m/>
    <s v="009000010054"/>
    <s v="GUANTO SPANDEXBLACK 11939 TAG. L"/>
    <s v="materiali di consumo"/>
    <x v="11"/>
    <m/>
    <n v="480"/>
    <s v="NR"/>
    <m/>
    <n v="0.86"/>
    <n v="412.8"/>
  </r>
  <r>
    <s v="OF0037104"/>
    <x v="694"/>
    <m/>
    <s v="F015428"/>
    <x v="49"/>
    <s v="25AFI001161"/>
    <x v="7"/>
    <m/>
    <s v="009000013001"/>
    <s v="GUANTI NITRILE CLORINATO PZ.100 #"/>
    <s v="materiali di consumo"/>
    <x v="11"/>
    <m/>
    <n v="20"/>
    <s v="NR"/>
    <m/>
    <n v="5.9"/>
    <n v="118"/>
  </r>
  <r>
    <s v="OF0036960"/>
    <x v="695"/>
    <m/>
    <s v="F600389"/>
    <x v="67"/>
    <s v="25AFI001162"/>
    <x v="7"/>
    <m/>
    <s v="002490148003"/>
    <s v="OSSIDO BLU FK-9250 FERRO (T.FA6210)"/>
    <s v="prodotti chimici"/>
    <x v="1"/>
    <m/>
    <n v="40"/>
    <s v="kg"/>
    <m/>
    <n v="56.041499999999999"/>
    <n v="2241.66"/>
  </r>
  <r>
    <s v="OF0036425"/>
    <x v="696"/>
    <m/>
    <s v="F600389"/>
    <x v="67"/>
    <s v="25AFI001162"/>
    <x v="7"/>
    <m/>
    <s v="002490148004"/>
    <s v="OSSIDO VERDE 21-5901 (SOST. 4045)"/>
    <s v="prodotti chimici"/>
    <x v="1"/>
    <m/>
    <n v="39"/>
    <s v="kg"/>
    <m/>
    <n v="70.983333333333334"/>
    <n v="2768.35"/>
  </r>
  <r>
    <s v="OF0036859"/>
    <x v="697"/>
    <m/>
    <s v="F600389"/>
    <x v="67"/>
    <s v="25AFI001162"/>
    <x v="7"/>
    <m/>
    <s v="002490149001"/>
    <s v="1008335 PS UMB EP-62 Blue Oltremare"/>
    <s v="prodotti chimici"/>
    <x v="1"/>
    <m/>
    <n v="50"/>
    <s v="kg"/>
    <m/>
    <n v="7"/>
    <n v="350"/>
  </r>
  <r>
    <s v="OF0036965"/>
    <x v="698"/>
    <m/>
    <s v="F600481"/>
    <x v="42"/>
    <s v="25AFI001163"/>
    <x v="7"/>
    <m/>
    <s v="002490018001"/>
    <s v="MEARLIN SPARKLE GOLD 9212P"/>
    <s v="prodotti chimici"/>
    <x v="1"/>
    <m/>
    <n v="50"/>
    <s v="kg"/>
    <m/>
    <n v="24.79"/>
    <n v="1239.5"/>
  </r>
  <r>
    <s v="OF0037070"/>
    <x v="699"/>
    <m/>
    <s v="F015558"/>
    <x v="48"/>
    <s v="25AFI001164"/>
    <x v="7"/>
    <m/>
    <s v="009430000001"/>
    <s v="CORINDONE GRANA 40 DARK"/>
    <s v="materiali di consumo"/>
    <x v="11"/>
    <m/>
    <n v="10000"/>
    <s v="kg"/>
    <m/>
    <n v="0.95"/>
    <n v="9500"/>
  </r>
  <r>
    <s v="OF0037070"/>
    <x v="699"/>
    <m/>
    <s v="F015558"/>
    <x v="48"/>
    <s v="25AFI001164"/>
    <x v="7"/>
    <m/>
    <s v="009430002001"/>
    <s v="CORINDONE GRANA 50"/>
    <s v="materiali di consumo"/>
    <x v="11"/>
    <m/>
    <n v="11000"/>
    <s v="kg"/>
    <m/>
    <n v="0.95"/>
    <n v="10450"/>
  </r>
  <r>
    <s v="OF0037070"/>
    <x v="699"/>
    <m/>
    <s v="F015558"/>
    <x v="48"/>
    <s v="25AFI001164"/>
    <x v="7"/>
    <m/>
    <s v="009430003001"/>
    <s v="CORINDONE GRANA 60"/>
    <s v="materiali di consumo"/>
    <x v="11"/>
    <m/>
    <n v="3000"/>
    <s v="kg"/>
    <m/>
    <n v="0.9"/>
    <n v="2700"/>
  </r>
  <r>
    <s v="OF0037070"/>
    <x v="699"/>
    <m/>
    <s v="F015558"/>
    <x v="48"/>
    <s v="25AFI001164"/>
    <x v="7"/>
    <m/>
    <s v="009430005001"/>
    <s v="CORINDONE GRANA 80"/>
    <s v="materiali di consumo"/>
    <x v="11"/>
    <m/>
    <n v="1000"/>
    <s v="kg"/>
    <m/>
    <n v="0.9"/>
    <n v="900"/>
  </r>
  <r>
    <s v="OF0036828"/>
    <x v="604"/>
    <m/>
    <s v="F012713"/>
    <x v="53"/>
    <s v="25AFI001169"/>
    <x v="7"/>
    <m/>
    <s v="003040082005"/>
    <s v="ECLIPSE HB V6849 PRIMER BLACK DIAMOND"/>
    <s v="prodotti chimici"/>
    <x v="1"/>
    <m/>
    <n v="700"/>
    <s v="kg"/>
    <m/>
    <n v="12.881499999999999"/>
    <n v="9017.0499999999993"/>
  </r>
  <r>
    <s v="OF0036731"/>
    <x v="700"/>
    <m/>
    <s v="F012713"/>
    <x v="53"/>
    <s v="25AFI001169"/>
    <x v="7"/>
    <m/>
    <s v="003090005001"/>
    <s v="FUSION PRO 80-288/J1513-C BLACK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1"/>
    <s v="FUSION PRO 80-288/J1513-C BLACK BASECOAT"/>
    <s v="prodotti chimici"/>
    <x v="1"/>
    <m/>
    <n v="120"/>
    <s v="kg"/>
    <m/>
    <n v="15"/>
    <n v="1800"/>
  </r>
  <r>
    <s v="OF0036731"/>
    <x v="700"/>
    <m/>
    <s v="F012713"/>
    <x v="53"/>
    <s v="25AFI001169"/>
    <x v="7"/>
    <m/>
    <s v="003090005004"/>
    <s v="FUSION PRO 80-288/J4415-C CREAM BASECOAT"/>
    <s v="prodotti chimici"/>
    <x v="1"/>
    <m/>
    <n v="32"/>
    <s v="kg"/>
    <m/>
    <n v="15"/>
    <n v="480"/>
  </r>
  <r>
    <s v="OF0036982"/>
    <x v="701"/>
    <m/>
    <s v="F012713"/>
    <x v="53"/>
    <s v="25AFI001169"/>
    <x v="7"/>
    <m/>
    <s v="003090005004"/>
    <s v="FUSION PRO 80-288/J4415-C CREAM BASECOAT"/>
    <s v="prodotti chimici"/>
    <x v="1"/>
    <m/>
    <n v="40"/>
    <s v="kg"/>
    <m/>
    <n v="15"/>
    <n v="600"/>
  </r>
  <r>
    <s v="OF0036731"/>
    <x v="700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28"/>
    <s v="kg"/>
    <m/>
    <n v="15"/>
    <n v="420"/>
  </r>
  <r>
    <s v="OF0036982"/>
    <x v="701"/>
    <m/>
    <s v="F012713"/>
    <x v="53"/>
    <s v="25AFI001169"/>
    <x v="7"/>
    <m/>
    <s v="003090005007"/>
    <s v="FUSION PRO 80-288/J1535-A GENERAL BASECOAT"/>
    <s v="prodotti chimici"/>
    <x v="1"/>
    <m/>
    <n v="210"/>
    <s v="kg"/>
    <m/>
    <n v="15"/>
    <n v="31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05"/>
    <s v="kg"/>
    <m/>
    <n v="15"/>
    <n v="1575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35"/>
    <s v="kg"/>
    <m/>
    <n v="15"/>
    <n v="525"/>
  </r>
  <r>
    <s v="OF0036731"/>
    <x v="700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090005008"/>
    <s v="FUSION PRO 80-288/J1536-B GENERAL BASECOAT"/>
    <s v="prodotti chimici"/>
    <x v="1"/>
    <m/>
    <n v="150"/>
    <s v="kg"/>
    <m/>
    <n v="15"/>
    <n v="22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5"/>
    <s v="kg"/>
    <m/>
    <n v="15"/>
    <n v="375"/>
  </r>
  <r>
    <s v="OF0036731"/>
    <x v="700"/>
    <m/>
    <s v="F012713"/>
    <x v="53"/>
    <s v="25AFI001169"/>
    <x v="7"/>
    <m/>
    <s v="003090005009"/>
    <s v="FUSION PRO 80-288/J1522-C DARK GREY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9"/>
    <s v="FUSION PRO 80-288/J1522-C DARK GREY BASECOAT"/>
    <s v="prodotti chimici"/>
    <x v="1"/>
    <m/>
    <n v="240"/>
    <s v="kg"/>
    <m/>
    <n v="15"/>
    <n v="3600"/>
  </r>
  <r>
    <s v="OF0036982"/>
    <x v="701"/>
    <m/>
    <s v="F012713"/>
    <x v="53"/>
    <s v="25AFI001169"/>
    <x v="7"/>
    <m/>
    <s v="003090005025"/>
    <s v="FUSION PRO 80-288/V11559C GHOSTLY GREY BC"/>
    <s v="prodotti chimici"/>
    <x v="1"/>
    <m/>
    <n v="160"/>
    <s v="kg"/>
    <m/>
    <n v="15"/>
    <n v="2400"/>
  </r>
  <r>
    <s v="OF0036828"/>
    <x v="604"/>
    <m/>
    <s v="F012713"/>
    <x v="53"/>
    <s v="25AFI001169"/>
    <x v="7"/>
    <m/>
    <s v="003100082006"/>
    <s v="ECLIPSE HB V6850Z BLACK MIDCOAT DIAMOND"/>
    <s v="prodotti chimici"/>
    <x v="1"/>
    <m/>
    <n v="800"/>
    <s v="kg"/>
    <m/>
    <n v="13.657"/>
    <n v="10925.6"/>
  </r>
  <r>
    <s v="OF0036731"/>
    <x v="700"/>
    <m/>
    <s v="F012713"/>
    <x v="53"/>
    <s v="25AFI001169"/>
    <x v="7"/>
    <m/>
    <s v="003190001003"/>
    <s v="FUSION PRO 80-289/J3585-A GENERAL TOPCOAT"/>
    <s v="prodotti chimici"/>
    <x v="1"/>
    <m/>
    <n v="90"/>
    <s v="kg"/>
    <m/>
    <n v="15"/>
    <n v="1350"/>
  </r>
  <r>
    <s v="OF0036982"/>
    <x v="701"/>
    <m/>
    <s v="F012713"/>
    <x v="53"/>
    <s v="25AFI001169"/>
    <x v="7"/>
    <m/>
    <s v="003190001003"/>
    <s v="FUSION PRO 80-289/J3585-A GENERAL TOPCOAT"/>
    <s v="prodotti chimici"/>
    <x v="1"/>
    <m/>
    <n v="126"/>
    <s v="kg"/>
    <m/>
    <n v="15"/>
    <n v="1890"/>
  </r>
  <r>
    <s v="OF0036731"/>
    <x v="700"/>
    <m/>
    <s v="F012713"/>
    <x v="53"/>
    <s v="25AFI001169"/>
    <x v="7"/>
    <m/>
    <s v="003190001009"/>
    <s v="FUSION PRO 80-289/V11294A GENERAL CLEAR TOPCOAT"/>
    <s v="prodotti chimici"/>
    <x v="1"/>
    <m/>
    <n v="45"/>
    <s v="kg"/>
    <m/>
    <n v="15"/>
    <n v="675"/>
  </r>
  <r>
    <s v="OF0036982"/>
    <x v="701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s v="OF0036731"/>
    <x v="700"/>
    <m/>
    <s v="F012713"/>
    <x v="53"/>
    <s v="25AFI001169"/>
    <x v="7"/>
    <m/>
    <s v="003190001010"/>
    <s v="FUSION PRO 80-289/V11294B GENERAL CLEAR TOPCOAT"/>
    <s v="prodotti chimici"/>
    <x v="1"/>
    <m/>
    <n v="35"/>
    <s v="kg"/>
    <m/>
    <n v="15"/>
    <n v="525"/>
  </r>
  <r>
    <s v="OF0036982"/>
    <x v="701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s v="OF0036731"/>
    <x v="700"/>
    <m/>
    <s v="F012713"/>
    <x v="53"/>
    <s v="25AFI001169"/>
    <x v="7"/>
    <m/>
    <s v="003190001011"/>
    <s v="FUSION PRO 80-289/V11294C CLEAR TOP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190001011"/>
    <s v="FUSION PRO 80-289/V11294C CLEAR TOPCOAT"/>
    <s v="prodotti chimici"/>
    <x v="1"/>
    <m/>
    <n v="24"/>
    <s v="kg"/>
    <m/>
    <n v="15"/>
    <n v="360"/>
  </r>
  <r>
    <s v="OF0036982"/>
    <x v="701"/>
    <m/>
    <s v="F012713"/>
    <x v="53"/>
    <s v="25AFI001169"/>
    <x v="7"/>
    <m/>
    <s v="003190001017"/>
    <s v="FUSION PRO 80-289/V11411C CLEAR MET. TC"/>
    <s v="prodotti chimici"/>
    <x v="1"/>
    <m/>
    <n v="24"/>
    <s v="kg"/>
    <m/>
    <n v="15"/>
    <n v="360"/>
  </r>
  <r>
    <s v="OF0036731"/>
    <x v="700"/>
    <m/>
    <s v="F012713"/>
    <x v="53"/>
    <s v="25AFI001169"/>
    <x v="7"/>
    <m/>
    <s v="003190002003"/>
    <s v="FUSION PRO 80-289/J3583-B GENERAL TOPCOAT"/>
    <s v="prodotti chimici"/>
    <x v="1"/>
    <m/>
    <n v="70"/>
    <s v="kg"/>
    <m/>
    <n v="15"/>
    <n v="1050"/>
  </r>
  <r>
    <s v="OF0036982"/>
    <x v="701"/>
    <m/>
    <s v="F012713"/>
    <x v="53"/>
    <s v="25AFI001169"/>
    <x v="7"/>
    <m/>
    <s v="003190002003"/>
    <s v="FUSION PRO 80-289/J3583-B GENERAL TOPCOAT"/>
    <s v="prodotti chimici"/>
    <x v="1"/>
    <m/>
    <n v="98"/>
    <s v="kg"/>
    <m/>
    <n v="15"/>
    <n v="1470"/>
  </r>
  <r>
    <s v="OF0036731"/>
    <x v="700"/>
    <m/>
    <s v="F012713"/>
    <x v="53"/>
    <s v="25AFI001169"/>
    <x v="7"/>
    <m/>
    <s v="003190003002"/>
    <s v="FUSION PRO 80-289/J3568-C GOLD MET TOPCOAT"/>
    <s v="prodotti chimici"/>
    <x v="1"/>
    <m/>
    <n v="40"/>
    <s v="kg"/>
    <m/>
    <n v="15"/>
    <n v="600"/>
  </r>
  <r>
    <s v="OF0036982"/>
    <x v="701"/>
    <m/>
    <s v="F012713"/>
    <x v="53"/>
    <s v="25AFI001169"/>
    <x v="7"/>
    <m/>
    <s v="003190003002"/>
    <s v="FUSION PRO 80-289/J3568-C GOLD MET TOPCOAT"/>
    <s v="prodotti chimici"/>
    <x v="1"/>
    <m/>
    <n v="56"/>
    <s v="kg"/>
    <m/>
    <n v="15"/>
    <n v="840"/>
  </r>
  <r>
    <s v="OF0036804"/>
    <x v="702"/>
    <m/>
    <s v="F600081"/>
    <x v="38"/>
    <s v="25AFI001170"/>
    <x v="7"/>
    <m/>
    <s v="002460033001"/>
    <s v="DILUENTE NITRO CISTERNA"/>
    <s v="prodotti chimici"/>
    <x v="1"/>
    <m/>
    <n v="1558"/>
    <s v="kg"/>
    <m/>
    <n v="2.1341527599486523"/>
    <n v="3325.01"/>
  </r>
  <r>
    <s v="OF0036804"/>
    <x v="702"/>
    <m/>
    <s v="F600081"/>
    <x v="38"/>
    <s v="25AFI001170"/>
    <x v="7"/>
    <m/>
    <s v="009290028001"/>
    <s v="DILUENTE NITRO X PULIZIA LATTA"/>
    <s v="materiali di consumo"/>
    <x v="11"/>
    <m/>
    <n v="943"/>
    <s v="kg"/>
    <m/>
    <n v="2.3780487804878048"/>
    <n v="2242.5"/>
  </r>
  <r>
    <s v="OF0035234"/>
    <x v="638"/>
    <m/>
    <s v="F015859"/>
    <x v="83"/>
    <s v="25AFI001171"/>
    <x v="7"/>
    <m/>
    <s v="001510082000"/>
    <s v="BOX 0082/000 CM47X30X19"/>
    <s v="cartoni e casse"/>
    <x v="12"/>
    <m/>
    <n v="105"/>
    <s v="NR"/>
    <m/>
    <n v="0.55104761904761901"/>
    <n v="57.86"/>
  </r>
  <r>
    <s v="OF0036262"/>
    <x v="640"/>
    <m/>
    <s v="F015859"/>
    <x v="83"/>
    <s v="25AFI001171"/>
    <x v="7"/>
    <m/>
    <s v="001510082000"/>
    <s v="BOX 0082/000 CM47X31X19"/>
    <s v="cartoni e casse"/>
    <x v="12"/>
    <m/>
    <n v="1148"/>
    <s v="NR"/>
    <m/>
    <n v="0.49"/>
    <n v="562.52"/>
  </r>
  <r>
    <s v="OF0036478"/>
    <x v="673"/>
    <m/>
    <s v="F015859"/>
    <x v="83"/>
    <s v="25AFI001171"/>
    <x v="7"/>
    <m/>
    <s v="001510082000"/>
    <s v="BOX 0082/000 CM47X31X19"/>
    <s v="cartoni e casse"/>
    <x v="12"/>
    <m/>
    <n v="1275"/>
    <s v="NR"/>
    <m/>
    <n v="0.50100392156862739"/>
    <n v="638.78"/>
  </r>
  <r>
    <s v="OF0036727"/>
    <x v="676"/>
    <m/>
    <s v="F015859"/>
    <x v="83"/>
    <s v="25AFI001171"/>
    <x v="7"/>
    <m/>
    <s v="001510082000"/>
    <s v="BOX 0082/000 CM47X31X19"/>
    <s v="cartoni e casse"/>
    <x v="12"/>
    <m/>
    <n v="1190"/>
    <s v="NR"/>
    <m/>
    <n v="0.501"/>
    <n v="596.19000000000005"/>
  </r>
  <r>
    <s v="OF0036633"/>
    <x v="675"/>
    <m/>
    <s v="F015859"/>
    <x v="83"/>
    <s v="25AFI001171"/>
    <x v="7"/>
    <m/>
    <s v="001510346016"/>
    <s v="BOX 0346/016*CM47X30,5X18"/>
    <s v="cartoni e casse"/>
    <x v="12"/>
    <m/>
    <n v="120"/>
    <s v="NR"/>
    <m/>
    <n v="0.71000000000000008"/>
    <n v="85.2"/>
  </r>
  <r>
    <s v="OF0036607"/>
    <x v="703"/>
    <m/>
    <s v="F015859"/>
    <x v="83"/>
    <s v="25AFI001171"/>
    <x v="7"/>
    <m/>
    <s v="001510567000"/>
    <s v="BOX 0567/000 CM39X38,5X19"/>
    <s v="cartoni e casse"/>
    <x v="12"/>
    <m/>
    <n v="4685"/>
    <s v="NR"/>
    <m/>
    <n v="0.56799999999999995"/>
    <n v="2661.08"/>
  </r>
  <r>
    <s v="OF0036478"/>
    <x v="673"/>
    <m/>
    <s v="F015859"/>
    <x v="83"/>
    <s v="25AFI001171"/>
    <x v="7"/>
    <m/>
    <s v="001510709065"/>
    <s v="BOX 0709/065*CM45X28,5X12"/>
    <s v="cartoni e casse"/>
    <x v="12"/>
    <m/>
    <n v="1327"/>
    <s v="NR"/>
    <m/>
    <n v="0.37700075357950263"/>
    <n v="500.28"/>
  </r>
  <r>
    <s v="OF0036478"/>
    <x v="673"/>
    <m/>
    <s v="F015859"/>
    <x v="83"/>
    <s v="25AFI001171"/>
    <x v="7"/>
    <m/>
    <s v="001510863000"/>
    <s v="BOX 0863/000 CM48x33,5X15"/>
    <s v="cartoni e casse"/>
    <x v="12"/>
    <m/>
    <n v="255"/>
    <s v="NR"/>
    <m/>
    <n v="0.52"/>
    <n v="132.6"/>
  </r>
  <r>
    <s v="OF0036727"/>
    <x v="676"/>
    <m/>
    <s v="F015859"/>
    <x v="83"/>
    <s v="25AFI001171"/>
    <x v="7"/>
    <m/>
    <s v="001511235097"/>
    <s v="BOX 1235/097*CM39X22,5X24"/>
    <s v="cartoni e casse"/>
    <x v="12"/>
    <m/>
    <n v="303"/>
    <s v="NR"/>
    <m/>
    <n v="0.546996699669967"/>
    <n v="165.74"/>
  </r>
  <r>
    <s v="OF0036870"/>
    <x v="704"/>
    <m/>
    <s v="F015859"/>
    <x v="83"/>
    <s v="25AFI001171"/>
    <x v="7"/>
    <m/>
    <s v="001512745010"/>
    <s v="BOX 2745/010*CM26X26X11"/>
    <s v="cartoni e casse"/>
    <x v="12"/>
    <m/>
    <n v="237"/>
    <s v="NR"/>
    <m/>
    <n v="0.44198312236286919"/>
    <n v="104.75"/>
  </r>
  <r>
    <s v="OF0036633"/>
    <x v="675"/>
    <m/>
    <s v="F015859"/>
    <x v="83"/>
    <s v="25AFI001171"/>
    <x v="7"/>
    <m/>
    <s v="001513027000"/>
    <s v="BOX 3027/000 CM47X31X21"/>
    <s v="cartoni e casse"/>
    <x v="12"/>
    <m/>
    <n v="5236"/>
    <s v="NR"/>
    <m/>
    <n v="0.45600076394194039"/>
    <n v="2387.62"/>
  </r>
  <r>
    <s v="OF0036478"/>
    <x v="673"/>
    <m/>
    <s v="F015859"/>
    <x v="83"/>
    <s v="25AFI001171"/>
    <x v="7"/>
    <m/>
    <s v="001513484000"/>
    <s v="BOX 3484/000 CM38X22,5X15"/>
    <s v="cartoni e casse"/>
    <x v="12"/>
    <m/>
    <n v="2601"/>
    <s v="NR"/>
    <m/>
    <n v="0.33"/>
    <n v="858.33"/>
  </r>
  <r>
    <s v="OF0036727"/>
    <x v="676"/>
    <m/>
    <s v="F015859"/>
    <x v="83"/>
    <s v="25AFI001171"/>
    <x v="7"/>
    <m/>
    <s v="001513484000"/>
    <s v="BOX 3484/000 CM38X22,5X15"/>
    <s v="cartoni e casse"/>
    <x v="12"/>
    <m/>
    <n v="3776"/>
    <s v="NR"/>
    <m/>
    <n v="0.32999999999999996"/>
    <n v="1246.08"/>
  </r>
  <r>
    <s v="OF0036365"/>
    <x v="674"/>
    <m/>
    <s v="F015859"/>
    <x v="83"/>
    <s v="25AFI001171"/>
    <x v="7"/>
    <m/>
    <s v="001513486000"/>
    <s v="BOX 3486/000 CM47X30,5X15"/>
    <s v="cartoni e casse"/>
    <x v="12"/>
    <m/>
    <n v="3435"/>
    <s v="NR"/>
    <m/>
    <n v="0.44"/>
    <n v="1511.4"/>
  </r>
  <r>
    <s v="OF0036478"/>
    <x v="673"/>
    <m/>
    <s v="F015859"/>
    <x v="83"/>
    <s v="25AFI001171"/>
    <x v="7"/>
    <m/>
    <s v="001513486183"/>
    <s v="BOX 3486/183*CM47X30,5X15"/>
    <s v="cartoni e casse"/>
    <x v="12"/>
    <m/>
    <n v="181"/>
    <s v="NR"/>
    <m/>
    <n v="0.44"/>
    <n v="79.64"/>
  </r>
  <r>
    <s v="OF0036633"/>
    <x v="675"/>
    <m/>
    <s v="F015859"/>
    <x v="83"/>
    <s v="25AFI001171"/>
    <x v="7"/>
    <m/>
    <s v="001513486183"/>
    <s v="BOX 3486/183*CM47X30,5X15"/>
    <s v="cartoni e casse"/>
    <x v="12"/>
    <m/>
    <n v="3264"/>
    <s v="NR"/>
    <m/>
    <n v="0.44"/>
    <n v="1436.16"/>
  </r>
  <r>
    <s v="OF0036077"/>
    <x v="641"/>
    <m/>
    <s v="F015859"/>
    <x v="83"/>
    <s v="25AFI001171"/>
    <x v="7"/>
    <m/>
    <s v="001513742000"/>
    <s v="BOX 3742/000 CM39X38,5X15"/>
    <s v="cartoni e casse"/>
    <x v="12"/>
    <m/>
    <n v="720"/>
    <s v="NR"/>
    <m/>
    <n v="0.52"/>
    <n v="374.4"/>
  </r>
  <r>
    <s v="OF0036365"/>
    <x v="674"/>
    <m/>
    <s v="F015859"/>
    <x v="83"/>
    <s v="25AFI001171"/>
    <x v="7"/>
    <m/>
    <s v="001513742000"/>
    <s v="BOX 3742/000 CM39X38,5X15"/>
    <s v="cartoni e casse"/>
    <x v="12"/>
    <m/>
    <n v="326"/>
    <s v="NR"/>
    <m/>
    <n v="0.53"/>
    <n v="172.78"/>
  </r>
  <r>
    <s v="OF0036633"/>
    <x v="675"/>
    <m/>
    <s v="F015859"/>
    <x v="83"/>
    <s v="25AFI001171"/>
    <x v="7"/>
    <m/>
    <s v="001513742000"/>
    <s v="BOX 3742/000 CM39X38,5X15"/>
    <s v="cartoni e casse"/>
    <x v="12"/>
    <m/>
    <n v="5208"/>
    <s v="NR"/>
    <m/>
    <n v="0.52"/>
    <n v="2708.16"/>
  </r>
  <r>
    <s v="OF0036633"/>
    <x v="675"/>
    <m/>
    <s v="F015859"/>
    <x v="83"/>
    <s v="25AFI001171"/>
    <x v="7"/>
    <m/>
    <s v="001515009169"/>
    <s v="BOX 5009/169*CM39X28,5X19"/>
    <s v="cartoni e casse"/>
    <x v="12"/>
    <m/>
    <n v="2828"/>
    <s v="NR"/>
    <m/>
    <n v="0.43"/>
    <n v="1216.04"/>
  </r>
  <r>
    <s v="OF0035656"/>
    <x v="454"/>
    <m/>
    <s v="F015859"/>
    <x v="83"/>
    <s v="25AFI001171"/>
    <x v="7"/>
    <m/>
    <s v="001515009182"/>
    <s v="BOX 5009/182*CM39X28,5X19"/>
    <s v="cartoni e casse"/>
    <x v="12"/>
    <m/>
    <n v="96"/>
    <s v="NR"/>
    <m/>
    <n v="0.40895833333333331"/>
    <n v="39.26"/>
  </r>
  <r>
    <s v="OF0036365"/>
    <x v="674"/>
    <m/>
    <s v="F015859"/>
    <x v="83"/>
    <s v="25AFI001171"/>
    <x v="7"/>
    <m/>
    <s v="001515009182"/>
    <s v="BOX 5009/182*CM39X28,5X19"/>
    <s v="cartoni e casse"/>
    <x v="12"/>
    <m/>
    <n v="2112"/>
    <s v="NR"/>
    <m/>
    <n v="0.40900094696969697"/>
    <n v="863.81"/>
  </r>
  <r>
    <s v="OF0036633"/>
    <x v="675"/>
    <m/>
    <s v="F015859"/>
    <x v="83"/>
    <s v="25AFI001171"/>
    <x v="7"/>
    <m/>
    <s v="001515009182"/>
    <s v="BOX 5009/182*CM39X28,5X19"/>
    <s v="cartoni e casse"/>
    <x v="12"/>
    <m/>
    <n v="5661"/>
    <s v="NR"/>
    <m/>
    <n v="0.40900017664723548"/>
    <n v="2315.35"/>
  </r>
  <r>
    <s v="OF0035717"/>
    <x v="338"/>
    <m/>
    <s v="F015859"/>
    <x v="83"/>
    <s v="25AFI001171"/>
    <x v="7"/>
    <m/>
    <s v="001515066000"/>
    <s v="BOX 5066/000 CM39X22,5X19"/>
    <s v="cartoni e casse"/>
    <x v="12"/>
    <m/>
    <n v="97"/>
    <s v="NR"/>
    <m/>
    <n v="0.35402061855670108"/>
    <n v="34.340000000000003"/>
  </r>
  <r>
    <s v="OF0036365"/>
    <x v="674"/>
    <m/>
    <s v="F015859"/>
    <x v="83"/>
    <s v="25AFI001171"/>
    <x v="7"/>
    <m/>
    <s v="001515066000"/>
    <s v="BOX 5066/000 CM39X22,5X19"/>
    <s v="cartoni e casse"/>
    <x v="12"/>
    <m/>
    <n v="2317"/>
    <s v="NR"/>
    <m/>
    <n v="0.35400086318515323"/>
    <n v="820.22"/>
  </r>
  <r>
    <s v="OF0036478"/>
    <x v="673"/>
    <m/>
    <s v="F015859"/>
    <x v="83"/>
    <s v="25AFI001171"/>
    <x v="7"/>
    <m/>
    <s v="001515066000"/>
    <s v="BOX 5066/000 CM39X22,5X19"/>
    <s v="cartoni e casse"/>
    <x v="12"/>
    <m/>
    <n v="2167"/>
    <s v="NR"/>
    <m/>
    <n v="0.35400092293493307"/>
    <n v="767.12"/>
  </r>
  <r>
    <s v="OF0036870"/>
    <x v="704"/>
    <m/>
    <s v="F015859"/>
    <x v="83"/>
    <s v="25AFI001171"/>
    <x v="7"/>
    <m/>
    <s v="001515066000"/>
    <s v="BOX 5066/000 CM39X22,5X19"/>
    <s v="cartoni e casse"/>
    <x v="12"/>
    <m/>
    <n v="2075"/>
    <s v="NR"/>
    <m/>
    <n v="0.35399999999999998"/>
    <n v="734.55"/>
  </r>
  <r>
    <s v="OF0036633"/>
    <x v="675"/>
    <m/>
    <s v="F015859"/>
    <x v="83"/>
    <s v="25AFI001171"/>
    <x v="7"/>
    <m/>
    <s v="001515826000"/>
    <s v="BOX 5826/000 CM39X38,5X13"/>
    <s v="cartoni e casse"/>
    <x v="12"/>
    <m/>
    <n v="172"/>
    <s v="NR"/>
    <m/>
    <n v="0.44802325581395352"/>
    <n v="77.06"/>
  </r>
  <r>
    <s v="OF0037001"/>
    <x v="705"/>
    <m/>
    <s v="F015859"/>
    <x v="83"/>
    <s v="25AFI001171"/>
    <x v="7"/>
    <m/>
    <s v="001515826000"/>
    <s v="BOX 5826/000 CM39X38,5X13"/>
    <s v="cartoni e casse"/>
    <x v="12"/>
    <m/>
    <n v="1717"/>
    <s v="NR"/>
    <m/>
    <n v="0.51500291205591142"/>
    <n v="884.26"/>
  </r>
  <r>
    <s v="OF0037001"/>
    <x v="705"/>
    <m/>
    <s v="F015859"/>
    <x v="83"/>
    <s v="25AFI001171"/>
    <x v="7"/>
    <m/>
    <s v="001515883416"/>
    <s v="BOX 5883/416 CM59X38,5X15"/>
    <s v="cartoni e casse"/>
    <x v="12"/>
    <m/>
    <n v="6"/>
    <s v="NR"/>
    <m/>
    <n v="0.87333333333333341"/>
    <n v="5.24"/>
  </r>
  <r>
    <s v="OF0036727"/>
    <x v="676"/>
    <m/>
    <s v="F015859"/>
    <x v="83"/>
    <s v="25AFI001171"/>
    <x v="7"/>
    <m/>
    <s v="001515883506"/>
    <s v="BOX 5883/506*CM59X38,5X15"/>
    <s v="cartoni e casse"/>
    <x v="12"/>
    <m/>
    <n v="492"/>
    <s v="NR"/>
    <m/>
    <n v="0.70800813008130081"/>
    <n v="348.34"/>
  </r>
  <r>
    <s v="OF0037001"/>
    <x v="705"/>
    <m/>
    <s v="F015859"/>
    <x v="83"/>
    <s v="25AFI001171"/>
    <x v="7"/>
    <m/>
    <s v="001515883509"/>
    <s v="BOX 5883/509*CM59X38,5X15"/>
    <s v="cartoni e casse"/>
    <x v="12"/>
    <m/>
    <n v="1076"/>
    <s v="NR"/>
    <m/>
    <n v="0.64500000000000002"/>
    <n v="694.02"/>
  </r>
  <r>
    <s v="OF0036633"/>
    <x v="675"/>
    <m/>
    <s v="F015859"/>
    <x v="83"/>
    <s v="25AFI001171"/>
    <x v="7"/>
    <m/>
    <s v="001515900582"/>
    <s v="BOX 5900/582 CM59X38,5X19"/>
    <s v="cartoni e casse"/>
    <x v="12"/>
    <m/>
    <n v="8"/>
    <s v="NR"/>
    <m/>
    <n v="0.92125000000000001"/>
    <n v="7.37"/>
  </r>
  <r>
    <s v="OF0036262"/>
    <x v="640"/>
    <m/>
    <s v="F015859"/>
    <x v="83"/>
    <s v="25AFI001171"/>
    <x v="7"/>
    <m/>
    <s v="001516076000"/>
    <s v="BOX 6076/000 CM59X38,5X13"/>
    <s v="cartoni e casse"/>
    <x v="12"/>
    <m/>
    <n v="744"/>
    <s v="NR"/>
    <m/>
    <n v="0.63500000000000001"/>
    <n v="472.44"/>
  </r>
  <r>
    <s v="OF0036365"/>
    <x v="674"/>
    <m/>
    <s v="F015859"/>
    <x v="83"/>
    <s v="25AFI001171"/>
    <x v="7"/>
    <m/>
    <s v="001516076000"/>
    <s v="BOX 6076/000 CM59X38,5X13"/>
    <s v="cartoni e casse"/>
    <x v="12"/>
    <m/>
    <n v="2515"/>
    <s v="NR"/>
    <m/>
    <n v="0.62500198807157059"/>
    <n v="1571.88"/>
  </r>
  <r>
    <s v="OF0036870"/>
    <x v="704"/>
    <m/>
    <s v="F015859"/>
    <x v="83"/>
    <s v="25AFI001171"/>
    <x v="7"/>
    <m/>
    <s v="001516078166"/>
    <s v="BOX 6078/166 CM39X38,5X24"/>
    <s v="cartoni e casse"/>
    <x v="12"/>
    <m/>
    <n v="185"/>
    <s v="NR"/>
    <m/>
    <n v="0.62102702702702706"/>
    <n v="114.89"/>
  </r>
  <r>
    <s v="OF0037001"/>
    <x v="705"/>
    <m/>
    <s v="F015859"/>
    <x v="83"/>
    <s v="25AFI001171"/>
    <x v="7"/>
    <m/>
    <s v="001516588012"/>
    <s v="BOX 6588/012*CM59X38,5X16"/>
    <s v="cartoni e casse"/>
    <x v="12"/>
    <m/>
    <n v="10"/>
    <s v="NR"/>
    <m/>
    <n v="0.75800000000000001"/>
    <n v="7.58"/>
  </r>
  <r>
    <s v="OF0036727"/>
    <x v="676"/>
    <m/>
    <s v="F015859"/>
    <x v="83"/>
    <s v="25AFI001171"/>
    <x v="7"/>
    <m/>
    <s v="001516966009"/>
    <s v="BOX 6966/009*CM25,5X22,5X19"/>
    <s v="cartoni e casse"/>
    <x v="12"/>
    <m/>
    <n v="240"/>
    <s v="NR"/>
    <m/>
    <n v="0.45099999999999996"/>
    <n v="108.24"/>
  </r>
  <r>
    <s v="OF0036870"/>
    <x v="704"/>
    <m/>
    <s v="F015859"/>
    <x v="83"/>
    <s v="25AFI001171"/>
    <x v="7"/>
    <m/>
    <s v="001516966009"/>
    <s v="BOX 6966/009*CM25,5X22,5X19"/>
    <s v="cartoni e casse"/>
    <x v="12"/>
    <m/>
    <n v="150"/>
    <s v="NR"/>
    <m/>
    <n v="0.51200000000000001"/>
    <n v="76.8"/>
  </r>
  <r>
    <s v="OF0037198"/>
    <x v="706"/>
    <m/>
    <s v="F015859"/>
    <x v="83"/>
    <s v="25AFI001171"/>
    <x v="7"/>
    <m/>
    <s v="001516966009"/>
    <s v="BOX 6966/009*CM25,5X22,5X19"/>
    <s v="cartoni e casse"/>
    <x v="12"/>
    <m/>
    <n v="25"/>
    <s v="NR"/>
    <m/>
    <n v="0.52200000000000002"/>
    <n v="13.05"/>
  </r>
  <r>
    <s v="OF0036590"/>
    <x v="645"/>
    <m/>
    <s v="F012680"/>
    <x v="63"/>
    <s v="25AFI001172"/>
    <x v="7"/>
    <m/>
    <s v="000010255022R"/>
    <s v="DISCO AL.99,5 255/22 RIC"/>
    <s v="alluminio"/>
    <x v="3"/>
    <m/>
    <n v="804"/>
    <s v="kg"/>
    <m/>
    <n v="3.71"/>
    <n v="2982.84"/>
  </r>
  <r>
    <s v="OF0036693"/>
    <x v="707"/>
    <m/>
    <s v="F012680"/>
    <x v="63"/>
    <s v="25AFI001172"/>
    <x v="7"/>
    <m/>
    <s v="000010270017R"/>
    <s v="DISCO AL.99,5 270/17 RIC"/>
    <s v="alluminio"/>
    <x v="3"/>
    <m/>
    <n v="1633"/>
    <s v="kg"/>
    <m/>
    <n v="3.67"/>
    <n v="5993.11"/>
  </r>
  <r>
    <s v="OF0036693"/>
    <x v="707"/>
    <m/>
    <s v="F012680"/>
    <x v="63"/>
    <s v="25AFI001172"/>
    <x v="7"/>
    <m/>
    <s v="000010280017R"/>
    <s v="DISCO AL.99,5 280/17 RIC"/>
    <s v="alluminio"/>
    <x v="3"/>
    <m/>
    <n v="876.5"/>
    <s v="kg"/>
    <m/>
    <n v="3.6700057045065604"/>
    <n v="3216.76"/>
  </r>
  <r>
    <s v="OF0036693"/>
    <x v="707"/>
    <m/>
    <s v="F012680"/>
    <x v="63"/>
    <s v="25AFI001172"/>
    <x v="7"/>
    <m/>
    <s v="000010315017R"/>
    <s v="DISCO AL.99,5 315/17 RIC"/>
    <s v="alluminio"/>
    <x v="3"/>
    <m/>
    <n v="1479.5"/>
    <s v="kg"/>
    <m/>
    <n v="3.6700033795201086"/>
    <n v="5429.77"/>
  </r>
  <r>
    <s v="OF0036906"/>
    <x v="708"/>
    <m/>
    <s v="F012680"/>
    <x v="63"/>
    <s v="25AFI001172"/>
    <x v="7"/>
    <m/>
    <s v="000040225032R"/>
    <s v="DISCO AL.4006 225/32 RIC"/>
    <s v="alluminio"/>
    <x v="3"/>
    <m/>
    <n v="1518"/>
    <s v="kg"/>
    <m/>
    <n v="3.6799999999999997"/>
    <n v="5586.24"/>
  </r>
  <r>
    <s v="OF0036906"/>
    <x v="708"/>
    <m/>
    <s v="F012680"/>
    <x v="63"/>
    <s v="25AFI001172"/>
    <x v="7"/>
    <m/>
    <s v="000040265032R"/>
    <s v="DISCO AL.4006 265/32 RIC"/>
    <s v="alluminio"/>
    <x v="3"/>
    <m/>
    <n v="1760"/>
    <s v="kg"/>
    <m/>
    <n v="3.68"/>
    <n v="6476.8"/>
  </r>
  <r>
    <s v="OF0036740"/>
    <x v="709"/>
    <m/>
    <s v="F012680"/>
    <x v="63"/>
    <s v="25AFI001172"/>
    <x v="7"/>
    <m/>
    <s v="000040285036R"/>
    <s v="DISCO AL.4006 285/36 RIC"/>
    <s v="alluminio"/>
    <x v="3"/>
    <m/>
    <n v="680"/>
    <s v="kg"/>
    <m/>
    <n v="3.7100000000000004"/>
    <n v="2522.8000000000002"/>
  </r>
  <r>
    <s v="OF0036545"/>
    <x v="647"/>
    <m/>
    <s v="F012680"/>
    <x v="63"/>
    <s v="25AFI001172"/>
    <x v="7"/>
    <m/>
    <s v="000040305029R"/>
    <s v="DISCO AL.4006 305/29 RIC"/>
    <s v="alluminio"/>
    <x v="3"/>
    <m/>
    <n v="1757"/>
    <s v="kg"/>
    <m/>
    <n v="3.73"/>
    <n v="6553.61"/>
  </r>
  <r>
    <s v="OF0036545"/>
    <x v="647"/>
    <m/>
    <s v="F012680"/>
    <x v="63"/>
    <s v="25AFI001172"/>
    <x v="7"/>
    <m/>
    <s v="000040310029R"/>
    <s v="DISCO AL.4006 310/29 RIC"/>
    <s v="alluminio"/>
    <x v="3"/>
    <m/>
    <n v="1737.5"/>
    <s v="kg"/>
    <m/>
    <n v="3.7300028776978418"/>
    <n v="6480.88"/>
  </r>
  <r>
    <s v="OF0036906"/>
    <x v="708"/>
    <m/>
    <s v="F012680"/>
    <x v="63"/>
    <s v="25AFI001172"/>
    <x v="7"/>
    <m/>
    <s v="000040330032R"/>
    <s v="DISCO AL.4006 330/32 RIC"/>
    <s v="alluminio"/>
    <x v="3"/>
    <m/>
    <n v="1641"/>
    <s v="kg"/>
    <m/>
    <n v="3.68"/>
    <n v="6038.88"/>
  </r>
  <r>
    <s v="OF0036545"/>
    <x v="647"/>
    <m/>
    <s v="F012680"/>
    <x v="63"/>
    <s v="25AFI001172"/>
    <x v="7"/>
    <m/>
    <s v="000040335029R"/>
    <s v="DISCO AL.4006 335/29 RIC"/>
    <s v="alluminio"/>
    <x v="3"/>
    <m/>
    <n v="1690"/>
    <s v="kg"/>
    <m/>
    <n v="3.73"/>
    <n v="6303.7"/>
  </r>
  <r>
    <s v="OF0036906"/>
    <x v="708"/>
    <m/>
    <s v="F012680"/>
    <x v="63"/>
    <s v="25AFI001172"/>
    <x v="7"/>
    <m/>
    <s v="000040350032R"/>
    <s v="DISCO AL.4006 350/32 RIC"/>
    <s v="alluminio"/>
    <x v="3"/>
    <m/>
    <n v="1534"/>
    <s v="kg"/>
    <m/>
    <n v="3.6799999999999997"/>
    <n v="5645.12"/>
  </r>
  <r>
    <s v="OF0036609"/>
    <x v="652"/>
    <m/>
    <s v="F012680"/>
    <x v="63"/>
    <s v="25AFI001172"/>
    <x v="7"/>
    <m/>
    <s v="000050230032R"/>
    <s v="DISCO AL.L.GREEN 230/32 RIC"/>
    <s v="alluminio"/>
    <x v="3"/>
    <m/>
    <n v="1589"/>
    <s v="kg"/>
    <m/>
    <n v="3.54"/>
    <n v="5625.06"/>
  </r>
  <r>
    <s v="OF0036609"/>
    <x v="652"/>
    <m/>
    <s v="F012680"/>
    <x v="63"/>
    <s v="25AFI001172"/>
    <x v="7"/>
    <m/>
    <s v="000050235029R"/>
    <s v="DISCO AL.L.GREEN 235/29 RIC"/>
    <s v="alluminio"/>
    <x v="3"/>
    <m/>
    <n v="1654"/>
    <s v="kg"/>
    <m/>
    <n v="3.54"/>
    <n v="5855.16"/>
  </r>
  <r>
    <s v="OF0036593"/>
    <x v="651"/>
    <m/>
    <s v="F012680"/>
    <x v="63"/>
    <s v="25AFI001172"/>
    <x v="7"/>
    <m/>
    <s v="000050245029R"/>
    <s v="DISCO AL.GREEN 245/29 RIC"/>
    <s v="alluminio"/>
    <x v="3"/>
    <m/>
    <n v="654"/>
    <s v="kg"/>
    <m/>
    <n v="3.58"/>
    <n v="2341.3200000000002"/>
  </r>
  <r>
    <s v="OF0036609"/>
    <x v="652"/>
    <m/>
    <s v="F012680"/>
    <x v="63"/>
    <s v="25AFI001172"/>
    <x v="7"/>
    <m/>
    <s v="000050265029R"/>
    <s v="DISCO AL.L.GREEN 265/29 RIC"/>
    <s v="alluminio"/>
    <x v="3"/>
    <m/>
    <n v="884"/>
    <s v="kg"/>
    <m/>
    <n v="3.54"/>
    <n v="3129.36"/>
  </r>
  <r>
    <s v="OF0036672"/>
    <x v="653"/>
    <m/>
    <s v="F012680"/>
    <x v="63"/>
    <s v="25AFI001172"/>
    <x v="7"/>
    <m/>
    <s v="000050265032R"/>
    <s v="DISCO AL.L.GREEN 265/32 RIC"/>
    <s v="alluminio"/>
    <x v="3"/>
    <m/>
    <n v="3489"/>
    <s v="kg"/>
    <m/>
    <n v="3.54"/>
    <n v="12351.06"/>
  </r>
  <r>
    <s v="OF0036609"/>
    <x v="652"/>
    <m/>
    <s v="F012680"/>
    <x v="63"/>
    <s v="25AFI001172"/>
    <x v="7"/>
    <m/>
    <s v="000050275032R"/>
    <s v="DISCO AL.L.GREEN 275/32 RIC"/>
    <s v="alluminio"/>
    <x v="3"/>
    <m/>
    <n v="1703"/>
    <s v="kg"/>
    <m/>
    <n v="3.54"/>
    <n v="6028.62"/>
  </r>
  <r>
    <s v="OF0036609"/>
    <x v="652"/>
    <m/>
    <s v="F012680"/>
    <x v="63"/>
    <s v="25AFI001172"/>
    <x v="7"/>
    <m/>
    <s v="000050280032R"/>
    <s v="DISCO AL.L.GREEN 280/32 RIC"/>
    <s v="alluminio"/>
    <x v="3"/>
    <m/>
    <n v="1765"/>
    <s v="kg"/>
    <m/>
    <n v="3.54"/>
    <n v="6248.1"/>
  </r>
  <r>
    <s v="OF0036593"/>
    <x v="651"/>
    <m/>
    <s v="F012680"/>
    <x v="63"/>
    <s v="25AFI001172"/>
    <x v="7"/>
    <m/>
    <s v="000050285029R"/>
    <s v="DISCO AL.GREEN 285/29 RIC"/>
    <s v="alluminio"/>
    <x v="3"/>
    <m/>
    <n v="890"/>
    <s v="kg"/>
    <m/>
    <n v="3.5799999999999996"/>
    <n v="3186.2"/>
  </r>
  <r>
    <s v="OF0036664"/>
    <x v="710"/>
    <m/>
    <s v="F012680"/>
    <x v="63"/>
    <s v="25AFI001172"/>
    <x v="7"/>
    <m/>
    <s v="000050300010R"/>
    <s v="DISCO AL.GREEN 300/10 RIC"/>
    <s v="alluminio"/>
    <x v="3"/>
    <m/>
    <n v="1828"/>
    <s v="kg"/>
    <m/>
    <n v="3.54"/>
    <n v="6471.12"/>
  </r>
  <r>
    <s v="OF0036743"/>
    <x v="711"/>
    <m/>
    <s v="F012680"/>
    <x v="63"/>
    <s v="25AFI001172"/>
    <x v="7"/>
    <m/>
    <s v="000050305032R"/>
    <s v="DISCO AL.L.GREEN 305/32 RIC"/>
    <s v="alluminio"/>
    <x v="3"/>
    <m/>
    <n v="3529"/>
    <s v="kg"/>
    <m/>
    <n v="3.6100000000000003"/>
    <n v="12739.69"/>
  </r>
  <r>
    <s v="OF0036664"/>
    <x v="710"/>
    <m/>
    <s v="F012680"/>
    <x v="63"/>
    <s v="25AFI001172"/>
    <x v="7"/>
    <m/>
    <s v="000050310010R"/>
    <s v="DISCO AL.GREEN 310/10 RIC"/>
    <s v="alluminio"/>
    <x v="3"/>
    <m/>
    <n v="2002"/>
    <s v="kg"/>
    <m/>
    <n v="3.54"/>
    <n v="7087.08"/>
  </r>
  <r>
    <s v="OF0036609"/>
    <x v="652"/>
    <m/>
    <s v="F012680"/>
    <x v="63"/>
    <s v="25AFI001172"/>
    <x v="7"/>
    <m/>
    <s v="000050315032R"/>
    <s v="DISCO AL.L.GREEN 315/32 RIC"/>
    <s v="alluminio"/>
    <x v="3"/>
    <m/>
    <n v="1502"/>
    <s v="kg"/>
    <m/>
    <n v="3.54"/>
    <n v="5317.08"/>
  </r>
  <r>
    <s v="OF0036664"/>
    <x v="710"/>
    <m/>
    <s v="F012680"/>
    <x v="63"/>
    <s v="25AFI001172"/>
    <x v="7"/>
    <m/>
    <s v="000050325010R"/>
    <s v="DISCO AL.GREEN 325/10 RIC"/>
    <s v="alluminio"/>
    <x v="3"/>
    <m/>
    <n v="786"/>
    <s v="kg"/>
    <m/>
    <n v="3.54"/>
    <n v="2782.44"/>
  </r>
  <r>
    <s v="OF0036609"/>
    <x v="652"/>
    <m/>
    <s v="F012680"/>
    <x v="63"/>
    <s v="25AFI001172"/>
    <x v="7"/>
    <m/>
    <s v="000050330029R"/>
    <s v="DISCO AL.L.GREEN 330/29 RIC"/>
    <s v="alluminio"/>
    <x v="3"/>
    <m/>
    <n v="822"/>
    <s v="kg"/>
    <m/>
    <n v="3.54"/>
    <n v="2909.88"/>
  </r>
  <r>
    <s v="OF0036609"/>
    <x v="652"/>
    <m/>
    <s v="F012680"/>
    <x v="63"/>
    <s v="25AFI001172"/>
    <x v="7"/>
    <m/>
    <s v="000050335029R"/>
    <s v="DISCO AL.L.GREEN 335/29 RIC"/>
    <s v="alluminio"/>
    <x v="3"/>
    <m/>
    <n v="1684"/>
    <s v="kg"/>
    <m/>
    <n v="3.5399999999999996"/>
    <n v="5961.36"/>
  </r>
  <r>
    <s v="OF0036743"/>
    <x v="711"/>
    <m/>
    <s v="F012680"/>
    <x v="63"/>
    <s v="25AFI001172"/>
    <x v="7"/>
    <m/>
    <s v="000050335032R"/>
    <s v="DISCO AL.L.GREEN 335/32 RIC"/>
    <s v="alluminio"/>
    <x v="3"/>
    <m/>
    <n v="3351"/>
    <s v="kg"/>
    <m/>
    <n v="3.6100000000000003"/>
    <n v="12097.11"/>
  </r>
  <r>
    <s v="OF0036664"/>
    <x v="710"/>
    <m/>
    <s v="F012680"/>
    <x v="63"/>
    <s v="25AFI001172"/>
    <x v="7"/>
    <m/>
    <s v="000050340010R"/>
    <s v="DISCO AL.GREEN 340/10 RIC"/>
    <s v="alluminio"/>
    <x v="3"/>
    <m/>
    <n v="3449.5"/>
    <s v="kg"/>
    <m/>
    <n v="3.54"/>
    <n v="12211.23"/>
  </r>
  <r>
    <s v="OF0036609"/>
    <x v="652"/>
    <m/>
    <s v="F012680"/>
    <x v="63"/>
    <s v="25AFI001172"/>
    <x v="7"/>
    <m/>
    <s v="000050350032R"/>
    <s v="DISCO AL.GREEN 350/32 RIC"/>
    <s v="alluminio"/>
    <x v="3"/>
    <m/>
    <n v="2299"/>
    <s v="kg"/>
    <m/>
    <n v="3.54"/>
    <n v="8138.46"/>
  </r>
  <r>
    <s v="OF0036672"/>
    <x v="653"/>
    <m/>
    <s v="F012680"/>
    <x v="63"/>
    <s v="25AFI001172"/>
    <x v="7"/>
    <m/>
    <s v="000050355032R"/>
    <s v="DISCO AL.L.GREEN 355/32 RIC"/>
    <s v="alluminio"/>
    <x v="3"/>
    <m/>
    <n v="781"/>
    <s v="kg"/>
    <m/>
    <n v="3.5399999999999996"/>
    <n v="2764.74"/>
  </r>
  <r>
    <s v="OF0036743"/>
    <x v="711"/>
    <m/>
    <s v="F012680"/>
    <x v="63"/>
    <s v="25AFI001172"/>
    <x v="7"/>
    <m/>
    <s v="000050355032R"/>
    <s v="DISCO AL.L.GREEN 355/32 RIC"/>
    <s v="alluminio"/>
    <x v="3"/>
    <m/>
    <n v="1554"/>
    <s v="kg"/>
    <m/>
    <n v="3.61"/>
    <n v="5609.94"/>
  </r>
  <r>
    <s v="OF0036594"/>
    <x v="654"/>
    <m/>
    <s v="F012680"/>
    <x v="63"/>
    <s v="25AFI001172"/>
    <x v="7"/>
    <m/>
    <s v="000050365032R"/>
    <s v="DISCO AL.L.GREEN 365/32 RIC"/>
    <s v="alluminio"/>
    <x v="3"/>
    <m/>
    <n v="840"/>
    <s v="kg"/>
    <m/>
    <n v="3.54"/>
    <n v="2973.6"/>
  </r>
  <r>
    <s v="OF0036609"/>
    <x v="652"/>
    <m/>
    <s v="F012680"/>
    <x v="63"/>
    <s v="25AFI001172"/>
    <x v="7"/>
    <m/>
    <s v="000050365032R"/>
    <s v="DISCO AL.L.GREEN 365/32 RIC"/>
    <s v="alluminio"/>
    <x v="3"/>
    <m/>
    <n v="1668"/>
    <s v="kg"/>
    <m/>
    <n v="3.54"/>
    <n v="5904.72"/>
  </r>
  <r>
    <s v="OF0036609"/>
    <x v="652"/>
    <m/>
    <s v="F012680"/>
    <x v="63"/>
    <s v="25AFI001172"/>
    <x v="7"/>
    <m/>
    <s v="000050370032R"/>
    <s v="DISCO AL.L.GREEN 370/32 RIC"/>
    <s v="alluminio"/>
    <x v="3"/>
    <m/>
    <n v="1717"/>
    <s v="kg"/>
    <m/>
    <n v="3.54"/>
    <n v="6078.18"/>
  </r>
  <r>
    <s v="OF0037020"/>
    <x v="712"/>
    <m/>
    <s v="F013851"/>
    <x v="45"/>
    <s v="25AFI001173"/>
    <x v="7"/>
    <m/>
    <s v="009430059001"/>
    <s v="406 ADESIVO LOCT0040630 GR.20"/>
    <s v="materiali di consumo"/>
    <x v="11"/>
    <m/>
    <n v="6"/>
    <s v="NR"/>
    <m/>
    <n v="18.938333333333333"/>
    <n v="113.63"/>
  </r>
  <r>
    <s v="OF0037020"/>
    <x v="712"/>
    <m/>
    <s v="F013851"/>
    <x v="45"/>
    <s v="25AFI001173"/>
    <x v="7"/>
    <m/>
    <s v="009430060001"/>
    <s v="770 PRIMER LOCT0016777 GR.10"/>
    <s v="materiali di consumo"/>
    <x v="11"/>
    <m/>
    <n v="4"/>
    <s v="NR"/>
    <m/>
    <n v="25.725000000000001"/>
    <n v="102.9"/>
  </r>
  <r>
    <s v="OF0036488"/>
    <x v="629"/>
    <m/>
    <s v="F600917"/>
    <x v="61"/>
    <s v="25AFI001174"/>
    <x v="7"/>
    <m/>
    <s v="001510082196"/>
    <s v="BOX 0082/196 CM47X31X19"/>
    <s v="cartoni e casse"/>
    <x v="12"/>
    <m/>
    <n v="3467"/>
    <s v="NR"/>
    <m/>
    <n v="0.58199884626478227"/>
    <n v="2017.79"/>
  </r>
  <r>
    <s v="OF0036732"/>
    <x v="632"/>
    <m/>
    <s v="F600917"/>
    <x v="61"/>
    <s v="25AFI001174"/>
    <x v="7"/>
    <m/>
    <s v="001510082196"/>
    <s v="BOX 0082/196 CM47X31X19"/>
    <s v="cartoni e casse"/>
    <x v="12"/>
    <m/>
    <n v="4642"/>
    <s v="NR"/>
    <m/>
    <n v="0.58199913830245587"/>
    <n v="2701.64"/>
  </r>
  <r>
    <s v="OF0036634"/>
    <x v="630"/>
    <m/>
    <s v="F600917"/>
    <x v="61"/>
    <s v="25AFI001174"/>
    <x v="7"/>
    <m/>
    <s v="001510238000"/>
    <s v="BOX 0238/000 CM48X33,5X18"/>
    <s v="cartoni e casse"/>
    <x v="12"/>
    <m/>
    <n v="170"/>
    <s v="NR"/>
    <m/>
    <n v="1.0069999999999999"/>
    <n v="171.19"/>
  </r>
  <r>
    <s v="OF0036084"/>
    <x v="418"/>
    <m/>
    <s v="F600917"/>
    <x v="61"/>
    <s v="25AFI001174"/>
    <x v="7"/>
    <m/>
    <s v="001510339000"/>
    <s v="BOX 0339/000 CM49X33X23"/>
    <s v="cartoni e casse"/>
    <x v="12"/>
    <m/>
    <n v="190"/>
    <s v="NR"/>
    <m/>
    <n v="0.92899999999999994"/>
    <n v="176.51"/>
  </r>
  <r>
    <s v="OF0036634"/>
    <x v="630"/>
    <m/>
    <s v="F600917"/>
    <x v="61"/>
    <s v="25AFI001174"/>
    <x v="7"/>
    <m/>
    <s v="001510434000"/>
    <s v="BOX 0434/000 CM33X26X28"/>
    <s v="cartoni e casse"/>
    <x v="12"/>
    <m/>
    <n v="183"/>
    <s v="NR"/>
    <m/>
    <n v="0.90300546448087426"/>
    <n v="165.25"/>
  </r>
  <r>
    <s v="OF0036634"/>
    <x v="630"/>
    <m/>
    <s v="F600917"/>
    <x v="61"/>
    <s v="25AFI001174"/>
    <x v="7"/>
    <m/>
    <s v="001510551000"/>
    <s v="BOX 0551/000 CM64X28,5X30"/>
    <s v="cartoni e casse"/>
    <x v="12"/>
    <m/>
    <n v="173"/>
    <s v="NR"/>
    <m/>
    <n v="1.2120231213872832"/>
    <n v="209.68"/>
  </r>
  <r>
    <s v="OF0036278"/>
    <x v="446"/>
    <m/>
    <s v="F600917"/>
    <x v="61"/>
    <s v="25AFI001174"/>
    <x v="7"/>
    <m/>
    <s v="001510709000"/>
    <s v="BOX 0709/000 CM45X28,5X12"/>
    <s v="cartoni e casse"/>
    <x v="12"/>
    <m/>
    <n v="268"/>
    <s v="NR"/>
    <m/>
    <n v="0.68500000000000005"/>
    <n v="183.58"/>
  </r>
  <r>
    <s v="OF0036877"/>
    <x v="713"/>
    <m/>
    <s v="F600917"/>
    <x v="61"/>
    <s v="25AFI001174"/>
    <x v="7"/>
    <m/>
    <s v="001510709000"/>
    <s v="BOX 0709/000 CM45X28,5X12"/>
    <s v="cartoni e casse"/>
    <x v="12"/>
    <m/>
    <n v="260"/>
    <s v="NR"/>
    <m/>
    <n v="0.72499999999999998"/>
    <n v="188.5"/>
  </r>
  <r>
    <s v="OF0036914"/>
    <x v="714"/>
    <m/>
    <s v="F600917"/>
    <x v="61"/>
    <s v="25AFI001174"/>
    <x v="7"/>
    <m/>
    <s v="001510810000"/>
    <s v="BOX 0810/000 CM39,5X28,5X13"/>
    <s v="cartoni e casse"/>
    <x v="12"/>
    <m/>
    <n v="341"/>
    <s v="NR"/>
    <m/>
    <n v="0.70601173020527863"/>
    <n v="240.75"/>
  </r>
  <r>
    <s v="OF0036278"/>
    <x v="446"/>
    <m/>
    <s v="F600917"/>
    <x v="61"/>
    <s v="25AFI001174"/>
    <x v="7"/>
    <m/>
    <s v="001511235000"/>
    <s v="BOX 1235/000 CM39X22X24"/>
    <s v="cartoni e casse"/>
    <x v="12"/>
    <m/>
    <n v="309"/>
    <s v="NR"/>
    <m/>
    <n v="0.56401294498381882"/>
    <n v="174.28"/>
  </r>
  <r>
    <s v="OF0036877"/>
    <x v="713"/>
    <m/>
    <s v="F600917"/>
    <x v="61"/>
    <s v="25AFI001174"/>
    <x v="7"/>
    <m/>
    <s v="001511235000"/>
    <s v="BOX 1235/000 CM39X22X24"/>
    <s v="cartoni e casse"/>
    <x v="12"/>
    <m/>
    <n v="742"/>
    <s v="NR"/>
    <m/>
    <n v="0.44400269541778975"/>
    <n v="329.45"/>
  </r>
  <r>
    <s v="OF0036914"/>
    <x v="714"/>
    <m/>
    <s v="F600917"/>
    <x v="61"/>
    <s v="25AFI001174"/>
    <x v="7"/>
    <m/>
    <s v="001511723000"/>
    <s v="BOX 1723/000 CM31X21X29"/>
    <s v="cartoni e casse"/>
    <x v="12"/>
    <m/>
    <n v="201"/>
    <s v="NR"/>
    <m/>
    <n v="0.67900497512437807"/>
    <n v="136.47999999999999"/>
  </r>
  <r>
    <s v="OF0036867"/>
    <x v="715"/>
    <m/>
    <s v="F600917"/>
    <x v="61"/>
    <s v="25AFI001174"/>
    <x v="7"/>
    <m/>
    <s v="001511817000"/>
    <s v="BOX 1817/000 CM66X27,5X27"/>
    <s v="cartoni e casse"/>
    <x v="12"/>
    <m/>
    <n v="170"/>
    <s v="NR"/>
    <m/>
    <n v="1.1679999999999999"/>
    <n v="198.56"/>
  </r>
  <r>
    <s v="OF0035658"/>
    <x v="230"/>
    <m/>
    <s v="F600917"/>
    <x v="61"/>
    <s v="25AFI001174"/>
    <x v="7"/>
    <m/>
    <s v="001511910000"/>
    <s v="BOX 1910/000 CM58X30X12"/>
    <s v="cartoni e casse"/>
    <x v="12"/>
    <m/>
    <n v="99"/>
    <s v="NR"/>
    <m/>
    <n v="1.0520202020202021"/>
    <n v="104.15"/>
  </r>
  <r>
    <s v="OF0035719"/>
    <x v="417"/>
    <m/>
    <s v="F600917"/>
    <x v="61"/>
    <s v="25AFI001174"/>
    <x v="7"/>
    <m/>
    <s v="001511912023"/>
    <s v="BOX 1912/023 CM71X35X14"/>
    <s v="cartoni e casse"/>
    <x v="12"/>
    <m/>
    <n v="93"/>
    <s v="NR"/>
    <m/>
    <n v="1.2620430107526883"/>
    <n v="117.37"/>
  </r>
  <r>
    <s v="OF0036309"/>
    <x v="631"/>
    <m/>
    <s v="F600917"/>
    <x v="61"/>
    <s v="25AFI001174"/>
    <x v="7"/>
    <m/>
    <s v="001511935000"/>
    <s v="BOX 1935/000 CM37X32X23"/>
    <s v="cartoni e casse"/>
    <x v="12"/>
    <m/>
    <n v="170"/>
    <s v="NR"/>
    <m/>
    <n v="0.9880000000000001"/>
    <n v="167.96"/>
  </r>
  <r>
    <s v="OF0035867"/>
    <x v="419"/>
    <m/>
    <s v="F600917"/>
    <x v="61"/>
    <s v="25AFI001174"/>
    <x v="7"/>
    <m/>
    <s v="001512668016"/>
    <s v="BOX 2668/016 CM27X27X10 \\"/>
    <s v="cartoni e casse"/>
    <x v="12"/>
    <m/>
    <n v="41"/>
    <s v="NR"/>
    <m/>
    <n v="1.0029268292682927"/>
    <n v="41.12"/>
  </r>
  <r>
    <s v="OF0036634"/>
    <x v="630"/>
    <m/>
    <s v="F600917"/>
    <x v="61"/>
    <s v="25AFI001174"/>
    <x v="7"/>
    <m/>
    <s v="001512965000"/>
    <s v="BOX 2965/000 CM76X38,5X18"/>
    <s v="cartoni e casse"/>
    <x v="12"/>
    <m/>
    <n v="255"/>
    <s v="NR"/>
    <m/>
    <n v="1.1619999999999999"/>
    <n v="296.31"/>
  </r>
  <r>
    <s v="OF0037002"/>
    <x v="716"/>
    <m/>
    <s v="F600917"/>
    <x v="61"/>
    <s v="25AFI001174"/>
    <x v="7"/>
    <m/>
    <s v="001512982000"/>
    <s v="BOX 2982/000 CM67X38,5X19"/>
    <s v="cartoni e casse"/>
    <x v="12"/>
    <m/>
    <n v="179"/>
    <s v="NR"/>
    <m/>
    <n v="1.3030167597765363"/>
    <n v="233.24"/>
  </r>
  <r>
    <s v="OF0036634"/>
    <x v="630"/>
    <m/>
    <s v="F600917"/>
    <x v="61"/>
    <s v="25AFI001174"/>
    <x v="7"/>
    <m/>
    <s v="001513360000"/>
    <s v="BOX 3360/000 CM60X38X19"/>
    <s v="cartoni e casse"/>
    <x v="12"/>
    <m/>
    <n v="493"/>
    <s v="NR"/>
    <m/>
    <n v="1.0120081135902637"/>
    <n v="498.92"/>
  </r>
  <r>
    <s v="OF0036877"/>
    <x v="713"/>
    <m/>
    <s v="F600917"/>
    <x v="61"/>
    <s v="25AFI001174"/>
    <x v="7"/>
    <m/>
    <s v="001513485000"/>
    <s v="BOX 3485/000 CM44X26,5X15"/>
    <s v="cartoni e casse"/>
    <x v="12"/>
    <m/>
    <n v="260"/>
    <s v="NR"/>
    <m/>
    <n v="0.71899999999999997"/>
    <n v="186.94"/>
  </r>
  <r>
    <s v="OF0036197"/>
    <x v="447"/>
    <m/>
    <s v="F600917"/>
    <x v="61"/>
    <s v="25AFI001174"/>
    <x v="7"/>
    <m/>
    <s v="001513495000"/>
    <s v="BOX 3495/000 CM48X28,5X19 T.GIAPP."/>
    <s v="cartoni e casse"/>
    <x v="12"/>
    <m/>
    <n v="10"/>
    <s v="NR"/>
    <m/>
    <n v="0.63800000000000001"/>
    <n v="6.38"/>
  </r>
  <r>
    <s v="OF0036634"/>
    <x v="630"/>
    <m/>
    <s v="F600917"/>
    <x v="61"/>
    <s v="25AFI001174"/>
    <x v="7"/>
    <m/>
    <s v="001513495000"/>
    <s v="BOX 3495/000 CM48X28,5X19 T.GIAPP."/>
    <s v="cartoni e casse"/>
    <x v="12"/>
    <m/>
    <n v="160"/>
    <s v="NR"/>
    <m/>
    <n v="0.96400000000000008"/>
    <n v="154.24"/>
  </r>
  <r>
    <s v="OF0035388"/>
    <x v="277"/>
    <m/>
    <s v="F600917"/>
    <x v="61"/>
    <s v="25AFI001174"/>
    <x v="7"/>
    <m/>
    <s v="001513683000"/>
    <s v="BOX 3683/000 CM38X22,5X13"/>
    <s v="cartoni e casse"/>
    <x v="12"/>
    <m/>
    <n v="200"/>
    <s v="NR"/>
    <m/>
    <n v="0.62"/>
    <n v="124"/>
  </r>
  <r>
    <s v="OF0036488"/>
    <x v="629"/>
    <m/>
    <s v="F600917"/>
    <x v="61"/>
    <s v="25AFI001174"/>
    <x v="7"/>
    <m/>
    <s v="001513683000"/>
    <s v="BOX 3683/000 CM39X22,5X13"/>
    <s v="cartoni e casse"/>
    <x v="12"/>
    <m/>
    <n v="55"/>
    <s v="NR"/>
    <m/>
    <n v="0.36509090909090908"/>
    <n v="20.079999999999998"/>
  </r>
  <r>
    <s v="OF0036488"/>
    <x v="629"/>
    <m/>
    <s v="F600917"/>
    <x v="61"/>
    <s v="25AFI001174"/>
    <x v="7"/>
    <m/>
    <s v="001513742254"/>
    <s v="BOX 3742/254*CM39X38,5X15"/>
    <s v="cartoni e casse"/>
    <x v="12"/>
    <m/>
    <n v="258"/>
    <s v="NR"/>
    <m/>
    <n v="0.87298449612403095"/>
    <n v="225.23"/>
  </r>
  <r>
    <s v="OF0036877"/>
    <x v="713"/>
    <m/>
    <s v="F600917"/>
    <x v="61"/>
    <s v="25AFI001174"/>
    <x v="7"/>
    <m/>
    <s v="001513956000"/>
    <s v="BOX 3956/000 CM39X25X21,5"/>
    <s v="cartoni e casse"/>
    <x v="12"/>
    <m/>
    <n v="1530"/>
    <s v="NR"/>
    <m/>
    <n v="0.50600000000000001"/>
    <n v="774.18"/>
  </r>
  <r>
    <s v="OF0036914"/>
    <x v="714"/>
    <m/>
    <s v="F600917"/>
    <x v="61"/>
    <s v="25AFI001174"/>
    <x v="7"/>
    <m/>
    <s v="001513960000"/>
    <s v="BOX 3960/000 CM48X33X21,5"/>
    <s v="cartoni e casse"/>
    <x v="12"/>
    <m/>
    <n v="255"/>
    <s v="NR"/>
    <m/>
    <n v="0.90600000000000003"/>
    <n v="231.03"/>
  </r>
  <r>
    <s v="OF0036084"/>
    <x v="418"/>
    <m/>
    <s v="F600917"/>
    <x v="61"/>
    <s v="25AFI001174"/>
    <x v="7"/>
    <m/>
    <s v="001514036027"/>
    <s v="BOX 4036/027 CM59X25X21,5 T.GIAP."/>
    <s v="cartoni e casse"/>
    <x v="12"/>
    <m/>
    <n v="280"/>
    <s v="NR"/>
    <m/>
    <n v="0.80200000000000005"/>
    <n v="224.56"/>
  </r>
  <r>
    <s v="OF0036278"/>
    <x v="446"/>
    <m/>
    <s v="F600917"/>
    <x v="61"/>
    <s v="25AFI001174"/>
    <x v="7"/>
    <m/>
    <s v="001514300000"/>
    <s v="BOX 4300/000 CM59X38,5X28 T.GIAPP."/>
    <s v="cartoni e casse"/>
    <x v="12"/>
    <m/>
    <n v="207"/>
    <s v="NR"/>
    <m/>
    <n v="1.1640096618357487"/>
    <n v="240.95"/>
  </r>
  <r>
    <s v="OF0036914"/>
    <x v="714"/>
    <m/>
    <s v="F600917"/>
    <x v="61"/>
    <s v="25AFI001174"/>
    <x v="7"/>
    <m/>
    <s v="001514300000"/>
    <s v="BOX 4300/000 CM59X38,5X28 T.GIAPP."/>
    <s v="cartoni e casse"/>
    <x v="12"/>
    <m/>
    <n v="48"/>
    <s v="NR"/>
    <m/>
    <n v="1.1239583333333334"/>
    <n v="53.95"/>
  </r>
  <r>
    <s v="OF0036877"/>
    <x v="713"/>
    <m/>
    <s v="F600917"/>
    <x v="61"/>
    <s v="25AFI001174"/>
    <x v="7"/>
    <m/>
    <s v="001514322000"/>
    <s v="BOX 4322/000 CM31X17X19"/>
    <s v="cartoni e casse"/>
    <x v="12"/>
    <m/>
    <n v="1020"/>
    <s v="NR"/>
    <m/>
    <n v="0.34699999999999998"/>
    <n v="353.94"/>
  </r>
  <r>
    <s v="OF0036309"/>
    <x v="631"/>
    <m/>
    <s v="F600917"/>
    <x v="61"/>
    <s v="25AFI001174"/>
    <x v="7"/>
    <m/>
    <s v="001514336000"/>
    <s v="BOX 4336/000 CM35X27X22,5"/>
    <s v="cartoni e casse"/>
    <x v="12"/>
    <m/>
    <n v="170"/>
    <s v="NR"/>
    <m/>
    <n v="0.8849999999999999"/>
    <n v="150.44999999999999"/>
  </r>
  <r>
    <s v="OF0036197"/>
    <x v="447"/>
    <m/>
    <s v="F600917"/>
    <x v="61"/>
    <s v="25AFI001174"/>
    <x v="7"/>
    <m/>
    <s v="001514559000"/>
    <s v="BOX 4559/000 CM58X33,5X28,5"/>
    <s v="cartoni e casse"/>
    <x v="12"/>
    <m/>
    <n v="213"/>
    <s v="NR"/>
    <m/>
    <n v="0.84300469483568075"/>
    <n v="179.56"/>
  </r>
  <r>
    <s v="OF0036877"/>
    <x v="713"/>
    <m/>
    <s v="F600917"/>
    <x v="61"/>
    <s v="25AFI001174"/>
    <x v="7"/>
    <m/>
    <s v="001514559000"/>
    <s v="BOX 4559/000 CM58X33,5X28,5"/>
    <s v="cartoni e casse"/>
    <x v="12"/>
    <m/>
    <n v="47"/>
    <s v="NR"/>
    <m/>
    <n v="1.0629787234042554"/>
    <n v="49.96"/>
  </r>
  <r>
    <s v="OF0036309"/>
    <x v="631"/>
    <m/>
    <s v="F600917"/>
    <x v="61"/>
    <s v="25AFI001174"/>
    <x v="7"/>
    <m/>
    <s v="001514682000"/>
    <s v="BOX 4682/000 CM65,0X23,0X27,0"/>
    <s v="cartoni e casse"/>
    <x v="12"/>
    <m/>
    <n v="43"/>
    <s v="NR"/>
    <m/>
    <n v="1.1509302325581396"/>
    <n v="49.49"/>
  </r>
  <r>
    <s v="OF0035658"/>
    <x v="230"/>
    <m/>
    <s v="F600917"/>
    <x v="61"/>
    <s v="25AFI001174"/>
    <x v="7"/>
    <m/>
    <s v="001514696032"/>
    <s v="BOX 4696/032*CM59X25,5X28,5 \\"/>
    <s v="cartoni e casse"/>
    <x v="12"/>
    <m/>
    <n v="170"/>
    <s v="NR"/>
    <m/>
    <n v="0.92500000000000004"/>
    <n v="157.25"/>
  </r>
  <r>
    <s v="OF0036732"/>
    <x v="632"/>
    <m/>
    <s v="F600917"/>
    <x v="61"/>
    <s v="25AFI001174"/>
    <x v="7"/>
    <m/>
    <s v="001514696032"/>
    <s v="BOX 4696/032*CM59X25,5X28,5 \\"/>
    <s v="cartoni e casse"/>
    <x v="12"/>
    <m/>
    <n v="119"/>
    <s v="NR"/>
    <m/>
    <n v="0.92504201680672271"/>
    <n v="110.08"/>
  </r>
  <r>
    <s v="OF0036634"/>
    <x v="630"/>
    <m/>
    <s v="F600917"/>
    <x v="61"/>
    <s v="25AFI001174"/>
    <x v="7"/>
    <m/>
    <s v="001515047000"/>
    <s v="BOX 5047/000 CM31X30,5X19"/>
    <s v="cartoni e casse"/>
    <x v="12"/>
    <m/>
    <n v="664"/>
    <s v="NR"/>
    <m/>
    <n v="0.59499999999999997"/>
    <n v="395.08"/>
  </r>
  <r>
    <s v="OF0035867"/>
    <x v="419"/>
    <m/>
    <s v="F600917"/>
    <x v="61"/>
    <s v="25AFI001174"/>
    <x v="7"/>
    <m/>
    <s v="001515105000"/>
    <s v="BOX 5105/000 CM59X25,5X24"/>
    <s v="cartoni e casse"/>
    <x v="12"/>
    <m/>
    <n v="252"/>
    <s v="NR"/>
    <m/>
    <n v="0.87698412698412698"/>
    <n v="221"/>
  </r>
  <r>
    <s v="OF0036914"/>
    <x v="714"/>
    <m/>
    <s v="F600917"/>
    <x v="61"/>
    <s v="25AFI001174"/>
    <x v="7"/>
    <m/>
    <s v="001515105000"/>
    <s v="BOX 5105/000 CM59X25,5X24"/>
    <s v="cartoni e casse"/>
    <x v="12"/>
    <m/>
    <n v="268"/>
    <s v="NR"/>
    <m/>
    <n v="0.65701492537313433"/>
    <n v="176.08"/>
  </r>
  <r>
    <s v="OF0036634"/>
    <x v="630"/>
    <m/>
    <s v="F600917"/>
    <x v="61"/>
    <s v="25AFI001174"/>
    <x v="7"/>
    <m/>
    <s v="001515202013"/>
    <s v="BOX 5202/013 *CM62X34X21 \\"/>
    <s v="cartoni e casse"/>
    <x v="12"/>
    <m/>
    <n v="170"/>
    <s v="NR"/>
    <m/>
    <n v="1.014"/>
    <n v="172.38"/>
  </r>
  <r>
    <s v="OF0036634"/>
    <x v="630"/>
    <m/>
    <s v="F600917"/>
    <x v="61"/>
    <s v="25AFI001174"/>
    <x v="7"/>
    <m/>
    <s v="001515295000"/>
    <s v="BOX 5295/000 CM37X28,5X18"/>
    <s v="cartoni e casse"/>
    <x v="12"/>
    <m/>
    <n v="170"/>
    <s v="NR"/>
    <m/>
    <n v="0.88200000000000001"/>
    <n v="149.94"/>
  </r>
  <r>
    <s v="OF0037047"/>
    <x v="717"/>
    <m/>
    <s v="F600917"/>
    <x v="61"/>
    <s v="25AFI001174"/>
    <x v="7"/>
    <m/>
    <s v="001515709000"/>
    <s v="BOX 5709/000 CM38X27X11"/>
    <s v="cartoni e casse"/>
    <x v="12"/>
    <m/>
    <n v="107"/>
    <s v="NR"/>
    <m/>
    <n v="0.62102803738317758"/>
    <n v="66.45"/>
  </r>
  <r>
    <s v="OF0036877"/>
    <x v="713"/>
    <m/>
    <s v="F600917"/>
    <x v="61"/>
    <s v="25AFI001174"/>
    <x v="7"/>
    <m/>
    <s v="001515716000"/>
    <s v="BOX 5716/000 CM49X28,5X15"/>
    <s v="cartoni e casse"/>
    <x v="12"/>
    <m/>
    <n v="172"/>
    <s v="NR"/>
    <m/>
    <n v="0.60499999999999998"/>
    <n v="104.06"/>
  </r>
  <r>
    <s v="OF0037002"/>
    <x v="716"/>
    <m/>
    <s v="F600917"/>
    <x v="61"/>
    <s v="25AFI001174"/>
    <x v="7"/>
    <m/>
    <s v="001515751000"/>
    <s v="BOX 5751/000 CM57X45X28"/>
    <s v="cartoni e casse"/>
    <x v="12"/>
    <m/>
    <n v="5"/>
    <s v="NR"/>
    <m/>
    <n v="1.766"/>
    <n v="8.83"/>
  </r>
  <r>
    <s v="OF0036634"/>
    <x v="630"/>
    <m/>
    <s v="F600917"/>
    <x v="61"/>
    <s v="25AFI001174"/>
    <x v="7"/>
    <m/>
    <s v="001515766000"/>
    <s v="BOX 5766/000 CM28X27,5X19"/>
    <s v="cartoni e casse"/>
    <x v="12"/>
    <m/>
    <n v="576"/>
    <s v="NR"/>
    <m/>
    <n v="0.50600694444444438"/>
    <n v="291.45999999999998"/>
  </r>
  <r>
    <s v="OF0035441"/>
    <x v="274"/>
    <m/>
    <s v="F600917"/>
    <x v="61"/>
    <s v="25AFI001174"/>
    <x v="7"/>
    <m/>
    <s v="001515776000"/>
    <s v="BOX 5776/000 CM39X38,5X26"/>
    <s v="cartoni e casse"/>
    <x v="12"/>
    <m/>
    <n v="87"/>
    <s v="NR"/>
    <m/>
    <n v="0.98000000000000009"/>
    <n v="85.26"/>
  </r>
  <r>
    <s v="OF0036877"/>
    <x v="713"/>
    <m/>
    <s v="F600917"/>
    <x v="61"/>
    <s v="25AFI001174"/>
    <x v="7"/>
    <m/>
    <s v="001515776000"/>
    <s v="BOX 5776/000 CM39X38,5X26"/>
    <s v="cartoni e casse"/>
    <x v="12"/>
    <m/>
    <n v="85"/>
    <s v="NR"/>
    <m/>
    <n v="0.98"/>
    <n v="83.3"/>
  </r>
  <r>
    <s v="OF0036634"/>
    <x v="630"/>
    <m/>
    <s v="F600917"/>
    <x v="61"/>
    <s v="25AFI001174"/>
    <x v="7"/>
    <m/>
    <s v="001515830002"/>
    <s v="BOX 5830/002*CM47X39X31,5"/>
    <s v="cartoni e casse"/>
    <x v="12"/>
    <m/>
    <n v="510"/>
    <s v="NR"/>
    <m/>
    <n v="1.073"/>
    <n v="547.23"/>
  </r>
  <r>
    <s v="OF0036363"/>
    <x v="450"/>
    <m/>
    <s v="F600917"/>
    <x v="61"/>
    <s v="25AFI001174"/>
    <x v="7"/>
    <m/>
    <s v="001515883000"/>
    <s v="BOX 5883/000 CM59X38,5X15"/>
    <s v="cartoni e casse"/>
    <x v="12"/>
    <m/>
    <n v="995"/>
    <s v="NR"/>
    <m/>
    <n v="0.746"/>
    <n v="742.27"/>
  </r>
  <r>
    <s v="OF0036634"/>
    <x v="630"/>
    <m/>
    <s v="F600917"/>
    <x v="61"/>
    <s v="25AFI001174"/>
    <x v="7"/>
    <m/>
    <s v="001515883000"/>
    <s v="BOX 5883/000 CM59X38,5X15"/>
    <s v="cartoni e casse"/>
    <x v="12"/>
    <m/>
    <n v="1401"/>
    <s v="NR"/>
    <m/>
    <n v="0.78600285510349754"/>
    <n v="1101.19"/>
  </r>
  <r>
    <s v="OF0036926"/>
    <x v="718"/>
    <m/>
    <s v="F600917"/>
    <x v="61"/>
    <s v="25AFI001174"/>
    <x v="7"/>
    <m/>
    <s v="001515883509"/>
    <s v="BOX 5883/509*CM59X38,5X15"/>
    <s v="cartoni e casse"/>
    <x v="12"/>
    <m/>
    <n v="900"/>
    <s v="NR"/>
    <m/>
    <n v="0.83599999999999997"/>
    <n v="752.4"/>
  </r>
  <r>
    <s v="OF0036488"/>
    <x v="629"/>
    <m/>
    <s v="F600917"/>
    <x v="61"/>
    <s v="25AFI001174"/>
    <x v="7"/>
    <m/>
    <s v="001515900000"/>
    <s v="BOX 5900/000 CM59X38,5X18,5"/>
    <s v="cartoni e casse"/>
    <x v="12"/>
    <m/>
    <n v="597"/>
    <s v="NR"/>
    <m/>
    <n v="0.78899497487437187"/>
    <n v="471.03"/>
  </r>
  <r>
    <s v="OF0036488"/>
    <x v="629"/>
    <m/>
    <s v="F600917"/>
    <x v="61"/>
    <s v="25AFI001174"/>
    <x v="7"/>
    <m/>
    <s v="001515900551"/>
    <s v="BOX 5900/551*CM59X38,5X19"/>
    <s v="cartoni e casse"/>
    <x v="12"/>
    <m/>
    <n v="258"/>
    <s v="NR"/>
    <m/>
    <n v="1.0549999999999999"/>
    <n v="272.19"/>
  </r>
  <r>
    <s v="OF0036634"/>
    <x v="630"/>
    <m/>
    <s v="F600917"/>
    <x v="61"/>
    <s v="25AFI001174"/>
    <x v="7"/>
    <m/>
    <s v="001516038000"/>
    <s v="BOX 6038/000 CM57X46X43"/>
    <s v="cartoni e casse"/>
    <x v="12"/>
    <m/>
    <n v="174"/>
    <s v="NR"/>
    <m/>
    <n v="1.7349999999999999"/>
    <n v="301.89"/>
  </r>
  <r>
    <s v="OF0037002"/>
    <x v="716"/>
    <m/>
    <s v="F600917"/>
    <x v="61"/>
    <s v="25AFI001174"/>
    <x v="7"/>
    <m/>
    <s v="001516076288"/>
    <s v="BOX 6076/288*CM59X38,5X13 \\"/>
    <s v="cartoni e casse"/>
    <x v="12"/>
    <m/>
    <n v="14"/>
    <s v="NR"/>
    <m/>
    <n v="1.4278571428571427"/>
    <n v="19.989999999999998"/>
  </r>
  <r>
    <s v="OF0036732"/>
    <x v="632"/>
    <m/>
    <s v="F600917"/>
    <x v="61"/>
    <s v="25AFI001174"/>
    <x v="7"/>
    <m/>
    <s v="001516078000"/>
    <s v="BOX 6078/000 CM39X38,5X24"/>
    <s v="cartoni e casse"/>
    <x v="12"/>
    <m/>
    <n v="351"/>
    <s v="NR"/>
    <m/>
    <n v="0.74099715099715091"/>
    <n v="260.08999999999997"/>
  </r>
  <r>
    <s v="OF0036363"/>
    <x v="450"/>
    <m/>
    <s v="F600917"/>
    <x v="61"/>
    <s v="25AFI001174"/>
    <x v="7"/>
    <m/>
    <s v="001516080000"/>
    <s v="BOX 6080/000 CM39X28,5X33"/>
    <s v="cartoni e casse"/>
    <x v="12"/>
    <m/>
    <n v="259"/>
    <s v="NR"/>
    <m/>
    <n v="0.8350193050193051"/>
    <n v="216.27"/>
  </r>
  <r>
    <s v="OF0036877"/>
    <x v="713"/>
    <m/>
    <s v="F600917"/>
    <x v="61"/>
    <s v="25AFI001174"/>
    <x v="7"/>
    <m/>
    <s v="001516080000"/>
    <s v="BOX 6080/000 CM39X28,5X33"/>
    <s v="cartoni e casse"/>
    <x v="12"/>
    <m/>
    <n v="222"/>
    <s v="NR"/>
    <m/>
    <n v="0.73499999999999999"/>
    <n v="163.16999999999999"/>
  </r>
  <r>
    <s v="OF0036488"/>
    <x v="629"/>
    <m/>
    <s v="F600917"/>
    <x v="61"/>
    <s v="25AFI001174"/>
    <x v="7"/>
    <m/>
    <s v="001516099000"/>
    <s v="BOX 6099/000 CM29X25X13"/>
    <s v="cartoni e casse"/>
    <x v="12"/>
    <m/>
    <n v="172"/>
    <s v="NR"/>
    <m/>
    <n v="0.43802325581395352"/>
    <n v="75.34"/>
  </r>
  <r>
    <s v="OF0035719"/>
    <x v="417"/>
    <m/>
    <s v="F600917"/>
    <x v="61"/>
    <s v="25AFI001174"/>
    <x v="7"/>
    <m/>
    <s v="001516137000"/>
    <s v="BOX 6137/000 CM39X28,5X15,5CM"/>
    <s v="cartoni e casse"/>
    <x v="12"/>
    <m/>
    <n v="30"/>
    <s v="NR"/>
    <m/>
    <n v="0.72499999999999998"/>
    <n v="21.75"/>
  </r>
  <r>
    <s v="OF0036488"/>
    <x v="629"/>
    <m/>
    <s v="F600917"/>
    <x v="61"/>
    <s v="25AFI001174"/>
    <x v="7"/>
    <m/>
    <s v="001516137000"/>
    <s v="BOX 6137/000 CM39X28,5X15,5CM"/>
    <s v="cartoni e casse"/>
    <x v="12"/>
    <m/>
    <n v="200"/>
    <s v="NR"/>
    <m/>
    <n v="0.58499999999999996"/>
    <n v="117"/>
  </r>
  <r>
    <s v="OF0036634"/>
    <x v="630"/>
    <m/>
    <s v="F600917"/>
    <x v="61"/>
    <s v="25AFI001174"/>
    <x v="7"/>
    <m/>
    <s v="001516360000"/>
    <s v="BOX 6360/000 CM39X38,5X8,5"/>
    <s v="cartoni e casse"/>
    <x v="12"/>
    <m/>
    <n v="393"/>
    <s v="NR"/>
    <m/>
    <n v="0.80900763358778627"/>
    <n v="317.94"/>
  </r>
  <r>
    <s v="OF0036488"/>
    <x v="629"/>
    <m/>
    <s v="F600917"/>
    <x v="61"/>
    <s v="25AFI001174"/>
    <x v="7"/>
    <m/>
    <s v="001516373000"/>
    <s v="BOX 6373/000 CM39X38,5X29 CM"/>
    <s v="cartoni e casse"/>
    <x v="12"/>
    <m/>
    <n v="173"/>
    <s v="NR"/>
    <m/>
    <n v="0.97"/>
    <n v="167.81"/>
  </r>
  <r>
    <s v="OF0036877"/>
    <x v="713"/>
    <m/>
    <s v="F600917"/>
    <x v="61"/>
    <s v="25AFI001174"/>
    <x v="7"/>
    <m/>
    <s v="001516373000"/>
    <s v="BOX 6373/000 CM39X38,5X29 CM"/>
    <s v="cartoni e casse"/>
    <x v="12"/>
    <m/>
    <n v="788"/>
    <s v="NR"/>
    <m/>
    <n v="0.78999999999999992"/>
    <n v="622.52"/>
  </r>
  <r>
    <s v="OF0036634"/>
    <x v="630"/>
    <m/>
    <s v="F600917"/>
    <x v="61"/>
    <s v="25AFI001174"/>
    <x v="7"/>
    <m/>
    <s v="001516459008"/>
    <s v="BOX 6459/008*CM59X35X20 \\"/>
    <s v="cartoni e casse"/>
    <x v="12"/>
    <m/>
    <n v="510"/>
    <s v="NR"/>
    <m/>
    <n v="0.96000000000000008"/>
    <n v="489.6"/>
  </r>
  <r>
    <s v="OF0036914"/>
    <x v="714"/>
    <m/>
    <s v="F600917"/>
    <x v="61"/>
    <s v="25AFI001174"/>
    <x v="7"/>
    <m/>
    <s v="001516588000"/>
    <s v="BOX 6588/000 CM59X38,5X17"/>
    <s v="cartoni e casse"/>
    <x v="12"/>
    <m/>
    <n v="255"/>
    <s v="NR"/>
    <m/>
    <n v="1.0299999999999998"/>
    <n v="262.64999999999998"/>
  </r>
  <r>
    <s v="OF0037077"/>
    <x v="719"/>
    <m/>
    <s v="F600917"/>
    <x v="61"/>
    <s v="25AFI001174"/>
    <x v="7"/>
    <m/>
    <s v="001516615000"/>
    <s v="BOX 6615/000 CM50X38X27"/>
    <s v="cartoni e casse"/>
    <x v="12"/>
    <m/>
    <n v="170"/>
    <s v="NR"/>
    <m/>
    <n v="1.256"/>
    <n v="213.52"/>
  </r>
  <r>
    <s v="OF0036877"/>
    <x v="713"/>
    <m/>
    <s v="F600917"/>
    <x v="61"/>
    <s v="25AFI001174"/>
    <x v="7"/>
    <m/>
    <s v="001516885003"/>
    <s v="BOX 6885/003*CM25X21X15,5"/>
    <s v="cartoni e casse"/>
    <x v="12"/>
    <m/>
    <n v="204"/>
    <s v="NR"/>
    <m/>
    <n v="0.56098039215686268"/>
    <n v="114.44"/>
  </r>
  <r>
    <s v="OF0036634"/>
    <x v="630"/>
    <m/>
    <s v="F600917"/>
    <x v="61"/>
    <s v="25AFI001174"/>
    <x v="7"/>
    <m/>
    <s v="001516921000"/>
    <s v="BOX 6921/000 CM59X35X30"/>
    <s v="cartoni e casse"/>
    <x v="12"/>
    <m/>
    <n v="260"/>
    <s v="NR"/>
    <m/>
    <n v="1.1180000000000001"/>
    <n v="290.68"/>
  </r>
  <r>
    <s v="OF0036877"/>
    <x v="713"/>
    <m/>
    <s v="F600917"/>
    <x v="61"/>
    <s v="25AFI001174"/>
    <x v="7"/>
    <m/>
    <s v="001516927000"/>
    <s v="BOX 6927/000 CM49X28,5X24"/>
    <s v="cartoni e casse"/>
    <x v="12"/>
    <m/>
    <n v="258"/>
    <s v="NR"/>
    <m/>
    <n v="0.72298449612403104"/>
    <n v="186.53"/>
  </r>
  <r>
    <s v="OF0037002"/>
    <x v="716"/>
    <m/>
    <s v="F600917"/>
    <x v="61"/>
    <s v="25AFI001174"/>
    <x v="7"/>
    <m/>
    <s v="001516927005"/>
    <s v="BOX 6927/005 CM49X28,5X24"/>
    <s v="cartoni e casse"/>
    <x v="12"/>
    <m/>
    <n v="510"/>
    <s v="NR"/>
    <m/>
    <n v="0.81200000000000006"/>
    <n v="414.12"/>
  </r>
  <r>
    <s v="OF0036634"/>
    <x v="630"/>
    <m/>
    <s v="F600917"/>
    <x v="61"/>
    <s v="25AFI001174"/>
    <x v="7"/>
    <m/>
    <s v="001516937001"/>
    <s v="BOX 6937/001* CM44,5X25X33"/>
    <s v="cartoni e casse"/>
    <x v="12"/>
    <m/>
    <n v="510"/>
    <s v="NR"/>
    <m/>
    <n v="0.81899999999999995"/>
    <n v="417.69"/>
  </r>
  <r>
    <s v="OF0036914"/>
    <x v="714"/>
    <m/>
    <s v="F600917"/>
    <x v="61"/>
    <s v="25AFI001174"/>
    <x v="7"/>
    <m/>
    <s v="001516955000"/>
    <s v="BOX 6955/000 CM29X25X15"/>
    <s v="cartoni e casse"/>
    <x v="12"/>
    <m/>
    <n v="333"/>
    <s v="NR"/>
    <m/>
    <n v="0.62201201201201195"/>
    <n v="207.13"/>
  </r>
  <r>
    <s v="OF0036732"/>
    <x v="632"/>
    <m/>
    <s v="F600917"/>
    <x v="61"/>
    <s v="25AFI001174"/>
    <x v="7"/>
    <m/>
    <s v="001517057000"/>
    <s v="BOX 7057/000 CM64X39,5X35"/>
    <s v="cartoni e casse"/>
    <x v="12"/>
    <m/>
    <n v="520"/>
    <s v="NR"/>
    <m/>
    <n v="1.2769999999999999"/>
    <n v="664.04"/>
  </r>
  <r>
    <s v="OF0037002"/>
    <x v="716"/>
    <m/>
    <s v="F600917"/>
    <x v="61"/>
    <s v="25AFI001174"/>
    <x v="7"/>
    <m/>
    <s v="001517059000"/>
    <s v="BOX 7059/000 CM37X25X31"/>
    <s v="cartoni e casse"/>
    <x v="12"/>
    <m/>
    <n v="16"/>
    <s v="NR"/>
    <m/>
    <n v="1.213125"/>
    <n v="19.41"/>
  </r>
  <r>
    <s v="OF0036634"/>
    <x v="630"/>
    <m/>
    <s v="F600917"/>
    <x v="61"/>
    <s v="25AFI001174"/>
    <x v="7"/>
    <m/>
    <s v="001517761001"/>
    <s v="BOX 7761/001*CM42,5X34X38 \\"/>
    <s v="cartoni e casse"/>
    <x v="12"/>
    <m/>
    <n v="510"/>
    <s v="NR"/>
    <m/>
    <n v="1.0049999999999999"/>
    <n v="512.54999999999995"/>
  </r>
  <r>
    <s v="OF0037002"/>
    <x v="716"/>
    <m/>
    <s v="F600917"/>
    <x v="61"/>
    <s v="25AFI001174"/>
    <x v="7"/>
    <m/>
    <s v="001543225000"/>
    <s v="BOX 3225/000 CM36X36X26"/>
    <s v="cartoni e casse"/>
    <x v="12"/>
    <m/>
    <n v="169"/>
    <s v="NR"/>
    <m/>
    <n v="1.0820118343195266"/>
    <n v="182.86"/>
  </r>
  <r>
    <s v="OF0037002"/>
    <x v="716"/>
    <m/>
    <s v="F600917"/>
    <x v="61"/>
    <s v="25AFI001174"/>
    <x v="7"/>
    <m/>
    <s v="001545900436"/>
    <s v="BOX 5900/436*CM59X38,5X18,5"/>
    <s v="cartoni e casse"/>
    <x v="12"/>
    <m/>
    <n v="255"/>
    <s v="NR"/>
    <m/>
    <n v="1.0490196078431373"/>
    <n v="267.5"/>
  </r>
  <r>
    <s v="OF0036877"/>
    <x v="713"/>
    <m/>
    <s v="F600917"/>
    <x v="61"/>
    <s v="25AFI001174"/>
    <x v="7"/>
    <m/>
    <s v="001546791003"/>
    <s v="BOX 6791/003 CM39,5X23X16,5 \\"/>
    <s v="cartoni e casse"/>
    <x v="12"/>
    <m/>
    <n v="510"/>
    <s v="NR"/>
    <m/>
    <n v="0.67099999999999993"/>
    <n v="342.21"/>
  </r>
  <r>
    <s v="OF0036732"/>
    <x v="632"/>
    <m/>
    <s v="F600917"/>
    <x v="61"/>
    <s v="25AFI001174"/>
    <x v="7"/>
    <m/>
    <s v="001546798002"/>
    <s v="BOX 6798/002 CM42,5X34X35 \\"/>
    <s v="cartoni e casse"/>
    <x v="12"/>
    <m/>
    <n v="510"/>
    <s v="NR"/>
    <m/>
    <n v="1.079"/>
    <n v="550.29"/>
  </r>
  <r>
    <s v="OF0036634"/>
    <x v="630"/>
    <m/>
    <s v="F600917"/>
    <x v="61"/>
    <s v="25AFI001174"/>
    <x v="7"/>
    <m/>
    <s v="001546817001"/>
    <s v="BOX 6817/001 CM43X35,5X25,5 \\"/>
    <s v="cartoni e casse"/>
    <x v="12"/>
    <m/>
    <n v="510"/>
    <s v="NR"/>
    <m/>
    <n v="1.0070000000000001"/>
    <n v="513.57000000000005"/>
  </r>
  <r>
    <s v="OF0035761"/>
    <x v="287"/>
    <m/>
    <s v="F600917"/>
    <x v="61"/>
    <s v="25AFI001174"/>
    <x v="7"/>
    <m/>
    <s v="001770118101"/>
    <s v="DIV.CART.CM118X100 FUSTELLATO"/>
    <s v="cartoni e casse"/>
    <x v="12"/>
    <m/>
    <n v="164"/>
    <s v="NR"/>
    <m/>
    <n v="1.0909756097560974"/>
    <n v="178.92"/>
  </r>
  <r>
    <s v="OF0036309"/>
    <x v="631"/>
    <m/>
    <s v="F600917"/>
    <x v="61"/>
    <s v="25AFI001174"/>
    <x v="7"/>
    <m/>
    <s v="001770118101"/>
    <s v="DIV.CART.CM118X100 FUSTELLATO"/>
    <s v="cartoni e casse"/>
    <x v="12"/>
    <m/>
    <n v="1897"/>
    <s v="NR"/>
    <m/>
    <n v="1.0910015814443859"/>
    <n v="2069.63"/>
  </r>
  <r>
    <s v="OF0037077"/>
    <x v="719"/>
    <m/>
    <s v="F600917"/>
    <x v="61"/>
    <s v="25AFI001174"/>
    <x v="7"/>
    <m/>
    <s v="001770118101"/>
    <s v="DIV.CART.CM118X100 FUSTELLATO"/>
    <s v="cartoni e casse"/>
    <x v="12"/>
    <m/>
    <n v="1560"/>
    <s v="NR"/>
    <m/>
    <n v="1.091"/>
    <n v="1701.96"/>
  </r>
  <r>
    <s v="OF0037047"/>
    <x v="717"/>
    <m/>
    <s v="F600917"/>
    <x v="61"/>
    <s v="25AFI001174"/>
    <x v="7"/>
    <m/>
    <s v="001810010068"/>
    <s v="DIVISORIO CART.CM 10X68 T.1 C/2 CORD.26/42/68"/>
    <s v="cartoni e casse"/>
    <x v="12"/>
    <m/>
    <n v="107"/>
    <s v="NR"/>
    <m/>
    <n v="7.0000000000000007E-2"/>
    <n v="7.49"/>
  </r>
  <r>
    <s v="OF0036877"/>
    <x v="713"/>
    <m/>
    <s v="F600917"/>
    <x v="61"/>
    <s v="25AFI001174"/>
    <x v="7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6488"/>
    <x v="629"/>
    <m/>
    <s v="F600917"/>
    <x v="61"/>
    <s v="25AFI001174"/>
    <x v="7"/>
    <m/>
    <s v="001810019067"/>
    <s v="DIVISORIO CART.CM19X67 T.1 C/4 CORD. 7/28/39/60/67"/>
    <s v="cartoni e casse"/>
    <x v="12"/>
    <m/>
    <n v="510"/>
    <s v="NR"/>
    <m/>
    <n v="0.113"/>
    <n v="57.63"/>
  </r>
  <r>
    <s v="OF0036733"/>
    <x v="720"/>
    <m/>
    <s v="F600917"/>
    <x v="61"/>
    <s v="25AFI001174"/>
    <x v="7"/>
    <m/>
    <s v="001810120080"/>
    <s v="DIVISORIO CART.CM120X80 T.1"/>
    <s v="cartoni e casse"/>
    <x v="12"/>
    <m/>
    <n v="680"/>
    <s v="NR"/>
    <m/>
    <n v="0.754"/>
    <n v="512.72"/>
  </r>
  <r>
    <s v="OF0036914"/>
    <x v="714"/>
    <m/>
    <s v="F600917"/>
    <x v="61"/>
    <s v="25AFI001174"/>
    <x v="7"/>
    <m/>
    <s v="001880024014"/>
    <s v="DIVISORIO CART.CM24x14 T.5"/>
    <s v="cartoni e casse"/>
    <x v="12"/>
    <m/>
    <n v="333"/>
    <s v="NR"/>
    <m/>
    <n v="3.6996996996996996E-2"/>
    <n v="12.32"/>
  </r>
  <r>
    <s v="OF0036634"/>
    <x v="630"/>
    <m/>
    <s v="F600917"/>
    <x v="61"/>
    <s v="25AFI001174"/>
    <x v="7"/>
    <m/>
    <s v="001880024024"/>
    <s v="DIVISORIO CART.CM24x24 T.5"/>
    <s v="cartoni e casse"/>
    <x v="12"/>
    <m/>
    <n v="172"/>
    <s v="NR"/>
    <m/>
    <n v="4.9011627906976746E-2"/>
    <n v="8.43"/>
  </r>
  <r>
    <s v="OF0036363"/>
    <x v="450"/>
    <m/>
    <s v="F600917"/>
    <x v="61"/>
    <s v="25AFI001174"/>
    <x v="7"/>
    <m/>
    <s v="001880026026"/>
    <s v="DIVISORIO CART.CM26x26 T.5"/>
    <s v="cartoni e casse"/>
    <x v="12"/>
    <m/>
    <n v="520"/>
    <s v="NR"/>
    <m/>
    <n v="5.3999999999999999E-2"/>
    <n v="28.08"/>
  </r>
  <r>
    <s v="OF0035867"/>
    <x v="419"/>
    <m/>
    <s v="F600917"/>
    <x v="61"/>
    <s v="25AFI001174"/>
    <x v="7"/>
    <m/>
    <s v="001880035018"/>
    <s v="DIVISORIO CART.CM35x18 T.5"/>
    <s v="cartoni e casse"/>
    <x v="12"/>
    <m/>
    <n v="263"/>
    <s v="NR"/>
    <m/>
    <n v="5.2015209125475283E-2"/>
    <n v="13.68"/>
  </r>
  <r>
    <s v="OF0036877"/>
    <x v="713"/>
    <m/>
    <s v="F600917"/>
    <x v="61"/>
    <s v="25AFI001174"/>
    <x v="7"/>
    <m/>
    <s v="001880038038"/>
    <s v="DIVISORIO CARTONE CM 38x38 TIPO 5"/>
    <s v="cartoni e casse"/>
    <x v="12"/>
    <m/>
    <n v="1581"/>
    <s v="NR"/>
    <m/>
    <n v="9.1998734977862109E-2"/>
    <n v="145.44999999999999"/>
  </r>
  <r>
    <s v="OF0035867"/>
    <x v="419"/>
    <m/>
    <s v="F600917"/>
    <x v="61"/>
    <s v="25AFI001174"/>
    <x v="7"/>
    <m/>
    <s v="001880040014"/>
    <s v="DIVISORIO CART.CM40X14 T.5"/>
    <s v="cartoni e casse"/>
    <x v="12"/>
    <m/>
    <n v="11"/>
    <s v="NR"/>
    <m/>
    <n v="4.8181818181818187E-2"/>
    <n v="0.53"/>
  </r>
  <r>
    <s v="OF0036278"/>
    <x v="446"/>
    <m/>
    <s v="F600917"/>
    <x v="61"/>
    <s v="25AFI001174"/>
    <x v="7"/>
    <m/>
    <s v="001880040014"/>
    <s v="DIVISORIO CART.CM40X14 T.5"/>
    <s v="cartoni e casse"/>
    <x v="12"/>
    <m/>
    <n v="157"/>
    <s v="NR"/>
    <m/>
    <n v="4.8025477707006367E-2"/>
    <n v="7.54"/>
  </r>
  <r>
    <s v="OF0036309"/>
    <x v="631"/>
    <m/>
    <s v="F600917"/>
    <x v="61"/>
    <s v="25AFI001174"/>
    <x v="7"/>
    <m/>
    <s v="001880040014"/>
    <s v="DIVISORIO CART.CM40X14 T.5"/>
    <s v="cartoni e casse"/>
    <x v="12"/>
    <m/>
    <n v="342"/>
    <s v="NR"/>
    <m/>
    <n v="4.8011695906432755E-2"/>
    <n v="16.420000000000002"/>
  </r>
  <r>
    <s v="OF0036877"/>
    <x v="713"/>
    <m/>
    <s v="F600917"/>
    <x v="61"/>
    <s v="25AFI001174"/>
    <x v="7"/>
    <m/>
    <s v="001880040022"/>
    <s v="DIVISORIO CART.CM40x22 T.5"/>
    <s v="cartoni e casse"/>
    <x v="12"/>
    <m/>
    <n v="171"/>
    <s v="NR"/>
    <m/>
    <n v="6.3976608187134507E-2"/>
    <n v="10.94"/>
  </r>
  <r>
    <s v="OF0036914"/>
    <x v="714"/>
    <m/>
    <s v="F600917"/>
    <x v="61"/>
    <s v="25AFI001174"/>
    <x v="7"/>
    <m/>
    <s v="001880040023"/>
    <s v="DIVISORIO CART.CM40x23 T.5"/>
    <s v="cartoni e casse"/>
    <x v="12"/>
    <m/>
    <n v="171"/>
    <s v="NR"/>
    <m/>
    <n v="6.6023391812865498E-2"/>
    <n v="11.29"/>
  </r>
  <r>
    <s v="OF0035658"/>
    <x v="230"/>
    <m/>
    <s v="F600917"/>
    <x v="61"/>
    <s v="25AFI001174"/>
    <x v="7"/>
    <m/>
    <s v="001880040055"/>
    <s v="DIVISORIO CART.CM40x55 T.5"/>
    <s v="cartoni e casse"/>
    <x v="12"/>
    <m/>
    <n v="99"/>
    <s v="NR"/>
    <m/>
    <n v="0.13"/>
    <n v="12.87"/>
  </r>
  <r>
    <s v="OF0036877"/>
    <x v="713"/>
    <m/>
    <s v="F600917"/>
    <x v="61"/>
    <s v="25AFI001174"/>
    <x v="7"/>
    <m/>
    <s v="001880050014"/>
    <s v="DIVISORIO CART.CM50x14 T.5"/>
    <s v="cartoni e casse"/>
    <x v="12"/>
    <m/>
    <n v="858"/>
    <s v="NR"/>
    <m/>
    <n v="5.5E-2"/>
    <n v="47.19"/>
  </r>
  <r>
    <s v="OF0035719"/>
    <x v="417"/>
    <m/>
    <s v="F600917"/>
    <x v="61"/>
    <s v="25AFI001174"/>
    <x v="7"/>
    <m/>
    <s v="001880050069"/>
    <s v="DIVISORIO CART.CM50x69 T.5"/>
    <s v="cartoni e casse"/>
    <x v="12"/>
    <m/>
    <n v="93"/>
    <s v="NR"/>
    <m/>
    <n v="0.19301075268817203"/>
    <n v="17.95"/>
  </r>
  <r>
    <s v="OF0036488"/>
    <x v="629"/>
    <m/>
    <s v="F600917"/>
    <x v="61"/>
    <s v="25AFI001174"/>
    <x v="7"/>
    <m/>
    <s v="001880055023"/>
    <s v="DIVISORIO CART.CM55x23 T.5"/>
    <s v="cartoni e casse"/>
    <x v="12"/>
    <m/>
    <n v="510"/>
    <s v="NR"/>
    <m/>
    <n v="8.299999999999999E-2"/>
    <n v="42.33"/>
  </r>
  <r>
    <s v="OF0036488"/>
    <x v="629"/>
    <m/>
    <s v="F600917"/>
    <x v="61"/>
    <s v="25AFI001174"/>
    <x v="7"/>
    <m/>
    <s v="001880055038"/>
    <s v="DIVISORIO CART.CM55x38 T.5"/>
    <s v="cartoni e casse"/>
    <x v="12"/>
    <m/>
    <n v="260"/>
    <s v="NR"/>
    <m/>
    <n v="0.125"/>
    <n v="32.5"/>
  </r>
  <r>
    <s v="OF0036732"/>
    <x v="632"/>
    <m/>
    <s v="F600917"/>
    <x v="61"/>
    <s v="25AFI001174"/>
    <x v="7"/>
    <m/>
    <s v="001880055038"/>
    <s v="DIVISORIO CART.CM55x38 T.5"/>
    <s v="cartoni e casse"/>
    <x v="12"/>
    <m/>
    <n v="99"/>
    <s v="NR"/>
    <m/>
    <n v="0.12505050505050505"/>
    <n v="12.38"/>
  </r>
  <r>
    <s v="OF0036488"/>
    <x v="629"/>
    <m/>
    <s v="F600917"/>
    <x v="61"/>
    <s v="25AFI001174"/>
    <x v="7"/>
    <m/>
    <s v="001880060014"/>
    <s v="DIVISORIO CART.CM60x14 T.5"/>
    <s v="cartoni e casse"/>
    <x v="12"/>
    <m/>
    <n v="2317"/>
    <s v="NR"/>
    <m/>
    <n v="6.1998273629693575E-2"/>
    <n v="143.65"/>
  </r>
  <r>
    <s v="OF0036914"/>
    <x v="714"/>
    <m/>
    <s v="F600917"/>
    <x v="61"/>
    <s v="25AFI001174"/>
    <x v="7"/>
    <m/>
    <s v="001880060014"/>
    <s v="DIVISORIO CART.CM60x14 T.5"/>
    <s v="cartoni e casse"/>
    <x v="12"/>
    <m/>
    <n v="2135"/>
    <s v="NR"/>
    <m/>
    <n v="6.2E-2"/>
    <n v="132.37"/>
  </r>
  <r>
    <s v="OF0036914"/>
    <x v="714"/>
    <m/>
    <s v="F600917"/>
    <x v="61"/>
    <s v="25AFI001174"/>
    <x v="7"/>
    <m/>
    <s v="001880060015"/>
    <s v="DIVISORIO CART.CM60x15 T.5"/>
    <s v="cartoni e casse"/>
    <x v="12"/>
    <m/>
    <n v="255"/>
    <s v="NR"/>
    <m/>
    <n v="6.5019607843137248E-2"/>
    <n v="16.579999999999998"/>
  </r>
  <r>
    <s v="OF0036488"/>
    <x v="629"/>
    <m/>
    <s v="F600917"/>
    <x v="61"/>
    <s v="25AFI001174"/>
    <x v="7"/>
    <m/>
    <s v="001880060017"/>
    <s v="DIVISORIO CART.CM60x17 T.5"/>
    <s v="cartoni e casse"/>
    <x v="12"/>
    <m/>
    <n v="810"/>
    <s v="NR"/>
    <m/>
    <n v="7.0999999999999994E-2"/>
    <n v="57.51"/>
  </r>
  <r>
    <s v="OF0036914"/>
    <x v="714"/>
    <m/>
    <s v="F600917"/>
    <x v="61"/>
    <s v="25AFI001174"/>
    <x v="7"/>
    <m/>
    <s v="001880060017"/>
    <s v="DIVISORIO CART.CM60x17 T.5"/>
    <s v="cartoni e casse"/>
    <x v="12"/>
    <m/>
    <n v="3"/>
    <s v="NR"/>
    <m/>
    <n v="6.9999999999999993E-2"/>
    <n v="0.21"/>
  </r>
  <r>
    <s v="OF0036877"/>
    <x v="713"/>
    <m/>
    <s v="F600917"/>
    <x v="61"/>
    <s v="25AFI001174"/>
    <x v="7"/>
    <m/>
    <s v="001880060022"/>
    <s v="DIVISORIO CART.CM60x22 T.5"/>
    <s v="cartoni e casse"/>
    <x v="12"/>
    <m/>
    <n v="170"/>
    <s v="NR"/>
    <m/>
    <n v="8.5999999999999993E-2"/>
    <n v="14.62"/>
  </r>
  <r>
    <s v="OF0035867"/>
    <x v="419"/>
    <m/>
    <s v="F600917"/>
    <x v="61"/>
    <s v="25AFI001174"/>
    <x v="7"/>
    <m/>
    <s v="001880060023"/>
    <s v="DIVISORIO CART.CM60x23 T.5"/>
    <s v="cartoni e casse"/>
    <x v="12"/>
    <m/>
    <n v="277"/>
    <s v="NR"/>
    <m/>
    <n v="8.2996389891696748E-2"/>
    <n v="22.99"/>
  </r>
  <r>
    <s v="OF0036914"/>
    <x v="714"/>
    <m/>
    <s v="F600917"/>
    <x v="61"/>
    <s v="25AFI001174"/>
    <x v="7"/>
    <m/>
    <s v="001880060023"/>
    <s v="DIVISORIO CART.CM60x23 T.5"/>
    <s v="cartoni e casse"/>
    <x v="12"/>
    <m/>
    <n v="243"/>
    <s v="NR"/>
    <m/>
    <n v="8.3004115226337452E-2"/>
    <n v="20.170000000000002"/>
  </r>
  <r>
    <s v="OF0036867"/>
    <x v="715"/>
    <m/>
    <s v="F600917"/>
    <x v="61"/>
    <s v="25AFI001174"/>
    <x v="7"/>
    <m/>
    <s v="001880060026"/>
    <s v="DIVISORIO CART.CM60x26 T.5"/>
    <s v="cartoni e casse"/>
    <x v="12"/>
    <m/>
    <n v="170"/>
    <s v="NR"/>
    <m/>
    <n v="9.8000000000000004E-2"/>
    <n v="16.66"/>
  </r>
  <r>
    <s v="OF0036197"/>
    <x v="447"/>
    <m/>
    <s v="F600917"/>
    <x v="61"/>
    <s v="25AFI001174"/>
    <x v="7"/>
    <m/>
    <s v="001880060027"/>
    <s v="DIVISORIO CART.CM60x27 T.5"/>
    <s v="cartoni e casse"/>
    <x v="12"/>
    <m/>
    <n v="260"/>
    <s v="NR"/>
    <m/>
    <n v="0.10100000000000001"/>
    <n v="26.26"/>
  </r>
  <r>
    <s v="OF0036914"/>
    <x v="714"/>
    <m/>
    <s v="F600917"/>
    <x v="61"/>
    <s v="25AFI001174"/>
    <x v="7"/>
    <m/>
    <s v="001880060027"/>
    <s v="DIVISORIO CART.CM60x27 T.5"/>
    <s v="cartoni e casse"/>
    <x v="12"/>
    <m/>
    <n v="255"/>
    <s v="NR"/>
    <m/>
    <n v="0.10101960784313727"/>
    <n v="25.76"/>
  </r>
  <r>
    <s v="OF0036634"/>
    <x v="630"/>
    <m/>
    <s v="F600917"/>
    <x v="61"/>
    <s v="25AFI001174"/>
    <x v="7"/>
    <m/>
    <s v="001880070028"/>
    <s v="DIVISORIO CART.CM70x28 T.5"/>
    <s v="cartoni e casse"/>
    <x v="12"/>
    <m/>
    <n v="173"/>
    <s v="NR"/>
    <m/>
    <n v="0.11797687861271676"/>
    <n v="20.41"/>
  </r>
  <r>
    <s v="OF0036634"/>
    <x v="630"/>
    <m/>
    <s v="F600917"/>
    <x v="61"/>
    <s v="25AFI001174"/>
    <x v="7"/>
    <m/>
    <s v="001880075037"/>
    <s v="DIVISORIO CART.CM75X37 T.5"/>
    <s v="cartoni e casse"/>
    <x v="12"/>
    <m/>
    <n v="255"/>
    <s v="NR"/>
    <m/>
    <n v="0.15901960784313723"/>
    <n v="40.549999999999997"/>
  </r>
  <r>
    <s v="OF0036634"/>
    <x v="630"/>
    <m/>
    <s v="F600917"/>
    <x v="61"/>
    <s v="25AFI001174"/>
    <x v="7"/>
    <m/>
    <s v="001880150017"/>
    <s v="DIVISORIO CART.CM150X17 T.5"/>
    <s v="cartoni e casse"/>
    <x v="12"/>
    <m/>
    <n v="255"/>
    <s v="NR"/>
    <m/>
    <n v="0.14800000000000002"/>
    <n v="37.74"/>
  </r>
  <r>
    <s v="OF0037071"/>
    <x v="721"/>
    <m/>
    <s v="F014980"/>
    <x v="66"/>
    <s v="25AFI001182"/>
    <x v="7"/>
    <m/>
    <s v="002130019001"/>
    <s v="NASTRO AD.50x50 CRESPATO"/>
    <s v="mater.aus.varie acq."/>
    <x v="13"/>
    <m/>
    <n v="36"/>
    <s v="NR"/>
    <m/>
    <n v="1.38"/>
    <n v="49.68"/>
  </r>
  <r>
    <s v="OF0037071"/>
    <x v="721"/>
    <m/>
    <s v="F014980"/>
    <x v="66"/>
    <s v="25AFI001182"/>
    <x v="7"/>
    <m/>
    <s v="002130020001"/>
    <s v="NASTRO AD.19x50 CRESPATO"/>
    <s v="mater.aus.varie acq."/>
    <x v="13"/>
    <m/>
    <n v="192"/>
    <s v="NR"/>
    <m/>
    <n v="0.68"/>
    <n v="130.56"/>
  </r>
  <r>
    <s v="OF0037071"/>
    <x v="721"/>
    <m/>
    <s v="F014980"/>
    <x v="66"/>
    <s v="25AFI001182"/>
    <x v="7"/>
    <m/>
    <s v="002130032007"/>
    <s v="NASTRO AD.3M 50x66 ART.3705 AVANA"/>
    <s v="mater.aus.varie acq."/>
    <x v="13"/>
    <m/>
    <n v="216"/>
    <s v="NR"/>
    <m/>
    <n v="3.85"/>
    <n v="831.6"/>
  </r>
  <r>
    <s v="OF0037015"/>
    <x v="722"/>
    <m/>
    <s v="F014980"/>
    <x v="66"/>
    <s v="25AFI001182"/>
    <x v="7"/>
    <m/>
    <s v="009000004002"/>
    <s v="GUANTO NITRILE VERDE CM45 TG.10/10½"/>
    <s v="materiali di consumo"/>
    <x v="11"/>
    <m/>
    <n v="24"/>
    <s v="NR"/>
    <m/>
    <n v="8.4"/>
    <n v="201.6"/>
  </r>
  <r>
    <s v="OF0036164"/>
    <x v="466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6286"/>
    <x v="467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7071"/>
    <x v="721"/>
    <m/>
    <s v="F014980"/>
    <x v="66"/>
    <s v="25AFI001182"/>
    <x v="7"/>
    <m/>
    <s v="009000005002"/>
    <s v="GUANTO NITRILE VERDE 492 TG.8/8½"/>
    <s v="materiali di consumo"/>
    <x v="11"/>
    <m/>
    <n v="30"/>
    <s v="NR"/>
    <m/>
    <n v="2.4500000000000002"/>
    <n v="73.5"/>
  </r>
  <r>
    <s v="OF0036967"/>
    <x v="723"/>
    <m/>
    <s v="F014980"/>
    <x v="66"/>
    <s v="25AFI001182"/>
    <x v="7"/>
    <m/>
    <s v="009000007001"/>
    <s v="GUANTI IN LATTICE ASTM PZ.100 #"/>
    <s v="materiali di consumo"/>
    <x v="11"/>
    <m/>
    <n v="2000"/>
    <s v="NR"/>
    <m/>
    <n v="5.6000000000000001E-2"/>
    <n v="112"/>
  </r>
  <r>
    <s v="OF0036746"/>
    <x v="724"/>
    <m/>
    <s v="F014980"/>
    <x v="66"/>
    <s v="25AFI001182"/>
    <x v="7"/>
    <m/>
    <s v="009100002001"/>
    <s v="BOBINA POMERCART GR 40 (KG 4)"/>
    <s v="materiali di consumo"/>
    <x v="11"/>
    <m/>
    <n v="20"/>
    <s v="NR"/>
    <m/>
    <n v="17.2"/>
    <n v="344"/>
  </r>
  <r>
    <s v="OF0036850"/>
    <x v="725"/>
    <m/>
    <s v="F010308"/>
    <x v="98"/>
    <s v="25AFI001226"/>
    <x v="7"/>
    <m/>
    <s v="009430041001"/>
    <s v="NALCO 71D5PLUS ANTISCHIUMA"/>
    <s v="materiali di consumo"/>
    <x v="11"/>
    <m/>
    <n v="80"/>
    <s v="kg"/>
    <m/>
    <n v="8.27"/>
    <n v="661.6"/>
  </r>
  <r>
    <s v="OF0037206"/>
    <x v="726"/>
    <m/>
    <s v="F010036"/>
    <x v="68"/>
    <s v="25AFI001257"/>
    <x v="23"/>
    <m/>
    <s v="002130041001"/>
    <s v="NASTRO AD.75x50 CARTA AVANA"/>
    <s v="mater. di confezion."/>
    <x v="4"/>
    <m/>
    <n v="240"/>
    <s v="NR"/>
    <m/>
    <n v="1.75"/>
    <n v="420"/>
  </r>
  <r>
    <s v="OF0035473"/>
    <x v="309"/>
    <m/>
    <s v="F010036"/>
    <x v="68"/>
    <s v="25AFI001257"/>
    <x v="23"/>
    <m/>
    <s v="001110033002"/>
    <s v="BUSTA BOCC.27X30 SU ENTRAMBI I LATI"/>
    <s v="accessori di confez."/>
    <x v="5"/>
    <m/>
    <n v="1600"/>
    <s v="NR"/>
    <m/>
    <n v="3.1600000000000003E-2"/>
    <n v="50.56"/>
  </r>
  <r>
    <s v="OF0035853"/>
    <x v="306"/>
    <m/>
    <s v="F010036"/>
    <x v="68"/>
    <s v="25AFI001257"/>
    <x v="23"/>
    <m/>
    <s v="001110077002"/>
    <s v="BUSTA BOCC.35X35 SU ENTRAMBI I LATI"/>
    <s v="accessori di confez."/>
    <x v="5"/>
    <m/>
    <n v="7200"/>
    <s v="NR"/>
    <m/>
    <n v="4.7800000000000002E-2"/>
    <n v="344.16"/>
  </r>
  <r>
    <s v="OF0036074"/>
    <x v="536"/>
    <m/>
    <s v="F010036"/>
    <x v="68"/>
    <s v="25AFI001257"/>
    <x v="23"/>
    <m/>
    <s v="001110077002"/>
    <s v="BUSTA BOCC.35X35 SU ENTRAMBI I LATI"/>
    <s v="accessori di confez."/>
    <x v="5"/>
    <m/>
    <n v="31200"/>
    <s v="NR"/>
    <m/>
    <n v="4.7799999999999995E-2"/>
    <n v="1491.36"/>
  </r>
  <r>
    <s v="OF0036261"/>
    <x v="612"/>
    <m/>
    <s v="F010036"/>
    <x v="68"/>
    <s v="25AFI001257"/>
    <x v="23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5853"/>
    <x v="306"/>
    <m/>
    <s v="F010036"/>
    <x v="68"/>
    <s v="25AFI001257"/>
    <x v="23"/>
    <m/>
    <s v="001110077004"/>
    <s v="BUSTA BOCC.35X40 DOPPIA C/WARNING 35 LINGUE"/>
    <s v="accessori di confez."/>
    <x v="5"/>
    <m/>
    <n v="3600"/>
    <s v="NR"/>
    <m/>
    <n v="6.2E-2"/>
    <n v="223.2"/>
  </r>
  <r>
    <s v="OF0036261"/>
    <x v="612"/>
    <m/>
    <s v="F010036"/>
    <x v="68"/>
    <s v="25AFI001257"/>
    <x v="23"/>
    <m/>
    <s v="001110077004"/>
    <s v="BUSTA BOCC.35X40 DOPPIA C/WARNING 35 LINGUE"/>
    <s v="accessori di confez."/>
    <x v="5"/>
    <m/>
    <n v="12000"/>
    <s v="NR"/>
    <m/>
    <n v="6.2E-2"/>
    <n v="744"/>
  </r>
  <r>
    <s v="OF0036599"/>
    <x v="727"/>
    <m/>
    <s v="F010036"/>
    <x v="68"/>
    <s v="25AFI001257"/>
    <x v="23"/>
    <m/>
    <s v="001110077004"/>
    <s v="BUSTA BOCC.35X40 DOPPIA C/WARNING 35 LINGUE"/>
    <s v="accessori di confez."/>
    <x v="5"/>
    <m/>
    <n v="7200"/>
    <s v="NR"/>
    <m/>
    <n v="6.2E-2"/>
    <n v="446.4"/>
  </r>
  <r>
    <s v="OF0036786"/>
    <x v="728"/>
    <m/>
    <s v="F010036"/>
    <x v="68"/>
    <s v="25AFI001257"/>
    <x v="23"/>
    <m/>
    <s v="001110077004"/>
    <s v="BUSTA BOCC.35X40 DOPPIA C/WARNING 35 LINGUE"/>
    <s v="accessori di confez."/>
    <x v="5"/>
    <m/>
    <n v="600"/>
    <s v="NR"/>
    <m/>
    <n v="6.2000000000000006E-2"/>
    <n v="37.200000000000003"/>
  </r>
  <r>
    <s v="OF0036290"/>
    <x v="610"/>
    <m/>
    <s v="F010036"/>
    <x v="68"/>
    <s v="25AFI001257"/>
    <x v="23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6599"/>
    <x v="727"/>
    <m/>
    <s v="F010036"/>
    <x v="68"/>
    <s v="25AFI001257"/>
    <x v="23"/>
    <m/>
    <s v="001110100002"/>
    <s v="BUSTA BOCC.40X40 SU ENTRAMBI I LATI_x000a_VERSIONE GR55+HD"/>
    <s v="accessori di confez."/>
    <x v="5"/>
    <m/>
    <n v="21600"/>
    <s v="NR"/>
    <m/>
    <n v="5.5999999999999994E-2"/>
    <n v="1209.5999999999999"/>
  </r>
  <r>
    <s v="OF0036786"/>
    <x v="728"/>
    <m/>
    <s v="F010036"/>
    <x v="68"/>
    <s v="25AFI001257"/>
    <x v="23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853"/>
    <x v="306"/>
    <m/>
    <s v="F010036"/>
    <x v="68"/>
    <s v="25AFI001257"/>
    <x v="23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1257"/>
    <x v="23"/>
    <m/>
    <s v="001110100004"/>
    <s v="BUSTA BOCC.40X40 C/WARNING 35 LINGUE"/>
    <s v="accessori di confez."/>
    <x v="5"/>
    <m/>
    <n v="9000"/>
    <s v="NR"/>
    <m/>
    <n v="5.8459999999999998E-2"/>
    <n v="526.14"/>
  </r>
  <r>
    <s v="OF0036599"/>
    <x v="727"/>
    <m/>
    <s v="F010036"/>
    <x v="68"/>
    <s v="25AFI001257"/>
    <x v="23"/>
    <m/>
    <s v="001110100004"/>
    <s v="BUSTA BOCC.40X40 C/WARNING 35 LINGUE"/>
    <s v="accessori di confez."/>
    <x v="5"/>
    <m/>
    <n v="12000"/>
    <s v="NR"/>
    <m/>
    <n v="5.8459999999999998E-2"/>
    <n v="701.52"/>
  </r>
  <r>
    <s v="OF0036786"/>
    <x v="728"/>
    <m/>
    <s v="F010036"/>
    <x v="68"/>
    <s v="25AFI001257"/>
    <x v="23"/>
    <m/>
    <s v="001110100004"/>
    <s v="BUSTA BOCC.40X40 C/WARNING 35 LINGUE"/>
    <s v="accessori di confez."/>
    <x v="5"/>
    <m/>
    <n v="15000"/>
    <s v="NR"/>
    <m/>
    <n v="5.8459999999999998E-2"/>
    <n v="876.9"/>
  </r>
  <r>
    <s v="OF0036290"/>
    <x v="610"/>
    <m/>
    <s v="F010036"/>
    <x v="68"/>
    <s v="25AFI001257"/>
    <x v="23"/>
    <m/>
    <s v="001110106004"/>
    <s v="BUSTA BOCC.40X55 SU ENTRAMBI I LATI SENZA MARCATURA"/>
    <s v="accessori di confez."/>
    <x v="5"/>
    <m/>
    <n v="4950"/>
    <s v="NR"/>
    <m/>
    <n v="8.2501010101010103E-2"/>
    <n v="408.38"/>
  </r>
  <r>
    <s v="OF0034493"/>
    <x v="552"/>
    <m/>
    <s v="F010036"/>
    <x v="68"/>
    <s v="25AFI001257"/>
    <x v="23"/>
    <m/>
    <s v="001110115002"/>
    <s v="BUSTA BOCC.45X45 SU ENTRAMBI I LATI"/>
    <s v="accessori di confez."/>
    <x v="5"/>
    <m/>
    <n v="2700"/>
    <s v="NR"/>
    <m/>
    <n v="7.0900000000000005E-2"/>
    <n v="191.43"/>
  </r>
  <r>
    <s v="OF0034693"/>
    <x v="611"/>
    <m/>
    <s v="F010036"/>
    <x v="68"/>
    <s v="25AFI001257"/>
    <x v="23"/>
    <m/>
    <s v="001110115002"/>
    <s v="BUSTA BOCC.45X45 SU ENTRAMBI I LATI"/>
    <s v="accessori di confez."/>
    <x v="5"/>
    <m/>
    <n v="10550"/>
    <s v="NR"/>
    <m/>
    <n v="7.0900473933649288E-2"/>
    <n v="748"/>
  </r>
  <r>
    <s v="OF0036074"/>
    <x v="536"/>
    <m/>
    <s v="F010036"/>
    <x v="68"/>
    <s v="25AFI001257"/>
    <x v="23"/>
    <m/>
    <s v="001110115002"/>
    <s v="BUSTA BOCC.45X45 SU ENTRAMBI I LATI"/>
    <s v="accessori di confez."/>
    <x v="5"/>
    <m/>
    <n v="16200"/>
    <s v="NR"/>
    <m/>
    <n v="7.0899999999999991E-2"/>
    <n v="1148.58"/>
  </r>
  <r>
    <s v="OF0036261"/>
    <x v="612"/>
    <m/>
    <s v="F010036"/>
    <x v="68"/>
    <s v="25AFI001257"/>
    <x v="23"/>
    <m/>
    <s v="001110115002"/>
    <s v="BUSTA BOCC.45X45 SU ENTRAMBI I LATI"/>
    <s v="accessori di confez."/>
    <x v="5"/>
    <m/>
    <n v="25150"/>
    <s v="NR"/>
    <m/>
    <n v="7.0900198807157061E-2"/>
    <n v="1783.14"/>
  </r>
  <r>
    <s v="OF0036290"/>
    <x v="610"/>
    <m/>
    <s v="F010036"/>
    <x v="68"/>
    <s v="25AFI001257"/>
    <x v="23"/>
    <m/>
    <s v="001110115002"/>
    <s v="BUSTA BOCC.45X45 SU ENTRAMBI I LATI"/>
    <s v="accessori di confez."/>
    <x v="5"/>
    <m/>
    <n v="12450"/>
    <s v="NR"/>
    <m/>
    <n v="7.0900401606425703E-2"/>
    <n v="882.71"/>
  </r>
  <r>
    <s v="OF0036261"/>
    <x v="612"/>
    <m/>
    <s v="F010036"/>
    <x v="68"/>
    <s v="25AFI001257"/>
    <x v="23"/>
    <m/>
    <s v="001110115003"/>
    <s v="BUSTA BOCC.45X45 C/WARNING 35 LING."/>
    <s v="accessori di confez."/>
    <x v="5"/>
    <m/>
    <n v="21200"/>
    <s v="NR"/>
    <m/>
    <n v="6.4180188679245284E-2"/>
    <n v="1360.62"/>
  </r>
  <r>
    <s v="OF0036599"/>
    <x v="727"/>
    <m/>
    <s v="F010036"/>
    <x v="68"/>
    <s v="25AFI001257"/>
    <x v="23"/>
    <m/>
    <s v="001110115003"/>
    <s v="BUSTA BOCC.45X45 C/WARNING 35 LING."/>
    <s v="accessori di confez."/>
    <x v="5"/>
    <m/>
    <n v="47750"/>
    <s v="NR"/>
    <m/>
    <n v="6.4180104712041885E-2"/>
    <n v="3064.6"/>
  </r>
  <r>
    <s v="OF0036786"/>
    <x v="728"/>
    <m/>
    <s v="F010036"/>
    <x v="68"/>
    <s v="25AFI001257"/>
    <x v="23"/>
    <m/>
    <s v="001110115004"/>
    <s v="BUSTA BOCC.45X45 DOPPIA C/WARNING 35 LINGUE"/>
    <s v="accessori di confez."/>
    <x v="5"/>
    <m/>
    <n v="3600"/>
    <s v="NR"/>
    <m/>
    <n v="8.3999999999999991E-2"/>
    <n v="302.39999999999998"/>
  </r>
  <r>
    <s v="OF0035940"/>
    <x v="535"/>
    <m/>
    <s v="F010036"/>
    <x v="68"/>
    <s v="25AFI001257"/>
    <x v="23"/>
    <m/>
    <s v="001110135002"/>
    <s v="BUSTA BOCC.55X55 SU ENTRAMBI I LATI"/>
    <s v="accessori di confez."/>
    <x v="5"/>
    <m/>
    <n v="1625"/>
    <s v="NR"/>
    <m/>
    <n v="0.10900307692307692"/>
    <n v="177.13"/>
  </r>
  <r>
    <s v="OF0035715"/>
    <x v="304"/>
    <m/>
    <s v="F010036"/>
    <x v="68"/>
    <s v="25AFI001257"/>
    <x v="23"/>
    <m/>
    <s v="001300202001"/>
    <s v="BOBINA FILM ESTENS.H.50 PRESTIRO"/>
    <s v="accessori di confez."/>
    <x v="5"/>
    <m/>
    <n v="610"/>
    <s v="kg"/>
    <m/>
    <n v="2.0900000000000003"/>
    <n v="1274.9000000000001"/>
  </r>
  <r>
    <s v="OF0036599"/>
    <x v="727"/>
    <m/>
    <s v="F010036"/>
    <x v="68"/>
    <s v="25AFI001257"/>
    <x v="23"/>
    <m/>
    <s v="001300202001"/>
    <s v="BOBINA FILM ESTENS.H.50 PRESTIRO"/>
    <s v="accessori di confez."/>
    <x v="5"/>
    <m/>
    <n v="1842"/>
    <s v="kg"/>
    <m/>
    <n v="2.0900000000000003"/>
    <n v="3849.78"/>
  </r>
  <r>
    <s v="OF0035853"/>
    <x v="306"/>
    <m/>
    <s v="F010036"/>
    <x v="68"/>
    <s v="25AFI001257"/>
    <x v="23"/>
    <m/>
    <s v="002010237001"/>
    <s v="STRISCIA BOCC. 75x60 BOLLA MAXI D.25"/>
    <s v="accessori di confez."/>
    <x v="5"/>
    <m/>
    <n v="1000"/>
    <s v="NR"/>
    <m/>
    <n v="0.36"/>
    <n v="360"/>
  </r>
  <r>
    <s v="OF0036074"/>
    <x v="536"/>
    <m/>
    <s v="F010036"/>
    <x v="68"/>
    <s v="25AFI001257"/>
    <x v="23"/>
    <m/>
    <s v="002019001001"/>
    <s v="STRISCIA BOCC.120x80"/>
    <s v="accessori di confez."/>
    <x v="5"/>
    <m/>
    <n v="1000"/>
    <s v="NR"/>
    <m/>
    <n v="0.17799999999999999"/>
    <n v="178"/>
  </r>
  <r>
    <s v="OF0036290"/>
    <x v="610"/>
    <m/>
    <s v="F010036"/>
    <x v="68"/>
    <s v="25AFI001257"/>
    <x v="23"/>
    <m/>
    <s v="002019001001"/>
    <s v="STRISCIA BOCC.120x80"/>
    <s v="accessori di confez."/>
    <x v="5"/>
    <m/>
    <n v="500"/>
    <s v="NR"/>
    <m/>
    <n v="0.17799999999999999"/>
    <n v="89"/>
  </r>
  <r>
    <s v="OF0036599"/>
    <x v="727"/>
    <m/>
    <s v="F010036"/>
    <x v="68"/>
    <s v="25AFI001257"/>
    <x v="23"/>
    <m/>
    <s v="002060026026"/>
    <s v="STRISCIA POLIESPANSO 26X26 SP.1MM"/>
    <s v="accessori di confez."/>
    <x v="5"/>
    <m/>
    <n v="2050"/>
    <s v="NR"/>
    <m/>
    <n v="1.1000000000000001E-2"/>
    <n v="22.55"/>
  </r>
  <r>
    <s v="OF0036261"/>
    <x v="612"/>
    <m/>
    <s v="F010036"/>
    <x v="68"/>
    <s v="25AFI001257"/>
    <x v="23"/>
    <m/>
    <s v="009000128001"/>
    <s v="BUSTA POL.98x170 150 MICRON NON FOR"/>
    <s v="materiali di consumo"/>
    <x v="11"/>
    <m/>
    <n v="577"/>
    <s v="NR"/>
    <m/>
    <n v="1.0899999999999999"/>
    <n v="628.92999999999995"/>
  </r>
  <r>
    <s v="OF0036789"/>
    <x v="729"/>
    <m/>
    <s v="F600439"/>
    <x v="70"/>
    <s v="25AFI001258"/>
    <x v="23"/>
    <m/>
    <s v="002030160001"/>
    <s v="STRISCIA CARTA BUL.52X27,5 GR90 STD FSC+LOGHI"/>
    <s v="accessori di confez."/>
    <x v="5"/>
    <m/>
    <n v="80000"/>
    <s v="NR"/>
    <m/>
    <n v="1.7000000000000001E-2"/>
    <n v="1360"/>
  </r>
  <r>
    <s v="OF0036789"/>
    <x v="729"/>
    <m/>
    <s v="F600439"/>
    <x v="70"/>
    <s v="25AFI001258"/>
    <x v="23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6789"/>
    <x v="729"/>
    <m/>
    <s v="F600439"/>
    <x v="70"/>
    <s v="25AFI001258"/>
    <x v="23"/>
    <m/>
    <s v="002030170001"/>
    <s v="STRISCIA CARTA BUL.52X27,5 GR90 FSC + LOGHI IKEA"/>
    <s v="accessori di confez."/>
    <x v="5"/>
    <m/>
    <n v="8000"/>
    <s v="NR"/>
    <m/>
    <n v="1.7000000000000001E-2"/>
    <n v="136"/>
  </r>
  <r>
    <s v="OF0036789"/>
    <x v="729"/>
    <m/>
    <s v="F600439"/>
    <x v="70"/>
    <s v="25AFI001258"/>
    <x v="23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543"/>
    <x v="730"/>
    <m/>
    <s v="F014441"/>
    <x v="82"/>
    <s v="25AFI001259"/>
    <x v="23"/>
    <m/>
    <s v="000390103021"/>
    <s v="VITE 5MAX14 AC T.SVA.9MM T/CROCE"/>
    <s v="accessori x manigl."/>
    <x v="7"/>
    <m/>
    <n v="10910"/>
    <s v="NR"/>
    <m/>
    <n v="2.9800183318056828E-2"/>
    <n v="325.12"/>
  </r>
  <r>
    <s v="OF0036543"/>
    <x v="730"/>
    <m/>
    <s v="F014441"/>
    <x v="82"/>
    <s v="25AFI001259"/>
    <x v="23"/>
    <m/>
    <s v="000390115002"/>
    <s v="VITE 5MAX18 AC TCB T9,5 C./TORX T25"/>
    <s v="accessori x manigl."/>
    <x v="7"/>
    <m/>
    <n v="25590"/>
    <s v="NR"/>
    <m/>
    <n v="3.6999999999999998E-2"/>
    <n v="946.83"/>
  </r>
  <r>
    <s v="OF0037025"/>
    <x v="731"/>
    <m/>
    <s v="F014729"/>
    <x v="71"/>
    <s v="25AFI001262"/>
    <x v="23"/>
    <m/>
    <s v="009230008102"/>
    <s v="ECOTECH 30S Sgrassante (ex 89)"/>
    <s v="materiali di consumo"/>
    <x v="11"/>
    <m/>
    <n v="2600"/>
    <s v="kg"/>
    <m/>
    <n v="2.0499999999999998"/>
    <n v="5330"/>
  </r>
  <r>
    <s v="OF0036729"/>
    <x v="732"/>
    <m/>
    <s v="F016222"/>
    <x v="78"/>
    <s v="25AFI001269"/>
    <x v="23"/>
    <m/>
    <s v="001761054004"/>
    <s v="FASCIA LIT.TVS TITAN ELITE INDUCTION 163Ø24 8000807074190"/>
    <s v="cartoni e casse"/>
    <x v="12"/>
    <m/>
    <n v="1320"/>
    <s v="NR"/>
    <m/>
    <n v="0.36899999999999999"/>
    <n v="487.08"/>
  </r>
  <r>
    <s v="OF0036729"/>
    <x v="732"/>
    <m/>
    <s v="F016222"/>
    <x v="78"/>
    <s v="25AFI001269"/>
    <x v="23"/>
    <m/>
    <s v="001761054008"/>
    <s v="FASCIA LIT.TVS TITAN ELITE INDUCTION 795Ø32 8000807074237"/>
    <s v="cartoni e casse"/>
    <x v="12"/>
    <m/>
    <n v="1200"/>
    <s v="NR"/>
    <m/>
    <n v="0.36899999999999999"/>
    <n v="442.8"/>
  </r>
  <r>
    <s v="OF0036729"/>
    <x v="732"/>
    <m/>
    <s v="F016222"/>
    <x v="78"/>
    <s v="25AFI001269"/>
    <x v="23"/>
    <m/>
    <s v="001761114001"/>
    <s v="FASCIA LIT.TVS MINERALIA IND.REST.2025 433 16 8000807036655"/>
    <s v="cartoni e casse"/>
    <x v="12"/>
    <m/>
    <n v="1050"/>
    <s v="NR"/>
    <m/>
    <n v="0.36899999999999999"/>
    <n v="387.45"/>
  </r>
  <r>
    <s v="OF0036729"/>
    <x v="732"/>
    <m/>
    <s v="F016222"/>
    <x v="78"/>
    <s v="25AFI001269"/>
    <x v="23"/>
    <m/>
    <s v="001761114003"/>
    <s v="FASCIA LIT.MINERALIA IND.REST.2025 279 32 8000807077191"/>
    <s v="cartoni e casse"/>
    <x v="12"/>
    <m/>
    <n v="1125"/>
    <s v="NR"/>
    <m/>
    <n v="0.36900444444444441"/>
    <n v="415.13"/>
  </r>
  <r>
    <s v="OF0036729"/>
    <x v="732"/>
    <m/>
    <s v="F016222"/>
    <x v="78"/>
    <s v="25AFI001269"/>
    <x v="23"/>
    <m/>
    <s v="001761114006"/>
    <s v="FASCIA LIT.MINERALIA IND.REST.2025 279 20 8000807036679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114006"/>
    <s v="FASCIA LIT.MINERALIA IND.REST.2025 279 20 8000807036679"/>
    <s v="cartoni e casse"/>
    <x v="12"/>
    <m/>
    <n v="1550"/>
    <s v="NR"/>
    <m/>
    <n v="0.36900000000000005"/>
    <n v="571.95000000000005"/>
  </r>
  <r>
    <s v="OF0036729"/>
    <x v="732"/>
    <m/>
    <s v="F016222"/>
    <x v="78"/>
    <s v="25AFI001269"/>
    <x v="23"/>
    <m/>
    <s v="001761114009"/>
    <s v="FASCIA LIT.MINERALIA IND.REST.2025 279 30 8000807036686"/>
    <s v="cartoni e casse"/>
    <x v="12"/>
    <m/>
    <n v="1150"/>
    <s v="NR"/>
    <m/>
    <n v="0.36899999999999999"/>
    <n v="424.35"/>
  </r>
  <r>
    <s v="OF0036729"/>
    <x v="732"/>
    <m/>
    <s v="F016222"/>
    <x v="78"/>
    <s v="25AFI001269"/>
    <x v="23"/>
    <m/>
    <s v="001761155057"/>
    <s v="FASCIA LIT.SAMBONET TITAN PRO RES.2025 125 Ø20 8014808401725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251160"/>
    <s v="FASCIA LIT. DIAMANTE DELUXE IND.177 Ø24 EAN 077535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1"/>
    <s v="FASCIA LIT. DIAMANTE DELUXE IND.177 Ø28 EAN 077542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2"/>
    <s v="FASCIA LIT. DIAMANTE DELUXE IND.578 Ø28 EAN 077559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3"/>
    <s v="FASCIA LIT. DIAMANTE DELUXE IND.477 Ø20 EAN 077566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4"/>
    <s v="FASCIA LIT. DIAMANTE DELUXE 055 Ø26 EAN 077573"/>
    <s v="cartoni e casse"/>
    <x v="12"/>
    <m/>
    <n v="2370"/>
    <s v="NR"/>
    <m/>
    <n v="0.25700000000000001"/>
    <n v="609.09"/>
  </r>
  <r>
    <s v="OF0036871"/>
    <x v="733"/>
    <m/>
    <s v="F016194"/>
    <x v="73"/>
    <s v="25AFI001270"/>
    <x v="23"/>
    <m/>
    <s v="001970007001"/>
    <s v="PAPER PALLET CART.CM79X59 IKEA LB10 FSC"/>
    <s v="cartoni e casse"/>
    <x v="12"/>
    <m/>
    <n v="390"/>
    <s v="NR"/>
    <m/>
    <n v="1.5752820512820513"/>
    <n v="614.36"/>
  </r>
  <r>
    <s v="OF0036421"/>
    <x v="734"/>
    <m/>
    <s v="F012098"/>
    <x v="62"/>
    <s v="25AFI001301"/>
    <x v="23"/>
    <m/>
    <s v="002430061003"/>
    <s v="MAINCOTE AF-400"/>
    <s v="prodotti chimici"/>
    <x v="1"/>
    <m/>
    <n v="120"/>
    <s v="kg"/>
    <m/>
    <n v="5.41"/>
    <n v="649.20000000000005"/>
  </r>
  <r>
    <s v="OF0036436"/>
    <x v="615"/>
    <m/>
    <s v="F012910"/>
    <x v="77"/>
    <s v="25AFI001302"/>
    <x v="23"/>
    <m/>
    <s v="001110115001"/>
    <s v="BUSTA BOCC.45X45"/>
    <s v="accessori di confez."/>
    <x v="5"/>
    <m/>
    <n v="12860"/>
    <s v="NR"/>
    <m/>
    <n v="5.8000000000000003E-2"/>
    <n v="745.88"/>
  </r>
  <r>
    <s v="OF0036267"/>
    <x v="354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100001"/>
    <s v="BUSTA BOCC.40X40"/>
    <s v="accessori di confez."/>
    <x v="5"/>
    <m/>
    <n v="5000"/>
    <s v="NR"/>
    <m/>
    <n v="5.0999999999999997E-2"/>
    <n v="255"/>
  </r>
  <r>
    <s v="OF0036267"/>
    <x v="354"/>
    <m/>
    <s v="F012910"/>
    <x v="77"/>
    <s v="25AFI001303"/>
    <x v="23"/>
    <m/>
    <s v="001110115001"/>
    <s v="BUSTA BOCC.45X45"/>
    <s v="accessori di confez."/>
    <x v="5"/>
    <m/>
    <n v="19820"/>
    <s v="NR"/>
    <m/>
    <n v="5.7999999999999996E-2"/>
    <n v="1149.56"/>
  </r>
  <r>
    <s v="OF0036436"/>
    <x v="615"/>
    <m/>
    <s v="F012910"/>
    <x v="77"/>
    <s v="25AFI001303"/>
    <x v="23"/>
    <m/>
    <s v="001110115001"/>
    <s v="BUSTA BOCC.45X45"/>
    <s v="accessori di confez."/>
    <x v="5"/>
    <m/>
    <n v="7800"/>
    <s v="NR"/>
    <m/>
    <n v="5.7999999999999996E-2"/>
    <n v="452.4"/>
  </r>
  <r>
    <s v="OF0036966"/>
    <x v="735"/>
    <m/>
    <s v="F012713"/>
    <x v="53"/>
    <s v="25AFI001306"/>
    <x v="23"/>
    <m/>
    <s v="003040082005"/>
    <s v="ECLIPSE HB V6849 PRIMER BLACK DIAMOND"/>
    <s v="prodotti chimici"/>
    <x v="1"/>
    <m/>
    <n v="900"/>
    <s v="kg"/>
    <m/>
    <n v="12.881500000000001"/>
    <n v="11593.35"/>
  </r>
  <r>
    <s v="OF0036966"/>
    <x v="735"/>
    <m/>
    <s v="F012713"/>
    <x v="53"/>
    <s v="25AFI001306"/>
    <x v="23"/>
    <m/>
    <s v="003100082006"/>
    <s v="ECLIPSE HB V6850Z BLACK MIDCOAT DIAMOND"/>
    <s v="prodotti chimici"/>
    <x v="1"/>
    <m/>
    <n v="800"/>
    <s v="kg"/>
    <m/>
    <n v="13.657"/>
    <n v="10925.6"/>
  </r>
  <r>
    <s v="OF0036966"/>
    <x v="735"/>
    <m/>
    <s v="F012713"/>
    <x v="53"/>
    <s v="25AFI001306"/>
    <x v="23"/>
    <m/>
    <s v="003160081013"/>
    <s v="QUANT.7343/V5665Z CLEAR ALTO SPESS."/>
    <s v="prodotti chimici"/>
    <x v="1"/>
    <m/>
    <n v="100"/>
    <s v="kg"/>
    <m/>
    <n v="18.846500000000002"/>
    <n v="1884.65"/>
  </r>
  <r>
    <s v="OF0037068"/>
    <x v="736"/>
    <m/>
    <s v="F012713"/>
    <x v="53"/>
    <s v="25AFI001306"/>
    <x v="23"/>
    <m/>
    <s v="003160081013"/>
    <s v="QUANT.7343/V5665Z CLEAR ALTO SPESS."/>
    <s v="prodotti chimici"/>
    <x v="1"/>
    <m/>
    <n v="600"/>
    <s v="kg"/>
    <m/>
    <n v="18.846499999999999"/>
    <n v="11307.9"/>
  </r>
  <r>
    <s v="OF0036966"/>
    <x v="735"/>
    <m/>
    <s v="F012713"/>
    <x v="53"/>
    <s v="25AFI001306"/>
    <x v="23"/>
    <m/>
    <s v="003160081020"/>
    <s v="QUANTANIUM 7343/V4560Z NERO M. DOT"/>
    <s v="prodotti chimici"/>
    <x v="1"/>
    <m/>
    <n v="40"/>
    <s v="kg"/>
    <m/>
    <n v="17"/>
    <n v="680"/>
  </r>
  <r>
    <s v="OF0036966"/>
    <x v="735"/>
    <m/>
    <s v="F012713"/>
    <x v="53"/>
    <s v="25AFI001306"/>
    <x v="23"/>
    <m/>
    <s v="003160081026"/>
    <s v="Eclipse HB V7710Z silver diamond TC"/>
    <s v="prodotti chimici"/>
    <x v="1"/>
    <m/>
    <n v="600"/>
    <s v="kg"/>
    <m/>
    <n v="14.422000000000001"/>
    <n v="8653.2000000000007"/>
  </r>
  <r>
    <s v="OF0036966"/>
    <x v="735"/>
    <m/>
    <s v="F012713"/>
    <x v="53"/>
    <s v="25AFI001306"/>
    <x v="23"/>
    <m/>
    <s v="003160081031"/>
    <s v="QUANTANIUM 7343/V9044Z clear topcoat"/>
    <s v="prodotti chimici"/>
    <x v="1"/>
    <m/>
    <n v="200"/>
    <s v="kg"/>
    <m/>
    <n v="11.69"/>
    <n v="2338"/>
  </r>
  <r>
    <s v="OF0036874"/>
    <x v="737"/>
    <m/>
    <s v="F014557"/>
    <x v="87"/>
    <s v="25AFI001307"/>
    <x v="23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042"/>
    <x v="738"/>
    <m/>
    <s v="F014557"/>
    <x v="87"/>
    <s v="25AFI001307"/>
    <x v="23"/>
    <m/>
    <s v="000801086002"/>
    <s v="ETICHETTA ADESIVA NEUTRA 105X148,5 (4 Pcs in 1 Foglio A4)"/>
    <s v="mater. di confezion."/>
    <x v="4"/>
    <m/>
    <n v="800"/>
    <s v="NR"/>
    <m/>
    <n v="2.9975000000000002E-2"/>
    <n v="23.98"/>
  </r>
  <r>
    <s v="OF0036958"/>
    <x v="739"/>
    <m/>
    <s v="F013397"/>
    <x v="41"/>
    <s v="25AFI001313"/>
    <x v="23"/>
    <m/>
    <s v="002490105001"/>
    <s v="IRIODIN 100"/>
    <s v="prodotti chimici"/>
    <x v="1"/>
    <m/>
    <n v="50"/>
    <s v="kg"/>
    <m/>
    <n v="10.8"/>
    <n v="540"/>
  </r>
  <r>
    <s v="OF0036958"/>
    <x v="739"/>
    <m/>
    <s v="F013397"/>
    <x v="41"/>
    <s v="25AFI001313"/>
    <x v="23"/>
    <m/>
    <s v="002490119001"/>
    <s v="IRIODIN 111"/>
    <s v="prodotti chimici"/>
    <x v="1"/>
    <m/>
    <n v="40"/>
    <s v="kg"/>
    <m/>
    <n v="18.5"/>
    <n v="740"/>
  </r>
  <r>
    <s v="OF0036654"/>
    <x v="643"/>
    <m/>
    <s v="F013397"/>
    <x v="41"/>
    <s v="25AFI001314"/>
    <x v="23"/>
    <m/>
    <s v="002490123001"/>
    <s v="IRIODIN 215 RED PEARL (ex RK215)"/>
    <s v="prodotti chimici"/>
    <x v="1"/>
    <m/>
    <n v="25"/>
    <s v="kg"/>
    <m/>
    <n v="30.5"/>
    <n v="762.5"/>
  </r>
  <r>
    <s v="OF0036879"/>
    <x v="740"/>
    <m/>
    <s v="F010435"/>
    <x v="79"/>
    <s v="25AFI001318"/>
    <x v="23"/>
    <m/>
    <s v="000841627250"/>
    <s v="DISCO PUBB.HOMESIDE REST.PLAQUE A PIZZA Ø30 CM 834569 FSC"/>
    <s v="mater. di confezion."/>
    <x v="4"/>
    <m/>
    <n v="6100"/>
    <s v="NR"/>
    <m/>
    <n v="7.1000000000000008E-2"/>
    <n v="433.1"/>
  </r>
  <r>
    <s v="OF0037003"/>
    <x v="741"/>
    <m/>
    <s v="F010435"/>
    <x v="79"/>
    <s v="25AFI001318"/>
    <x v="23"/>
    <m/>
    <s v="000841742001"/>
    <s v="DISCO PUB.PADERNO PAD.18-20-24 F.12"/>
    <s v="mater. di confezion."/>
    <x v="4"/>
    <m/>
    <n v="3500"/>
    <s v="NR"/>
    <m/>
    <n v="6.7000000000000004E-2"/>
    <n v="234.5"/>
  </r>
  <r>
    <s v="OF0037003"/>
    <x v="741"/>
    <m/>
    <s v="F010435"/>
    <x v="79"/>
    <s v="25AFI001318"/>
    <x v="23"/>
    <m/>
    <s v="000844147010"/>
    <s v="PIEGHEVOLE ESSTEELE PER CUCINARE 200x100 MM 1-8-P575A"/>
    <s v="mater. di confezion."/>
    <x v="4"/>
    <m/>
    <n v="3800"/>
    <s v="NR"/>
    <m/>
    <n v="0.12"/>
    <n v="456"/>
  </r>
  <r>
    <s v="OF0037003"/>
    <x v="741"/>
    <m/>
    <s v="F010435"/>
    <x v="79"/>
    <s v="25AFI001318"/>
    <x v="23"/>
    <m/>
    <s v="000844147403"/>
    <s v="PIEGHEVOLE AMWAY ICOOK 280X215 MM USE&amp;CARE A2300189"/>
    <s v="mater. di confezion."/>
    <x v="4"/>
    <m/>
    <n v="2416"/>
    <s v="NR"/>
    <m/>
    <n v="0.68"/>
    <n v="1642.88"/>
  </r>
  <r>
    <s v="OF0036606"/>
    <x v="627"/>
    <m/>
    <s v="F010435"/>
    <x v="79"/>
    <s v="25AFI001318"/>
    <x v="23"/>
    <m/>
    <s v="000844900076"/>
    <s v="PIEGHEVOLE ISTRUZIONI TVS FORMATO A3  STD OTTOBRE 2019 FSC"/>
    <s v="mater. di confezion."/>
    <x v="4"/>
    <m/>
    <n v="3880"/>
    <s v="NR"/>
    <m/>
    <n v="9.5000000000000001E-2"/>
    <n v="368.6"/>
  </r>
  <r>
    <s v="OF0036296"/>
    <x v="628"/>
    <m/>
    <s v="F010435"/>
    <x v="79"/>
    <s v="25AFI001318"/>
    <x v="23"/>
    <m/>
    <s v="000844900132"/>
    <s v="PIEGHEVOLE IKEA HUSKNUT CERA 70X148,5 RIF. AA-2413977-2 FSC"/>
    <s v="mater. di confezion."/>
    <x v="4"/>
    <m/>
    <n v="2520"/>
    <s v="NR"/>
    <m/>
    <n v="9.1999999999999998E-2"/>
    <n v="231.84"/>
  </r>
  <r>
    <s v="OF0036879"/>
    <x v="740"/>
    <m/>
    <s v="F010435"/>
    <x v="79"/>
    <s v="25AFI001318"/>
    <x v="23"/>
    <m/>
    <s v="000844900132"/>
    <s v="PIEGHEVOLE IKEA HUSKNUT CERA 70X148,5 RIF. AA-2413977-2 FSC"/>
    <s v="mater. di confezion."/>
    <x v="4"/>
    <m/>
    <n v="39060"/>
    <s v="NR"/>
    <m/>
    <n v="0.09"/>
    <n v="3515.4"/>
  </r>
  <r>
    <s v="OF0036940"/>
    <x v="742"/>
    <m/>
    <s v="F011212"/>
    <x v="84"/>
    <s v="25AFI001319"/>
    <x v="23"/>
    <m/>
    <s v="000800006003"/>
    <s v="ETICHETTA NEUTRA 30X22 REMO.P.SING."/>
    <s v="mater. di confezion."/>
    <x v="4"/>
    <m/>
    <n v="20000"/>
    <s v="NR"/>
    <m/>
    <n v="2.7E-2"/>
    <n v="540"/>
  </r>
  <r>
    <s v="OF0037226"/>
    <x v="743"/>
    <m/>
    <s v="F011212"/>
    <x v="84"/>
    <s v="25AFI001319"/>
    <x v="23"/>
    <m/>
    <s v="000800009011"/>
    <s v="ETICHETTA NEUTRA 40X30 PISTA S. REM"/>
    <s v="mater. di confezion."/>
    <x v="4"/>
    <m/>
    <n v="50000"/>
    <s v="NR"/>
    <m/>
    <n v="2.9000000000000001E-2"/>
    <n v="1450"/>
  </r>
  <r>
    <s v="OF0036940"/>
    <x v="742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91"/>
    <x v="680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50"/>
    <x v="744"/>
    <m/>
    <s v="F011212"/>
    <x v="84"/>
    <s v="25AFI001319"/>
    <x v="23"/>
    <m/>
    <s v="000800009018"/>
    <s v="ETICHETTA 14X25 MM ESSTEELE PER BENESSERE 2.8L"/>
    <s v="mater. di confezion."/>
    <x v="4"/>
    <m/>
    <n v="600"/>
    <s v="NR"/>
    <m/>
    <n v="0.24666666666666667"/>
    <n v="148"/>
  </r>
  <r>
    <s v="OF0036791"/>
    <x v="667"/>
    <m/>
    <s v="F011212"/>
    <x v="84"/>
    <s v="25AFI001319"/>
    <x v="23"/>
    <m/>
    <s v="000800012013"/>
    <s v="ETICHETTA ADESIVA 50x50 MM AMWAY AB1200 - A2301705"/>
    <s v="mater. di confezion."/>
    <x v="4"/>
    <m/>
    <n v="2200"/>
    <s v="NR"/>
    <m/>
    <n v="7.7899999999999997E-2"/>
    <n v="171.38"/>
  </r>
  <r>
    <s v="OF0036791"/>
    <x v="667"/>
    <m/>
    <s v="F011212"/>
    <x v="84"/>
    <s v="25AFI001319"/>
    <x v="23"/>
    <m/>
    <s v="000800102270"/>
    <s v="ETICHETTA AD.IKEA HUSKNUT CE 16,5X4 AA-2414731-1 CA+CØ20 FSC"/>
    <s v="mater. di confezion."/>
    <x v="4"/>
    <m/>
    <n v="3600"/>
    <s v="NR"/>
    <m/>
    <n v="8.8000000000000009E-2"/>
    <n v="316.8"/>
  </r>
  <r>
    <s v="OF0036940"/>
    <x v="742"/>
    <m/>
    <s v="F011212"/>
    <x v="84"/>
    <s v="25AFI001319"/>
    <x v="23"/>
    <m/>
    <s v="000800102271"/>
    <s v="ETICHETTA AD.IKEA HUSKNUT CE 16,5X4 AA-2414730-1 CA+CØ24 FSC"/>
    <s v="mater. di confezion."/>
    <x v="4"/>
    <m/>
    <n v="2100"/>
    <s v="NR"/>
    <m/>
    <n v="9.8000000000000004E-2"/>
    <n v="205.8"/>
  </r>
  <r>
    <s v="OF0036940"/>
    <x v="742"/>
    <m/>
    <s v="F011212"/>
    <x v="84"/>
    <s v="25AFI001319"/>
    <x v="23"/>
    <m/>
    <s v="000800103009"/>
    <s v="ETICHETTA 50X92 IKEA GB/CI-347846-3 FR-IT-ES /CI-347845-1 CL"/>
    <s v="mater. di confezion."/>
    <x v="4"/>
    <m/>
    <n v="2000"/>
    <s v="NR"/>
    <m/>
    <n v="9.98E-2"/>
    <n v="199.6"/>
  </r>
  <r>
    <s v="OF0036940"/>
    <x v="742"/>
    <m/>
    <s v="F011212"/>
    <x v="84"/>
    <s v="25AFI001319"/>
    <x v="23"/>
    <m/>
    <s v="000800103010"/>
    <s v="ETICHETTA 50X92 IKEA GB/CI-347843-3 FR-IT-ES/CI-347844-1 CL"/>
    <s v="mater. di confezion."/>
    <x v="4"/>
    <m/>
    <n v="2100"/>
    <s v="NR"/>
    <m/>
    <n v="9.98E-2"/>
    <n v="209.58"/>
  </r>
  <r>
    <s v="OF0037004"/>
    <x v="745"/>
    <m/>
    <s v="F011212"/>
    <x v="84"/>
    <s v="25AFI001319"/>
    <x v="23"/>
    <m/>
    <s v="000800209043"/>
    <s v="ETICHETTA KELOMAT BRATMEISTER 3524-343 28 CM"/>
    <s v="mater. di confezion."/>
    <x v="4"/>
    <m/>
    <n v="2200"/>
    <s v="NR"/>
    <m/>
    <n v="0.17380000000000001"/>
    <n v="382.36"/>
  </r>
  <r>
    <s v="OF0036940"/>
    <x v="742"/>
    <m/>
    <s v="F011212"/>
    <x v="84"/>
    <s v="25AFI001319"/>
    <x v="23"/>
    <m/>
    <s v="000800400001"/>
    <s v="ETICHETTA STELLA TVS IPERTEK F.65MM"/>
    <s v="mater. di confezion."/>
    <x v="4"/>
    <m/>
    <n v="750"/>
    <s v="NR"/>
    <m/>
    <n v="0.20979999999999999"/>
    <n v="157.35"/>
  </r>
  <r>
    <s v="OF0037004"/>
    <x v="745"/>
    <m/>
    <s v="F011212"/>
    <x v="84"/>
    <s v="25AFI001319"/>
    <x v="23"/>
    <m/>
    <s v="000809000046"/>
    <s v="ETICHETTA KELOMAT BRAT-CHEF 3524-337 28CM"/>
    <s v="mater. di confezion."/>
    <x v="4"/>
    <m/>
    <n v="1150"/>
    <s v="NR"/>
    <m/>
    <n v="0.17990434782608694"/>
    <n v="206.89"/>
  </r>
  <r>
    <s v="OF0036730"/>
    <x v="669"/>
    <m/>
    <s v="F011212"/>
    <x v="84"/>
    <s v="25AFI001319"/>
    <x v="23"/>
    <m/>
    <s v="000809000284"/>
    <s v="ETICHETTA LAVER MANCHE A LA MAIN FORMATO 32X27MM"/>
    <s v="mater. di confezion."/>
    <x v="4"/>
    <m/>
    <n v="11500"/>
    <s v="NR"/>
    <m/>
    <n v="6.8000000000000005E-2"/>
    <n v="782"/>
  </r>
  <r>
    <s v="OF0036730"/>
    <x v="669"/>
    <m/>
    <s v="F011212"/>
    <x v="84"/>
    <s v="25AFI001319"/>
    <x v="23"/>
    <m/>
    <s v="000809000384"/>
    <s v="ETICHETTA MIGROS PEN.Ø22 7035.636 SPAG.CLASSIC 7613433584844"/>
    <s v="mater. di confezion."/>
    <x v="4"/>
    <m/>
    <n v="1600"/>
    <s v="NR"/>
    <m/>
    <n v="0.20379999999999998"/>
    <n v="326.08"/>
  </r>
  <r>
    <s v="OF0036730"/>
    <x v="669"/>
    <m/>
    <s v="F011212"/>
    <x v="84"/>
    <s v="25AFI001319"/>
    <x v="23"/>
    <m/>
    <s v="000840004003"/>
    <s v="DISCO PUBB.COOK PAN LINEA EURO FUST.15"/>
    <s v="mater. di confezion."/>
    <x v="4"/>
    <m/>
    <n v="3500"/>
    <s v="NR"/>
    <m/>
    <n v="6.3E-2"/>
    <n v="220.5"/>
  </r>
  <r>
    <s v="OF0036730"/>
    <x v="669"/>
    <m/>
    <s v="F011212"/>
    <x v="84"/>
    <s v="25AFI001319"/>
    <x v="23"/>
    <m/>
    <s v="000841310020"/>
    <s v="DISCO PUBB. FLORENNE BELLEZZA TROPICAL (Avana) F.11"/>
    <s v="mater. di confezion."/>
    <x v="4"/>
    <m/>
    <n v="3800"/>
    <s v="NR"/>
    <m/>
    <n v="6.3E-2"/>
    <n v="239.4"/>
  </r>
  <r>
    <s v="OF0036940"/>
    <x v="742"/>
    <m/>
    <s v="F011212"/>
    <x v="84"/>
    <s v="25AFI001319"/>
    <x v="23"/>
    <m/>
    <s v="000841556555"/>
    <s v="DISCO P.MIGROS SUMMER ITALY 2025 039Ø18X10 7033.267 324906"/>
    <s v="mater. di confezion."/>
    <x v="4"/>
    <m/>
    <n v="2100"/>
    <s v="NR"/>
    <m/>
    <n v="8.199999999999999E-2"/>
    <n v="172.2"/>
  </r>
  <r>
    <s v="OF0036940"/>
    <x v="742"/>
    <m/>
    <s v="F011212"/>
    <x v="84"/>
    <s v="25AFI001319"/>
    <x v="23"/>
    <m/>
    <s v="000841556556"/>
    <s v="DISCO P.MIGROS SUMMER ITALY 2025 039Ø 25X18 7033.268 324913"/>
    <s v="mater. di confezion."/>
    <x v="4"/>
    <m/>
    <n v="1300"/>
    <s v="NR"/>
    <m/>
    <n v="0.115"/>
    <n v="149.5"/>
  </r>
  <r>
    <s v="OF0036940"/>
    <x v="742"/>
    <m/>
    <s v="F011212"/>
    <x v="84"/>
    <s v="25AFI001319"/>
    <x v="23"/>
    <m/>
    <s v="000841714303"/>
    <s v="DISCO PUBB.VELVET TVS S.COATING F15"/>
    <s v="mater. di confezion."/>
    <x v="4"/>
    <m/>
    <n v="3000"/>
    <s v="NR"/>
    <m/>
    <n v="0.104"/>
    <n v="312"/>
  </r>
  <r>
    <s v="OF0037004"/>
    <x v="745"/>
    <m/>
    <s v="F011212"/>
    <x v="84"/>
    <s v="25AFI001319"/>
    <x v="23"/>
    <m/>
    <s v="000841726480"/>
    <s v="DISCO PUB.TVS PROMO EASYPRETTY FUSTELLA Ø10CM"/>
    <s v="mater. di confezion."/>
    <x v="4"/>
    <m/>
    <n v="2000"/>
    <s v="NR"/>
    <m/>
    <n v="9.5000000000000001E-2"/>
    <n v="190"/>
  </r>
  <r>
    <s v="OF0037004"/>
    <x v="745"/>
    <m/>
    <s v="F011212"/>
    <x v="84"/>
    <s v="25AFI001319"/>
    <x v="23"/>
    <m/>
    <s v="000841726481"/>
    <s v="DISCO PUB.TVS PROMO EASYPRETTY FUSTELLA Ø15CM"/>
    <s v="mater. di confezion."/>
    <x v="4"/>
    <m/>
    <n v="3700"/>
    <s v="NR"/>
    <m/>
    <n v="6.3E-2"/>
    <n v="233.1"/>
  </r>
  <r>
    <s v="OF0036730"/>
    <x v="669"/>
    <m/>
    <s v="F011212"/>
    <x v="84"/>
    <s v="25AFI001319"/>
    <x v="23"/>
    <m/>
    <s v="000841726920"/>
    <s v="DISCO PUBB.F.12 CERAMICO HYBRID 2024"/>
    <s v="mater. di confezion."/>
    <x v="4"/>
    <m/>
    <n v="2250"/>
    <s v="NR"/>
    <m/>
    <n v="9.5000000000000001E-2"/>
    <n v="213.75"/>
  </r>
  <r>
    <s v="OF0036730"/>
    <x v="669"/>
    <m/>
    <s v="F011212"/>
    <x v="84"/>
    <s v="25AFI001319"/>
    <x v="23"/>
    <m/>
    <s v="000841726990"/>
    <s v="DISCO PUBB.F.12 EXP COLORATA 2023"/>
    <s v="mater. di confezion."/>
    <x v="4"/>
    <m/>
    <n v="2100"/>
    <s v="NR"/>
    <m/>
    <n v="9.5000000000000001E-2"/>
    <n v="199.5"/>
  </r>
  <r>
    <s v="OF0036730"/>
    <x v="669"/>
    <m/>
    <s v="F011212"/>
    <x v="84"/>
    <s v="25AFI001319"/>
    <x v="23"/>
    <m/>
    <s v="000841726991"/>
    <s v="DISCO PUBB.F.17 EXP COLORATA 2023"/>
    <s v="mater. di confezion."/>
    <x v="4"/>
    <m/>
    <n v="1050"/>
    <s v="NR"/>
    <m/>
    <n v="0.152"/>
    <n v="159.6"/>
  </r>
  <r>
    <s v="OF0036940"/>
    <x v="742"/>
    <m/>
    <s v="F011212"/>
    <x v="84"/>
    <s v="25AFI001319"/>
    <x v="23"/>
    <m/>
    <s v="000841800020"/>
    <s v="DISCO PUB.SYSTEM U PRIX MINI F13 3660992022205 405 18 R.2024"/>
    <s v="mater. di confezion."/>
    <x v="4"/>
    <m/>
    <n v="3000"/>
    <s v="NR"/>
    <m/>
    <n v="6.3E-2"/>
    <n v="189"/>
  </r>
  <r>
    <s v="OF0036940"/>
    <x v="742"/>
    <m/>
    <s v="F011212"/>
    <x v="84"/>
    <s v="25AFI001319"/>
    <x v="23"/>
    <m/>
    <s v="000841800021"/>
    <s v="DISCO PUB.SYSTEM U PRIX MINI F15 3660992022212 107 24 R.2024"/>
    <s v="mater. di confezion."/>
    <x v="4"/>
    <m/>
    <n v="5500"/>
    <s v="NR"/>
    <m/>
    <n v="4.2000000000000003E-2"/>
    <n v="231"/>
  </r>
  <r>
    <s v="OF0036730"/>
    <x v="669"/>
    <m/>
    <s v="F011212"/>
    <x v="84"/>
    <s v="25AFI001319"/>
    <x v="23"/>
    <m/>
    <s v="000844060072"/>
    <s v="PIEGH. WOOLWORTHS ALVARO F.179 25 50X70 C/FILO ELASTICO"/>
    <s v="mater. di confezion."/>
    <x v="4"/>
    <m/>
    <n v="1090"/>
    <s v="NR"/>
    <m/>
    <n v="0.371"/>
    <n v="404.39"/>
  </r>
  <r>
    <s v="OF0036635"/>
    <x v="664"/>
    <m/>
    <s v="F011212"/>
    <x v="84"/>
    <s v="25AFI001319"/>
    <x v="23"/>
    <m/>
    <s v="000844146022"/>
    <s v="PIEGHEVOLE DATERRA VESUVIO INDUCTIO F.TO CHIUSO 20,5X15,2 CM"/>
    <s v="mater. di confezion."/>
    <x v="4"/>
    <m/>
    <n v="2000"/>
    <s v="NR"/>
    <m/>
    <n v="0.157"/>
    <n v="314"/>
  </r>
  <r>
    <s v="OF0036510"/>
    <x v="601"/>
    <m/>
    <s v="F600467"/>
    <x v="50"/>
    <s v="25AFI001341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1"/>
    <x v="23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6510"/>
    <x v="601"/>
    <m/>
    <s v="F600467"/>
    <x v="50"/>
    <s v="25AFI001341"/>
    <x v="23"/>
    <m/>
    <s v="0002A0207TS4"/>
    <s v="DISCO AC.207/040 C/F 3MM+TAGLI STRETTI+FORO CENTRALE 51mm"/>
    <s v="acciaio"/>
    <x v="9"/>
    <m/>
    <n v="15000"/>
    <s v="NR"/>
    <m/>
    <n v="0.32419999999999999"/>
    <n v="4863"/>
  </r>
  <r>
    <s v="OF0036861"/>
    <x v="746"/>
    <m/>
    <s v="F600467"/>
    <x v="50"/>
    <s v="25AFI001342"/>
    <x v="23"/>
    <m/>
    <s v="0002A0127TS4"/>
    <s v="DISCO AC.127/040 C/F 3MM+TAGLI STRETTI+FORO CENTRALE 38mm"/>
    <s v="acciaio"/>
    <x v="9"/>
    <m/>
    <n v="8750"/>
    <s v="NR"/>
    <m/>
    <n v="0.14490057142857143"/>
    <n v="1267.8800000000001"/>
  </r>
  <r>
    <s v="OF0036510"/>
    <x v="601"/>
    <m/>
    <s v="F600467"/>
    <x v="50"/>
    <s v="25AFI001342"/>
    <x v="23"/>
    <m/>
    <s v="0002A0147TS4"/>
    <s v="DISCO AC.147/040 C/F 3MM+TAGLI STRETTI+FORO CENTRALE 38mm"/>
    <s v="acciaio"/>
    <x v="9"/>
    <m/>
    <n v="5829"/>
    <s v="NR"/>
    <m/>
    <n v="0.1768999828443987"/>
    <n v="1031.1500000000001"/>
  </r>
  <r>
    <s v="OF0036602"/>
    <x v="602"/>
    <m/>
    <s v="F600467"/>
    <x v="50"/>
    <s v="25AFI001342"/>
    <x v="23"/>
    <m/>
    <s v="0002A0147TS4"/>
    <s v="DISCO AC.147/040 C/F 3MM+TAGLI STRETTI+FORO CENTRALE 38mm"/>
    <s v="acciaio"/>
    <x v="9"/>
    <m/>
    <n v="10000"/>
    <s v="NR"/>
    <m/>
    <n v="0.1769"/>
    <n v="1769"/>
  </r>
  <r>
    <s v="OF0036861"/>
    <x v="746"/>
    <m/>
    <s v="F600467"/>
    <x v="50"/>
    <s v="25AFI001342"/>
    <x v="23"/>
    <m/>
    <s v="0002A0147TS4"/>
    <s v="DISCO AC.147/040 C/F 3MM+TAGLI STRETTI+FORO CENTRALE 38mm"/>
    <s v="acciaio"/>
    <x v="9"/>
    <m/>
    <n v="15671"/>
    <s v="NR"/>
    <m/>
    <n v="0.1769000063812137"/>
    <n v="2772.2"/>
  </r>
  <r>
    <s v="OF0036861"/>
    <x v="746"/>
    <m/>
    <s v="F600467"/>
    <x v="50"/>
    <s v="25AFI001342"/>
    <x v="23"/>
    <m/>
    <s v="0002A0152TS4"/>
    <s v="DISCO AC.152/040 C/F 3MM+TAGLI STRETTI+FORO CENTRALE 51mm"/>
    <s v="acciaio"/>
    <x v="9"/>
    <m/>
    <n v="3100"/>
    <s v="NR"/>
    <m/>
    <n v="0.2094"/>
    <n v="649.14"/>
  </r>
  <r>
    <s v="OF0036861"/>
    <x v="746"/>
    <m/>
    <s v="F600467"/>
    <x v="50"/>
    <s v="25AFI001342"/>
    <x v="23"/>
    <m/>
    <s v="0002A0167TS4"/>
    <s v="DISCO AC.167/040 C/F 3MM+TAGLI STRETTI+FORO CENTRALE 51mm"/>
    <s v="acciaio"/>
    <x v="9"/>
    <m/>
    <n v="9000"/>
    <s v="NR"/>
    <m/>
    <n v="0.24260000000000001"/>
    <n v="2183.4"/>
  </r>
  <r>
    <s v="OF0036861"/>
    <x v="746"/>
    <m/>
    <s v="F600467"/>
    <x v="50"/>
    <s v="25AFI001342"/>
    <x v="23"/>
    <m/>
    <s v="0002A0177TS4"/>
    <s v="DISCO AC.177/040 C/F 3MM+TAGLI STRETTI+FORO CENTRALE 51mm"/>
    <s v="acciaio"/>
    <x v="9"/>
    <m/>
    <n v="5000"/>
    <s v="NR"/>
    <m/>
    <n v="0.25290000000000001"/>
    <n v="1264.5"/>
  </r>
  <r>
    <s v="OF0036861"/>
    <x v="746"/>
    <m/>
    <s v="F600467"/>
    <x v="50"/>
    <s v="25AFI001342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2"/>
    <x v="23"/>
    <m/>
    <s v="0002A0207TS4"/>
    <s v="DISCO AC.207/040 C/F 3MM+TAGLI STRETTI+FORO CENTRALE 51mm"/>
    <s v="acciaio"/>
    <x v="9"/>
    <m/>
    <n v="23400"/>
    <s v="NR"/>
    <m/>
    <n v="0.32419999999999999"/>
    <n v="7586.28"/>
  </r>
  <r>
    <s v="OF0036602"/>
    <x v="602"/>
    <m/>
    <s v="F600467"/>
    <x v="50"/>
    <s v="25AFI001342"/>
    <x v="23"/>
    <m/>
    <s v="0002A0207TS4"/>
    <s v="DISCO AC.207/040 C/F 3MM+TAGLI STRETTI+FORO CENTRALE 51mm"/>
    <s v="acciaio"/>
    <x v="9"/>
    <m/>
    <n v="36600"/>
    <s v="NR"/>
    <m/>
    <n v="0.32419999999999999"/>
    <n v="11865.72"/>
  </r>
  <r>
    <s v="OF0036861"/>
    <x v="746"/>
    <m/>
    <s v="F600467"/>
    <x v="50"/>
    <s v="25AFI001344"/>
    <x v="23"/>
    <m/>
    <s v="0002A0147TS4"/>
    <s v="DISCO AC.147/040 C/F 3MM+TAGLI STRETTI+FORO CENTRALE 38mm"/>
    <s v="acciaio"/>
    <x v="9"/>
    <m/>
    <n v="10500"/>
    <s v="NR"/>
    <m/>
    <n v="0.1769"/>
    <n v="1857.45"/>
  </r>
  <r>
    <s v="OF0036510"/>
    <x v="601"/>
    <m/>
    <s v="F600467"/>
    <x v="50"/>
    <s v="25AFI001344"/>
    <x v="23"/>
    <m/>
    <s v="0002A0157TS4"/>
    <s v="DISCO AC.157/040 C/F 3MM+TAGLI STRETTI+FORO CENTRALE 51mm"/>
    <s v="acciaio"/>
    <x v="9"/>
    <m/>
    <n v="6000"/>
    <s v="NR"/>
    <m/>
    <n v="0.214"/>
    <n v="1284"/>
  </r>
  <r>
    <s v="OF0036602"/>
    <x v="602"/>
    <m/>
    <s v="F600467"/>
    <x v="50"/>
    <s v="25AFI001344"/>
    <x v="23"/>
    <m/>
    <s v="0002A0157TS4"/>
    <s v="DISCO AC.157/040 C/F 3MM+TAGLI STRETTI+FORO CENTRALE 51mm"/>
    <s v="acciaio"/>
    <x v="9"/>
    <m/>
    <n v="5000"/>
    <s v="NR"/>
    <m/>
    <n v="0.214"/>
    <n v="1070"/>
  </r>
  <r>
    <s v="OF0036861"/>
    <x v="746"/>
    <m/>
    <s v="F600467"/>
    <x v="50"/>
    <s v="25AFI001344"/>
    <x v="23"/>
    <m/>
    <s v="0002A0157TS4"/>
    <s v="DISCO AC.157/040 C/F 3MM+TAGLI STRETTI+FORO CENTRALE 51mm"/>
    <s v="acciaio"/>
    <x v="9"/>
    <m/>
    <n v="25000"/>
    <s v="NR"/>
    <m/>
    <n v="0.214"/>
    <n v="5350"/>
  </r>
  <r>
    <s v="OF0036602"/>
    <x v="602"/>
    <m/>
    <s v="F600467"/>
    <x v="50"/>
    <s v="25AFI001344"/>
    <x v="23"/>
    <m/>
    <s v="0002A0197TS4"/>
    <s v="DISCO AC.197/040 C/F 3MM+TAGLI STRETTI+FORO CENTRALE 51mm"/>
    <s v="acciaio"/>
    <x v="9"/>
    <m/>
    <n v="16500"/>
    <s v="NR"/>
    <m/>
    <n v="0.30070000000000002"/>
    <n v="4961.55"/>
  </r>
  <r>
    <s v="OF0036861"/>
    <x v="746"/>
    <m/>
    <s v="F600467"/>
    <x v="50"/>
    <s v="25AFI001344"/>
    <x v="23"/>
    <m/>
    <s v="0002A0197TS4"/>
    <s v="DISCO AC.197/040 C/F 3MM+TAGLI STRETTI+FORO CENTRALE 51mm"/>
    <s v="acciaio"/>
    <x v="9"/>
    <m/>
    <n v="17350"/>
    <s v="NR"/>
    <m/>
    <n v="0.300700288184438"/>
    <n v="5217.1499999999996"/>
  </r>
  <r>
    <s v="OF0036602"/>
    <x v="602"/>
    <m/>
    <s v="F600467"/>
    <x v="50"/>
    <s v="25AFI001344"/>
    <x v="23"/>
    <m/>
    <s v="0002A0207TS4"/>
    <s v="DISCO AC.207/040 C/F 3MM+TAGLI STRETTI+FORO CENTRALE 51mm"/>
    <s v="acciaio"/>
    <x v="9"/>
    <m/>
    <n v="3400"/>
    <s v="NR"/>
    <m/>
    <n v="0.32419999999999999"/>
    <n v="1102.28"/>
  </r>
  <r>
    <s v="OF0036861"/>
    <x v="746"/>
    <m/>
    <s v="F600467"/>
    <x v="50"/>
    <s v="25AFI001344"/>
    <x v="23"/>
    <m/>
    <s v="0002A0207TS4"/>
    <s v="DISCO AC.207/040 C/F 3MM+TAGLI STRETTI+FORO CENTRALE 51mm"/>
    <s v="acciaio"/>
    <x v="9"/>
    <m/>
    <n v="8985"/>
    <s v="NR"/>
    <m/>
    <n v="0.32420033388981634"/>
    <n v="2912.94"/>
  </r>
  <r>
    <s v="OF0036602"/>
    <x v="602"/>
    <m/>
    <s v="F600467"/>
    <x v="50"/>
    <s v="25AFI001346"/>
    <x v="23"/>
    <m/>
    <s v="0002A0137TS4"/>
    <s v="DISCO AC.137/040 C/F 3MM+TAGLI STRETTI+FORO CENTRALE 38mm"/>
    <s v="acciaio"/>
    <x v="9"/>
    <m/>
    <n v="11250"/>
    <s v="NR"/>
    <m/>
    <n v="0.16039999999999999"/>
    <n v="1804.5"/>
  </r>
  <r>
    <s v="OF0036861"/>
    <x v="746"/>
    <m/>
    <s v="F600467"/>
    <x v="50"/>
    <s v="25AFI001346"/>
    <x v="23"/>
    <m/>
    <s v="0002A0137TS4"/>
    <s v="DISCO AC.137/040 C/F 3MM+TAGLI STRETTI+FORO CENTRALE 38mm"/>
    <s v="acciaio"/>
    <x v="9"/>
    <m/>
    <n v="25500"/>
    <s v="NR"/>
    <m/>
    <n v="0.16039999999999999"/>
    <n v="4090.2"/>
  </r>
  <r>
    <s v="OF0036861"/>
    <x v="746"/>
    <m/>
    <s v="F600467"/>
    <x v="50"/>
    <s v="25AFI001346"/>
    <x v="23"/>
    <m/>
    <s v="0002A0207TS4"/>
    <s v="DISCO AC.207/040 C/F 3MM+TAGLI STRETTI+FORO CENTRALE 51mm"/>
    <s v="acciaio"/>
    <x v="9"/>
    <m/>
    <n v="41985"/>
    <s v="NR"/>
    <m/>
    <n v="0.32420007145409074"/>
    <n v="13611.54"/>
  </r>
  <r>
    <m/>
    <x v="82"/>
    <m/>
    <s v="F600467"/>
    <x v="50"/>
    <s v="25AFI001346"/>
    <x v="23"/>
    <m/>
    <s v="0002A0207TS4"/>
    <s v="DISCO AC.207/040 C/F 3MM+TAGLI STRETTI+FORO CENTRALE 51mm"/>
    <s v="acciaio"/>
    <x v="9"/>
    <m/>
    <n v="3015"/>
    <s v="NR"/>
    <m/>
    <n v="0.32419900497512438"/>
    <n v="977.46"/>
  </r>
  <r>
    <s v="OF0036861"/>
    <x v="746"/>
    <m/>
    <s v="F600467"/>
    <x v="50"/>
    <s v="25AFI001347"/>
    <x v="23"/>
    <m/>
    <s v="0002A0127TS4"/>
    <s v="DISCO AC.127/040 C/F 3MM+TAGLI STRETTI+FORO CENTRALE 38mm"/>
    <s v="acciaio"/>
    <x v="9"/>
    <m/>
    <n v="16577"/>
    <s v="NR"/>
    <m/>
    <n v="0.14490016287627436"/>
    <n v="2402.0100000000002"/>
  </r>
  <r>
    <s v="OF0036861"/>
    <x v="746"/>
    <m/>
    <s v="F600467"/>
    <x v="50"/>
    <s v="25AFI001347"/>
    <x v="23"/>
    <m/>
    <s v="0002A0147TS4"/>
    <s v="DISCO AC.147/040 C/F 3MM+TAGLI STRETTI+FORO CENTRALE 38mm"/>
    <s v="acciaio"/>
    <x v="9"/>
    <m/>
    <n v="4000"/>
    <s v="NR"/>
    <m/>
    <n v="0.1769"/>
    <n v="707.6"/>
  </r>
  <r>
    <s v="OF0036510"/>
    <x v="601"/>
    <m/>
    <s v="F600467"/>
    <x v="50"/>
    <s v="25AFI001347"/>
    <x v="23"/>
    <m/>
    <s v="0002A0162TS4"/>
    <s v="DISCO AC.162/040 C/F 3MM+TAGLI STRETTI+FORO CENTRALE 51mm"/>
    <s v="acciaio"/>
    <x v="9"/>
    <m/>
    <n v="3250"/>
    <s v="NR"/>
    <m/>
    <n v="0.21860000000000002"/>
    <n v="710.45"/>
  </r>
  <r>
    <s v="OF0036861"/>
    <x v="746"/>
    <m/>
    <s v="F600467"/>
    <x v="50"/>
    <s v="25AFI001347"/>
    <x v="23"/>
    <m/>
    <s v="0002A0162TS4"/>
    <s v="DISCO AC.162/040 C/F 3MM+TAGLI STRETTI+FORO CENTRALE 51mm"/>
    <s v="acciaio"/>
    <x v="9"/>
    <m/>
    <n v="5750"/>
    <s v="NR"/>
    <m/>
    <n v="0.21860000000000002"/>
    <n v="1256.95"/>
  </r>
  <r>
    <s v="OF0036861"/>
    <x v="746"/>
    <m/>
    <s v="F600467"/>
    <x v="50"/>
    <s v="25AFI001347"/>
    <x v="23"/>
    <m/>
    <s v="0002A0187TS4"/>
    <s v="DISCO AC.187/040 C/F 3MM+TAGLI STRETTI+FORO CENTRALE 51mm"/>
    <s v="acciaio"/>
    <x v="9"/>
    <m/>
    <n v="4000"/>
    <s v="NR"/>
    <m/>
    <n v="0.27839999999999998"/>
    <n v="1113.5999999999999"/>
  </r>
  <r>
    <s v="OF0036861"/>
    <x v="746"/>
    <m/>
    <s v="F600467"/>
    <x v="50"/>
    <s v="25AFI001347"/>
    <x v="23"/>
    <m/>
    <s v="0002A0197TS4"/>
    <s v="DISCO AC.197/040 C/F 3MM+TAGLI STRETTI+FORO CENTRALE 51mm"/>
    <s v="acciaio"/>
    <x v="9"/>
    <m/>
    <n v="7350"/>
    <s v="NR"/>
    <m/>
    <n v="0.30070068027210883"/>
    <n v="2210.15"/>
  </r>
  <r>
    <m/>
    <x v="82"/>
    <m/>
    <s v="F600467"/>
    <x v="50"/>
    <s v="25AFI001347"/>
    <x v="23"/>
    <m/>
    <s v="0002A0197TS4"/>
    <s v="DISCO AC.197/040 C/F 3MM+TAGLI STRETTI+FORO CENTRALE 51mm"/>
    <s v="acciaio"/>
    <x v="9"/>
    <m/>
    <n v="14650"/>
    <s v="NR"/>
    <m/>
    <n v="0.30070034129692835"/>
    <n v="4405.26"/>
  </r>
  <r>
    <s v="OF0036861"/>
    <x v="746"/>
    <m/>
    <s v="F600467"/>
    <x v="50"/>
    <s v="25AFI001347"/>
    <x v="23"/>
    <m/>
    <s v="0002A0207TS4"/>
    <s v="DISCO AC.207/040 C/F 3MM+TAGLI STRETTI+FORO CENTRALE 51mm"/>
    <s v="acciaio"/>
    <x v="9"/>
    <m/>
    <n v="26000"/>
    <s v="NR"/>
    <m/>
    <n v="0.32420000000000004"/>
    <n v="8429.2000000000007"/>
  </r>
  <r>
    <s v="OF0037024"/>
    <x v="747"/>
    <m/>
    <s v="F010795"/>
    <x v="72"/>
    <s v="25AFI001348"/>
    <x v="23"/>
    <m/>
    <s v="009230008002"/>
    <s v="UNISPRAY LWC"/>
    <s v="materiali di consumo"/>
    <x v="11"/>
    <m/>
    <n v="2600"/>
    <s v="kg"/>
    <m/>
    <n v="1.95"/>
    <n v="5070"/>
  </r>
  <r>
    <s v="OF0037007"/>
    <x v="748"/>
    <m/>
    <s v="F010233"/>
    <x v="52"/>
    <s v="25AFI001350"/>
    <x v="23"/>
    <m/>
    <s v="000250531001"/>
    <s v="MANICO CHICAGO/2 NERO SATINATO"/>
    <s v="manigliame"/>
    <x v="0"/>
    <m/>
    <n v="7220"/>
    <s v="NR"/>
    <m/>
    <n v="0.35400000000000004"/>
    <n v="2555.88"/>
  </r>
  <r>
    <s v="OF0036674"/>
    <x v="683"/>
    <m/>
    <s v="F010233"/>
    <x v="52"/>
    <s v="25AFI001350"/>
    <x v="23"/>
    <m/>
    <s v="000280477001"/>
    <s v="MANICO CREPIERE MO210/2 PA125 F.5,8"/>
    <s v="manigliame"/>
    <x v="0"/>
    <m/>
    <n v="25200"/>
    <s v="NR"/>
    <m/>
    <n v="0.6"/>
    <n v="15120"/>
  </r>
  <r>
    <s v="OF0037007"/>
    <x v="748"/>
    <m/>
    <s v="F010233"/>
    <x v="52"/>
    <s v="25AFI001350"/>
    <x v="23"/>
    <m/>
    <s v="000283490001"/>
    <s v="MANIGLIA AC.LEVANTE SABBIATA CASS.D.20"/>
    <s v="manigliame"/>
    <x v="0"/>
    <m/>
    <n v="600"/>
    <s v="NR"/>
    <m/>
    <n v="1.4"/>
    <n v="840"/>
  </r>
  <r>
    <s v="OF0036985"/>
    <x v="749"/>
    <m/>
    <s v="F012680"/>
    <x v="63"/>
    <s v="25AFI001352"/>
    <x v="23"/>
    <m/>
    <s v="000041617619R"/>
    <s v="RETT.AL.4006 310X225X19 CON BORDI TAGLIATI RIC"/>
    <s v="alluminio"/>
    <x v="3"/>
    <m/>
    <n v="-1102"/>
    <s v="kg"/>
    <m/>
    <n v="3.6500000000000004"/>
    <n v="-4022.3"/>
  </r>
  <r>
    <s v="OF0036597"/>
    <x v="150"/>
    <m/>
    <s v="F010787"/>
    <x v="65"/>
    <s v="25AFI001354"/>
    <x v="23"/>
    <m/>
    <s v="000250286001"/>
    <s v="MANICO BIOSANO/1 PELLE VERDE 553C"/>
    <s v="manigliame"/>
    <x v="0"/>
    <m/>
    <n v="2165"/>
    <s v="NR"/>
    <m/>
    <n v="0.88819861431870673"/>
    <n v="1922.95"/>
  </r>
  <r>
    <s v="OF0037016"/>
    <x v="693"/>
    <m/>
    <s v="F015428"/>
    <x v="49"/>
    <s v="25AFI001360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7104"/>
    <x v="694"/>
    <m/>
    <s v="F015428"/>
    <x v="49"/>
    <s v="25AFI001361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6487"/>
    <x v="621"/>
    <m/>
    <s v="F010904"/>
    <x v="64"/>
    <s v="25AFI001369"/>
    <x v="24"/>
    <m/>
    <s v="001546588009"/>
    <s v="BOX 6588/009 CM59X38,5X17//QUALITY IKEA CB100 FSC"/>
    <s v="cartoni e casse"/>
    <x v="12"/>
    <m/>
    <n v="540"/>
    <s v="NR"/>
    <m/>
    <n v="1.3599999999999999"/>
    <n v="734.4"/>
  </r>
  <r>
    <s v="OF0036277"/>
    <x v="509"/>
    <m/>
    <s v="F010904"/>
    <x v="64"/>
    <s v="25AFI001369"/>
    <x v="24"/>
    <m/>
    <s v="001546901001"/>
    <s v="BOX 6901/001 CM50,5X34,5X21// QUALITY IKEA CB100 FSC"/>
    <s v="cartoni e casse"/>
    <x v="12"/>
    <m/>
    <n v="900"/>
    <s v="NR"/>
    <m/>
    <n v="1.31"/>
    <n v="1179"/>
  </r>
  <r>
    <s v="OF0036487"/>
    <x v="621"/>
    <m/>
    <s v="F010904"/>
    <x v="64"/>
    <s v="25AFI001369"/>
    <x v="24"/>
    <m/>
    <s v="001547004009"/>
    <s v="BOX 7004/009 CM39X38,5X13 STAMP.FLEX.AMWAY ICOOKØ24 A2400574"/>
    <s v="cartoni e casse"/>
    <x v="12"/>
    <m/>
    <n v="3256"/>
    <s v="NR"/>
    <m/>
    <n v="1.06"/>
    <n v="3451.36"/>
  </r>
  <r>
    <s v="OF0036487"/>
    <x v="621"/>
    <m/>
    <s v="F010904"/>
    <x v="64"/>
    <s v="25AFI001369"/>
    <x v="24"/>
    <m/>
    <s v="002300081097"/>
    <s v="DIVISORIO FUST. SEDE SEP.TEG.1M /COP.24 C/BOX 7004"/>
    <s v="cartoni e casse"/>
    <x v="12"/>
    <m/>
    <n v="3173"/>
    <s v="NR"/>
    <m/>
    <n v="0.7"/>
    <n v="2221.1"/>
  </r>
  <r>
    <s v="OF0036487"/>
    <x v="621"/>
    <m/>
    <s v="F010904"/>
    <x v="64"/>
    <s v="25AFI001369"/>
    <x v="24"/>
    <m/>
    <s v="002300081098"/>
    <s v="DIVISORIO FUST.A CHIUSURA COP.24 C/BOX 7004"/>
    <s v="cartoni e casse"/>
    <x v="12"/>
    <m/>
    <n v="3173"/>
    <s v="NR"/>
    <m/>
    <n v="0.28999999999999998"/>
    <n v="920.17"/>
  </r>
  <r>
    <s v="OF0036548"/>
    <x v="614"/>
    <m/>
    <s v="F010904"/>
    <x v="64"/>
    <s v="25AFI001369"/>
    <x v="24"/>
    <m/>
    <s v="002301003217"/>
    <s v="VASSOIO FONDO+COPERCHIO 790X590X100 CB 80 FSC WW IKEA"/>
    <s v="cartoni e casse"/>
    <x v="12"/>
    <m/>
    <n v="1030"/>
    <s v="NR"/>
    <m/>
    <n v="2.0499999999999998"/>
    <n v="2111.5"/>
  </r>
  <r>
    <s v="OF0036487"/>
    <x v="621"/>
    <m/>
    <s v="F010904"/>
    <x v="64"/>
    <s v="25AFI001369"/>
    <x v="24"/>
    <m/>
    <s v="002301003218"/>
    <s v="VASSOIO INTERMEDIO 746X574X70 CB 80 FSC WW IKEA"/>
    <s v="cartoni e casse"/>
    <x v="12"/>
    <m/>
    <n v="930"/>
    <s v="NR"/>
    <m/>
    <n v="1.4"/>
    <n v="1302"/>
  </r>
  <r>
    <s v="OF0037066"/>
    <x v="677"/>
    <m/>
    <s v="F012539"/>
    <x v="69"/>
    <s v="25AFI001371"/>
    <x v="24"/>
    <m/>
    <s v="002460140001"/>
    <s v="DOWANOL PMA ACETATO DI METOSSIPROP. CISTERNA"/>
    <s v="prodotti chimici"/>
    <x v="1"/>
    <m/>
    <n v="950"/>
    <s v="kg"/>
    <m/>
    <n v="2.79"/>
    <n v="2650.5"/>
  </r>
  <r>
    <s v="OF0037075"/>
    <x v="750"/>
    <m/>
    <s v="F600467"/>
    <x v="50"/>
    <s v="25AFI001373"/>
    <x v="24"/>
    <m/>
    <s v="0002A0197TS4"/>
    <s v="DISCO AC.197/040 C/F 3MM+TAGLI STRETTI+FORO CENTRALE 51mm"/>
    <s v="acciaio"/>
    <x v="9"/>
    <m/>
    <n v="39500"/>
    <s v="NR"/>
    <m/>
    <n v="0.30069999999999997"/>
    <n v="11877.65"/>
  </r>
  <r>
    <s v="OF0036861"/>
    <x v="746"/>
    <m/>
    <s v="F600467"/>
    <x v="50"/>
    <s v="25AFI001373"/>
    <x v="24"/>
    <m/>
    <s v="0002A0207TS4"/>
    <s v="DISCO AC.207/040 C/F 3MM+TAGLI STRETTI+FORO CENTRALE 51mm"/>
    <s v="acciaio"/>
    <x v="9"/>
    <m/>
    <n v="2015"/>
    <s v="NR"/>
    <m/>
    <n v="0.32419851116625309"/>
    <n v="653.26"/>
  </r>
  <r>
    <s v="OF0037075"/>
    <x v="750"/>
    <m/>
    <s v="F600467"/>
    <x v="50"/>
    <s v="25AFI001373"/>
    <x v="24"/>
    <m/>
    <s v="0002A0207TS4"/>
    <s v="DISCO AC.207/040 C/F 3MM+TAGLI STRETTI+FORO CENTRALE 51mm"/>
    <s v="acciaio"/>
    <x v="9"/>
    <m/>
    <n v="7985"/>
    <s v="NR"/>
    <m/>
    <n v="0.32420037570444582"/>
    <n v="2588.7399999999998"/>
  </r>
  <r>
    <s v="OF0036988"/>
    <x v="751"/>
    <m/>
    <s v="F012680"/>
    <x v="63"/>
    <s v="25AFI001374"/>
    <x v="24"/>
    <m/>
    <s v="000070340010R"/>
    <s v="DISCO AL.1200 340/10 RIC"/>
    <s v="alluminio"/>
    <x v="3"/>
    <m/>
    <n v="-1017"/>
    <s v="kg"/>
    <m/>
    <n v="3.71"/>
    <n v="-3773.07"/>
  </r>
  <r>
    <s v="OF0036988"/>
    <x v="751"/>
    <m/>
    <s v="F012680"/>
    <x v="63"/>
    <s v="25AFI001375"/>
    <x v="24"/>
    <m/>
    <s v="000040340036R"/>
    <s v="DISCO AL.4006 340/36 RIC"/>
    <s v="alluminio"/>
    <x v="3"/>
    <m/>
    <n v="-145"/>
    <s v="kg"/>
    <m/>
    <n v="3.5600000000000005"/>
    <n v="-516.20000000000005"/>
  </r>
  <r>
    <s v="OF0036988"/>
    <x v="751"/>
    <m/>
    <s v="F012680"/>
    <x v="63"/>
    <s v="25AFI001375"/>
    <x v="24"/>
    <m/>
    <s v="000040355036R"/>
    <s v="DISCO AL.4006 355/36 RIC"/>
    <s v="alluminio"/>
    <x v="3"/>
    <m/>
    <n v="-247"/>
    <s v="kg"/>
    <m/>
    <n v="3.61"/>
    <n v="-891.67"/>
  </r>
  <r>
    <s v="OF0036680"/>
    <x v="636"/>
    <m/>
    <s v="F010781"/>
    <x v="47"/>
    <s v="25AFI001377"/>
    <x v="24"/>
    <m/>
    <s v="001716687002"/>
    <s v="BOX LIT.6687 VESUVIO INDUCTION SAUCE PAN&amp;LID"/>
    <s v="cartoni e casse"/>
    <x v="12"/>
    <m/>
    <n v="1100"/>
    <s v="NR"/>
    <m/>
    <n v="1.28"/>
    <n v="1408"/>
  </r>
  <r>
    <s v="OF0036600"/>
    <x v="634"/>
    <m/>
    <s v="F010781"/>
    <x v="47"/>
    <s v="25AFI001377"/>
    <x v="24"/>
    <m/>
    <s v="001716688002"/>
    <s v="BOX LIT.6688 VESUVIO INDUCTION DUTCH OV.&amp;LID"/>
    <s v="cartoni e casse"/>
    <x v="12"/>
    <m/>
    <n v="1920"/>
    <s v="NR"/>
    <m/>
    <n v="1.2394322916666667"/>
    <n v="2379.71"/>
  </r>
  <r>
    <s v="OF0036787"/>
    <x v="752"/>
    <m/>
    <s v="F010781"/>
    <x v="47"/>
    <s v="25AFI001377"/>
    <x v="2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6989"/>
    <x v="753"/>
    <m/>
    <s v="F010781"/>
    <x v="47"/>
    <s v="25AFI001377"/>
    <x v="24"/>
    <m/>
    <s v="001716782003"/>
    <s v="BOX LIT.6782 COV.SAUC 20 ESSTEELE X BENESSERE 051153161452"/>
    <s v="cartoni e casse"/>
    <x v="12"/>
    <m/>
    <n v="780"/>
    <s v="NR"/>
    <m/>
    <n v="2.5727948717948719"/>
    <n v="2006.78"/>
  </r>
  <r>
    <s v="OF0036600"/>
    <x v="634"/>
    <m/>
    <s v="F010781"/>
    <x v="47"/>
    <s v="25AFI001377"/>
    <x v="24"/>
    <m/>
    <s v="001716915002"/>
    <s v="BOX LIT.6915 VESUVIO INDUCTION CASS.474Ø24 C/COP.B.SILIC."/>
    <s v="cartoni e casse"/>
    <x v="12"/>
    <m/>
    <n v="1170"/>
    <s v="NR"/>
    <m/>
    <n v="1.2394273504273505"/>
    <n v="1450.13"/>
  </r>
  <r>
    <s v="OF0036680"/>
    <x v="636"/>
    <m/>
    <s v="F010781"/>
    <x v="47"/>
    <s v="25AFI001377"/>
    <x v="24"/>
    <m/>
    <s v="001716931002"/>
    <s v="BOX LIT.6931 CASS.1MØ20 C/C.MEYER AUS.ESSTEELE X DOMANI REST"/>
    <s v="cartoni e casse"/>
    <x v="12"/>
    <m/>
    <n v="370"/>
    <s v="NR"/>
    <m/>
    <n v="2.448"/>
    <n v="905.76"/>
  </r>
  <r>
    <s v="OF0036991"/>
    <x v="754"/>
    <m/>
    <s v="F010781"/>
    <x v="47"/>
    <s v="25AFI001377"/>
    <x v="24"/>
    <m/>
    <s v="001717022002"/>
    <s v="BOX LIT.7022 C.2M Ø24 C/C.ESSTEELE DOMANI 051153141065 REST."/>
    <s v="cartoni e casse"/>
    <x v="12"/>
    <m/>
    <n v="500"/>
    <s v="NR"/>
    <m/>
    <n v="2.7263999999999999"/>
    <n v="1363.2"/>
  </r>
  <r>
    <s v="OF0037046"/>
    <x v="717"/>
    <m/>
    <s v="F010781"/>
    <x v="47"/>
    <s v="25AFI001377"/>
    <x v="24"/>
    <m/>
    <s v="001717720004"/>
    <s v="BOX LIT.7720 DOMEDIA MANCHE AMOVIBLE 2024 NEW 3250392347086"/>
    <s v="cartoni e casse"/>
    <x v="12"/>
    <m/>
    <n v="400"/>
    <s v="NR"/>
    <m/>
    <n v="0.29657499999999998"/>
    <n v="118.63"/>
  </r>
  <r>
    <s v="OF0036680"/>
    <x v="636"/>
    <m/>
    <s v="F010781"/>
    <x v="47"/>
    <s v="25AFI001377"/>
    <x v="24"/>
    <m/>
    <s v="001717724001"/>
    <s v="BOX LIT.7724 T.5742M Ø32 C/C.ESSTEELE BENESSERE 051153161346"/>
    <s v="cartoni e casse"/>
    <x v="12"/>
    <m/>
    <n v="1155"/>
    <s v="NR"/>
    <m/>
    <n v="2.82"/>
    <n v="3257.1"/>
  </r>
  <r>
    <s v="OF0036600"/>
    <x v="634"/>
    <m/>
    <s v="F010781"/>
    <x v="47"/>
    <s v="25AFI001377"/>
    <x v="24"/>
    <m/>
    <s v="001717760001"/>
    <s v="BOX LIT.7760 COV.CAS. 28 ESSTEELE X BENESSERE 051153161438"/>
    <s v="cartoni e casse"/>
    <x v="12"/>
    <m/>
    <n v="560"/>
    <s v="NR"/>
    <m/>
    <n v="2.46"/>
    <n v="1377.6"/>
  </r>
  <r>
    <s v="OF0034298"/>
    <x v="755"/>
    <m/>
    <s v="F010781"/>
    <x v="47"/>
    <s v="25AFI001377"/>
    <x v="24"/>
    <m/>
    <s v="001736030007"/>
    <s v="CARTONET 6030 24+28 DOM.IND. 347147"/>
    <s v="cartoni e casse"/>
    <x v="12"/>
    <m/>
    <n v="1375"/>
    <s v="NR"/>
    <m/>
    <n v="1.9758036363636364"/>
    <n v="2716.73"/>
  </r>
  <r>
    <s v="OF0036600"/>
    <x v="634"/>
    <m/>
    <s v="F010781"/>
    <x v="47"/>
    <s v="25AFI001377"/>
    <x v="24"/>
    <m/>
    <s v="001736381012"/>
    <s v="CARTONET 6381 100 24+28 SAUF.IND.ARD.R.2022 3601020461740"/>
    <s v="cartoni e casse"/>
    <x v="12"/>
    <m/>
    <n v="725"/>
    <s v="NR"/>
    <m/>
    <n v="1.747406896551724"/>
    <n v="1266.8699999999999"/>
  </r>
  <r>
    <s v="OF0036600"/>
    <x v="634"/>
    <m/>
    <s v="F010781"/>
    <x v="47"/>
    <s v="25AFI001377"/>
    <x v="24"/>
    <m/>
    <s v="001736384006"/>
    <s v="CARTONET 6384 100 20+26 SAUF.IND.ARD.R.2022 3601020461627"/>
    <s v="cartoni e casse"/>
    <x v="12"/>
    <m/>
    <n v="2450"/>
    <s v="NR"/>
    <m/>
    <n v="1.28"/>
    <n v="3136"/>
  </r>
  <r>
    <s v="OF0036600"/>
    <x v="634"/>
    <m/>
    <s v="F010781"/>
    <x v="47"/>
    <s v="25AFI001377"/>
    <x v="24"/>
    <m/>
    <s v="001736385006"/>
    <s v="CARTONET 6385 403 16+18+20 SAUF.IND.ARD.R.2022 3601020461825"/>
    <s v="cartoni e casse"/>
    <x v="12"/>
    <m/>
    <n v="600"/>
    <s v="NR"/>
    <m/>
    <n v="1.3939999999999999"/>
    <n v="836.4"/>
  </r>
  <r>
    <s v="OF0036787"/>
    <x v="752"/>
    <m/>
    <s v="F010781"/>
    <x v="47"/>
    <s v="25AFI001377"/>
    <x v="24"/>
    <m/>
    <s v="001736775002"/>
    <s v="CARTONET 6775 SKILLET 20 ESSTEELE X SALUTE REST 051153107139"/>
    <s v="cartoni e casse"/>
    <x v="12"/>
    <m/>
    <n v="1155"/>
    <s v="NR"/>
    <m/>
    <n v="1.7899999999999998"/>
    <n v="2067.4499999999998"/>
  </r>
  <r>
    <s v="OF0036991"/>
    <x v="754"/>
    <m/>
    <s v="F010781"/>
    <x v="47"/>
    <s v="25AFI001377"/>
    <x v="24"/>
    <m/>
    <s v="001736934002"/>
    <s v="CARTONET 6934 SKILL.20&amp;26CM MEYER AUS.ESSTEELE X DOMANI REST"/>
    <s v="cartoni e casse"/>
    <x v="12"/>
    <m/>
    <n v="1020"/>
    <s v="NR"/>
    <m/>
    <n v="2.3289999999999997"/>
    <n v="2375.58"/>
  </r>
  <r>
    <s v="OF0036600"/>
    <x v="634"/>
    <m/>
    <s v="F010781"/>
    <x v="47"/>
    <s v="25AFI001377"/>
    <x v="24"/>
    <m/>
    <s v="001737759001"/>
    <s v="CARTONET 7759 SKILLET 32 X BENESSERE 051153161445"/>
    <s v="cartoni e casse"/>
    <x v="12"/>
    <m/>
    <n v="1150"/>
    <s v="NR"/>
    <m/>
    <n v="2.6179999999999999"/>
    <n v="3010.7"/>
  </r>
  <r>
    <s v="OF0036948"/>
    <x v="756"/>
    <m/>
    <s v="F010781"/>
    <x v="47"/>
    <s v="25AFI001377"/>
    <x v="24"/>
    <m/>
    <s v="001760000600"/>
    <s v="FASCIA LITOGRAFTA CREPE PAN 179Ø 25 8000807075227"/>
    <s v="cartoni e casse"/>
    <x v="12"/>
    <m/>
    <n v="10500"/>
    <s v="NR"/>
    <m/>
    <n v="9.1999999999999998E-2"/>
    <n v="966"/>
  </r>
  <r>
    <s v="OF0036913"/>
    <x v="757"/>
    <m/>
    <s v="F010781"/>
    <x v="47"/>
    <s v="25AFI001377"/>
    <x v="24"/>
    <m/>
    <s v="001761029103"/>
    <s v="FASCIA LIT.MIGROS STAR 2023 PAD.207 Ø20 7035.831-899466"/>
    <s v="cartoni e casse"/>
    <x v="12"/>
    <m/>
    <n v="2350"/>
    <s v="NR"/>
    <m/>
    <n v="0.10476170212765958"/>
    <n v="246.19"/>
  </r>
  <r>
    <s v="OF0036913"/>
    <x v="757"/>
    <m/>
    <s v="F010781"/>
    <x v="47"/>
    <s v="25AFI001377"/>
    <x v="24"/>
    <m/>
    <s v="001761029105"/>
    <s v="FASCIA LIT.MIGROS STAR 2023 PAD.207 Ø28 7035.839-899480"/>
    <s v="cartoni e casse"/>
    <x v="12"/>
    <m/>
    <n v="2850"/>
    <s v="NR"/>
    <m/>
    <n v="0.10476140350877193"/>
    <n v="298.57"/>
  </r>
  <r>
    <s v="OF0036913"/>
    <x v="757"/>
    <m/>
    <s v="F010781"/>
    <x v="47"/>
    <s v="25AFI001377"/>
    <x v="24"/>
    <m/>
    <s v="001761029109"/>
    <s v="FASCIA LIT.MIGROS STAR 2023 TEG.311 Ø28 7035.842-899619"/>
    <s v="cartoni e casse"/>
    <x v="12"/>
    <m/>
    <n v="3700"/>
    <s v="NR"/>
    <m/>
    <n v="0.10475945945945947"/>
    <n v="387.61"/>
  </r>
  <r>
    <s v="OF0036913"/>
    <x v="757"/>
    <m/>
    <s v="F010781"/>
    <x v="47"/>
    <s v="25AFI001377"/>
    <x v="24"/>
    <m/>
    <s v="001761029200"/>
    <s v="FASCIA LIT.MIGROS PRO 2023 IND.BI.520Ø28X28 7035.478-106200"/>
    <s v="cartoni e casse"/>
    <x v="12"/>
    <m/>
    <n v="4500"/>
    <s v="NR"/>
    <m/>
    <n v="0.10476000000000001"/>
    <n v="471.42"/>
  </r>
  <r>
    <s v="OF0036787"/>
    <x v="752"/>
    <m/>
    <s v="F010781"/>
    <x v="47"/>
    <s v="25AFI001377"/>
    <x v="24"/>
    <m/>
    <s v="001761029202"/>
    <s v="FASCIA LIT.MIGROS PRO 2023 IND.PAD.125Ø20 7035.464-103391"/>
    <s v="cartoni e casse"/>
    <x v="12"/>
    <m/>
    <n v="4950"/>
    <s v="NR"/>
    <m/>
    <n v="0.10475959595959596"/>
    <n v="518.55999999999995"/>
  </r>
  <r>
    <s v="OF0036504"/>
    <x v="579"/>
    <m/>
    <s v="F010781"/>
    <x v="47"/>
    <s v="25AFI001377"/>
    <x v="24"/>
    <m/>
    <s v="001761029203"/>
    <s v="FASCIA LIT.MIGROS PRO 2023 IND.PAD.125Ø24 7035.465-104602"/>
    <s v="cartoni e casse"/>
    <x v="12"/>
    <m/>
    <n v="4850"/>
    <s v="NR"/>
    <m/>
    <n v="0.10476082474226804"/>
    <n v="508.09"/>
  </r>
  <r>
    <s v="OF0036681"/>
    <x v="758"/>
    <m/>
    <s v="F010781"/>
    <x v="47"/>
    <s v="25AFI001377"/>
    <x v="24"/>
    <m/>
    <s v="001761029203"/>
    <s v="FASCIA LIT.MIGROS PRO 2023 IND.PAD.125Ø24 7035.465-104602"/>
    <s v="cartoni e casse"/>
    <x v="12"/>
    <m/>
    <n v="2100"/>
    <s v="NR"/>
    <m/>
    <n v="0.10476190476190476"/>
    <n v="220"/>
  </r>
  <r>
    <s v="OF0036681"/>
    <x v="758"/>
    <m/>
    <s v="F010781"/>
    <x v="47"/>
    <s v="25AFI001377"/>
    <x v="24"/>
    <m/>
    <s v="001761029204"/>
    <s v="FASCIA LIT.MIGROS PRO 2023 IND.PAD.125Ø28 7035.467-104244"/>
    <s v="cartoni e casse"/>
    <x v="12"/>
    <m/>
    <n v="4600"/>
    <s v="NR"/>
    <m/>
    <n v="0.10476086956521739"/>
    <n v="481.9"/>
  </r>
  <r>
    <s v="OF0036787"/>
    <x v="752"/>
    <m/>
    <s v="F010781"/>
    <x v="47"/>
    <s v="25AFI001377"/>
    <x v="24"/>
    <m/>
    <s v="001761029204"/>
    <s v="FASCIA LIT.MIGROS PRO 2023 IND.PAD.125Ø28 7035.467-104244"/>
    <s v="cartoni e casse"/>
    <x v="12"/>
    <m/>
    <n v="300"/>
    <s v="NR"/>
    <m/>
    <n v="0.10476666666666666"/>
    <n v="31.43"/>
  </r>
  <r>
    <s v="OF0036913"/>
    <x v="757"/>
    <m/>
    <s v="F010781"/>
    <x v="47"/>
    <s v="25AFI001377"/>
    <x v="24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6681"/>
    <x v="758"/>
    <m/>
    <s v="F010781"/>
    <x v="47"/>
    <s v="25AFI001377"/>
    <x v="24"/>
    <m/>
    <s v="001761029208"/>
    <s v="FASCIA LIT.MIGROS PRO 2023 IND.PAD.126Ø28 7035.470-104275"/>
    <s v="cartoni e casse"/>
    <x v="12"/>
    <m/>
    <n v="8200"/>
    <s v="NR"/>
    <m/>
    <n v="0.10475975609756097"/>
    <n v="859.03"/>
  </r>
  <r>
    <s v="OF0036913"/>
    <x v="757"/>
    <m/>
    <s v="F010781"/>
    <x v="47"/>
    <s v="25AFI001377"/>
    <x v="24"/>
    <m/>
    <s v="001761029219"/>
    <s v="FASCIA LIT.MIGROS REST.PRO 2024 641Ø20 2,5 L 7038.259-139746"/>
    <s v="cartoni e casse"/>
    <x v="12"/>
    <m/>
    <n v="2000"/>
    <s v="NR"/>
    <m/>
    <n v="0.10476000000000001"/>
    <n v="209.52"/>
  </r>
  <r>
    <s v="OF0036913"/>
    <x v="757"/>
    <m/>
    <s v="F010781"/>
    <x v="47"/>
    <s v="25AFI001377"/>
    <x v="24"/>
    <m/>
    <s v="001761029225"/>
    <s v="FASCIA LIT.MIGROS REST.PRO 2024 542Ø28 3,2 L 7038.264-139791"/>
    <s v="cartoni e casse"/>
    <x v="12"/>
    <m/>
    <n v="1200"/>
    <s v="NR"/>
    <m/>
    <n v="0.10475833333333333"/>
    <n v="125.71"/>
  </r>
  <r>
    <s v="OF0036913"/>
    <x v="757"/>
    <m/>
    <s v="F010781"/>
    <x v="47"/>
    <s v="25AFI001377"/>
    <x v="24"/>
    <m/>
    <s v="001761029300"/>
    <s v="FASCIA LIT.MIGROS BASIC CAS.420Ø18 1.6 L 7035.624-584660"/>
    <s v="cartoni e casse"/>
    <x v="12"/>
    <m/>
    <n v="1150"/>
    <s v="NR"/>
    <m/>
    <n v="0.10475652173913043"/>
    <n v="120.47"/>
  </r>
  <r>
    <s v="OF0036913"/>
    <x v="757"/>
    <m/>
    <s v="F010781"/>
    <x v="47"/>
    <s v="25AFI001377"/>
    <x v="24"/>
    <m/>
    <s v="001761029301"/>
    <s v="FASCIA LIT.MIGROS BASIC CAS.420Ø20 2.3 L 7035.258-479488"/>
    <s v="cartoni e casse"/>
    <x v="12"/>
    <m/>
    <n v="2200"/>
    <s v="NR"/>
    <m/>
    <n v="0.10475909090909091"/>
    <n v="230.47"/>
  </r>
  <r>
    <s v="OF0036913"/>
    <x v="757"/>
    <m/>
    <s v="F010781"/>
    <x v="47"/>
    <s v="25AFI001377"/>
    <x v="2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6991"/>
    <x v="754"/>
    <m/>
    <s v="F010781"/>
    <x v="47"/>
    <s v="25AFI001377"/>
    <x v="24"/>
    <m/>
    <s v="001761029302"/>
    <s v="FASCIA LIT.MIGROS BASIC CAS.2 BC 420Ø14 0.75L7035.441-899004"/>
    <s v="cartoni e casse"/>
    <x v="12"/>
    <m/>
    <n v="1100"/>
    <s v="NR"/>
    <m/>
    <n v="0.10476363636363636"/>
    <n v="115.24"/>
  </r>
  <r>
    <s v="OF0036681"/>
    <x v="758"/>
    <m/>
    <s v="F010781"/>
    <x v="47"/>
    <s v="25AFI001377"/>
    <x v="24"/>
    <m/>
    <s v="001761029304"/>
    <s v="FASCIA LIT.MIGROS BASIC PAD.213Ø20 7035.668-750799"/>
    <s v="cartoni e casse"/>
    <x v="12"/>
    <m/>
    <n v="8225"/>
    <s v="NR"/>
    <m/>
    <n v="0.10475987841945289"/>
    <n v="861.65"/>
  </r>
  <r>
    <s v="OF0036681"/>
    <x v="758"/>
    <m/>
    <s v="F010781"/>
    <x v="47"/>
    <s v="25AFI001377"/>
    <x v="24"/>
    <m/>
    <s v="001761029305"/>
    <s v="FASCIA LIT.MIGROS BASIC PAD.213Ø24 7035.669-751437"/>
    <s v="cartoni e casse"/>
    <x v="12"/>
    <m/>
    <n v="8250"/>
    <s v="NR"/>
    <m/>
    <n v="0.10475999999999999"/>
    <n v="864.27"/>
  </r>
  <r>
    <s v="OF0036787"/>
    <x v="752"/>
    <m/>
    <s v="F010781"/>
    <x v="47"/>
    <s v="25AFI001377"/>
    <x v="24"/>
    <m/>
    <s v="001761029306"/>
    <s v="FASCIA LIT.MIGROS BASIC PAD.213Ø28 7035.671-751413"/>
    <s v="cartoni e casse"/>
    <x v="12"/>
    <m/>
    <n v="6820"/>
    <s v="NR"/>
    <m/>
    <n v="0.10475953079178886"/>
    <n v="714.46"/>
  </r>
  <r>
    <s v="OF0036913"/>
    <x v="757"/>
    <m/>
    <s v="F010781"/>
    <x v="47"/>
    <s v="25AFI001377"/>
    <x v="24"/>
    <m/>
    <s v="001761029307"/>
    <s v="FASCIA LIT.MIGROS BASIC PAD.ALTA 206Ø24 7035.670-751406"/>
    <s v="cartoni e casse"/>
    <x v="12"/>
    <m/>
    <n v="1320"/>
    <s v="NR"/>
    <m/>
    <n v="0.10475757575757576"/>
    <n v="138.28"/>
  </r>
  <r>
    <s v="OF0036913"/>
    <x v="757"/>
    <m/>
    <s v="F010781"/>
    <x v="47"/>
    <s v="25AFI001377"/>
    <x v="24"/>
    <m/>
    <s v="001761029308"/>
    <s v="FASCIA LIT.MIGROS BASIC PAD.ALTA 206Ø28 7035.672-751420"/>
    <s v="cartoni e casse"/>
    <x v="12"/>
    <m/>
    <n v="5010"/>
    <s v="NR"/>
    <m/>
    <n v="0.10476047904191617"/>
    <n v="524.85"/>
  </r>
  <r>
    <s v="OF0036913"/>
    <x v="757"/>
    <m/>
    <s v="F010781"/>
    <x v="47"/>
    <s v="25AFI001377"/>
    <x v="24"/>
    <m/>
    <s v="001761029500"/>
    <s v="FASCIA LIT.MIGROS CLASSIC 2024 147Ø24 7038.260-139753"/>
    <s v="cartoni e casse"/>
    <x v="12"/>
    <m/>
    <n v="1320"/>
    <s v="NR"/>
    <m/>
    <n v="0.10475757575757576"/>
    <n v="138.28"/>
  </r>
  <r>
    <s v="OF0036767"/>
    <x v="759"/>
    <m/>
    <s v="F010781"/>
    <x v="47"/>
    <s v="25AFI001377"/>
    <x v="24"/>
    <m/>
    <s v="001761038331"/>
    <s v="FASCIA LIT.PRIMECOOK SMERALDA COP.BORDO AC Ø30 8058697169243"/>
    <s v="cartoni e casse"/>
    <x v="12"/>
    <m/>
    <n v="1000"/>
    <s v="NR"/>
    <m/>
    <n v="0.39191000000000004"/>
    <n v="391.91"/>
  </r>
  <r>
    <s v="OF0036878"/>
    <x v="760"/>
    <m/>
    <s v="F010781"/>
    <x v="47"/>
    <s v="25AFI001377"/>
    <x v="24"/>
    <m/>
    <s v="001761038333"/>
    <s v="FASCIA LIT.PRIMECOOK SMERALDA CREP. F179 Ø25 8058697169618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047061"/>
    <s v="FASCIA LIT.EASY ECO INDUCTION F.179 Ø28 8000807072318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3"/>
    <s v="FASCIA LIT.EASY ECO INDUCTION F.103 Ø26 8000807072332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4"/>
    <s v="FASCIA LIT.EASY ECO F.715 Ø38 8000807072349"/>
    <s v="cartoni e casse"/>
    <x v="12"/>
    <m/>
    <n v="1150"/>
    <s v="NR"/>
    <m/>
    <n v="0.3152521739130435"/>
    <n v="362.54"/>
  </r>
  <r>
    <s v="OF0036681"/>
    <x v="758"/>
    <m/>
    <s v="F010781"/>
    <x v="47"/>
    <s v="25AFI001377"/>
    <x v="24"/>
    <m/>
    <s v="001761047085"/>
    <s v="FASCIA LIT.EASY ECO IN.REST.2024 AVANA 279 Ø20 8000807068946"/>
    <s v="cartoni e casse"/>
    <x v="12"/>
    <m/>
    <n v="1300"/>
    <s v="NR"/>
    <m/>
    <n v="0.31525384615384616"/>
    <n v="409.83"/>
  </r>
  <r>
    <s v="OF0036787"/>
    <x v="752"/>
    <m/>
    <s v="F010781"/>
    <x v="47"/>
    <s v="25AFI001377"/>
    <x v="24"/>
    <m/>
    <s v="001761047300"/>
    <s v="FASCIA LIT.COOKING DELUXE IND. 480Ø24 8000807077214"/>
    <s v="cartoni e casse"/>
    <x v="12"/>
    <m/>
    <n v="150"/>
    <s v="NR"/>
    <m/>
    <n v="0.3919333333333333"/>
    <n v="58.79"/>
  </r>
  <r>
    <s v="OF0036787"/>
    <x v="752"/>
    <m/>
    <s v="F010781"/>
    <x v="47"/>
    <s v="25AFI001377"/>
    <x v="24"/>
    <m/>
    <s v="001761047301"/>
    <s v="FASCIA LIT.COOKING DELUXE IND. 651Ø28 8000807077221"/>
    <s v="cartoni e casse"/>
    <x v="12"/>
    <m/>
    <n v="220"/>
    <s v="NR"/>
    <m/>
    <n v="0.39190909090909093"/>
    <n v="86.22"/>
  </r>
  <r>
    <s v="OF0036787"/>
    <x v="752"/>
    <m/>
    <s v="F010781"/>
    <x v="47"/>
    <s v="25AFI001377"/>
    <x v="24"/>
    <m/>
    <s v="001761047302"/>
    <s v="FASCIA LIT.COOKING DELUXE IND. 651Ø24 8000807077238"/>
    <s v="cartoni e casse"/>
    <x v="12"/>
    <m/>
    <n v="230"/>
    <s v="NR"/>
    <m/>
    <n v="0.39191304347826089"/>
    <n v="90.14"/>
  </r>
  <r>
    <s v="OF0036787"/>
    <x v="752"/>
    <m/>
    <s v="F010781"/>
    <x v="47"/>
    <s v="25AFI001377"/>
    <x v="24"/>
    <m/>
    <s v="001761047304"/>
    <s v="FASCIA LIT.COOKING DELUXE IND. 103Ø26 8000807077252"/>
    <s v="cartoni e casse"/>
    <x v="12"/>
    <m/>
    <n v="1100"/>
    <s v="NR"/>
    <m/>
    <n v="0.25209999999999999"/>
    <n v="277.31"/>
  </r>
  <r>
    <s v="OF0036910"/>
    <x v="761"/>
    <m/>
    <s v="F010781"/>
    <x v="47"/>
    <s v="25AFI001377"/>
    <x v="24"/>
    <m/>
    <s v="001761047305"/>
    <s v="FASCIA LIT.COOKING DELUXE IND. 279Ø28 8000807077269"/>
    <s v="cartoni e casse"/>
    <x v="12"/>
    <m/>
    <n v="2750"/>
    <s v="NR"/>
    <m/>
    <n v="0.21437090909090908"/>
    <n v="589.52"/>
  </r>
  <r>
    <s v="OF0036787"/>
    <x v="752"/>
    <m/>
    <s v="F010781"/>
    <x v="47"/>
    <s v="25AFI001377"/>
    <x v="24"/>
    <m/>
    <s v="001761047306"/>
    <s v="FASCIA LIT.COOKING DELUXE IND. 279Ø24 8000807077276"/>
    <s v="cartoni e casse"/>
    <x v="12"/>
    <m/>
    <n v="450"/>
    <s v="NR"/>
    <m/>
    <n v="0.21728888888888889"/>
    <n v="97.78"/>
  </r>
  <r>
    <s v="OF0036787"/>
    <x v="752"/>
    <m/>
    <s v="F010781"/>
    <x v="47"/>
    <s v="25AFI001377"/>
    <x v="24"/>
    <m/>
    <s v="001761047307"/>
    <s v="FASCIA LIT.COOKING DELUXE IND. 163Ø20 8000807077283"/>
    <s v="cartoni e casse"/>
    <x v="12"/>
    <m/>
    <n v="1800"/>
    <s v="NR"/>
    <m/>
    <n v="0.21437222222222221"/>
    <n v="385.87"/>
  </r>
  <r>
    <s v="OF0036787"/>
    <x v="752"/>
    <m/>
    <s v="F010781"/>
    <x v="47"/>
    <s v="25AFI001377"/>
    <x v="24"/>
    <m/>
    <s v="001761047308"/>
    <s v="FASCIA LIT.COOKING DELUXE IND. 729Ø35X24 8000807077290"/>
    <s v="cartoni e casse"/>
    <x v="12"/>
    <m/>
    <n v="300"/>
    <s v="NR"/>
    <m/>
    <n v="0.29656666666666665"/>
    <n v="88.97"/>
  </r>
  <r>
    <s v="OF0036787"/>
    <x v="752"/>
    <m/>
    <s v="F010781"/>
    <x v="47"/>
    <s v="25AFI001377"/>
    <x v="24"/>
    <m/>
    <s v="001761047309"/>
    <s v="FASCIA LIT.COOKING DELUXE IND. 380Ø28 8000807077306"/>
    <s v="cartoni e casse"/>
    <x v="12"/>
    <m/>
    <n v="3000"/>
    <s v="NR"/>
    <m/>
    <n v="0.21437"/>
    <n v="643.11"/>
  </r>
  <r>
    <s v="OF0036681"/>
    <x v="758"/>
    <m/>
    <s v="F010781"/>
    <x v="47"/>
    <s v="25AFI001377"/>
    <x v="24"/>
    <m/>
    <s v="001761078180"/>
    <s v="FASCIA LIT.HOMESIDE REST. MOULE A MANQUE Ø26 CM 007139 FSC"/>
    <s v="cartoni e casse"/>
    <x v="12"/>
    <m/>
    <n v="7250"/>
    <s v="NR"/>
    <m/>
    <n v="0.14199999999999999"/>
    <n v="1029.5"/>
  </r>
  <r>
    <s v="OF0036787"/>
    <x v="752"/>
    <m/>
    <s v="F010781"/>
    <x v="47"/>
    <s v="25AFI001377"/>
    <x v="24"/>
    <m/>
    <s v="001761078180"/>
    <s v="FASCIA LIT.HOMESIDE REST. MOULE A MANQUE Ø26 CM 007139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1"/>
    <s v="FASCIA LIT.HOMESIDE REST.MOULE A CAKE 27 CM 007146 FSC"/>
    <s v="cartoni e casse"/>
    <x v="12"/>
    <m/>
    <n v="7850"/>
    <s v="NR"/>
    <m/>
    <n v="0.14200000000000002"/>
    <n v="1114.7"/>
  </r>
  <r>
    <s v="OF0036681"/>
    <x v="758"/>
    <m/>
    <s v="F010781"/>
    <x v="47"/>
    <s v="25AFI001377"/>
    <x v="24"/>
    <m/>
    <s v="001761078182"/>
    <s v="FASCIA LIT.HOMESIDE REST.MOULE A SAVARIN Ø24 CM 007153 FSC"/>
    <s v="cartoni e casse"/>
    <x v="12"/>
    <m/>
    <n v="2400"/>
    <s v="NR"/>
    <m/>
    <n v="0.14200000000000002"/>
    <n v="340.8"/>
  </r>
  <r>
    <s v="OF0036681"/>
    <x v="758"/>
    <m/>
    <s v="F010781"/>
    <x v="47"/>
    <s v="25AFI001377"/>
    <x v="24"/>
    <m/>
    <s v="001761078183"/>
    <s v="FASCIA LIT.HOMESIDE REST.MOULE A TARTE Ø27 CM 007160 FSC"/>
    <s v="cartoni e casse"/>
    <x v="12"/>
    <m/>
    <n v="5750"/>
    <s v="NR"/>
    <m/>
    <n v="0.14199999999999999"/>
    <n v="816.5"/>
  </r>
  <r>
    <s v="OF0036681"/>
    <x v="758"/>
    <m/>
    <s v="F010781"/>
    <x v="47"/>
    <s v="25AFI001377"/>
    <x v="24"/>
    <m/>
    <s v="001761078184"/>
    <s v="FASCIA LIT.HOMESIDE REST.MOULE A TARTE Ø30 CM 007177 FSC"/>
    <s v="cartoni e casse"/>
    <x v="12"/>
    <m/>
    <n v="6900"/>
    <s v="NR"/>
    <m/>
    <n v="0.14199999999999999"/>
    <n v="979.8"/>
  </r>
  <r>
    <s v="OF0036787"/>
    <x v="752"/>
    <m/>
    <s v="F010781"/>
    <x v="47"/>
    <s v="25AFI001377"/>
    <x v="24"/>
    <m/>
    <s v="001761078184"/>
    <s v="FASCIA LIT.HOMESIDE REST.MOULE A TARTE Ø30 CM 007177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5"/>
    <s v="FASCIA LIT.HOMESIDE REST.MOULE A BRIOCHE Ø23 CM 007184 FSC"/>
    <s v="cartoni e casse"/>
    <x v="12"/>
    <m/>
    <n v="1980"/>
    <s v="NR"/>
    <m/>
    <n v="0.14200000000000002"/>
    <n v="281.16000000000003"/>
  </r>
  <r>
    <s v="OF0036681"/>
    <x v="758"/>
    <m/>
    <s v="F010781"/>
    <x v="47"/>
    <s v="25AFI001377"/>
    <x v="24"/>
    <m/>
    <s v="001761078186"/>
    <s v="FASCIA LIT.HOMESIDE RES MOU.QUATRE-QUARTS Ø26 CM  007191 FSC"/>
    <s v="cartoni e casse"/>
    <x v="12"/>
    <m/>
    <n v="2650"/>
    <s v="NR"/>
    <m/>
    <n v="0.14200000000000002"/>
    <n v="376.3"/>
  </r>
  <r>
    <s v="OF0036681"/>
    <x v="758"/>
    <m/>
    <s v="F010781"/>
    <x v="47"/>
    <s v="25AFI001377"/>
    <x v="24"/>
    <m/>
    <s v="001761078187"/>
    <s v="FASCIA LIT.HOMESIDE REST.MOULES A TART.X4 Ø11CM 832893 FSC"/>
    <s v="cartoni e casse"/>
    <x v="12"/>
    <m/>
    <n v="2300"/>
    <s v="NR"/>
    <m/>
    <n v="0.14200000000000002"/>
    <n v="326.60000000000002"/>
  </r>
  <r>
    <s v="OF0036681"/>
    <x v="758"/>
    <m/>
    <s v="F010781"/>
    <x v="47"/>
    <s v="25AFI001377"/>
    <x v="24"/>
    <m/>
    <s v="001761078188"/>
    <s v="FASCIA LIT.HOMESIDE REST.PLAT A FOUR 25X18 CM 007221 FSC"/>
    <s v="cartoni e casse"/>
    <x v="12"/>
    <m/>
    <n v="1500"/>
    <s v="NR"/>
    <m/>
    <n v="0.13625999999999999"/>
    <n v="204.39"/>
  </r>
  <r>
    <s v="OF0036681"/>
    <x v="758"/>
    <m/>
    <s v="F010781"/>
    <x v="47"/>
    <s v="25AFI001377"/>
    <x v="24"/>
    <m/>
    <s v="001761078189"/>
    <s v="FASCIA LIT.PLAQUE A PATISSERIE HOMESIDE RES 38X28 386807 FSC"/>
    <s v="cartoni e casse"/>
    <x v="12"/>
    <m/>
    <n v="5700"/>
    <s v="NR"/>
    <m/>
    <n v="0.14199999999999999"/>
    <n v="809.4"/>
  </r>
  <r>
    <s v="OF0036681"/>
    <x v="758"/>
    <m/>
    <s v="F010781"/>
    <x v="47"/>
    <s v="25AFI001377"/>
    <x v="24"/>
    <m/>
    <s v="001761078190"/>
    <s v="FASCIA LIT.HOMESIDE REST MOULE A CHARLOTTE Ø18 CM 007207 FSC"/>
    <s v="cartoni e casse"/>
    <x v="12"/>
    <m/>
    <n v="3500"/>
    <s v="NR"/>
    <m/>
    <n v="0.14199999999999999"/>
    <n v="497"/>
  </r>
  <r>
    <s v="OF0036913"/>
    <x v="757"/>
    <m/>
    <s v="F010781"/>
    <x v="47"/>
    <s v="25AFI001377"/>
    <x v="24"/>
    <m/>
    <s v="001761124351"/>
    <s v="FASCIA LIT.TVS NATURA IN.P20 042700"/>
    <s v="cartoni e casse"/>
    <x v="12"/>
    <m/>
    <n v="1650"/>
    <s v="NR"/>
    <m/>
    <n v="0.29658181818181817"/>
    <n v="489.36"/>
  </r>
  <r>
    <s v="OF0036582"/>
    <x v="578"/>
    <m/>
    <s v="F010781"/>
    <x v="47"/>
    <s v="25AFI001377"/>
    <x v="24"/>
    <m/>
    <s v="001761124368"/>
    <s v="FASCIA LIT.TVS NAT.IN.C/C.24 050989"/>
    <s v="cartoni e casse"/>
    <x v="12"/>
    <m/>
    <n v="1210"/>
    <s v="NR"/>
    <m/>
    <n v="1.1185619834710745"/>
    <n v="1353.46"/>
  </r>
  <r>
    <s v="OF0036913"/>
    <x v="757"/>
    <m/>
    <s v="F010781"/>
    <x v="47"/>
    <s v="25AFI001377"/>
    <x v="24"/>
    <m/>
    <s v="001761124374"/>
    <s v="FASCIA LIT.TVS NAT.INDUC.FRIGGIUOVO 070Ø20 8000807074879"/>
    <s v="cartoni e casse"/>
    <x v="12"/>
    <m/>
    <n v="1600"/>
    <s v="NR"/>
    <m/>
    <n v="0.29658124999999996"/>
    <n v="474.53"/>
  </r>
  <r>
    <s v="OF0036680"/>
    <x v="636"/>
    <m/>
    <s v="F010781"/>
    <x v="47"/>
    <s v="25AFI001377"/>
    <x v="24"/>
    <m/>
    <s v="001761150301"/>
    <s v="FASCIA LIT.CO CLAS OHLSON FRYPAN 125 Ø28 EAN 7393173398061"/>
    <s v="cartoni e casse"/>
    <x v="12"/>
    <m/>
    <n v="4050"/>
    <s v="NR"/>
    <m/>
    <n v="0.23302962962962961"/>
    <n v="943.77"/>
  </r>
  <r>
    <s v="OF0036600"/>
    <x v="634"/>
    <m/>
    <s v="F010781"/>
    <x v="47"/>
    <s v="25AFI001377"/>
    <x v="24"/>
    <m/>
    <s v="001761155019"/>
    <s v="FASCIA LIT.SAMBONET ROCK'N'ROSE 380+COP.28 BLACK 181894"/>
    <s v="cartoni e casse"/>
    <x v="12"/>
    <m/>
    <n v="1100"/>
    <s v="NR"/>
    <m/>
    <n v="1.1083909090909092"/>
    <n v="1219.23"/>
  </r>
  <r>
    <s v="OF0036600"/>
    <x v="634"/>
    <m/>
    <s v="F010781"/>
    <x v="47"/>
    <s v="25AFI001377"/>
    <x v="24"/>
    <m/>
    <s v="001761251001"/>
    <s v="FASCIA LIT.VANHOPPER SILVER PAD.F.163 Ø20 EAN 8000807051658"/>
    <s v="cartoni e casse"/>
    <x v="12"/>
    <m/>
    <n v="1760"/>
    <s v="NR"/>
    <m/>
    <n v="0.29657954545454546"/>
    <n v="521.98"/>
  </r>
  <r>
    <s v="OF0036600"/>
    <x v="634"/>
    <m/>
    <s v="F010781"/>
    <x v="47"/>
    <s v="25AFI001377"/>
    <x v="24"/>
    <m/>
    <s v="001761251005"/>
    <s v="FASCIA LIT.VANHOPPER SILVER PAD.F.163 Ø28 EAN 8000807051696"/>
    <s v="cartoni e casse"/>
    <x v="12"/>
    <m/>
    <n v="1760"/>
    <s v="NR"/>
    <m/>
    <n v="0.29657954545454546"/>
    <n v="521.98"/>
  </r>
  <r>
    <s v="OF0036913"/>
    <x v="757"/>
    <m/>
    <s v="F010781"/>
    <x v="47"/>
    <s v="25AFI001377"/>
    <x v="24"/>
    <m/>
    <s v="001761818090"/>
    <s v="FASCIA LIT.WOOLWORTHS ALVARO IND.480 20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1"/>
    <s v="FASCIA LIT.WOOLWORTHS ALVARO IND.480 24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4"/>
    <s v="FASCIA LIT.WOOLWORTHS ALVARO IND.380 28+COP.V."/>
    <s v="cartoni e casse"/>
    <x v="12"/>
    <m/>
    <n v="1200"/>
    <s v="NR"/>
    <m/>
    <n v="0.39190833333333336"/>
    <n v="470.29"/>
  </r>
  <r>
    <s v="OF0036600"/>
    <x v="634"/>
    <m/>
    <s v="F010781"/>
    <x v="47"/>
    <s v="25AFI001377"/>
    <x v="24"/>
    <m/>
    <s v="001761857300"/>
    <s v="FASCIA LIT.CERAMICO IND.BIST.502 28X28 EAN 3256225058532"/>
    <s v="cartoni e casse"/>
    <x v="12"/>
    <m/>
    <n v="1650"/>
    <s v="NR"/>
    <m/>
    <n v="0.29658181818181817"/>
    <n v="489.36"/>
  </r>
  <r>
    <s v="OF0036600"/>
    <x v="634"/>
    <m/>
    <s v="F010781"/>
    <x v="47"/>
    <s v="25AFI001377"/>
    <x v="24"/>
    <m/>
    <s v="001761857303"/>
    <s v="FASCIA LIT.CERAMICO IND.CASS.2M 642 24+COP.V. L 4.5 E 058495"/>
    <s v="cartoni e casse"/>
    <x v="12"/>
    <m/>
    <n v="1100"/>
    <s v="NR"/>
    <m/>
    <n v="0.8"/>
    <n v="880"/>
  </r>
  <r>
    <s v="OF0036787"/>
    <x v="752"/>
    <m/>
    <s v="F010781"/>
    <x v="47"/>
    <s v="25AFI001377"/>
    <x v="24"/>
    <m/>
    <s v="001761857304"/>
    <s v="FASCIA LIT.CERAMICO IND.CREP.179 25 EAN 3256225058471"/>
    <s v="cartoni e casse"/>
    <x v="12"/>
    <m/>
    <n v="4550"/>
    <s v="NR"/>
    <m/>
    <n v="0.21727912087912088"/>
    <n v="988.62"/>
  </r>
  <r>
    <s v="OF0036991"/>
    <x v="754"/>
    <m/>
    <s v="F010781"/>
    <x v="47"/>
    <s v="25AFI001377"/>
    <x v="24"/>
    <m/>
    <s v="001761857305"/>
    <s v="FASCIA LIT.CERAMICO IND.PAD.148 20 EAN 3256225058266"/>
    <s v="cartoni e casse"/>
    <x v="12"/>
    <m/>
    <n v="1650"/>
    <s v="NR"/>
    <m/>
    <n v="0.21727878787878788"/>
    <n v="358.51"/>
  </r>
  <r>
    <s v="OF0036680"/>
    <x v="636"/>
    <m/>
    <s v="F010781"/>
    <x v="47"/>
    <s v="25AFI001377"/>
    <x v="24"/>
    <m/>
    <s v="001761857307"/>
    <s v="FASCIA LIT.CERAMICO IND.PAD.148 28 EAN 3256225058297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857307"/>
    <s v="FASCIA LIT.CERAMICO IND.PAD.148 28 EAN 3256225058297"/>
    <s v="cartoni e casse"/>
    <x v="12"/>
    <m/>
    <n v="700"/>
    <s v="NR"/>
    <m/>
    <n v="0.21437142857142857"/>
    <n v="150.06"/>
  </r>
  <r>
    <s v="OF0036680"/>
    <x v="636"/>
    <m/>
    <s v="F010781"/>
    <x v="47"/>
    <s v="25AFI001377"/>
    <x v="24"/>
    <m/>
    <s v="001761857308"/>
    <s v="FASCIA LIT.CERAMICO IND.PAD.148 32 EAN 3256225058303"/>
    <s v="cartoni e casse"/>
    <x v="12"/>
    <m/>
    <n v="1500"/>
    <s v="NR"/>
    <m/>
    <n v="0.25209999999999999"/>
    <n v="378.15"/>
  </r>
  <r>
    <s v="OF0036355"/>
    <x v="577"/>
    <m/>
    <s v="F010781"/>
    <x v="47"/>
    <s v="25AFI001377"/>
    <x v="24"/>
    <m/>
    <s v="001761857309"/>
    <s v="FASCIA LIT.CERAMICO IND.TEG. 1M 541 26+COP.V. L 2.6 E 058488"/>
    <s v="cartoni e casse"/>
    <x v="12"/>
    <m/>
    <n v="680"/>
    <s v="NR"/>
    <m/>
    <n v="1.143"/>
    <n v="777.24"/>
  </r>
  <r>
    <s v="OF0036600"/>
    <x v="634"/>
    <m/>
    <s v="F010781"/>
    <x v="47"/>
    <s v="25AFI001377"/>
    <x v="24"/>
    <m/>
    <s v="001761870143"/>
    <s v="FASCIA LIT.MASTERCHEF THE TV SE. DEPØ28 F379-710844 RES.2025"/>
    <s v="cartoni e casse"/>
    <x v="12"/>
    <m/>
    <n v="35750"/>
    <s v="NR"/>
    <m/>
    <n v="0.14399999999999999"/>
    <n v="5148"/>
  </r>
  <r>
    <s v="OF0036681"/>
    <x v="758"/>
    <m/>
    <s v="F010781"/>
    <x v="47"/>
    <s v="25AFI001377"/>
    <x v="24"/>
    <m/>
    <s v="001761870201"/>
    <s v="FASCIA LIT.MASTERCHEF ONYX INDUCTION 480 Ø20 5054903911289"/>
    <s v="cartoni e casse"/>
    <x v="12"/>
    <m/>
    <n v="1980"/>
    <s v="NR"/>
    <m/>
    <n v="0.14399999999999999"/>
    <n v="285.12"/>
  </r>
  <r>
    <s v="OF0036504"/>
    <x v="579"/>
    <m/>
    <s v="F010781"/>
    <x v="47"/>
    <s v="25AFI001377"/>
    <x v="24"/>
    <m/>
    <s v="001761870206"/>
    <s v="FASCIA LIT.MASTERCHEF ONYX INDUCTION 379 Ø26 5054903911326"/>
    <s v="cartoni e casse"/>
    <x v="12"/>
    <m/>
    <n v="1800"/>
    <s v="NR"/>
    <m/>
    <n v="0.14399999999999999"/>
    <n v="259.2"/>
  </r>
  <r>
    <s v="OF0036504"/>
    <x v="579"/>
    <m/>
    <s v="F010781"/>
    <x v="47"/>
    <s v="25AFI001377"/>
    <x v="24"/>
    <m/>
    <s v="001761870207"/>
    <s v="FASCIA LIT.MASTERCHEF ONYX INDUCTION 651 Ø20 5054903922285"/>
    <s v="cartoni e casse"/>
    <x v="12"/>
    <m/>
    <n v="300"/>
    <s v="NR"/>
    <m/>
    <n v="0.14400000000000002"/>
    <n v="43.2"/>
  </r>
  <r>
    <s v="OF0037197"/>
    <x v="762"/>
    <m/>
    <s v="F010781"/>
    <x v="47"/>
    <s v="25AFI001377"/>
    <x v="24"/>
    <m/>
    <s v="001761870207"/>
    <s v="FASCIA LIT.MASTERCHEF ONYX INDUCTION 651 Ø20 5054903922285"/>
    <s v="cartoni e casse"/>
    <x v="12"/>
    <m/>
    <n v="150"/>
    <s v="NR"/>
    <m/>
    <n v="0.14400000000000002"/>
    <n v="21.6"/>
  </r>
  <r>
    <s v="OF0036600"/>
    <x v="634"/>
    <m/>
    <s v="F010781"/>
    <x v="47"/>
    <s v="25AFI001377"/>
    <x v="24"/>
    <m/>
    <s v="001761870356"/>
    <s v="FASCIA LIT.CHEF CLUB REV.1 CASS.1M 410Ø18 5054903953043"/>
    <s v="cartoni e casse"/>
    <x v="12"/>
    <m/>
    <n v="20850"/>
    <s v="NR"/>
    <m/>
    <n v="0.13100000000000001"/>
    <n v="2731.35"/>
  </r>
  <r>
    <s v="OF0036680"/>
    <x v="636"/>
    <m/>
    <s v="F010781"/>
    <x v="47"/>
    <s v="25AFI001377"/>
    <x v="24"/>
    <m/>
    <s v="001761870357"/>
    <s v="FASCIA LIT.CHEF CLUB REV.1 CREPIERE 175Ø26 5054903953128"/>
    <s v="cartoni e casse"/>
    <x v="12"/>
    <m/>
    <n v="5720"/>
    <s v="NR"/>
    <m/>
    <n v="0.13100000000000001"/>
    <n v="749.32"/>
  </r>
  <r>
    <s v="OF0036600"/>
    <x v="634"/>
    <m/>
    <s v="F010781"/>
    <x v="47"/>
    <s v="25AFI001377"/>
    <x v="24"/>
    <m/>
    <s v="001761870359"/>
    <s v="FASCIA LIT.CHEF CLUB REV.1 FRYPAN 207Ø28 5054903953005"/>
    <s v="cartoni e casse"/>
    <x v="12"/>
    <m/>
    <n v="6900"/>
    <s v="NR"/>
    <m/>
    <n v="0.13100000000000001"/>
    <n v="903.9"/>
  </r>
  <r>
    <s v="OF0036680"/>
    <x v="636"/>
    <m/>
    <s v="F010781"/>
    <x v="47"/>
    <s v="25AFI001377"/>
    <x v="24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913"/>
    <x v="757"/>
    <m/>
    <s v="F010781"/>
    <x v="47"/>
    <s v="25AFI001377"/>
    <x v="24"/>
    <m/>
    <s v="001765412907"/>
    <s v="FASCIA LIT.IKEA HUSKNUT CE.GB/FR/IT/CL/ES P24 105.835.49 FSC"/>
    <s v="cartoni e casse"/>
    <x v="12"/>
    <m/>
    <n v="3800"/>
    <s v="NR"/>
    <m/>
    <n v="0.22270000000000001"/>
    <n v="846.26"/>
  </r>
  <r>
    <s v="OF0036600"/>
    <x v="634"/>
    <m/>
    <s v="F010781"/>
    <x v="47"/>
    <s v="25AFI001377"/>
    <x v="24"/>
    <m/>
    <s v="001765412908"/>
    <s v="FASCIA LIT.IKEA HUSKNUT CE,GB/FR/IT/CL/ES P28 705.835.51 FSC"/>
    <s v="cartoni e casse"/>
    <x v="12"/>
    <m/>
    <n v="10250"/>
    <s v="NR"/>
    <m/>
    <n v="0.27600000000000002"/>
    <n v="2829"/>
  </r>
  <r>
    <s v="OF0036991"/>
    <x v="754"/>
    <m/>
    <s v="F010781"/>
    <x v="47"/>
    <s v="25AFI001377"/>
    <x v="24"/>
    <m/>
    <s v="002300020052"/>
    <s v="&quot;DIVISORIO FUST.&quot;&quot;B&quot;&quot;SEPAR.PAD.20+26&quot;"/>
    <s v="cartoni e casse"/>
    <x v="12"/>
    <m/>
    <n v="1800"/>
    <s v="NR"/>
    <m/>
    <n v="0.2"/>
    <n v="360"/>
  </r>
  <r>
    <s v="OF0036991"/>
    <x v="754"/>
    <m/>
    <s v="F010781"/>
    <x v="47"/>
    <s v="25AFI001377"/>
    <x v="24"/>
    <m/>
    <s v="002300020120"/>
    <s v="DIVISORIO FUST.X MNC.INT.CIOT.20/26"/>
    <s v="cartoni e casse"/>
    <x v="12"/>
    <m/>
    <n v="1375"/>
    <s v="NR"/>
    <m/>
    <n v="0.2"/>
    <n v="275"/>
  </r>
  <r>
    <s v="OF0036680"/>
    <x v="636"/>
    <m/>
    <s v="F010781"/>
    <x v="47"/>
    <s v="25AFI001377"/>
    <x v="24"/>
    <m/>
    <s v="002300049101"/>
    <s v="STRISCIA FUST.COP.VETRO TVS ISP.IS"/>
    <s v="cartoni e casse"/>
    <x v="12"/>
    <m/>
    <n v="3180"/>
    <s v="NR"/>
    <m/>
    <n v="0.19107861635220125"/>
    <n v="607.63"/>
  </r>
  <r>
    <s v="OF0036600"/>
    <x v="634"/>
    <m/>
    <s v="F010781"/>
    <x v="47"/>
    <s v="25AFI001377"/>
    <x v="24"/>
    <m/>
    <s v="002300081049"/>
    <s v="DIVISORIO FUST.UNICO SEDE SEP. CAS./C.28 C/BOX LIT.6781-7760"/>
    <s v="cartoni e casse"/>
    <x v="12"/>
    <m/>
    <n v="840"/>
    <s v="NR"/>
    <m/>
    <n v="0.5"/>
    <n v="420"/>
  </r>
  <r>
    <s v="OF0036680"/>
    <x v="636"/>
    <m/>
    <s v="F010781"/>
    <x v="47"/>
    <s v="25AFI001377"/>
    <x v="24"/>
    <m/>
    <s v="002300081054"/>
    <s v="DIVISORIO FUST.UNICO SEDE SEP.WOK 2M/COP.30CM C/BOX LIT.6790"/>
    <s v="cartoni e casse"/>
    <x v="12"/>
    <m/>
    <n v="920"/>
    <s v="NR"/>
    <m/>
    <n v="0.5"/>
    <n v="460"/>
  </r>
  <r>
    <s v="OF0036680"/>
    <x v="636"/>
    <m/>
    <s v="F010781"/>
    <x v="47"/>
    <s v="25AFI001377"/>
    <x v="24"/>
    <m/>
    <s v="002300081066"/>
    <s v="DIVISORIO FUST.UNICO SEDE SEP. CASS.1M.F.471/COP.B.SIL.Ø20CM"/>
    <s v="cartoni e casse"/>
    <x v="12"/>
    <m/>
    <n v="1150"/>
    <s v="NR"/>
    <m/>
    <n v="0.5"/>
    <n v="575"/>
  </r>
  <r>
    <s v="OF0036991"/>
    <x v="754"/>
    <m/>
    <s v="F010781"/>
    <x v="47"/>
    <s v="25AFI001377"/>
    <x v="24"/>
    <m/>
    <s v="002300081091"/>
    <s v="DIVISORIO FUST.UNICO PER FORMARE CROCE SEP.F.125 Ø 20/26"/>
    <s v="cartoni e casse"/>
    <x v="12"/>
    <m/>
    <n v="1100"/>
    <s v="NR"/>
    <m/>
    <n v="0.2"/>
    <n v="220"/>
  </r>
  <r>
    <s v="OF0036991"/>
    <x v="754"/>
    <m/>
    <s v="F010781"/>
    <x v="47"/>
    <s v="25AFI001377"/>
    <x v="24"/>
    <m/>
    <s v="002300081109"/>
    <s v="DIV.FUST.UNICO SEDE SEP.CAS/COP.24 C/BOX LIT.7022"/>
    <s v="cartoni e casse"/>
    <x v="12"/>
    <m/>
    <n v="525"/>
    <s v="NR"/>
    <m/>
    <n v="0.5"/>
    <n v="262.5"/>
  </r>
  <r>
    <s v="OF0036680"/>
    <x v="636"/>
    <m/>
    <s v="F010781"/>
    <x v="47"/>
    <s v="25AFI001377"/>
    <x v="24"/>
    <m/>
    <s v="002300081138"/>
    <s v="DIV. FUS. UNI SEDE CASS/TEG 1MØ20CM C/BOX LIT.6687-7112 BIAN"/>
    <s v="cartoni e casse"/>
    <x v="12"/>
    <m/>
    <n v="1200"/>
    <s v="NR"/>
    <m/>
    <n v="0.5"/>
    <n v="600"/>
  </r>
  <r>
    <s v="OF0036680"/>
    <x v="636"/>
    <m/>
    <s v="F010781"/>
    <x v="47"/>
    <s v="25AFI001377"/>
    <x v="24"/>
    <m/>
    <s v="002300081172"/>
    <s v="DIVISORIO FU.UNICO SEDE SEP.T.2M/C.32 ALTO C/BOX L.7724/7770"/>
    <s v="cartoni e casse"/>
    <x v="12"/>
    <m/>
    <n v="1100"/>
    <s v="NR"/>
    <m/>
    <n v="0.5"/>
    <n v="550"/>
  </r>
  <r>
    <s v="OF0036681"/>
    <x v="758"/>
    <m/>
    <s v="F010781"/>
    <x v="47"/>
    <s v="25AFI001377"/>
    <x v="24"/>
    <m/>
    <s v="000840102130"/>
    <s v="DISCO PUBB.HOMESIDE REST MOULE A MADELEINES 35X16 007214 FSC"/>
    <s v="mater. di confezion."/>
    <x v="4"/>
    <m/>
    <n v="4500"/>
    <s v="NR"/>
    <m/>
    <n v="0.14199999999999999"/>
    <n v="639"/>
  </r>
  <r>
    <s v="OF0036913"/>
    <x v="757"/>
    <m/>
    <s v="F010781"/>
    <x v="47"/>
    <s v="25AFI001377"/>
    <x v="24"/>
    <m/>
    <s v="000850047001"/>
    <s v="DISCO BAV.WOOLWORTHS ALVARO F.279 24"/>
    <s v="mater. di confezion."/>
    <x v="4"/>
    <m/>
    <n v="1150"/>
    <s v="NR"/>
    <m/>
    <n v="0.39191304347826084"/>
    <n v="450.7"/>
  </r>
  <r>
    <s v="OF0036913"/>
    <x v="757"/>
    <m/>
    <s v="F010781"/>
    <x v="47"/>
    <s v="25AFI001377"/>
    <x v="24"/>
    <m/>
    <s v="000850047002"/>
    <s v="DISCO BAV.WOOLWORTHS ALVARO F.279 28"/>
    <s v="mater. di confezion."/>
    <x v="4"/>
    <m/>
    <n v="1150"/>
    <s v="NR"/>
    <m/>
    <n v="0.39191304347826084"/>
    <n v="450.7"/>
  </r>
  <r>
    <s v="OF0036861"/>
    <x v="746"/>
    <m/>
    <s v="F600467"/>
    <x v="50"/>
    <s v="25AFI001395"/>
    <x v="25"/>
    <m/>
    <s v="0002A0152TS4"/>
    <s v="DISCO AC.152/040 C/F 3MM+TAGLI STRETTI+FORO CENTRALE 51mm"/>
    <s v="acciaio"/>
    <x v="9"/>
    <m/>
    <n v="1900"/>
    <s v="NR"/>
    <m/>
    <n v="0.2094"/>
    <n v="397.86"/>
  </r>
  <r>
    <s v="OF0037075"/>
    <x v="750"/>
    <m/>
    <s v="F600467"/>
    <x v="50"/>
    <s v="25AFI001395"/>
    <x v="25"/>
    <m/>
    <s v="0002A0152TS4"/>
    <s v="DISCO AC.152/040 C/F 3MM+TAGLI STRETTI+FORO CENTRALE 51mm"/>
    <s v="acciaio"/>
    <x v="9"/>
    <m/>
    <n v="2850"/>
    <s v="NR"/>
    <m/>
    <n v="0.20939999999999998"/>
    <n v="596.79"/>
  </r>
  <r>
    <s v="OF0036861"/>
    <x v="746"/>
    <m/>
    <s v="F600467"/>
    <x v="50"/>
    <s v="25AFI001395"/>
    <x v="25"/>
    <m/>
    <s v="0002A0197TS4"/>
    <s v="DISCO AC.197/040 C/F 3MM+TAGLI STRETTI+FORO CENTRALE 51mm"/>
    <s v="acciaio"/>
    <x v="9"/>
    <m/>
    <n v="31250"/>
    <s v="NR"/>
    <m/>
    <n v="0.30070015999999999"/>
    <n v="9396.8799999999992"/>
  </r>
  <r>
    <s v="OF0036991"/>
    <x v="754"/>
    <m/>
    <s v="F010781"/>
    <x v="47"/>
    <s v="25AFI001396"/>
    <x v="25"/>
    <m/>
    <s v="001717022002"/>
    <s v="BOX LIT.7022 C.2M Ø24 C/C.ESSTEELE DOMANI 051153141065 REST."/>
    <s v="cartoni e casse"/>
    <x v="12"/>
    <m/>
    <n v="600"/>
    <s v="NR"/>
    <m/>
    <n v="2.7263999999999999"/>
    <n v="1635.84"/>
  </r>
  <r>
    <s v="OF0037046"/>
    <x v="717"/>
    <m/>
    <s v="F010781"/>
    <x v="47"/>
    <s v="25AFI001396"/>
    <x v="25"/>
    <m/>
    <s v="001717720004"/>
    <s v="BOX LIT.7720 DOMEDIA MANCHE AMOVIBLE 2024 NEW 3250392347086"/>
    <s v="cartoni e casse"/>
    <x v="12"/>
    <m/>
    <n v="2000"/>
    <s v="NR"/>
    <m/>
    <n v="0.29658000000000001"/>
    <n v="593.16"/>
  </r>
  <r>
    <s v="OF0036913"/>
    <x v="757"/>
    <m/>
    <s v="F010781"/>
    <x v="47"/>
    <s v="25AFI001396"/>
    <x v="25"/>
    <m/>
    <s v="001717735001"/>
    <s v="BOX LIT.7735 BATTERIA ESSTEELE PER CUCINARE 051153186097"/>
    <s v="cartoni e casse"/>
    <x v="12"/>
    <m/>
    <n v="760"/>
    <s v="NR"/>
    <m/>
    <n v="6.7569999999999997"/>
    <n v="5135.32"/>
  </r>
  <r>
    <s v="OF0036600"/>
    <x v="634"/>
    <m/>
    <s v="F010781"/>
    <x v="47"/>
    <s v="25AFI001396"/>
    <x v="25"/>
    <m/>
    <s v="001717760001"/>
    <s v="BOX LIT.7760 COV.CAS. 28 ESSTEELE X BENESSERE 051153161438"/>
    <s v="cartoni e casse"/>
    <x v="12"/>
    <m/>
    <n v="440"/>
    <s v="NR"/>
    <m/>
    <n v="2.4600000000000004"/>
    <n v="1082.4000000000001"/>
  </r>
  <r>
    <s v="OF0036600"/>
    <x v="634"/>
    <m/>
    <s v="F010781"/>
    <x v="47"/>
    <s v="25AFI001396"/>
    <x v="25"/>
    <m/>
    <s v="001736381012"/>
    <s v="CARTONET 6381 100 24+28 SAUF.IND.ARD.R.2022 3601020461740"/>
    <s v="cartoni e casse"/>
    <x v="12"/>
    <m/>
    <n v="1200"/>
    <s v="NR"/>
    <m/>
    <n v="1.7474000000000001"/>
    <n v="2096.88"/>
  </r>
  <r>
    <s v="OF0036600"/>
    <x v="634"/>
    <m/>
    <s v="F010781"/>
    <x v="47"/>
    <s v="25AFI001396"/>
    <x v="25"/>
    <m/>
    <s v="001736385006"/>
    <s v="CARTONET 6385 403 16+18+20 SAUF.IND.ARD.R.2022 3601020461825"/>
    <s v="cartoni e casse"/>
    <x v="12"/>
    <m/>
    <n v="1490"/>
    <s v="NR"/>
    <m/>
    <n v="1.3939999999999999"/>
    <n v="2077.06"/>
  </r>
  <r>
    <s v="OF0036948"/>
    <x v="756"/>
    <m/>
    <s v="F010781"/>
    <x v="47"/>
    <s v="25AFI001396"/>
    <x v="25"/>
    <m/>
    <s v="001760000600"/>
    <s v="FASCIA LITOGRAFTA CREPE PAN 179Ø 25 8000807075227"/>
    <s v="cartoni e casse"/>
    <x v="12"/>
    <m/>
    <n v="9600"/>
    <s v="NR"/>
    <m/>
    <n v="9.1999999999999998E-2"/>
    <n v="883.2"/>
  </r>
  <r>
    <s v="OF0036291"/>
    <x v="538"/>
    <m/>
    <s v="F010781"/>
    <x v="47"/>
    <s v="25AFI001396"/>
    <x v="25"/>
    <m/>
    <s v="001761029102"/>
    <s v="FASCIA LIT.MIGROS STAR 2023 CAS410Ø16L1.5 2B 7035.869-899701"/>
    <s v="cartoni e casse"/>
    <x v="12"/>
    <m/>
    <n v="1050"/>
    <s v="NR"/>
    <m/>
    <n v="0.10476190476190476"/>
    <n v="110"/>
  </r>
  <r>
    <s v="OF0036913"/>
    <x v="757"/>
    <m/>
    <s v="F010781"/>
    <x v="47"/>
    <s v="25AFI001396"/>
    <x v="25"/>
    <m/>
    <s v="001761029104"/>
    <s v="FASCIA LIT.MIGROS STAR 2023 PAD.207 Ø24 7035.832-899473"/>
    <s v="cartoni e casse"/>
    <x v="12"/>
    <m/>
    <n v="2750"/>
    <s v="NR"/>
    <m/>
    <n v="0.10475999999999999"/>
    <n v="288.08999999999997"/>
  </r>
  <r>
    <s v="OF0036991"/>
    <x v="754"/>
    <m/>
    <s v="F010781"/>
    <x v="47"/>
    <s v="25AFI001396"/>
    <x v="25"/>
    <m/>
    <s v="001761029108"/>
    <s v="FASCIA LIT.MIGROS STAR 2023 TEG.311 Ø24 7035.841-899602"/>
    <s v="cartoni e casse"/>
    <x v="12"/>
    <m/>
    <n v="1600"/>
    <s v="NR"/>
    <m/>
    <n v="0.10476250000000001"/>
    <n v="167.62"/>
  </r>
  <r>
    <s v="OF0036787"/>
    <x v="752"/>
    <m/>
    <s v="F010781"/>
    <x v="47"/>
    <s v="25AFI001396"/>
    <x v="25"/>
    <m/>
    <s v="001761029204"/>
    <s v="FASCIA LIT.MIGROS PRO 2023 IND.PAD.125Ø28 7035.467-104244"/>
    <s v="cartoni e casse"/>
    <x v="12"/>
    <m/>
    <n v="2400"/>
    <s v="NR"/>
    <m/>
    <n v="0.10475833333333333"/>
    <n v="251.42"/>
  </r>
  <r>
    <s v="OF0036681"/>
    <x v="758"/>
    <m/>
    <s v="F010781"/>
    <x v="47"/>
    <s v="25AFI001396"/>
    <x v="25"/>
    <m/>
    <s v="001761029206"/>
    <s v="FASCIA LIT.MIGROS PRO 2023 IND.PAD.126Ø20 7035.808-895178"/>
    <s v="cartoni e casse"/>
    <x v="12"/>
    <m/>
    <n v="2200"/>
    <s v="NR"/>
    <m/>
    <n v="0.10475909090909091"/>
    <n v="230.47"/>
  </r>
  <r>
    <s v="OF0036913"/>
    <x v="757"/>
    <m/>
    <s v="F010781"/>
    <x v="47"/>
    <s v="25AFI001396"/>
    <x v="25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6913"/>
    <x v="757"/>
    <m/>
    <s v="F010781"/>
    <x v="47"/>
    <s v="25AFI001396"/>
    <x v="25"/>
    <m/>
    <s v="001761029501"/>
    <s v="FASCIA LIT.MIGROS CLASSIC 2024 147Ø28 7038.261-139760"/>
    <s v="cartoni e casse"/>
    <x v="12"/>
    <m/>
    <n v="2600"/>
    <s v="NR"/>
    <m/>
    <n v="0.10476153846153846"/>
    <n v="272.38"/>
  </r>
  <r>
    <s v="OF0036907"/>
    <x v="763"/>
    <m/>
    <s v="F010781"/>
    <x v="47"/>
    <s v="25AFI001396"/>
    <x v="25"/>
    <m/>
    <s v="001761047085"/>
    <s v="FASCIA LIT.EASY ECO IN.REST.2024 AVANA 279 Ø20 8000807068946"/>
    <s v="cartoni e casse"/>
    <x v="12"/>
    <m/>
    <n v="3300"/>
    <s v="NR"/>
    <m/>
    <n v="0.17459999999999998"/>
    <n v="576.17999999999995"/>
  </r>
  <r>
    <s v="OF0036907"/>
    <x v="763"/>
    <m/>
    <s v="F010781"/>
    <x v="47"/>
    <s v="25AFI001396"/>
    <x v="25"/>
    <m/>
    <s v="001761047086"/>
    <s v="FASCIA LIT.EASY ECO IN.REST.2024 AVANA 279 Ø24 8000807068953"/>
    <s v="cartoni e casse"/>
    <x v="12"/>
    <m/>
    <n v="2090"/>
    <s v="NR"/>
    <m/>
    <n v="0.27644976076555022"/>
    <n v="577.78"/>
  </r>
  <r>
    <s v="OF0036907"/>
    <x v="763"/>
    <m/>
    <s v="F010781"/>
    <x v="47"/>
    <s v="25AFI001396"/>
    <x v="25"/>
    <m/>
    <s v="001761047087"/>
    <s v="FASCIA LIT.EASY ECO IN.REST.2024 AVANA 279 Ø28 8000807068960"/>
    <s v="cartoni e casse"/>
    <x v="12"/>
    <m/>
    <n v="2750"/>
    <s v="NR"/>
    <m/>
    <n v="0.19982181818181818"/>
    <n v="549.51"/>
  </r>
  <r>
    <s v="OF0036787"/>
    <x v="752"/>
    <m/>
    <s v="F010781"/>
    <x v="47"/>
    <s v="25AFI001396"/>
    <x v="25"/>
    <m/>
    <s v="001761047300"/>
    <s v="FASCIA LIT.COOKING DELUXE IND. 480Ø24 8000807077214"/>
    <s v="cartoni e casse"/>
    <x v="12"/>
    <m/>
    <n v="950"/>
    <s v="NR"/>
    <m/>
    <n v="0.39190526315789476"/>
    <n v="372.31"/>
  </r>
  <r>
    <s v="OF0036787"/>
    <x v="752"/>
    <m/>
    <s v="F010781"/>
    <x v="47"/>
    <s v="25AFI001396"/>
    <x v="25"/>
    <m/>
    <s v="001761047301"/>
    <s v="FASCIA LIT.COOKING DELUXE IND. 651Ø28 8000807077221"/>
    <s v="cartoni e casse"/>
    <x v="12"/>
    <m/>
    <n v="880"/>
    <s v="NR"/>
    <m/>
    <n v="0.39190909090909093"/>
    <n v="344.88"/>
  </r>
  <r>
    <s v="OF0036787"/>
    <x v="752"/>
    <m/>
    <s v="F010781"/>
    <x v="47"/>
    <s v="25AFI001396"/>
    <x v="25"/>
    <m/>
    <s v="001761047302"/>
    <s v="FASCIA LIT.COOKING DELUXE IND. 651Ø24 8000807077238"/>
    <s v="cartoni e casse"/>
    <x v="12"/>
    <m/>
    <n v="870"/>
    <s v="NR"/>
    <m/>
    <n v="0.39190804597701145"/>
    <n v="340.96"/>
  </r>
  <r>
    <s v="OF0036787"/>
    <x v="752"/>
    <m/>
    <s v="F010781"/>
    <x v="47"/>
    <s v="25AFI001396"/>
    <x v="25"/>
    <m/>
    <s v="001761047304"/>
    <s v="FASCIA LIT.COOKING DELUXE IND. 103Ø26 8000807077252"/>
    <s v="cartoni e casse"/>
    <x v="12"/>
    <m/>
    <n v="2000"/>
    <s v="NR"/>
    <m/>
    <n v="0.25209999999999999"/>
    <n v="504.2"/>
  </r>
  <r>
    <s v="OF0036910"/>
    <x v="761"/>
    <m/>
    <s v="F010781"/>
    <x v="47"/>
    <s v="25AFI001396"/>
    <x v="25"/>
    <m/>
    <s v="001761047305"/>
    <s v="FASCIA LIT.COOKING DELUXE IND. 279Ø28 8000807077269"/>
    <s v="cartoni e casse"/>
    <x v="12"/>
    <m/>
    <n v="3450"/>
    <s v="NR"/>
    <m/>
    <n v="0.21437101449275364"/>
    <n v="739.58"/>
  </r>
  <r>
    <s v="OF0036787"/>
    <x v="752"/>
    <m/>
    <s v="F010781"/>
    <x v="47"/>
    <s v="25AFI001396"/>
    <x v="25"/>
    <m/>
    <s v="001761047306"/>
    <s v="FASCIA LIT.COOKING DELUXE IND. 279Ø24 8000807077276"/>
    <s v="cartoni e casse"/>
    <x v="12"/>
    <m/>
    <n v="5250"/>
    <s v="NR"/>
    <m/>
    <n v="0.21728"/>
    <n v="1140.72"/>
  </r>
  <r>
    <s v="OF0036787"/>
    <x v="752"/>
    <m/>
    <s v="F010781"/>
    <x v="47"/>
    <s v="25AFI001396"/>
    <x v="25"/>
    <m/>
    <s v="001761047307"/>
    <s v="FASCIA LIT.COOKING DELUXE IND. 163Ø20 8000807077283"/>
    <s v="cartoni e casse"/>
    <x v="12"/>
    <m/>
    <n v="4950"/>
    <s v="NR"/>
    <m/>
    <n v="0.21436969696969699"/>
    <n v="1061.1300000000001"/>
  </r>
  <r>
    <s v="OF0036787"/>
    <x v="752"/>
    <m/>
    <s v="F010781"/>
    <x v="47"/>
    <s v="25AFI001396"/>
    <x v="25"/>
    <m/>
    <s v="001761047308"/>
    <s v="FASCIA LIT.COOKING DELUXE IND. 729Ø35X24 8000807077290"/>
    <s v="cartoni e casse"/>
    <x v="12"/>
    <m/>
    <n v="1300"/>
    <s v="NR"/>
    <m/>
    <n v="0.29657692307692307"/>
    <n v="385.55"/>
  </r>
  <r>
    <s v="OF0036787"/>
    <x v="752"/>
    <m/>
    <s v="F010781"/>
    <x v="47"/>
    <s v="25AFI001396"/>
    <x v="25"/>
    <m/>
    <s v="001761047309"/>
    <s v="FASCIA LIT.COOKING DELUXE IND. 380Ø28 8000807077306"/>
    <s v="cartoni e casse"/>
    <x v="12"/>
    <m/>
    <n v="3250"/>
    <s v="NR"/>
    <m/>
    <n v="0.21436923076923078"/>
    <n v="696.7"/>
  </r>
  <r>
    <s v="OF0036991"/>
    <x v="754"/>
    <m/>
    <s v="F010781"/>
    <x v="47"/>
    <s v="25AFI001396"/>
    <x v="25"/>
    <m/>
    <s v="001761115202"/>
    <s v="FASCIA LIT.TVS VIRTUS INDUCT.PAD.26"/>
    <s v="cartoni e casse"/>
    <x v="12"/>
    <m/>
    <n v="1600"/>
    <s v="NR"/>
    <m/>
    <n v="0.29658124999999996"/>
    <n v="474.53"/>
  </r>
  <r>
    <s v="OF0036680"/>
    <x v="636"/>
    <m/>
    <s v="F010781"/>
    <x v="47"/>
    <s v="25AFI001396"/>
    <x v="25"/>
    <m/>
    <s v="001761115207"/>
    <s v="FASCIA LIT.TVS VIRTUS INDUCT.CASS.1M Ø18 F.479-8000807057384"/>
    <s v="cartoni e casse"/>
    <x v="12"/>
    <m/>
    <n v="1155"/>
    <s v="NR"/>
    <m/>
    <n v="0.37624242424242427"/>
    <n v="434.56"/>
  </r>
  <r>
    <s v="OF0036991"/>
    <x v="754"/>
    <m/>
    <s v="F010781"/>
    <x v="47"/>
    <s v="25AFI001396"/>
    <x v="25"/>
    <m/>
    <s v="001761115223"/>
    <s v="FASCIA LIT.TVS VIRTUS INDUCT. PAD.32 RESTYLING 8000807048771"/>
    <s v="cartoni e casse"/>
    <x v="12"/>
    <m/>
    <n v="1100"/>
    <s v="NR"/>
    <m/>
    <n v="0.37623636363636365"/>
    <n v="413.86"/>
  </r>
  <r>
    <s v="OF0036680"/>
    <x v="636"/>
    <m/>
    <s v="F010781"/>
    <x v="47"/>
    <s v="25AFI001396"/>
    <x v="25"/>
    <m/>
    <s v="001761115225"/>
    <s v="FASCIA LIT.TVS VIRTUS INDUCT.PAD.Ø24 REST. 8000807044742"/>
    <s v="cartoni e casse"/>
    <x v="12"/>
    <m/>
    <n v="1155"/>
    <s v="NR"/>
    <m/>
    <n v="0.39191341991341994"/>
    <n v="452.66"/>
  </r>
  <r>
    <s v="OF0036355"/>
    <x v="577"/>
    <m/>
    <s v="F010781"/>
    <x v="47"/>
    <s v="25AFI001396"/>
    <x v="25"/>
    <m/>
    <s v="001761124355"/>
    <s v="FASCIA LIT.TVS NATURA IN.W28 042748"/>
    <s v="cartoni e casse"/>
    <x v="12"/>
    <m/>
    <n v="1300"/>
    <s v="NR"/>
    <m/>
    <n v="0.21436923076923078"/>
    <n v="278.68"/>
  </r>
  <r>
    <s v="OF0036681"/>
    <x v="758"/>
    <m/>
    <s v="F010781"/>
    <x v="47"/>
    <s v="25AFI001396"/>
    <x v="25"/>
    <m/>
    <s v="001761124355"/>
    <s v="FASCIA LIT.TVS NATURA IN.W28 042748"/>
    <s v="cartoni e casse"/>
    <x v="12"/>
    <m/>
    <n v="1650"/>
    <s v="NR"/>
    <m/>
    <n v="0.29658181818181817"/>
    <n v="489.36"/>
  </r>
  <r>
    <s v="OF0036355"/>
    <x v="577"/>
    <m/>
    <s v="F010781"/>
    <x v="47"/>
    <s v="25AFI001396"/>
    <x v="25"/>
    <m/>
    <s v="001761124369"/>
    <s v="FASCIA LIT.TVS NATURA IN.P.26 EAN 8000807046500"/>
    <s v="cartoni e casse"/>
    <x v="12"/>
    <m/>
    <n v="1550"/>
    <s v="NR"/>
    <m/>
    <n v="0.25210322580645161"/>
    <n v="390.76"/>
  </r>
  <r>
    <s v="OF0036913"/>
    <x v="757"/>
    <m/>
    <s v="F010781"/>
    <x v="47"/>
    <s v="25AFI001396"/>
    <x v="25"/>
    <m/>
    <s v="001761124369"/>
    <s v="FASCIA LIT.TVS NATURA IN.P.26 EAN 8000807046500"/>
    <s v="cartoni e casse"/>
    <x v="12"/>
    <m/>
    <n v="1100"/>
    <s v="NR"/>
    <m/>
    <n v="0.39190909090909093"/>
    <n v="431.1"/>
  </r>
  <r>
    <s v="OF0036291"/>
    <x v="538"/>
    <m/>
    <s v="F010781"/>
    <x v="47"/>
    <s v="25AFI001396"/>
    <x v="25"/>
    <m/>
    <s v="001761155022"/>
    <s v="FASCIA LIT.SAMBONET ROCK'N'ROSE CAS.479 18 PINK 181924"/>
    <s v="cartoni e casse"/>
    <x v="12"/>
    <m/>
    <n v="700"/>
    <s v="NR"/>
    <m/>
    <n v="0.37624285714285716"/>
    <n v="263.37"/>
  </r>
  <r>
    <s v="OF0036913"/>
    <x v="757"/>
    <m/>
    <s v="F010781"/>
    <x v="47"/>
    <s v="25AFI001396"/>
    <x v="25"/>
    <m/>
    <s v="001761857302"/>
    <s v="FASCIA LIT.CERAMICO IND.CASS.1M 641 20 L 2.5 E 3256225058426"/>
    <s v="cartoni e casse"/>
    <x v="12"/>
    <m/>
    <n v="3400"/>
    <s v="NR"/>
    <m/>
    <n v="0.25209999999999999"/>
    <n v="857.14"/>
  </r>
  <r>
    <s v="OF0036600"/>
    <x v="634"/>
    <m/>
    <s v="F010781"/>
    <x v="47"/>
    <s v="25AFI001396"/>
    <x v="25"/>
    <m/>
    <s v="001761857303"/>
    <s v="FASCIA LIT.CERAMICO IND.CASS.2M 642 24+COP.V. L 4.5 E 058495"/>
    <s v="cartoni e casse"/>
    <x v="12"/>
    <m/>
    <n v="1980"/>
    <s v="NR"/>
    <m/>
    <n v="0.8"/>
    <n v="1584"/>
  </r>
  <r>
    <s v="OF0036991"/>
    <x v="754"/>
    <m/>
    <s v="F010781"/>
    <x v="47"/>
    <s v="25AFI001396"/>
    <x v="25"/>
    <m/>
    <s v="001761857305"/>
    <s v="FASCIA LIT.CERAMICO IND.PAD.148 20 EAN 3256225058266"/>
    <s v="cartoni e casse"/>
    <x v="12"/>
    <m/>
    <n v="2950"/>
    <s v="NR"/>
    <m/>
    <n v="0.21728135593220341"/>
    <n v="640.98"/>
  </r>
  <r>
    <s v="OF0036913"/>
    <x v="757"/>
    <m/>
    <s v="F010781"/>
    <x v="47"/>
    <s v="25AFI001396"/>
    <x v="25"/>
    <m/>
    <s v="001761857307"/>
    <s v="FASCIA LIT.CERAMICO IND.PAD.148 28 EAN 3256225058297"/>
    <s v="cartoni e casse"/>
    <x v="12"/>
    <m/>
    <n v="7400"/>
    <s v="NR"/>
    <m/>
    <n v="0.21437027027027025"/>
    <n v="1586.34"/>
  </r>
  <r>
    <s v="OF0036991"/>
    <x v="754"/>
    <m/>
    <s v="F010781"/>
    <x v="47"/>
    <s v="25AFI001396"/>
    <x v="25"/>
    <m/>
    <s v="001761870720"/>
    <s v="FASCIA LIT.ICA STEKPANNA 24-279-245900 AR.654927 FSC REST.24"/>
    <s v="cartoni e casse"/>
    <x v="12"/>
    <m/>
    <n v="3365"/>
    <s v="NR"/>
    <m/>
    <n v="0.25210104011887075"/>
    <n v="848.32"/>
  </r>
  <r>
    <s v="OF0036913"/>
    <x v="757"/>
    <m/>
    <s v="F010781"/>
    <x v="47"/>
    <s v="25AFI001396"/>
    <x v="25"/>
    <m/>
    <s v="001765412907"/>
    <s v="FASCIA LIT.IKEA HUSKNUT CE.GB/FR/IT/CL/ES P24 105.835.49 FSC"/>
    <s v="cartoni e casse"/>
    <x v="12"/>
    <m/>
    <n v="2500"/>
    <s v="NR"/>
    <m/>
    <n v="0.22270000000000001"/>
    <n v="556.75"/>
  </r>
  <r>
    <s v="OF0036991"/>
    <x v="754"/>
    <m/>
    <s v="F010781"/>
    <x v="47"/>
    <s v="25AFI001396"/>
    <x v="25"/>
    <m/>
    <s v="001765412908"/>
    <s v="FASCIA LIT.IKEA HUSKNUT CE,GB/FR/IT/CL/ES P28 705.835.51 FSC"/>
    <s v="cartoni e casse"/>
    <x v="12"/>
    <m/>
    <n v="10850"/>
    <s v="NR"/>
    <m/>
    <n v="0.27599999999999997"/>
    <n v="2994.6"/>
  </r>
  <r>
    <s v="OF0036600"/>
    <x v="634"/>
    <m/>
    <s v="F010781"/>
    <x v="47"/>
    <s v="25AFI001396"/>
    <x v="25"/>
    <m/>
    <s v="001765412910"/>
    <s v="FASCIA LIT.IKEA HUSKNUT CE.GB/FR/IT/CL/ES 36X26 505.835.52 F"/>
    <s v="cartoni e casse"/>
    <x v="12"/>
    <m/>
    <n v="3650"/>
    <s v="NR"/>
    <m/>
    <n v="0.30199999999999999"/>
    <n v="1102.3"/>
  </r>
  <r>
    <s v="OF0036991"/>
    <x v="754"/>
    <m/>
    <s v="F010781"/>
    <x v="47"/>
    <s v="25AFI001396"/>
    <x v="25"/>
    <m/>
    <s v="002300020072"/>
    <s v="DIVISORIO FUST.X CAS.20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073"/>
    <s v="DIVISORIO FUST.X CAS.18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121"/>
    <s v="DIVISORIO FUST.X MNC.INT.C.16/18/20"/>
    <s v="cartoni e casse"/>
    <x v="12"/>
    <m/>
    <n v="2090"/>
    <s v="NR"/>
    <m/>
    <n v="0.2"/>
    <n v="418"/>
  </r>
  <r>
    <s v="OF0036991"/>
    <x v="754"/>
    <m/>
    <s v="F010781"/>
    <x v="47"/>
    <s v="25AFI001396"/>
    <x v="25"/>
    <m/>
    <s v="002300020123"/>
    <s v="DIVISORIO FUST.SEP.F100 24/28 X MNC"/>
    <s v="cartoni e casse"/>
    <x v="12"/>
    <m/>
    <n v="1300"/>
    <s v="NR"/>
    <m/>
    <n v="0.43"/>
    <n v="559"/>
  </r>
  <r>
    <s v="OF0036991"/>
    <x v="754"/>
    <m/>
    <s v="F010781"/>
    <x v="47"/>
    <s v="25AFI001396"/>
    <x v="25"/>
    <m/>
    <s v="002300081109"/>
    <s v="DIV.FUST.UNICO SEDE SEP.CAS/COP.24 C/BOX LIT.7022"/>
    <s v="cartoni e casse"/>
    <x v="12"/>
    <m/>
    <n v="525"/>
    <s v="NR"/>
    <m/>
    <n v="0.5"/>
    <n v="262.5"/>
  </r>
  <r>
    <s v="OF0036991"/>
    <x v="754"/>
    <m/>
    <s v="F010781"/>
    <x v="47"/>
    <s v="25AFI001396"/>
    <x v="25"/>
    <m/>
    <s v="002300081155"/>
    <s v="DIVISORIO FUST.UNICO SEDE SEP. CASS./COP.24 C/BOX LIT.7077"/>
    <s v="cartoni e casse"/>
    <x v="12"/>
    <m/>
    <n v="1100"/>
    <s v="NR"/>
    <m/>
    <n v="0.5"/>
    <n v="550"/>
  </r>
  <r>
    <s v="OF0036913"/>
    <x v="757"/>
    <m/>
    <s v="F010781"/>
    <x v="47"/>
    <s v="25AFI001396"/>
    <x v="25"/>
    <m/>
    <s v="002300081183"/>
    <s v="DIV.FUST.DOPPIO SEDE P.28/TEG.28/CAS.18/P.20 C/BOX LIT.7735"/>
    <s v="cartoni e casse"/>
    <x v="12"/>
    <m/>
    <n v="1300"/>
    <s v="NR"/>
    <m/>
    <n v="0.5"/>
    <n v="650"/>
  </r>
  <r>
    <s v="OF0036913"/>
    <x v="757"/>
    <m/>
    <s v="F010781"/>
    <x v="47"/>
    <s v="25AFI001396"/>
    <x v="25"/>
    <m/>
    <s v="002300081184"/>
    <s v="DIV.FUST.DOPPIO SEDE CASS. 16 COP. 16/ 18/ 28 C/BOX LIT.7735"/>
    <s v="cartoni e casse"/>
    <x v="12"/>
    <m/>
    <n v="1250"/>
    <s v="NR"/>
    <m/>
    <n v="0.2"/>
    <n v="250"/>
  </r>
  <r>
    <s v="OF0036861"/>
    <x v="746"/>
    <m/>
    <s v="F600467"/>
    <x v="50"/>
    <s v="25AFI001398"/>
    <x v="25"/>
    <m/>
    <s v="0002A0127TS4"/>
    <s v="DISCO AC.127/040 C/F 3MM+TAGLI STRETTI+FORO CENTRALE 38mm"/>
    <s v="acciaio"/>
    <x v="9"/>
    <m/>
    <n v="173"/>
    <s v="NR"/>
    <m/>
    <n v="0.14491329479768786"/>
    <n v="25.07"/>
  </r>
  <r>
    <s v="OF0037213"/>
    <x v="764"/>
    <m/>
    <s v="F600467"/>
    <x v="50"/>
    <s v="25AFI001398"/>
    <x v="25"/>
    <m/>
    <s v="0002A0127TS4"/>
    <s v="DISCO AC.127/040 C/F 3MM+TAGLI STRETTI+FORO CENTRALE 38mm"/>
    <s v="acciaio"/>
    <x v="9"/>
    <m/>
    <n v="24327"/>
    <s v="NR"/>
    <m/>
    <n v="0.14489990545484441"/>
    <n v="3524.98"/>
  </r>
  <r>
    <s v="OF0037213"/>
    <x v="764"/>
    <m/>
    <s v="F600467"/>
    <x v="50"/>
    <s v="25AFI001398"/>
    <x v="25"/>
    <m/>
    <s v="0002A0137TS4"/>
    <s v="DISCO AC.137/040 C/F 3MM+TAGLI STRETTI+FORO CENTRALE 38mm"/>
    <s v="acciaio"/>
    <x v="9"/>
    <m/>
    <n v="11174"/>
    <s v="NR"/>
    <m/>
    <n v="0.16040003579738679"/>
    <n v="1792.31"/>
  </r>
  <r>
    <s v="OF0037075"/>
    <x v="750"/>
    <m/>
    <s v="F600467"/>
    <x v="50"/>
    <s v="25AFI001398"/>
    <x v="25"/>
    <m/>
    <s v="0002A0152TS4"/>
    <s v="DISCO AC.152/040 C/F 3MM+TAGLI STRETTI+FORO CENTRALE 51mm"/>
    <s v="acciaio"/>
    <x v="9"/>
    <m/>
    <n v="9000"/>
    <s v="NR"/>
    <m/>
    <n v="0.2094"/>
    <n v="1884.6"/>
  </r>
  <r>
    <s v="OF0036861"/>
    <x v="746"/>
    <m/>
    <s v="F600467"/>
    <x v="50"/>
    <s v="25AFI001398"/>
    <x v="25"/>
    <m/>
    <s v="0002A0162TS4"/>
    <s v="DISCO AC.162/040 C/F 3MM+TAGLI STRETTI+FORO CENTRALE 51mm"/>
    <s v="acciaio"/>
    <x v="9"/>
    <m/>
    <n v="7103"/>
    <s v="NR"/>
    <m/>
    <n v="0.21860059129945095"/>
    <n v="1552.72"/>
  </r>
  <r>
    <s v="OF0036861"/>
    <x v="746"/>
    <m/>
    <s v="F600467"/>
    <x v="50"/>
    <s v="25AFI001398"/>
    <x v="25"/>
    <m/>
    <s v="0002A0197TS4"/>
    <s v="DISCO AC.197/040 C/F 3MM+TAGLI STRETTI+FORO CENTRALE 51mm"/>
    <s v="acciaio"/>
    <x v="9"/>
    <m/>
    <n v="21400"/>
    <s v="NR"/>
    <m/>
    <n v="0.30069999999999997"/>
    <n v="6434.98"/>
  </r>
  <r>
    <s v="OF0037075"/>
    <x v="750"/>
    <m/>
    <s v="F600467"/>
    <x v="50"/>
    <s v="25AFI001398"/>
    <x v="25"/>
    <m/>
    <s v="0002A0197TS4"/>
    <s v="DISCO AC.197/040 C/F 3MM+TAGLI STRETTI+FORO CENTRALE 51mm"/>
    <s v="acciaio"/>
    <x v="9"/>
    <m/>
    <n v="22350"/>
    <s v="NR"/>
    <m/>
    <n v="0.30070022371364652"/>
    <n v="6720.65"/>
  </r>
  <r>
    <s v="OF0036928"/>
    <x v="765"/>
    <m/>
    <s v="F014268"/>
    <x v="81"/>
    <s v="25AFI001399"/>
    <x v="25"/>
    <m/>
    <s v="000110077001"/>
    <s v="GHIERA 800/02 14,5/18 R420 F90 A-8°"/>
    <s v="manigliame"/>
    <x v="0"/>
    <m/>
    <n v="4900"/>
    <s v="NR"/>
    <m/>
    <n v="5.5E-2"/>
    <n v="269.5"/>
  </r>
  <r>
    <s v="OF0036928"/>
    <x v="765"/>
    <m/>
    <s v="F014268"/>
    <x v="81"/>
    <s v="25AFI001399"/>
    <x v="25"/>
    <m/>
    <s v="000110078001"/>
    <s v="GHIERA 800/02 14,5/19,5 R105 F120 A-8°"/>
    <s v="manigliame"/>
    <x v="0"/>
    <m/>
    <n v="3200"/>
    <s v="NR"/>
    <m/>
    <n v="5.5E-2"/>
    <n v="176"/>
  </r>
  <r>
    <s v="OF0036884"/>
    <x v="766"/>
    <m/>
    <s v="F014268"/>
    <x v="81"/>
    <s v="25AFI001399"/>
    <x v="25"/>
    <m/>
    <s v="000110265001"/>
    <s v="GHIERA L1500 14,5/15,5 R200 F90 0°"/>
    <s v="manigliame"/>
    <x v="0"/>
    <m/>
    <n v="4250"/>
    <s v="NR"/>
    <m/>
    <n v="5.6000000000000001E-2"/>
    <n v="238"/>
  </r>
  <r>
    <s v="OF0036990"/>
    <x v="767"/>
    <m/>
    <s v="F014268"/>
    <x v="81"/>
    <s v="25AFI001399"/>
    <x v="25"/>
    <m/>
    <s v="000110268001"/>
    <s v="GHIERA L1500 17,5/21 R=F9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361001"/>
    <s v="GHIERA L2500 15/20 R90 F80 A-8°"/>
    <s v="manigliame"/>
    <x v="0"/>
    <m/>
    <n v="2170"/>
    <s v="NR"/>
    <m/>
    <n v="6.7198156682027652E-2"/>
    <n v="145.82"/>
  </r>
  <r>
    <s v="OF0036883"/>
    <x v="768"/>
    <m/>
    <s v="F014268"/>
    <x v="81"/>
    <s v="25AFI001399"/>
    <x v="25"/>
    <m/>
    <s v="000110366001"/>
    <s v="GHIERA L1500 15,5/17,5 R999 F100A0°"/>
    <s v="manigliame"/>
    <x v="0"/>
    <m/>
    <n v="7350"/>
    <s v="NR"/>
    <m/>
    <n v="5.6000000000000001E-2"/>
    <n v="411.6"/>
  </r>
  <r>
    <s v="OF0036884"/>
    <x v="766"/>
    <m/>
    <s v="F014268"/>
    <x v="81"/>
    <s v="25AFI001399"/>
    <x v="25"/>
    <m/>
    <s v="000110407001"/>
    <s v="GHIERA L2500 13/25 R35 F90"/>
    <s v="manigliame"/>
    <x v="0"/>
    <m/>
    <n v="5350"/>
    <s v="NR"/>
    <m/>
    <n v="8.4200000000000011E-2"/>
    <n v="450.47"/>
  </r>
  <r>
    <s v="OF0036927"/>
    <x v="769"/>
    <m/>
    <s v="F014268"/>
    <x v="81"/>
    <s v="25AFI001399"/>
    <x v="25"/>
    <m/>
    <s v="000110520001"/>
    <s v="GHIERA AR 0400 16,5/20,5 R100"/>
    <s v="manigliame"/>
    <x v="0"/>
    <m/>
    <n v="6400"/>
    <s v="NR"/>
    <m/>
    <n v="7.5600000000000001E-2"/>
    <n v="483.84"/>
  </r>
  <r>
    <s v="OF0037028"/>
    <x v="770"/>
    <m/>
    <s v="F014268"/>
    <x v="81"/>
    <s v="25AFI001399"/>
    <x v="25"/>
    <m/>
    <s v="000110530001"/>
    <s v="GHIERA P092 12,5/32 R60 F110 A-8° X FORMA 279Ø24-26"/>
    <s v="manigliame"/>
    <x v="0"/>
    <m/>
    <n v="2160"/>
    <s v="NR"/>
    <m/>
    <n v="9.6000000000000002E-2"/>
    <n v="207.36"/>
  </r>
  <r>
    <s v="OF0037028"/>
    <x v="770"/>
    <m/>
    <s v="F014268"/>
    <x v="81"/>
    <s v="25AFI001399"/>
    <x v="25"/>
    <m/>
    <s v="000110598001"/>
    <s v="GHIERA P075 13/23 R120 F110 A-8°"/>
    <s v="manigliame"/>
    <x v="0"/>
    <m/>
    <n v="30900"/>
    <s v="NR"/>
    <m/>
    <n v="6.5200000000000008E-2"/>
    <n v="2014.68"/>
  </r>
  <r>
    <s v="OF0036928"/>
    <x v="765"/>
    <m/>
    <s v="F014268"/>
    <x v="81"/>
    <s v="25AFI001399"/>
    <x v="25"/>
    <m/>
    <s v="000110636001"/>
    <s v="GHIERA AR 0400 18/20,5 R90 F140"/>
    <s v="manigliame"/>
    <x v="0"/>
    <m/>
    <n v="7400"/>
    <s v="NR"/>
    <m/>
    <n v="7.5600000000000001E-2"/>
    <n v="559.44000000000005"/>
  </r>
  <r>
    <s v="OF0036928"/>
    <x v="765"/>
    <m/>
    <s v="F014268"/>
    <x v="81"/>
    <s v="25AFI001399"/>
    <x v="25"/>
    <m/>
    <s v="000110639001"/>
    <s v="GHIERA AR 0400 14/16,5 R125 F140 0°"/>
    <s v="manigliame"/>
    <x v="0"/>
    <m/>
    <n v="4350"/>
    <s v="NR"/>
    <m/>
    <n v="6.1599999999999995E-2"/>
    <n v="267.95999999999998"/>
  </r>
  <r>
    <s v="OF0036990"/>
    <x v="767"/>
    <m/>
    <s v="F014268"/>
    <x v="81"/>
    <s v="25AFI001399"/>
    <x v="25"/>
    <m/>
    <s v="000110650001"/>
    <s v="GHIERA L2500 14/20 R200 F90 A-8°"/>
    <s v="manigliame"/>
    <x v="0"/>
    <m/>
    <n v="2100"/>
    <s v="NR"/>
    <m/>
    <n v="6.7199999999999996E-2"/>
    <n v="141.12"/>
  </r>
  <r>
    <s v="OF0037028"/>
    <x v="770"/>
    <m/>
    <s v="F014268"/>
    <x v="81"/>
    <s v="25AFI001399"/>
    <x v="25"/>
    <m/>
    <s v="000110651001"/>
    <s v="GHIERA L2500 11,5/28 R35 F75 A-8°"/>
    <s v="manigliame"/>
    <x v="0"/>
    <m/>
    <n v="31040"/>
    <s v="NR"/>
    <m/>
    <n v="8.4200064432989691E-2"/>
    <n v="2613.5700000000002"/>
  </r>
  <r>
    <s v="OF0037028"/>
    <x v="770"/>
    <m/>
    <s v="F014268"/>
    <x v="81"/>
    <s v="25AFI001399"/>
    <x v="25"/>
    <m/>
    <s v="000110652001"/>
    <s v="GHIERA L2500 12/26,5 R33 F75 A-8°"/>
    <s v="manigliame"/>
    <x v="0"/>
    <m/>
    <n v="2100"/>
    <s v="NR"/>
    <m/>
    <n v="8.4199999999999997E-2"/>
    <n v="176.82"/>
  </r>
  <r>
    <s v="OF0036928"/>
    <x v="765"/>
    <m/>
    <s v="F014268"/>
    <x v="81"/>
    <s v="25AFI001399"/>
    <x v="25"/>
    <m/>
    <s v="000110668000"/>
    <s v="GHIERA AR 0400 16,5/22 R65 F140 0° X FORMA 794Ø32"/>
    <s v="manigliame"/>
    <x v="0"/>
    <m/>
    <n v="3200"/>
    <s v="NR"/>
    <m/>
    <n v="7.5600000000000001E-2"/>
    <n v="241.92"/>
  </r>
  <r>
    <s v="OF0037028"/>
    <x v="770"/>
    <m/>
    <s v="F014268"/>
    <x v="81"/>
    <s v="25AFI001399"/>
    <x v="25"/>
    <m/>
    <s v="000110669001"/>
    <s v="GHIERA P085 13,5/27 R60 F100 A-8°"/>
    <s v="manigliame"/>
    <x v="0"/>
    <m/>
    <n v="2100"/>
    <s v="NR"/>
    <m/>
    <n v="0.1168"/>
    <n v="245.28"/>
  </r>
  <r>
    <s v="OF0037028"/>
    <x v="770"/>
    <m/>
    <s v="F014268"/>
    <x v="81"/>
    <s v="25AFI001399"/>
    <x v="25"/>
    <m/>
    <s v="000110670001"/>
    <s v="GHIERA P085 14/28 R52 F120 A-8°"/>
    <s v="manigliame"/>
    <x v="0"/>
    <m/>
    <n v="2100"/>
    <s v="NR"/>
    <m/>
    <n v="0.1168"/>
    <n v="245.28"/>
  </r>
  <r>
    <s v="OF0036928"/>
    <x v="765"/>
    <m/>
    <s v="F014268"/>
    <x v="81"/>
    <s v="25AFI001399"/>
    <x v="25"/>
    <m/>
    <s v="000110678001"/>
    <s v="GHIERA P085 14/24 R110 F120 A-8°"/>
    <s v="manigliame"/>
    <x v="0"/>
    <m/>
    <n v="4300"/>
    <s v="NR"/>
    <m/>
    <n v="0.1168"/>
    <n v="502.24"/>
  </r>
  <r>
    <s v="OF0036928"/>
    <x v="765"/>
    <m/>
    <s v="F014268"/>
    <x v="81"/>
    <s v="25AFI001399"/>
    <x v="25"/>
    <m/>
    <s v="000110698001"/>
    <s v="GHIERA P085 13,5/25 R150 F110 A-8°"/>
    <s v="manigliame"/>
    <x v="0"/>
    <m/>
    <n v="2100"/>
    <s v="NR"/>
    <m/>
    <n v="0.1168"/>
    <n v="245.28"/>
  </r>
  <r>
    <s v="OF0036927"/>
    <x v="769"/>
    <m/>
    <s v="F014268"/>
    <x v="81"/>
    <s v="25AFI001399"/>
    <x v="25"/>
    <m/>
    <s v="000110729001"/>
    <s v="GHIERA P075 13/26 R46 F120 A-8°"/>
    <s v="manigliame"/>
    <x v="0"/>
    <m/>
    <n v="4100"/>
    <s v="NR"/>
    <m/>
    <n v="6.5199999999999994E-2"/>
    <n v="267.32"/>
  </r>
  <r>
    <s v="OF0037028"/>
    <x v="770"/>
    <m/>
    <s v="F014268"/>
    <x v="81"/>
    <s v="25AFI001399"/>
    <x v="25"/>
    <m/>
    <s v="000110729001"/>
    <s v="GHIERA P075 13/26 R46 F120 A-8°"/>
    <s v="manigliame"/>
    <x v="0"/>
    <m/>
    <n v="6400"/>
    <s v="NR"/>
    <m/>
    <n v="6.5199999999999994E-2"/>
    <n v="417.28"/>
  </r>
  <r>
    <s v="OF0036927"/>
    <x v="769"/>
    <m/>
    <s v="F014268"/>
    <x v="81"/>
    <s v="25AFI001399"/>
    <x v="25"/>
    <m/>
    <s v="000110730001"/>
    <s v="GHIERA P075 14/24 R60 F140 A-8°"/>
    <s v="manigliame"/>
    <x v="0"/>
    <m/>
    <n v="4380"/>
    <s v="NR"/>
    <m/>
    <n v="6.5200913242009134E-2"/>
    <n v="285.58"/>
  </r>
  <r>
    <s v="OF0037028"/>
    <x v="770"/>
    <m/>
    <s v="F014268"/>
    <x v="81"/>
    <s v="25AFI001399"/>
    <x v="25"/>
    <m/>
    <s v="000110730001"/>
    <s v="GHIERA P075 14/24 R60 F140 A-8°"/>
    <s v="manigliame"/>
    <x v="0"/>
    <m/>
    <n v="15600"/>
    <s v="NR"/>
    <m/>
    <n v="6.5199999999999994E-2"/>
    <n v="1017.12"/>
  </r>
  <r>
    <s v="OF0036928"/>
    <x v="765"/>
    <m/>
    <s v="F014268"/>
    <x v="81"/>
    <s v="25AFI001399"/>
    <x v="25"/>
    <m/>
    <s v="000110732001"/>
    <s v="GHIERA P075 15/21 R60 F60 A-8°"/>
    <s v="manigliame"/>
    <x v="0"/>
    <m/>
    <n v="4150"/>
    <s v="NR"/>
    <m/>
    <n v="6.5199999999999994E-2"/>
    <n v="270.58"/>
  </r>
  <r>
    <s v="OF0036927"/>
    <x v="769"/>
    <m/>
    <s v="F014268"/>
    <x v="81"/>
    <s v="25AFI001399"/>
    <x v="25"/>
    <m/>
    <s v="000110848003"/>
    <s v="GHIERA L1500 15/19 R150 F140 A-0°*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855001"/>
    <s v="GHIERA L1500 11,5/28 R48 F90 A-8°"/>
    <s v="manigliame"/>
    <x v="0"/>
    <m/>
    <n v="4300"/>
    <s v="NR"/>
    <m/>
    <n v="6.7900000000000002E-2"/>
    <n v="291.97000000000003"/>
  </r>
  <r>
    <s v="OF0036990"/>
    <x v="767"/>
    <m/>
    <s v="F014268"/>
    <x v="81"/>
    <s v="25AFI001399"/>
    <x v="25"/>
    <m/>
    <s v="000110855001"/>
    <s v="GHIERA L1500 11,5/28 R48 F90 A-8°"/>
    <s v="manigliame"/>
    <x v="0"/>
    <m/>
    <n v="6400"/>
    <s v="NR"/>
    <m/>
    <n v="6.7900000000000002E-2"/>
    <n v="434.56"/>
  </r>
  <r>
    <s v="OF0037069"/>
    <x v="771"/>
    <m/>
    <s v="F014268"/>
    <x v="81"/>
    <s v="25AFI001399"/>
    <x v="25"/>
    <m/>
    <s v="000110880001"/>
    <s v="GHIERA 800/02 12/29,5 R48 F60 A-8°"/>
    <s v="manigliame"/>
    <x v="0"/>
    <m/>
    <n v="600"/>
    <s v="NR"/>
    <m/>
    <n v="5.5E-2"/>
    <n v="33"/>
  </r>
  <r>
    <s v="OF0036990"/>
    <x v="767"/>
    <m/>
    <s v="F014268"/>
    <x v="81"/>
    <s v="25AFI001399"/>
    <x v="25"/>
    <m/>
    <s v="000110896001"/>
    <s v="GHIERA L1500 13/28 R41 F7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911001"/>
    <s v="GHIERA L1500 16/18 R200 F90 A-0°"/>
    <s v="manigliame"/>
    <x v="0"/>
    <m/>
    <n v="6360"/>
    <s v="NR"/>
    <m/>
    <n v="5.6000000000000001E-2"/>
    <n v="356.16"/>
  </r>
  <r>
    <s v="OF0036884"/>
    <x v="766"/>
    <m/>
    <s v="F014268"/>
    <x v="81"/>
    <s v="25AFI001399"/>
    <x v="25"/>
    <m/>
    <s v="000110911001"/>
    <s v="GHIERA L1500 16/18 R200 F90 A-0°"/>
    <s v="manigliame"/>
    <x v="0"/>
    <m/>
    <n v="5340"/>
    <s v="NR"/>
    <m/>
    <n v="5.6000000000000001E-2"/>
    <n v="299.04000000000002"/>
  </r>
  <r>
    <s v="OF0036927"/>
    <x v="769"/>
    <m/>
    <s v="F014268"/>
    <x v="81"/>
    <s v="25AFI001399"/>
    <x v="25"/>
    <m/>
    <s v="000110911001"/>
    <s v="GHIERA L1500 16/18 R200 F90 A-0°"/>
    <s v="manigliame"/>
    <x v="0"/>
    <m/>
    <n v="4300"/>
    <s v="NR"/>
    <m/>
    <n v="5.6000000000000001E-2"/>
    <n v="240.8"/>
  </r>
  <r>
    <s v="OF0036928"/>
    <x v="765"/>
    <m/>
    <s v="F014268"/>
    <x v="81"/>
    <s v="25AFI001399"/>
    <x v="25"/>
    <m/>
    <s v="000110950001"/>
    <s v="GHIERA L1500 13/18 R999 F110 A-8°"/>
    <s v="manigliame"/>
    <x v="0"/>
    <m/>
    <n v="4250"/>
    <s v="NR"/>
    <m/>
    <n v="5.6000000000000001E-2"/>
    <n v="238"/>
  </r>
  <r>
    <s v="OF0036928"/>
    <x v="765"/>
    <m/>
    <s v="F014268"/>
    <x v="81"/>
    <s v="25AFI001399"/>
    <x v="25"/>
    <m/>
    <s v="000110985001"/>
    <s v="GHIERA L1500 14,5/22 R65 F120 A 0°"/>
    <s v="manigliame"/>
    <x v="0"/>
    <m/>
    <n v="3000"/>
    <s v="NR"/>
    <m/>
    <n v="6.7900000000000002E-2"/>
    <n v="203.7"/>
  </r>
  <r>
    <s v="OF0036927"/>
    <x v="769"/>
    <m/>
    <s v="F014268"/>
    <x v="81"/>
    <s v="25AFI001399"/>
    <x v="25"/>
    <m/>
    <s v="000111031001"/>
    <s v="GHIERA L1500 22/26 R80 F120 A+12°"/>
    <s v="manigliame"/>
    <x v="0"/>
    <m/>
    <n v="2100"/>
    <s v="NR"/>
    <m/>
    <n v="6.7900000000000002E-2"/>
    <n v="142.59"/>
  </r>
  <r>
    <s v="OF0036990"/>
    <x v="767"/>
    <m/>
    <s v="F014268"/>
    <x v="81"/>
    <s v="25AFI001399"/>
    <x v="25"/>
    <m/>
    <s v="000111066001"/>
    <s v="GHIERA L2500 13,5/26,5 R30 F110 A8°"/>
    <s v="manigliame"/>
    <x v="0"/>
    <m/>
    <n v="2100"/>
    <s v="NR"/>
    <m/>
    <n v="8.4199999999999997E-2"/>
    <n v="176.82"/>
  </r>
  <r>
    <s v="OF0036883"/>
    <x v="768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9001"/>
    <s v="GHIERA L2500 13,5/27 R40 F100 A-8°"/>
    <s v="manigliame"/>
    <x v="0"/>
    <m/>
    <n v="4260"/>
    <s v="NR"/>
    <m/>
    <n v="8.419953051643192E-2"/>
    <n v="358.69"/>
  </r>
  <r>
    <s v="OF0036883"/>
    <x v="768"/>
    <m/>
    <s v="F014268"/>
    <x v="81"/>
    <s v="25AFI001399"/>
    <x v="25"/>
    <m/>
    <s v="000111074001"/>
    <s v="GHIERA L2500 13/23,5 R90 F120 A-8°"/>
    <s v="manigliame"/>
    <x v="0"/>
    <m/>
    <n v="2100"/>
    <s v="NR"/>
    <m/>
    <n v="8.4199999999999997E-2"/>
    <n v="176.82"/>
  </r>
  <r>
    <s v="OF0037028"/>
    <x v="770"/>
    <m/>
    <s v="F014268"/>
    <x v="81"/>
    <s v="25AFI001399"/>
    <x v="25"/>
    <m/>
    <s v="000111078001"/>
    <s v="GHIERA L2500 12,5/30 R32 F70 A-8°"/>
    <s v="manigliame"/>
    <x v="0"/>
    <m/>
    <n v="4300"/>
    <s v="NR"/>
    <m/>
    <n v="8.4199999999999997E-2"/>
    <n v="362.06"/>
  </r>
  <r>
    <s v="OF0036928"/>
    <x v="765"/>
    <m/>
    <s v="F014268"/>
    <x v="81"/>
    <s v="25AFI001399"/>
    <x v="25"/>
    <m/>
    <s v="000111300001"/>
    <s v="GHIERA P800 12/23 R50 F120 A-0°"/>
    <s v="manigliame"/>
    <x v="0"/>
    <m/>
    <n v="2100"/>
    <s v="NR"/>
    <m/>
    <n v="5.2000000000000005E-2"/>
    <n v="109.2"/>
  </r>
  <r>
    <s v="OF0036928"/>
    <x v="765"/>
    <m/>
    <s v="F014268"/>
    <x v="81"/>
    <s v="25AFI001399"/>
    <x v="25"/>
    <m/>
    <s v="000111302001"/>
    <s v="GHIERA P800 13,5/25,5 R130 F90 A-0°"/>
    <s v="manigliame"/>
    <x v="0"/>
    <m/>
    <n v="2200"/>
    <s v="NR"/>
    <m/>
    <n v="5.5E-2"/>
    <n v="121"/>
  </r>
  <r>
    <s v="OF0036928"/>
    <x v="765"/>
    <m/>
    <s v="F014268"/>
    <x v="81"/>
    <s v="25AFI001399"/>
    <x v="25"/>
    <m/>
    <s v="000111303001"/>
    <s v="GHIERA P800 13/19 R220 F90 A-0°"/>
    <s v="manigliame"/>
    <x v="0"/>
    <m/>
    <n v="2100"/>
    <s v="NR"/>
    <m/>
    <n v="5.5E-2"/>
    <n v="115.5"/>
  </r>
  <r>
    <s v="OF0036928"/>
    <x v="765"/>
    <m/>
    <s v="F014268"/>
    <x v="81"/>
    <s v="25AFI001399"/>
    <x v="25"/>
    <m/>
    <s v="000111406001"/>
    <s v="GHIERA P093 14,5/19 R100 F90 A-8°"/>
    <s v="manigliame"/>
    <x v="0"/>
    <m/>
    <n v="2280"/>
    <s v="NR"/>
    <m/>
    <n v="0.10249999999999999"/>
    <n v="233.7"/>
  </r>
  <r>
    <s v="OF0036883"/>
    <x v="768"/>
    <m/>
    <s v="F014268"/>
    <x v="81"/>
    <s v="25AFI001399"/>
    <x v="25"/>
    <m/>
    <s v="000111407001"/>
    <s v="GHIERA P093 14/18 R200 F120 A-8°"/>
    <s v="manigliame"/>
    <x v="0"/>
    <m/>
    <n v="5450"/>
    <s v="NR"/>
    <m/>
    <n v="0.10250091743119266"/>
    <n v="558.63"/>
  </r>
  <r>
    <s v="OF0036928"/>
    <x v="765"/>
    <m/>
    <s v="F014268"/>
    <x v="81"/>
    <s v="25AFI001399"/>
    <x v="25"/>
    <m/>
    <s v="000112124001"/>
    <s v="GHIERA P1501 13/23 R86 F140 A-8°"/>
    <s v="manigliame"/>
    <x v="0"/>
    <m/>
    <n v="2100"/>
    <s v="NR"/>
    <m/>
    <n v="0.11599999999999999"/>
    <n v="243.6"/>
  </r>
  <r>
    <s v="OF0036927"/>
    <x v="769"/>
    <m/>
    <s v="F014268"/>
    <x v="81"/>
    <s v="25AFI001399"/>
    <x v="25"/>
    <m/>
    <s v="000112251001"/>
    <s v="GHIERA P087 13,5/22 R80 F90 A-0° X FORMA 207 Ø20-24 CM"/>
    <s v="manigliame"/>
    <x v="0"/>
    <m/>
    <n v="4250"/>
    <s v="NR"/>
    <m/>
    <n v="5.1999999999999998E-2"/>
    <n v="221"/>
  </r>
  <r>
    <s v="OF0036927"/>
    <x v="769"/>
    <m/>
    <s v="F014268"/>
    <x v="81"/>
    <s v="25AFI001399"/>
    <x v="25"/>
    <m/>
    <s v="000112255001"/>
    <s v="GHIERA P087 14,5/26 R90 F140 A-0° X FORMA 502 28x28 CM"/>
    <s v="manigliame"/>
    <x v="0"/>
    <m/>
    <n v="3160"/>
    <s v="NR"/>
    <m/>
    <n v="5.1999999999999998E-2"/>
    <n v="164.32"/>
  </r>
  <r>
    <s v="OF0036927"/>
    <x v="769"/>
    <m/>
    <s v="F014268"/>
    <x v="81"/>
    <s v="25AFI001399"/>
    <x v="25"/>
    <m/>
    <s v="000112256001"/>
    <s v="GHIERA P087 12,5/24,5 R100 F120 A-0° X FORMA 761 Ø28 CM"/>
    <s v="manigliame"/>
    <x v="0"/>
    <m/>
    <n v="3170"/>
    <s v="NR"/>
    <m/>
    <n v="5.1999999999999998E-2"/>
    <n v="164.84"/>
  </r>
  <r>
    <s v="OF0036927"/>
    <x v="769"/>
    <m/>
    <s v="F014268"/>
    <x v="81"/>
    <s v="25AFI001399"/>
    <x v="25"/>
    <m/>
    <s v="000112257001"/>
    <s v="GHIERA P087 15/17 R999 F110 A-0° X FORMA 481-2 Ø20-24 CM"/>
    <s v="manigliame"/>
    <x v="0"/>
    <m/>
    <n v="7400"/>
    <s v="NR"/>
    <m/>
    <n v="5.2000000000000005E-2"/>
    <n v="384.8"/>
  </r>
  <r>
    <s v="OF0036927"/>
    <x v="769"/>
    <m/>
    <s v="F014268"/>
    <x v="81"/>
    <s v="25AFI001399"/>
    <x v="25"/>
    <m/>
    <s v="000112258001"/>
    <s v="GHIERA P087 13/18 R120 F120 A-0° X FORMA 581-2 Ø24-28 CM"/>
    <s v="manigliame"/>
    <x v="0"/>
    <m/>
    <n v="2100"/>
    <s v="NR"/>
    <m/>
    <n v="5.5E-2"/>
    <n v="115.5"/>
  </r>
  <r>
    <s v="OF0034504"/>
    <x v="268"/>
    <m/>
    <s v="F600844"/>
    <x v="60"/>
    <s v="25AFI001401"/>
    <x v="25"/>
    <m/>
    <s v="001510348000"/>
    <s v="BOX 0348/000 CM47X31X18"/>
    <s v="cartoni e casse"/>
    <x v="12"/>
    <m/>
    <n v="157"/>
    <s v="NR"/>
    <m/>
    <n v="0.395031847133758"/>
    <n v="62.02"/>
  </r>
  <r>
    <s v="OF0033564"/>
    <x v="772"/>
    <m/>
    <s v="F600844"/>
    <x v="60"/>
    <s v="25AFI001401"/>
    <x v="25"/>
    <m/>
    <s v="001510567000"/>
    <s v="BOX 0567/000 CM39X38,5X19"/>
    <s v="cartoni e casse"/>
    <x v="12"/>
    <m/>
    <n v="123"/>
    <s v="NR"/>
    <m/>
    <n v="0.43902439024390244"/>
    <n v="54"/>
  </r>
  <r>
    <s v="OF0034504"/>
    <x v="268"/>
    <m/>
    <s v="F600844"/>
    <x v="60"/>
    <s v="25AFI001401"/>
    <x v="25"/>
    <m/>
    <s v="001510567000"/>
    <s v="BOX 0567/000 CM39X38,5X19"/>
    <s v="cartoni e casse"/>
    <x v="12"/>
    <m/>
    <n v="87"/>
    <s v="NR"/>
    <m/>
    <n v="0.43701149425287361"/>
    <n v="38.020000000000003"/>
  </r>
  <r>
    <s v="OF0036264"/>
    <x v="575"/>
    <m/>
    <s v="F600844"/>
    <x v="60"/>
    <s v="25AFI001401"/>
    <x v="25"/>
    <m/>
    <s v="001511235162"/>
    <s v="BOX 1235/162 CM39X22,5X24"/>
    <s v="cartoni e casse"/>
    <x v="12"/>
    <m/>
    <n v="241"/>
    <s v="NR"/>
    <m/>
    <n v="0.7360165975103734"/>
    <n v="177.38"/>
  </r>
  <r>
    <s v="OF0036439"/>
    <x v="124"/>
    <m/>
    <s v="F600844"/>
    <x v="60"/>
    <s v="25AFI001401"/>
    <x v="25"/>
    <m/>
    <s v="001511235162"/>
    <s v="BOX 1235/162 CM39X22,5X24"/>
    <s v="cartoni e casse"/>
    <x v="12"/>
    <m/>
    <n v="621"/>
    <s v="NR"/>
    <m/>
    <n v="0.4"/>
    <n v="248.4"/>
  </r>
  <r>
    <s v="OF0035718"/>
    <x v="338"/>
    <m/>
    <s v="F600844"/>
    <x v="60"/>
    <s v="25AFI001401"/>
    <x v="25"/>
    <m/>
    <s v="001512745010"/>
    <s v="BOX 2745/010*CM26X26X11"/>
    <s v="cartoni e casse"/>
    <x v="12"/>
    <m/>
    <n v="222"/>
    <s v="NR"/>
    <m/>
    <n v="0.33698198198198198"/>
    <n v="74.81"/>
  </r>
  <r>
    <s v="OF0033564"/>
    <x v="772"/>
    <m/>
    <s v="F600844"/>
    <x v="60"/>
    <s v="25AFI001401"/>
    <x v="25"/>
    <m/>
    <s v="001513027000"/>
    <s v="BOX 3027/000 CM47X31X21"/>
    <s v="cartoni e casse"/>
    <x v="12"/>
    <m/>
    <n v="3"/>
    <s v="NR"/>
    <m/>
    <n v="0.40666666666666668"/>
    <n v="1.22"/>
  </r>
  <r>
    <s v="OF0035192"/>
    <x v="637"/>
    <m/>
    <s v="F600844"/>
    <x v="60"/>
    <s v="25AFI001401"/>
    <x v="25"/>
    <m/>
    <s v="001513484570"/>
    <s v="BOX 3484/570* CM38X22,5X15"/>
    <s v="cartoni e casse"/>
    <x v="12"/>
    <m/>
    <n v="440"/>
    <s v="NR"/>
    <m/>
    <n v="0.23100000000000001"/>
    <n v="101.64"/>
  </r>
  <r>
    <s v="OF0035299"/>
    <x v="342"/>
    <m/>
    <s v="F600844"/>
    <x v="60"/>
    <s v="25AFI001401"/>
    <x v="25"/>
    <m/>
    <s v="001513484571"/>
    <s v="BOX 3484/571* CM39X22,5X15,5"/>
    <s v="cartoni e casse"/>
    <x v="12"/>
    <m/>
    <n v="423"/>
    <s v="NR"/>
    <m/>
    <n v="0.23099290780141843"/>
    <n v="97.71"/>
  </r>
  <r>
    <s v="OF0034039"/>
    <x v="773"/>
    <m/>
    <s v="F600844"/>
    <x v="60"/>
    <s v="25AFI001401"/>
    <x v="25"/>
    <m/>
    <s v="001513486000"/>
    <s v="BOX 3486/000 CM47X30,5X15"/>
    <s v="cartoni e casse"/>
    <x v="12"/>
    <m/>
    <n v="112"/>
    <s v="NR"/>
    <m/>
    <n v="0.34901785714285716"/>
    <n v="39.090000000000003"/>
  </r>
  <r>
    <s v="OF0036370"/>
    <x v="499"/>
    <m/>
    <s v="F600844"/>
    <x v="60"/>
    <s v="25AFI001401"/>
    <x v="25"/>
    <m/>
    <s v="001513742249"/>
    <s v="BOX 3742/249* CM39X38,5X15"/>
    <s v="cartoni e casse"/>
    <x v="12"/>
    <m/>
    <n v="125"/>
    <s v="NR"/>
    <m/>
    <n v="0.374"/>
    <n v="46.75"/>
  </r>
  <r>
    <s v="OF0035718"/>
    <x v="338"/>
    <m/>
    <s v="F600844"/>
    <x v="60"/>
    <s v="25AFI001401"/>
    <x v="25"/>
    <m/>
    <s v="001514300105"/>
    <s v="BOX 4300/105 CM59X38,5X28 T.GIAPP."/>
    <s v="cartoni e casse"/>
    <x v="12"/>
    <m/>
    <n v="192"/>
    <s v="NR"/>
    <m/>
    <n v="0.73697916666666663"/>
    <n v="141.5"/>
  </r>
  <r>
    <m/>
    <x v="82"/>
    <m/>
    <s v="F600844"/>
    <x v="60"/>
    <s v="25AFI001401"/>
    <x v="25"/>
    <m/>
    <s v="001514300105"/>
    <s v="BOX 4300/105 CM59X38,5X28 T.GIAPP."/>
    <s v="cartoni e casse"/>
    <x v="12"/>
    <m/>
    <n v="92"/>
    <s v="NR"/>
    <m/>
    <n v="0.7369565217391304"/>
    <n v="67.8"/>
  </r>
  <r>
    <s v="OF0035299"/>
    <x v="342"/>
    <m/>
    <s v="F600844"/>
    <x v="60"/>
    <s v="25AFI001401"/>
    <x v="25"/>
    <m/>
    <s v="001515066220"/>
    <s v="BOX 5066/220* CM39X22,5X19"/>
    <s v="cartoni e casse"/>
    <x v="12"/>
    <m/>
    <n v="128"/>
    <s v="NR"/>
    <m/>
    <n v="0.25101562500000002"/>
    <n v="32.130000000000003"/>
  </r>
  <r>
    <s v="OF0033564"/>
    <x v="772"/>
    <m/>
    <s v="F600844"/>
    <x v="60"/>
    <s v="25AFI001401"/>
    <x v="25"/>
    <m/>
    <s v="001515826000"/>
    <s v="BOX 5826/000 CM39X38,5X13"/>
    <s v="cartoni e casse"/>
    <x v="12"/>
    <m/>
    <n v="144"/>
    <s v="NR"/>
    <m/>
    <n v="0.40402777777777776"/>
    <n v="58.18"/>
  </r>
  <r>
    <s v="OF0035718"/>
    <x v="338"/>
    <m/>
    <s v="F600844"/>
    <x v="60"/>
    <s v="25AFI001401"/>
    <x v="25"/>
    <m/>
    <s v="001515883535"/>
    <s v="BOX 5883/535 CM59X38,5X15"/>
    <s v="cartoni e casse"/>
    <x v="12"/>
    <m/>
    <n v="200"/>
    <s v="NR"/>
    <m/>
    <n v="0.64700000000000002"/>
    <n v="129.4"/>
  </r>
  <r>
    <s v="OF0036264"/>
    <x v="575"/>
    <m/>
    <s v="F600844"/>
    <x v="60"/>
    <s v="25AFI001401"/>
    <x v="25"/>
    <m/>
    <s v="001515900582"/>
    <s v="BOX 5900/582 CM59X38,5X19"/>
    <s v="cartoni e casse"/>
    <x v="12"/>
    <m/>
    <n v="184"/>
    <s v="NR"/>
    <m/>
    <n v="0.94000000000000006"/>
    <n v="172.96"/>
  </r>
  <r>
    <s v="OF0035718"/>
    <x v="338"/>
    <m/>
    <s v="F600844"/>
    <x v="60"/>
    <s v="25AFI001401"/>
    <x v="25"/>
    <m/>
    <s v="001515900583"/>
    <s v="BOX 5900/583 CM59X38,5X19"/>
    <s v="cartoni e casse"/>
    <x v="12"/>
    <m/>
    <n v="407"/>
    <s v="NR"/>
    <m/>
    <n v="0.53199017199017207"/>
    <n v="216.52"/>
  </r>
  <r>
    <s v="OF0036079"/>
    <x v="397"/>
    <m/>
    <s v="F600844"/>
    <x v="60"/>
    <s v="25AFI001401"/>
    <x v="25"/>
    <m/>
    <s v="001516078165"/>
    <s v="BOX 6078/165 CM39X38,5X24"/>
    <s v="cartoni e casse"/>
    <x v="12"/>
    <m/>
    <n v="200"/>
    <s v="NR"/>
    <m/>
    <n v="0.61699999999999999"/>
    <n v="123.4"/>
  </r>
  <r>
    <s v="OF0036079"/>
    <x v="397"/>
    <m/>
    <s v="F600844"/>
    <x v="60"/>
    <s v="25AFI001401"/>
    <x v="25"/>
    <m/>
    <s v="001516078166"/>
    <s v="BOX 6078/166 CM39X38,5X24"/>
    <s v="cartoni e casse"/>
    <x v="12"/>
    <m/>
    <n v="257"/>
    <s v="NR"/>
    <m/>
    <n v="0.61700389105058362"/>
    <n v="158.57"/>
  </r>
  <r>
    <s v="OF0036370"/>
    <x v="499"/>
    <m/>
    <s v="F600844"/>
    <x v="60"/>
    <s v="25AFI001401"/>
    <x v="25"/>
    <m/>
    <s v="001516459007"/>
    <s v="BOX 6459/007 *CM59X35X20"/>
    <s v="cartoni e casse"/>
    <x v="12"/>
    <m/>
    <n v="100"/>
    <s v="NR"/>
    <m/>
    <n v="1.75"/>
    <n v="175"/>
  </r>
  <r>
    <s v="OF0037098"/>
    <x v="774"/>
    <m/>
    <s v="F010134"/>
    <x v="40"/>
    <s v="25AFI001426"/>
    <x v="9"/>
    <m/>
    <s v="002340514002"/>
    <s v="ACEMATT 3300 OPACIZ. SOFT-TOUCH LAC"/>
    <s v="prodotti chimici"/>
    <x v="1"/>
    <m/>
    <n v="180"/>
    <s v="kg"/>
    <m/>
    <n v="23.45"/>
    <n v="4221"/>
  </r>
  <r>
    <s v="OF0037173"/>
    <x v="775"/>
    <m/>
    <s v="F010233"/>
    <x v="52"/>
    <s v="25AFI001427"/>
    <x v="9"/>
    <m/>
    <s v="000110537001"/>
    <s v="GHIERA P15 16/27 R15/546 FR90 207 20-24-28"/>
    <s v="manigliame"/>
    <x v="0"/>
    <m/>
    <n v="11290"/>
    <s v="NR"/>
    <m/>
    <n v="0.1"/>
    <n v="1129"/>
  </r>
  <r>
    <s v="OF0037173"/>
    <x v="775"/>
    <m/>
    <s v="F010233"/>
    <x v="52"/>
    <s v="25AFI001427"/>
    <x v="9"/>
    <m/>
    <s v="000110544001"/>
    <s v="GHIERA P15 17/18,5 C15/487 FR75"/>
    <s v="manigliame"/>
    <x v="0"/>
    <m/>
    <n v="12950"/>
    <s v="NR"/>
    <m/>
    <n v="0.1"/>
    <n v="1295"/>
  </r>
  <r>
    <s v="OF0037173"/>
    <x v="775"/>
    <m/>
    <s v="F010233"/>
    <x v="52"/>
    <s v="25AFI001427"/>
    <x v="9"/>
    <m/>
    <s v="000250530001"/>
    <s v="MANICO CHICAGO/1 NERO SATINATO"/>
    <s v="manigliame"/>
    <x v="0"/>
    <m/>
    <n v="4800"/>
    <s v="NR"/>
    <m/>
    <n v="0.32699999999999996"/>
    <n v="1569.6"/>
  </r>
  <r>
    <s v="OF0037173"/>
    <x v="775"/>
    <m/>
    <s v="F010233"/>
    <x v="52"/>
    <s v="25AFI001427"/>
    <x v="9"/>
    <m/>
    <s v="000250531001"/>
    <s v="MANICO CHICAGO/2 NERO SATINATO"/>
    <s v="manigliame"/>
    <x v="0"/>
    <m/>
    <n v="10830"/>
    <s v="NR"/>
    <m/>
    <n v="0.35400000000000004"/>
    <n v="3833.82"/>
  </r>
  <r>
    <s v="OF0036776"/>
    <x v="776"/>
    <m/>
    <s v="F010233"/>
    <x v="52"/>
    <s v="25AFI001427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6674"/>
    <x v="683"/>
    <m/>
    <s v="F010233"/>
    <x v="52"/>
    <s v="25AFI001427"/>
    <x v="9"/>
    <m/>
    <s v="000280477001"/>
    <s v="MANICO CREPIERE MO210/2 PA125 F.5,8"/>
    <s v="manigliame"/>
    <x v="0"/>
    <m/>
    <n v="14400"/>
    <s v="NR"/>
    <m/>
    <n v="0.6"/>
    <n v="8640"/>
  </r>
  <r>
    <s v="OF0037103"/>
    <x v="777"/>
    <m/>
    <s v="F012713"/>
    <x v="53"/>
    <s v="25AFI001488"/>
    <x v="9"/>
    <m/>
    <s v="003040082005"/>
    <s v="ECLIPSE HB V6849 PRIMER BLACK DIAMOND"/>
    <s v="prodotti chimici"/>
    <x v="1"/>
    <m/>
    <n v="700"/>
    <s v="kg"/>
    <m/>
    <n v="12.881499999999999"/>
    <n v="9017.0499999999993"/>
  </r>
  <r>
    <s v="OF0037103"/>
    <x v="777"/>
    <m/>
    <s v="F012713"/>
    <x v="53"/>
    <s v="25AFI001488"/>
    <x v="9"/>
    <m/>
    <s v="003040082006"/>
    <s v="ECLIPSE® HB 70-750/V6871 BLACK BASECOAT"/>
    <s v="prodotti chimici"/>
    <x v="1"/>
    <m/>
    <n v="20"/>
    <s v="kg"/>
    <m/>
    <n v="12.564499999999999"/>
    <n v="251.29"/>
  </r>
  <r>
    <s v="OF0037122"/>
    <x v="778"/>
    <m/>
    <s v="F012713"/>
    <x v="53"/>
    <s v="25AFI001488"/>
    <x v="9"/>
    <m/>
    <s v="003090005001"/>
    <s v="FUSION PRO 80-288/J1513-C BLACK BASECOAT"/>
    <s v="prodotti chimici"/>
    <x v="1"/>
    <m/>
    <n v="288"/>
    <s v="kg"/>
    <m/>
    <n v="15"/>
    <n v="4320"/>
  </r>
  <r>
    <s v="OF0037122"/>
    <x v="778"/>
    <m/>
    <s v="F012713"/>
    <x v="53"/>
    <s v="25AFI001488"/>
    <x v="9"/>
    <m/>
    <s v="003090005004"/>
    <s v="FUSION PRO 80-288/J4415-C CREAM BASECOAT"/>
    <s v="prodotti chimici"/>
    <x v="1"/>
    <m/>
    <n v="24"/>
    <s v="kg"/>
    <m/>
    <n v="15"/>
    <n v="360"/>
  </r>
  <r>
    <s v="OF0037122"/>
    <x v="778"/>
    <m/>
    <s v="F012713"/>
    <x v="53"/>
    <s v="25AFI001488"/>
    <x v="9"/>
    <m/>
    <s v="003090005007"/>
    <s v="FUSION PRO 80-288/J1535-A GENERAL BASECOAT"/>
    <s v="prodotti chimici"/>
    <x v="1"/>
    <m/>
    <n v="196"/>
    <s v="kg"/>
    <m/>
    <n v="15"/>
    <n v="294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52"/>
    <s v="kg"/>
    <m/>
    <n v="15"/>
    <n v="378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8"/>
    <s v="kg"/>
    <m/>
    <n v="15"/>
    <n v="420"/>
  </r>
  <r>
    <s v="OF0037122"/>
    <x v="778"/>
    <m/>
    <s v="F012713"/>
    <x v="53"/>
    <s v="25AFI001488"/>
    <x v="9"/>
    <m/>
    <s v="003090005008"/>
    <s v="FUSION PRO 80-288/J1536-B GENERAL BASECOAT"/>
    <s v="prodotti chimici"/>
    <x v="1"/>
    <m/>
    <n v="140"/>
    <s v="kg"/>
    <m/>
    <n v="15"/>
    <n v="21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80"/>
    <s v="kg"/>
    <m/>
    <n v="15"/>
    <n v="27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20"/>
    <s v="kg"/>
    <m/>
    <n v="15"/>
    <n v="300"/>
  </r>
  <r>
    <s v="OF0037122"/>
    <x v="778"/>
    <m/>
    <s v="F012713"/>
    <x v="53"/>
    <s v="25AFI001488"/>
    <x v="9"/>
    <m/>
    <s v="003090005009"/>
    <s v="FUSION PRO 80-288/J1522-C DARK GREY BASECOAT"/>
    <s v="prodotti chimici"/>
    <x v="1"/>
    <m/>
    <n v="224"/>
    <s v="kg"/>
    <m/>
    <n v="15"/>
    <n v="3360"/>
  </r>
  <r>
    <s v="OF0037122"/>
    <x v="778"/>
    <m/>
    <s v="F012713"/>
    <x v="53"/>
    <s v="25AFI001488"/>
    <x v="9"/>
    <m/>
    <s v="003090005025"/>
    <s v="FUSION PRO 80-288/V11559C GHOSTLY GREY BC"/>
    <s v="prodotti chimici"/>
    <x v="1"/>
    <m/>
    <n v="32"/>
    <s v="kg"/>
    <m/>
    <n v="15"/>
    <n v="480"/>
  </r>
  <r>
    <s v="OF0037103"/>
    <x v="777"/>
    <m/>
    <s v="F012713"/>
    <x v="53"/>
    <s v="25AFI001488"/>
    <x v="9"/>
    <m/>
    <s v="003100082006"/>
    <s v="ECLIPSE HB V6850Z BLACK MIDCOAT DIAMOND"/>
    <s v="prodotti chimici"/>
    <x v="1"/>
    <m/>
    <n v="800"/>
    <s v="kg"/>
    <m/>
    <n v="13.657"/>
    <n v="10925.6"/>
  </r>
  <r>
    <s v="OF0037103"/>
    <x v="777"/>
    <m/>
    <s v="F012713"/>
    <x v="53"/>
    <s v="25AFI001488"/>
    <x v="9"/>
    <m/>
    <s v="003100082016"/>
    <s v="ECLIPSE HB V5876Z BLACK MIDCOAT"/>
    <s v="prodotti chimici"/>
    <x v="1"/>
    <m/>
    <n v="40"/>
    <s v="kg"/>
    <m/>
    <n v="13.657"/>
    <n v="546.28"/>
  </r>
  <r>
    <s v="OF0037103"/>
    <x v="777"/>
    <m/>
    <s v="F012713"/>
    <x v="53"/>
    <s v="25AFI001488"/>
    <x v="9"/>
    <m/>
    <s v="003160081021"/>
    <s v="QUANTANIUM 7343/V3380Z BIANCO DOT"/>
    <s v="prodotti chimici"/>
    <x v="1"/>
    <m/>
    <n v="40"/>
    <s v="kg"/>
    <m/>
    <n v="17.721"/>
    <n v="708.84"/>
  </r>
  <r>
    <s v="OF0037103"/>
    <x v="777"/>
    <m/>
    <s v="F012713"/>
    <x v="53"/>
    <s v="25AFI001488"/>
    <x v="9"/>
    <m/>
    <s v="003160081026"/>
    <s v="Eclipse HB V7710Z silver diamond TC"/>
    <s v="prodotti chimici"/>
    <x v="1"/>
    <m/>
    <n v="400"/>
    <s v="kg"/>
    <m/>
    <n v="14.422000000000001"/>
    <n v="5768.8"/>
  </r>
  <r>
    <s v="OF0037103"/>
    <x v="777"/>
    <m/>
    <s v="F012713"/>
    <x v="53"/>
    <s v="25AFI001488"/>
    <x v="9"/>
    <m/>
    <s v="003160081031"/>
    <s v="QUANTANIUM 7343/V9044Z clear topcoat"/>
    <s v="prodotti chimici"/>
    <x v="1"/>
    <m/>
    <n v="500"/>
    <s v="kg"/>
    <m/>
    <n v="11.69"/>
    <n v="5845"/>
  </r>
  <r>
    <s v="OF0037122"/>
    <x v="778"/>
    <m/>
    <s v="F012713"/>
    <x v="53"/>
    <s v="25AFI001488"/>
    <x v="9"/>
    <m/>
    <s v="003190001003"/>
    <s v="FUSION PRO 80-289/J3585-A GENERAL TOPCOAT"/>
    <s v="prodotti chimici"/>
    <x v="1"/>
    <m/>
    <n v="90"/>
    <s v="kg"/>
    <m/>
    <n v="15"/>
    <n v="1350"/>
  </r>
  <r>
    <s v="OF0037122"/>
    <x v="778"/>
    <m/>
    <s v="F012713"/>
    <x v="53"/>
    <s v="25AFI001488"/>
    <x v="9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488"/>
    <x v="9"/>
    <m/>
    <s v="003190001009"/>
    <s v="FUSION PRO 80-289/V11294A GENERAL CLEAR TOPCOAT"/>
    <s v="prodotti chimici"/>
    <x v="1"/>
    <m/>
    <n v="18"/>
    <s v="kg"/>
    <m/>
    <n v="15"/>
    <n v="270"/>
  </r>
  <r>
    <s v="OF0037122"/>
    <x v="778"/>
    <m/>
    <s v="F012713"/>
    <x v="53"/>
    <s v="25AFI001488"/>
    <x v="9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488"/>
    <x v="9"/>
    <m/>
    <s v="003190001010"/>
    <s v="FUSION PRO 80-289/V11294B GENERAL CLEAR TOPCOAT"/>
    <s v="prodotti chimici"/>
    <x v="1"/>
    <m/>
    <n v="14"/>
    <s v="kg"/>
    <m/>
    <n v="15"/>
    <n v="210"/>
  </r>
  <r>
    <s v="OF0037122"/>
    <x v="778"/>
    <m/>
    <s v="F012713"/>
    <x v="53"/>
    <s v="25AFI001488"/>
    <x v="9"/>
    <m/>
    <s v="003190001011"/>
    <s v="FUSION PRO 80-289/V11294C CLEAR TOPCOAT"/>
    <s v="prodotti chimici"/>
    <x v="1"/>
    <m/>
    <n v="32"/>
    <s v="kg"/>
    <m/>
    <n v="15"/>
    <n v="480"/>
  </r>
  <r>
    <s v="OF0037122"/>
    <x v="778"/>
    <m/>
    <s v="F012713"/>
    <x v="53"/>
    <s v="25AFI001488"/>
    <x v="9"/>
    <m/>
    <s v="003190001017"/>
    <s v="FUSION PRO 80-289/V11411C CLEAR MET. TC"/>
    <s v="prodotti chimici"/>
    <x v="1"/>
    <m/>
    <n v="8"/>
    <s v="kg"/>
    <m/>
    <n v="15"/>
    <n v="120"/>
  </r>
  <r>
    <s v="OF0037122"/>
    <x v="778"/>
    <m/>
    <s v="F012713"/>
    <x v="53"/>
    <s v="25AFI001488"/>
    <x v="9"/>
    <m/>
    <s v="003190002003"/>
    <s v="FUSION PRO 80-289/J3583-B GENERAL TOPCOAT"/>
    <s v="prodotti chimici"/>
    <x v="1"/>
    <m/>
    <n v="70"/>
    <s v="kg"/>
    <m/>
    <n v="15"/>
    <n v="1050"/>
  </r>
  <r>
    <s v="OF0037122"/>
    <x v="778"/>
    <m/>
    <s v="F012713"/>
    <x v="53"/>
    <s v="25AFI001488"/>
    <x v="9"/>
    <m/>
    <s v="003190003002"/>
    <s v="FUSION PRO 80-289/J3568-C GOLD MET TOPCOAT"/>
    <s v="prodotti chimici"/>
    <x v="1"/>
    <m/>
    <n v="40"/>
    <s v="kg"/>
    <m/>
    <n v="15"/>
    <n v="600"/>
  </r>
  <r>
    <s v="OF0037103"/>
    <x v="777"/>
    <m/>
    <s v="F012713"/>
    <x v="53"/>
    <s v="25AFI001488"/>
    <x v="9"/>
    <m/>
    <s v="003360001002"/>
    <s v="ECM/V9338 BLACK INK PAD PRINTING"/>
    <s v="prodotti chimici"/>
    <x v="1"/>
    <m/>
    <n v="10"/>
    <s v="kg"/>
    <m/>
    <n v="21.413999999999998"/>
    <n v="214.14"/>
  </r>
  <r>
    <s v="OF0036961"/>
    <x v="779"/>
    <m/>
    <s v="F600776"/>
    <x v="74"/>
    <s v="25AFI001495"/>
    <x v="9"/>
    <m/>
    <s v="002741001001"/>
    <s v="PASTA LEVANOX BIANCA R-LF"/>
    <s v="prodotti chimici"/>
    <x v="1"/>
    <m/>
    <n v="50"/>
    <s v="kg"/>
    <m/>
    <n v="7.35"/>
    <n v="367.5"/>
  </r>
  <r>
    <s v="OF0036961"/>
    <x v="779"/>
    <m/>
    <s v="F600776"/>
    <x v="74"/>
    <s v="25AFI001495"/>
    <x v="9"/>
    <m/>
    <s v="002741004001"/>
    <s v="PASTA LEVAN. BLACK N-LF 02"/>
    <s v="prodotti chimici"/>
    <x v="1"/>
    <m/>
    <n v="60"/>
    <s v="kg"/>
    <m/>
    <n v="7.25"/>
    <n v="435"/>
  </r>
  <r>
    <s v="OF0037447"/>
    <x v="780"/>
    <m/>
    <s v="F014729"/>
    <x v="71"/>
    <s v="25AFI001499"/>
    <x v="9"/>
    <m/>
    <s v="009230008102"/>
    <s v="ECOTECH 30S Sgrassante (ex 89)"/>
    <s v="materiali di consumo"/>
    <x v="11"/>
    <m/>
    <n v="2600"/>
    <s v="kg"/>
    <m/>
    <n v="2.0499999999999998"/>
    <n v="5330"/>
  </r>
  <r>
    <s v="OF0037346"/>
    <x v="781"/>
    <m/>
    <s v="F013851"/>
    <x v="45"/>
    <s v="25AFI001504"/>
    <x v="9"/>
    <m/>
    <s v="009430059001"/>
    <s v="406 ADESIVO LOCT0040630 GR.20"/>
    <s v="materiali di consumo"/>
    <x v="11"/>
    <m/>
    <n v="3"/>
    <s v="NR"/>
    <m/>
    <n v="18.936666666666667"/>
    <n v="56.81"/>
  </r>
  <r>
    <s v="OF0037346"/>
    <x v="781"/>
    <m/>
    <s v="F013851"/>
    <x v="45"/>
    <s v="25AFI001504"/>
    <x v="9"/>
    <m/>
    <s v="009430060001"/>
    <s v="770 PRIMER LOCT0016777 GR.10"/>
    <s v="materiali di consumo"/>
    <x v="11"/>
    <m/>
    <n v="3"/>
    <s v="NR"/>
    <m/>
    <n v="25.72666666666667"/>
    <n v="77.180000000000007"/>
  </r>
  <r>
    <s v="OF0037453"/>
    <x v="782"/>
    <m/>
    <s v="F015428"/>
    <x v="49"/>
    <s v="25AFI001515"/>
    <x v="9"/>
    <m/>
    <s v="009000010054"/>
    <s v="GUANTO SPANDEXBLACK 11939 TAG. L"/>
    <s v="materiali di consumo"/>
    <x v="11"/>
    <m/>
    <n v="1080"/>
    <s v="NR"/>
    <m/>
    <n v="0.86"/>
    <n v="928.8"/>
  </r>
  <r>
    <s v="OF0037345"/>
    <x v="783"/>
    <m/>
    <s v="F015428"/>
    <x v="49"/>
    <s v="25AFI001516"/>
    <x v="9"/>
    <m/>
    <s v="009000001001"/>
    <s v="GUANTO COT.FILO CONTINUO PZ.12 D/U 1997611736"/>
    <s v="materiali di consumo"/>
    <x v="11"/>
    <m/>
    <n v="864"/>
    <s v="NR"/>
    <m/>
    <n v="0.44"/>
    <n v="380.16"/>
  </r>
  <r>
    <s v="OF0037101"/>
    <x v="784"/>
    <m/>
    <s v="F014073"/>
    <x v="39"/>
    <s v="25AFI001518"/>
    <x v="9"/>
    <m/>
    <s v="002490171001"/>
    <s v="BIOSSIDO DI TITANIO RC 833 (ex TR92)"/>
    <s v="prodotti chimici"/>
    <x v="1"/>
    <m/>
    <n v="150"/>
    <s v="kg"/>
    <m/>
    <n v="4.4000000000000004"/>
    <n v="660"/>
  </r>
  <r>
    <s v="OF0037342"/>
    <x v="785"/>
    <m/>
    <s v="F015558"/>
    <x v="48"/>
    <s v="25AFI001519"/>
    <x v="9"/>
    <m/>
    <s v="009430000001"/>
    <s v="CORINDONE GRANA 40 DARK"/>
    <s v="materiali di consumo"/>
    <x v="11"/>
    <m/>
    <n v="17000"/>
    <s v="kg"/>
    <m/>
    <n v="0.95"/>
    <n v="16150"/>
  </r>
  <r>
    <s v="OF0037342"/>
    <x v="785"/>
    <m/>
    <s v="F015558"/>
    <x v="48"/>
    <s v="25AFI001519"/>
    <x v="9"/>
    <m/>
    <s v="009430002001"/>
    <s v="CORINDONE GRANA 50"/>
    <s v="materiali di consumo"/>
    <x v="11"/>
    <m/>
    <n v="6000"/>
    <s v="kg"/>
    <m/>
    <n v="0.95"/>
    <n v="5700"/>
  </r>
  <r>
    <s v="OF0037342"/>
    <x v="785"/>
    <m/>
    <s v="F015558"/>
    <x v="48"/>
    <s v="25AFI001519"/>
    <x v="9"/>
    <m/>
    <s v="009430005001"/>
    <s v="CORINDONE GRANA 80"/>
    <s v="materiali di consumo"/>
    <x v="11"/>
    <m/>
    <n v="2000"/>
    <s v="kg"/>
    <m/>
    <n v="0.9"/>
    <n v="1800"/>
  </r>
  <r>
    <s v="OF0037075"/>
    <x v="750"/>
    <m/>
    <s v="F600467"/>
    <x v="50"/>
    <s v="25AFI001556"/>
    <x v="9"/>
    <m/>
    <s v="0002A0207TS4"/>
    <s v="DISCO AC.207/040 C/F 3MM+TAGLI STRETTI+FORO CENTRALE 51mm"/>
    <s v="acciaio"/>
    <x v="9"/>
    <m/>
    <n v="25000"/>
    <s v="NR"/>
    <m/>
    <n v="0.32419999999999999"/>
    <n v="8105"/>
  </r>
  <r>
    <s v="OF0036936"/>
    <x v="164"/>
    <m/>
    <s v="F015414"/>
    <x v="80"/>
    <s v="25AFI001557"/>
    <x v="9"/>
    <m/>
    <s v="000450623001"/>
    <s v="RIBATTINO 5X14 ACCIAIO AISI304"/>
    <s v="accessori x manigl."/>
    <x v="7"/>
    <m/>
    <n v="33800"/>
    <s v="NR"/>
    <m/>
    <n v="3.1599999999999996E-2"/>
    <n v="1068.08"/>
  </r>
  <r>
    <s v="OF0036955"/>
    <x v="670"/>
    <m/>
    <s v="F015520"/>
    <x v="54"/>
    <s v="25AFI001558"/>
    <x v="9"/>
    <m/>
    <s v="0001A0150005"/>
    <s v="DISCO AC.150/05 AISI430 LISCIO/SAT."/>
    <s v="acciaio"/>
    <x v="9"/>
    <m/>
    <n v="758"/>
    <s v="kg"/>
    <m/>
    <n v="3.25"/>
    <n v="2463.5"/>
  </r>
  <r>
    <s v="OF0036451"/>
    <x v="513"/>
    <m/>
    <s v="F015520"/>
    <x v="54"/>
    <s v="25AFI001558"/>
    <x v="9"/>
    <m/>
    <s v="0001A0165005"/>
    <s v="DISCO AC.165/05 AISI430 LISCIO/SAT."/>
    <s v="acciaio"/>
    <x v="9"/>
    <m/>
    <n v="331"/>
    <s v="kg"/>
    <m/>
    <n v="3.25"/>
    <n v="1075.75"/>
  </r>
  <r>
    <s v="OF0036569"/>
    <x v="514"/>
    <m/>
    <s v="F015520"/>
    <x v="54"/>
    <s v="25AFI001558"/>
    <x v="9"/>
    <m/>
    <s v="0001A0175005"/>
    <s v="DISCO AC.175/05 AISI430 LISCIO/SAT."/>
    <s v="acciaio"/>
    <x v="9"/>
    <m/>
    <n v="317"/>
    <s v="kg"/>
    <m/>
    <n v="3.25"/>
    <n v="1030.25"/>
  </r>
  <r>
    <s v="OF0036955"/>
    <x v="670"/>
    <m/>
    <s v="F015520"/>
    <x v="54"/>
    <s v="25AFI001558"/>
    <x v="9"/>
    <m/>
    <s v="0001A0175005"/>
    <s v="DISCO AC.175/05 AISI430 LISCIO/SAT."/>
    <s v="acciaio"/>
    <x v="9"/>
    <m/>
    <n v="741"/>
    <s v="kg"/>
    <m/>
    <n v="3.25"/>
    <n v="2408.25"/>
  </r>
  <r>
    <s v="OF0036569"/>
    <x v="514"/>
    <m/>
    <s v="F015520"/>
    <x v="54"/>
    <s v="25AFI001558"/>
    <x v="9"/>
    <m/>
    <s v="0001A0195005"/>
    <s v="DISCO AC.195/05 AISI430 LISCIO/SAT."/>
    <s v="acciaio"/>
    <x v="9"/>
    <m/>
    <n v="910"/>
    <s v="kg"/>
    <m/>
    <n v="3.25"/>
    <n v="2957.5"/>
  </r>
  <r>
    <s v="OF0036955"/>
    <x v="670"/>
    <m/>
    <s v="F015520"/>
    <x v="54"/>
    <s v="25AFI001558"/>
    <x v="9"/>
    <m/>
    <s v="0001A0210005"/>
    <s v="DISCO AC.210/05 AISI430 LISCIO/SAT."/>
    <s v="acciaio"/>
    <x v="9"/>
    <m/>
    <n v="2380"/>
    <s v="kg"/>
    <m/>
    <n v="3.25"/>
    <n v="7735"/>
  </r>
  <r>
    <s v="OF0037362"/>
    <x v="786"/>
    <m/>
    <s v="F015520"/>
    <x v="54"/>
    <s v="25AFI001559"/>
    <x v="9"/>
    <m/>
    <s v="0001A0150005"/>
    <s v="DISCO AC.150/05 AISI430 LISCIO/SAT."/>
    <s v="acciaio"/>
    <x v="9"/>
    <m/>
    <n v="1029"/>
    <s v="kg"/>
    <m/>
    <n v="3.25"/>
    <n v="3344.25"/>
  </r>
  <r>
    <s v="OF0036569"/>
    <x v="514"/>
    <m/>
    <s v="F015520"/>
    <x v="54"/>
    <s v="25AFI001559"/>
    <x v="9"/>
    <m/>
    <s v="0001A0165005"/>
    <s v="DISCO AC.165/05 AISI430 LISCIO/SAT."/>
    <s v="acciaio"/>
    <x v="9"/>
    <m/>
    <n v="931"/>
    <s v="kg"/>
    <m/>
    <n v="3.25"/>
    <n v="3025.75"/>
  </r>
  <r>
    <s v="OF0036955"/>
    <x v="670"/>
    <m/>
    <s v="F015520"/>
    <x v="54"/>
    <s v="25AFI001559"/>
    <x v="9"/>
    <m/>
    <s v="0001A0175005"/>
    <s v="DISCO AC.175/05 AISI430 LISCIO/SAT."/>
    <s v="acciaio"/>
    <x v="9"/>
    <m/>
    <n v="653"/>
    <s v="kg"/>
    <m/>
    <n v="3.25"/>
    <n v="2122.25"/>
  </r>
  <r>
    <s v="OF0037362"/>
    <x v="786"/>
    <m/>
    <s v="F015520"/>
    <x v="54"/>
    <s v="25AFI001559"/>
    <x v="9"/>
    <m/>
    <s v="0001A0175005"/>
    <s v="DISCO AC.175/05 AISI430 LISCIO/SAT."/>
    <s v="acciaio"/>
    <x v="9"/>
    <m/>
    <n v="657"/>
    <s v="kg"/>
    <m/>
    <n v="3.25"/>
    <n v="2135.25"/>
  </r>
  <r>
    <s v="OF0036955"/>
    <x v="670"/>
    <m/>
    <s v="F015520"/>
    <x v="54"/>
    <s v="25AFI001559"/>
    <x v="9"/>
    <m/>
    <s v="0001A0210005"/>
    <s v="DISCO AC.210/05 AISI430 LISCIO/SAT."/>
    <s v="acciaio"/>
    <x v="9"/>
    <m/>
    <n v="759"/>
    <s v="kg"/>
    <m/>
    <n v="3.25"/>
    <n v="2466.75"/>
  </r>
  <r>
    <s v="OF0037355"/>
    <x v="787"/>
    <m/>
    <s v="F010037"/>
    <x v="58"/>
    <s v="25AFI001560"/>
    <x v="9"/>
    <m/>
    <s v="000210014012"/>
    <s v="GOUJON 10X10X13,5 DIR.NON FIL.4,5"/>
    <s v="accessori x manigl."/>
    <x v="7"/>
    <m/>
    <n v="20000"/>
    <s v="NR"/>
    <m/>
    <n v="4.4999999999999998E-2"/>
    <n v="900"/>
  </r>
  <r>
    <s v="OF0037355"/>
    <x v="787"/>
    <m/>
    <s v="F010037"/>
    <x v="58"/>
    <s v="25AFI001560"/>
    <x v="9"/>
    <m/>
    <s v="000210014014"/>
    <s v="GOUJON 10X10X13,5 86° NON FIL.4,5"/>
    <s v="accessori x manigl."/>
    <x v="7"/>
    <m/>
    <n v="20000"/>
    <s v="NR"/>
    <m/>
    <n v="5.6000000000000001E-2"/>
    <n v="1120"/>
  </r>
  <r>
    <s v="OF0037355"/>
    <x v="787"/>
    <m/>
    <s v="F010037"/>
    <x v="58"/>
    <s v="25AFI001560"/>
    <x v="9"/>
    <m/>
    <s v="000210016012"/>
    <s v="GOUJON 10X10X18 63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3"/>
    <s v="GOUJON 10X10X18 70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4"/>
    <s v="GOUJON 10X10X17 80° NON FIL.4,5"/>
    <s v="accessori x manigl."/>
    <x v="7"/>
    <m/>
    <n v="80000"/>
    <s v="NR"/>
    <m/>
    <n v="5.6000000000000001E-2"/>
    <n v="4480"/>
  </r>
  <r>
    <s v="OF0036976"/>
    <x v="788"/>
    <m/>
    <s v="F010245"/>
    <x v="59"/>
    <s v="25AFI001561"/>
    <x v="9"/>
    <m/>
    <s v="000250050001"/>
    <s v="MANICO L430 X BOLL.NERO SATINATO"/>
    <s v="manigliame"/>
    <x v="0"/>
    <m/>
    <n v="2080"/>
    <s v="NR"/>
    <m/>
    <n v="0.46800000000000003"/>
    <n v="973.44"/>
  </r>
  <r>
    <s v="OF0036976"/>
    <x v="788"/>
    <m/>
    <s v="F010245"/>
    <x v="59"/>
    <s v="25AFI001561"/>
    <x v="9"/>
    <m/>
    <s v="000280010001"/>
    <s v="MANICO L410/FE NERO X BOLLILATTE"/>
    <s v="manigliame"/>
    <x v="0"/>
    <m/>
    <n v="2080"/>
    <s v="NR"/>
    <m/>
    <n v="0.41800000000000004"/>
    <n v="869.44"/>
  </r>
  <r>
    <s v="OF0037230"/>
    <x v="789"/>
    <m/>
    <s v="F010233"/>
    <x v="52"/>
    <s v="25AFI001562"/>
    <x v="9"/>
    <m/>
    <s v="000110173001"/>
    <s v="GHIERA P2800 16/25 C28/991 F90 X FORMA 125 Ø20"/>
    <s v="manigliame"/>
    <x v="0"/>
    <m/>
    <n v="8550"/>
    <s v="NR"/>
    <m/>
    <n v="0.17"/>
    <n v="1453.5"/>
  </r>
  <r>
    <s v="OF0037230"/>
    <x v="789"/>
    <m/>
    <s v="F010233"/>
    <x v="52"/>
    <s v="25AFI001562"/>
    <x v="9"/>
    <m/>
    <s v="000110197001"/>
    <s v="GHIERA P2800 17/26 B28/A69"/>
    <s v="manigliame"/>
    <x v="0"/>
    <m/>
    <n v="2290"/>
    <s v="NR"/>
    <m/>
    <n v="0.187"/>
    <n v="428.23"/>
  </r>
  <r>
    <s v="OF0037186"/>
    <x v="790"/>
    <m/>
    <s v="F010233"/>
    <x v="52"/>
    <s v="25AFI001562"/>
    <x v="9"/>
    <m/>
    <s v="000110198001"/>
    <s v="GHIERA P2800 15/26 B28/594 F130 X FORMA 794 Ø30"/>
    <s v="manigliame"/>
    <x v="0"/>
    <m/>
    <n v="2285"/>
    <s v="NR"/>
    <m/>
    <n v="0.18700218818380746"/>
    <n v="427.3"/>
  </r>
  <r>
    <s v="OF0037230"/>
    <x v="789"/>
    <m/>
    <s v="F010233"/>
    <x v="52"/>
    <s v="25AFI001562"/>
    <x v="9"/>
    <m/>
    <s v="000110236001"/>
    <s v="GHIERA P2800 16,5/26,5 R28/651"/>
    <s v="manigliame"/>
    <x v="0"/>
    <m/>
    <n v="2291"/>
    <s v="NR"/>
    <m/>
    <n v="0.18700130947184637"/>
    <n v="428.42"/>
  </r>
  <r>
    <s v="OF0037230"/>
    <x v="789"/>
    <m/>
    <s v="F010233"/>
    <x v="52"/>
    <s v="25AFI001562"/>
    <x v="9"/>
    <m/>
    <s v="000110534001"/>
    <s v="GHIERA P15  15,5/28 R15/827 FR100"/>
    <s v="manigliame"/>
    <x v="0"/>
    <m/>
    <n v="5670"/>
    <s v="NR"/>
    <m/>
    <n v="0.11000000000000001"/>
    <n v="623.70000000000005"/>
  </r>
  <r>
    <s v="OF0037186"/>
    <x v="790"/>
    <m/>
    <s v="F010233"/>
    <x v="52"/>
    <s v="25AFI001562"/>
    <x v="9"/>
    <m/>
    <s v="000110537001"/>
    <s v="GHIERA P15 16/27 R15/546 FR90 207 20-24-28"/>
    <s v="manigliame"/>
    <x v="0"/>
    <m/>
    <n v="11370"/>
    <s v="NR"/>
    <m/>
    <n v="0.1"/>
    <n v="1137"/>
  </r>
  <r>
    <s v="OF0037230"/>
    <x v="789"/>
    <m/>
    <s v="F010233"/>
    <x v="52"/>
    <s v="25AFI001562"/>
    <x v="9"/>
    <m/>
    <s v="000110544001"/>
    <s v="GHIERA P15 17/18,5 C15/487 FR75"/>
    <s v="manigliame"/>
    <x v="0"/>
    <m/>
    <n v="6450"/>
    <s v="NR"/>
    <m/>
    <n v="0.1"/>
    <n v="645"/>
  </r>
  <r>
    <s v="OF0037230"/>
    <x v="789"/>
    <m/>
    <s v="F010233"/>
    <x v="52"/>
    <s v="25AFI001562"/>
    <x v="9"/>
    <m/>
    <s v="000110610001"/>
    <s v="GHIERA P15 17/20,5 B15/190 FR120"/>
    <s v="manigliame"/>
    <x v="0"/>
    <m/>
    <n v="6300"/>
    <s v="NR"/>
    <m/>
    <n v="0.1"/>
    <n v="630"/>
  </r>
  <r>
    <s v="OF0037230"/>
    <x v="789"/>
    <m/>
    <s v="F010233"/>
    <x v="52"/>
    <s v="25AFI001562"/>
    <x v="9"/>
    <m/>
    <s v="000110611001"/>
    <s v="GHIERA P15 15,5/33 R15/295 FR100"/>
    <s v="manigliame"/>
    <x v="0"/>
    <m/>
    <n v="7570"/>
    <s v="NR"/>
    <m/>
    <n v="0.1"/>
    <n v="757"/>
  </r>
  <r>
    <s v="OF0037173"/>
    <x v="775"/>
    <m/>
    <s v="F010233"/>
    <x v="52"/>
    <s v="25AFI001562"/>
    <x v="9"/>
    <m/>
    <s v="000110821001"/>
    <s v="GHIERA P2800 15/25 C28/996 F120 X FORMA 125 Ø24"/>
    <s v="manigliame"/>
    <x v="0"/>
    <m/>
    <n v="9600"/>
    <s v="NR"/>
    <m/>
    <n v="0.17"/>
    <n v="1632"/>
  </r>
  <r>
    <s v="OF0037173"/>
    <x v="775"/>
    <m/>
    <s v="F010233"/>
    <x v="52"/>
    <s v="25AFI001562"/>
    <x v="9"/>
    <m/>
    <s v="000110822001"/>
    <s v="GHIERA P2800 16/24 C28/998 F130 X FORMA 125 Ø28"/>
    <s v="manigliame"/>
    <x v="0"/>
    <m/>
    <n v="8419"/>
    <s v="NR"/>
    <m/>
    <n v="0.17"/>
    <n v="1431.23"/>
  </r>
  <r>
    <s v="OF0037186"/>
    <x v="790"/>
    <m/>
    <s v="F010233"/>
    <x v="52"/>
    <s v="25AFI001562"/>
    <x v="9"/>
    <m/>
    <s v="000250530001"/>
    <s v="MANICO CHICAGO/1 NERO SATINATO"/>
    <s v="manigliame"/>
    <x v="0"/>
    <m/>
    <n v="19680"/>
    <s v="NR"/>
    <m/>
    <n v="0.32699999999999996"/>
    <n v="6435.36"/>
  </r>
  <r>
    <s v="OF0037228"/>
    <x v="791"/>
    <m/>
    <s v="F010233"/>
    <x v="52"/>
    <s v="25AFI001562"/>
    <x v="9"/>
    <m/>
    <s v="000250530001"/>
    <s v="MANICO CHICAGO/1 NERO SATINATO"/>
    <s v="manigliame"/>
    <x v="0"/>
    <m/>
    <n v="4800"/>
    <s v="NR"/>
    <m/>
    <n v="0.32699999999999996"/>
    <n v="1569.6"/>
  </r>
  <r>
    <s v="OF0037095"/>
    <x v="792"/>
    <m/>
    <s v="F010233"/>
    <x v="52"/>
    <s v="25AFI001562"/>
    <x v="9"/>
    <m/>
    <s v="000250531001"/>
    <s v="MANICO CHICAGO/2 NERO SATINATO"/>
    <s v="manigliame"/>
    <x v="0"/>
    <m/>
    <n v="7220"/>
    <s v="NR"/>
    <m/>
    <n v="0.35400000000000004"/>
    <n v="2555.88"/>
  </r>
  <r>
    <s v="OF0037186"/>
    <x v="790"/>
    <m/>
    <s v="F010233"/>
    <x v="52"/>
    <s v="25AFI001562"/>
    <x v="9"/>
    <m/>
    <s v="000250531001"/>
    <s v="MANICO CHICAGO/2 NERO SATINATO"/>
    <s v="manigliame"/>
    <x v="0"/>
    <m/>
    <n v="10830"/>
    <s v="NR"/>
    <m/>
    <n v="0.35400000000000004"/>
    <n v="3833.82"/>
  </r>
  <r>
    <s v="OF0037228"/>
    <x v="791"/>
    <m/>
    <s v="F010233"/>
    <x v="52"/>
    <s v="25AFI001562"/>
    <x v="9"/>
    <m/>
    <s v="000250531001"/>
    <s v="MANICO CHICAGO/2 NERO SATINATO"/>
    <s v="manigliame"/>
    <x v="0"/>
    <m/>
    <n v="3610"/>
    <s v="NR"/>
    <m/>
    <n v="0.35400000000000004"/>
    <n v="1277.94"/>
  </r>
  <r>
    <s v="OF0037095"/>
    <x v="792"/>
    <m/>
    <s v="F010233"/>
    <x v="52"/>
    <s v="25AFI001562"/>
    <x v="9"/>
    <m/>
    <s v="000250620001"/>
    <s v="MANICO MOD.PRO/1 NERO SATINATO C/CORDONCINO x APPENSIONE"/>
    <s v="manigliame"/>
    <x v="0"/>
    <m/>
    <n v="9250"/>
    <s v="NR"/>
    <m/>
    <n v="0.65428972972972976"/>
    <n v="6052.18"/>
  </r>
  <r>
    <s v="OF0037095"/>
    <x v="792"/>
    <m/>
    <s v="F010233"/>
    <x v="52"/>
    <s v="25AFI001562"/>
    <x v="9"/>
    <m/>
    <s v="000250621001"/>
    <s v="MANICO MOD.PRO/2 NERO SATINATO C/CORDONCINO x APPENSIONE"/>
    <s v="manigliame"/>
    <x v="0"/>
    <m/>
    <n v="10010"/>
    <s v="NR"/>
    <m/>
    <n v="0.68503996003996004"/>
    <n v="6857.25"/>
  </r>
  <r>
    <s v="OF0036742"/>
    <x v="661"/>
    <m/>
    <s v="F010233"/>
    <x v="52"/>
    <s v="25AFI001562"/>
    <x v="9"/>
    <m/>
    <s v="000251520001"/>
    <s v="MANIGLIA 740 H.T.NERA SATINATA"/>
    <s v="manigliame"/>
    <x v="0"/>
    <m/>
    <n v="2000"/>
    <s v="NR"/>
    <m/>
    <n v="0.84135000000000004"/>
    <n v="1682.7"/>
  </r>
  <r>
    <s v="OF0036674"/>
    <x v="683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m/>
    <x v="82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s v="OF0037095"/>
    <x v="792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7228"/>
    <x v="791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6742"/>
    <x v="661"/>
    <m/>
    <s v="F010233"/>
    <x v="52"/>
    <s v="25AFI001562"/>
    <x v="9"/>
    <m/>
    <s v="000320460001"/>
    <s v="POMOLO IRIS H.T.NE.SAT.X COP.VETRO"/>
    <s v="manigliame"/>
    <x v="0"/>
    <m/>
    <n v="1100"/>
    <s v="NR"/>
    <m/>
    <n v="0.82607272727272718"/>
    <n v="908.68"/>
  </r>
  <r>
    <s v="OF0036938"/>
    <x v="682"/>
    <m/>
    <s v="F600386"/>
    <x v="44"/>
    <s v="25AFI001563"/>
    <x v="9"/>
    <m/>
    <s v="002309200014"/>
    <s v="ANGOLARE 50X50X820 SP.5MM CARTA PRESSATA NO FSC AVANA IKEA"/>
    <s v="cartoni e casse"/>
    <x v="12"/>
    <m/>
    <n v="1000"/>
    <s v="NR"/>
    <m/>
    <n v="0.46"/>
    <n v="460"/>
  </r>
  <r>
    <s v="OF0036886"/>
    <x v="686"/>
    <m/>
    <s v="F014515"/>
    <x v="56"/>
    <s v="25AFI001564"/>
    <x v="9"/>
    <m/>
    <s v="000250538001"/>
    <s v="MANICO POP/2 NERO SATINATO"/>
    <s v="manigliame"/>
    <x v="0"/>
    <m/>
    <n v="10010"/>
    <s v="NR"/>
    <m/>
    <n v="0.41680019980019983"/>
    <n v="4172.17"/>
  </r>
  <r>
    <s v="OF0037325"/>
    <x v="793"/>
    <m/>
    <s v="F014515"/>
    <x v="56"/>
    <s v="25AFI001565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6776"/>
    <x v="776"/>
    <m/>
    <s v="F010233"/>
    <x v="52"/>
    <s v="25AFI001566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7095"/>
    <x v="792"/>
    <m/>
    <s v="F010233"/>
    <x v="52"/>
    <s v="25AFI001566"/>
    <x v="9"/>
    <m/>
    <s v="000250621001"/>
    <s v="MANICO MOD.PRO/2 NERO SATINATO C/CORDONCINO x APPENSIONE"/>
    <s v="manigliame"/>
    <x v="0"/>
    <m/>
    <n v="4730"/>
    <s v="NR"/>
    <m/>
    <n v="0.68504016913319232"/>
    <n v="3240.24"/>
  </r>
  <r>
    <s v="OF0036674"/>
    <x v="683"/>
    <m/>
    <s v="F010233"/>
    <x v="52"/>
    <s v="25AFI001566"/>
    <x v="9"/>
    <m/>
    <s v="000280477001"/>
    <s v="MANICO CREPIERE MO210/2 PA125 F.5,8"/>
    <s v="manigliame"/>
    <x v="0"/>
    <m/>
    <n v="3600"/>
    <s v="NR"/>
    <m/>
    <n v="0.6"/>
    <n v="2160"/>
  </r>
  <r>
    <s v="OF0037228"/>
    <x v="791"/>
    <m/>
    <s v="F010233"/>
    <x v="52"/>
    <s v="25AFI001566"/>
    <x v="9"/>
    <m/>
    <s v="000280477001"/>
    <s v="MANICO CREPIERE MO210/2 PA125 F.5,8"/>
    <s v="manigliame"/>
    <x v="0"/>
    <m/>
    <n v="7200"/>
    <s v="NR"/>
    <m/>
    <n v="0.6"/>
    <n v="4320"/>
  </r>
  <r>
    <s v="OF0037058"/>
    <x v="794"/>
    <m/>
    <s v="F600439"/>
    <x v="70"/>
    <s v="25AFI001567"/>
    <x v="9"/>
    <m/>
    <s v="002030160001"/>
    <s v="STRISCIA CARTA BUL.52X27,5 GR90 STD FSC+LOGHI"/>
    <s v="accessori di confez."/>
    <x v="5"/>
    <m/>
    <n v="70000"/>
    <s v="NR"/>
    <m/>
    <n v="1.7000000000000001E-2"/>
    <n v="1190"/>
  </r>
  <r>
    <s v="OF0037354"/>
    <x v="795"/>
    <m/>
    <s v="F600439"/>
    <x v="70"/>
    <s v="25AFI001567"/>
    <x v="9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7058"/>
    <x v="794"/>
    <m/>
    <s v="F600439"/>
    <x v="70"/>
    <s v="25AFI001567"/>
    <x v="9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7354"/>
    <x v="795"/>
    <m/>
    <s v="F600439"/>
    <x v="70"/>
    <s v="25AFI001567"/>
    <x v="9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7058"/>
    <x v="794"/>
    <m/>
    <s v="F600439"/>
    <x v="70"/>
    <s v="25AFI001567"/>
    <x v="9"/>
    <m/>
    <s v="002030171001"/>
    <s v="STRISCIA CARTA BUL.60X36,5 GR90 FSC + LOGHI IKEA"/>
    <s v="accessori di confez."/>
    <x v="5"/>
    <m/>
    <n v="8250"/>
    <s v="NR"/>
    <m/>
    <n v="2.5999999999999999E-2"/>
    <n v="214.5"/>
  </r>
  <r>
    <s v="OF0036644"/>
    <x v="685"/>
    <m/>
    <s v="F014515"/>
    <x v="56"/>
    <s v="25AFI001568"/>
    <x v="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7096"/>
    <x v="796"/>
    <m/>
    <s v="F014515"/>
    <x v="56"/>
    <s v="25AFI001568"/>
    <x v="9"/>
    <m/>
    <s v="000250541001"/>
    <s v="MANICO S100/2 MIRO NERO SATINATO"/>
    <s v="manigliame"/>
    <x v="0"/>
    <m/>
    <n v="5040"/>
    <s v="NR"/>
    <m/>
    <n v="0.21429960317460317"/>
    <n v="1080.07"/>
  </r>
  <r>
    <s v="OF0037232"/>
    <x v="797"/>
    <m/>
    <s v="F014515"/>
    <x v="56"/>
    <s v="25AFI001568"/>
    <x v="9"/>
    <m/>
    <s v="000250541001"/>
    <s v="MANICO S100/2 MIRO NERO SATINATO"/>
    <s v="manigliame"/>
    <x v="0"/>
    <m/>
    <n v="8400"/>
    <s v="NR"/>
    <m/>
    <n v="0.21429999999999999"/>
    <n v="1800.12"/>
  </r>
  <r>
    <s v="OF0037096"/>
    <x v="796"/>
    <m/>
    <s v="F014515"/>
    <x v="56"/>
    <s v="25AFI001568"/>
    <x v="9"/>
    <m/>
    <s v="000250543001"/>
    <s v="MANICO RINGO/1 NERO SATINATO"/>
    <s v="manigliame"/>
    <x v="0"/>
    <m/>
    <n v="5100"/>
    <s v="NR"/>
    <m/>
    <n v="0.25"/>
    <n v="1275"/>
  </r>
  <r>
    <s v="OF0037096"/>
    <x v="796"/>
    <m/>
    <s v="F014515"/>
    <x v="56"/>
    <s v="25AFI001568"/>
    <x v="9"/>
    <m/>
    <s v="000250546001"/>
    <s v="MANICO RINGO/2 NERO SATINATO"/>
    <s v="manigliame"/>
    <x v="0"/>
    <m/>
    <n v="16800"/>
    <s v="NR"/>
    <m/>
    <n v="0.27"/>
    <n v="4536"/>
  </r>
  <r>
    <s v="OF0037232"/>
    <x v="797"/>
    <m/>
    <s v="F014515"/>
    <x v="56"/>
    <s v="25AFI001568"/>
    <x v="9"/>
    <m/>
    <s v="000250546001"/>
    <s v="MANICO RINGO/2 NERO SATINATO"/>
    <s v="manigliame"/>
    <x v="0"/>
    <m/>
    <n v="4200"/>
    <s v="NR"/>
    <m/>
    <n v="0.27"/>
    <n v="1134"/>
  </r>
  <r>
    <s v="OF0037096"/>
    <x v="796"/>
    <m/>
    <s v="F014515"/>
    <x v="56"/>
    <s v="25AFI001568"/>
    <x v="9"/>
    <m/>
    <s v="000251521001"/>
    <s v="MANIGLIA POP NERA SATINATA"/>
    <s v="manigliame"/>
    <x v="0"/>
    <m/>
    <n v="6600"/>
    <s v="NR"/>
    <m/>
    <n v="0.30380000000000001"/>
    <n v="2005.08"/>
  </r>
  <r>
    <s v="OF0037232"/>
    <x v="797"/>
    <m/>
    <s v="F014515"/>
    <x v="56"/>
    <s v="25AFI001568"/>
    <x v="9"/>
    <m/>
    <s v="000251624001"/>
    <s v="MANIGLIA S125 CLASS NERO SAT."/>
    <s v="manigliame"/>
    <x v="0"/>
    <m/>
    <n v="6600"/>
    <s v="NR"/>
    <m/>
    <n v="0.22489999999999999"/>
    <n v="1484.34"/>
  </r>
  <r>
    <s v="OF0037096"/>
    <x v="796"/>
    <m/>
    <s v="F014515"/>
    <x v="56"/>
    <s v="25AFI001568"/>
    <x v="9"/>
    <m/>
    <s v="000251627001"/>
    <s v="MANIGLIA VANITY NERO SATINATO"/>
    <s v="manigliame"/>
    <x v="0"/>
    <m/>
    <n v="14070"/>
    <s v="NR"/>
    <m/>
    <n v="0.2248997867803838"/>
    <n v="3164.34"/>
  </r>
  <r>
    <s v="OF0037187"/>
    <x v="798"/>
    <m/>
    <s v="F014515"/>
    <x v="56"/>
    <s v="25AFI001568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7232"/>
    <x v="797"/>
    <m/>
    <s v="F014515"/>
    <x v="56"/>
    <s v="25AFI001568"/>
    <x v="9"/>
    <m/>
    <s v="000251627001"/>
    <s v="MANIGLIA VANITY NERO SATINATO"/>
    <s v="manigliame"/>
    <x v="0"/>
    <m/>
    <n v="6090"/>
    <s v="NR"/>
    <m/>
    <n v="0.22489983579638753"/>
    <n v="1369.64"/>
  </r>
  <r>
    <s v="OF0037345"/>
    <x v="783"/>
    <m/>
    <s v="F015428"/>
    <x v="49"/>
    <s v="25AFI001576"/>
    <x v="9"/>
    <m/>
    <s v="009000010053"/>
    <s v="GUANTO SPANDEXBLACK 11939 TAG. S"/>
    <s v="materiali di consumo"/>
    <x v="11"/>
    <m/>
    <n v="480"/>
    <s v="NR"/>
    <m/>
    <n v="0.86"/>
    <n v="412.8"/>
  </r>
  <r>
    <s v="OF0037345"/>
    <x v="783"/>
    <m/>
    <s v="F015428"/>
    <x v="49"/>
    <s v="25AFI001576"/>
    <x v="9"/>
    <m/>
    <s v="009000010054"/>
    <s v="GUANTO SPANDEXBLACK 11939 TAG. L"/>
    <s v="materiali di consumo"/>
    <x v="11"/>
    <m/>
    <n v="720"/>
    <s v="NR"/>
    <m/>
    <n v="0.8600000000000001"/>
    <n v="619.20000000000005"/>
  </r>
  <r>
    <s v="OF0037345"/>
    <x v="783"/>
    <m/>
    <s v="F015428"/>
    <x v="49"/>
    <s v="25AFI001576"/>
    <x v="9"/>
    <m/>
    <s v="009000013001"/>
    <s v="GUANTI NITRILE CLORINATO PZ.100 #"/>
    <s v="materiali di consumo"/>
    <x v="11"/>
    <m/>
    <n v="20"/>
    <s v="NR"/>
    <m/>
    <n v="5.9"/>
    <n v="118"/>
  </r>
  <r>
    <s v="OF0036262"/>
    <x v="640"/>
    <m/>
    <s v="F015859"/>
    <x v="83"/>
    <s v="25AFI001578"/>
    <x v="9"/>
    <m/>
    <s v="001510082000"/>
    <s v="BOX 0082/000 CM47X31X19"/>
    <s v="cartoni e casse"/>
    <x v="12"/>
    <m/>
    <n v="255"/>
    <s v="NR"/>
    <m/>
    <n v="0.49"/>
    <n v="124.95"/>
  </r>
  <r>
    <s v="OF0036478"/>
    <x v="673"/>
    <m/>
    <s v="F015859"/>
    <x v="83"/>
    <s v="25AFI001578"/>
    <x v="9"/>
    <m/>
    <s v="001510082000"/>
    <s v="BOX 0082/000 CM47X31X19"/>
    <s v="cartoni e casse"/>
    <x v="12"/>
    <m/>
    <n v="833"/>
    <s v="NR"/>
    <m/>
    <n v="0.50099639855942379"/>
    <n v="417.33"/>
  </r>
  <r>
    <s v="OF0036727"/>
    <x v="676"/>
    <m/>
    <s v="F015859"/>
    <x v="83"/>
    <s v="25AFI001578"/>
    <x v="9"/>
    <m/>
    <s v="001510082000"/>
    <s v="BOX 0082/000 CM47X31X19"/>
    <s v="cartoni e casse"/>
    <x v="12"/>
    <m/>
    <n v="1047"/>
    <s v="NR"/>
    <m/>
    <n v="0.50100286532951288"/>
    <n v="524.54999999999995"/>
  </r>
  <r>
    <s v="OF0037076"/>
    <x v="799"/>
    <m/>
    <s v="F015859"/>
    <x v="83"/>
    <s v="25AFI001578"/>
    <x v="9"/>
    <m/>
    <s v="001510082000"/>
    <s v="BOX 0082/000 CM47X31X19"/>
    <s v="cartoni e casse"/>
    <x v="12"/>
    <m/>
    <n v="1754"/>
    <s v="NR"/>
    <m/>
    <n v="0.50099771949828964"/>
    <n v="878.75"/>
  </r>
  <r>
    <s v="OF0037076"/>
    <x v="799"/>
    <m/>
    <s v="F015859"/>
    <x v="83"/>
    <s v="25AFI001578"/>
    <x v="9"/>
    <m/>
    <s v="001510082201"/>
    <s v="BOX 0082/201 CM47X31X19"/>
    <s v="cartoni e casse"/>
    <x v="12"/>
    <m/>
    <n v="388"/>
    <s v="NR"/>
    <m/>
    <n v="0.65899484536082475"/>
    <n v="255.69"/>
  </r>
  <r>
    <s v="OF0037208"/>
    <x v="800"/>
    <m/>
    <s v="F015859"/>
    <x v="83"/>
    <s v="25AFI001578"/>
    <x v="9"/>
    <m/>
    <s v="001510318014"/>
    <s v="BOX 0318/014*CM42X31X13"/>
    <s v="cartoni e casse"/>
    <x v="12"/>
    <m/>
    <n v="128"/>
    <s v="NR"/>
    <m/>
    <n v="0.64703124999999995"/>
    <n v="82.82"/>
  </r>
  <r>
    <s v="OF0036607"/>
    <x v="703"/>
    <m/>
    <s v="F015859"/>
    <x v="83"/>
    <s v="25AFI001578"/>
    <x v="9"/>
    <m/>
    <s v="001510567000"/>
    <s v="BOX 0567/000 CM39X38,5X19"/>
    <s v="cartoni e casse"/>
    <x v="12"/>
    <m/>
    <n v="315"/>
    <s v="NR"/>
    <m/>
    <n v="0.56799999999999995"/>
    <n v="178.92"/>
  </r>
  <r>
    <s v="OF0036870"/>
    <x v="704"/>
    <m/>
    <s v="F015859"/>
    <x v="83"/>
    <s v="25AFI001578"/>
    <x v="9"/>
    <m/>
    <s v="001510567000"/>
    <s v="BOX 0567/000 CM39X38,5X19"/>
    <s v="cartoni e casse"/>
    <x v="12"/>
    <m/>
    <n v="3598"/>
    <s v="NR"/>
    <m/>
    <n v="0.56799888827126188"/>
    <n v="2043.66"/>
  </r>
  <r>
    <s v="OF0037208"/>
    <x v="800"/>
    <m/>
    <s v="F015859"/>
    <x v="83"/>
    <s v="25AFI001578"/>
    <x v="9"/>
    <m/>
    <s v="001510567000"/>
    <s v="BOX 0567/000 CM39X38,5X19"/>
    <s v="cartoni e casse"/>
    <x v="12"/>
    <m/>
    <n v="2918"/>
    <s v="NR"/>
    <m/>
    <n v="0.56799862919808086"/>
    <n v="1657.42"/>
  </r>
  <r>
    <s v="OF0037076"/>
    <x v="799"/>
    <m/>
    <s v="F015859"/>
    <x v="83"/>
    <s v="25AFI001578"/>
    <x v="9"/>
    <m/>
    <s v="001510567665"/>
    <s v="BOX 0567/665 CM39X38,5X19"/>
    <s v="cartoni e casse"/>
    <x v="12"/>
    <m/>
    <n v="341"/>
    <s v="NR"/>
    <m/>
    <n v="0.71900293255131964"/>
    <n v="245.18"/>
  </r>
  <r>
    <s v="OF0037208"/>
    <x v="800"/>
    <m/>
    <s v="F015859"/>
    <x v="83"/>
    <s v="25AFI001578"/>
    <x v="9"/>
    <m/>
    <s v="001512208022"/>
    <s v="BOX 2208/022 CM42X30X23"/>
    <s v="cartoni e casse"/>
    <x v="12"/>
    <m/>
    <n v="255"/>
    <s v="NR"/>
    <m/>
    <n v="0.65400000000000003"/>
    <n v="166.77"/>
  </r>
  <r>
    <s v="OF0037208"/>
    <x v="800"/>
    <m/>
    <s v="F015859"/>
    <x v="83"/>
    <s v="25AFI001578"/>
    <x v="9"/>
    <m/>
    <s v="001512591011"/>
    <s v="BOX 2591/011 CM51X30X21"/>
    <s v="cartoni e casse"/>
    <x v="12"/>
    <m/>
    <n v="510"/>
    <s v="NR"/>
    <m/>
    <n v="0.623"/>
    <n v="317.73"/>
  </r>
  <r>
    <s v="OF0037208"/>
    <x v="800"/>
    <m/>
    <s v="F015859"/>
    <x v="83"/>
    <s v="25AFI001578"/>
    <x v="9"/>
    <m/>
    <s v="001512745011"/>
    <s v="BOX 2745/011 CM26X26X11"/>
    <s v="cartoni e casse"/>
    <x v="12"/>
    <m/>
    <n v="340"/>
    <s v="NR"/>
    <m/>
    <n v="0.44400000000000001"/>
    <n v="150.96"/>
  </r>
  <r>
    <s v="OF0037001"/>
    <x v="705"/>
    <m/>
    <s v="F015859"/>
    <x v="83"/>
    <s v="25AFI001578"/>
    <x v="9"/>
    <m/>
    <s v="001513027000"/>
    <s v="BOX 3027/000 CM47X31X21"/>
    <s v="cartoni e casse"/>
    <x v="12"/>
    <m/>
    <n v="1800"/>
    <s v="NR"/>
    <m/>
    <n v="0.45599999999999996"/>
    <n v="820.8"/>
  </r>
  <r>
    <s v="OF0037208"/>
    <x v="800"/>
    <m/>
    <s v="F015859"/>
    <x v="83"/>
    <s v="25AFI001578"/>
    <x v="9"/>
    <m/>
    <s v="001513027000"/>
    <s v="BOX 3027/000 CM47X31X21"/>
    <s v="cartoni e casse"/>
    <x v="12"/>
    <m/>
    <n v="857"/>
    <s v="NR"/>
    <m/>
    <n v="0.54899649941656947"/>
    <n v="470.49"/>
  </r>
  <r>
    <s v="OF0036478"/>
    <x v="673"/>
    <m/>
    <s v="F015859"/>
    <x v="83"/>
    <s v="25AFI001578"/>
    <x v="9"/>
    <m/>
    <s v="001513484000"/>
    <s v="BOX 3484/000 CM38X22,5X15"/>
    <s v="cartoni e casse"/>
    <x v="12"/>
    <m/>
    <n v="765"/>
    <s v="NR"/>
    <m/>
    <n v="0.32999999999999996"/>
    <n v="252.45"/>
  </r>
  <r>
    <s v="OF0036727"/>
    <x v="676"/>
    <m/>
    <s v="F015859"/>
    <x v="83"/>
    <s v="25AFI001578"/>
    <x v="9"/>
    <m/>
    <s v="001513484000"/>
    <s v="BOX 3484/000 CM38X22,5X15"/>
    <s v="cartoni e casse"/>
    <x v="12"/>
    <m/>
    <n v="2108"/>
    <s v="NR"/>
    <m/>
    <n v="0.33"/>
    <n v="695.64"/>
  </r>
  <r>
    <s v="OF0037076"/>
    <x v="799"/>
    <m/>
    <s v="F015859"/>
    <x v="83"/>
    <s v="25AFI001578"/>
    <x v="9"/>
    <m/>
    <s v="001513484000"/>
    <s v="BOX 3484/000 CM38X22,5X15"/>
    <s v="cartoni e casse"/>
    <x v="12"/>
    <m/>
    <n v="4799"/>
    <s v="NR"/>
    <m/>
    <n v="0.33"/>
    <n v="1583.67"/>
  </r>
  <r>
    <s v="OF0036365"/>
    <x v="674"/>
    <m/>
    <s v="F015859"/>
    <x v="83"/>
    <s v="25AFI001578"/>
    <x v="9"/>
    <m/>
    <s v="001513486000"/>
    <s v="BOX 3486/000 CM47X30,5X15"/>
    <s v="cartoni e casse"/>
    <x v="12"/>
    <m/>
    <n v="412"/>
    <s v="NR"/>
    <m/>
    <n v="0.44"/>
    <n v="181.28"/>
  </r>
  <r>
    <s v="OF0037001"/>
    <x v="705"/>
    <m/>
    <s v="F015859"/>
    <x v="83"/>
    <s v="25AFI001578"/>
    <x v="9"/>
    <m/>
    <s v="001513486000"/>
    <s v="BOX 3486/000 CM47X30,5X15"/>
    <s v="cartoni e casse"/>
    <x v="12"/>
    <m/>
    <n v="3048"/>
    <s v="NR"/>
    <m/>
    <n v="0.43999999999999995"/>
    <n v="1341.12"/>
  </r>
  <r>
    <s v="OF0036633"/>
    <x v="675"/>
    <m/>
    <s v="F015859"/>
    <x v="83"/>
    <s v="25AFI001578"/>
    <x v="9"/>
    <m/>
    <s v="001513742000"/>
    <s v="BOX 3742/000 CM39X38,5X15"/>
    <s v="cartoni e casse"/>
    <x v="12"/>
    <m/>
    <n v="937"/>
    <s v="NR"/>
    <m/>
    <n v="0.52"/>
    <n v="487.24"/>
  </r>
  <r>
    <s v="OF0036870"/>
    <x v="704"/>
    <m/>
    <s v="F015859"/>
    <x v="83"/>
    <s v="25AFI001578"/>
    <x v="9"/>
    <m/>
    <s v="001513742000"/>
    <s v="BOX 3742/000 CM39X38,5X15"/>
    <s v="cartoni e casse"/>
    <x v="12"/>
    <m/>
    <n v="3257"/>
    <s v="NR"/>
    <m/>
    <n v="0.53"/>
    <n v="1726.21"/>
  </r>
  <r>
    <s v="OF0037208"/>
    <x v="800"/>
    <m/>
    <s v="F015859"/>
    <x v="83"/>
    <s v="25AFI001578"/>
    <x v="9"/>
    <m/>
    <s v="001513742000"/>
    <s v="BOX 3742/000 CM39X38,5X15"/>
    <s v="cartoni e casse"/>
    <x v="12"/>
    <m/>
    <n v="1160"/>
    <s v="NR"/>
    <m/>
    <n v="0.53900000000000003"/>
    <n v="625.24"/>
  </r>
  <r>
    <s v="OF0037414"/>
    <x v="801"/>
    <m/>
    <s v="F015859"/>
    <x v="83"/>
    <s v="25AFI001578"/>
    <x v="9"/>
    <m/>
    <s v="001513742000"/>
    <s v="BOX 3742/000 CM39X38,5X15"/>
    <s v="cartoni e casse"/>
    <x v="12"/>
    <m/>
    <n v="189"/>
    <s v="NR"/>
    <m/>
    <n v="0.52"/>
    <n v="98.28"/>
  </r>
  <r>
    <s v="OF0037001"/>
    <x v="705"/>
    <m/>
    <s v="F015859"/>
    <x v="83"/>
    <s v="25AFI001578"/>
    <x v="9"/>
    <m/>
    <s v="001514300105"/>
    <s v="BOX 4300/105 CM59X38,5X28 T.GIAPP."/>
    <s v="cartoni e casse"/>
    <x v="12"/>
    <m/>
    <n v="175"/>
    <s v="NR"/>
    <m/>
    <n v="1"/>
    <n v="175"/>
  </r>
  <r>
    <s v="OF0037076"/>
    <x v="799"/>
    <m/>
    <s v="F015859"/>
    <x v="83"/>
    <s v="25AFI001578"/>
    <x v="9"/>
    <m/>
    <s v="001514300116"/>
    <s v="BOX 4300/116 CM59X38,5X28 T.GIAPP."/>
    <s v="cartoni e casse"/>
    <x v="12"/>
    <m/>
    <n v="296"/>
    <s v="NR"/>
    <m/>
    <n v="0.94101351351351359"/>
    <n v="278.54000000000002"/>
  </r>
  <r>
    <s v="OF0037076"/>
    <x v="799"/>
    <m/>
    <s v="F015859"/>
    <x v="83"/>
    <s v="25AFI001578"/>
    <x v="9"/>
    <m/>
    <s v="001514570027"/>
    <s v="BOX 4570/027*CM48X30X18,5"/>
    <s v="cartoni e casse"/>
    <x v="12"/>
    <m/>
    <n v="510"/>
    <s v="NR"/>
    <m/>
    <n v="0.58600000000000008"/>
    <n v="298.86"/>
  </r>
  <r>
    <s v="OF0037001"/>
    <x v="705"/>
    <m/>
    <s v="F015859"/>
    <x v="83"/>
    <s v="25AFI001578"/>
    <x v="9"/>
    <m/>
    <s v="001514684188"/>
    <s v="BOX 4684/188 CM59X38,5X24"/>
    <s v="cartoni e casse"/>
    <x v="12"/>
    <m/>
    <n v="70"/>
    <s v="NR"/>
    <m/>
    <n v="0.84299999999999997"/>
    <n v="59.01"/>
  </r>
  <r>
    <s v="OF0037208"/>
    <x v="800"/>
    <m/>
    <s v="F015859"/>
    <x v="83"/>
    <s v="25AFI001578"/>
    <x v="9"/>
    <m/>
    <s v="001514728001"/>
    <s v="BOX 4728/001 CM58,0X48,0X19,0"/>
    <s v="cartoni e casse"/>
    <x v="12"/>
    <m/>
    <n v="1510"/>
    <s v="NR"/>
    <m/>
    <n v="0.85099999999999998"/>
    <n v="1285.01"/>
  </r>
  <r>
    <s v="OF0036365"/>
    <x v="674"/>
    <m/>
    <s v="F015859"/>
    <x v="83"/>
    <s v="25AFI001578"/>
    <x v="9"/>
    <m/>
    <s v="001515066000"/>
    <s v="BOX 5066/000 CM39X22,5X19"/>
    <s v="cartoni e casse"/>
    <x v="12"/>
    <m/>
    <n v="134"/>
    <s v="NR"/>
    <m/>
    <n v="0.35402985074626864"/>
    <n v="47.44"/>
  </r>
  <r>
    <s v="OF0036870"/>
    <x v="704"/>
    <m/>
    <s v="F015859"/>
    <x v="83"/>
    <s v="25AFI001578"/>
    <x v="9"/>
    <m/>
    <s v="001515066000"/>
    <s v="BOX 5066/000 CM39X22,5X19"/>
    <s v="cartoni e casse"/>
    <x v="12"/>
    <m/>
    <n v="1614"/>
    <s v="NR"/>
    <m/>
    <n v="0.35400247831474596"/>
    <n v="571.36"/>
  </r>
  <r>
    <s v="OF0037208"/>
    <x v="800"/>
    <m/>
    <s v="F015859"/>
    <x v="83"/>
    <s v="25AFI001578"/>
    <x v="9"/>
    <m/>
    <s v="001515066000"/>
    <s v="BOX 5066/000 CM39X22,5X19"/>
    <s v="cartoni e casse"/>
    <x v="12"/>
    <m/>
    <n v="374"/>
    <s v="NR"/>
    <m/>
    <n v="0.41299465240641714"/>
    <n v="154.46"/>
  </r>
  <r>
    <s v="OF0036870"/>
    <x v="704"/>
    <m/>
    <s v="F015859"/>
    <x v="83"/>
    <s v="25AFI001578"/>
    <x v="9"/>
    <m/>
    <s v="001515066251"/>
    <s v="BOX 5066/251 CM39X22,5X19"/>
    <s v="cartoni e casse"/>
    <x v="12"/>
    <m/>
    <n v="246"/>
    <s v="NR"/>
    <m/>
    <n v="0.51199186991869916"/>
    <n v="125.95"/>
  </r>
  <r>
    <s v="OF0037076"/>
    <x v="799"/>
    <m/>
    <s v="F015859"/>
    <x v="83"/>
    <s v="25AFI001578"/>
    <x v="9"/>
    <m/>
    <s v="001515066275"/>
    <s v="BOX 5066/275 CM39X22,5X19"/>
    <s v="cartoni e casse"/>
    <x v="12"/>
    <m/>
    <n v="341"/>
    <s v="NR"/>
    <m/>
    <n v="0.51"/>
    <n v="173.91"/>
  </r>
  <r>
    <s v="OF0037208"/>
    <x v="800"/>
    <m/>
    <s v="F015859"/>
    <x v="83"/>
    <s v="25AFI001578"/>
    <x v="9"/>
    <m/>
    <s v="001515265013"/>
    <s v="BOX 5265/013*CM59X25,5X30"/>
    <s v="cartoni e casse"/>
    <x v="12"/>
    <m/>
    <n v="330"/>
    <s v="NR"/>
    <m/>
    <n v="0.749"/>
    <n v="247.17"/>
  </r>
  <r>
    <s v="OF0036077"/>
    <x v="641"/>
    <m/>
    <s v="F015859"/>
    <x v="83"/>
    <s v="25AFI001578"/>
    <x v="9"/>
    <m/>
    <s v="001515826000"/>
    <s v="BOX 5826/000 CM39X38,5X13"/>
    <s v="cartoni e casse"/>
    <x v="12"/>
    <m/>
    <n v="383"/>
    <s v="NR"/>
    <m/>
    <n v="0.40600522193211486"/>
    <n v="155.5"/>
  </r>
  <r>
    <s v="OF0036633"/>
    <x v="675"/>
    <m/>
    <s v="F015859"/>
    <x v="83"/>
    <s v="25AFI001578"/>
    <x v="9"/>
    <m/>
    <s v="001515826000"/>
    <s v="BOX 5826/000 CM39X38,5X13"/>
    <s v="cartoni e casse"/>
    <x v="12"/>
    <m/>
    <n v="238"/>
    <s v="NR"/>
    <m/>
    <n v="0.44798319327731095"/>
    <n v="106.62"/>
  </r>
  <r>
    <s v="OF0037001"/>
    <x v="705"/>
    <m/>
    <s v="F015859"/>
    <x v="83"/>
    <s v="25AFI001578"/>
    <x v="9"/>
    <m/>
    <s v="001515826000"/>
    <s v="BOX 5826/000 CM39X38,5X13"/>
    <s v="cartoni e casse"/>
    <x v="12"/>
    <m/>
    <n v="7996"/>
    <s v="NR"/>
    <m/>
    <n v="0.5149999999999999"/>
    <n v="4117.9399999999996"/>
  </r>
  <r>
    <s v="OF0037208"/>
    <x v="800"/>
    <m/>
    <s v="F015859"/>
    <x v="83"/>
    <s v="25AFI001578"/>
    <x v="9"/>
    <m/>
    <s v="001515826000"/>
    <s v="BOX 5826/000 CM39X38,5X13"/>
    <s v="cartoni e casse"/>
    <x v="12"/>
    <m/>
    <n v="239"/>
    <s v="NR"/>
    <m/>
    <n v="0.51502092050209203"/>
    <n v="123.09"/>
  </r>
  <r>
    <s v="OF0037001"/>
    <x v="705"/>
    <m/>
    <s v="F015859"/>
    <x v="83"/>
    <s v="25AFI001578"/>
    <x v="9"/>
    <m/>
    <s v="001515826127"/>
    <s v="BOX 5826/127 CM39X38,5X13"/>
    <s v="cartoni e casse"/>
    <x v="12"/>
    <m/>
    <n v="501"/>
    <s v="NR"/>
    <m/>
    <n v="0.61299401197604797"/>
    <n v="307.11"/>
  </r>
  <r>
    <s v="OF0037001"/>
    <x v="705"/>
    <m/>
    <s v="F015859"/>
    <x v="83"/>
    <s v="25AFI001578"/>
    <x v="9"/>
    <m/>
    <s v="001515883509"/>
    <s v="BOX 5883/509*CM59X38,5X15"/>
    <s v="cartoni e casse"/>
    <x v="12"/>
    <m/>
    <n v="443"/>
    <s v="NR"/>
    <m/>
    <n v="0.64501128668171559"/>
    <n v="285.74"/>
  </r>
  <r>
    <s v="OF0037001"/>
    <x v="705"/>
    <m/>
    <s v="F015859"/>
    <x v="83"/>
    <s v="25AFI001578"/>
    <x v="9"/>
    <m/>
    <s v="001515883535"/>
    <s v="BOX 5883/535 CM59X38,5X15"/>
    <s v="cartoni e casse"/>
    <x v="12"/>
    <m/>
    <n v="625"/>
    <s v="NR"/>
    <m/>
    <n v="0.65200000000000002"/>
    <n v="407.5"/>
  </r>
  <r>
    <s v="OF0037076"/>
    <x v="799"/>
    <m/>
    <s v="F015859"/>
    <x v="83"/>
    <s v="25AFI001578"/>
    <x v="9"/>
    <m/>
    <s v="001515900607"/>
    <s v="BOX 5900/607 CM59X38,5X19"/>
    <s v="cartoni e casse"/>
    <x v="12"/>
    <m/>
    <n v="326"/>
    <s v="NR"/>
    <m/>
    <n v="0.84398773006134964"/>
    <n v="275.14"/>
  </r>
  <r>
    <s v="OF0037076"/>
    <x v="799"/>
    <m/>
    <s v="F015859"/>
    <x v="83"/>
    <s v="25AFI001578"/>
    <x v="9"/>
    <m/>
    <s v="001515900608"/>
    <s v="BOX 5900/608 CM59X38,5X19"/>
    <s v="cartoni e casse"/>
    <x v="12"/>
    <m/>
    <n v="341"/>
    <s v="NR"/>
    <m/>
    <n v="0.84398826979472141"/>
    <n v="287.8"/>
  </r>
  <r>
    <s v="OF0036365"/>
    <x v="674"/>
    <m/>
    <s v="F015859"/>
    <x v="83"/>
    <s v="25AFI001578"/>
    <x v="9"/>
    <m/>
    <s v="001516076000"/>
    <s v="BOX 6076/000 CM59X38,5X13"/>
    <s v="cartoni e casse"/>
    <x v="12"/>
    <m/>
    <n v="565"/>
    <s v="NR"/>
    <m/>
    <n v="0.62500884955752212"/>
    <n v="353.13"/>
  </r>
  <r>
    <s v="OF0037076"/>
    <x v="799"/>
    <m/>
    <s v="F015859"/>
    <x v="83"/>
    <s v="25AFI001578"/>
    <x v="9"/>
    <m/>
    <s v="001516076000"/>
    <s v="BOX 6076/000 CM59X38,5X13"/>
    <s v="cartoni e casse"/>
    <x v="12"/>
    <m/>
    <n v="2055"/>
    <s v="NR"/>
    <m/>
    <n v="0.62500243309002435"/>
    <n v="1284.3800000000001"/>
  </r>
  <r>
    <s v="OF0036870"/>
    <x v="704"/>
    <m/>
    <s v="F015859"/>
    <x v="83"/>
    <s v="25AFI001578"/>
    <x v="9"/>
    <m/>
    <s v="001516078166"/>
    <s v="BOX 6078/166 CM39X38,5X24"/>
    <s v="cartoni e casse"/>
    <x v="12"/>
    <m/>
    <n v="707"/>
    <s v="NR"/>
    <m/>
    <n v="0.62100424328147097"/>
    <n v="439.05"/>
  </r>
  <r>
    <s v="OF0037001"/>
    <x v="705"/>
    <m/>
    <s v="F015859"/>
    <x v="83"/>
    <s v="25AFI001578"/>
    <x v="9"/>
    <m/>
    <s v="001516588012"/>
    <s v="BOX 6588/012*CM59X38,5X16"/>
    <s v="cartoni e casse"/>
    <x v="12"/>
    <m/>
    <n v="510"/>
    <s v="NR"/>
    <m/>
    <n v="0.75800000000000001"/>
    <n v="386.58"/>
  </r>
  <r>
    <s v="OF0037076"/>
    <x v="799"/>
    <m/>
    <s v="F015859"/>
    <x v="83"/>
    <s v="25AFI001578"/>
    <x v="9"/>
    <m/>
    <s v="001516615098"/>
    <s v="BOX 6615/098 CM50X38X27"/>
    <s v="cartoni e casse"/>
    <x v="12"/>
    <m/>
    <n v="510"/>
    <s v="NR"/>
    <m/>
    <n v="0.80299999999999994"/>
    <n v="409.53"/>
  </r>
  <r>
    <s v="OF0037208"/>
    <x v="800"/>
    <m/>
    <s v="F015859"/>
    <x v="83"/>
    <s v="25AFI001578"/>
    <x v="9"/>
    <m/>
    <s v="001516967001"/>
    <s v="BOX 6967/001 CM51X38,5X11 \\"/>
    <s v="cartoni e casse"/>
    <x v="12"/>
    <m/>
    <n v="510"/>
    <s v="NR"/>
    <m/>
    <n v="0.66"/>
    <n v="336.6"/>
  </r>
  <r>
    <s v="OF0037208"/>
    <x v="800"/>
    <m/>
    <s v="F015859"/>
    <x v="83"/>
    <s v="25AFI001578"/>
    <x v="9"/>
    <m/>
    <s v="001516968001"/>
    <s v="BOX 6968/001 CM52X34X13 \\"/>
    <s v="cartoni e casse"/>
    <x v="12"/>
    <m/>
    <n v="510"/>
    <s v="NR"/>
    <m/>
    <n v="0.88"/>
    <n v="448.8"/>
  </r>
  <r>
    <s v="OF0037208"/>
    <x v="800"/>
    <m/>
    <s v="F015859"/>
    <x v="83"/>
    <s v="25AFI001578"/>
    <x v="9"/>
    <m/>
    <s v="001517083005"/>
    <s v="BOX 7083/005 CM66X37,5X20"/>
    <s v="cartoni e casse"/>
    <x v="12"/>
    <m/>
    <n v="1020"/>
    <s v="NR"/>
    <m/>
    <n v="0.73799999999999999"/>
    <n v="752.76"/>
  </r>
  <r>
    <s v="OF0037208"/>
    <x v="800"/>
    <m/>
    <s v="F015859"/>
    <x v="83"/>
    <s v="25AFI001578"/>
    <x v="9"/>
    <m/>
    <s v="001517750001"/>
    <s v="BOX 7750/001*CM68X39X21"/>
    <s v="cartoni e casse"/>
    <x v="12"/>
    <m/>
    <n v="1224"/>
    <s v="NR"/>
    <m/>
    <n v="0.78299836601307193"/>
    <n v="958.39"/>
  </r>
  <r>
    <s v="OF0037208"/>
    <x v="800"/>
    <m/>
    <s v="F015859"/>
    <x v="83"/>
    <s v="25AFI001578"/>
    <x v="9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7208"/>
    <x v="800"/>
    <m/>
    <s v="F015859"/>
    <x v="83"/>
    <s v="25AFI001578"/>
    <x v="9"/>
    <m/>
    <s v="001810012050"/>
    <s v="DIVISORIO CART.CM12X50 T.1 C/2 CORD. 9/32/9"/>
    <s v="cartoni e casse"/>
    <x v="12"/>
    <m/>
    <n v="510"/>
    <s v="NR"/>
    <m/>
    <n v="0.12000000000000001"/>
    <n v="61.2"/>
  </r>
  <r>
    <s v="OF0037208"/>
    <x v="800"/>
    <m/>
    <s v="F015859"/>
    <x v="83"/>
    <s v="25AFI001578"/>
    <x v="9"/>
    <m/>
    <s v="001810012108"/>
    <s v="DIVISORIO CART.CM12X108 T.1 C/4 CORD. 20/18/32/18/20"/>
    <s v="cartoni e casse"/>
    <x v="12"/>
    <m/>
    <n v="510"/>
    <s v="NR"/>
    <m/>
    <n v="0.19"/>
    <n v="96.9"/>
  </r>
  <r>
    <s v="OF0036990"/>
    <x v="767"/>
    <m/>
    <s v="F014268"/>
    <x v="81"/>
    <s v="25AFI001592"/>
    <x v="26"/>
    <m/>
    <s v="000110076001"/>
    <s v="GHIERA 800/02 13/37,5 R55 F140 A-8°"/>
    <s v="manigliame"/>
    <x v="0"/>
    <m/>
    <n v="3200"/>
    <s v="NR"/>
    <m/>
    <n v="5.5E-2"/>
    <n v="176"/>
  </r>
  <r>
    <s v="OF0037233"/>
    <x v="802"/>
    <m/>
    <s v="F014268"/>
    <x v="81"/>
    <s v="25AFI001592"/>
    <x v="26"/>
    <m/>
    <s v="000110170001"/>
    <s v="GHIERA P049 23,5/24,5 R999 F80 A 0° x FORMA 420 Ø22"/>
    <s v="manigliame"/>
    <x v="0"/>
    <m/>
    <n v="2100"/>
    <s v="NR"/>
    <m/>
    <n v="0.06"/>
    <n v="126"/>
  </r>
  <r>
    <s v="OF0037323"/>
    <x v="803"/>
    <m/>
    <s v="F014268"/>
    <x v="81"/>
    <s v="25AFI001592"/>
    <x v="26"/>
    <m/>
    <s v="000110232001"/>
    <s v="GHIERA L1500 14/26,6 R55 F100 A-8° X FORMA 761Ø28"/>
    <s v="manigliame"/>
    <x v="0"/>
    <m/>
    <n v="9660"/>
    <s v="NR"/>
    <m/>
    <n v="6.7899585921325042E-2"/>
    <n v="655.91"/>
  </r>
  <r>
    <s v="OF0037233"/>
    <x v="802"/>
    <m/>
    <s v="F014268"/>
    <x v="81"/>
    <s v="25AFI001592"/>
    <x v="26"/>
    <m/>
    <s v="000110237001"/>
    <s v="GHIERA L1500 13,5/26 R40 F90 A-8°"/>
    <s v="manigliame"/>
    <x v="0"/>
    <m/>
    <n v="4340"/>
    <s v="NR"/>
    <m/>
    <n v="6.7900921658986174E-2"/>
    <n v="294.69"/>
  </r>
  <r>
    <s v="OF0037375"/>
    <x v="804"/>
    <m/>
    <s v="F014268"/>
    <x v="81"/>
    <s v="25AFI001592"/>
    <x v="26"/>
    <m/>
    <s v="000110268001"/>
    <s v="GHIERA L1500 17,5/21 R=F90 A-8°"/>
    <s v="manigliame"/>
    <x v="0"/>
    <m/>
    <n v="4200"/>
    <s v="NR"/>
    <m/>
    <n v="6.7900000000000002E-2"/>
    <n v="285.18"/>
  </r>
  <r>
    <s v="OF0037402"/>
    <x v="805"/>
    <m/>
    <s v="F014268"/>
    <x v="81"/>
    <s v="25AFI001592"/>
    <x v="26"/>
    <m/>
    <s v="000110301001"/>
    <s v="GHIERA P091 16,5/21,5 R120 F140 A-0°x FORMA 320 Ø28"/>
    <s v="manigliame"/>
    <x v="0"/>
    <m/>
    <n v="4250"/>
    <s v="NR"/>
    <m/>
    <n v="5.6000000000000001E-2"/>
    <n v="238"/>
  </r>
  <r>
    <s v="OF0037185"/>
    <x v="806"/>
    <m/>
    <s v="F014268"/>
    <x v="81"/>
    <s v="25AFI001592"/>
    <x v="26"/>
    <m/>
    <s v="000110302001"/>
    <s v="GHIERA P090 16/20,5 R140 F140 A-0°x FORMA 320 Ø28"/>
    <s v="manigliame"/>
    <x v="0"/>
    <m/>
    <n v="2100"/>
    <s v="NR"/>
    <m/>
    <n v="0.18"/>
    <n v="378"/>
  </r>
  <r>
    <s v="OF0037323"/>
    <x v="803"/>
    <m/>
    <s v="F014268"/>
    <x v="81"/>
    <s v="25AFI001592"/>
    <x v="26"/>
    <m/>
    <s v="000110326001"/>
    <s v="GHIERA L1500 13/27 R45 F80 A-8°"/>
    <s v="manigliame"/>
    <x v="0"/>
    <m/>
    <n v="10750"/>
    <s v="NR"/>
    <m/>
    <n v="6.7900465116279063E-2"/>
    <n v="729.93"/>
  </r>
  <r>
    <s v="OF0036990"/>
    <x v="767"/>
    <m/>
    <s v="F014268"/>
    <x v="81"/>
    <s v="25AFI001592"/>
    <x v="26"/>
    <m/>
    <s v="000110365001"/>
    <s v="GHIERA L1500 13/21 R35 F60 A 0°"/>
    <s v="manigliame"/>
    <x v="0"/>
    <m/>
    <n v="4140"/>
    <s v="NR"/>
    <m/>
    <n v="6.7900966183574885E-2"/>
    <n v="281.11"/>
  </r>
  <r>
    <s v="OF0037185"/>
    <x v="806"/>
    <m/>
    <s v="F014268"/>
    <x v="81"/>
    <s v="25AFI001592"/>
    <x v="26"/>
    <m/>
    <s v="000110366001"/>
    <s v="GHIERA L1500 15,5/17,5 R999 F100A0°"/>
    <s v="manigliame"/>
    <x v="0"/>
    <m/>
    <n v="12760"/>
    <s v="NR"/>
    <m/>
    <n v="5.5999999999999994E-2"/>
    <n v="714.56"/>
  </r>
  <r>
    <s v="OF0037319"/>
    <x v="807"/>
    <m/>
    <s v="F014268"/>
    <x v="81"/>
    <s v="25AFI001592"/>
    <x v="26"/>
    <m/>
    <s v="000110366001"/>
    <s v="GHIERA L1500 15,5/17,5 R999 F100A0°"/>
    <s v="manigliame"/>
    <x v="0"/>
    <m/>
    <n v="6380"/>
    <s v="NR"/>
    <m/>
    <n v="5.5999999999999994E-2"/>
    <n v="357.28"/>
  </r>
  <r>
    <s v="OF0037402"/>
    <x v="805"/>
    <m/>
    <s v="F014268"/>
    <x v="81"/>
    <s v="25AFI001592"/>
    <x v="26"/>
    <m/>
    <s v="000110366001"/>
    <s v="GHIERA L1500 15,5/17,5 R999 F100A0°"/>
    <s v="manigliame"/>
    <x v="0"/>
    <m/>
    <n v="4300"/>
    <s v="NR"/>
    <m/>
    <n v="5.6000000000000001E-2"/>
    <n v="240.8"/>
  </r>
  <r>
    <s v="OF0036990"/>
    <x v="767"/>
    <m/>
    <s v="F014268"/>
    <x v="81"/>
    <s v="25AFI001592"/>
    <x v="26"/>
    <m/>
    <s v="000110407001"/>
    <s v="GHIERA L2500 13/25 R35 F90"/>
    <s v="manigliame"/>
    <x v="0"/>
    <m/>
    <n v="6300"/>
    <s v="NR"/>
    <m/>
    <n v="8.4200000000000011E-2"/>
    <n v="530.46"/>
  </r>
  <r>
    <s v="OF0037233"/>
    <x v="802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375"/>
    <x v="804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233"/>
    <x v="802"/>
    <m/>
    <s v="F014268"/>
    <x v="81"/>
    <s v="25AFI001592"/>
    <x v="26"/>
    <m/>
    <s v="000110413001"/>
    <s v="GHIERA L1500 15,5/23,5 R53 F120 A-8"/>
    <s v="manigliame"/>
    <x v="0"/>
    <m/>
    <n v="2100"/>
    <s v="NR"/>
    <m/>
    <n v="6.7900000000000002E-2"/>
    <n v="142.59"/>
  </r>
  <r>
    <s v="OF0037233"/>
    <x v="802"/>
    <m/>
    <s v="F014268"/>
    <x v="81"/>
    <s v="25AFI001592"/>
    <x v="26"/>
    <m/>
    <s v="000110416001"/>
    <s v="GHIERA L2500 14/23 R56 F90"/>
    <s v="manigliame"/>
    <x v="0"/>
    <m/>
    <n v="4170"/>
    <s v="NR"/>
    <m/>
    <n v="8.4199040767386088E-2"/>
    <n v="351.11"/>
  </r>
  <r>
    <s v="OF0037319"/>
    <x v="807"/>
    <m/>
    <s v="F014268"/>
    <x v="81"/>
    <s v="25AFI001592"/>
    <x v="26"/>
    <m/>
    <s v="000110483001"/>
    <s v="GHIERA AR 0400 13/14,5 R.200 F.110"/>
    <s v="manigliame"/>
    <x v="0"/>
    <m/>
    <n v="4400"/>
    <s v="NR"/>
    <m/>
    <n v="6.1600000000000002E-2"/>
    <n v="271.04000000000002"/>
  </r>
  <r>
    <s v="OF0037284"/>
    <x v="808"/>
    <m/>
    <s v="F014268"/>
    <x v="81"/>
    <s v="25AFI001592"/>
    <x v="26"/>
    <m/>
    <s v="000110496001"/>
    <s v="GHIERA AR 0400 17/20,5"/>
    <s v="manigliame"/>
    <x v="0"/>
    <m/>
    <n v="5300"/>
    <s v="NR"/>
    <m/>
    <n v="7.5600000000000001E-2"/>
    <n v="400.68"/>
  </r>
  <r>
    <s v="OF0037319"/>
    <x v="807"/>
    <m/>
    <s v="F014268"/>
    <x v="81"/>
    <s v="25AFI001592"/>
    <x v="26"/>
    <m/>
    <s v="000110520001"/>
    <s v="GHIERA AR 0400 16,5/20,5 R100"/>
    <s v="manigliame"/>
    <x v="0"/>
    <m/>
    <n v="7370"/>
    <s v="NR"/>
    <m/>
    <n v="7.5599728629579366E-2"/>
    <n v="557.16999999999996"/>
  </r>
  <r>
    <s v="OF0037319"/>
    <x v="807"/>
    <m/>
    <s v="F014268"/>
    <x v="81"/>
    <s v="25AFI001592"/>
    <x v="26"/>
    <m/>
    <s v="000110521001"/>
    <s v="GHIERA AR 0400 16/19 R110"/>
    <s v="manigliame"/>
    <x v="0"/>
    <m/>
    <n v="10650"/>
    <s v="NR"/>
    <m/>
    <n v="6.1599999999999995E-2"/>
    <n v="656.04"/>
  </r>
  <r>
    <s v="OF0037323"/>
    <x v="803"/>
    <m/>
    <s v="F014268"/>
    <x v="81"/>
    <s v="25AFI001592"/>
    <x v="26"/>
    <m/>
    <s v="000110559001"/>
    <s v="GHIERA L1500 11/30 R58 F90 A-8°"/>
    <s v="manigliame"/>
    <x v="0"/>
    <m/>
    <n v="5800"/>
    <s v="NR"/>
    <m/>
    <n v="6.7900000000000002E-2"/>
    <n v="393.82"/>
  </r>
  <r>
    <s v="OF0037319"/>
    <x v="807"/>
    <m/>
    <s v="F014268"/>
    <x v="81"/>
    <s v="25AFI001592"/>
    <x v="26"/>
    <m/>
    <s v="000110563001"/>
    <s v="GHIERA AR 0400 16/18,1 R170 F70"/>
    <s v="manigliame"/>
    <x v="0"/>
    <m/>
    <n v="4300"/>
    <s v="NR"/>
    <m/>
    <n v="6.1600000000000002E-2"/>
    <n v="264.88"/>
  </r>
  <r>
    <s v="OF0037185"/>
    <x v="806"/>
    <m/>
    <s v="F014268"/>
    <x v="81"/>
    <s v="25AFI001592"/>
    <x v="26"/>
    <m/>
    <s v="000110593001"/>
    <s v="GHIERA P075 11,5/28 R70 F90 A-8°"/>
    <s v="manigliame"/>
    <x v="0"/>
    <m/>
    <n v="2050"/>
    <s v="NR"/>
    <m/>
    <n v="6.5199999999999994E-2"/>
    <n v="133.66"/>
  </r>
  <r>
    <s v="OF0037323"/>
    <x v="803"/>
    <m/>
    <s v="F014268"/>
    <x v="81"/>
    <s v="25AFI001592"/>
    <x v="26"/>
    <m/>
    <s v="000110593001"/>
    <s v="GHIERA P075 11,5/28 R70 F90 A-8°"/>
    <s v="manigliame"/>
    <x v="0"/>
    <m/>
    <n v="4300"/>
    <s v="NR"/>
    <m/>
    <n v="6.5200000000000008E-2"/>
    <n v="280.36"/>
  </r>
  <r>
    <s v="OF0037323"/>
    <x v="803"/>
    <m/>
    <s v="F014268"/>
    <x v="81"/>
    <s v="25AFI001592"/>
    <x v="26"/>
    <m/>
    <s v="000110594001"/>
    <s v="GHIERA P075 11,5/26 R55 F100 A-8°"/>
    <s v="manigliame"/>
    <x v="0"/>
    <m/>
    <n v="4300"/>
    <s v="NR"/>
    <m/>
    <n v="6.5200000000000008E-2"/>
    <n v="280.36"/>
  </r>
  <r>
    <s v="OF0037402"/>
    <x v="805"/>
    <m/>
    <s v="F014268"/>
    <x v="81"/>
    <s v="25AFI001592"/>
    <x v="26"/>
    <m/>
    <s v="000110594001"/>
    <s v="GHIERA P075 11,5/26 R55 F100 A-8°"/>
    <s v="manigliame"/>
    <x v="0"/>
    <m/>
    <n v="6300"/>
    <s v="NR"/>
    <m/>
    <n v="6.5199999999999994E-2"/>
    <n v="410.76"/>
  </r>
  <r>
    <s v="OF0037402"/>
    <x v="805"/>
    <m/>
    <s v="F014268"/>
    <x v="81"/>
    <s v="25AFI001592"/>
    <x v="26"/>
    <m/>
    <s v="000110595001"/>
    <s v="GHIERA P075 11,5/25 R55 F120 A-8°"/>
    <s v="manigliame"/>
    <x v="0"/>
    <m/>
    <n v="6170"/>
    <s v="NR"/>
    <m/>
    <n v="6.5199351701782815E-2"/>
    <n v="402.28"/>
  </r>
  <r>
    <s v="OF0037185"/>
    <x v="806"/>
    <m/>
    <s v="F014268"/>
    <x v="81"/>
    <s v="25AFI001592"/>
    <x v="26"/>
    <m/>
    <s v="000110598001"/>
    <s v="GHIERA P075 13/23 R120 F110 A-8°"/>
    <s v="manigliame"/>
    <x v="0"/>
    <m/>
    <n v="21100"/>
    <s v="NR"/>
    <m/>
    <n v="6.5200000000000008E-2"/>
    <n v="1375.72"/>
  </r>
  <r>
    <s v="OF0037323"/>
    <x v="803"/>
    <m/>
    <s v="F014268"/>
    <x v="81"/>
    <s v="25AFI001592"/>
    <x v="26"/>
    <m/>
    <s v="000110598001"/>
    <s v="GHIERA P075 13/23 R120 F110 A-8°"/>
    <s v="manigliame"/>
    <x v="0"/>
    <m/>
    <n v="4340"/>
    <s v="NR"/>
    <m/>
    <n v="6.5200460829493087E-2"/>
    <n v="282.97000000000003"/>
  </r>
  <r>
    <s v="OF0037402"/>
    <x v="805"/>
    <m/>
    <s v="F014268"/>
    <x v="81"/>
    <s v="25AFI001592"/>
    <x v="26"/>
    <m/>
    <s v="000110635001"/>
    <s v="GHIERA AR 0400 17,5/20,5 R100 F140"/>
    <s v="manigliame"/>
    <x v="0"/>
    <m/>
    <n v="5400"/>
    <s v="NR"/>
    <m/>
    <n v="7.5600000000000001E-2"/>
    <n v="408.24"/>
  </r>
  <r>
    <s v="OF0037319"/>
    <x v="807"/>
    <m/>
    <s v="F014268"/>
    <x v="81"/>
    <s v="25AFI001592"/>
    <x v="26"/>
    <m/>
    <s v="000110636001"/>
    <s v="GHIERA AR 0400 18/20,5 R90 F140"/>
    <s v="manigliame"/>
    <x v="0"/>
    <m/>
    <n v="13800"/>
    <s v="NR"/>
    <m/>
    <n v="7.5600000000000001E-2"/>
    <n v="1043.28"/>
  </r>
  <r>
    <s v="OF0037402"/>
    <x v="805"/>
    <m/>
    <s v="F014268"/>
    <x v="81"/>
    <s v="25AFI001592"/>
    <x v="26"/>
    <m/>
    <s v="000110645001"/>
    <s v="GHIERA AR 0400 18,5/25,5 R48 F110"/>
    <s v="manigliame"/>
    <x v="0"/>
    <m/>
    <n v="2100"/>
    <s v="NR"/>
    <m/>
    <n v="7.5600000000000001E-2"/>
    <n v="158.76"/>
  </r>
  <r>
    <s v="OF0037185"/>
    <x v="806"/>
    <m/>
    <s v="F014268"/>
    <x v="81"/>
    <s v="25AFI001592"/>
    <x v="26"/>
    <m/>
    <s v="000110651001"/>
    <s v="GHIERA L2500 11,5/28 R35 F75 A-8°"/>
    <s v="manigliame"/>
    <x v="0"/>
    <m/>
    <n v="27500"/>
    <s v="NR"/>
    <m/>
    <n v="8.4199999999999997E-2"/>
    <n v="2315.5"/>
  </r>
  <r>
    <s v="OF0037323"/>
    <x v="803"/>
    <m/>
    <s v="F014268"/>
    <x v="81"/>
    <s v="25AFI001592"/>
    <x v="26"/>
    <m/>
    <s v="000110672001"/>
    <s v="GHIERA P085 13/26 R90 F140 A-8°"/>
    <s v="manigliame"/>
    <x v="0"/>
    <m/>
    <n v="2170"/>
    <s v="NR"/>
    <m/>
    <n v="0.11680184331797236"/>
    <n v="253.46"/>
  </r>
  <r>
    <s v="OF0037319"/>
    <x v="807"/>
    <m/>
    <s v="F014268"/>
    <x v="81"/>
    <s v="25AFI001592"/>
    <x v="26"/>
    <m/>
    <s v="000110676001"/>
    <s v="GHIERA P085 12,5/28,5 R70 F140 A-8°"/>
    <s v="manigliame"/>
    <x v="0"/>
    <m/>
    <n v="2100"/>
    <s v="NR"/>
    <m/>
    <n v="0.1168"/>
    <n v="245.28"/>
  </r>
  <r>
    <s v="OF0037185"/>
    <x v="806"/>
    <m/>
    <s v="F014268"/>
    <x v="81"/>
    <s v="25AFI001592"/>
    <x v="26"/>
    <m/>
    <s v="000110678001"/>
    <s v="GHIERA P085 14/24 R110 F120 A-8°"/>
    <s v="manigliame"/>
    <x v="0"/>
    <m/>
    <n v="4250"/>
    <s v="NR"/>
    <m/>
    <n v="0.1168"/>
    <n v="496.4"/>
  </r>
  <r>
    <s v="OF0037402"/>
    <x v="805"/>
    <m/>
    <s v="F014268"/>
    <x v="81"/>
    <s v="25AFI001592"/>
    <x v="26"/>
    <m/>
    <s v="000110678001"/>
    <s v="GHIERA P085 14/24 R110 F120 A-8°"/>
    <s v="manigliame"/>
    <x v="0"/>
    <m/>
    <n v="3290"/>
    <s v="NR"/>
    <m/>
    <n v="0.11679939209726443"/>
    <n v="384.27"/>
  </r>
  <r>
    <s v="OF0037402"/>
    <x v="805"/>
    <m/>
    <s v="F014268"/>
    <x v="81"/>
    <s v="25AFI001592"/>
    <x v="26"/>
    <m/>
    <s v="000110729001"/>
    <s v="GHIERA P075 13/26 R46 F120 A-8°"/>
    <s v="manigliame"/>
    <x v="0"/>
    <m/>
    <n v="5080"/>
    <s v="NR"/>
    <m/>
    <n v="6.5200787401574811E-2"/>
    <n v="331.22"/>
  </r>
  <r>
    <s v="OF0037402"/>
    <x v="805"/>
    <m/>
    <s v="F014268"/>
    <x v="81"/>
    <s v="25AFI001592"/>
    <x v="26"/>
    <m/>
    <s v="000110730001"/>
    <s v="GHIERA P075 14/24 R60 F140 A-8°"/>
    <s v="manigliame"/>
    <x v="0"/>
    <m/>
    <n v="6360"/>
    <s v="NR"/>
    <m/>
    <n v="6.5199685534591198E-2"/>
    <n v="414.67"/>
  </r>
  <r>
    <s v="OF0037402"/>
    <x v="805"/>
    <m/>
    <s v="F014268"/>
    <x v="81"/>
    <s v="25AFI001592"/>
    <x v="26"/>
    <m/>
    <s v="000110841001"/>
    <s v="GHIERA L1500 11,5/26,5 R45 F90 A-8°"/>
    <s v="manigliame"/>
    <x v="0"/>
    <m/>
    <n v="3180"/>
    <s v="NR"/>
    <m/>
    <n v="6.7899371069182382E-2"/>
    <n v="215.92"/>
  </r>
  <r>
    <s v="OF0037233"/>
    <x v="802"/>
    <m/>
    <s v="F014268"/>
    <x v="81"/>
    <s v="25AFI001592"/>
    <x v="26"/>
    <m/>
    <s v="000110855001"/>
    <s v="GHIERA L1500 11,5/28 R48 F90 A-8°"/>
    <s v="manigliame"/>
    <x v="0"/>
    <m/>
    <n v="8500"/>
    <s v="NR"/>
    <m/>
    <n v="6.7900000000000002E-2"/>
    <n v="577.15"/>
  </r>
  <r>
    <s v="OF0037402"/>
    <x v="805"/>
    <m/>
    <s v="F014268"/>
    <x v="81"/>
    <s v="25AFI001592"/>
    <x v="26"/>
    <m/>
    <s v="000110855001"/>
    <s v="GHIERA L1500 11,5/28 R48 F90 A-8°"/>
    <s v="manigliame"/>
    <x v="0"/>
    <m/>
    <n v="3200"/>
    <s v="NR"/>
    <m/>
    <n v="6.7900000000000002E-2"/>
    <n v="217.28"/>
  </r>
  <r>
    <s v="OF0037402"/>
    <x v="805"/>
    <m/>
    <s v="F014268"/>
    <x v="81"/>
    <s v="25AFI001592"/>
    <x v="26"/>
    <m/>
    <s v="000110859001"/>
    <s v="GHIERA L1500 12,5/25,5 R29 F60 A-8°"/>
    <s v="manigliame"/>
    <x v="0"/>
    <m/>
    <n v="6460"/>
    <s v="NR"/>
    <m/>
    <n v="6.7899380804953557E-2"/>
    <n v="438.63"/>
  </r>
  <r>
    <s v="OF0036990"/>
    <x v="767"/>
    <m/>
    <s v="F014268"/>
    <x v="81"/>
    <s v="25AFI001592"/>
    <x v="26"/>
    <m/>
    <s v="000110880001"/>
    <s v="GHIERA 800/02 12/29,5 R48 F60 A-8°"/>
    <s v="manigliame"/>
    <x v="0"/>
    <m/>
    <n v="17750"/>
    <s v="NR"/>
    <m/>
    <n v="5.5E-2"/>
    <n v="976.25"/>
  </r>
  <r>
    <s v="OF0037393"/>
    <x v="809"/>
    <m/>
    <s v="F014268"/>
    <x v="81"/>
    <s v="25AFI001592"/>
    <x v="26"/>
    <m/>
    <s v="000110880001"/>
    <s v="GHIERA 800/02 12/29,5 R48 F60 A-8°"/>
    <s v="manigliame"/>
    <x v="0"/>
    <m/>
    <n v="4300"/>
    <s v="NR"/>
    <m/>
    <n v="5.5E-2"/>
    <n v="236.5"/>
  </r>
  <r>
    <s v="OF0036990"/>
    <x v="767"/>
    <m/>
    <s v="F014268"/>
    <x v="81"/>
    <s v="25AFI001592"/>
    <x v="26"/>
    <m/>
    <s v="000110881001"/>
    <s v="GHIERA 800/02 14/21 R82 F60 A-8°"/>
    <s v="manigliame"/>
    <x v="0"/>
    <m/>
    <n v="4300"/>
    <s v="NR"/>
    <m/>
    <n v="5.5E-2"/>
    <n v="236.5"/>
  </r>
  <r>
    <s v="OF0037233"/>
    <x v="802"/>
    <m/>
    <s v="F014268"/>
    <x v="81"/>
    <s v="25AFI001592"/>
    <x v="26"/>
    <m/>
    <s v="000110881001"/>
    <s v="GHIERA 800/02 14/21 R82 F60 A-8°"/>
    <s v="manigliame"/>
    <x v="0"/>
    <m/>
    <n v="4370"/>
    <s v="NR"/>
    <m/>
    <n v="5.5E-2"/>
    <n v="240.35"/>
  </r>
  <r>
    <s v="OF0037375"/>
    <x v="804"/>
    <m/>
    <s v="F014268"/>
    <x v="81"/>
    <s v="25AFI001592"/>
    <x v="26"/>
    <m/>
    <s v="000110896001"/>
    <s v="GHIERA L1500 13/28 R41 F70 A-8°"/>
    <s v="manigliame"/>
    <x v="0"/>
    <m/>
    <n v="4330"/>
    <s v="NR"/>
    <m/>
    <n v="6.7900692840646648E-2"/>
    <n v="294.01"/>
  </r>
  <r>
    <s v="OF0037233"/>
    <x v="802"/>
    <m/>
    <s v="F014268"/>
    <x v="81"/>
    <s v="25AFI001592"/>
    <x v="26"/>
    <m/>
    <s v="000110911001"/>
    <s v="GHIERA L1500 16/18 R200 F90 A-0°"/>
    <s v="manigliame"/>
    <x v="0"/>
    <m/>
    <n v="6400"/>
    <s v="NR"/>
    <m/>
    <n v="5.5999999999999994E-2"/>
    <n v="358.4"/>
  </r>
  <r>
    <s v="OF0037323"/>
    <x v="803"/>
    <m/>
    <s v="F014268"/>
    <x v="81"/>
    <s v="25AFI001592"/>
    <x v="26"/>
    <m/>
    <s v="000110911001"/>
    <s v="GHIERA L1500 16/18 R200 F90 A-0°"/>
    <s v="manigliame"/>
    <x v="0"/>
    <m/>
    <n v="18780"/>
    <s v="NR"/>
    <m/>
    <n v="5.6000000000000001E-2"/>
    <n v="1051.68"/>
  </r>
  <r>
    <s v="OF0037284"/>
    <x v="808"/>
    <m/>
    <s v="F014268"/>
    <x v="81"/>
    <s v="25AFI001592"/>
    <x v="26"/>
    <m/>
    <s v="000110985001"/>
    <s v="GHIERA L1500 14,5/22 R65 F120 A 0°"/>
    <s v="manigliame"/>
    <x v="0"/>
    <m/>
    <n v="4300"/>
    <s v="NR"/>
    <m/>
    <n v="6.7900000000000002E-2"/>
    <n v="291.97000000000003"/>
  </r>
  <r>
    <s v="OF0037402"/>
    <x v="805"/>
    <m/>
    <s v="F014268"/>
    <x v="81"/>
    <s v="25AFI001592"/>
    <x v="26"/>
    <m/>
    <s v="000111033001"/>
    <s v="GHIERA L1500 22,5/28 R50 F120 A+12°"/>
    <s v="manigliame"/>
    <x v="0"/>
    <m/>
    <n v="6400"/>
    <s v="NR"/>
    <m/>
    <n v="6.7900000000000002E-2"/>
    <n v="434.56"/>
  </r>
  <r>
    <s v="OF0037402"/>
    <x v="805"/>
    <m/>
    <s v="F014268"/>
    <x v="81"/>
    <s v="25AFI001592"/>
    <x v="26"/>
    <m/>
    <s v="000111068001"/>
    <s v="GHIERA L2500 13,5/24,5 R37 F120 A8°"/>
    <s v="manigliame"/>
    <x v="0"/>
    <m/>
    <n v="6430"/>
    <s v="NR"/>
    <m/>
    <n v="8.4200622083981339E-2"/>
    <n v="541.41"/>
  </r>
  <r>
    <s v="OF0037402"/>
    <x v="805"/>
    <m/>
    <s v="F014268"/>
    <x v="81"/>
    <s v="25AFI001592"/>
    <x v="26"/>
    <m/>
    <s v="000111069001"/>
    <s v="GHIERA L2500 13,5/27 R40 F100 A-8°"/>
    <s v="manigliame"/>
    <x v="0"/>
    <m/>
    <n v="3200"/>
    <s v="NR"/>
    <m/>
    <n v="8.4199999999999997E-2"/>
    <n v="269.44"/>
  </r>
  <r>
    <s v="OF0037402"/>
    <x v="805"/>
    <m/>
    <s v="F014268"/>
    <x v="81"/>
    <s v="25AFI001592"/>
    <x v="26"/>
    <m/>
    <s v="000111074001"/>
    <s v="GHIERA L2500 13/23,5 R90 F120 A-8°"/>
    <s v="manigliame"/>
    <x v="0"/>
    <m/>
    <n v="2100"/>
    <s v="NR"/>
    <m/>
    <n v="8.4199999999999997E-2"/>
    <n v="176.82"/>
  </r>
  <r>
    <s v="OF0037402"/>
    <x v="805"/>
    <m/>
    <s v="F014268"/>
    <x v="81"/>
    <s v="25AFI001592"/>
    <x v="26"/>
    <m/>
    <s v="000111076001"/>
    <s v="GHIERA L2500 14/20,5 R50 F120 A-8°"/>
    <s v="manigliame"/>
    <x v="0"/>
    <m/>
    <n v="2200"/>
    <s v="NR"/>
    <m/>
    <n v="8.4200000000000011E-2"/>
    <n v="185.24"/>
  </r>
  <r>
    <s v="OF0037323"/>
    <x v="803"/>
    <m/>
    <s v="F014268"/>
    <x v="81"/>
    <s v="25AFI001592"/>
    <x v="26"/>
    <m/>
    <s v="000111078001"/>
    <s v="GHIERA L2500 12,5/30 R32 F70 A-8°"/>
    <s v="manigliame"/>
    <x v="0"/>
    <m/>
    <n v="5250"/>
    <s v="NR"/>
    <m/>
    <n v="8.4199999999999997E-2"/>
    <n v="442.05"/>
  </r>
  <r>
    <s v="OF0037319"/>
    <x v="807"/>
    <m/>
    <s v="F014268"/>
    <x v="81"/>
    <s v="25AFI001592"/>
    <x v="26"/>
    <m/>
    <s v="000111405001"/>
    <s v="GHIERA P093 13,5/25 R60 F140 A-8°"/>
    <s v="manigliame"/>
    <x v="0"/>
    <m/>
    <n v="2100"/>
    <s v="NR"/>
    <m/>
    <n v="0.10249999999999999"/>
    <n v="215.25"/>
  </r>
  <r>
    <s v="OF0037323"/>
    <x v="803"/>
    <m/>
    <s v="F014268"/>
    <x v="81"/>
    <s v="25AFI001592"/>
    <x v="26"/>
    <m/>
    <s v="000111406001"/>
    <s v="GHIERA P093 14,5/19 R100 F9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1001"/>
    <s v="GHIERA P093 14/27,5 R100 F100 A-8°"/>
    <s v="manigliame"/>
    <x v="0"/>
    <m/>
    <n v="2200"/>
    <s v="NR"/>
    <m/>
    <n v="0.10249999999999999"/>
    <n v="225.5"/>
  </r>
  <r>
    <s v="OF0037319"/>
    <x v="807"/>
    <m/>
    <s v="F014268"/>
    <x v="81"/>
    <s v="25AFI001592"/>
    <x v="26"/>
    <m/>
    <s v="000111502001"/>
    <s v="GHIERA P093 14/29,5 R90 F140 A-8°"/>
    <s v="manigliame"/>
    <x v="0"/>
    <m/>
    <n v="4200"/>
    <s v="NR"/>
    <m/>
    <n v="0.10249999999999999"/>
    <n v="430.5"/>
  </r>
  <r>
    <s v="OF0037185"/>
    <x v="806"/>
    <m/>
    <s v="F014268"/>
    <x v="81"/>
    <s v="25AFI001592"/>
    <x v="26"/>
    <m/>
    <s v="000111503001"/>
    <s v="GHIERA P093 13,5/30 R45 F11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4001"/>
    <s v="GHIERA P093 13,5/27 R50 F14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5001"/>
    <s v="GHIERA P093 12,5/31 R65 F8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7001"/>
    <s v="GHIERA P093 12,5/20,5 R90 F80 A-8°"/>
    <s v="manigliame"/>
    <x v="0"/>
    <m/>
    <n v="3200"/>
    <s v="NR"/>
    <m/>
    <n v="0.10249999999999999"/>
    <n v="328"/>
  </r>
  <r>
    <s v="OF0037185"/>
    <x v="806"/>
    <m/>
    <s v="F014268"/>
    <x v="81"/>
    <s v="25AFI001592"/>
    <x v="26"/>
    <m/>
    <s v="000112251001"/>
    <s v="GHIERA P087 13,5/22 R80 F90 A-0° X FORMA 207 Ø20-24 CM"/>
    <s v="manigliame"/>
    <x v="0"/>
    <m/>
    <n v="7400"/>
    <s v="NR"/>
    <m/>
    <n v="5.2000000000000005E-2"/>
    <n v="384.8"/>
  </r>
  <r>
    <s v="OF0037185"/>
    <x v="806"/>
    <m/>
    <s v="F014268"/>
    <x v="81"/>
    <s v="25AFI001592"/>
    <x v="26"/>
    <m/>
    <s v="000112255001"/>
    <s v="GHIERA P087 14,5/26 R90 F140 A-0° X FORMA 502 28x28 CM"/>
    <s v="manigliame"/>
    <x v="0"/>
    <m/>
    <n v="3100"/>
    <s v="NR"/>
    <m/>
    <n v="5.1999999999999998E-2"/>
    <n v="161.19999999999999"/>
  </r>
  <r>
    <s v="OF0037185"/>
    <x v="806"/>
    <m/>
    <s v="F014268"/>
    <x v="81"/>
    <s v="25AFI001592"/>
    <x v="26"/>
    <m/>
    <s v="000112256001"/>
    <s v="GHIERA P087 12,5/24,5 R100 F120 A-0° X FORMA 761 Ø28 CM"/>
    <s v="manigliame"/>
    <x v="0"/>
    <m/>
    <n v="3200"/>
    <s v="NR"/>
    <m/>
    <n v="5.2000000000000005E-2"/>
    <n v="166.4"/>
  </r>
  <r>
    <s v="OF0037185"/>
    <x v="806"/>
    <m/>
    <s v="F014268"/>
    <x v="81"/>
    <s v="25AFI001592"/>
    <x v="26"/>
    <m/>
    <s v="000112257001"/>
    <s v="GHIERA P087 15/17 R999 F110 A-0° X FORMA 481-2 Ø20-24 CM"/>
    <s v="manigliame"/>
    <x v="0"/>
    <m/>
    <n v="6270"/>
    <s v="NR"/>
    <m/>
    <n v="5.2000000000000005E-2"/>
    <n v="326.04000000000002"/>
  </r>
  <r>
    <s v="OF0037185"/>
    <x v="806"/>
    <m/>
    <s v="F014268"/>
    <x v="81"/>
    <s v="25AFI001592"/>
    <x v="26"/>
    <m/>
    <s v="000112258001"/>
    <s v="GHIERA P087 13/18 R120 F120 A-0° X FORMA 581-2 Ø24-28 CM"/>
    <s v="manigliame"/>
    <x v="0"/>
    <m/>
    <n v="8600"/>
    <s v="NR"/>
    <m/>
    <n v="5.1999999999999998E-2"/>
    <n v="447.2"/>
  </r>
  <r>
    <s v="OF0036770"/>
    <x v="810"/>
    <m/>
    <s v="F600408"/>
    <x v="99"/>
    <s v="25AFI001593"/>
    <x v="26"/>
    <m/>
    <s v="001970033001"/>
    <s v="MINI PALLET CM59x39 LEGNO"/>
    <s v="cartoni e casse"/>
    <x v="12"/>
    <m/>
    <n v="2000"/>
    <s v="NR"/>
    <m/>
    <n v="2.85"/>
    <n v="5700"/>
  </r>
  <r>
    <s v="OF0036770"/>
    <x v="810"/>
    <m/>
    <s v="F600408"/>
    <x v="99"/>
    <s v="25AFI001593"/>
    <x v="26"/>
    <m/>
    <s v="001970055001"/>
    <s v="PALLET EPAL CM 120x80"/>
    <s v="materiali di consumo"/>
    <x v="11"/>
    <m/>
    <n v="23"/>
    <s v="NR"/>
    <m/>
    <n v="10.5"/>
    <n v="241.5"/>
  </r>
  <r>
    <s v="OF0035853"/>
    <x v="306"/>
    <m/>
    <s v="F010036"/>
    <x v="68"/>
    <s v="25AFI001596"/>
    <x v="26"/>
    <m/>
    <s v="001110033001"/>
    <s v="BUSTA BOCC.27X30"/>
    <s v="accessori di confez."/>
    <x v="5"/>
    <m/>
    <n v="4500"/>
    <s v="NR"/>
    <m/>
    <n v="3.1599999999999996E-2"/>
    <n v="142.19999999999999"/>
  </r>
  <r>
    <s v="OF0036074"/>
    <x v="536"/>
    <m/>
    <s v="F010036"/>
    <x v="68"/>
    <s v="25AFI001596"/>
    <x v="26"/>
    <m/>
    <s v="001110077002"/>
    <s v="BUSTA BOCC.35X35 SU ENTRAMBI I LATI"/>
    <s v="accessori di confez."/>
    <x v="5"/>
    <m/>
    <n v="1200"/>
    <s v="NR"/>
    <m/>
    <n v="4.7800000000000002E-2"/>
    <n v="57.36"/>
  </r>
  <r>
    <s v="OF0036290"/>
    <x v="610"/>
    <m/>
    <s v="F010036"/>
    <x v="68"/>
    <s v="25AFI001596"/>
    <x v="26"/>
    <m/>
    <s v="001110077002"/>
    <s v="BUSTA BOCC.35X35 SU ENTRAMBI I LATI"/>
    <s v="accessori di confez."/>
    <x v="5"/>
    <m/>
    <n v="26000"/>
    <s v="NR"/>
    <m/>
    <n v="4.7799999999999995E-2"/>
    <n v="1242.8"/>
  </r>
  <r>
    <s v="OF0036786"/>
    <x v="728"/>
    <m/>
    <s v="F010036"/>
    <x v="68"/>
    <s v="25AFI001596"/>
    <x v="26"/>
    <m/>
    <s v="001110077002"/>
    <s v="BUSTA BOCC.35X35 SU ENTRAMBI I LATI"/>
    <s v="accessori di confez."/>
    <x v="5"/>
    <m/>
    <n v="15200"/>
    <s v="NR"/>
    <m/>
    <n v="4.7799999999999995E-2"/>
    <n v="726.56"/>
  </r>
  <r>
    <s v="OF0036261"/>
    <x v="612"/>
    <m/>
    <s v="F010036"/>
    <x v="68"/>
    <s v="25AFI001596"/>
    <x v="2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1596"/>
    <x v="2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206"/>
    <x v="726"/>
    <m/>
    <s v="F010036"/>
    <x v="68"/>
    <s v="25AFI001596"/>
    <x v="26"/>
    <m/>
    <s v="001110100002"/>
    <s v="BUSTA BOCC.40X40 SU ENTRAMBI I LATI_x000a_VERSIONE GR55+HD"/>
    <s v="accessori di confez."/>
    <x v="5"/>
    <m/>
    <n v="3600"/>
    <s v="NR"/>
    <m/>
    <n v="5.6000000000000001E-2"/>
    <n v="201.6"/>
  </r>
  <r>
    <s v="OF0036261"/>
    <x v="612"/>
    <m/>
    <s v="F010036"/>
    <x v="68"/>
    <s v="25AFI001596"/>
    <x v="26"/>
    <m/>
    <s v="001110106002"/>
    <s v="BUSTA BOCC.40X55 SU ENTRAMBI I LATI"/>
    <s v="accessori di confez."/>
    <x v="5"/>
    <m/>
    <n v="2200"/>
    <s v="NR"/>
    <m/>
    <n v="8.14E-2"/>
    <n v="179.08"/>
  </r>
  <r>
    <s v="OF0036290"/>
    <x v="610"/>
    <m/>
    <s v="F010036"/>
    <x v="68"/>
    <s v="25AFI001596"/>
    <x v="26"/>
    <m/>
    <s v="001110115002"/>
    <s v="BUSTA BOCC.45X45 SU ENTRAMBI I LATI"/>
    <s v="accessori di confez."/>
    <x v="5"/>
    <m/>
    <n v="25650"/>
    <s v="NR"/>
    <m/>
    <n v="7.090019493177388E-2"/>
    <n v="1818.59"/>
  </r>
  <r>
    <s v="OF0036786"/>
    <x v="728"/>
    <m/>
    <s v="F010036"/>
    <x v="68"/>
    <s v="25AFI001596"/>
    <x v="26"/>
    <m/>
    <s v="001110115002"/>
    <s v="BUSTA BOCC.45X45 SU ENTRAMBI I LATI"/>
    <s v="accessori di confez."/>
    <x v="5"/>
    <m/>
    <n v="57600"/>
    <s v="NR"/>
    <m/>
    <n v="7.0900000000000005E-2"/>
    <n v="4083.84"/>
  </r>
  <r>
    <s v="OF0036599"/>
    <x v="727"/>
    <m/>
    <s v="F010036"/>
    <x v="68"/>
    <s v="25AFI001596"/>
    <x v="26"/>
    <m/>
    <s v="001110115003"/>
    <s v="BUSTA BOCC.45X45 C/WARNING 35 LING."/>
    <s v="accessori di confez."/>
    <x v="5"/>
    <m/>
    <n v="10350"/>
    <s v="NR"/>
    <m/>
    <n v="6.4179710144927529E-2"/>
    <n v="664.26"/>
  </r>
  <r>
    <s v="OF0037336"/>
    <x v="811"/>
    <m/>
    <s v="F010036"/>
    <x v="68"/>
    <s v="25AFI001596"/>
    <x v="26"/>
    <m/>
    <s v="001110115003"/>
    <s v="BUSTA BOCC.45X45 C/WARNING 35 LING."/>
    <s v="accessori di confez."/>
    <x v="5"/>
    <m/>
    <n v="6900"/>
    <s v="NR"/>
    <m/>
    <n v="6.4179710144927529E-2"/>
    <n v="442.84"/>
  </r>
  <r>
    <s v="OF0035607"/>
    <x v="307"/>
    <m/>
    <s v="F010036"/>
    <x v="68"/>
    <s v="25AFI001596"/>
    <x v="26"/>
    <m/>
    <s v="001110135002"/>
    <s v="BUSTA BOCC.55X55 SU ENTRAMBI I LATI"/>
    <s v="accessori di confez."/>
    <x v="5"/>
    <m/>
    <n v="50"/>
    <s v="NR"/>
    <m/>
    <n v="0.109"/>
    <n v="5.45"/>
  </r>
  <r>
    <s v="OF0035940"/>
    <x v="535"/>
    <m/>
    <s v="F010036"/>
    <x v="68"/>
    <s v="25AFI001596"/>
    <x v="26"/>
    <m/>
    <s v="001110135002"/>
    <s v="BUSTA BOCC.55X55 SU ENTRAMBI I LATI"/>
    <s v="accessori di confez."/>
    <x v="5"/>
    <m/>
    <n v="6125"/>
    <s v="NR"/>
    <m/>
    <n v="0.10900081632653061"/>
    <n v="667.63"/>
  </r>
  <r>
    <s v="OF0036599"/>
    <x v="727"/>
    <m/>
    <s v="F010036"/>
    <x v="68"/>
    <s v="25AFI001596"/>
    <x v="26"/>
    <m/>
    <s v="001300202001"/>
    <s v="BOBINA FILM ESTENS.H.50 PRESTIRO"/>
    <s v="accessori di confez."/>
    <x v="5"/>
    <m/>
    <n v="1218"/>
    <s v="kg"/>
    <m/>
    <n v="2.09"/>
    <n v="2545.62"/>
  </r>
  <r>
    <s v="OF0037451"/>
    <x v="812"/>
    <m/>
    <s v="F010036"/>
    <x v="68"/>
    <s v="25AFI001596"/>
    <x v="26"/>
    <m/>
    <s v="001300205001"/>
    <s v="BOBINA FILM ESTENS.H.12,5 MANUALE"/>
    <s v="accessori di confez."/>
    <x v="5"/>
    <m/>
    <n v="440"/>
    <s v="NR"/>
    <m/>
    <n v="1.3900000000000001"/>
    <n v="611.6"/>
  </r>
  <r>
    <s v="OF0037206"/>
    <x v="726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404"/>
    <x v="813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336"/>
    <x v="811"/>
    <m/>
    <s v="F010036"/>
    <x v="68"/>
    <s v="25AFI001596"/>
    <x v="26"/>
    <m/>
    <s v="002130036001"/>
    <s v="NASTRO AD.75X660 TRASPARENTE"/>
    <s v="mater.aus.varie acq."/>
    <x v="13"/>
    <m/>
    <n v="108"/>
    <s v="NR"/>
    <m/>
    <n v="9.2000000000000011"/>
    <n v="993.6"/>
  </r>
  <r>
    <s v="OF0037338"/>
    <x v="814"/>
    <m/>
    <s v="F010036"/>
    <x v="68"/>
    <s v="25AFI001596"/>
    <x v="26"/>
    <m/>
    <s v="002130037001"/>
    <s v="NASTRO AD.75x132 TRASPARENTE"/>
    <s v="mater.aus.varie acq."/>
    <x v="13"/>
    <m/>
    <n v="120"/>
    <s v="NR"/>
    <m/>
    <n v="1.88"/>
    <n v="225.6"/>
  </r>
  <r>
    <s v="OF0036935"/>
    <x v="692"/>
    <m/>
    <s v="F013930"/>
    <x v="51"/>
    <s v="25AFI001600"/>
    <x v="26"/>
    <m/>
    <s v="000450286001"/>
    <s v="RIBATTINO 5X13 AG5"/>
    <s v="accessori x manigl."/>
    <x v="7"/>
    <m/>
    <n v="100542"/>
    <s v="NR"/>
    <m/>
    <n v="7.5000497304609027E-3"/>
    <n v="754.07"/>
  </r>
  <r>
    <s v="OF0036935"/>
    <x v="692"/>
    <m/>
    <s v="F013930"/>
    <x v="51"/>
    <s v="25AFI001600"/>
    <x v="26"/>
    <m/>
    <s v="000450296001"/>
    <s v="RIBATTINO 5X14 AG5"/>
    <s v="accessori x manigl."/>
    <x v="7"/>
    <m/>
    <n v="55176"/>
    <s v="NR"/>
    <m/>
    <n v="7.4099246049006817E-3"/>
    <n v="408.85"/>
  </r>
  <r>
    <s v="OF0037347"/>
    <x v="815"/>
    <m/>
    <s v="F015068"/>
    <x v="46"/>
    <s v="25AFI001607"/>
    <x v="26"/>
    <m/>
    <s v="009430043002"/>
    <s v="CARBONE PROWASTE 7119/S 20KG"/>
    <s v="materiali di consumo"/>
    <x v="11"/>
    <m/>
    <n v="4000"/>
    <s v="kg"/>
    <m/>
    <n v="2"/>
    <n v="8000"/>
  </r>
  <r>
    <s v="OF0037262"/>
    <x v="816"/>
    <m/>
    <s v="F015068"/>
    <x v="46"/>
    <s v="25AFI001607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7496"/>
    <x v="817"/>
    <m/>
    <s v="F015068"/>
    <x v="46"/>
    <s v="25AFI001608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6905"/>
    <x v="708"/>
    <m/>
    <s v="F011861"/>
    <x v="96"/>
    <s v="25AFI001621"/>
    <x v="26"/>
    <m/>
    <s v="000285501020"/>
    <s v="MANIGLIA TUBO AC.INOX AISI 441 SERIE &quot;AX&quot; PER PAELLERA"/>
    <s v="manigliame"/>
    <x v="0"/>
    <m/>
    <n v="2100"/>
    <s v="NR"/>
    <m/>
    <n v="0.59299999999999997"/>
    <n v="1245.3"/>
  </r>
  <r>
    <s v="OF0037210"/>
    <x v="818"/>
    <m/>
    <s v="F011861"/>
    <x v="96"/>
    <s v="25AFI001621"/>
    <x v="26"/>
    <m/>
    <s v="000285501020"/>
    <s v="MANIGLIA TUBO AC.INOX AISI 441 SERIE &quot;AX&quot; PER PAELLERA"/>
    <s v="manigliame"/>
    <x v="0"/>
    <m/>
    <n v="540"/>
    <s v="NR"/>
    <m/>
    <n v="0.59300000000000008"/>
    <n v="320.22000000000003"/>
  </r>
  <r>
    <s v="OF0036788"/>
    <x v="819"/>
    <m/>
    <s v="F014441"/>
    <x v="82"/>
    <s v="25AFI001639"/>
    <x v="26"/>
    <m/>
    <s v="000390103023"/>
    <s v="VITE 5MAX14 ZN B.T.TR.TORX COMB T25"/>
    <s v="accessori x manigl."/>
    <x v="7"/>
    <m/>
    <n v="20000"/>
    <s v="NR"/>
    <m/>
    <n v="1.7000000000000001E-2"/>
    <n v="340"/>
  </r>
  <r>
    <s v="OF0036543"/>
    <x v="730"/>
    <m/>
    <s v="F014441"/>
    <x v="82"/>
    <s v="25AFI001639"/>
    <x v="26"/>
    <m/>
    <s v="000390111006"/>
    <s v="VITE 5MAX16 AC.AUTOM.ZIG.C/TORX T25"/>
    <s v="accessori x manigl."/>
    <x v="7"/>
    <m/>
    <n v="50000"/>
    <s v="NR"/>
    <m/>
    <n v="3.6999999999999998E-2"/>
    <n v="1850"/>
  </r>
  <r>
    <s v="OF0036788"/>
    <x v="819"/>
    <m/>
    <s v="F014441"/>
    <x v="82"/>
    <s v="25AFI001639"/>
    <x v="26"/>
    <m/>
    <s v="000390115002"/>
    <s v="VITE 5MAX18 AC TCB T9,5 C./TORX T25"/>
    <s v="accessori x manigl."/>
    <x v="7"/>
    <m/>
    <n v="30000"/>
    <s v="NR"/>
    <m/>
    <n v="3.6999999999999998E-2"/>
    <n v="1110"/>
  </r>
  <r>
    <s v="OF0036543"/>
    <x v="730"/>
    <m/>
    <s v="F014441"/>
    <x v="82"/>
    <s v="25AFI001639"/>
    <x v="26"/>
    <m/>
    <s v="000390115006"/>
    <s v="VITE 5MAX18 AC.AUTOM.ZIG.C/TORX T25"/>
    <s v="accessori x manigl."/>
    <x v="7"/>
    <m/>
    <n v="100000"/>
    <s v="NR"/>
    <m/>
    <n v="3.6999999999999998E-2"/>
    <n v="3700"/>
  </r>
  <r>
    <s v="OF0036788"/>
    <x v="819"/>
    <m/>
    <s v="F014441"/>
    <x v="82"/>
    <s v="25AFI001639"/>
    <x v="26"/>
    <m/>
    <s v="000390115006"/>
    <s v="VITE 5MAX18 AC.AUTOM.ZIG.C/TORX T25"/>
    <s v="accessori x manigl."/>
    <x v="7"/>
    <m/>
    <n v="102000"/>
    <s v="NR"/>
    <m/>
    <n v="3.6999999999999998E-2"/>
    <n v="3774"/>
  </r>
  <r>
    <s v="OF0036788"/>
    <x v="819"/>
    <m/>
    <s v="F014441"/>
    <x v="82"/>
    <s v="25AFI001639"/>
    <x v="26"/>
    <m/>
    <s v="000390119006"/>
    <s v="VITE 5MAX20 AC.AUTOM.ZIG.C/TORX T25"/>
    <s v="accessori x manigl."/>
    <x v="7"/>
    <m/>
    <n v="100000"/>
    <s v="NR"/>
    <m/>
    <n v="3.9E-2"/>
    <n v="3900"/>
  </r>
  <r>
    <s v="OF0036687"/>
    <x v="820"/>
    <m/>
    <s v="F013993"/>
    <x v="100"/>
    <s v="25AFI001643"/>
    <x v="26"/>
    <m/>
    <s v="000660020002"/>
    <s v="MANIGLIA AL.X TORTIERA"/>
    <s v="manigliame"/>
    <x v="0"/>
    <m/>
    <n v="30000"/>
    <s v="NR"/>
    <m/>
    <n v="0.2"/>
    <n v="6000"/>
  </r>
  <r>
    <s v="OF0037109"/>
    <x v="821"/>
    <m/>
    <s v="F600111"/>
    <x v="95"/>
    <s v="25AFI001644"/>
    <x v="26"/>
    <m/>
    <s v="002490176001"/>
    <s v="OSSIDO HOSTAPERM ROSSO D3G70"/>
    <s v="prodotti chimici"/>
    <x v="1"/>
    <m/>
    <n v="40"/>
    <s v="kg"/>
    <m/>
    <n v="28.9"/>
    <n v="1156"/>
  </r>
  <r>
    <s v="OF0037213"/>
    <x v="764"/>
    <m/>
    <s v="F600467"/>
    <x v="50"/>
    <s v="25AFI001646"/>
    <x v="26"/>
    <m/>
    <s v="0002A0127TS4"/>
    <s v="DISCO AC.127/040 C/F 3MM+TAGLI STRETTI+FORO CENTRALE 38mm"/>
    <s v="acciaio"/>
    <x v="9"/>
    <m/>
    <n v="173"/>
    <s v="NR"/>
    <m/>
    <n v="0.14491329479768786"/>
    <n v="25.07"/>
  </r>
  <r>
    <s v="OF0037356"/>
    <x v="822"/>
    <m/>
    <s v="F600467"/>
    <x v="50"/>
    <s v="25AFI001646"/>
    <x v="26"/>
    <m/>
    <s v="0002A0127TS4"/>
    <s v="DISCO AC.127/040 C/F 3MM+TAGLI STRETTI+FORO CENTRALE 38mm"/>
    <s v="acciaio"/>
    <x v="9"/>
    <m/>
    <n v="12077"/>
    <s v="NR"/>
    <m/>
    <n v="0.14490022356545501"/>
    <n v="1749.96"/>
  </r>
  <r>
    <s v="OF0037213"/>
    <x v="764"/>
    <m/>
    <s v="F600467"/>
    <x v="50"/>
    <s v="25AFI001646"/>
    <x v="26"/>
    <m/>
    <s v="0002A0137TS4"/>
    <s v="DISCO AC.137/040 C/F 3MM+TAGLI STRETTI+FORO CENTRALE 38mm"/>
    <s v="acciaio"/>
    <x v="9"/>
    <m/>
    <n v="1326"/>
    <s v="NR"/>
    <m/>
    <n v="0.16039969834087481"/>
    <n v="212.69"/>
  </r>
  <r>
    <s v="OF0037356"/>
    <x v="822"/>
    <m/>
    <s v="F600467"/>
    <x v="50"/>
    <s v="25AFI001646"/>
    <x v="26"/>
    <m/>
    <s v="0002A0137TS4"/>
    <s v="DISCO AC.137/040 C/F 3MM+TAGLI STRETTI+FORO CENTRALE 38mm"/>
    <s v="acciaio"/>
    <x v="9"/>
    <m/>
    <n v="14424"/>
    <s v="NR"/>
    <m/>
    <n v="0.16040002773155851"/>
    <n v="2313.61"/>
  </r>
  <r>
    <s v="OF0037356"/>
    <x v="822"/>
    <m/>
    <s v="F600467"/>
    <x v="50"/>
    <s v="25AFI001646"/>
    <x v="26"/>
    <m/>
    <s v="0002A0147TS4"/>
    <s v="DISCO AC.147/040 C/F 3MM+TAGLI STRETTI+FORO CENTRALE 38mm"/>
    <s v="acciaio"/>
    <x v="9"/>
    <m/>
    <n v="5000"/>
    <s v="NR"/>
    <m/>
    <n v="0.1769"/>
    <n v="884.5"/>
  </r>
  <r>
    <s v="OF0037356"/>
    <x v="822"/>
    <m/>
    <s v="F600467"/>
    <x v="50"/>
    <s v="25AFI001646"/>
    <x v="26"/>
    <m/>
    <s v="0002A0152TS4"/>
    <s v="DISCO AC.152/040 C/F 3MM+TAGLI STRETTI+FORO CENTRALE 51mm"/>
    <s v="acciaio"/>
    <x v="9"/>
    <m/>
    <n v="21018"/>
    <s v="NR"/>
    <m/>
    <n v="0.20940003806261301"/>
    <n v="4401.17"/>
  </r>
  <r>
    <s v="OF0037356"/>
    <x v="822"/>
    <m/>
    <s v="F600467"/>
    <x v="50"/>
    <s v="25AFI001646"/>
    <x v="26"/>
    <m/>
    <s v="0002A0177TS4"/>
    <s v="DISCO AC.177/040 C/F 3MM+TAGLI STRETTI+FORO CENTRALE 51mm"/>
    <s v="acciaio"/>
    <x v="9"/>
    <m/>
    <n v="6500"/>
    <s v="NR"/>
    <m/>
    <n v="0.25290000000000001"/>
    <n v="1643.85"/>
  </r>
  <r>
    <s v="OF0037075"/>
    <x v="750"/>
    <m/>
    <s v="F600467"/>
    <x v="50"/>
    <s v="25AFI001646"/>
    <x v="26"/>
    <m/>
    <s v="0002A0207TS4"/>
    <s v="DISCO AC.207/040 C/F 3MM+TAGLI STRETTI+FORO CENTRALE 51mm"/>
    <s v="acciaio"/>
    <x v="9"/>
    <m/>
    <n v="47015"/>
    <s v="NR"/>
    <m/>
    <n v="0.32419993619057746"/>
    <n v="15242.26"/>
  </r>
  <r>
    <s v="OF0037213"/>
    <x v="764"/>
    <m/>
    <s v="F600467"/>
    <x v="50"/>
    <s v="25AFI001646"/>
    <x v="26"/>
    <m/>
    <s v="0002A0207TS4"/>
    <s v="DISCO AC.207/040 C/F 3MM+TAGLI STRETTI+FORO CENTRALE 51mm"/>
    <s v="acciaio"/>
    <x v="9"/>
    <m/>
    <n v="17985"/>
    <s v="NR"/>
    <m/>
    <n v="0.32420016680567137"/>
    <n v="5830.74"/>
  </r>
  <r>
    <s v="OF0037356"/>
    <x v="822"/>
    <m/>
    <s v="F600467"/>
    <x v="50"/>
    <s v="25AFI001647"/>
    <x v="26"/>
    <m/>
    <s v="0002A0147TS4"/>
    <s v="DISCO AC.147/040 C/F 3MM+TAGLI STRETTI+FORO CENTRALE 38mm"/>
    <s v="acciaio"/>
    <x v="9"/>
    <m/>
    <n v="10500"/>
    <s v="NR"/>
    <m/>
    <n v="0.1769"/>
    <n v="1857.45"/>
  </r>
  <r>
    <s v="OF0037356"/>
    <x v="822"/>
    <m/>
    <s v="F600467"/>
    <x v="50"/>
    <s v="25AFI001647"/>
    <x v="26"/>
    <m/>
    <s v="0002A0162TS4"/>
    <s v="DISCO AC.162/040 C/F 3MM+TAGLI STRETTI+FORO CENTRALE 51mm"/>
    <s v="acciaio"/>
    <x v="9"/>
    <m/>
    <n v="9000"/>
    <s v="NR"/>
    <m/>
    <n v="0.21860000000000002"/>
    <n v="1967.4"/>
  </r>
  <r>
    <s v="OF0036861"/>
    <x v="746"/>
    <m/>
    <s v="F600467"/>
    <x v="50"/>
    <s v="25AFI001647"/>
    <x v="26"/>
    <m/>
    <s v="0002A0167TS4"/>
    <s v="DISCO AC.167/040 C/F 3MM+TAGLI STRETTI+FORO CENTRALE 51mm"/>
    <s v="acciaio"/>
    <x v="9"/>
    <m/>
    <n v="1000"/>
    <s v="NR"/>
    <m/>
    <n v="0.24259999999999998"/>
    <n v="242.6"/>
  </r>
  <r>
    <s v="OF0037356"/>
    <x v="822"/>
    <m/>
    <s v="F600467"/>
    <x v="50"/>
    <s v="25AFI001647"/>
    <x v="26"/>
    <m/>
    <s v="0002A0167TS4"/>
    <s v="DISCO AC.167/040 C/F 3MM+TAGLI STRETTI+FORO CENTRALE 51mm"/>
    <s v="acciaio"/>
    <x v="9"/>
    <m/>
    <n v="21500"/>
    <s v="NR"/>
    <m/>
    <n v="0.24259999999999998"/>
    <n v="5215.8999999999996"/>
  </r>
  <r>
    <s v="OF0037356"/>
    <x v="822"/>
    <m/>
    <s v="F600467"/>
    <x v="50"/>
    <s v="25AFI001647"/>
    <x v="26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7356"/>
    <x v="822"/>
    <m/>
    <s v="F600467"/>
    <x v="50"/>
    <s v="25AFI001647"/>
    <x v="26"/>
    <m/>
    <s v="0002A0187TS4"/>
    <s v="DISCO AC.187/040 C/F 3MM+TAGLI STRETTI+FORO CENTRALE 51mm"/>
    <s v="acciaio"/>
    <x v="9"/>
    <m/>
    <n v="8500"/>
    <s v="NR"/>
    <m/>
    <n v="0.27840000000000004"/>
    <n v="2366.4"/>
  </r>
  <r>
    <s v="OF0037213"/>
    <x v="764"/>
    <m/>
    <s v="F600467"/>
    <x v="50"/>
    <s v="25AFI001647"/>
    <x v="26"/>
    <m/>
    <s v="0002A0207TS4"/>
    <s v="DISCO AC.207/040 C/F 3MM+TAGLI STRETTI+FORO CENTRALE 51mm"/>
    <s v="acciaio"/>
    <x v="9"/>
    <m/>
    <n v="10015"/>
    <s v="NR"/>
    <m/>
    <n v="0.324199700449326"/>
    <n v="3246.86"/>
  </r>
  <r>
    <s v="OF0037356"/>
    <x v="822"/>
    <m/>
    <s v="F600467"/>
    <x v="50"/>
    <s v="25AFI001647"/>
    <x v="26"/>
    <m/>
    <s v="0002A0207TS4"/>
    <s v="DISCO AC.207/040 C/F 3MM+TAGLI STRETTI+FORO CENTRALE 51mm"/>
    <s v="acciaio"/>
    <x v="9"/>
    <m/>
    <n v="7835"/>
    <s v="NR"/>
    <m/>
    <n v="0.32420038289725595"/>
    <n v="2540.11"/>
  </r>
  <r>
    <s v="OF0037389"/>
    <x v="823"/>
    <m/>
    <s v="F600481"/>
    <x v="42"/>
    <s v="25AFI001650"/>
    <x v="26"/>
    <m/>
    <s v="002490018001"/>
    <s v="MEARLIN SPARKLE GOLD 9212P"/>
    <s v="prodotti chimici"/>
    <x v="1"/>
    <m/>
    <n v="25"/>
    <s v="kg"/>
    <m/>
    <n v="24.79"/>
    <n v="619.75"/>
  </r>
  <r>
    <s v="OF0037389"/>
    <x v="823"/>
    <m/>
    <s v="F600481"/>
    <x v="42"/>
    <s v="25AFI001650"/>
    <x v="26"/>
    <m/>
    <s v="002490051001"/>
    <s v="LUMINA ROYAL BLUE 9680 H"/>
    <s v="prodotti chimici"/>
    <x v="1"/>
    <m/>
    <n v="25"/>
    <s v="kg"/>
    <m/>
    <n v="50.94"/>
    <n v="1273.5"/>
  </r>
  <r>
    <s v="OF0037389"/>
    <x v="823"/>
    <m/>
    <s v="F600481"/>
    <x v="42"/>
    <s v="25AFI001650"/>
    <x v="26"/>
    <m/>
    <s v="002490180001"/>
    <s v="SICOPAL GIALLO L 1100"/>
    <s v="prodotti chimici"/>
    <x v="1"/>
    <m/>
    <n v="25"/>
    <s v="kg"/>
    <m/>
    <n v="36.200000000000003"/>
    <n v="905"/>
  </r>
  <r>
    <s v="OF0037416"/>
    <x v="824"/>
    <m/>
    <s v="F011440"/>
    <x v="85"/>
    <s v="25AFI001656"/>
    <x v="26"/>
    <m/>
    <s v="001970076001"/>
    <s v="PALLET SIMILEUR CM 120x80"/>
    <s v="materiali di consumo"/>
    <x v="11"/>
    <m/>
    <n v="738"/>
    <s v="NR"/>
    <m/>
    <n v="6.3"/>
    <n v="4649.3999999999996"/>
  </r>
  <r>
    <s v="OF0037105"/>
    <x v="825"/>
    <m/>
    <s v="F010795"/>
    <x v="72"/>
    <s v="25AFI001667"/>
    <x v="26"/>
    <m/>
    <s v="009230008002"/>
    <s v="UNISPRAY LWC"/>
    <s v="materiali di consumo"/>
    <x v="11"/>
    <m/>
    <n v="2600"/>
    <s v="kg"/>
    <m/>
    <n v="1.95"/>
    <n v="5070"/>
  </r>
  <r>
    <s v="OF0037275"/>
    <x v="826"/>
    <m/>
    <s v="F600481"/>
    <x v="42"/>
    <s v="25AFI001692"/>
    <x v="26"/>
    <m/>
    <s v="002490018001"/>
    <s v="MEARLIN SPARKLE GOLD 9212P"/>
    <s v="prodotti chimici"/>
    <x v="1"/>
    <m/>
    <n v="25"/>
    <s v="kg"/>
    <m/>
    <n v="24.79"/>
    <n v="619.75"/>
  </r>
  <r>
    <s v="OF0037275"/>
    <x v="826"/>
    <m/>
    <s v="F600481"/>
    <x v="42"/>
    <s v="25AFI001692"/>
    <x v="26"/>
    <m/>
    <s v="002490051001"/>
    <s v="LUMINA ROYAL BLUE 9680 H"/>
    <s v="prodotti chimici"/>
    <x v="1"/>
    <m/>
    <n v="25"/>
    <s v="kg"/>
    <m/>
    <n v="50.94"/>
    <n v="1273.5"/>
  </r>
  <r>
    <s v="OF0037275"/>
    <x v="826"/>
    <m/>
    <s v="F600481"/>
    <x v="42"/>
    <s v="25AFI001692"/>
    <x v="26"/>
    <m/>
    <s v="002490187001"/>
    <s v="SICOTAN GIALLO K 2011"/>
    <s v="prodotti chimici"/>
    <x v="1"/>
    <m/>
    <n v="25"/>
    <s v="kg"/>
    <m/>
    <n v="17.100000000000001"/>
    <n v="427.5"/>
  </r>
  <r>
    <s v="OF0037559"/>
    <x v="827"/>
    <m/>
    <s v="F015428"/>
    <x v="49"/>
    <s v="25AFI001693"/>
    <x v="26"/>
    <m/>
    <s v="009000010053"/>
    <s v="GUANTO SPANDEXBLACK 11939 TAG. S"/>
    <s v="materiali di consumo"/>
    <x v="11"/>
    <m/>
    <n v="480"/>
    <s v="NR"/>
    <m/>
    <n v="0.86"/>
    <n v="412.8"/>
  </r>
  <r>
    <s v="OF0037099"/>
    <x v="828"/>
    <m/>
    <s v="F600081"/>
    <x v="38"/>
    <s v="25AFI001694"/>
    <x v="26"/>
    <m/>
    <s v="002460033001"/>
    <s v="DILUENTE NITRO CISTERNA"/>
    <s v="prodotti chimici"/>
    <x v="1"/>
    <m/>
    <n v="1558"/>
    <s v="kg"/>
    <m/>
    <n v="2.1341527599486523"/>
    <n v="3325.01"/>
  </r>
  <r>
    <s v="OF0037099"/>
    <x v="828"/>
    <m/>
    <s v="F600081"/>
    <x v="38"/>
    <s v="25AFI001694"/>
    <x v="26"/>
    <m/>
    <s v="009290028001"/>
    <s v="DILUENTE NITRO X PULIZIA LATTA"/>
    <s v="materiali di consumo"/>
    <x v="11"/>
    <m/>
    <n v="943"/>
    <s v="kg"/>
    <m/>
    <n v="2.3779957582184514"/>
    <n v="2242.4499999999998"/>
  </r>
  <r>
    <s v="OF0036957"/>
    <x v="829"/>
    <m/>
    <s v="F010077"/>
    <x v="101"/>
    <s v="25AFI001695"/>
    <x v="26"/>
    <m/>
    <s v="002490001001"/>
    <s v="MONARCH 800"/>
    <s v="prodotti chimici"/>
    <x v="1"/>
    <m/>
    <n v="400"/>
    <s v="kg"/>
    <m/>
    <n v="8.99"/>
    <n v="3596"/>
  </r>
  <r>
    <s v="OF0037324"/>
    <x v="830"/>
    <m/>
    <s v="F010233"/>
    <x v="52"/>
    <s v="25AFI001696"/>
    <x v="26"/>
    <m/>
    <s v="000110192001"/>
    <s v="GHIERA P2800 16/23,5 C28/591 F130 X FORMA 319 Ø28"/>
    <s v="manigliame"/>
    <x v="0"/>
    <m/>
    <n v="2495"/>
    <s v="NR"/>
    <m/>
    <n v="0.17599999999999999"/>
    <n v="439.12"/>
  </r>
  <r>
    <s v="OF0037324"/>
    <x v="830"/>
    <m/>
    <s v="F010233"/>
    <x v="52"/>
    <s v="25AFI001696"/>
    <x v="26"/>
    <m/>
    <s v="000110546001"/>
    <s v="GHIERA P15 16/24,5 B15 /900 FR 100 175 26"/>
    <s v="manigliame"/>
    <x v="0"/>
    <m/>
    <n v="8835"/>
    <s v="NR"/>
    <m/>
    <n v="0.1"/>
    <n v="883.5"/>
  </r>
  <r>
    <s v="OF0037324"/>
    <x v="830"/>
    <m/>
    <s v="F010233"/>
    <x v="52"/>
    <s v="25AFI001696"/>
    <x v="26"/>
    <m/>
    <s v="000110869001"/>
    <s v="GHIERA P3600 14/18 C36/210 F100"/>
    <s v="manigliame"/>
    <x v="0"/>
    <m/>
    <n v="6080"/>
    <s v="NR"/>
    <m/>
    <n v="9.0000000000000011E-2"/>
    <n v="547.20000000000005"/>
  </r>
  <r>
    <s v="OF0037324"/>
    <x v="830"/>
    <m/>
    <s v="F010233"/>
    <x v="52"/>
    <s v="25AFI001696"/>
    <x v="26"/>
    <m/>
    <s v="000111190001"/>
    <s v="GHIERA P3600 13/18,5 C36/660 F90"/>
    <s v="manigliame"/>
    <x v="0"/>
    <m/>
    <n v="9180"/>
    <s v="NR"/>
    <m/>
    <n v="9.0000000000000011E-2"/>
    <n v="826.2"/>
  </r>
  <r>
    <s v="OF0037324"/>
    <x v="830"/>
    <m/>
    <s v="F010233"/>
    <x v="52"/>
    <s v="25AFI001696"/>
    <x v="26"/>
    <m/>
    <s v="000111216001"/>
    <s v="GHIERA P3600 13/23 B36/784 F120"/>
    <s v="manigliame"/>
    <x v="0"/>
    <m/>
    <n v="5400"/>
    <s v="NR"/>
    <m/>
    <n v="9.9000000000000005E-2"/>
    <n v="534.6"/>
  </r>
  <r>
    <s v="OF0037315"/>
    <x v="831"/>
    <m/>
    <s v="F010233"/>
    <x v="52"/>
    <s v="25AFI001696"/>
    <x v="26"/>
    <m/>
    <s v="000251533001"/>
    <s v="MANIGLIA MOD.PRO NERA SATINATA"/>
    <s v="manigliame"/>
    <x v="0"/>
    <m/>
    <n v="3375"/>
    <s v="NR"/>
    <m/>
    <n v="0.26797925925925925"/>
    <n v="904.43"/>
  </r>
  <r>
    <s v="OF0036674"/>
    <x v="683"/>
    <m/>
    <s v="F010233"/>
    <x v="52"/>
    <s v="25AFI001696"/>
    <x v="26"/>
    <m/>
    <s v="000280477001"/>
    <s v="MANICO CREPIERE MO210/2 PA125 F.5,8"/>
    <s v="manigliame"/>
    <x v="0"/>
    <m/>
    <n v="7200"/>
    <s v="NR"/>
    <m/>
    <n v="0.6"/>
    <n v="4320"/>
  </r>
  <r>
    <s v="OF0037324"/>
    <x v="830"/>
    <m/>
    <s v="F010233"/>
    <x v="52"/>
    <s v="25AFI001696"/>
    <x v="26"/>
    <m/>
    <s v="000320212001"/>
    <s v="POMOLO 810 STUDIO NERO SATINATO"/>
    <s v="manigliame"/>
    <x v="0"/>
    <m/>
    <n v="16200"/>
    <s v="NR"/>
    <m/>
    <n v="0.19700000000000001"/>
    <n v="3191.4"/>
  </r>
  <r>
    <s v="OF0037276"/>
    <x v="832"/>
    <m/>
    <s v="F600389"/>
    <x v="67"/>
    <s v="25AFI001697"/>
    <x v="26"/>
    <m/>
    <s v="002490148003"/>
    <s v="OSSIDO BLU FK-9250 FERRO (T.FA6210)"/>
    <s v="prodotti chimici"/>
    <x v="1"/>
    <m/>
    <n v="40"/>
    <s v="kg"/>
    <m/>
    <n v="56.041499999999999"/>
    <n v="2241.66"/>
  </r>
  <r>
    <s v="OF0037388"/>
    <x v="823"/>
    <m/>
    <s v="F600389"/>
    <x v="67"/>
    <s v="25AFI001697"/>
    <x v="26"/>
    <m/>
    <s v="002490148004"/>
    <s v="OSSIDO VERDE 21-5901 (SOST. 4045)"/>
    <s v="prodotti chimici"/>
    <x v="1"/>
    <m/>
    <n v="20"/>
    <s v="kg"/>
    <m/>
    <n v="70.983500000000006"/>
    <n v="1419.67"/>
  </r>
  <r>
    <s v="OF0037388"/>
    <x v="823"/>
    <m/>
    <s v="F600389"/>
    <x v="67"/>
    <s v="25AFI001697"/>
    <x v="26"/>
    <m/>
    <s v="002490149001"/>
    <s v="1008335 PS UMB EP-62 Blue Oltremare"/>
    <s v="prodotti chimici"/>
    <x v="1"/>
    <m/>
    <n v="25"/>
    <s v="kg"/>
    <m/>
    <n v="7"/>
    <n v="175"/>
  </r>
  <r>
    <s v="OF0037276"/>
    <x v="832"/>
    <m/>
    <s v="F600389"/>
    <x v="67"/>
    <s v="25AFI001697"/>
    <x v="26"/>
    <m/>
    <s v="002490304002"/>
    <s v="OSSIDO VERDE FK 8497 (EX FA 6290)"/>
    <s v="prodotti chimici"/>
    <x v="1"/>
    <m/>
    <n v="50"/>
    <s v="kg"/>
    <m/>
    <n v="43.572600000000001"/>
    <n v="2178.63"/>
  </r>
  <r>
    <s v="OF0037100"/>
    <x v="833"/>
    <m/>
    <s v="F013397"/>
    <x v="41"/>
    <s v="25AFI001699"/>
    <x v="26"/>
    <m/>
    <s v="002490109001"/>
    <s v="IRIODIN 153 / MEARLIN SPARKLE"/>
    <s v="prodotti chimici"/>
    <x v="1"/>
    <m/>
    <n v="50"/>
    <s v="kg"/>
    <m/>
    <n v="19.600000000000001"/>
    <n v="980"/>
  </r>
  <r>
    <s v="OF0037100"/>
    <x v="833"/>
    <m/>
    <s v="F013397"/>
    <x v="41"/>
    <s v="25AFI001699"/>
    <x v="26"/>
    <m/>
    <s v="002490119001"/>
    <s v="IRIODIN 111"/>
    <s v="prodotti chimici"/>
    <x v="1"/>
    <m/>
    <n v="20"/>
    <s v="kg"/>
    <m/>
    <n v="18.5"/>
    <n v="370"/>
  </r>
  <r>
    <s v="OF0037385"/>
    <x v="40"/>
    <m/>
    <s v="F013397"/>
    <x v="41"/>
    <s v="25AFI001700"/>
    <x v="26"/>
    <m/>
    <s v="002490109001"/>
    <s v="IRIODIN 153 / MEARLIN SPARKLE"/>
    <s v="prodotti chimici"/>
    <x v="1"/>
    <m/>
    <n v="50"/>
    <s v="kg"/>
    <m/>
    <n v="19.600000000000001"/>
    <n v="980"/>
  </r>
  <r>
    <s v="OF0037466"/>
    <x v="834"/>
    <m/>
    <s v="F012539"/>
    <x v="69"/>
    <s v="25AFI001705"/>
    <x v="27"/>
    <m/>
    <s v="002460139002"/>
    <s v="TRIETANOLAMMINA 90% (TEA)"/>
    <s v="prodotti chimici"/>
    <x v="1"/>
    <m/>
    <n v="472"/>
    <s v="kg"/>
    <m/>
    <n v="2.0500000000000003"/>
    <n v="967.6"/>
  </r>
  <r>
    <s v="OF0037466"/>
    <x v="834"/>
    <m/>
    <s v="F012539"/>
    <x v="69"/>
    <s v="25AFI001705"/>
    <x v="27"/>
    <m/>
    <s v="002460140001"/>
    <s v="DOWANOL PMA ACETATO DI METOSSIPROP. CISTERNA"/>
    <s v="prodotti chimici"/>
    <x v="1"/>
    <m/>
    <n v="950"/>
    <s v="kg"/>
    <m/>
    <n v="2.79"/>
    <n v="2650.5"/>
  </r>
  <r>
    <s v="OF0037466"/>
    <x v="834"/>
    <m/>
    <s v="F012539"/>
    <x v="69"/>
    <s v="25AFI001705"/>
    <x v="27"/>
    <m/>
    <s v="009200004001"/>
    <s v="IPOCLORITO DI SODIO"/>
    <s v="materiali di consumo"/>
    <x v="11"/>
    <m/>
    <n v="325"/>
    <s v="kg"/>
    <m/>
    <n v="0.98"/>
    <n v="318.5"/>
  </r>
  <r>
    <s v="OF0036838"/>
    <x v="835"/>
    <m/>
    <s v="F012680"/>
    <x v="63"/>
    <s v="25AFI001708"/>
    <x v="27"/>
    <m/>
    <s v="000010140040R"/>
    <s v="DISCO AL.1050 140/40 RIC"/>
    <s v="alluminio"/>
    <x v="3"/>
    <m/>
    <n v="1141"/>
    <s v="kg"/>
    <m/>
    <n v="3.68"/>
    <n v="4198.88"/>
  </r>
  <r>
    <s v="OF0036838"/>
    <x v="835"/>
    <m/>
    <s v="F012680"/>
    <x v="63"/>
    <s v="25AFI001708"/>
    <x v="27"/>
    <m/>
    <s v="000010155035R"/>
    <s v="DISCO AL.1050 155/35 RIC"/>
    <s v="alluminio"/>
    <x v="3"/>
    <m/>
    <n v="1819"/>
    <s v="kg"/>
    <m/>
    <n v="3.68"/>
    <n v="6693.92"/>
  </r>
  <r>
    <s v="OF0036838"/>
    <x v="835"/>
    <m/>
    <s v="F012680"/>
    <x v="63"/>
    <s v="25AFI001708"/>
    <x v="27"/>
    <m/>
    <s v="000010160040R"/>
    <s v="DISCO AL.1050 160/40 RIC"/>
    <s v="alluminio"/>
    <x v="3"/>
    <m/>
    <n v="2558"/>
    <s v="kg"/>
    <m/>
    <n v="3.68"/>
    <n v="9413.44"/>
  </r>
  <r>
    <s v="OF0036838"/>
    <x v="835"/>
    <m/>
    <s v="F012680"/>
    <x v="63"/>
    <s v="25AFI001708"/>
    <x v="27"/>
    <m/>
    <s v="000010175035R"/>
    <s v="DISCO AL.1050 175/35 RIC"/>
    <s v="alluminio"/>
    <x v="3"/>
    <m/>
    <n v="2641"/>
    <s v="kg"/>
    <m/>
    <n v="3.6799999999999997"/>
    <n v="9718.8799999999992"/>
  </r>
  <r>
    <s v="OF0036838"/>
    <x v="835"/>
    <m/>
    <s v="F012680"/>
    <x v="63"/>
    <s v="25AFI001708"/>
    <x v="27"/>
    <m/>
    <s v="000010200040R"/>
    <s v="DISCO AL.1050 200/40 RIC"/>
    <s v="alluminio"/>
    <x v="3"/>
    <m/>
    <n v="3020"/>
    <s v="kg"/>
    <m/>
    <n v="3.68"/>
    <n v="11113.6"/>
  </r>
  <r>
    <s v="OF0036838"/>
    <x v="835"/>
    <m/>
    <s v="F012680"/>
    <x v="63"/>
    <s v="25AFI001708"/>
    <x v="27"/>
    <m/>
    <s v="000010215035R"/>
    <s v="DISCO AL.1050 215/35 RIC"/>
    <s v="alluminio"/>
    <x v="3"/>
    <m/>
    <n v="3328"/>
    <s v="kg"/>
    <m/>
    <n v="3.68"/>
    <n v="12247.04"/>
  </r>
  <r>
    <s v="OF0036983"/>
    <x v="154"/>
    <m/>
    <s v="F012680"/>
    <x v="63"/>
    <s v="25AFI001708"/>
    <x v="27"/>
    <m/>
    <s v="000010265022R"/>
    <s v="DISCO AL.99,5 265/22 RIC"/>
    <s v="alluminio"/>
    <x v="3"/>
    <m/>
    <n v="871"/>
    <s v="kg"/>
    <m/>
    <n v="3.62"/>
    <n v="3153.02"/>
  </r>
  <r>
    <s v="OF0036911"/>
    <x v="836"/>
    <m/>
    <s v="F012680"/>
    <x v="63"/>
    <s v="25AFI001708"/>
    <x v="27"/>
    <m/>
    <s v="000010275014R"/>
    <s v="DISCO AL.99,5 275/14 RIC"/>
    <s v="alluminio"/>
    <x v="3"/>
    <m/>
    <n v="846"/>
    <s v="kg"/>
    <m/>
    <n v="3.62"/>
    <n v="3062.52"/>
  </r>
  <r>
    <s v="OF0037236"/>
    <x v="837"/>
    <m/>
    <s v="F012680"/>
    <x v="63"/>
    <s v="25AFI001708"/>
    <x v="27"/>
    <m/>
    <s v="000010290026R"/>
    <s v="DISCO AL.99,5 290/26 RIC"/>
    <s v="alluminio"/>
    <x v="3"/>
    <m/>
    <n v="2656"/>
    <s v="kg"/>
    <m/>
    <n v="3.55"/>
    <n v="9428.7999999999993"/>
  </r>
  <r>
    <s v="OF0037236"/>
    <x v="837"/>
    <m/>
    <s v="F012680"/>
    <x v="63"/>
    <s v="25AFI001708"/>
    <x v="27"/>
    <m/>
    <s v="000010315026R"/>
    <s v="DISCO AL.99,5 315/26 RIC"/>
    <s v="alluminio"/>
    <x v="3"/>
    <m/>
    <n v="1496"/>
    <s v="kg"/>
    <m/>
    <n v="3.5500000000000003"/>
    <n v="5310.8"/>
  </r>
  <r>
    <s v="OF0036911"/>
    <x v="836"/>
    <m/>
    <s v="F012680"/>
    <x v="63"/>
    <s v="25AFI001708"/>
    <x v="27"/>
    <m/>
    <s v="000010335028R"/>
    <s v="DISCO AL.99,5 335/28 RIC"/>
    <s v="alluminio"/>
    <x v="3"/>
    <m/>
    <n v="841"/>
    <s v="kg"/>
    <m/>
    <n v="3.62"/>
    <n v="3044.42"/>
  </r>
  <r>
    <s v="OF0037236"/>
    <x v="837"/>
    <m/>
    <s v="F012680"/>
    <x v="63"/>
    <s v="25AFI001708"/>
    <x v="27"/>
    <m/>
    <s v="000010365026R"/>
    <s v="DISCO AL.99,5 365/26 RIC"/>
    <s v="alluminio"/>
    <x v="3"/>
    <m/>
    <n v="1672"/>
    <s v="kg"/>
    <m/>
    <n v="3.5500000000000003"/>
    <n v="5935.6"/>
  </r>
  <r>
    <s v="OF0036983"/>
    <x v="154"/>
    <m/>
    <s v="F012680"/>
    <x v="63"/>
    <s v="25AFI001708"/>
    <x v="27"/>
    <m/>
    <s v="000010365028R"/>
    <s v="DISCO AL.99,5 365/28 RIC"/>
    <s v="alluminio"/>
    <x v="3"/>
    <m/>
    <n v="2488"/>
    <s v="kg"/>
    <m/>
    <n v="3.6199999999999997"/>
    <n v="9006.56"/>
  </r>
  <r>
    <s v="OF0036983"/>
    <x v="154"/>
    <m/>
    <s v="F012680"/>
    <x v="63"/>
    <s v="25AFI001708"/>
    <x v="27"/>
    <m/>
    <s v="000010410028R"/>
    <s v="DISCO AL.99,5 410/28 RIC"/>
    <s v="alluminio"/>
    <x v="3"/>
    <m/>
    <n v="2512"/>
    <s v="kg"/>
    <m/>
    <n v="3.62"/>
    <n v="9093.44"/>
  </r>
  <r>
    <s v="OF0037201"/>
    <x v="838"/>
    <m/>
    <s v="F012680"/>
    <x v="63"/>
    <s v="25AFI001708"/>
    <x v="27"/>
    <m/>
    <s v="000040200032R"/>
    <s v="DISCO AL.4006 200/32 RIC"/>
    <s v="alluminio"/>
    <x v="3"/>
    <m/>
    <n v="1596"/>
    <s v="kg"/>
    <m/>
    <n v="3.4299999999999997"/>
    <n v="5474.28"/>
  </r>
  <r>
    <s v="OF0036740"/>
    <x v="709"/>
    <m/>
    <s v="F012680"/>
    <x v="63"/>
    <s v="25AFI001708"/>
    <x v="27"/>
    <m/>
    <s v="000040215036R"/>
    <s v="DISCO AL.4006 215/36 RIC"/>
    <s v="alluminio"/>
    <x v="3"/>
    <m/>
    <n v="1779"/>
    <s v="kg"/>
    <m/>
    <n v="3.71"/>
    <n v="6600.09"/>
  </r>
  <r>
    <s v="OF0037201"/>
    <x v="838"/>
    <m/>
    <s v="F012680"/>
    <x v="63"/>
    <s v="25AFI001708"/>
    <x v="27"/>
    <m/>
    <s v="000040220032R"/>
    <s v="DISCO AL.4006 220/32 RIC"/>
    <s v="alluminio"/>
    <x v="3"/>
    <m/>
    <n v="1747"/>
    <s v="kg"/>
    <m/>
    <n v="3.43"/>
    <n v="5992.21"/>
  </r>
  <r>
    <s v="OF0037201"/>
    <x v="838"/>
    <m/>
    <s v="F012680"/>
    <x v="63"/>
    <s v="25AFI001708"/>
    <x v="27"/>
    <m/>
    <s v="000040225032R"/>
    <s v="DISCO AL.4006 225/32 RIC"/>
    <s v="alluminio"/>
    <x v="3"/>
    <m/>
    <n v="1527"/>
    <s v="kg"/>
    <m/>
    <n v="3.4299999999999997"/>
    <n v="5237.6099999999997"/>
  </r>
  <r>
    <s v="OF0037064"/>
    <x v="839"/>
    <m/>
    <s v="F012680"/>
    <x v="63"/>
    <s v="25AFI001708"/>
    <x v="27"/>
    <m/>
    <s v="000040240032R"/>
    <s v="DISCO AL.4006 240/32 RIC"/>
    <s v="alluminio"/>
    <x v="3"/>
    <m/>
    <n v="1739"/>
    <s v="kg"/>
    <m/>
    <n v="3.62"/>
    <n v="6295.18"/>
  </r>
  <r>
    <s v="OF0037199"/>
    <x v="840"/>
    <m/>
    <s v="F012680"/>
    <x v="63"/>
    <s v="25AFI001708"/>
    <x v="27"/>
    <m/>
    <s v="000040255029R"/>
    <s v="DISCO AL.4006 255/29 RIC"/>
    <s v="alluminio"/>
    <x v="3"/>
    <m/>
    <n v="1633"/>
    <s v="kg"/>
    <m/>
    <n v="3.62"/>
    <n v="5911.46"/>
  </r>
  <r>
    <s v="OF0037064"/>
    <x v="839"/>
    <m/>
    <s v="F012680"/>
    <x v="63"/>
    <s v="25AFI001708"/>
    <x v="27"/>
    <m/>
    <s v="000040260032R"/>
    <s v="DISCO AL.4006 260/32 RIC"/>
    <s v="alluminio"/>
    <x v="3"/>
    <m/>
    <n v="844"/>
    <s v="kg"/>
    <m/>
    <n v="3.62"/>
    <n v="3055.28"/>
  </r>
  <r>
    <s v="OF0036740"/>
    <x v="709"/>
    <m/>
    <s v="F012680"/>
    <x v="63"/>
    <s v="25AFI001708"/>
    <x v="27"/>
    <m/>
    <s v="000040260036R"/>
    <s v="DISCO AL.4006 260/36 RIC"/>
    <s v="alluminio"/>
    <x v="3"/>
    <m/>
    <n v="1676"/>
    <s v="kg"/>
    <m/>
    <n v="3.71"/>
    <n v="6217.96"/>
  </r>
  <r>
    <s v="OF0037199"/>
    <x v="840"/>
    <m/>
    <s v="F012680"/>
    <x v="63"/>
    <s v="25AFI001708"/>
    <x v="27"/>
    <m/>
    <s v="000040280029R"/>
    <s v="DISCO AL.4006 280/29 RIC"/>
    <s v="alluminio"/>
    <x v="3"/>
    <m/>
    <n v="1765"/>
    <s v="kg"/>
    <m/>
    <n v="3.62"/>
    <n v="6389.3"/>
  </r>
  <r>
    <s v="OF0037064"/>
    <x v="839"/>
    <m/>
    <s v="F012680"/>
    <x v="63"/>
    <s v="25AFI001708"/>
    <x v="27"/>
    <m/>
    <s v="000040280032R"/>
    <s v="DISCO AL.4006 280/32 RIC"/>
    <s v="alluminio"/>
    <x v="3"/>
    <m/>
    <n v="1766"/>
    <s v="kg"/>
    <m/>
    <n v="3.62"/>
    <n v="6392.92"/>
  </r>
  <r>
    <s v="OF0036740"/>
    <x v="709"/>
    <m/>
    <s v="F012680"/>
    <x v="63"/>
    <s v="25AFI001708"/>
    <x v="27"/>
    <m/>
    <s v="000040285036R"/>
    <s v="DISCO AL.4006 285/36 RIC"/>
    <s v="alluminio"/>
    <x v="3"/>
    <m/>
    <n v="1774"/>
    <s v="kg"/>
    <m/>
    <n v="3.71"/>
    <n v="6581.54"/>
  </r>
  <r>
    <s v="OF0036740"/>
    <x v="709"/>
    <m/>
    <s v="F012680"/>
    <x v="63"/>
    <s v="25AFI001708"/>
    <x v="27"/>
    <m/>
    <s v="000040305022R"/>
    <s v="DISCO AL.4006 305/22 RIC"/>
    <s v="alluminio"/>
    <x v="3"/>
    <m/>
    <n v="6784"/>
    <s v="kg"/>
    <m/>
    <n v="3.71"/>
    <n v="25168.639999999999"/>
  </r>
  <r>
    <s v="OF0037034"/>
    <x v="841"/>
    <m/>
    <s v="F012680"/>
    <x v="63"/>
    <s v="25AFI001708"/>
    <x v="27"/>
    <m/>
    <s v="000040305032R"/>
    <s v="DISCO AL.4006 305/32 RIC"/>
    <s v="alluminio"/>
    <x v="3"/>
    <m/>
    <n v="2645"/>
    <s v="kg"/>
    <m/>
    <n v="3.6199999999999997"/>
    <n v="9574.9"/>
  </r>
  <r>
    <s v="OF0037064"/>
    <x v="839"/>
    <m/>
    <s v="F012680"/>
    <x v="63"/>
    <s v="25AFI001708"/>
    <x v="27"/>
    <m/>
    <s v="000040315032R"/>
    <s v="DISCO AL.4006 315/32 RIC"/>
    <s v="alluminio"/>
    <x v="3"/>
    <m/>
    <n v="1497"/>
    <s v="kg"/>
    <m/>
    <n v="3.62"/>
    <n v="5419.14"/>
  </r>
  <r>
    <s v="OF0036740"/>
    <x v="709"/>
    <m/>
    <s v="F012680"/>
    <x v="63"/>
    <s v="25AFI001708"/>
    <x v="27"/>
    <m/>
    <s v="000040315036R"/>
    <s v="DISCO AL.4006 315/36 RIC"/>
    <s v="alluminio"/>
    <x v="3"/>
    <m/>
    <n v="2238"/>
    <s v="kg"/>
    <m/>
    <n v="3.71"/>
    <n v="8302.98"/>
  </r>
  <r>
    <s v="OF0037064"/>
    <x v="839"/>
    <m/>
    <s v="F012680"/>
    <x v="63"/>
    <s v="25AFI001708"/>
    <x v="27"/>
    <m/>
    <s v="000040325032R"/>
    <s v="DISCO AL.4006 325/32 RIC"/>
    <s v="alluminio"/>
    <x v="3"/>
    <m/>
    <n v="2364"/>
    <s v="kg"/>
    <m/>
    <n v="3.62"/>
    <n v="8557.68"/>
  </r>
  <r>
    <s v="OF0036774"/>
    <x v="842"/>
    <m/>
    <s v="F012680"/>
    <x v="63"/>
    <s v="25AFI001708"/>
    <x v="27"/>
    <m/>
    <s v="000040325039R"/>
    <s v="DISCO AL.4006 325/39 RIC"/>
    <s v="alluminio"/>
    <x v="3"/>
    <m/>
    <n v="3160"/>
    <s v="kg"/>
    <m/>
    <n v="3.6799999999999997"/>
    <n v="11628.8"/>
  </r>
  <r>
    <s v="OF0037064"/>
    <x v="839"/>
    <m/>
    <s v="F012680"/>
    <x v="63"/>
    <s v="25AFI001708"/>
    <x v="27"/>
    <m/>
    <s v="000040330032R"/>
    <s v="DISCO AL.4006 330/32 RIC"/>
    <s v="alluminio"/>
    <x v="3"/>
    <m/>
    <n v="811"/>
    <s v="kg"/>
    <m/>
    <n v="3.62"/>
    <n v="2935.82"/>
  </r>
  <r>
    <s v="OF0036755"/>
    <x v="843"/>
    <m/>
    <s v="F012680"/>
    <x v="63"/>
    <s v="25AFI001708"/>
    <x v="27"/>
    <m/>
    <s v="000040335032R"/>
    <s v="DISCO AL.4006 335/32 RIC"/>
    <s v="alluminio"/>
    <x v="3"/>
    <m/>
    <n v="20183"/>
    <s v="kg"/>
    <m/>
    <n v="3.7099999999999995"/>
    <n v="74878.929999999993"/>
  </r>
  <r>
    <s v="OF0037034"/>
    <x v="841"/>
    <m/>
    <s v="F012680"/>
    <x v="63"/>
    <s v="25AFI001708"/>
    <x v="27"/>
    <m/>
    <s v="000040335032R"/>
    <s v="DISCO AL.4006 335/32 RIC"/>
    <s v="alluminio"/>
    <x v="3"/>
    <m/>
    <n v="4246"/>
    <s v="kg"/>
    <m/>
    <n v="3.62"/>
    <n v="15370.52"/>
  </r>
  <r>
    <s v="OF0037064"/>
    <x v="839"/>
    <m/>
    <s v="F012680"/>
    <x v="63"/>
    <s v="25AFI001708"/>
    <x v="27"/>
    <m/>
    <s v="000040335032R"/>
    <s v="DISCO AL.4006 335/32 RIC"/>
    <s v="alluminio"/>
    <x v="3"/>
    <m/>
    <n v="4251"/>
    <s v="kg"/>
    <m/>
    <n v="3.62"/>
    <n v="15388.62"/>
  </r>
  <r>
    <s v="OF0037201"/>
    <x v="838"/>
    <m/>
    <s v="F012680"/>
    <x v="63"/>
    <s v="25AFI001708"/>
    <x v="27"/>
    <m/>
    <s v="000040335032R"/>
    <s v="DISCO AL.4006 335/32 RIC"/>
    <s v="alluminio"/>
    <x v="3"/>
    <m/>
    <n v="1698"/>
    <s v="kg"/>
    <m/>
    <n v="3.43"/>
    <n v="5824.14"/>
  </r>
  <r>
    <s v="OF0036774"/>
    <x v="842"/>
    <m/>
    <s v="F012680"/>
    <x v="63"/>
    <s v="25AFI001708"/>
    <x v="27"/>
    <m/>
    <s v="000040355039R"/>
    <s v="DISCO AL.4006 355/39 RIC"/>
    <s v="alluminio"/>
    <x v="3"/>
    <m/>
    <n v="1576"/>
    <s v="kg"/>
    <m/>
    <n v="3.68"/>
    <n v="5799.68"/>
  </r>
  <r>
    <s v="OF0037199"/>
    <x v="840"/>
    <m/>
    <s v="F012680"/>
    <x v="63"/>
    <s v="25AFI001708"/>
    <x v="27"/>
    <m/>
    <s v="000040370029R"/>
    <s v="DISCO AL.4006 370/29 RIC"/>
    <s v="alluminio"/>
    <x v="3"/>
    <m/>
    <n v="1720"/>
    <s v="kg"/>
    <m/>
    <n v="3.6199999999999997"/>
    <n v="6226.4"/>
  </r>
  <r>
    <s v="OF0037199"/>
    <x v="840"/>
    <m/>
    <s v="F012680"/>
    <x v="63"/>
    <s v="25AFI001708"/>
    <x v="27"/>
    <m/>
    <s v="000040410029R"/>
    <s v="DISCO AL.4006 410/29 RIC"/>
    <s v="alluminio"/>
    <x v="3"/>
    <m/>
    <n v="1684"/>
    <s v="kg"/>
    <m/>
    <n v="3.62"/>
    <n v="6096.08"/>
  </r>
  <r>
    <s v="OF0036774"/>
    <x v="842"/>
    <m/>
    <s v="F012680"/>
    <x v="63"/>
    <s v="25AFI001708"/>
    <x v="27"/>
    <m/>
    <s v="000040420039R"/>
    <s v="DISCO AL.4006 420/39 RIC"/>
    <s v="alluminio"/>
    <x v="3"/>
    <m/>
    <n v="2657"/>
    <s v="kg"/>
    <m/>
    <n v="3.68"/>
    <n v="9777.76"/>
  </r>
  <r>
    <s v="OF0036869"/>
    <x v="844"/>
    <m/>
    <s v="F012680"/>
    <x v="63"/>
    <s v="25AFI001708"/>
    <x v="27"/>
    <m/>
    <s v="000041605039R"/>
    <s v="SAGOMATO AL.4006 313,7X322X39 RIC"/>
    <s v="alluminio"/>
    <x v="3"/>
    <m/>
    <n v="7495"/>
    <s v="kg"/>
    <m/>
    <n v="3.6799999999999997"/>
    <n v="27581.599999999999"/>
  </r>
  <r>
    <s v="OF0037033"/>
    <x v="845"/>
    <m/>
    <s v="F012680"/>
    <x v="63"/>
    <s v="25AFI001708"/>
    <x v="27"/>
    <m/>
    <s v="000041605039R"/>
    <s v="SAGOMATO AL.4006 313,7X322X39 RIC"/>
    <s v="alluminio"/>
    <x v="3"/>
    <m/>
    <n v="1362"/>
    <s v="kg"/>
    <m/>
    <n v="3.6199999999999997"/>
    <n v="4930.4399999999996"/>
  </r>
  <r>
    <s v="OF0036947"/>
    <x v="846"/>
    <m/>
    <s v="F012680"/>
    <x v="63"/>
    <s v="25AFI001708"/>
    <x v="27"/>
    <m/>
    <s v="000050225029R"/>
    <s v="DISCO AL.L.GREEN 225/29 RIC"/>
    <s v="alluminio"/>
    <x v="3"/>
    <m/>
    <n v="1522"/>
    <s v="kg"/>
    <m/>
    <n v="3.5199999999999996"/>
    <n v="5357.44"/>
  </r>
  <r>
    <s v="OF0036594"/>
    <x v="654"/>
    <m/>
    <s v="F012680"/>
    <x v="63"/>
    <s v="25AFI001708"/>
    <x v="27"/>
    <m/>
    <s v="000050230032R"/>
    <s v="DISCO AL.L.GREEN 230/32 RIC"/>
    <s v="alluminio"/>
    <x v="3"/>
    <m/>
    <n v="795"/>
    <s v="kg"/>
    <m/>
    <n v="3.54"/>
    <n v="2814.3"/>
  </r>
  <r>
    <s v="OF0036706"/>
    <x v="655"/>
    <m/>
    <s v="F012680"/>
    <x v="63"/>
    <s v="25AFI001708"/>
    <x v="27"/>
    <m/>
    <s v="000050240032R"/>
    <s v="DISCO AL.L.GREEN 240/32 RIC"/>
    <s v="alluminio"/>
    <x v="3"/>
    <m/>
    <n v="861"/>
    <s v="kg"/>
    <m/>
    <n v="3.57"/>
    <n v="3073.77"/>
  </r>
  <r>
    <s v="OF0036743"/>
    <x v="711"/>
    <m/>
    <s v="F012680"/>
    <x v="63"/>
    <s v="25AFI001708"/>
    <x v="27"/>
    <m/>
    <s v="000050240032R"/>
    <s v="DISCO AL.L.GREEN 240/32 RIC"/>
    <s v="alluminio"/>
    <x v="3"/>
    <m/>
    <n v="3459"/>
    <s v="kg"/>
    <m/>
    <n v="3.61"/>
    <n v="12486.99"/>
  </r>
  <r>
    <s v="OF0036947"/>
    <x v="846"/>
    <m/>
    <s v="F012680"/>
    <x v="63"/>
    <s v="25AFI001708"/>
    <x v="27"/>
    <m/>
    <s v="000050265029R"/>
    <s v="DISCO AL.L.GREEN 265/29 RIC"/>
    <s v="alluminio"/>
    <x v="3"/>
    <m/>
    <n v="2244"/>
    <s v="kg"/>
    <m/>
    <n v="3.52"/>
    <n v="7898.88"/>
  </r>
  <r>
    <s v="OF0036743"/>
    <x v="711"/>
    <m/>
    <s v="F012680"/>
    <x v="63"/>
    <s v="25AFI001708"/>
    <x v="27"/>
    <m/>
    <s v="000050265032R"/>
    <s v="DISCO AL.L.GREEN 265/32 RIC"/>
    <s v="alluminio"/>
    <x v="3"/>
    <m/>
    <n v="1732"/>
    <s v="kg"/>
    <m/>
    <n v="3.6100000000000003"/>
    <n v="6252.52"/>
  </r>
  <r>
    <s v="OF0036947"/>
    <x v="846"/>
    <m/>
    <s v="F012680"/>
    <x v="63"/>
    <s v="25AFI001708"/>
    <x v="27"/>
    <m/>
    <s v="000050265032R"/>
    <s v="DISCO AL.L.GREEN 265/32 RIC"/>
    <s v="alluminio"/>
    <x v="3"/>
    <m/>
    <n v="9634"/>
    <s v="kg"/>
    <m/>
    <n v="3.52"/>
    <n v="33911.68"/>
  </r>
  <r>
    <s v="OF0036706"/>
    <x v="655"/>
    <m/>
    <s v="F012680"/>
    <x v="63"/>
    <s v="25AFI001708"/>
    <x v="27"/>
    <m/>
    <s v="000050270032R"/>
    <s v="DISCO AL.GREEN 270/32 RIC"/>
    <s v="alluminio"/>
    <x v="3"/>
    <m/>
    <n v="2458"/>
    <s v="kg"/>
    <m/>
    <n v="3.57"/>
    <n v="8775.06"/>
  </r>
  <r>
    <s v="OF0036862"/>
    <x v="847"/>
    <m/>
    <s v="F012680"/>
    <x v="63"/>
    <s v="25AFI001708"/>
    <x v="27"/>
    <m/>
    <s v="000050280032R"/>
    <s v="DISCO AL.L.GREEN 280/32 RIC"/>
    <s v="alluminio"/>
    <x v="3"/>
    <m/>
    <n v="1772"/>
    <s v="kg"/>
    <m/>
    <n v="3.58"/>
    <n v="6343.76"/>
  </r>
  <r>
    <s v="OF0037035"/>
    <x v="848"/>
    <m/>
    <s v="F012680"/>
    <x v="63"/>
    <s v="25AFI001708"/>
    <x v="27"/>
    <m/>
    <s v="000050280032R"/>
    <s v="DISCO AL.L.GREEN 280/32 RIC"/>
    <s v="alluminio"/>
    <x v="3"/>
    <m/>
    <n v="2647"/>
    <s v="kg"/>
    <m/>
    <n v="3.52"/>
    <n v="9317.44"/>
  </r>
  <r>
    <s v="OF0036862"/>
    <x v="847"/>
    <m/>
    <s v="F012680"/>
    <x v="63"/>
    <s v="25AFI001708"/>
    <x v="27"/>
    <m/>
    <s v="000050285029R"/>
    <s v="DISCO AL.GREEN 285/29 RIC"/>
    <s v="alluminio"/>
    <x v="3"/>
    <m/>
    <n v="9447"/>
    <s v="kg"/>
    <m/>
    <n v="3.58"/>
    <n v="33820.26"/>
  </r>
  <r>
    <s v="OF0036947"/>
    <x v="846"/>
    <m/>
    <s v="F012680"/>
    <x v="63"/>
    <s v="25AFI001708"/>
    <x v="27"/>
    <m/>
    <s v="000050285029R"/>
    <s v="DISCO AL.GREEN 285/29 RIC"/>
    <s v="alluminio"/>
    <x v="3"/>
    <m/>
    <n v="2666"/>
    <s v="kg"/>
    <m/>
    <n v="3.52"/>
    <n v="9384.32"/>
  </r>
  <r>
    <s v="OF0037222"/>
    <x v="849"/>
    <m/>
    <s v="F012680"/>
    <x v="63"/>
    <s v="25AFI001708"/>
    <x v="27"/>
    <m/>
    <s v="000050290029R"/>
    <s v="DISCO AL.L.GREEN 290/29 RIC"/>
    <s v="alluminio"/>
    <x v="3"/>
    <m/>
    <n v="1776"/>
    <s v="kg"/>
    <m/>
    <n v="3.33"/>
    <n v="5914.08"/>
  </r>
  <r>
    <s v="OF0036496"/>
    <x v="531"/>
    <m/>
    <s v="F012680"/>
    <x v="63"/>
    <s v="25AFI001708"/>
    <x v="27"/>
    <m/>
    <s v="000050300032R"/>
    <s v="DISCO AL.GREEN 300/32 RIC"/>
    <s v="alluminio"/>
    <x v="3"/>
    <m/>
    <n v="646"/>
    <s v="kg"/>
    <m/>
    <n v="3.5799999999999996"/>
    <n v="2312.6799999999998"/>
  </r>
  <r>
    <s v="OF0036862"/>
    <x v="847"/>
    <m/>
    <s v="F012680"/>
    <x v="63"/>
    <s v="25AFI001708"/>
    <x v="27"/>
    <m/>
    <s v="000050305029R"/>
    <s v="DISCO AL.L.GREEN 305/29 RIC"/>
    <s v="alluminio"/>
    <x v="3"/>
    <m/>
    <n v="1879"/>
    <s v="kg"/>
    <m/>
    <n v="3.5799999999999996"/>
    <n v="6726.82"/>
  </r>
  <r>
    <s v="OF0036706"/>
    <x v="655"/>
    <m/>
    <s v="F012680"/>
    <x v="63"/>
    <s v="25AFI001708"/>
    <x v="27"/>
    <m/>
    <s v="000050305032R"/>
    <s v="DISCO AL.L.GREEN 305/32 RIC"/>
    <s v="alluminio"/>
    <x v="3"/>
    <m/>
    <n v="1752"/>
    <s v="kg"/>
    <m/>
    <n v="3.5700000000000003"/>
    <n v="6254.64"/>
  </r>
  <r>
    <s v="OF0036862"/>
    <x v="847"/>
    <m/>
    <s v="F012680"/>
    <x v="63"/>
    <s v="25AFI001708"/>
    <x v="27"/>
    <m/>
    <s v="000050305032R"/>
    <s v="DISCO AL.L.GREEN 305/32 RIC"/>
    <s v="alluminio"/>
    <x v="3"/>
    <m/>
    <n v="7326"/>
    <s v="kg"/>
    <m/>
    <n v="3.58"/>
    <n v="26227.08"/>
  </r>
  <r>
    <s v="OF0036947"/>
    <x v="846"/>
    <m/>
    <s v="F012680"/>
    <x v="63"/>
    <s v="25AFI001708"/>
    <x v="27"/>
    <m/>
    <s v="000050305032R"/>
    <s v="DISCO AL.L.GREEN 305/32 RIC"/>
    <s v="alluminio"/>
    <x v="3"/>
    <m/>
    <n v="2657"/>
    <s v="kg"/>
    <m/>
    <n v="3.5199999999999996"/>
    <n v="9352.64"/>
  </r>
  <r>
    <s v="OF0037035"/>
    <x v="848"/>
    <m/>
    <s v="F012680"/>
    <x v="63"/>
    <s v="25AFI001708"/>
    <x v="27"/>
    <m/>
    <s v="000050305032R"/>
    <s v="DISCO AL.L.GREEN 305/32 RIC"/>
    <s v="alluminio"/>
    <x v="3"/>
    <m/>
    <n v="7071"/>
    <s v="kg"/>
    <m/>
    <n v="3.5199999999999996"/>
    <n v="24889.919999999998"/>
  </r>
  <r>
    <s v="OF0037222"/>
    <x v="849"/>
    <m/>
    <s v="F012680"/>
    <x v="63"/>
    <s v="25AFI001708"/>
    <x v="27"/>
    <m/>
    <s v="000050305032R"/>
    <s v="DISCO AL.L.GREEN 305/32 RIC"/>
    <s v="alluminio"/>
    <x v="3"/>
    <m/>
    <n v="826"/>
    <s v="kg"/>
    <m/>
    <n v="3.33"/>
    <n v="2750.58"/>
  </r>
  <r>
    <s v="OF0036706"/>
    <x v="655"/>
    <m/>
    <s v="F012680"/>
    <x v="63"/>
    <s v="25AFI001708"/>
    <x v="27"/>
    <m/>
    <s v="000050315032R"/>
    <s v="DISCO AL.L.GREEN 315/32 RIC"/>
    <s v="alluminio"/>
    <x v="3"/>
    <m/>
    <n v="2234"/>
    <s v="kg"/>
    <m/>
    <n v="3.57"/>
    <n v="7975.38"/>
  </r>
  <r>
    <s v="OF0036862"/>
    <x v="847"/>
    <m/>
    <s v="F012680"/>
    <x v="63"/>
    <s v="25AFI001708"/>
    <x v="27"/>
    <m/>
    <s v="000050315032R"/>
    <s v="DISCO AL.L.GREEN 315/32 RIC"/>
    <s v="alluminio"/>
    <x v="3"/>
    <m/>
    <n v="2232"/>
    <s v="kg"/>
    <m/>
    <n v="3.58"/>
    <n v="7990.56"/>
  </r>
  <r>
    <s v="OF0036706"/>
    <x v="655"/>
    <m/>
    <s v="F012680"/>
    <x v="63"/>
    <s v="25AFI001708"/>
    <x v="27"/>
    <m/>
    <s v="000050320032R"/>
    <s v="DISCO AL.L.GREEN 320/32 RIC"/>
    <s v="alluminio"/>
    <x v="3"/>
    <m/>
    <n v="767"/>
    <s v="kg"/>
    <m/>
    <n v="3.5700000000000003"/>
    <n v="2738.19"/>
  </r>
  <r>
    <s v="OF0036706"/>
    <x v="655"/>
    <m/>
    <s v="F012680"/>
    <x v="63"/>
    <s v="25AFI001708"/>
    <x v="27"/>
    <m/>
    <s v="000050325032R"/>
    <s v="DISCO AL.L.GREEN 325/32 RIC"/>
    <s v="alluminio"/>
    <x v="3"/>
    <m/>
    <n v="2383"/>
    <s v="kg"/>
    <m/>
    <n v="3.57"/>
    <n v="8507.31"/>
  </r>
  <r>
    <s v="OF0036862"/>
    <x v="847"/>
    <m/>
    <s v="F012680"/>
    <x v="63"/>
    <s v="25AFI001708"/>
    <x v="27"/>
    <m/>
    <s v="000050325032R"/>
    <s v="DISCO AL.L.GREEN 325/32 RIC"/>
    <s v="alluminio"/>
    <x v="3"/>
    <m/>
    <n v="5524"/>
    <s v="kg"/>
    <m/>
    <n v="3.5799999999999996"/>
    <n v="19775.919999999998"/>
  </r>
  <r>
    <s v="OF0036862"/>
    <x v="847"/>
    <m/>
    <s v="F012680"/>
    <x v="63"/>
    <s v="25AFI001708"/>
    <x v="27"/>
    <m/>
    <s v="000050330029R"/>
    <s v="DISCO AL.L.GREEN 330/29 RIC"/>
    <s v="alluminio"/>
    <x v="3"/>
    <m/>
    <n v="1596.5"/>
    <s v="kg"/>
    <m/>
    <n v="3.58"/>
    <n v="5715.47"/>
  </r>
  <r>
    <s v="OF0036862"/>
    <x v="847"/>
    <m/>
    <s v="F012680"/>
    <x v="63"/>
    <s v="25AFI001708"/>
    <x v="27"/>
    <m/>
    <s v="000050335029R"/>
    <s v="DISCO AL.L.GREEN 335/29 RIC"/>
    <s v="alluminio"/>
    <x v="3"/>
    <m/>
    <n v="1689"/>
    <s v="kg"/>
    <m/>
    <n v="3.58"/>
    <n v="6046.62"/>
  </r>
  <r>
    <s v="OF0037222"/>
    <x v="849"/>
    <m/>
    <s v="F012680"/>
    <x v="63"/>
    <s v="25AFI001708"/>
    <x v="27"/>
    <m/>
    <s v="000050335029R"/>
    <s v="DISCO AL.L.GREEN 335/29 RIC"/>
    <s v="alluminio"/>
    <x v="3"/>
    <m/>
    <n v="1691"/>
    <s v="kg"/>
    <m/>
    <n v="3.33"/>
    <n v="5631.03"/>
  </r>
  <r>
    <s v="OF0037222"/>
    <x v="849"/>
    <m/>
    <s v="F012680"/>
    <x v="63"/>
    <s v="25AFI001708"/>
    <x v="27"/>
    <m/>
    <s v="000050365029R"/>
    <s v="DISCO AL.L.GREEN 365/29 RIC"/>
    <s v="alluminio"/>
    <x v="3"/>
    <m/>
    <n v="831"/>
    <s v="kg"/>
    <m/>
    <n v="3.33"/>
    <n v="2767.23"/>
  </r>
  <r>
    <s v="OF0036706"/>
    <x v="655"/>
    <m/>
    <s v="F012680"/>
    <x v="63"/>
    <s v="25AFI001708"/>
    <x v="27"/>
    <m/>
    <s v="000050365032R"/>
    <s v="DISCO AL.L.GREEN 365/32 RIC"/>
    <s v="alluminio"/>
    <x v="3"/>
    <m/>
    <n v="2496"/>
    <s v="kg"/>
    <m/>
    <n v="3.57"/>
    <n v="8910.7199999999993"/>
  </r>
  <r>
    <s v="OF0036706"/>
    <x v="655"/>
    <m/>
    <s v="F012680"/>
    <x v="63"/>
    <s v="25AFI001708"/>
    <x v="27"/>
    <m/>
    <s v="000050365036R"/>
    <s v="DISCO AL.GREEN 365/36 RIC"/>
    <s v="alluminio"/>
    <x v="3"/>
    <m/>
    <n v="1653"/>
    <s v="kg"/>
    <m/>
    <n v="3.57"/>
    <n v="5901.21"/>
  </r>
  <r>
    <s v="OF0036862"/>
    <x v="847"/>
    <m/>
    <s v="F012680"/>
    <x v="63"/>
    <s v="25AFI001708"/>
    <x v="27"/>
    <m/>
    <s v="000050370032R"/>
    <s v="DISCO AL.L.GREEN 370/32 RIC"/>
    <s v="alluminio"/>
    <x v="3"/>
    <m/>
    <n v="855"/>
    <s v="kg"/>
    <m/>
    <n v="3.58"/>
    <n v="3060.9"/>
  </r>
  <r>
    <s v="OF0036706"/>
    <x v="655"/>
    <m/>
    <s v="F012680"/>
    <x v="63"/>
    <s v="25AFI001708"/>
    <x v="27"/>
    <m/>
    <s v="000050385036R"/>
    <s v="DISCO AL.L.GREEN 385/36 RIC"/>
    <s v="alluminio"/>
    <x v="3"/>
    <m/>
    <n v="2223"/>
    <s v="kg"/>
    <m/>
    <n v="3.57"/>
    <n v="7936.11"/>
  </r>
  <r>
    <s v="OF0036862"/>
    <x v="847"/>
    <m/>
    <s v="F012680"/>
    <x v="63"/>
    <s v="25AFI001708"/>
    <x v="27"/>
    <m/>
    <s v="000050425032R"/>
    <s v="DISCO AL.GREEN 425/32 RIC"/>
    <s v="alluminio"/>
    <x v="3"/>
    <m/>
    <n v="2662"/>
    <s v="kg"/>
    <m/>
    <n v="3.5799999999999996"/>
    <n v="9529.9599999999991"/>
  </r>
  <r>
    <s v="OF0036857"/>
    <x v="850"/>
    <m/>
    <s v="F012680"/>
    <x v="63"/>
    <s v="25AFI001708"/>
    <x v="27"/>
    <m/>
    <s v="000051617519R"/>
    <s v="RETT. AL.GREEN 390X300X19 T/A RIC"/>
    <s v="alluminio"/>
    <x v="3"/>
    <m/>
    <n v="2725"/>
    <s v="kg"/>
    <m/>
    <n v="3.58"/>
    <n v="9755.5"/>
  </r>
  <r>
    <s v="OF0036857"/>
    <x v="850"/>
    <m/>
    <s v="F012680"/>
    <x v="63"/>
    <s v="25AFI001708"/>
    <x v="27"/>
    <m/>
    <s v="000051617619R"/>
    <s v="RETT.AL.GREEN 310X225X19 CON BORDI TAGLIATI RIC"/>
    <s v="alluminio"/>
    <x v="3"/>
    <m/>
    <n v="1242"/>
    <s v="kg"/>
    <m/>
    <n v="3.5799999999999996"/>
    <n v="4446.3599999999997"/>
  </r>
  <r>
    <s v="OF0036857"/>
    <x v="850"/>
    <m/>
    <s v="F012680"/>
    <x v="63"/>
    <s v="25AFI001708"/>
    <x v="27"/>
    <m/>
    <s v="000051640519R"/>
    <s v="RETT.AL.GREEN 460x360x19 ANG.TAGL.T/B RIC"/>
    <s v="alluminio"/>
    <x v="3"/>
    <m/>
    <n v="3166"/>
    <s v="kg"/>
    <m/>
    <n v="3.58"/>
    <n v="11334.28"/>
  </r>
  <r>
    <s v="OF0036781"/>
    <x v="851"/>
    <m/>
    <s v="F012680"/>
    <x v="63"/>
    <s v="25AFI001708"/>
    <x v="27"/>
    <m/>
    <s v="000051640522R"/>
    <s v="RETT.LEGA GREEN 460x360x22 ANG.TAGL.T/B RIC"/>
    <s v="alluminio"/>
    <x v="3"/>
    <m/>
    <n v="2542"/>
    <s v="kg"/>
    <m/>
    <n v="3.58"/>
    <n v="9100.36"/>
  </r>
  <r>
    <s v="OF0036665"/>
    <x v="852"/>
    <m/>
    <s v="F012680"/>
    <x v="63"/>
    <s v="25AFI001708"/>
    <x v="27"/>
    <m/>
    <s v="000051686010R"/>
    <s v="RETT.AL.GREEN 380x215x10 RIC"/>
    <s v="alluminio"/>
    <x v="3"/>
    <m/>
    <n v="2842"/>
    <s v="kg"/>
    <m/>
    <n v="3.54"/>
    <n v="10060.68"/>
  </r>
  <r>
    <s v="OF0036781"/>
    <x v="851"/>
    <m/>
    <s v="F012680"/>
    <x v="63"/>
    <s v="25AFI001708"/>
    <x v="27"/>
    <m/>
    <s v="000051720022R"/>
    <s v="RETTANGOLO AL.GREEN 510x410x22 RIC ANGOLI TAGLIATI"/>
    <s v="alluminio"/>
    <x v="3"/>
    <m/>
    <n v="6016"/>
    <s v="kg"/>
    <m/>
    <n v="3.5799999999999996"/>
    <n v="21537.279999999999"/>
  </r>
  <r>
    <s v="OF0036857"/>
    <x v="850"/>
    <m/>
    <s v="F012680"/>
    <x v="63"/>
    <s v="25AFI001708"/>
    <x v="27"/>
    <m/>
    <s v="000051750019R"/>
    <s v="RETT.AL.LEGA GREEN 520x410x19 RIC ANGOLI TAGLIATI"/>
    <s v="alluminio"/>
    <x v="3"/>
    <m/>
    <n v="2376"/>
    <s v="kg"/>
    <m/>
    <n v="3.58"/>
    <n v="8506.08"/>
  </r>
  <r>
    <s v="OF0036665"/>
    <x v="852"/>
    <m/>
    <s v="F012680"/>
    <x v="63"/>
    <s v="25AFI001708"/>
    <x v="27"/>
    <m/>
    <s v="000051780510R"/>
    <s v="RETT.AL.GREEN 460x360x10 T/B RIC"/>
    <s v="alluminio"/>
    <x v="3"/>
    <m/>
    <n v="7621"/>
    <s v="kg"/>
    <m/>
    <n v="3.54"/>
    <n v="26978.34"/>
  </r>
  <r>
    <s v="OF0036697"/>
    <x v="853"/>
    <m/>
    <s v="F012680"/>
    <x v="63"/>
    <s v="25AFI001708"/>
    <x v="27"/>
    <m/>
    <s v="000060295027R"/>
    <s v="DISCO AL.GREEN 295/27 RIC DOPPIA RICOTTURA"/>
    <s v="alluminio"/>
    <x v="3"/>
    <m/>
    <n v="858"/>
    <s v="kg"/>
    <m/>
    <n v="3.62"/>
    <n v="3105.96"/>
  </r>
  <r>
    <s v="OF0036780"/>
    <x v="854"/>
    <m/>
    <s v="F012680"/>
    <x v="63"/>
    <s v="25AFI001708"/>
    <x v="27"/>
    <m/>
    <s v="000060325022R"/>
    <s v="DISCO AL.L.GREEN 325/22 RIC DOPPIA RICOTTURA"/>
    <s v="alluminio"/>
    <x v="3"/>
    <m/>
    <n v="1566"/>
    <s v="kg"/>
    <m/>
    <n v="3.63"/>
    <n v="5684.58"/>
  </r>
  <r>
    <s v="OF0036697"/>
    <x v="853"/>
    <m/>
    <s v="F012680"/>
    <x v="63"/>
    <s v="25AFI001708"/>
    <x v="27"/>
    <m/>
    <s v="000060330027R"/>
    <s v="DISCO AL.GREEN 330/27 RIC DOPPIA RICOTTURA"/>
    <s v="alluminio"/>
    <x v="3"/>
    <m/>
    <n v="1626"/>
    <s v="kg"/>
    <m/>
    <n v="3.62"/>
    <n v="5886.12"/>
  </r>
  <r>
    <s v="OF0036697"/>
    <x v="853"/>
    <m/>
    <s v="F012680"/>
    <x v="63"/>
    <s v="25AFI001708"/>
    <x v="27"/>
    <m/>
    <s v="000060335027R"/>
    <s v="DISCO AL.GREEN 335/27 RIC DOPPIA RICOTTURA"/>
    <s v="alluminio"/>
    <x v="3"/>
    <m/>
    <n v="1679"/>
    <s v="kg"/>
    <m/>
    <n v="3.6199999999999997"/>
    <n v="6077.98"/>
  </r>
  <r>
    <s v="OF0036697"/>
    <x v="853"/>
    <m/>
    <s v="F012680"/>
    <x v="63"/>
    <s v="25AFI001708"/>
    <x v="27"/>
    <m/>
    <s v="000060375027R"/>
    <s v="DISCO AL.GREEN 375/27 RIC DOPPIA RICOTTURA"/>
    <s v="alluminio"/>
    <x v="3"/>
    <m/>
    <n v="1745"/>
    <s v="kg"/>
    <m/>
    <n v="3.6199999999999997"/>
    <n v="6316.9"/>
  </r>
  <r>
    <s v="OF0036697"/>
    <x v="853"/>
    <m/>
    <s v="F012680"/>
    <x v="63"/>
    <s v="25AFI001708"/>
    <x v="27"/>
    <m/>
    <s v="000060410027R"/>
    <s v="DISCO AL.GREEN 410/27 RIC DOPPIA RICOTTURA"/>
    <s v="alluminio"/>
    <x v="3"/>
    <m/>
    <n v="1663"/>
    <s v="kg"/>
    <m/>
    <n v="3.62"/>
    <n v="6020.06"/>
  </r>
  <r>
    <s v="OF0036916"/>
    <x v="855"/>
    <m/>
    <s v="F012680"/>
    <x v="63"/>
    <s v="25AFI001708"/>
    <x v="27"/>
    <m/>
    <s v="000070340010R"/>
    <s v="DISCO AL.1200 340/10 RIC"/>
    <s v="alluminio"/>
    <x v="3"/>
    <m/>
    <n v="1722"/>
    <s v="kg"/>
    <m/>
    <n v="3.67"/>
    <n v="6319.74"/>
  </r>
  <r>
    <s v="OF0037071"/>
    <x v="721"/>
    <m/>
    <s v="F014980"/>
    <x v="66"/>
    <s v="25AFI001716"/>
    <x v="27"/>
    <m/>
    <s v="002130006001"/>
    <s v="NASTRO AD.12x50 TRAMATO"/>
    <s v="mater.aus.varie acq."/>
    <x v="13"/>
    <m/>
    <n v="72"/>
    <s v="NR"/>
    <m/>
    <n v="1.9000000000000001"/>
    <n v="136.80000000000001"/>
  </r>
  <r>
    <s v="OF0037344"/>
    <x v="856"/>
    <m/>
    <s v="F014980"/>
    <x v="66"/>
    <s v="25AFI001716"/>
    <x v="27"/>
    <m/>
    <s v="009000004002"/>
    <s v="GUANTO NITRILE VERDE CM45 TG.10/10½"/>
    <s v="materiali di consumo"/>
    <x v="11"/>
    <m/>
    <n v="24"/>
    <s v="NR"/>
    <m/>
    <n v="8.4"/>
    <n v="201.6"/>
  </r>
  <r>
    <s v="OF0037344"/>
    <x v="856"/>
    <m/>
    <s v="F014980"/>
    <x v="66"/>
    <s v="25AFI001716"/>
    <x v="27"/>
    <m/>
    <s v="009000005001"/>
    <s v="GUANTO NITRILE VERDE 492 TG.7/7½"/>
    <s v="materiali di consumo"/>
    <x v="11"/>
    <m/>
    <n v="50"/>
    <s v="NR"/>
    <m/>
    <n v="2.4500000000000002"/>
    <n v="122.5"/>
  </r>
  <r>
    <s v="OF0037259"/>
    <x v="857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344"/>
    <x v="856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411"/>
    <x v="858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259"/>
    <x v="857"/>
    <m/>
    <s v="F014980"/>
    <x v="66"/>
    <s v="25AFI001716"/>
    <x v="27"/>
    <m/>
    <s v="009100002001"/>
    <s v="BOBINA POMERCART GR 40 (KG 4)"/>
    <s v="materiali di consumo"/>
    <x v="11"/>
    <m/>
    <n v="14"/>
    <s v="NR"/>
    <m/>
    <n v="17.2"/>
    <n v="240.8"/>
  </r>
  <r>
    <s v="OF0037344"/>
    <x v="856"/>
    <m/>
    <s v="F014980"/>
    <x v="66"/>
    <s v="25AFI001716"/>
    <x v="27"/>
    <m/>
    <s v="009100002001"/>
    <s v="BOBINA POMERCART GR 40 (KG 4)"/>
    <s v="materiali di consumo"/>
    <x v="11"/>
    <m/>
    <n v="4"/>
    <s v="NR"/>
    <m/>
    <n v="17.2"/>
    <n v="68.8"/>
  </r>
  <r>
    <s v="OF0037411"/>
    <x v="858"/>
    <m/>
    <s v="F014980"/>
    <x v="66"/>
    <s v="25AFI001716"/>
    <x v="27"/>
    <m/>
    <s v="009100002001"/>
    <s v="BOBINA POMERCART GR 40 (KG 4)"/>
    <s v="materiali di consumo"/>
    <x v="11"/>
    <m/>
    <n v="6"/>
    <s v="NR"/>
    <m/>
    <n v="17.2"/>
    <n v="103.2"/>
  </r>
  <r>
    <s v="OF0037648"/>
    <x v="859"/>
    <m/>
    <s v="F015558"/>
    <x v="48"/>
    <s v="25AFI001719"/>
    <x v="27"/>
    <m/>
    <s v="009430000001"/>
    <s v="CORINDONE GRANA 40 DARK"/>
    <s v="materiali di consumo"/>
    <x v="11"/>
    <m/>
    <n v="7000"/>
    <s v="kg"/>
    <m/>
    <n v="0.95"/>
    <n v="6650"/>
  </r>
  <r>
    <s v="OF0037648"/>
    <x v="859"/>
    <m/>
    <s v="F015558"/>
    <x v="48"/>
    <s v="25AFI001719"/>
    <x v="27"/>
    <m/>
    <s v="009430002001"/>
    <s v="CORINDONE GRANA 50"/>
    <s v="materiali di consumo"/>
    <x v="11"/>
    <m/>
    <n v="6000"/>
    <s v="kg"/>
    <m/>
    <n v="0.95"/>
    <n v="5700"/>
  </r>
  <r>
    <s v="OF0037648"/>
    <x v="859"/>
    <m/>
    <s v="F015558"/>
    <x v="48"/>
    <s v="25AFI001719"/>
    <x v="27"/>
    <m/>
    <s v="009430003001"/>
    <s v="CORINDONE GRANA 60"/>
    <s v="materiali di consumo"/>
    <x v="11"/>
    <m/>
    <n v="3000"/>
    <s v="kg"/>
    <m/>
    <n v="0.9"/>
    <n v="2700"/>
  </r>
  <r>
    <s v="OF0037648"/>
    <x v="859"/>
    <m/>
    <s v="F015558"/>
    <x v="48"/>
    <s v="25AFI001719"/>
    <x v="27"/>
    <m/>
    <s v="009430005001"/>
    <s v="CORINDONE GRANA 80"/>
    <s v="materiali di consumo"/>
    <x v="11"/>
    <m/>
    <n v="9000"/>
    <s v="kg"/>
    <m/>
    <n v="0.9"/>
    <n v="8100"/>
  </r>
  <r>
    <s v="OF0037443"/>
    <x v="860"/>
    <m/>
    <s v="F015813"/>
    <x v="102"/>
    <s v="25AFI001720"/>
    <x v="27"/>
    <m/>
    <s v="002130213001"/>
    <s v="NASTRO BIADESIVO 19X33"/>
    <s v="mater.aus.varie acq."/>
    <x v="13"/>
    <m/>
    <n v="1008"/>
    <s v="NR"/>
    <m/>
    <n v="1.6800000000000002"/>
    <n v="1693.44"/>
  </r>
  <r>
    <s v="OF0036964"/>
    <x v="861"/>
    <m/>
    <s v="F012781"/>
    <x v="76"/>
    <s v="25AFI001723"/>
    <x v="27"/>
    <m/>
    <s v="003481002001"/>
    <s v="LACCA R.TERMOTERM TRASP.2970010197"/>
    <s v="prodotti chimici"/>
    <x v="1"/>
    <m/>
    <n v="160"/>
    <s v="kg"/>
    <m/>
    <n v="8.9"/>
    <n v="1424"/>
  </r>
  <r>
    <s v="OF0036941"/>
    <x v="862"/>
    <m/>
    <s v="F012910"/>
    <x v="77"/>
    <s v="25AFI001724"/>
    <x v="27"/>
    <m/>
    <s v="001110077001"/>
    <s v="BUSTA BOCC.35X35"/>
    <s v="accessori di confez."/>
    <x v="5"/>
    <m/>
    <n v="10400"/>
    <s v="NR"/>
    <m/>
    <n v="4.4000000000000004E-2"/>
    <n v="457.6"/>
  </r>
  <r>
    <s v="OF0037214"/>
    <x v="863"/>
    <m/>
    <s v="F012910"/>
    <x v="77"/>
    <s v="25AFI001724"/>
    <x v="27"/>
    <m/>
    <s v="001110077001"/>
    <s v="BUSTA BOCC.35X35"/>
    <s v="accessori di confez."/>
    <x v="5"/>
    <m/>
    <n v="6560"/>
    <s v="NR"/>
    <m/>
    <n v="4.3999999999999997E-2"/>
    <n v="288.64"/>
  </r>
  <r>
    <s v="OF0036941"/>
    <x v="862"/>
    <m/>
    <s v="F012910"/>
    <x v="77"/>
    <s v="25AFI001724"/>
    <x v="27"/>
    <m/>
    <s v="001110100001"/>
    <s v="BUSTA BOCC.40X40"/>
    <s v="accessori di confez."/>
    <x v="5"/>
    <m/>
    <n v="15090"/>
    <s v="NR"/>
    <m/>
    <n v="5.1000000000000004E-2"/>
    <n v="769.59"/>
  </r>
  <r>
    <s v="OF0036436"/>
    <x v="615"/>
    <m/>
    <s v="F012910"/>
    <x v="77"/>
    <s v="25AFI001724"/>
    <x v="27"/>
    <m/>
    <s v="001110115001"/>
    <s v="BUSTA BOCC.45X45"/>
    <s v="accessori di confez."/>
    <x v="5"/>
    <m/>
    <n v="8320"/>
    <s v="NR"/>
    <m/>
    <n v="5.8000000000000003E-2"/>
    <n v="482.56"/>
  </r>
  <r>
    <s v="OF0036941"/>
    <x v="862"/>
    <m/>
    <s v="F012910"/>
    <x v="77"/>
    <s v="25AFI001724"/>
    <x v="27"/>
    <m/>
    <s v="001110115001"/>
    <s v="BUSTA BOCC.45X45"/>
    <s v="accessori di confez."/>
    <x v="5"/>
    <m/>
    <n v="20770"/>
    <s v="NR"/>
    <m/>
    <n v="5.8000000000000003E-2"/>
    <n v="1204.6600000000001"/>
  </r>
  <r>
    <s v="OF0037214"/>
    <x v="863"/>
    <m/>
    <s v="F012910"/>
    <x v="77"/>
    <s v="25AFI001725"/>
    <x v="27"/>
    <m/>
    <s v="001110077001"/>
    <s v="BUSTA BOCC.35X35"/>
    <s v="accessori di confez."/>
    <x v="5"/>
    <m/>
    <n v="3530"/>
    <s v="NR"/>
    <m/>
    <n v="4.3999999999999997E-2"/>
    <n v="155.32"/>
  </r>
  <r>
    <s v="OF0036436"/>
    <x v="615"/>
    <m/>
    <s v="F012910"/>
    <x v="77"/>
    <s v="25AFI001725"/>
    <x v="27"/>
    <m/>
    <s v="001110115001"/>
    <s v="BUSTA BOCC.45X45"/>
    <s v="accessori di confez."/>
    <x v="5"/>
    <m/>
    <n v="2050"/>
    <s v="NR"/>
    <m/>
    <n v="5.8000000000000003E-2"/>
    <n v="118.9"/>
  </r>
  <r>
    <s v="OF0037214"/>
    <x v="863"/>
    <m/>
    <s v="F012910"/>
    <x v="77"/>
    <s v="25AFI001726"/>
    <x v="27"/>
    <m/>
    <s v="001110100001"/>
    <s v="BUSTA BOCC.40X40"/>
    <s v="accessori di confez."/>
    <x v="5"/>
    <m/>
    <n v="5600"/>
    <s v="NR"/>
    <m/>
    <n v="5.1000000000000004E-2"/>
    <n v="285.60000000000002"/>
  </r>
  <r>
    <s v="OF0037215"/>
    <x v="864"/>
    <m/>
    <s v="F600917"/>
    <x v="61"/>
    <s v="25AFI001733"/>
    <x v="27"/>
    <m/>
    <s v="001510082196"/>
    <s v="BOX 0082/196 CM47X31X19"/>
    <s v="cartoni e casse"/>
    <x v="12"/>
    <m/>
    <n v="5738"/>
    <s v="NR"/>
    <m/>
    <n v="0.58200069710700597"/>
    <n v="3339.52"/>
  </r>
  <r>
    <s v="OF0037300"/>
    <x v="189"/>
    <m/>
    <s v="F600917"/>
    <x v="61"/>
    <s v="25AFI001733"/>
    <x v="27"/>
    <m/>
    <s v="001510129000"/>
    <s v="BOX 0129/000 CM43X35,5X18"/>
    <s v="cartoni e casse"/>
    <x v="12"/>
    <m/>
    <n v="252"/>
    <s v="NR"/>
    <m/>
    <n v="0.87900793650793652"/>
    <n v="221.51"/>
  </r>
  <r>
    <s v="OF0037300"/>
    <x v="189"/>
    <m/>
    <s v="F600917"/>
    <x v="61"/>
    <s v="25AFI001733"/>
    <x v="27"/>
    <m/>
    <s v="001510175000"/>
    <s v="BOX 0175/000 CM71X35,5X28"/>
    <s v="cartoni e casse"/>
    <x v="12"/>
    <m/>
    <n v="6"/>
    <s v="NR"/>
    <m/>
    <n v="1.67"/>
    <n v="10.02"/>
  </r>
  <r>
    <s v="OF0037300"/>
    <x v="189"/>
    <m/>
    <s v="F600917"/>
    <x v="61"/>
    <s v="25AFI001733"/>
    <x v="27"/>
    <m/>
    <s v="001510318000"/>
    <s v="BOX 0318/000 CM42X31X13"/>
    <s v="cartoni e casse"/>
    <x v="12"/>
    <m/>
    <n v="1020"/>
    <s v="NR"/>
    <m/>
    <n v="0.53500000000000003"/>
    <n v="545.70000000000005"/>
  </r>
  <r>
    <s v="OF0036914"/>
    <x v="714"/>
    <m/>
    <s v="F600917"/>
    <x v="61"/>
    <s v="25AFI001733"/>
    <x v="27"/>
    <m/>
    <s v="001510419000"/>
    <s v="BOX 0419/000 CM36X34X28"/>
    <s v="cartoni e casse"/>
    <x v="12"/>
    <m/>
    <n v="10"/>
    <s v="NR"/>
    <m/>
    <n v="1.335"/>
    <n v="13.35"/>
  </r>
  <r>
    <s v="OF0036914"/>
    <x v="714"/>
    <m/>
    <s v="F600917"/>
    <x v="61"/>
    <s v="25AFI001733"/>
    <x v="27"/>
    <m/>
    <s v="001510438000"/>
    <s v="BOX 0438/000 CM33X30X32"/>
    <s v="cartoni e casse"/>
    <x v="12"/>
    <m/>
    <n v="135"/>
    <s v="NR"/>
    <m/>
    <n v="1.0050370370370372"/>
    <n v="135.68"/>
  </r>
  <r>
    <s v="OF0037215"/>
    <x v="864"/>
    <m/>
    <s v="F600917"/>
    <x v="61"/>
    <s v="25AFI001733"/>
    <x v="27"/>
    <m/>
    <s v="001510438000"/>
    <s v="BOX 0438/000 CM33X30X32"/>
    <s v="cartoni e casse"/>
    <x v="12"/>
    <m/>
    <n v="421"/>
    <s v="NR"/>
    <m/>
    <n v="0.80501187648456063"/>
    <n v="338.91"/>
  </r>
  <r>
    <s v="OF0037002"/>
    <x v="716"/>
    <m/>
    <s v="F600917"/>
    <x v="61"/>
    <s v="25AFI001733"/>
    <x v="27"/>
    <m/>
    <s v="001510694014"/>
    <s v="BOX 0694/014* CM62X32X15 \\"/>
    <s v="cartoni e casse"/>
    <x v="12"/>
    <m/>
    <n v="388"/>
    <s v="NR"/>
    <m/>
    <n v="0.90600515463917519"/>
    <n v="351.53"/>
  </r>
  <r>
    <s v="OF0037215"/>
    <x v="864"/>
    <m/>
    <s v="F600917"/>
    <x v="61"/>
    <s v="25AFI001733"/>
    <x v="27"/>
    <m/>
    <s v="001510696025"/>
    <s v="BOX 0696/025*CM39X22,5X11"/>
    <s v="cartoni e casse"/>
    <x v="12"/>
    <m/>
    <n v="510"/>
    <s v="NR"/>
    <m/>
    <n v="0.56899999999999995"/>
    <n v="290.19"/>
  </r>
  <r>
    <s v="OF0035605"/>
    <x v="276"/>
    <m/>
    <s v="F600917"/>
    <x v="61"/>
    <s v="25AFI001733"/>
    <x v="27"/>
    <m/>
    <s v="001510696033"/>
    <s v="BOX 0696/033 CM38X22,5X10"/>
    <s v="cartoni e casse"/>
    <x v="12"/>
    <m/>
    <n v="255"/>
    <s v="NR"/>
    <m/>
    <n v="0.5570196078431372"/>
    <n v="142.04"/>
  </r>
  <r>
    <s v="OF0036634"/>
    <x v="630"/>
    <m/>
    <s v="F600917"/>
    <x v="61"/>
    <s v="25AFI001733"/>
    <x v="27"/>
    <m/>
    <s v="001510696033"/>
    <s v="BOX 0696/033 CM39X22,5X11"/>
    <s v="cartoni e casse"/>
    <x v="12"/>
    <m/>
    <n v="255"/>
    <s v="NR"/>
    <m/>
    <n v="0.56901960784313721"/>
    <n v="145.1"/>
  </r>
  <r>
    <s v="OF0036877"/>
    <x v="713"/>
    <m/>
    <s v="F600917"/>
    <x v="61"/>
    <s v="25AFI001733"/>
    <x v="27"/>
    <m/>
    <s v="001510701000"/>
    <s v="BOX 0701/000 CM39X24,5X15"/>
    <s v="cartoni e casse"/>
    <x v="12"/>
    <m/>
    <n v="306"/>
    <s v="NR"/>
    <m/>
    <n v="0.66601307189542491"/>
    <n v="203.8"/>
  </r>
  <r>
    <s v="OF0035719"/>
    <x v="417"/>
    <m/>
    <s v="F600917"/>
    <x v="61"/>
    <s v="25AFI001733"/>
    <x v="27"/>
    <m/>
    <s v="001510724000"/>
    <s v="BOX 0724/000 CM59X38,5X31"/>
    <s v="cartoni e casse"/>
    <x v="12"/>
    <m/>
    <n v="89"/>
    <s v="NR"/>
    <m/>
    <n v="1.2010112359550562"/>
    <n v="106.89"/>
  </r>
  <r>
    <s v="OF0036877"/>
    <x v="713"/>
    <m/>
    <s v="F600917"/>
    <x v="61"/>
    <s v="25AFI001733"/>
    <x v="27"/>
    <m/>
    <s v="001511235000"/>
    <s v="BOX 1235/000 CM39X22X24"/>
    <s v="cartoni e casse"/>
    <x v="12"/>
    <m/>
    <n v="736"/>
    <s v="NR"/>
    <m/>
    <n v="0.44399456521739128"/>
    <n v="326.77999999999997"/>
  </r>
  <r>
    <s v="OF0037215"/>
    <x v="864"/>
    <m/>
    <s v="F600917"/>
    <x v="61"/>
    <s v="25AFI001733"/>
    <x v="27"/>
    <m/>
    <s v="001512168000"/>
    <s v="BOX 2168/000 CM48X33,5X21"/>
    <s v="cartoni e casse"/>
    <x v="12"/>
    <m/>
    <n v="417"/>
    <s v="NR"/>
    <m/>
    <n v="0.91"/>
    <n v="379.47"/>
  </r>
  <r>
    <s v="OF0037215"/>
    <x v="864"/>
    <m/>
    <s v="F600917"/>
    <x v="61"/>
    <s v="25AFI001733"/>
    <x v="27"/>
    <m/>
    <s v="001512260000"/>
    <s v="BOX 2260/000 CM25X25X29"/>
    <s v="cartoni e casse"/>
    <x v="12"/>
    <m/>
    <n v="84"/>
    <s v="NR"/>
    <m/>
    <n v="0.91500000000000004"/>
    <n v="76.86"/>
  </r>
  <r>
    <s v="OF0037077"/>
    <x v="719"/>
    <m/>
    <s v="F600917"/>
    <x v="61"/>
    <s v="25AFI001733"/>
    <x v="27"/>
    <m/>
    <s v="001513124010"/>
    <s v="BOX 3124/010* CM64X36,5X23,5\\"/>
    <s v="cartoni e casse"/>
    <x v="12"/>
    <m/>
    <n v="1020"/>
    <s v="NR"/>
    <m/>
    <n v="0.88700000000000001"/>
    <n v="904.74"/>
  </r>
  <r>
    <s v="OF0037077"/>
    <x v="719"/>
    <m/>
    <s v="F600917"/>
    <x v="61"/>
    <s v="25AFI001733"/>
    <x v="27"/>
    <m/>
    <s v="001513269004"/>
    <s v="BOX 3269/004 CM46X32X21 //"/>
    <s v="cartoni e casse"/>
    <x v="12"/>
    <m/>
    <n v="11"/>
    <s v="NR"/>
    <m/>
    <n v="1.3036363636363637"/>
    <n v="14.34"/>
  </r>
  <r>
    <s v="OF0036488"/>
    <x v="629"/>
    <m/>
    <s v="F600917"/>
    <x v="61"/>
    <s v="25AFI001733"/>
    <x v="27"/>
    <m/>
    <s v="001513683000"/>
    <s v="BOX 3683/000 CM39X22,5X13"/>
    <s v="cartoni e casse"/>
    <x v="12"/>
    <m/>
    <n v="23"/>
    <s v="NR"/>
    <m/>
    <n v="0.36521739130434783"/>
    <n v="8.4"/>
  </r>
  <r>
    <s v="OF0036877"/>
    <x v="713"/>
    <m/>
    <s v="F600917"/>
    <x v="61"/>
    <s v="25AFI001733"/>
    <x v="27"/>
    <m/>
    <s v="001513683000"/>
    <s v="BOX 3683/000 CM39X22,5X13"/>
    <s v="cartoni e casse"/>
    <x v="12"/>
    <m/>
    <n v="487"/>
    <s v="NR"/>
    <m/>
    <n v="0.36501026694045174"/>
    <n v="177.76"/>
  </r>
  <r>
    <s v="OF0037300"/>
    <x v="189"/>
    <m/>
    <s v="F600917"/>
    <x v="61"/>
    <s v="25AFI001733"/>
    <x v="27"/>
    <m/>
    <s v="001513993000"/>
    <s v="BOX 3993/000 CM39,0X24,0X17,0"/>
    <s v="cartoni e casse"/>
    <x v="12"/>
    <m/>
    <n v="510"/>
    <s v="NR"/>
    <m/>
    <n v="0.63600000000000001"/>
    <n v="324.36"/>
  </r>
  <r>
    <s v="OF0037002"/>
    <x v="716"/>
    <m/>
    <s v="F600917"/>
    <x v="61"/>
    <s v="25AFI001733"/>
    <x v="27"/>
    <m/>
    <s v="001514036027"/>
    <s v="BOX 4036/027 CM59X25X21,5 T.GIAP."/>
    <s v="cartoni e casse"/>
    <x v="12"/>
    <m/>
    <n v="434"/>
    <s v="NR"/>
    <m/>
    <n v="0.80200460829493081"/>
    <n v="348.07"/>
  </r>
  <r>
    <s v="OF0037077"/>
    <x v="719"/>
    <m/>
    <s v="F600917"/>
    <x v="61"/>
    <s v="25AFI001733"/>
    <x v="27"/>
    <m/>
    <s v="001514300109"/>
    <s v="BOX 4300/109 CM59X38,5X28 T.GIAPP."/>
    <s v="cartoni e casse"/>
    <x v="12"/>
    <m/>
    <n v="510"/>
    <s v="NR"/>
    <m/>
    <n v="1.1240000000000001"/>
    <n v="573.24"/>
  </r>
  <r>
    <s v="OF0037300"/>
    <x v="189"/>
    <m/>
    <s v="F600917"/>
    <x v="61"/>
    <s v="25AFI001733"/>
    <x v="27"/>
    <m/>
    <s v="001514322000"/>
    <s v="BOX 4322/000 CM31X17X19"/>
    <s v="cartoni e casse"/>
    <x v="12"/>
    <m/>
    <n v="680"/>
    <s v="NR"/>
    <m/>
    <n v="0.42700000000000005"/>
    <n v="290.36"/>
  </r>
  <r>
    <s v="OF0037300"/>
    <x v="189"/>
    <m/>
    <s v="F600917"/>
    <x v="61"/>
    <s v="25AFI001733"/>
    <x v="27"/>
    <m/>
    <s v="001514468000"/>
    <s v="BOX 4468/000 CM45X22X23 T.GIAP."/>
    <s v="cartoni e casse"/>
    <x v="12"/>
    <m/>
    <n v="5"/>
    <s v="NR"/>
    <m/>
    <n v="1.1480000000000001"/>
    <n v="5.74"/>
  </r>
  <r>
    <s v="OF0037215"/>
    <x v="864"/>
    <m/>
    <s v="F600917"/>
    <x v="61"/>
    <s v="25AFI001733"/>
    <x v="27"/>
    <m/>
    <s v="001514684000"/>
    <s v="BOX 4684/000 CM59X38,5X24"/>
    <s v="cartoni e casse"/>
    <x v="12"/>
    <m/>
    <n v="125"/>
    <s v="NR"/>
    <m/>
    <n v="1.30704"/>
    <n v="163.38"/>
  </r>
  <r>
    <s v="OF0037215"/>
    <x v="864"/>
    <m/>
    <s v="F600917"/>
    <x v="61"/>
    <s v="25AFI001733"/>
    <x v="27"/>
    <m/>
    <s v="001514684141"/>
    <s v="BOX 4684/141* CM59X38,5X24 \\"/>
    <s v="cartoni e casse"/>
    <x v="12"/>
    <m/>
    <n v="612"/>
    <s v="NR"/>
    <m/>
    <n v="0.97599673202614368"/>
    <n v="597.30999999999995"/>
  </r>
  <r>
    <s v="OF0036732"/>
    <x v="632"/>
    <m/>
    <s v="F600917"/>
    <x v="61"/>
    <s v="25AFI001733"/>
    <x v="27"/>
    <m/>
    <s v="001514696032"/>
    <s v="BOX 4696/032*CM59X25,5X28,5 \\"/>
    <s v="cartoni e casse"/>
    <x v="12"/>
    <m/>
    <n v="231"/>
    <s v="NR"/>
    <m/>
    <n v="0.92502164502164508"/>
    <n v="213.68"/>
  </r>
  <r>
    <s v="OF0037215"/>
    <x v="864"/>
    <m/>
    <s v="F600917"/>
    <x v="61"/>
    <s v="25AFI001733"/>
    <x v="27"/>
    <m/>
    <s v="001514783000"/>
    <s v="BOX 4783/000 CM43X26,5X18"/>
    <s v="cartoni e casse"/>
    <x v="12"/>
    <m/>
    <n v="173"/>
    <s v="NR"/>
    <m/>
    <n v="0.88797687861271679"/>
    <n v="153.62"/>
  </r>
  <r>
    <s v="OF0037002"/>
    <x v="716"/>
    <m/>
    <s v="F600917"/>
    <x v="61"/>
    <s v="25AFI001733"/>
    <x v="27"/>
    <m/>
    <s v="001514972038"/>
    <s v="BOX 4972/038*CM59,0X28,5X29,0 \\"/>
    <s v="cartoni e casse"/>
    <x v="12"/>
    <m/>
    <n v="93"/>
    <s v="NR"/>
    <m/>
    <n v="1.24"/>
    <n v="115.32"/>
  </r>
  <r>
    <s v="OF0036634"/>
    <x v="630"/>
    <m/>
    <s v="F600917"/>
    <x v="61"/>
    <s v="25AFI001733"/>
    <x v="27"/>
    <m/>
    <s v="001515047000"/>
    <s v="BOX 5047/000 CM31X30,5X19"/>
    <s v="cartoni e casse"/>
    <x v="12"/>
    <m/>
    <n v="51"/>
    <s v="NR"/>
    <m/>
    <n v="0.59509803921568627"/>
    <n v="30.35"/>
  </r>
  <r>
    <s v="OF0037215"/>
    <x v="864"/>
    <m/>
    <s v="F600917"/>
    <x v="61"/>
    <s v="25AFI001733"/>
    <x v="27"/>
    <m/>
    <s v="001515047000"/>
    <s v="BOX 5047/000 CM31X30,5X19"/>
    <s v="cartoni e casse"/>
    <x v="12"/>
    <m/>
    <n v="191"/>
    <s v="NR"/>
    <m/>
    <n v="0.88198952879581161"/>
    <n v="168.46"/>
  </r>
  <r>
    <s v="OF0035867"/>
    <x v="419"/>
    <m/>
    <s v="F600917"/>
    <x v="61"/>
    <s v="25AFI001733"/>
    <x v="27"/>
    <m/>
    <s v="001515105000"/>
    <s v="BOX 5105/000 CM59X25,5X24"/>
    <s v="cartoni e casse"/>
    <x v="12"/>
    <m/>
    <n v="22"/>
    <s v="NR"/>
    <m/>
    <n v="0.87681818181818183"/>
    <n v="19.29"/>
  </r>
  <r>
    <s v="OF0036914"/>
    <x v="714"/>
    <m/>
    <s v="F600917"/>
    <x v="61"/>
    <s v="25AFI001733"/>
    <x v="27"/>
    <m/>
    <s v="001515105000"/>
    <s v="BOX 5105/000 CM59X25,5X24"/>
    <s v="cartoni e casse"/>
    <x v="12"/>
    <m/>
    <n v="419"/>
    <s v="NR"/>
    <m/>
    <n v="0.65699284009546532"/>
    <n v="275.27999999999997"/>
  </r>
  <r>
    <s v="OF0036634"/>
    <x v="630"/>
    <m/>
    <s v="F600917"/>
    <x v="61"/>
    <s v="25AFI001733"/>
    <x v="27"/>
    <m/>
    <s v="001515202013"/>
    <s v="BOX 5202/013 *CM62X34X21 \\"/>
    <s v="cartoni e casse"/>
    <x v="12"/>
    <m/>
    <n v="130"/>
    <s v="NR"/>
    <m/>
    <n v="1.014"/>
    <n v="131.82"/>
  </r>
  <r>
    <s v="OF0037215"/>
    <x v="864"/>
    <m/>
    <s v="F600917"/>
    <x v="61"/>
    <s v="25AFI001733"/>
    <x v="27"/>
    <m/>
    <s v="001515202013"/>
    <s v="BOX 5202/013 *CM62X34X21 \\"/>
    <s v="cartoni e casse"/>
    <x v="12"/>
    <m/>
    <n v="23"/>
    <s v="NR"/>
    <m/>
    <n v="1.463913043478261"/>
    <n v="33.67"/>
  </r>
  <r>
    <s v="OF0036732"/>
    <x v="632"/>
    <m/>
    <s v="F600917"/>
    <x v="61"/>
    <s v="25AFI001733"/>
    <x v="27"/>
    <m/>
    <s v="001515350000"/>
    <s v="BOX 5350/000 CM22,5X22,5X25,5"/>
    <s v="cartoni e casse"/>
    <x v="12"/>
    <m/>
    <n v="169"/>
    <s v="NR"/>
    <m/>
    <n v="0.75798816568047334"/>
    <n v="128.1"/>
  </r>
  <r>
    <s v="OF0036363"/>
    <x v="450"/>
    <m/>
    <s v="F600917"/>
    <x v="61"/>
    <s v="25AFI001733"/>
    <x v="27"/>
    <m/>
    <s v="001515611000"/>
    <s v="BOX 5611/000 CM39X31X19"/>
    <s v="cartoni e casse"/>
    <x v="12"/>
    <m/>
    <n v="474"/>
    <s v="NR"/>
    <m/>
    <n v="0.75200421940928264"/>
    <n v="356.45"/>
  </r>
  <r>
    <s v="OF0037077"/>
    <x v="719"/>
    <m/>
    <s v="F600917"/>
    <x v="61"/>
    <s v="25AFI001733"/>
    <x v="27"/>
    <m/>
    <s v="001515611000"/>
    <s v="BOX 5611/000 CM39X31X19"/>
    <s v="cartoni e casse"/>
    <x v="12"/>
    <m/>
    <n v="255"/>
    <s v="NR"/>
    <m/>
    <n v="0.79200000000000004"/>
    <n v="201.96"/>
  </r>
  <r>
    <s v="OF0035867"/>
    <x v="419"/>
    <m/>
    <s v="F600917"/>
    <x v="61"/>
    <s v="25AFI001733"/>
    <x v="27"/>
    <m/>
    <s v="001515626000"/>
    <s v="BOX 5626/000 CM52X35,5X15,5"/>
    <s v="cartoni e casse"/>
    <x v="12"/>
    <m/>
    <n v="121"/>
    <s v="NR"/>
    <m/>
    <n v="0.91198347107438016"/>
    <n v="110.35"/>
  </r>
  <r>
    <s v="OF0036634"/>
    <x v="630"/>
    <m/>
    <s v="F600917"/>
    <x v="61"/>
    <s v="25AFI001733"/>
    <x v="27"/>
    <m/>
    <s v="001515626000"/>
    <s v="BOX 5626/000 CM52X35,5X15,5"/>
    <s v="cartoni e casse"/>
    <x v="12"/>
    <m/>
    <n v="134"/>
    <s v="NR"/>
    <m/>
    <n v="1.08"/>
    <n v="144.72"/>
  </r>
  <r>
    <s v="OF0036914"/>
    <x v="714"/>
    <m/>
    <s v="F600917"/>
    <x v="61"/>
    <s v="25AFI001733"/>
    <x v="27"/>
    <m/>
    <s v="001515626000"/>
    <s v="BOX 5626/000 CM52X35,5X15,5"/>
    <s v="cartoni e casse"/>
    <x v="12"/>
    <m/>
    <n v="347"/>
    <s v="NR"/>
    <m/>
    <n v="0.91198847262247829"/>
    <n v="316.45999999999998"/>
  </r>
  <r>
    <s v="OF0036914"/>
    <x v="714"/>
    <m/>
    <s v="F600917"/>
    <x v="61"/>
    <s v="25AFI001733"/>
    <x v="27"/>
    <m/>
    <s v="001515653013"/>
    <s v="BOX 5653/013*CM55X29X19 \\"/>
    <s v="cartoni e casse"/>
    <x v="12"/>
    <m/>
    <n v="128"/>
    <s v="NR"/>
    <m/>
    <n v="1.02"/>
    <n v="130.56"/>
  </r>
  <r>
    <s v="OF0037047"/>
    <x v="717"/>
    <m/>
    <s v="F600917"/>
    <x v="61"/>
    <s v="25AFI001733"/>
    <x v="27"/>
    <m/>
    <s v="001515709000"/>
    <s v="BOX 5709/000 CM38X27X11"/>
    <s v="cartoni e casse"/>
    <x v="12"/>
    <m/>
    <n v="308"/>
    <s v="NR"/>
    <m/>
    <n v="0.62100649350649351"/>
    <n v="191.27"/>
  </r>
  <r>
    <s v="OF0037300"/>
    <x v="189"/>
    <m/>
    <s v="F600917"/>
    <x v="61"/>
    <s v="25AFI001733"/>
    <x v="27"/>
    <m/>
    <s v="001515709000"/>
    <s v="BOX 5709/000 CM38X27X11"/>
    <s v="cartoni e casse"/>
    <x v="12"/>
    <m/>
    <n v="135"/>
    <s v="NR"/>
    <m/>
    <n v="0.8"/>
    <n v="108"/>
  </r>
  <r>
    <s v="OF0036309"/>
    <x v="631"/>
    <m/>
    <s v="F600917"/>
    <x v="61"/>
    <s v="25AFI001733"/>
    <x v="27"/>
    <m/>
    <s v="001515716000"/>
    <s v="BOX 5716/000 CM49X28,5X15"/>
    <s v="cartoni e casse"/>
    <x v="12"/>
    <m/>
    <n v="259"/>
    <s v="NR"/>
    <m/>
    <n v="0.73501930501930501"/>
    <n v="190.37"/>
  </r>
  <r>
    <s v="OF0036877"/>
    <x v="713"/>
    <m/>
    <s v="F600917"/>
    <x v="61"/>
    <s v="25AFI001733"/>
    <x v="27"/>
    <m/>
    <s v="001515716000"/>
    <s v="BOX 5716/000 CM49X28,5X15"/>
    <s v="cartoni e casse"/>
    <x v="12"/>
    <m/>
    <n v="743"/>
    <s v="NR"/>
    <m/>
    <n v="0.60500672947510092"/>
    <n v="449.52"/>
  </r>
  <r>
    <s v="OF0037077"/>
    <x v="719"/>
    <m/>
    <s v="F600917"/>
    <x v="61"/>
    <s v="25AFI001733"/>
    <x v="27"/>
    <m/>
    <s v="001515716000"/>
    <s v="BOX 5716/000 CM49X28,5X15"/>
    <s v="cartoni e casse"/>
    <x v="12"/>
    <m/>
    <n v="416"/>
    <s v="NR"/>
    <m/>
    <n v="0.51500000000000001"/>
    <n v="214.24"/>
  </r>
  <r>
    <s v="OF0036634"/>
    <x v="630"/>
    <m/>
    <s v="F600917"/>
    <x v="61"/>
    <s v="25AFI001733"/>
    <x v="27"/>
    <m/>
    <s v="001515766000"/>
    <s v="BOX 5766/000 CM28X27,5X19"/>
    <s v="cartoni e casse"/>
    <x v="12"/>
    <m/>
    <n v="196"/>
    <s v="NR"/>
    <m/>
    <n v="0.50602040816326532"/>
    <n v="99.18"/>
  </r>
  <r>
    <s v="OF0037215"/>
    <x v="864"/>
    <m/>
    <s v="F600917"/>
    <x v="61"/>
    <s v="25AFI001733"/>
    <x v="27"/>
    <m/>
    <s v="001515766000"/>
    <s v="BOX 5766/000 CM28X27,5X19"/>
    <s v="cartoni e casse"/>
    <x v="12"/>
    <m/>
    <n v="268"/>
    <s v="NR"/>
    <m/>
    <n v="0.67600746268656708"/>
    <n v="181.17"/>
  </r>
  <r>
    <s v="OF0036634"/>
    <x v="630"/>
    <m/>
    <s v="F600917"/>
    <x v="61"/>
    <s v="25AFI001733"/>
    <x v="27"/>
    <m/>
    <s v="001515883000"/>
    <s v="BOX 5883/000 CM59X38,5X15"/>
    <s v="cartoni e casse"/>
    <x v="12"/>
    <m/>
    <n v="344"/>
    <s v="NR"/>
    <m/>
    <n v="0.78598837209302319"/>
    <n v="270.38"/>
  </r>
  <r>
    <s v="OF0036914"/>
    <x v="714"/>
    <m/>
    <s v="F600917"/>
    <x v="61"/>
    <s v="25AFI001733"/>
    <x v="27"/>
    <m/>
    <s v="001515883000"/>
    <s v="BOX 5883/000 CM59X38,5X15"/>
    <s v="cartoni e casse"/>
    <x v="12"/>
    <m/>
    <n v="3657"/>
    <s v="NR"/>
    <m/>
    <n v="0.7459994531036368"/>
    <n v="2728.12"/>
  </r>
  <r>
    <s v="OF0037215"/>
    <x v="864"/>
    <m/>
    <s v="F600917"/>
    <x v="61"/>
    <s v="25AFI001733"/>
    <x v="27"/>
    <m/>
    <s v="001515883000"/>
    <s v="BOX 5883/000 CM59X38,5X15"/>
    <s v="cartoni e casse"/>
    <x v="12"/>
    <m/>
    <n v="45"/>
    <s v="NR"/>
    <m/>
    <n v="0.96599999999999997"/>
    <n v="43.47"/>
  </r>
  <r>
    <s v="OF0036488"/>
    <x v="629"/>
    <m/>
    <s v="F600917"/>
    <x v="61"/>
    <s v="25AFI001733"/>
    <x v="27"/>
    <m/>
    <s v="001515900000"/>
    <s v="BOX 5900/000 CM59X38,5X18,5"/>
    <s v="cartoni e casse"/>
    <x v="12"/>
    <m/>
    <n v="573"/>
    <s v="NR"/>
    <m/>
    <n v="0.78900523560209423"/>
    <n v="452.1"/>
  </r>
  <r>
    <s v="OF0037215"/>
    <x v="864"/>
    <m/>
    <s v="F600917"/>
    <x v="61"/>
    <s v="25AFI001733"/>
    <x v="27"/>
    <m/>
    <s v="001515900000"/>
    <s v="BOX 5900/000 CM59X38,5X18,5"/>
    <s v="cartoni e casse"/>
    <x v="12"/>
    <m/>
    <n v="738"/>
    <s v="NR"/>
    <m/>
    <n v="0.82899728997289968"/>
    <n v="611.79999999999995"/>
  </r>
  <r>
    <s v="OF0037300"/>
    <x v="189"/>
    <m/>
    <s v="F600917"/>
    <x v="61"/>
    <s v="25AFI001733"/>
    <x v="27"/>
    <m/>
    <s v="001515900551"/>
    <s v="BOX 5900/551*CM59X38,5X19"/>
    <s v="cartoni e casse"/>
    <x v="12"/>
    <m/>
    <n v="256"/>
    <s v="NR"/>
    <m/>
    <n v="1.0549999999999999"/>
    <n v="270.08"/>
  </r>
  <r>
    <s v="OF0037372"/>
    <x v="865"/>
    <m/>
    <s v="F600917"/>
    <x v="61"/>
    <s v="25AFI001733"/>
    <x v="27"/>
    <m/>
    <s v="001515900551"/>
    <s v="BOX 5900/551*CM59X38,5X19"/>
    <s v="cartoni e casse"/>
    <x v="12"/>
    <m/>
    <n v="72"/>
    <s v="NR"/>
    <m/>
    <n v="1.3190277777777777"/>
    <n v="94.97"/>
  </r>
  <r>
    <s v="OF0036914"/>
    <x v="714"/>
    <m/>
    <s v="F600917"/>
    <x v="61"/>
    <s v="25AFI001733"/>
    <x v="27"/>
    <m/>
    <s v="001515900603"/>
    <s v="BOX 5900/603 CM59X38,5X19"/>
    <s v="cartoni e casse"/>
    <x v="12"/>
    <m/>
    <n v="394"/>
    <s v="NR"/>
    <m/>
    <n v="1.0549999999999999"/>
    <n v="415.67"/>
  </r>
  <r>
    <s v="OF0037077"/>
    <x v="719"/>
    <m/>
    <s v="F600917"/>
    <x v="61"/>
    <s v="25AFI001733"/>
    <x v="27"/>
    <m/>
    <s v="001515954000"/>
    <s v="BOX 5954/000 CM39X28,5X24"/>
    <s v="cartoni e casse"/>
    <x v="12"/>
    <m/>
    <n v="770"/>
    <s v="NR"/>
    <m/>
    <n v="0.65800000000000003"/>
    <n v="506.66"/>
  </r>
  <r>
    <s v="OF0037215"/>
    <x v="864"/>
    <m/>
    <s v="F600917"/>
    <x v="61"/>
    <s v="25AFI001733"/>
    <x v="27"/>
    <m/>
    <s v="001516062000"/>
    <s v="BOX 6062/000 CM39X18,5X24"/>
    <s v="cartoni e casse"/>
    <x v="12"/>
    <m/>
    <n v="84"/>
    <s v="NR"/>
    <m/>
    <n v="0.87702380952380954"/>
    <n v="73.67"/>
  </r>
  <r>
    <s v="OF0036732"/>
    <x v="632"/>
    <m/>
    <s v="F600917"/>
    <x v="61"/>
    <s v="25AFI001733"/>
    <x v="27"/>
    <m/>
    <s v="001516078000"/>
    <s v="BOX 6078/000 CM39X38,5X24"/>
    <s v="cartoni e casse"/>
    <x v="12"/>
    <m/>
    <n v="849"/>
    <s v="NR"/>
    <m/>
    <n v="0.7410011778563016"/>
    <n v="629.11"/>
  </r>
  <r>
    <s v="OF0037215"/>
    <x v="864"/>
    <m/>
    <s v="F600917"/>
    <x v="61"/>
    <s v="25AFI001733"/>
    <x v="27"/>
    <m/>
    <s v="001516078000"/>
    <s v="BOX 6078/000 CM39X38,5X24"/>
    <s v="cartoni e casse"/>
    <x v="12"/>
    <m/>
    <n v="75"/>
    <s v="NR"/>
    <m/>
    <n v="0.74106666666666665"/>
    <n v="55.58"/>
  </r>
  <r>
    <s v="OF0036877"/>
    <x v="713"/>
    <m/>
    <s v="F600917"/>
    <x v="61"/>
    <s v="25AFI001733"/>
    <x v="27"/>
    <m/>
    <s v="001516080000"/>
    <s v="BOX 6080/000 CM39X28,5X33"/>
    <s v="cartoni e casse"/>
    <x v="12"/>
    <m/>
    <n v="428"/>
    <s v="NR"/>
    <m/>
    <n v="0.73499999999999999"/>
    <n v="314.58"/>
  </r>
  <r>
    <s v="OF0037215"/>
    <x v="864"/>
    <m/>
    <s v="F600917"/>
    <x v="61"/>
    <s v="25AFI001733"/>
    <x v="27"/>
    <m/>
    <s v="001516080000"/>
    <s v="BOX 6080/000 CM39X28,5X33"/>
    <s v="cartoni e casse"/>
    <x v="12"/>
    <m/>
    <n v="684"/>
    <s v="NR"/>
    <m/>
    <n v="0.65500000000000003"/>
    <n v="448.02"/>
  </r>
  <r>
    <s v="OF0036488"/>
    <x v="629"/>
    <m/>
    <s v="F600917"/>
    <x v="61"/>
    <s v="25AFI001733"/>
    <x v="27"/>
    <m/>
    <s v="001516137000"/>
    <s v="BOX 6137/000 CM39X28,5X15,5CM"/>
    <s v="cartoni e casse"/>
    <x v="12"/>
    <m/>
    <n v="218"/>
    <s v="NR"/>
    <m/>
    <n v="0.58499999999999996"/>
    <n v="127.53"/>
  </r>
  <r>
    <s v="OF0037215"/>
    <x v="864"/>
    <m/>
    <s v="F600917"/>
    <x v="61"/>
    <s v="25AFI001733"/>
    <x v="27"/>
    <m/>
    <s v="001516358015"/>
    <s v="BOX 6358/015*CM39X38,5X10,5 \\"/>
    <s v="cartoni e casse"/>
    <x v="12"/>
    <m/>
    <n v="510"/>
    <s v="NR"/>
    <m/>
    <n v="0.78899999999999992"/>
    <n v="402.39"/>
  </r>
  <r>
    <s v="OF0037077"/>
    <x v="719"/>
    <m/>
    <s v="F600917"/>
    <x v="61"/>
    <s v="25AFI001733"/>
    <x v="27"/>
    <m/>
    <s v="001516360000"/>
    <s v="BOX 6360/000 CM39X38,5X8,5"/>
    <s v="cartoni e casse"/>
    <x v="12"/>
    <m/>
    <n v="255"/>
    <s v="NR"/>
    <m/>
    <n v="0.80901960784313731"/>
    <n v="206.3"/>
  </r>
  <r>
    <s v="OF0037215"/>
    <x v="864"/>
    <m/>
    <s v="F600917"/>
    <x v="61"/>
    <s v="25AFI001733"/>
    <x v="27"/>
    <m/>
    <s v="001516360028"/>
    <s v="BOX 6360/028*CM39X38,5X8,5 \\"/>
    <s v="cartoni e casse"/>
    <x v="12"/>
    <m/>
    <n v="515"/>
    <s v="NR"/>
    <m/>
    <n v="0.76900970873786412"/>
    <n v="396.04"/>
  </r>
  <r>
    <s v="OF0036877"/>
    <x v="713"/>
    <m/>
    <s v="F600917"/>
    <x v="61"/>
    <s v="25AFI001733"/>
    <x v="27"/>
    <m/>
    <s v="001516373000"/>
    <s v="BOX 6373/000 CM39X38,5X29 CM"/>
    <s v="cartoni e casse"/>
    <x v="12"/>
    <m/>
    <n v="536"/>
    <s v="NR"/>
    <m/>
    <n v="0.79"/>
    <n v="423.44"/>
  </r>
  <r>
    <s v="OF0037077"/>
    <x v="719"/>
    <m/>
    <s v="F600917"/>
    <x v="61"/>
    <s v="25AFI001733"/>
    <x v="27"/>
    <m/>
    <s v="001516379011"/>
    <s v="BOX 6379/011* CM39X29X27 \\"/>
    <s v="cartoni e casse"/>
    <x v="12"/>
    <m/>
    <n v="140"/>
    <s v="NR"/>
    <m/>
    <n v="0.99"/>
    <n v="138.6"/>
  </r>
  <r>
    <s v="OF0037215"/>
    <x v="864"/>
    <m/>
    <s v="F600917"/>
    <x v="61"/>
    <s v="25AFI001733"/>
    <x v="27"/>
    <m/>
    <s v="001516445000"/>
    <s v="BOX 6445/000 CM39X38,5X33,5"/>
    <s v="cartoni e casse"/>
    <x v="12"/>
    <m/>
    <n v="510"/>
    <s v="NR"/>
    <m/>
    <n v="1.014"/>
    <n v="517.14"/>
  </r>
  <r>
    <s v="OF0037300"/>
    <x v="189"/>
    <m/>
    <s v="F600917"/>
    <x v="61"/>
    <s v="25AFI001733"/>
    <x v="27"/>
    <m/>
    <s v="001516504000"/>
    <s v="BOX 6504/000 CM25X16X13"/>
    <s v="cartoni e casse"/>
    <x v="12"/>
    <m/>
    <n v="27"/>
    <s v="NR"/>
    <m/>
    <n v="0.88703703703703696"/>
    <n v="23.95"/>
  </r>
  <r>
    <s v="OF0036732"/>
    <x v="632"/>
    <m/>
    <s v="F600917"/>
    <x v="61"/>
    <s v="25AFI001733"/>
    <x v="27"/>
    <m/>
    <s v="001516562000"/>
    <s v="BOX 6562/000 CM39X28,5X35"/>
    <s v="cartoni e casse"/>
    <x v="12"/>
    <m/>
    <n v="430"/>
    <s v="NR"/>
    <m/>
    <n v="0.85199999999999998"/>
    <n v="366.36"/>
  </r>
  <r>
    <s v="OF0037077"/>
    <x v="719"/>
    <m/>
    <s v="F600917"/>
    <x v="61"/>
    <s v="25AFI001733"/>
    <x v="27"/>
    <m/>
    <s v="001516562000"/>
    <s v="BOX 6562/000 CM39X28,5X35"/>
    <s v="cartoni e casse"/>
    <x v="12"/>
    <m/>
    <n v="380"/>
    <s v="NR"/>
    <m/>
    <n v="0.8919999999999999"/>
    <n v="338.96"/>
  </r>
  <r>
    <s v="OF0037215"/>
    <x v="864"/>
    <m/>
    <s v="F600917"/>
    <x v="61"/>
    <s v="25AFI001733"/>
    <x v="27"/>
    <m/>
    <s v="001516563000"/>
    <s v="BOX 6563/000 CM29X25X24"/>
    <s v="cartoni e casse"/>
    <x v="12"/>
    <m/>
    <n v="383"/>
    <s v="NR"/>
    <m/>
    <n v="0.68501305483028729"/>
    <n v="262.36"/>
  </r>
  <r>
    <s v="OF0037300"/>
    <x v="189"/>
    <m/>
    <s v="F600917"/>
    <x v="61"/>
    <s v="25AFI001733"/>
    <x v="27"/>
    <m/>
    <s v="001516594000"/>
    <s v="BOX 6594/000 CM47X30,5X13"/>
    <s v="cartoni e casse"/>
    <x v="12"/>
    <m/>
    <n v="341"/>
    <s v="NR"/>
    <m/>
    <n v="0.77501466275659814"/>
    <n v="264.27999999999997"/>
  </r>
  <r>
    <s v="OF0037077"/>
    <x v="719"/>
    <m/>
    <s v="F600917"/>
    <x v="61"/>
    <s v="25AFI001733"/>
    <x v="27"/>
    <m/>
    <s v="001516675000"/>
    <s v="BOX 6675/000 CM33X31X19"/>
    <s v="cartoni e casse"/>
    <x v="12"/>
    <m/>
    <n v="409"/>
    <s v="NR"/>
    <m/>
    <n v="0.71400977995110015"/>
    <n v="292.02999999999997"/>
  </r>
  <r>
    <s v="OF0037215"/>
    <x v="864"/>
    <m/>
    <s v="F600917"/>
    <x v="61"/>
    <s v="25AFI001733"/>
    <x v="27"/>
    <m/>
    <s v="001516793003"/>
    <s v="BOX 6793/003 CM47,5X29X17,5 \\"/>
    <s v="cartoni e casse"/>
    <x v="12"/>
    <m/>
    <n v="510"/>
    <s v="NR"/>
    <m/>
    <n v="0.7589999999999999"/>
    <n v="387.09"/>
  </r>
  <r>
    <s v="OF0037215"/>
    <x v="864"/>
    <m/>
    <s v="F600917"/>
    <x v="61"/>
    <s v="25AFI001733"/>
    <x v="27"/>
    <m/>
    <s v="001516799002"/>
    <s v="BOX 6799/002 CM45X27X17 \\"/>
    <s v="cartoni e casse"/>
    <x v="12"/>
    <m/>
    <n v="510"/>
    <s v="NR"/>
    <m/>
    <n v="0.71000000000000008"/>
    <n v="362.1"/>
  </r>
  <r>
    <s v="OF0037215"/>
    <x v="864"/>
    <m/>
    <s v="F600917"/>
    <x v="61"/>
    <s v="25AFI001733"/>
    <x v="27"/>
    <m/>
    <s v="001516885003"/>
    <s v="BOX 6885/003*CM25X21X15,5"/>
    <s v="cartoni e casse"/>
    <x v="12"/>
    <m/>
    <n v="367"/>
    <s v="NR"/>
    <m/>
    <n v="0.56100817438692097"/>
    <n v="205.89"/>
  </r>
  <r>
    <s v="OF0037215"/>
    <x v="864"/>
    <m/>
    <s v="F600917"/>
    <x v="61"/>
    <s v="25AFI001733"/>
    <x v="27"/>
    <m/>
    <s v="001516914001"/>
    <s v="BOX 6914/001* CM50X31X34 \\"/>
    <s v="cartoni e casse"/>
    <x v="12"/>
    <m/>
    <n v="510"/>
    <s v="NR"/>
    <m/>
    <n v="0.97300000000000009"/>
    <n v="496.23"/>
  </r>
  <r>
    <s v="OF0036877"/>
    <x v="713"/>
    <m/>
    <s v="F600917"/>
    <x v="61"/>
    <s v="25AFI001733"/>
    <x v="27"/>
    <m/>
    <s v="001516927000"/>
    <s v="BOX 6927/000 CM49X28,5X24"/>
    <s v="cartoni e casse"/>
    <x v="12"/>
    <m/>
    <n v="512"/>
    <s v="NR"/>
    <m/>
    <n v="0.72300781250000001"/>
    <n v="370.18"/>
  </r>
  <r>
    <s v="OF0037215"/>
    <x v="864"/>
    <m/>
    <s v="F600917"/>
    <x v="61"/>
    <s v="25AFI001733"/>
    <x v="27"/>
    <m/>
    <s v="001516927000"/>
    <s v="BOX 6927/000 CM49X28,5X24"/>
    <s v="cartoni e casse"/>
    <x v="12"/>
    <m/>
    <n v="132"/>
    <s v="NR"/>
    <m/>
    <n v="1.0250000000000001"/>
    <n v="135.30000000000001"/>
  </r>
  <r>
    <s v="OF0037300"/>
    <x v="189"/>
    <m/>
    <s v="F600917"/>
    <x v="61"/>
    <s v="25AFI001733"/>
    <x v="27"/>
    <m/>
    <s v="001516927000"/>
    <s v="BOX 6927/000 CM49X28,5X24"/>
    <s v="cartoni e casse"/>
    <x v="12"/>
    <m/>
    <n v="129"/>
    <s v="NR"/>
    <m/>
    <n v="1.0250387596899224"/>
    <n v="132.22999999999999"/>
  </r>
  <r>
    <s v="OF0036877"/>
    <x v="713"/>
    <m/>
    <s v="F600917"/>
    <x v="61"/>
    <s v="25AFI001733"/>
    <x v="27"/>
    <m/>
    <s v="001517064000"/>
    <s v="BOX 7064/000 CM39X18,5X19"/>
    <s v="cartoni e casse"/>
    <x v="12"/>
    <m/>
    <n v="510"/>
    <s v="NR"/>
    <m/>
    <n v="0.58199999999999996"/>
    <n v="296.82"/>
  </r>
  <r>
    <s v="OF0037215"/>
    <x v="864"/>
    <m/>
    <s v="F600917"/>
    <x v="61"/>
    <s v="25AFI001733"/>
    <x v="27"/>
    <m/>
    <s v="001546792002"/>
    <s v="BOX 6792/002 CM48,5X31X18 \\"/>
    <s v="cartoni e casse"/>
    <x v="12"/>
    <m/>
    <n v="510"/>
    <s v="NR"/>
    <m/>
    <n v="0.87799999999999989"/>
    <n v="447.78"/>
  </r>
  <r>
    <s v="OF0037077"/>
    <x v="719"/>
    <m/>
    <s v="F600917"/>
    <x v="61"/>
    <s v="25AFI001733"/>
    <x v="27"/>
    <m/>
    <s v="001546794003"/>
    <s v="BOX 6794/003*CM52X33X19 \\"/>
    <s v="cartoni e casse"/>
    <x v="12"/>
    <m/>
    <n v="510"/>
    <s v="NR"/>
    <m/>
    <n v="0.86699999999999999"/>
    <n v="442.17"/>
  </r>
  <r>
    <s v="OF0035761"/>
    <x v="287"/>
    <m/>
    <s v="F600917"/>
    <x v="61"/>
    <s v="25AFI001733"/>
    <x v="27"/>
    <m/>
    <s v="001770118101"/>
    <s v="DIV.CART.CM118X100 FUSTELLATO"/>
    <s v="cartoni e casse"/>
    <x v="12"/>
    <m/>
    <n v="1386"/>
    <s v="NR"/>
    <m/>
    <n v="1.091002886002886"/>
    <n v="1512.13"/>
  </r>
  <r>
    <s v="OF0037077"/>
    <x v="719"/>
    <m/>
    <s v="F600917"/>
    <x v="61"/>
    <s v="25AFI001733"/>
    <x v="27"/>
    <m/>
    <s v="001770118101"/>
    <s v="DIV.CART.CM118X100 FUSTELLATO"/>
    <s v="cartoni e casse"/>
    <x v="12"/>
    <m/>
    <n v="440"/>
    <s v="NR"/>
    <m/>
    <n v="1.091"/>
    <n v="480.04"/>
  </r>
  <r>
    <s v="OF0037215"/>
    <x v="864"/>
    <m/>
    <s v="F600917"/>
    <x v="61"/>
    <s v="25AFI001733"/>
    <x v="27"/>
    <m/>
    <s v="001770118101"/>
    <s v="DIV.CART.CM118X100 FUSTELLATO"/>
    <s v="cartoni e casse"/>
    <x v="12"/>
    <m/>
    <n v="2364"/>
    <s v="NR"/>
    <m/>
    <n v="1.0909983079526226"/>
    <n v="2579.12"/>
  </r>
  <r>
    <s v="OF0037513"/>
    <x v="866"/>
    <m/>
    <s v="F600917"/>
    <x v="61"/>
    <s v="25AFI001733"/>
    <x v="27"/>
    <m/>
    <s v="001770118101"/>
    <s v="DIV.CART.CM118X100 FUSTELLATO"/>
    <s v="cartoni e casse"/>
    <x v="12"/>
    <m/>
    <n v="485"/>
    <s v="NR"/>
    <m/>
    <n v="1.0910103092783505"/>
    <n v="529.14"/>
  </r>
  <r>
    <s v="OF0037215"/>
    <x v="864"/>
    <m/>
    <s v="F600917"/>
    <x v="61"/>
    <s v="25AFI001733"/>
    <x v="27"/>
    <m/>
    <s v="001810009040"/>
    <s v="DIV.CART.CM9X40 T.1 C/2 CORDONI 10/20/10"/>
    <s v="cartoni e casse"/>
    <x v="12"/>
    <m/>
    <n v="510"/>
    <s v="NR"/>
    <m/>
    <n v="4.5999999999999999E-2"/>
    <n v="23.46"/>
  </r>
  <r>
    <s v="OF0037215"/>
    <x v="864"/>
    <m/>
    <s v="F600917"/>
    <x v="61"/>
    <s v="25AFI001733"/>
    <x v="27"/>
    <m/>
    <s v="001810010060"/>
    <s v="DIVISORIO CART.CM10X60 T.1 C/2 CORD. 11/38/11"/>
    <s v="cartoni e casse"/>
    <x v="12"/>
    <m/>
    <n v="1020"/>
    <s v="NR"/>
    <m/>
    <n v="5.8999999999999997E-2"/>
    <n v="60.18"/>
  </r>
  <r>
    <s v="OF0037047"/>
    <x v="717"/>
    <m/>
    <s v="F600917"/>
    <x v="61"/>
    <s v="25AFI001733"/>
    <x v="27"/>
    <m/>
    <s v="001810010068"/>
    <s v="DIVISORIO CART.CM 10X68 T.1 C/2 CORD.26/42/68"/>
    <s v="cartoni e casse"/>
    <x v="12"/>
    <m/>
    <n v="308"/>
    <s v="NR"/>
    <m/>
    <n v="6.9999999999999993E-2"/>
    <n v="21.56"/>
  </r>
  <r>
    <s v="OF0037300"/>
    <x v="189"/>
    <m/>
    <s v="F600917"/>
    <x v="61"/>
    <s v="25AFI001733"/>
    <x v="27"/>
    <m/>
    <s v="001810010068"/>
    <s v="DIVISORIO CART.CM 10X68 T.1 C/2 CORD.26/42/68"/>
    <s v="cartoni e casse"/>
    <x v="12"/>
    <m/>
    <n v="135"/>
    <s v="NR"/>
    <m/>
    <n v="6.9999999999999993E-2"/>
    <n v="9.4499999999999993"/>
  </r>
  <r>
    <s v="OF0037215"/>
    <x v="864"/>
    <m/>
    <s v="F600917"/>
    <x v="61"/>
    <s v="25AFI001733"/>
    <x v="27"/>
    <m/>
    <s v="001810017055"/>
    <s v="DIVISORIO CART.CM17X55 T.1 C/4 CORD. 4/24/31/51/55"/>
    <s v="cartoni e casse"/>
    <x v="12"/>
    <m/>
    <n v="1020"/>
    <s v="NR"/>
    <m/>
    <n v="8.8000000000000009E-2"/>
    <n v="89.76"/>
  </r>
  <r>
    <s v="OF0037077"/>
    <x v="719"/>
    <m/>
    <s v="F600917"/>
    <x v="61"/>
    <s v="25AFI001733"/>
    <x v="27"/>
    <m/>
    <s v="001810018065"/>
    <s v="DIVISORIO CART.CM18X65 T.1 C/4 CORD. 8/27/38/57/65"/>
    <s v="cartoni e casse"/>
    <x v="12"/>
    <m/>
    <n v="1020"/>
    <s v="NR"/>
    <m/>
    <n v="0.105"/>
    <n v="107.1"/>
  </r>
  <r>
    <s v="OF0037215"/>
    <x v="864"/>
    <m/>
    <s v="F600917"/>
    <x v="61"/>
    <s v="25AFI001733"/>
    <x v="27"/>
    <m/>
    <s v="001810020065"/>
    <s v="DIV.CART.CM20X65 T.1 C/4 CORDONI 8/27/38/57/65"/>
    <s v="cartoni e casse"/>
    <x v="12"/>
    <m/>
    <n v="510"/>
    <s v="NR"/>
    <m/>
    <n v="0.111"/>
    <n v="56.61"/>
  </r>
  <r>
    <s v="OF0037002"/>
    <x v="716"/>
    <m/>
    <s v="F600917"/>
    <x v="61"/>
    <s v="25AFI001733"/>
    <x v="27"/>
    <m/>
    <s v="001810021034"/>
    <s v="DIVISORIO CARTONE CM21X34  C/1 CORDONE 12/22"/>
    <s v="cartoni e casse"/>
    <x v="12"/>
    <m/>
    <n v="1020"/>
    <s v="NR"/>
    <m/>
    <n v="7.1999999999999995E-2"/>
    <n v="73.44"/>
  </r>
  <r>
    <s v="OF0037300"/>
    <x v="189"/>
    <m/>
    <s v="F600917"/>
    <x v="61"/>
    <s v="25AFI001733"/>
    <x v="27"/>
    <m/>
    <s v="001810028028"/>
    <s v="DIVISORIO CART.CM28x28 T.1"/>
    <s v="cartoni e casse"/>
    <x v="12"/>
    <m/>
    <n v="6"/>
    <s v="NR"/>
    <m/>
    <n v="7.6666666666666675E-2"/>
    <n v="0.46"/>
  </r>
  <r>
    <s v="OF0037215"/>
    <x v="864"/>
    <m/>
    <s v="F600917"/>
    <x v="61"/>
    <s v="25AFI001733"/>
    <x v="27"/>
    <m/>
    <s v="001810030030"/>
    <s v="DIVISORIO CART.CM 30X30 T.1"/>
    <s v="cartoni e casse"/>
    <x v="12"/>
    <m/>
    <n v="510"/>
    <s v="NR"/>
    <m/>
    <n v="8.5999999999999993E-2"/>
    <n v="43.86"/>
  </r>
  <r>
    <s v="OF0037215"/>
    <x v="864"/>
    <m/>
    <s v="F600917"/>
    <x v="61"/>
    <s v="25AFI001733"/>
    <x v="27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7215"/>
    <x v="864"/>
    <m/>
    <s v="F600917"/>
    <x v="61"/>
    <s v="25AFI001733"/>
    <x v="27"/>
    <m/>
    <s v="001810058024"/>
    <s v="DIVISORIO CART.CM58X24 T.1"/>
    <s v="cartoni e casse"/>
    <x v="12"/>
    <m/>
    <n v="180"/>
    <s v="NR"/>
    <m/>
    <n v="0.12200000000000001"/>
    <n v="21.96"/>
  </r>
  <r>
    <s v="OF0036733"/>
    <x v="720"/>
    <m/>
    <s v="F600917"/>
    <x v="61"/>
    <s v="25AFI001733"/>
    <x v="27"/>
    <m/>
    <s v="001810120080"/>
    <s v="DIVISORIO CART.CM120X80 T.1"/>
    <s v="cartoni e casse"/>
    <x v="12"/>
    <m/>
    <n v="380"/>
    <s v="NR"/>
    <m/>
    <n v="0.754"/>
    <n v="286.52"/>
  </r>
  <r>
    <s v="OF0037215"/>
    <x v="864"/>
    <m/>
    <s v="F600917"/>
    <x v="61"/>
    <s v="25AFI001733"/>
    <x v="27"/>
    <m/>
    <s v="001810120080"/>
    <s v="DIVISORIO CART.CM120X80 T.1"/>
    <s v="cartoni e casse"/>
    <x v="12"/>
    <m/>
    <n v="540"/>
    <s v="NR"/>
    <m/>
    <n v="0.754"/>
    <n v="407.16"/>
  </r>
  <r>
    <s v="OF0037077"/>
    <x v="719"/>
    <m/>
    <s v="F600917"/>
    <x v="61"/>
    <s v="25AFI001733"/>
    <x v="27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1733"/>
    <x v="27"/>
    <m/>
    <s v="001880020020"/>
    <s v="DIVISORIO CART.CM20X20 T.5"/>
    <s v="cartoni e casse"/>
    <x v="12"/>
    <m/>
    <n v="1196"/>
    <s v="NR"/>
    <m/>
    <n v="0.04"/>
    <n v="47.84"/>
  </r>
  <r>
    <s v="OF0037300"/>
    <x v="189"/>
    <m/>
    <s v="F600917"/>
    <x v="61"/>
    <s v="25AFI001733"/>
    <x v="27"/>
    <m/>
    <s v="001880022022"/>
    <s v="DIVISORIO CART.CM22x22 T.5"/>
    <s v="cartoni e casse"/>
    <x v="12"/>
    <m/>
    <n v="5"/>
    <s v="NR"/>
    <m/>
    <n v="4.3999999999999997E-2"/>
    <n v="0.22"/>
  </r>
  <r>
    <s v="OF0036363"/>
    <x v="450"/>
    <m/>
    <s v="F600917"/>
    <x v="61"/>
    <s v="25AFI001733"/>
    <x v="27"/>
    <m/>
    <s v="001880026026"/>
    <s v="DIVISORIO CART.CM26x26 T.5"/>
    <s v="cartoni e casse"/>
    <x v="12"/>
    <m/>
    <n v="332"/>
    <s v="NR"/>
    <m/>
    <n v="5.4006024096385538E-2"/>
    <n v="17.93"/>
  </r>
  <r>
    <s v="OF0036914"/>
    <x v="714"/>
    <m/>
    <s v="F600917"/>
    <x v="61"/>
    <s v="25AFI001733"/>
    <x v="27"/>
    <m/>
    <s v="001880026026"/>
    <s v="DIVISORIO CART.CM26x26 T.5"/>
    <s v="cartoni e casse"/>
    <x v="12"/>
    <m/>
    <n v="1994"/>
    <s v="NR"/>
    <m/>
    <n v="5.4002006018054168E-2"/>
    <n v="107.68"/>
  </r>
  <r>
    <s v="OF0036732"/>
    <x v="632"/>
    <m/>
    <s v="F600917"/>
    <x v="61"/>
    <s v="25AFI001733"/>
    <x v="27"/>
    <m/>
    <s v="001880028028"/>
    <s v="DIVISORIO CART.CM28x28 T.5"/>
    <s v="cartoni e casse"/>
    <x v="12"/>
    <m/>
    <n v="1200"/>
    <s v="NR"/>
    <m/>
    <n v="5.8999999999999997E-2"/>
    <n v="70.8"/>
  </r>
  <r>
    <s v="OF0037215"/>
    <x v="864"/>
    <m/>
    <s v="F600917"/>
    <x v="61"/>
    <s v="25AFI001733"/>
    <x v="27"/>
    <m/>
    <s v="001880028028"/>
    <s v="DIVISORIO CART.CM28x28 T.5"/>
    <s v="cartoni e casse"/>
    <x v="12"/>
    <m/>
    <n v="473"/>
    <s v="NR"/>
    <m/>
    <n v="5.9006342494714585E-2"/>
    <n v="27.91"/>
  </r>
  <r>
    <s v="OF0036877"/>
    <x v="713"/>
    <m/>
    <s v="F600917"/>
    <x v="61"/>
    <s v="25AFI001733"/>
    <x v="27"/>
    <m/>
    <s v="001880038038"/>
    <s v="DIVISORIO CARTONE CM 38x38 TIPO 5"/>
    <s v="cartoni e casse"/>
    <x v="12"/>
    <m/>
    <n v="9"/>
    <s v="NR"/>
    <m/>
    <n v="9.2222222222222219E-2"/>
    <n v="0.83"/>
  </r>
  <r>
    <s v="OF0037215"/>
    <x v="864"/>
    <m/>
    <s v="F600917"/>
    <x v="61"/>
    <s v="25AFI001733"/>
    <x v="27"/>
    <m/>
    <s v="001880038038"/>
    <s v="DIVISORIO CARTONE CM 38x38 TIPO 5"/>
    <s v="cartoni e casse"/>
    <x v="12"/>
    <m/>
    <n v="1062"/>
    <s v="NR"/>
    <m/>
    <n v="9.1996233521657256E-2"/>
    <n v="97.7"/>
  </r>
  <r>
    <s v="OF0036634"/>
    <x v="630"/>
    <m/>
    <s v="F600917"/>
    <x v="61"/>
    <s v="25AFI001733"/>
    <x v="27"/>
    <m/>
    <s v="001880040018"/>
    <s v="DIVISORIO CART.CM40x18 T.5"/>
    <s v="cartoni e casse"/>
    <x v="12"/>
    <m/>
    <n v="510"/>
    <s v="NR"/>
    <m/>
    <n v="5.5999999999999994E-2"/>
    <n v="28.56"/>
  </r>
  <r>
    <s v="OF0036914"/>
    <x v="714"/>
    <m/>
    <s v="F600917"/>
    <x v="61"/>
    <s v="25AFI001733"/>
    <x v="27"/>
    <m/>
    <s v="001880040018"/>
    <s v="DIVISORIO CART.CM40x18 T.5"/>
    <s v="cartoni e casse"/>
    <x v="12"/>
    <m/>
    <n v="911"/>
    <s v="NR"/>
    <m/>
    <n v="5.6004390779363339E-2"/>
    <n v="51.02"/>
  </r>
  <r>
    <s v="OF0036084"/>
    <x v="418"/>
    <m/>
    <s v="F600917"/>
    <x v="61"/>
    <s v="25AFI001733"/>
    <x v="27"/>
    <m/>
    <s v="001880040023"/>
    <s v="DIVISORIO CART.CM40x23 T.5"/>
    <s v="cartoni e casse"/>
    <x v="12"/>
    <m/>
    <n v="187"/>
    <s v="NR"/>
    <m/>
    <n v="6.5989304812834229E-2"/>
    <n v="12.34"/>
  </r>
  <r>
    <s v="OF0036914"/>
    <x v="714"/>
    <m/>
    <s v="F600917"/>
    <x v="61"/>
    <s v="25AFI001733"/>
    <x v="27"/>
    <m/>
    <s v="001880040023"/>
    <s v="DIVISORIO CART.CM40x23 T.5"/>
    <s v="cartoni e casse"/>
    <x v="12"/>
    <m/>
    <n v="655"/>
    <s v="NR"/>
    <m/>
    <n v="6.5999999999999989E-2"/>
    <n v="43.23"/>
  </r>
  <r>
    <s v="OF0037215"/>
    <x v="864"/>
    <m/>
    <s v="F600917"/>
    <x v="61"/>
    <s v="25AFI001733"/>
    <x v="27"/>
    <m/>
    <s v="001880050014"/>
    <s v="DIVISORIO CART.CM50x14 T.5"/>
    <s v="cartoni e casse"/>
    <x v="12"/>
    <m/>
    <n v="1035"/>
    <s v="NR"/>
    <m/>
    <n v="5.5004830917874399E-2"/>
    <n v="56.93"/>
  </r>
  <r>
    <s v="OF0037215"/>
    <x v="864"/>
    <m/>
    <s v="F600917"/>
    <x v="61"/>
    <s v="25AFI001733"/>
    <x v="27"/>
    <m/>
    <s v="001880055038"/>
    <s v="DIVISORIO CART.CM55x38 T.5"/>
    <s v="cartoni e casse"/>
    <x v="12"/>
    <m/>
    <n v="494"/>
    <s v="NR"/>
    <m/>
    <n v="0.125"/>
    <n v="61.75"/>
  </r>
  <r>
    <s v="OF0036488"/>
    <x v="629"/>
    <m/>
    <s v="F600917"/>
    <x v="61"/>
    <s v="25AFI001733"/>
    <x v="27"/>
    <m/>
    <s v="001880060012"/>
    <s v="DIVISORIO CART.CM60x12 T.5"/>
    <s v="cartoni e casse"/>
    <x v="12"/>
    <m/>
    <n v="213"/>
    <s v="NR"/>
    <m/>
    <n v="5.6009389671361501E-2"/>
    <n v="11.93"/>
  </r>
  <r>
    <s v="OF0036732"/>
    <x v="632"/>
    <m/>
    <s v="F600917"/>
    <x v="61"/>
    <s v="25AFI001733"/>
    <x v="27"/>
    <m/>
    <s v="001880060012"/>
    <s v="DIVISORIO CART.CM60x12 T.5"/>
    <s v="cartoni e casse"/>
    <x v="12"/>
    <m/>
    <n v="160"/>
    <s v="NR"/>
    <m/>
    <n v="5.6000000000000008E-2"/>
    <n v="8.9600000000000009"/>
  </r>
  <r>
    <s v="OF0037215"/>
    <x v="864"/>
    <m/>
    <s v="F600917"/>
    <x v="61"/>
    <s v="25AFI001733"/>
    <x v="27"/>
    <m/>
    <s v="001880060012"/>
    <s v="DIVISORIO CART.CM60x12 T.5"/>
    <s v="cartoni e casse"/>
    <x v="12"/>
    <m/>
    <n v="190"/>
    <s v="NR"/>
    <m/>
    <n v="5.6000000000000001E-2"/>
    <n v="10.64"/>
  </r>
  <r>
    <s v="OF0037415"/>
    <x v="867"/>
    <m/>
    <s v="F600917"/>
    <x v="61"/>
    <s v="25AFI001733"/>
    <x v="27"/>
    <m/>
    <s v="001880060012"/>
    <s v="DIVISORIO CART.CM60x12 T.5"/>
    <s v="cartoni e casse"/>
    <x v="12"/>
    <m/>
    <n v="63"/>
    <s v="NR"/>
    <m/>
    <n v="5.603174603174603E-2"/>
    <n v="3.53"/>
  </r>
  <r>
    <s v="OF0036914"/>
    <x v="714"/>
    <m/>
    <s v="F600917"/>
    <x v="61"/>
    <s v="25AFI001733"/>
    <x v="27"/>
    <m/>
    <s v="001880060014"/>
    <s v="DIVISORIO CART.CM60x14 T.5"/>
    <s v="cartoni e casse"/>
    <x v="12"/>
    <m/>
    <n v="778"/>
    <s v="NR"/>
    <m/>
    <n v="6.2005141388174811E-2"/>
    <n v="48.24"/>
  </r>
  <r>
    <s v="OF0036914"/>
    <x v="714"/>
    <m/>
    <s v="F600917"/>
    <x v="61"/>
    <s v="25AFI001733"/>
    <x v="27"/>
    <m/>
    <s v="001880060017"/>
    <s v="DIVISORIO CART.CM60x17 T.5"/>
    <s v="cartoni e casse"/>
    <x v="12"/>
    <m/>
    <n v="557"/>
    <s v="NR"/>
    <m/>
    <n v="7.1005385996409334E-2"/>
    <n v="39.549999999999997"/>
  </r>
  <r>
    <s v="OF0037215"/>
    <x v="864"/>
    <m/>
    <s v="F600917"/>
    <x v="61"/>
    <s v="25AFI001733"/>
    <x v="27"/>
    <m/>
    <s v="001880060017"/>
    <s v="DIVISORIO CART.CM60x17 T.5"/>
    <s v="cartoni e casse"/>
    <x v="12"/>
    <m/>
    <n v="839"/>
    <s v="NR"/>
    <m/>
    <n v="7.1001191895113225E-2"/>
    <n v="59.57"/>
  </r>
  <r>
    <s v="OF0036488"/>
    <x v="629"/>
    <m/>
    <s v="F600917"/>
    <x v="61"/>
    <s v="25AFI001733"/>
    <x v="27"/>
    <m/>
    <s v="001880060018"/>
    <s v="DIVISORIO CART.CM60x18 T.5"/>
    <s v="cartoni e casse"/>
    <x v="12"/>
    <m/>
    <n v="567"/>
    <s v="NR"/>
    <m/>
    <n v="7.4003527336860678E-2"/>
    <n v="41.96"/>
  </r>
  <r>
    <s v="OF0037077"/>
    <x v="719"/>
    <m/>
    <s v="F600917"/>
    <x v="61"/>
    <s v="25AFI001733"/>
    <x v="27"/>
    <m/>
    <s v="001880060018"/>
    <s v="DIVISORIO CART.CM60x18 T.5"/>
    <s v="cartoni e casse"/>
    <x v="12"/>
    <m/>
    <n v="320"/>
    <s v="NR"/>
    <m/>
    <n v="7.3999999999999996E-2"/>
    <n v="23.68"/>
  </r>
  <r>
    <s v="OF0036877"/>
    <x v="713"/>
    <m/>
    <s v="F600917"/>
    <x v="61"/>
    <s v="25AFI001733"/>
    <x v="27"/>
    <m/>
    <s v="001880060022"/>
    <s v="DIVISORIO CART.CM60x22 T.5"/>
    <s v="cartoni e casse"/>
    <x v="12"/>
    <m/>
    <n v="268"/>
    <s v="NR"/>
    <m/>
    <n v="8.6007462686567171E-2"/>
    <n v="23.05"/>
  </r>
  <r>
    <s v="OF0036914"/>
    <x v="714"/>
    <m/>
    <s v="F600917"/>
    <x v="61"/>
    <s v="25AFI001733"/>
    <x v="27"/>
    <m/>
    <s v="001880060023"/>
    <s v="DIVISORIO CART.CM60x23 T.5"/>
    <s v="cartoni e casse"/>
    <x v="12"/>
    <m/>
    <n v="173"/>
    <s v="NR"/>
    <m/>
    <n v="8.3005780346820809E-2"/>
    <n v="14.36"/>
  </r>
  <r>
    <s v="OF0036197"/>
    <x v="447"/>
    <m/>
    <s v="F600917"/>
    <x v="61"/>
    <s v="25AFI001733"/>
    <x v="27"/>
    <m/>
    <s v="001880060027"/>
    <s v="DIVISORIO CART.CM60x27 T.5"/>
    <s v="cartoni e casse"/>
    <x v="12"/>
    <m/>
    <n v="333"/>
    <s v="NR"/>
    <m/>
    <n v="0.100990990990991"/>
    <n v="33.630000000000003"/>
  </r>
  <r>
    <s v="OF0036914"/>
    <x v="714"/>
    <m/>
    <s v="F600917"/>
    <x v="61"/>
    <s v="25AFI001733"/>
    <x v="27"/>
    <m/>
    <s v="001880060027"/>
    <s v="DIVISORIO CART.CM60x27 T.5"/>
    <s v="cartoni e casse"/>
    <x v="12"/>
    <m/>
    <n v="422"/>
    <s v="NR"/>
    <m/>
    <n v="0.1009952606635071"/>
    <n v="42.62"/>
  </r>
  <r>
    <s v="OF0037215"/>
    <x v="864"/>
    <m/>
    <s v="F600917"/>
    <x v="61"/>
    <s v="25AFI001733"/>
    <x v="27"/>
    <m/>
    <s v="001880060029"/>
    <s v="DIVISORIO CART.CM60x29 T.5"/>
    <s v="cartoni e casse"/>
    <x v="12"/>
    <m/>
    <n v="330"/>
    <s v="NR"/>
    <m/>
    <n v="0.10700000000000001"/>
    <n v="35.31"/>
  </r>
  <r>
    <s v="OF0035658"/>
    <x v="230"/>
    <m/>
    <s v="F600917"/>
    <x v="61"/>
    <s v="25AFI001733"/>
    <x v="27"/>
    <m/>
    <s v="001880060030"/>
    <s v="DIVISORIO CART.CM60x30 T.5"/>
    <s v="cartoni e casse"/>
    <x v="12"/>
    <m/>
    <n v="174"/>
    <s v="NR"/>
    <m/>
    <n v="0.10298850574712645"/>
    <n v="17.920000000000002"/>
  </r>
  <r>
    <s v="OF0037002"/>
    <x v="716"/>
    <m/>
    <s v="F600917"/>
    <x v="61"/>
    <s v="25AFI001733"/>
    <x v="27"/>
    <m/>
    <s v="001880070018"/>
    <s v="DIVISORIO CART.CM70x18 T.5"/>
    <s v="cartoni e casse"/>
    <x v="12"/>
    <m/>
    <n v="204"/>
    <s v="NR"/>
    <m/>
    <n v="8.2990196078431375E-2"/>
    <n v="16.93"/>
  </r>
  <r>
    <s v="OF0037002"/>
    <x v="716"/>
    <m/>
    <s v="F600917"/>
    <x v="61"/>
    <s v="25AFI001733"/>
    <x v="27"/>
    <m/>
    <s v="001880080018"/>
    <s v="DIVISORIO CART.CM80x18 T.5"/>
    <s v="cartoni e casse"/>
    <x v="12"/>
    <m/>
    <n v="179"/>
    <s v="NR"/>
    <m/>
    <n v="9.2011173184357531E-2"/>
    <n v="16.47"/>
  </r>
  <r>
    <s v="OF0036309"/>
    <x v="631"/>
    <m/>
    <s v="F600917"/>
    <x v="61"/>
    <s v="25AFI001733"/>
    <x v="27"/>
    <m/>
    <s v="001880080022"/>
    <s v="DIVISORIO CART.CM80x22 T.5"/>
    <s v="cartoni e casse"/>
    <x v="12"/>
    <m/>
    <n v="43"/>
    <s v="NR"/>
    <m/>
    <n v="0.10790697674418603"/>
    <n v="4.6399999999999997"/>
  </r>
  <r>
    <s v="OF0037077"/>
    <x v="719"/>
    <m/>
    <s v="F600917"/>
    <x v="61"/>
    <s v="25AFI001733"/>
    <x v="27"/>
    <m/>
    <s v="001880090019"/>
    <s v="DIVISORIO CART.CM90x19 T.5"/>
    <s v="cartoni e casse"/>
    <x v="12"/>
    <m/>
    <n v="112"/>
    <s v="NR"/>
    <m/>
    <n v="0.10598214285714284"/>
    <n v="11.87"/>
  </r>
  <r>
    <s v="OF0036934"/>
    <x v="692"/>
    <m/>
    <s v="F012516"/>
    <x v="57"/>
    <s v="25AFI001734"/>
    <x v="27"/>
    <m/>
    <s v="000281588001"/>
    <s v="MANICO AC.K GR.2F.6 PAD.28-30 SABBIATO"/>
    <s v="manigliame"/>
    <x v="0"/>
    <m/>
    <n v="1010"/>
    <s v="NR"/>
    <m/>
    <n v="1.4200000000000002"/>
    <n v="1434.2"/>
  </r>
  <r>
    <s v="OF0037029"/>
    <x v="868"/>
    <m/>
    <s v="F010787"/>
    <x v="65"/>
    <s v="25AFI001735"/>
    <x v="27"/>
    <m/>
    <s v="000250544001"/>
    <s v="MANICO TERMO/1 NERO SATINATO"/>
    <s v="manigliame"/>
    <x v="0"/>
    <m/>
    <n v="600"/>
    <s v="NR"/>
    <m/>
    <n v="0.32371666666666665"/>
    <n v="194.23"/>
  </r>
  <r>
    <s v="OF0037029"/>
    <x v="868"/>
    <m/>
    <s v="F010787"/>
    <x v="65"/>
    <s v="25AFI001735"/>
    <x v="27"/>
    <m/>
    <s v="000250605001"/>
    <s v="MANICO MINERVA/1 NERO SATINATO"/>
    <s v="manigliame"/>
    <x v="0"/>
    <m/>
    <n v="1500"/>
    <s v="NR"/>
    <m/>
    <n v="0.32371333333333335"/>
    <n v="485.57"/>
  </r>
  <r>
    <s v="OF0037029"/>
    <x v="868"/>
    <m/>
    <s v="F010787"/>
    <x v="65"/>
    <s v="25AFI001735"/>
    <x v="27"/>
    <m/>
    <s v="000250606001"/>
    <s v="MANICO MINERVA/2 NERO SATINATO"/>
    <s v="manigliame"/>
    <x v="0"/>
    <m/>
    <n v="3060"/>
    <s v="NR"/>
    <m/>
    <n v="0.33293137254901961"/>
    <n v="1018.77"/>
  </r>
  <r>
    <s v="OF0037090"/>
    <x v="680"/>
    <m/>
    <s v="F010787"/>
    <x v="65"/>
    <s v="25AFI001735"/>
    <x v="27"/>
    <m/>
    <s v="000250606103"/>
    <s v="MANICO MINERVA/2 SATINATO+TAMP.LOGO TVS(BIANCO)"/>
    <s v="manigliame"/>
    <x v="0"/>
    <m/>
    <n v="1124"/>
    <s v="NR"/>
    <m/>
    <n v="0.49291814946619211"/>
    <n v="554.04"/>
  </r>
  <r>
    <s v="OF0037339"/>
    <x v="869"/>
    <m/>
    <s v="F010787"/>
    <x v="65"/>
    <s v="25AFI001735"/>
    <x v="27"/>
    <m/>
    <s v="000251530001"/>
    <s v="MANIGLIA FENICE PIENA SATINATA"/>
    <s v="manigliame"/>
    <x v="0"/>
    <m/>
    <n v="9000"/>
    <s v="NR"/>
    <m/>
    <n v="0.26452999999999999"/>
    <n v="2380.77"/>
  </r>
  <r>
    <s v="OF0037029"/>
    <x v="868"/>
    <m/>
    <s v="F010787"/>
    <x v="65"/>
    <s v="25AFI001735"/>
    <x v="27"/>
    <m/>
    <s v="000320334001"/>
    <s v="POMOLO BIOSANO PELLE VERDE 553C"/>
    <s v="manigliame"/>
    <x v="0"/>
    <m/>
    <n v="4284"/>
    <s v="NR"/>
    <m/>
    <n v="0.43890056022408963"/>
    <n v="1880.25"/>
  </r>
  <r>
    <s v="OF0037279"/>
    <x v="870"/>
    <m/>
    <s v="F012713"/>
    <x v="53"/>
    <s v="25AFI001736"/>
    <x v="27"/>
    <m/>
    <s v="003040082005"/>
    <s v="ECLIPSE HB V6849 PRIMER BLACK DIAMOND"/>
    <s v="prodotti chimici"/>
    <x v="1"/>
    <m/>
    <n v="800"/>
    <s v="kg"/>
    <m/>
    <n v="12.881500000000001"/>
    <n v="10305.200000000001"/>
  </r>
  <r>
    <s v="OF0037279"/>
    <x v="870"/>
    <m/>
    <s v="F012713"/>
    <x v="53"/>
    <s v="25AFI001736"/>
    <x v="27"/>
    <m/>
    <s v="003040082006"/>
    <s v="ECLIPSE® HB 70-750/V6871 BLACK BASECOAT"/>
    <s v="prodotti chimici"/>
    <x v="1"/>
    <m/>
    <n v="40"/>
    <s v="kg"/>
    <m/>
    <n v="12.564499999999999"/>
    <n v="502.58"/>
  </r>
  <r>
    <s v="OF0037279"/>
    <x v="870"/>
    <m/>
    <s v="F012713"/>
    <x v="53"/>
    <s v="25AFI001736"/>
    <x v="27"/>
    <m/>
    <s v="003100082006"/>
    <s v="ECLIPSE HB V6850Z BLACK MIDCOAT DIAMOND"/>
    <s v="prodotti chimici"/>
    <x v="1"/>
    <m/>
    <n v="800"/>
    <s v="kg"/>
    <m/>
    <n v="13.657"/>
    <n v="10925.6"/>
  </r>
  <r>
    <s v="OF0037279"/>
    <x v="870"/>
    <m/>
    <s v="F012713"/>
    <x v="53"/>
    <s v="25AFI001736"/>
    <x v="27"/>
    <m/>
    <s v="003100082016"/>
    <s v="ECLIPSE HB V5876Z BLACK MIDCOAT"/>
    <s v="prodotti chimici"/>
    <x v="1"/>
    <m/>
    <n v="40"/>
    <s v="kg"/>
    <m/>
    <n v="13.657"/>
    <n v="546.28"/>
  </r>
  <r>
    <s v="OF0037279"/>
    <x v="870"/>
    <m/>
    <s v="F012713"/>
    <x v="53"/>
    <s v="25AFI001736"/>
    <x v="27"/>
    <m/>
    <s v="003160081020"/>
    <s v="QUANTANIUM 7343/V4560Z NERO M. DOT"/>
    <s v="prodotti chimici"/>
    <x v="1"/>
    <m/>
    <n v="40"/>
    <s v="kg"/>
    <m/>
    <n v="17"/>
    <n v="680"/>
  </r>
  <r>
    <s v="OF0037279"/>
    <x v="870"/>
    <m/>
    <s v="F012713"/>
    <x v="53"/>
    <s v="25AFI001736"/>
    <x v="27"/>
    <m/>
    <s v="003160081021"/>
    <s v="QUANTANIUM 7343/V3380Z BIANCO DOT"/>
    <s v="prodotti chimici"/>
    <x v="1"/>
    <m/>
    <n v="40"/>
    <s v="kg"/>
    <m/>
    <n v="17.721"/>
    <n v="708.84"/>
  </r>
  <r>
    <s v="OF0037279"/>
    <x v="870"/>
    <m/>
    <s v="F012713"/>
    <x v="53"/>
    <s v="25AFI001736"/>
    <x v="27"/>
    <m/>
    <s v="003160081026"/>
    <s v="Eclipse HB V7710Z silver diamond TC"/>
    <s v="prodotti chimici"/>
    <x v="1"/>
    <m/>
    <n v="200"/>
    <s v="kg"/>
    <m/>
    <n v="14.422000000000001"/>
    <n v="2884.4"/>
  </r>
  <r>
    <s v="OF0037279"/>
    <x v="870"/>
    <m/>
    <s v="F012713"/>
    <x v="53"/>
    <s v="25AFI001736"/>
    <x v="27"/>
    <m/>
    <s v="003160081031"/>
    <s v="QUANTANIUM 7343/V9044Z clear topcoat"/>
    <s v="prodotti chimici"/>
    <x v="1"/>
    <m/>
    <n v="600"/>
    <s v="kg"/>
    <m/>
    <n v="11.69"/>
    <n v="7014"/>
  </r>
  <r>
    <s v="OF0037279"/>
    <x v="870"/>
    <m/>
    <s v="F012713"/>
    <x v="53"/>
    <s v="25AFI001736"/>
    <x v="27"/>
    <m/>
    <s v="003160081034"/>
    <s v="ECLIPSE® HB 73-753/V6873 SILVER DIAMOND TOPCOAT"/>
    <s v="prodotti chimici"/>
    <x v="1"/>
    <m/>
    <n v="40"/>
    <s v="kg"/>
    <m/>
    <n v="14.531000000000001"/>
    <n v="581.24"/>
  </r>
  <r>
    <s v="OF0037279"/>
    <x v="870"/>
    <m/>
    <s v="F012713"/>
    <x v="53"/>
    <s v="25AFI001736"/>
    <x v="27"/>
    <m/>
    <s v="003485091005"/>
    <s v="XYLAC 3270/V8892 CLEAR INK"/>
    <s v="prodotti chimici"/>
    <x v="1"/>
    <m/>
    <n v="40"/>
    <s v="kg"/>
    <m/>
    <n v="15.3"/>
    <n v="612"/>
  </r>
  <r>
    <s v="OF0037538"/>
    <x v="871"/>
    <m/>
    <s v="F013521"/>
    <x v="89"/>
    <s v="25AFI001739"/>
    <x v="27"/>
    <m/>
    <s v="002490105002"/>
    <s v="SPECIALPEARL 1600 (EX IRIODIN 100)"/>
    <s v="prodotti chimici"/>
    <x v="1"/>
    <m/>
    <n v="50"/>
    <s v="kg"/>
    <m/>
    <n v="8.1"/>
    <n v="405"/>
  </r>
  <r>
    <s v="OF0037538"/>
    <x v="871"/>
    <m/>
    <s v="F013521"/>
    <x v="89"/>
    <s v="25AFI001739"/>
    <x v="27"/>
    <m/>
    <s v="002490123006"/>
    <s v="SPECIALPEARL 1611 (EX IRIODIN 111)"/>
    <s v="prodotti chimici"/>
    <x v="1"/>
    <m/>
    <n v="50"/>
    <s v="kg"/>
    <m/>
    <n v="9.5"/>
    <n v="475"/>
  </r>
  <r>
    <s v="OF0037383"/>
    <x v="872"/>
    <m/>
    <s v="F010641"/>
    <x v="75"/>
    <s v="25AFI001740"/>
    <x v="27"/>
    <m/>
    <s v="002340020001"/>
    <s v="TERGITOL TMN-6 (TRITON X 114)"/>
    <s v="prodotti chimici"/>
    <x v="1"/>
    <m/>
    <n v="199.58"/>
    <s v="kg"/>
    <m/>
    <n v="12.5"/>
    <n v="2494.75"/>
  </r>
  <r>
    <s v="OF0037760"/>
    <x v="873"/>
    <m/>
    <s v="F015428"/>
    <x v="49"/>
    <s v="25AFI001741"/>
    <x v="27"/>
    <m/>
    <s v="009000010053"/>
    <s v="GUANTO SPANDEXBLACK 11939 TAG. S"/>
    <s v="materiali di consumo"/>
    <x v="11"/>
    <m/>
    <n v="600"/>
    <s v="NR"/>
    <m/>
    <n v="0.86"/>
    <n v="516"/>
  </r>
  <r>
    <s v="OF0037760"/>
    <x v="873"/>
    <m/>
    <s v="F015428"/>
    <x v="49"/>
    <s v="25AFI001741"/>
    <x v="2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671"/>
    <x v="874"/>
    <m/>
    <s v="F015428"/>
    <x v="49"/>
    <s v="25AFI001749"/>
    <x v="27"/>
    <m/>
    <s v="009000013001"/>
    <s v="GUANTI NITRILE CLORINATO PZ.100 #"/>
    <s v="materiali di consumo"/>
    <x v="11"/>
    <m/>
    <n v="20"/>
    <s v="NR"/>
    <m/>
    <n v="5.9"/>
    <n v="118"/>
  </r>
  <r>
    <s v="OF0037308"/>
    <x v="875"/>
    <m/>
    <s v="F010435"/>
    <x v="79"/>
    <s v="25AFI001752"/>
    <x v="27"/>
    <m/>
    <s v="000840006001"/>
    <s v="PIEGHEVOLE TCHIBO PROFI PFANNE"/>
    <s v="mater. di confezion."/>
    <x v="4"/>
    <m/>
    <n v="25000"/>
    <s v="NR"/>
    <m/>
    <n v="0.05"/>
    <n v="1250"/>
  </r>
  <r>
    <s v="OF0037308"/>
    <x v="875"/>
    <m/>
    <s v="F010435"/>
    <x v="79"/>
    <s v="25AFI001752"/>
    <x v="27"/>
    <m/>
    <s v="000840006002"/>
    <s v="PIEGHEVOLE TCHIBO ALUMINIUM PFANNE INDUCTION"/>
    <s v="mater. di confezion."/>
    <x v="4"/>
    <m/>
    <n v="61600"/>
    <s v="NR"/>
    <m/>
    <n v="4.1999999999999996E-2"/>
    <n v="2587.1999999999998"/>
  </r>
  <r>
    <s v="OF0037308"/>
    <x v="875"/>
    <m/>
    <s v="F010435"/>
    <x v="79"/>
    <s v="25AFI001752"/>
    <x v="27"/>
    <m/>
    <s v="000841627250"/>
    <s v="DISCO PUBB.HOMESIDE REST.PLAQUE A PIZZA Ø30 CM 834569 FSC"/>
    <s v="mater. di confezion."/>
    <x v="4"/>
    <m/>
    <n v="4650"/>
    <s v="NR"/>
    <m/>
    <n v="0.106"/>
    <n v="492.9"/>
  </r>
  <r>
    <s v="OF0037218"/>
    <x v="876"/>
    <m/>
    <s v="F010435"/>
    <x v="79"/>
    <s v="25AFI001752"/>
    <x v="27"/>
    <m/>
    <s v="000844147008"/>
    <s v="PIEGHEVOLE ESSTEELE PER BENESSERE 200x100 MM 1-8-PU569"/>
    <s v="mater. di confezion."/>
    <x v="4"/>
    <m/>
    <n v="5700"/>
    <s v="NR"/>
    <m/>
    <n v="0.08"/>
    <n v="456"/>
  </r>
  <r>
    <s v="OF0037218"/>
    <x v="876"/>
    <m/>
    <s v="F010435"/>
    <x v="79"/>
    <s v="25AFI001752"/>
    <x v="27"/>
    <m/>
    <s v="000844900074"/>
    <s v="PIEGH.ISTRUZ.MASTERCHEF THE TV SERIES F.A.560X170MM RESTYL."/>
    <s v="mater. di confezion."/>
    <x v="4"/>
    <m/>
    <n v="51840"/>
    <s v="NR"/>
    <m/>
    <n v="3.9E-2"/>
    <n v="2021.76"/>
  </r>
  <r>
    <s v="OF0037308"/>
    <x v="875"/>
    <m/>
    <s v="F010435"/>
    <x v="79"/>
    <s v="25AFI001752"/>
    <x v="27"/>
    <m/>
    <s v="000844900132"/>
    <s v="PIEGHEVOLE IKEA HUSKNUT CERA 70X148,5 RIF. AA-2413977-2 FSC"/>
    <s v="mater. di confezion."/>
    <x v="4"/>
    <m/>
    <n v="33120"/>
    <s v="NR"/>
    <m/>
    <n v="9.1999999999999998E-2"/>
    <n v="3047.04"/>
  </r>
  <r>
    <s v="OF0037091"/>
    <x v="680"/>
    <m/>
    <s v="F011212"/>
    <x v="84"/>
    <s v="25AFI001761"/>
    <x v="27"/>
    <m/>
    <s v="000800006003"/>
    <s v="ETICHETTA NEUTRA 30X22 REMO.P.SING."/>
    <s v="mater. di confezion."/>
    <x v="4"/>
    <m/>
    <n v="20000"/>
    <s v="NR"/>
    <m/>
    <n v="2.7E-2"/>
    <n v="540"/>
  </r>
  <r>
    <s v="OF0037454"/>
    <x v="877"/>
    <m/>
    <s v="F011212"/>
    <x v="84"/>
    <s v="25AFI001761"/>
    <x v="27"/>
    <m/>
    <s v="000800009011"/>
    <s v="ETICHETTA NEUTRA 40X30 PISTA S. REM"/>
    <s v="mater. di confezion."/>
    <x v="4"/>
    <m/>
    <n v="50000"/>
    <s v="NR"/>
    <m/>
    <n v="2.9000000000000001E-2"/>
    <n v="1450"/>
  </r>
  <r>
    <s v="OF0037469"/>
    <x v="878"/>
    <m/>
    <s v="F011212"/>
    <x v="84"/>
    <s v="25AFI001761"/>
    <x v="27"/>
    <m/>
    <s v="000800009019"/>
    <s v="ETICHETTA 45X14 MM ESSTEELE PER SALUTE 1.37QT 1.3 L"/>
    <s v="mater. di confezion."/>
    <x v="4"/>
    <m/>
    <n v="550"/>
    <s v="NR"/>
    <m/>
    <n v="0.16363636363636364"/>
    <n v="90"/>
  </r>
  <r>
    <s v="OF0037357"/>
    <x v="879"/>
    <m/>
    <s v="F011212"/>
    <x v="84"/>
    <s v="25AFI001761"/>
    <x v="27"/>
    <m/>
    <s v="000800009019"/>
    <s v="ETICHETTA MM ESSTEELE PER SALUTE 1.37QT 1.3 L"/>
    <s v="mater. di confezion."/>
    <x v="4"/>
    <m/>
    <n v="1050"/>
    <s v="NR"/>
    <m/>
    <n v="0.1658"/>
    <n v="174.09"/>
  </r>
  <r>
    <s v="OF0037469"/>
    <x v="878"/>
    <m/>
    <s v="F011212"/>
    <x v="84"/>
    <s v="25AFI001761"/>
    <x v="27"/>
    <m/>
    <s v="000800009025"/>
    <s v="ETICHETTA 45X14 MM ESSTEELE PER SALUTE 3QT 2.8 L"/>
    <s v="mater. di confezion."/>
    <x v="4"/>
    <m/>
    <n v="550"/>
    <s v="NR"/>
    <m/>
    <n v="0.16363636363636364"/>
    <n v="90"/>
  </r>
  <r>
    <s v="OF0037219"/>
    <x v="876"/>
    <m/>
    <s v="F011212"/>
    <x v="84"/>
    <s v="25AFI001761"/>
    <x v="27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219"/>
    <x v="876"/>
    <m/>
    <s v="F011212"/>
    <x v="84"/>
    <s v="25AFI001761"/>
    <x v="27"/>
    <m/>
    <s v="000800102271"/>
    <s v="ETICHETTA AD.IKEA HUSKNUT CE 16,5X4 AA-2414730-1 CA+CØ24 FSC"/>
    <s v="mater. di confezion."/>
    <x v="4"/>
    <m/>
    <n v="4000"/>
    <s v="NR"/>
    <m/>
    <n v="8.7999999999999995E-2"/>
    <n v="352"/>
  </r>
  <r>
    <s v="OF0037219"/>
    <x v="876"/>
    <m/>
    <s v="F011212"/>
    <x v="84"/>
    <s v="25AFI001761"/>
    <x v="27"/>
    <m/>
    <s v="000800103009"/>
    <s v="ETICHETTA 50X92 IKEA GB/C-347846-3 FR-IT-ES/C-347845-4 CL-CA"/>
    <s v="mater. di confezion."/>
    <x v="4"/>
    <m/>
    <n v="4500"/>
    <s v="NR"/>
    <m/>
    <n v="6.4899999999999999E-2"/>
    <n v="292.05"/>
  </r>
  <r>
    <s v="OF0037219"/>
    <x v="876"/>
    <m/>
    <s v="F011212"/>
    <x v="84"/>
    <s v="25AFI001761"/>
    <x v="27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6940"/>
    <x v="742"/>
    <m/>
    <s v="F011212"/>
    <x v="84"/>
    <s v="25AFI001761"/>
    <x v="27"/>
    <m/>
    <s v="000800400001"/>
    <s v="ETICHETTA STELLA TVS IPERTEK F.65MM"/>
    <s v="mater. di confezion."/>
    <x v="4"/>
    <m/>
    <n v="250"/>
    <s v="NR"/>
    <m/>
    <n v="0.20980000000000001"/>
    <n v="52.45"/>
  </r>
  <r>
    <s v="OF0037303"/>
    <x v="880"/>
    <m/>
    <s v="F011212"/>
    <x v="84"/>
    <s v="25AFI001761"/>
    <x v="27"/>
    <m/>
    <s v="000809000284"/>
    <s v="ETICHETTA LAVER MANCHE A LA MAIN FORMATO 32X27MM"/>
    <s v="mater. di confezion."/>
    <x v="4"/>
    <m/>
    <n v="1000"/>
    <s v="NR"/>
    <m/>
    <n v="0.11600000000000001"/>
    <n v="116"/>
  </r>
  <r>
    <s v="OF0037219"/>
    <x v="876"/>
    <m/>
    <s v="F011212"/>
    <x v="84"/>
    <s v="25AFI001761"/>
    <x v="27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7091"/>
    <x v="680"/>
    <m/>
    <s v="F011212"/>
    <x v="84"/>
    <s v="25AFI001761"/>
    <x v="27"/>
    <m/>
    <s v="000841763500"/>
    <s v="DISCO PUBB.NATURA ECO INDUCTION DOPPIO FSC (Avana) F.13"/>
    <s v="mater. di confezion."/>
    <x v="4"/>
    <m/>
    <n v="3100"/>
    <s v="NR"/>
    <m/>
    <n v="0.104"/>
    <n v="322.39999999999998"/>
  </r>
  <r>
    <s v="OF0037219"/>
    <x v="876"/>
    <m/>
    <s v="F011212"/>
    <x v="84"/>
    <s v="25AFI001761"/>
    <x v="27"/>
    <m/>
    <s v="000841800020"/>
    <s v="DISCO PUB.SYSTEM U PRIX MINI F13 3660992022205 405 18 R.2024"/>
    <s v="mater. di confezion."/>
    <x v="4"/>
    <m/>
    <n v="3000"/>
    <s v="NR"/>
    <m/>
    <n v="6.3E-2"/>
    <n v="189"/>
  </r>
  <r>
    <s v="OF0037374"/>
    <x v="881"/>
    <m/>
    <s v="F011212"/>
    <x v="84"/>
    <s v="25AFI001761"/>
    <x v="27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7219"/>
    <x v="876"/>
    <m/>
    <s v="F011212"/>
    <x v="84"/>
    <s v="25AFI001761"/>
    <x v="27"/>
    <m/>
    <s v="000841800022"/>
    <s v="DISCO PUB.SYSTEM U PRIX MINI F17 3660992022229 107 28 R.2024"/>
    <s v="mater. di confezion."/>
    <x v="4"/>
    <m/>
    <n v="5500"/>
    <s v="NR"/>
    <m/>
    <n v="4.2000000000000003E-2"/>
    <n v="231"/>
  </r>
  <r>
    <s v="OF0037219"/>
    <x v="876"/>
    <m/>
    <s v="F011212"/>
    <x v="84"/>
    <s v="25AFI001761"/>
    <x v="27"/>
    <m/>
    <s v="000841810003"/>
    <s v="DISCO PUBB.MIGROS STAR 2023 039 Ø25X18 7035.827-895277"/>
    <s v="mater. di confezion."/>
    <x v="4"/>
    <m/>
    <n v="3000"/>
    <s v="NR"/>
    <m/>
    <n v="6.7199999999999996E-2"/>
    <n v="201.6"/>
  </r>
  <r>
    <s v="OF0037004"/>
    <x v="745"/>
    <m/>
    <s v="F011212"/>
    <x v="84"/>
    <s v="25AFI001761"/>
    <x v="27"/>
    <m/>
    <s v="000844147004"/>
    <s v="PIEGHEVOLE ESSTEELE PER SALUTE 180X100 MM 1-8-PU501A"/>
    <s v="mater. di confezion."/>
    <x v="4"/>
    <m/>
    <n v="4000"/>
    <s v="NR"/>
    <m/>
    <n v="6.0999999999999999E-2"/>
    <n v="244"/>
  </r>
  <r>
    <s v="OF0037004"/>
    <x v="745"/>
    <m/>
    <s v="F011212"/>
    <x v="84"/>
    <s v="25AFI001761"/>
    <x v="27"/>
    <m/>
    <s v="000844147051"/>
    <s v="PIEGHEVOLE ESSTEELE PER DOMANI 180X100 MM 1-8-500"/>
    <s v="mater. di confezion."/>
    <x v="4"/>
    <m/>
    <n v="1050"/>
    <s v="NR"/>
    <m/>
    <n v="0.16800000000000001"/>
    <n v="176.4"/>
  </r>
  <r>
    <s v="OF0037004"/>
    <x v="745"/>
    <m/>
    <s v="F011212"/>
    <x v="84"/>
    <s v="25AFI001761"/>
    <x v="27"/>
    <m/>
    <s v="000844147209"/>
    <s v="PIEGHEVOLE ECO GEN || 90X100 MM USE&amp;CARE INFORMAT.1-8-??????"/>
    <s v="mater. di confezion."/>
    <x v="4"/>
    <m/>
    <n v="12600"/>
    <s v="NR"/>
    <m/>
    <n v="0.13300000000000001"/>
    <n v="1675.8"/>
  </r>
  <r>
    <s v="OF0037091"/>
    <x v="680"/>
    <m/>
    <s v="F011212"/>
    <x v="84"/>
    <s v="25AFI001761"/>
    <x v="27"/>
    <m/>
    <s v="000844147211"/>
    <s v="PIEGHEVOLE ESSTEELE PER SILVIA 180X100 U&amp;C 1-8-PU585"/>
    <s v="mater. di confezion."/>
    <x v="4"/>
    <m/>
    <n v="2100"/>
    <s v="NR"/>
    <m/>
    <n v="9.6000000000000002E-2"/>
    <n v="201.6"/>
  </r>
  <r>
    <s v="OF0037539"/>
    <x v="882"/>
    <m/>
    <s v="F014073"/>
    <x v="39"/>
    <s v="25AFI001762"/>
    <x v="27"/>
    <m/>
    <s v="002490171001"/>
    <s v="BIOSSIDO DI TITANIO RC 833 (ex TR92)"/>
    <s v="prodotti chimici"/>
    <x v="1"/>
    <m/>
    <n v="100"/>
    <s v="kg"/>
    <m/>
    <n v="4.4000000000000004"/>
    <n v="440"/>
  </r>
  <r>
    <s v="OF0037356"/>
    <x v="822"/>
    <m/>
    <s v="F600467"/>
    <x v="50"/>
    <s v="25AFI001763"/>
    <x v="27"/>
    <m/>
    <s v="0002A0162TS4"/>
    <s v="DISCO AC.162/040 C/F 3MM+TAGLI STRETTI+FORO CENTRALE 51mm"/>
    <s v="acciaio"/>
    <x v="9"/>
    <m/>
    <n v="7000"/>
    <s v="NR"/>
    <m/>
    <n v="0.21860000000000002"/>
    <n v="1530.2"/>
  </r>
  <r>
    <s v="OF0037075"/>
    <x v="750"/>
    <m/>
    <s v="F600467"/>
    <x v="50"/>
    <s v="25AFI001763"/>
    <x v="27"/>
    <m/>
    <s v="0002A0197TS4"/>
    <s v="DISCO AC.197/040 C/F 3MM+TAGLI STRETTI+FORO CENTRALE 51mm"/>
    <s v="acciaio"/>
    <x v="9"/>
    <m/>
    <n v="18150"/>
    <s v="NR"/>
    <m/>
    <n v="0.30070027548209366"/>
    <n v="5457.71"/>
  </r>
  <r>
    <s v="OF0037213"/>
    <x v="764"/>
    <m/>
    <s v="F600467"/>
    <x v="50"/>
    <s v="25AFI001763"/>
    <x v="27"/>
    <m/>
    <s v="0002A0197TS4"/>
    <s v="DISCO AC.197/040 C/F 3MM+TAGLI STRETTI+FORO CENTRALE 51mm"/>
    <s v="acciaio"/>
    <x v="9"/>
    <m/>
    <n v="18000"/>
    <s v="NR"/>
    <m/>
    <n v="0.30070000000000002"/>
    <n v="5412.6"/>
  </r>
  <r>
    <s v="OF0037356"/>
    <x v="822"/>
    <m/>
    <s v="F600467"/>
    <x v="50"/>
    <s v="25AFI001763"/>
    <x v="27"/>
    <m/>
    <s v="0002A0197TS4"/>
    <s v="DISCO AC.197/040 C/F 3MM+TAGLI STRETTI+FORO CENTRALE 51mm"/>
    <s v="acciaio"/>
    <x v="9"/>
    <m/>
    <n v="2600"/>
    <s v="NR"/>
    <m/>
    <n v="0.30070000000000002"/>
    <n v="781.82"/>
  </r>
  <r>
    <s v="OF0037403"/>
    <x v="883"/>
    <m/>
    <s v="F010233"/>
    <x v="52"/>
    <s v="25AFI001764"/>
    <x v="27"/>
    <m/>
    <s v="000110534001"/>
    <s v="GHIERA P15  15,5/28 R15/827 FR100"/>
    <s v="manigliame"/>
    <x v="0"/>
    <m/>
    <n v="14175"/>
    <s v="NR"/>
    <m/>
    <n v="0.1"/>
    <n v="1417.5"/>
  </r>
  <r>
    <s v="OF0037403"/>
    <x v="883"/>
    <m/>
    <s v="F010233"/>
    <x v="52"/>
    <s v="25AFI001764"/>
    <x v="27"/>
    <m/>
    <s v="000110537001"/>
    <s v="GHIERA P15 16/27 R15/546 FR90 207 20-24-28"/>
    <s v="manigliame"/>
    <x v="0"/>
    <m/>
    <n v="11360"/>
    <s v="NR"/>
    <m/>
    <n v="0.1"/>
    <n v="1136"/>
  </r>
  <r>
    <s v="OF0037403"/>
    <x v="883"/>
    <m/>
    <s v="F010233"/>
    <x v="52"/>
    <s v="25AFI001764"/>
    <x v="27"/>
    <m/>
    <s v="000110544001"/>
    <s v="GHIERA P15 17/18,5 C15/487 FR75"/>
    <s v="manigliame"/>
    <x v="0"/>
    <m/>
    <n v="9660"/>
    <s v="NR"/>
    <m/>
    <n v="0.1"/>
    <n v="966"/>
  </r>
  <r>
    <s v="OF0037403"/>
    <x v="883"/>
    <m/>
    <s v="F010233"/>
    <x v="52"/>
    <s v="25AFI001764"/>
    <x v="27"/>
    <m/>
    <s v="000110610001"/>
    <s v="GHIERA P15 17/20,5 B15/190 FR120"/>
    <s v="manigliame"/>
    <x v="0"/>
    <m/>
    <n v="12600"/>
    <s v="NR"/>
    <m/>
    <n v="0.1"/>
    <n v="1260"/>
  </r>
  <r>
    <s v="OF0037403"/>
    <x v="883"/>
    <m/>
    <s v="F010233"/>
    <x v="52"/>
    <s v="25AFI001764"/>
    <x v="27"/>
    <m/>
    <s v="000110611001"/>
    <s v="GHIERA P15 15,5/33 R15/295 FR100"/>
    <s v="manigliame"/>
    <x v="0"/>
    <m/>
    <n v="10000"/>
    <s v="NR"/>
    <m/>
    <n v="0.1"/>
    <n v="1000"/>
  </r>
  <r>
    <s v="OF0037403"/>
    <x v="883"/>
    <m/>
    <s v="F010233"/>
    <x v="52"/>
    <s v="25AFI001764"/>
    <x v="27"/>
    <m/>
    <s v="000110862001"/>
    <s v="GHIERA P3600 13/36,5 R36/812 FR90"/>
    <s v="manigliame"/>
    <x v="0"/>
    <m/>
    <n v="2080"/>
    <s v="NR"/>
    <m/>
    <n v="0.11"/>
    <n v="228.8"/>
  </r>
  <r>
    <s v="OF0037315"/>
    <x v="831"/>
    <m/>
    <s v="F010233"/>
    <x v="52"/>
    <s v="25AFI001764"/>
    <x v="27"/>
    <m/>
    <s v="000250531001"/>
    <s v="MANICO CHICAGO/2 NERO SATINATO"/>
    <s v="manigliame"/>
    <x v="0"/>
    <m/>
    <n v="10830"/>
    <s v="NR"/>
    <m/>
    <n v="0.35400000000000004"/>
    <n v="3833.82"/>
  </r>
  <r>
    <s v="OF0037315"/>
    <x v="831"/>
    <m/>
    <s v="F010233"/>
    <x v="52"/>
    <s v="25AFI001764"/>
    <x v="27"/>
    <m/>
    <s v="000251205001"/>
    <s v="MANICO QUATTRO/2 NERO SATINATO"/>
    <s v="manigliame"/>
    <x v="0"/>
    <m/>
    <n v="3105"/>
    <s v="NR"/>
    <m/>
    <n v="0.43889855072463768"/>
    <n v="1362.78"/>
  </r>
  <r>
    <s v="OF0036674"/>
    <x v="683"/>
    <m/>
    <s v="F010233"/>
    <x v="52"/>
    <s v="25AFI001764"/>
    <x v="27"/>
    <m/>
    <s v="000280477001"/>
    <s v="MANICO CREPIERE MO210/2 PA125 F.5,8"/>
    <s v="manigliame"/>
    <x v="0"/>
    <m/>
    <n v="10800"/>
    <s v="NR"/>
    <m/>
    <n v="0.6"/>
    <n v="6480"/>
  </r>
  <r>
    <s v="OF0037441"/>
    <x v="884"/>
    <m/>
    <s v="F014515"/>
    <x v="56"/>
    <s v="25AFI001765"/>
    <x v="27"/>
    <m/>
    <s v="000250048001"/>
    <s v="MANICO S210 MIRO BOLLILATTE NERO SA"/>
    <s v="manigliame"/>
    <x v="0"/>
    <m/>
    <n v="2100"/>
    <s v="NR"/>
    <m/>
    <n v="0.21429999999999999"/>
    <n v="450.03"/>
  </r>
  <r>
    <s v="OF0037371"/>
    <x v="885"/>
    <m/>
    <s v="F014515"/>
    <x v="56"/>
    <s v="25AFI001765"/>
    <x v="27"/>
    <m/>
    <s v="000250541001"/>
    <s v="MANICO S100/2 MIRO NERO SATINATO"/>
    <s v="manigliame"/>
    <x v="0"/>
    <m/>
    <n v="5040"/>
    <s v="NR"/>
    <m/>
    <n v="0.21429960317460317"/>
    <n v="1080.07"/>
  </r>
  <r>
    <s v="OF0037371"/>
    <x v="885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441"/>
    <x v="884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371"/>
    <x v="885"/>
    <m/>
    <s v="F014515"/>
    <x v="56"/>
    <s v="25AFI001765"/>
    <x v="27"/>
    <m/>
    <s v="000250591001"/>
    <s v="MANICO S600/2 GRISO NERO SATINATO"/>
    <s v="manigliame"/>
    <x v="0"/>
    <m/>
    <n v="2700"/>
    <s v="NR"/>
    <m/>
    <n v="0.49679999999999996"/>
    <n v="1341.36"/>
  </r>
  <r>
    <s v="OF0037371"/>
    <x v="885"/>
    <m/>
    <s v="F014515"/>
    <x v="56"/>
    <s v="25AFI001765"/>
    <x v="27"/>
    <m/>
    <s v="000251521001"/>
    <s v="MANIGLIA POP NERA SATINATA"/>
    <s v="manigliame"/>
    <x v="0"/>
    <m/>
    <n v="6600"/>
    <s v="NR"/>
    <m/>
    <n v="0.30380000000000001"/>
    <n v="2005.08"/>
  </r>
  <r>
    <s v="OF0037371"/>
    <x v="885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441"/>
    <x v="884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371"/>
    <x v="885"/>
    <m/>
    <s v="F014515"/>
    <x v="56"/>
    <s v="25AFI001765"/>
    <x v="27"/>
    <m/>
    <s v="000251627001"/>
    <s v="MANIGLIA VANITY NERO SATINATO"/>
    <s v="manigliame"/>
    <x v="0"/>
    <m/>
    <n v="6300"/>
    <s v="NR"/>
    <m/>
    <n v="0.22489999999999999"/>
    <n v="1416.87"/>
  </r>
  <r>
    <s v="OF0037384"/>
    <x v="886"/>
    <m/>
    <s v="F012713"/>
    <x v="53"/>
    <s v="25AFI001766"/>
    <x v="27"/>
    <m/>
    <s v="003040082005"/>
    <s v="ECLIPSE HB V6849 PRIMER BLACK DIAMOND"/>
    <s v="prodotti chimici"/>
    <x v="1"/>
    <m/>
    <n v="600"/>
    <s v="kg"/>
    <m/>
    <n v="12.881499999999999"/>
    <n v="7728.9"/>
  </r>
  <r>
    <s v="OF0037554"/>
    <x v="887"/>
    <m/>
    <s v="F012713"/>
    <x v="53"/>
    <s v="25AFI001766"/>
    <x v="27"/>
    <m/>
    <s v="003040082005"/>
    <s v="ECLIPSE HB V6849 PRIMER BLACK DIAMOND"/>
    <s v="prodotti chimici"/>
    <x v="1"/>
    <m/>
    <n v="300"/>
    <s v="kg"/>
    <m/>
    <n v="12.881499999999999"/>
    <n v="3864.45"/>
  </r>
  <r>
    <s v="OF0037379"/>
    <x v="888"/>
    <m/>
    <s v="F012713"/>
    <x v="53"/>
    <s v="25AFI001766"/>
    <x v="27"/>
    <m/>
    <s v="003090005001"/>
    <s v="FUSION PRO 80-288/J1513-C BLACK BASECOAT"/>
    <s v="prodotti chimici"/>
    <x v="1"/>
    <m/>
    <n v="80"/>
    <s v="kg"/>
    <m/>
    <n v="15"/>
    <n v="1200"/>
  </r>
  <r>
    <s v="OF0037379"/>
    <x v="888"/>
    <m/>
    <s v="F012713"/>
    <x v="53"/>
    <s v="25AFI001766"/>
    <x v="27"/>
    <m/>
    <s v="003090005004"/>
    <s v="FUSION PRO 80-288/J4415-C CREAM BASECOAT"/>
    <s v="prodotti chimici"/>
    <x v="1"/>
    <m/>
    <n v="24"/>
    <s v="kg"/>
    <m/>
    <n v="15"/>
    <n v="360"/>
  </r>
  <r>
    <s v="OF0037379"/>
    <x v="888"/>
    <m/>
    <s v="F012713"/>
    <x v="53"/>
    <s v="25AFI001766"/>
    <x v="2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42"/>
    <s v="kg"/>
    <m/>
    <n v="15"/>
    <n v="630"/>
  </r>
  <r>
    <s v="OF0037379"/>
    <x v="888"/>
    <m/>
    <s v="F012713"/>
    <x v="53"/>
    <s v="25AFI001766"/>
    <x v="27"/>
    <m/>
    <s v="003090005008"/>
    <s v="FUSION PRO 80-288/J1536-B GENERAL BASECOAT"/>
    <s v="prodotti chimici"/>
    <x v="1"/>
    <m/>
    <n v="30"/>
    <s v="kg"/>
    <m/>
    <n v="15"/>
    <n v="45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50"/>
    <s v="kg"/>
    <m/>
    <n v="15"/>
    <n v="750"/>
  </r>
  <r>
    <s v="OF0037379"/>
    <x v="888"/>
    <m/>
    <s v="F012713"/>
    <x v="53"/>
    <s v="25AFI001766"/>
    <x v="27"/>
    <m/>
    <s v="003090005009"/>
    <s v="FUSION PRO 80-288/J1522-C DARK GREY BASECOAT"/>
    <s v="prodotti chimici"/>
    <x v="1"/>
    <m/>
    <n v="160"/>
    <s v="kg"/>
    <m/>
    <n v="15"/>
    <n v="2400"/>
  </r>
  <r>
    <s v="OF0037379"/>
    <x v="888"/>
    <m/>
    <s v="F012713"/>
    <x v="53"/>
    <s v="25AFI001766"/>
    <x v="27"/>
    <m/>
    <s v="003090005025"/>
    <s v="FUSION PRO 80-288/V11559C GHOSTLY GREY BC"/>
    <s v="prodotti chimici"/>
    <x v="1"/>
    <m/>
    <n v="48"/>
    <s v="kg"/>
    <m/>
    <n v="15"/>
    <n v="720"/>
  </r>
  <r>
    <s v="OF0037384"/>
    <x v="886"/>
    <m/>
    <s v="F012713"/>
    <x v="53"/>
    <s v="25AFI001766"/>
    <x v="27"/>
    <m/>
    <s v="003100082005"/>
    <s v="QUANTANIUM 7242/V5542Z CHAMPAGNE MC"/>
    <s v="prodotti chimici"/>
    <x v="1"/>
    <m/>
    <n v="20"/>
    <s v="kg"/>
    <m/>
    <n v="17.481000000000002"/>
    <n v="349.62"/>
  </r>
  <r>
    <s v="OF0037384"/>
    <x v="886"/>
    <m/>
    <s v="F012713"/>
    <x v="53"/>
    <s v="25AFI001766"/>
    <x v="27"/>
    <m/>
    <s v="003100082006"/>
    <s v="ECLIPSE HB V6850Z BLACK MIDCOAT DIAMOND"/>
    <s v="prodotti chimici"/>
    <x v="1"/>
    <m/>
    <n v="1000"/>
    <s v="kg"/>
    <m/>
    <n v="13.657"/>
    <n v="13657"/>
  </r>
  <r>
    <s v="OF0037554"/>
    <x v="887"/>
    <m/>
    <s v="F012713"/>
    <x v="53"/>
    <s v="25AFI001766"/>
    <x v="27"/>
    <m/>
    <s v="003100082006"/>
    <s v="ECLIPSE HB V6850Z BLACK MIDCOAT DIAMOND"/>
    <s v="prodotti chimici"/>
    <x v="1"/>
    <m/>
    <n v="500"/>
    <s v="kg"/>
    <m/>
    <n v="13.657"/>
    <n v="6828.5"/>
  </r>
  <r>
    <s v="OF0037384"/>
    <x v="886"/>
    <m/>
    <s v="F012713"/>
    <x v="53"/>
    <s v="25AFI001766"/>
    <x v="27"/>
    <m/>
    <s v="003130060004"/>
    <s v="SKANDIA XT V7740Z BLACK TC DIAMOND"/>
    <s v="prodotti chimici"/>
    <x v="1"/>
    <m/>
    <n v="60"/>
    <s v="kg"/>
    <m/>
    <n v="11.427999999999999"/>
    <n v="685.68"/>
  </r>
  <r>
    <s v="OF0037384"/>
    <x v="886"/>
    <m/>
    <s v="F012713"/>
    <x v="53"/>
    <s v="25AFI001766"/>
    <x v="27"/>
    <m/>
    <s v="003160081020"/>
    <s v="QUANTANIUM 7343/V4560Z NERO M. DOT"/>
    <s v="prodotti chimici"/>
    <x v="1"/>
    <m/>
    <n v="40"/>
    <s v="kg"/>
    <m/>
    <n v="17"/>
    <n v="680"/>
  </r>
  <r>
    <s v="OF0037384"/>
    <x v="886"/>
    <m/>
    <s v="F012713"/>
    <x v="53"/>
    <s v="25AFI001766"/>
    <x v="27"/>
    <m/>
    <s v="003160081021"/>
    <s v="QUANTANIUM 7343/V3380Z BIANCO DOT"/>
    <s v="prodotti chimici"/>
    <x v="1"/>
    <m/>
    <n v="40"/>
    <s v="kg"/>
    <m/>
    <n v="17.721"/>
    <n v="708.84"/>
  </r>
  <r>
    <s v="OF0037384"/>
    <x v="886"/>
    <m/>
    <s v="F012713"/>
    <x v="53"/>
    <s v="25AFI001766"/>
    <x v="27"/>
    <m/>
    <s v="003160081026"/>
    <s v="Eclipse HB V7710Z silver diamond TC"/>
    <s v="prodotti chimici"/>
    <x v="1"/>
    <m/>
    <n v="100"/>
    <s v="kg"/>
    <m/>
    <n v="14.422000000000001"/>
    <n v="1442.2"/>
  </r>
  <r>
    <s v="OF0037554"/>
    <x v="887"/>
    <m/>
    <s v="F012713"/>
    <x v="53"/>
    <s v="25AFI001766"/>
    <x v="27"/>
    <m/>
    <s v="003160081026"/>
    <s v="Eclipse HB V7710Z silver diamond TC"/>
    <s v="prodotti chimici"/>
    <x v="1"/>
    <m/>
    <n v="140"/>
    <s v="kg"/>
    <m/>
    <n v="14.421999999999999"/>
    <n v="2019.08"/>
  </r>
  <r>
    <s v="OF0037384"/>
    <x v="886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554"/>
    <x v="887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379"/>
    <x v="888"/>
    <m/>
    <s v="F012713"/>
    <x v="53"/>
    <s v="25AFI001766"/>
    <x v="27"/>
    <m/>
    <s v="003190001003"/>
    <s v="FUSION PRO 80-289/J3585-A GENERAL TOPCOAT"/>
    <s v="prodotti chimici"/>
    <x v="1"/>
    <m/>
    <n v="108"/>
    <s v="kg"/>
    <m/>
    <n v="15"/>
    <n v="1620"/>
  </r>
  <r>
    <s v="OF0037379"/>
    <x v="888"/>
    <m/>
    <s v="F012713"/>
    <x v="53"/>
    <s v="25AFI001766"/>
    <x v="27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766"/>
    <x v="27"/>
    <m/>
    <s v="003190001009"/>
    <s v="FUSION PRO 80-289/V11294A GENERAL CLEAR TOPCOAT"/>
    <s v="prodotti chimici"/>
    <x v="1"/>
    <m/>
    <n v="27"/>
    <s v="kg"/>
    <m/>
    <n v="15"/>
    <n v="405"/>
  </r>
  <r>
    <s v="OF0037379"/>
    <x v="888"/>
    <m/>
    <s v="F012713"/>
    <x v="53"/>
    <s v="25AFI001766"/>
    <x v="27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766"/>
    <x v="27"/>
    <m/>
    <s v="003190001010"/>
    <s v="FUSION PRO 80-289/V11294B GENERAL CLEAR TOPCOAT"/>
    <s v="prodotti chimici"/>
    <x v="1"/>
    <m/>
    <n v="21"/>
    <s v="kg"/>
    <m/>
    <n v="15"/>
    <n v="315"/>
  </r>
  <r>
    <s v="OF0037379"/>
    <x v="888"/>
    <m/>
    <s v="F012713"/>
    <x v="53"/>
    <s v="25AFI001766"/>
    <x v="27"/>
    <m/>
    <s v="003190001011"/>
    <s v="FUSION PRO 80-289/V11294C CLEAR TOPCOAT"/>
    <s v="prodotti chimici"/>
    <x v="1"/>
    <m/>
    <n v="32"/>
    <s v="kg"/>
    <m/>
    <n v="15"/>
    <n v="480"/>
  </r>
  <r>
    <s v="OF0037379"/>
    <x v="888"/>
    <m/>
    <s v="F012713"/>
    <x v="53"/>
    <s v="25AFI001766"/>
    <x v="27"/>
    <m/>
    <s v="003190001017"/>
    <s v="FUSION PRO 80-289-C/V10945C CLEAR MET. TC"/>
    <s v="prodotti chimici"/>
    <x v="1"/>
    <m/>
    <n v="12"/>
    <s v="kg"/>
    <m/>
    <n v="15"/>
    <n v="180"/>
  </r>
  <r>
    <s v="OF0037379"/>
    <x v="888"/>
    <m/>
    <s v="F012713"/>
    <x v="53"/>
    <s v="25AFI001766"/>
    <x v="27"/>
    <m/>
    <s v="003190002003"/>
    <s v="FUSION PRO 80-289/J3583-B GENERAL TOPCOAT"/>
    <s v="prodotti chimici"/>
    <x v="1"/>
    <m/>
    <n v="84"/>
    <s v="kg"/>
    <m/>
    <n v="15"/>
    <n v="1260"/>
  </r>
  <r>
    <s v="OF0037379"/>
    <x v="888"/>
    <m/>
    <s v="F012713"/>
    <x v="53"/>
    <s v="25AFI001766"/>
    <x v="27"/>
    <m/>
    <s v="003190003002"/>
    <s v="FUSION PRO 80-289/J3568-C GOLD MET TOPCOAT"/>
    <s v="prodotti chimici"/>
    <x v="1"/>
    <m/>
    <n v="48"/>
    <s v="kg"/>
    <m/>
    <n v="15"/>
    <n v="720"/>
  </r>
  <r>
    <s v="OF0037554"/>
    <x v="887"/>
    <m/>
    <s v="F012713"/>
    <x v="53"/>
    <s v="25AFI001766"/>
    <x v="27"/>
    <m/>
    <s v="003360001002"/>
    <s v="ECM/V9338 BLACK INK PAD PRINTING"/>
    <s v="prodotti chimici"/>
    <x v="1"/>
    <m/>
    <n v="10"/>
    <s v="kg"/>
    <m/>
    <n v="21.413999999999998"/>
    <n v="214.14"/>
  </r>
  <r>
    <s v="OF0037536"/>
    <x v="889"/>
    <m/>
    <s v="F600081"/>
    <x v="38"/>
    <s v="25AFI001767"/>
    <x v="27"/>
    <m/>
    <s v="002460033001"/>
    <s v="DILUENTE NITRO CISTERNA"/>
    <s v="prodotti chimici"/>
    <x v="1"/>
    <m/>
    <n v="1558"/>
    <s v="kg"/>
    <m/>
    <n v="2.1341527599486523"/>
    <n v="3325.01"/>
  </r>
  <r>
    <s v="OF0037536"/>
    <x v="889"/>
    <m/>
    <s v="F600081"/>
    <x v="38"/>
    <s v="25AFI001767"/>
    <x v="27"/>
    <m/>
    <s v="009290028001"/>
    <s v="DILUENTE NITRO X PULIZIA LATTA"/>
    <s v="materiali di consumo"/>
    <x v="11"/>
    <m/>
    <n v="943"/>
    <s v="kg"/>
    <m/>
    <n v="2.3780487804878048"/>
    <n v="2242.5"/>
  </r>
  <r>
    <s v="OF0037265"/>
    <x v="890"/>
    <m/>
    <s v="F014557"/>
    <x v="87"/>
    <s v="25AFI001773"/>
    <x v="27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656"/>
    <x v="891"/>
    <m/>
    <s v="F012713"/>
    <x v="53"/>
    <s v="25AFI001788"/>
    <x v="11"/>
    <m/>
    <s v="003160081019"/>
    <s v="7343/V5949Z SILVER Q. CONSTEL. 1P"/>
    <s v="prodotti chimici"/>
    <x v="1"/>
    <m/>
    <n v="80"/>
    <s v="kg"/>
    <m/>
    <n v="17.134"/>
    <n v="1370.72"/>
  </r>
  <r>
    <s v="OF0037335"/>
    <x v="892"/>
    <m/>
    <s v="F013930"/>
    <x v="51"/>
    <s v="25AFI001799"/>
    <x v="11"/>
    <m/>
    <s v="000450218001"/>
    <s v="RIBATTINO 3,5X9 AG2"/>
    <s v="accessori x manigl."/>
    <x v="7"/>
    <m/>
    <n v="100000"/>
    <s v="NR"/>
    <m/>
    <n v="2.64E-3"/>
    <n v="264"/>
  </r>
  <r>
    <s v="OF0037335"/>
    <x v="892"/>
    <m/>
    <s v="F013930"/>
    <x v="51"/>
    <s v="25AFI001799"/>
    <x v="11"/>
    <m/>
    <s v="000450286001"/>
    <s v="RIBATTINO 5X13 AG5"/>
    <s v="accessori x manigl."/>
    <x v="7"/>
    <m/>
    <n v="100542"/>
    <s v="NR"/>
    <m/>
    <n v="7.5499791132064217E-3"/>
    <n v="759.09"/>
  </r>
  <r>
    <s v="OF0037676"/>
    <x v="893"/>
    <m/>
    <s v="F013851"/>
    <x v="45"/>
    <s v="25AFI001808"/>
    <x v="11"/>
    <m/>
    <s v="009430060001"/>
    <s v="770 PRIMER LOCT0016777 GR.10"/>
    <s v="materiali di consumo"/>
    <x v="11"/>
    <m/>
    <n v="3"/>
    <s v="NR"/>
    <m/>
    <n v="25.72666666666667"/>
    <n v="77.180000000000007"/>
  </r>
  <r>
    <s v="OF0037503"/>
    <x v="894"/>
    <m/>
    <s v="F010233"/>
    <x v="52"/>
    <s v="25AFI001812"/>
    <x v="11"/>
    <m/>
    <s v="000110544001"/>
    <s v="GHIERA P15 17/18,5 C15/487 FR75"/>
    <s v="manigliame"/>
    <x v="0"/>
    <m/>
    <n v="12985"/>
    <s v="NR"/>
    <m/>
    <n v="0.1"/>
    <n v="1298.5"/>
  </r>
  <r>
    <s v="OF0037503"/>
    <x v="894"/>
    <m/>
    <s v="F010233"/>
    <x v="52"/>
    <s v="25AFI001812"/>
    <x v="11"/>
    <m/>
    <s v="000110610001"/>
    <s v="GHIERA P15 17/20,5 B15/190 FR120"/>
    <s v="manigliame"/>
    <x v="0"/>
    <m/>
    <n v="6290"/>
    <s v="NR"/>
    <m/>
    <n v="0.1"/>
    <n v="629"/>
  </r>
  <r>
    <s v="OF0037503"/>
    <x v="894"/>
    <m/>
    <s v="F010233"/>
    <x v="52"/>
    <s v="25AFI001812"/>
    <x v="11"/>
    <m/>
    <s v="000110611001"/>
    <s v="GHIERA P15 15,5/33 R15/295 FR100"/>
    <s v="manigliame"/>
    <x v="0"/>
    <m/>
    <n v="5075"/>
    <s v="NR"/>
    <m/>
    <n v="0.1"/>
    <n v="507.5"/>
  </r>
  <r>
    <s v="OF0037315"/>
    <x v="831"/>
    <m/>
    <s v="F010233"/>
    <x v="52"/>
    <s v="25AFI001812"/>
    <x v="11"/>
    <m/>
    <s v="000250265001"/>
    <s v="MANICO FIFTYONE/2 NERO SATINATO"/>
    <s v="manigliame"/>
    <x v="0"/>
    <m/>
    <n v="3400"/>
    <s v="NR"/>
    <m/>
    <n v="0.33800000000000002"/>
    <n v="1149.2"/>
  </r>
  <r>
    <s v="OF0037315"/>
    <x v="831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503"/>
    <x v="894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315"/>
    <x v="831"/>
    <m/>
    <s v="F010233"/>
    <x v="52"/>
    <s v="25AFI001812"/>
    <x v="11"/>
    <m/>
    <s v="000250531001"/>
    <s v="MANICO CHICAGO/2 NERO SATINATO"/>
    <s v="manigliame"/>
    <x v="0"/>
    <m/>
    <n v="3610"/>
    <s v="NR"/>
    <m/>
    <n v="0.35400000000000004"/>
    <n v="1277.94"/>
  </r>
  <r>
    <s v="OF0037503"/>
    <x v="894"/>
    <m/>
    <s v="F010233"/>
    <x v="52"/>
    <s v="25AFI001812"/>
    <x v="11"/>
    <m/>
    <s v="000250531001"/>
    <s v="MANICO CHICAGO/2 NERO SATINATO"/>
    <s v="manigliame"/>
    <x v="0"/>
    <m/>
    <n v="21660"/>
    <s v="NR"/>
    <m/>
    <n v="0.35400000000000004"/>
    <n v="7667.64"/>
  </r>
  <r>
    <s v="OF0037315"/>
    <x v="831"/>
    <m/>
    <s v="F010233"/>
    <x v="52"/>
    <s v="25AFI001812"/>
    <x v="11"/>
    <m/>
    <s v="000251629001"/>
    <s v="MANIGLIA VELA NERO SATINATO"/>
    <s v="manigliame"/>
    <x v="0"/>
    <m/>
    <n v="16740"/>
    <s v="NR"/>
    <m/>
    <n v="0.20899999999999999"/>
    <n v="3498.66"/>
  </r>
  <r>
    <s v="OF0037315"/>
    <x v="831"/>
    <m/>
    <s v="F010233"/>
    <x v="52"/>
    <s v="25AFI001812"/>
    <x v="11"/>
    <m/>
    <s v="000280254001"/>
    <s v="MANICO 290/0 NE.AT.BOMB.2R.C/RIP.R."/>
    <s v="manigliame"/>
    <x v="0"/>
    <m/>
    <n v="5760"/>
    <s v="NR"/>
    <m/>
    <n v="0.26326041666666666"/>
    <n v="1516.38"/>
  </r>
  <r>
    <s v="OF0037315"/>
    <x v="831"/>
    <m/>
    <s v="F010233"/>
    <x v="52"/>
    <s v="25AFI001812"/>
    <x v="11"/>
    <m/>
    <s v="000280256001"/>
    <s v="MANICO 290/2 NE.AT.PAD.3R"/>
    <s v="manigliame"/>
    <x v="0"/>
    <m/>
    <n v="6240"/>
    <s v="NR"/>
    <m/>
    <n v="0.19950000000000001"/>
    <n v="1244.8800000000001"/>
  </r>
  <r>
    <s v="OF0036674"/>
    <x v="683"/>
    <m/>
    <s v="F010233"/>
    <x v="52"/>
    <s v="25AFI001812"/>
    <x v="11"/>
    <m/>
    <s v="000280477001"/>
    <s v="MANICO CREPIERE MO210/2 PA125 F.5,8"/>
    <s v="manigliame"/>
    <x v="0"/>
    <m/>
    <n v="10800"/>
    <s v="NR"/>
    <m/>
    <n v="0.6"/>
    <n v="6480"/>
  </r>
  <r>
    <s v="OF0037651"/>
    <x v="895"/>
    <m/>
    <s v="F010233"/>
    <x v="52"/>
    <s v="25AFI001812"/>
    <x v="11"/>
    <m/>
    <s v="000320209001"/>
    <s v="POMOLO 510 HT NERO SATINATO S/PIOLO"/>
    <s v="manigliame"/>
    <x v="0"/>
    <m/>
    <n v="1500"/>
    <s v="NR"/>
    <m/>
    <n v="0.13959333333333332"/>
    <n v="209.39"/>
  </r>
  <r>
    <s v="OF0035831"/>
    <x v="896"/>
    <m/>
    <s v="F015837"/>
    <x v="103"/>
    <s v="25AFI001814"/>
    <x v="11"/>
    <m/>
    <s v="002340582001"/>
    <s v="CERIO AMMONIO NITRATO (IV)"/>
    <s v="prodotti chimici"/>
    <x v="1"/>
    <m/>
    <n v="50"/>
    <s v="kg"/>
    <m/>
    <n v="165.9"/>
    <n v="8295"/>
  </r>
  <r>
    <s v="OF0037512"/>
    <x v="866"/>
    <m/>
    <s v="F600439"/>
    <x v="70"/>
    <s v="25AFI001817"/>
    <x v="11"/>
    <m/>
    <s v="002030160001"/>
    <s v="STRISCIA CARTA BUL.52X27,5 GR90 STD FSC+LOGHI"/>
    <s v="accessori di confez."/>
    <x v="5"/>
    <m/>
    <n v="11000"/>
    <s v="NR"/>
    <m/>
    <n v="1.7000000000000001E-2"/>
    <n v="187"/>
  </r>
  <r>
    <s v="OF0037512"/>
    <x v="866"/>
    <m/>
    <s v="F600439"/>
    <x v="70"/>
    <s v="25AFI001817"/>
    <x v="11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7512"/>
    <x v="866"/>
    <m/>
    <s v="F600439"/>
    <x v="70"/>
    <s v="25AFI001817"/>
    <x v="11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512"/>
    <x v="866"/>
    <m/>
    <s v="F600439"/>
    <x v="70"/>
    <s v="25AFI001817"/>
    <x v="1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7612"/>
    <x v="897"/>
    <m/>
    <s v="F010037"/>
    <x v="58"/>
    <s v="25AFI001820"/>
    <x v="11"/>
    <m/>
    <s v="000210013001"/>
    <s v="GOUJON 10X10X16 DIR.FIL.5MA"/>
    <s v="accessori x manigl."/>
    <x v="7"/>
    <m/>
    <n v="20000"/>
    <s v="NR"/>
    <m/>
    <n v="5.6000000000000001E-2"/>
    <n v="1120"/>
  </r>
  <r>
    <s v="OF0037612"/>
    <x v="897"/>
    <m/>
    <s v="F010037"/>
    <x v="58"/>
    <s v="25AFI001820"/>
    <x v="11"/>
    <m/>
    <s v="000210013003"/>
    <s v="GOUJON 10X10X16 DIR.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4014"/>
    <s v="GOUJON 10X10X13,5 86° NON FIL.4,5"/>
    <s v="accessori x manigl."/>
    <x v="7"/>
    <m/>
    <n v="10000"/>
    <s v="NR"/>
    <m/>
    <n v="5.6000000000000001E-2"/>
    <n v="560"/>
  </r>
  <r>
    <s v="OF0037612"/>
    <x v="897"/>
    <m/>
    <s v="F010037"/>
    <x v="58"/>
    <s v="25AFI001820"/>
    <x v="11"/>
    <m/>
    <s v="000210014014"/>
    <s v="GOUJON 10X10X13,5 86° 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6012"/>
    <s v="GOUJON 10X10X18 63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2"/>
    <s v="GOUJON 10X10X18 63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3"/>
    <s v="GOUJON 10X10X18 7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3"/>
    <s v="GOUJON 10X10X18 70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464"/>
    <x v="898"/>
    <m/>
    <s v="F010037"/>
    <x v="58"/>
    <s v="25AFI001820"/>
    <x v="11"/>
    <m/>
    <s v="000210016026"/>
    <s v="GOUJON 10X10X16 70° NON FIL.4,5"/>
    <s v="accessori x manigl."/>
    <x v="7"/>
    <m/>
    <n v="10000"/>
    <s v="NR"/>
    <m/>
    <n v="5.6000000000000001E-2"/>
    <n v="560"/>
  </r>
  <r>
    <s v="OF0037356"/>
    <x v="822"/>
    <m/>
    <s v="F600467"/>
    <x v="50"/>
    <s v="25AFI001821"/>
    <x v="11"/>
    <m/>
    <s v="0002A0127TS4"/>
    <s v="DISCO AC.127/040 C/F 3MM+TAGLI STRETTI+FORO CENTRALE 38mm"/>
    <s v="acciaio"/>
    <x v="9"/>
    <m/>
    <n v="173"/>
    <s v="NR"/>
    <m/>
    <n v="0.14491329479768786"/>
    <n v="25.07"/>
  </r>
  <r>
    <s v="OF0037629"/>
    <x v="899"/>
    <m/>
    <s v="F600467"/>
    <x v="50"/>
    <s v="25AFI001821"/>
    <x v="11"/>
    <m/>
    <s v="0002A0127TS4"/>
    <s v="DISCO AC.127/040 C/F 3MM+TAGLI STRETTI+FORO CENTRALE 38mm"/>
    <s v="acciaio"/>
    <x v="9"/>
    <m/>
    <n v="14903"/>
    <s v="NR"/>
    <m/>
    <n v="0.14489968462725625"/>
    <n v="2159.44"/>
  </r>
  <r>
    <s v="OF0037629"/>
    <x v="899"/>
    <m/>
    <s v="F600467"/>
    <x v="50"/>
    <s v="25AFI001821"/>
    <x v="11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7629"/>
    <x v="899"/>
    <m/>
    <s v="F600467"/>
    <x v="50"/>
    <s v="25AFI001821"/>
    <x v="11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1821"/>
    <x v="11"/>
    <m/>
    <s v="0002A0197TS4"/>
    <s v="DISCO AC.197/040 C/F 3MM+TAGLI STRETTI+FORO CENTRALE 51mm"/>
    <s v="acciaio"/>
    <x v="9"/>
    <m/>
    <n v="15400"/>
    <s v="NR"/>
    <m/>
    <n v="0.30069999999999997"/>
    <n v="4630.78"/>
  </r>
  <r>
    <s v="OF0037629"/>
    <x v="899"/>
    <m/>
    <s v="F600467"/>
    <x v="50"/>
    <s v="25AFI001821"/>
    <x v="11"/>
    <m/>
    <s v="0002A0197TS4"/>
    <s v="DISCO AC.197/040 C/F 3MM+TAGLI STRETTI+FORO CENTRALE 51mm"/>
    <s v="acciaio"/>
    <x v="9"/>
    <m/>
    <n v="8850"/>
    <s v="NR"/>
    <m/>
    <n v="0.30070056497175141"/>
    <n v="2661.2"/>
  </r>
  <r>
    <s v="OF0037315"/>
    <x v="831"/>
    <m/>
    <s v="F010233"/>
    <x v="52"/>
    <s v="25AFI001822"/>
    <x v="11"/>
    <m/>
    <s v="000280256003"/>
    <s v="MANICO 290/2 NE.AT.PAD/CREP.2R"/>
    <s v="manigliame"/>
    <x v="0"/>
    <m/>
    <n v="6240"/>
    <s v="NR"/>
    <m/>
    <n v="0.19950000000000001"/>
    <n v="1244.8800000000001"/>
  </r>
  <r>
    <s v="OF0037092"/>
    <x v="900"/>
    <m/>
    <s v="F012516"/>
    <x v="57"/>
    <s v="25AFI001824"/>
    <x v="11"/>
    <m/>
    <s v="000281507001"/>
    <s v="MANICO AC.K GR.F.6 P.28/32 LUC.+SIL"/>
    <s v="manigliame"/>
    <x v="0"/>
    <m/>
    <n v="2629"/>
    <s v="NR"/>
    <m/>
    <n v="2.61"/>
    <n v="6861.69"/>
  </r>
  <r>
    <s v="OF0037370"/>
    <x v="901"/>
    <m/>
    <s v="F012516"/>
    <x v="57"/>
    <s v="25AFI001824"/>
    <x v="11"/>
    <m/>
    <s v="000281571020"/>
    <s v="MANICO AC.PARIGI L220 P.32 LU+SIL.VERDE C/MADE IN ITALY"/>
    <s v="manigliame"/>
    <x v="0"/>
    <m/>
    <n v="1103"/>
    <s v="NR"/>
    <m/>
    <n v="2.89"/>
    <n v="3187.67"/>
  </r>
  <r>
    <s v="OF0037306"/>
    <x v="902"/>
    <m/>
    <s v="F012516"/>
    <x v="57"/>
    <s v="25AFI001824"/>
    <x v="11"/>
    <m/>
    <s v="000281582001"/>
    <s v="MANICO AC.K MED.F.6 PAD.24 SAB."/>
    <s v="manigliame"/>
    <x v="0"/>
    <m/>
    <n v="1042"/>
    <s v="NR"/>
    <m/>
    <n v="1.34"/>
    <n v="1396.28"/>
  </r>
  <r>
    <s v="OF0037306"/>
    <x v="902"/>
    <m/>
    <s v="F012516"/>
    <x v="57"/>
    <s v="25AFI001824"/>
    <x v="11"/>
    <m/>
    <s v="000281588001"/>
    <s v="MANICO AC.K GR.2F.6 PAD.28-30 SABBIATO"/>
    <s v="manigliame"/>
    <x v="0"/>
    <m/>
    <n v="2050"/>
    <s v="NR"/>
    <m/>
    <n v="1.42"/>
    <n v="2911"/>
  </r>
  <r>
    <s v="OF0037306"/>
    <x v="902"/>
    <m/>
    <s v="F012516"/>
    <x v="57"/>
    <s v="25AFI001824"/>
    <x v="11"/>
    <m/>
    <s v="000281690001"/>
    <s v="MANICO AC.OV.25X1,25 200MM 3F P.100 Ø20 H=47 FORI 4,5 LUCIDO"/>
    <s v="manigliame"/>
    <x v="0"/>
    <m/>
    <n v="1087"/>
    <s v="NR"/>
    <m/>
    <n v="1.781996320147194"/>
    <n v="1937.03"/>
  </r>
  <r>
    <s v="OF0037370"/>
    <x v="901"/>
    <m/>
    <s v="F012516"/>
    <x v="57"/>
    <s v="25AFI001824"/>
    <x v="11"/>
    <m/>
    <s v="000283442002"/>
    <s v="MANIGLIA AC.PARIGI SENZA SILICONE SABBIATA TEG.24-26"/>
    <s v="manigliame"/>
    <x v="0"/>
    <m/>
    <n v="3330"/>
    <s v="NR"/>
    <m/>
    <n v="1.1600000000000001"/>
    <n v="3862.8"/>
  </r>
  <r>
    <s v="OF0037092"/>
    <x v="900"/>
    <m/>
    <s v="F012516"/>
    <x v="57"/>
    <s v="25AFI001824"/>
    <x v="11"/>
    <m/>
    <s v="000283445002"/>
    <s v="MANIGLIA AC.PARIGI PAD.32CM LUC+SIL"/>
    <s v="manigliame"/>
    <x v="0"/>
    <m/>
    <n v="1025"/>
    <s v="NR"/>
    <m/>
    <n v="1.68"/>
    <n v="1722"/>
  </r>
  <r>
    <s v="OF0037092"/>
    <x v="900"/>
    <m/>
    <s v="F012516"/>
    <x v="57"/>
    <s v="25AFI001824"/>
    <x v="11"/>
    <m/>
    <s v="000283445012"/>
    <s v="MANIGLIA AC.PARIGI PAD.32CM LUC+SIL.VERDE"/>
    <s v="manigliame"/>
    <x v="0"/>
    <m/>
    <n v="1823"/>
    <s v="NR"/>
    <m/>
    <n v="2.17"/>
    <n v="3955.91"/>
  </r>
  <r>
    <s v="OF0037370"/>
    <x v="901"/>
    <m/>
    <s v="F012516"/>
    <x v="57"/>
    <s v="25AFI001824"/>
    <x v="11"/>
    <m/>
    <s v="000283445012"/>
    <s v="MANIGLIA AC.PARIGI PAD.32CM LUC+SIL.VERDE"/>
    <s v="manigliame"/>
    <x v="0"/>
    <m/>
    <n v="1149"/>
    <s v="NR"/>
    <m/>
    <n v="2.17"/>
    <n v="2493.33"/>
  </r>
  <r>
    <s v="OF0037092"/>
    <x v="900"/>
    <m/>
    <s v="F012516"/>
    <x v="57"/>
    <s v="25AFI001824"/>
    <x v="11"/>
    <m/>
    <s v="000350340002"/>
    <s v="SOTTOPOMOLO ACC.PARIGI LUC.DIAM.90"/>
    <s v="manigliame"/>
    <x v="0"/>
    <m/>
    <n v="2016"/>
    <s v="NR"/>
    <m/>
    <n v="0.93"/>
    <n v="1874.88"/>
  </r>
  <r>
    <s v="OF0037657"/>
    <x v="903"/>
    <m/>
    <s v="F012713"/>
    <x v="53"/>
    <s v="25AFI001825"/>
    <x v="11"/>
    <m/>
    <s v="003090005007"/>
    <s v="FUSION PRO 80-288/J1535-A GENERAL BASECOAT"/>
    <s v="prodotti chimici"/>
    <x v="1"/>
    <m/>
    <n v="154"/>
    <s v="kg"/>
    <m/>
    <n v="15"/>
    <n v="2310"/>
  </r>
  <r>
    <s v="OF0037657"/>
    <x v="903"/>
    <m/>
    <s v="F012713"/>
    <x v="53"/>
    <s v="25AFI001825"/>
    <x v="11"/>
    <m/>
    <s v="003090005008"/>
    <s v="FUSION PRO 80-288/J1536-B GENERAL BASECOAT"/>
    <s v="prodotti chimici"/>
    <x v="1"/>
    <m/>
    <n v="110"/>
    <s v="kg"/>
    <m/>
    <n v="15"/>
    <n v="1650"/>
  </r>
  <r>
    <s v="OF0037657"/>
    <x v="903"/>
    <m/>
    <s v="F012713"/>
    <x v="53"/>
    <s v="25AFI001825"/>
    <x v="11"/>
    <m/>
    <s v="003090005009"/>
    <s v="FUSION PRO 80-288/J1522-C DARK GREY BASECOAT"/>
    <s v="prodotti chimici"/>
    <x v="1"/>
    <m/>
    <n v="176"/>
    <s v="kg"/>
    <m/>
    <n v="15"/>
    <n v="2640"/>
  </r>
  <r>
    <s v="OF0037657"/>
    <x v="903"/>
    <m/>
    <s v="F012713"/>
    <x v="53"/>
    <s v="25AFI001825"/>
    <x v="11"/>
    <m/>
    <s v="003190001003"/>
    <s v="FUSION PRO 80-289/J3585-A GENERAL TOPCOAT"/>
    <s v="prodotti chimici"/>
    <x v="1"/>
    <m/>
    <n v="108"/>
    <s v="kg"/>
    <m/>
    <n v="15"/>
    <n v="1620"/>
  </r>
  <r>
    <s v="OF0037657"/>
    <x v="903"/>
    <m/>
    <s v="F012713"/>
    <x v="53"/>
    <s v="25AFI001825"/>
    <x v="11"/>
    <m/>
    <s v="003190002003"/>
    <s v="FUSION PRO 80-289/J3583-B GENERAL TOPCOAT"/>
    <s v="prodotti chimici"/>
    <x v="1"/>
    <m/>
    <n v="84"/>
    <s v="kg"/>
    <m/>
    <n v="15"/>
    <n v="1260"/>
  </r>
  <r>
    <s v="OF0037657"/>
    <x v="903"/>
    <m/>
    <s v="F012713"/>
    <x v="53"/>
    <s v="25AFI001825"/>
    <x v="11"/>
    <m/>
    <s v="003190003002"/>
    <s v="FUSION PRO 80-289/J3568-C GOLD MET TOPCOAT"/>
    <s v="prodotti chimici"/>
    <x v="1"/>
    <m/>
    <n v="48"/>
    <s v="kg"/>
    <m/>
    <n v="15"/>
    <n v="720"/>
  </r>
  <r>
    <s v="OF0037362"/>
    <x v="786"/>
    <m/>
    <s v="F015520"/>
    <x v="54"/>
    <s v="25AFI001826"/>
    <x v="11"/>
    <m/>
    <s v="0001A0150005"/>
    <s v="DISCO AC.150/05 AISI430 LISCIO/SAT."/>
    <s v="acciaio"/>
    <x v="9"/>
    <m/>
    <n v="354"/>
    <s v="kg"/>
    <m/>
    <n v="3.25"/>
    <n v="1150.5"/>
  </r>
  <r>
    <s v="OF0037523"/>
    <x v="904"/>
    <m/>
    <s v="F015520"/>
    <x v="54"/>
    <s v="25AFI001826"/>
    <x v="11"/>
    <m/>
    <s v="0001A0150005"/>
    <s v="DISCO AC.150/05 AISI430 LISCIO/SAT."/>
    <s v="acciaio"/>
    <x v="9"/>
    <m/>
    <n v="639"/>
    <s v="kg"/>
    <m/>
    <n v="3.25"/>
    <n v="2076.75"/>
  </r>
  <r>
    <s v="OF0037362"/>
    <x v="786"/>
    <m/>
    <s v="F015520"/>
    <x v="54"/>
    <s v="25AFI001826"/>
    <x v="11"/>
    <m/>
    <s v="0001A0165005"/>
    <s v="DISCO AC.165/05 AISI430 LISCIO/SAT."/>
    <s v="acciaio"/>
    <x v="9"/>
    <m/>
    <n v="936"/>
    <s v="kg"/>
    <m/>
    <n v="3.25"/>
    <n v="3042"/>
  </r>
  <r>
    <s v="OF0037362"/>
    <x v="786"/>
    <m/>
    <s v="F015520"/>
    <x v="54"/>
    <s v="25AFI001826"/>
    <x v="11"/>
    <m/>
    <s v="0001A0175005"/>
    <s v="DISCO AC.175/05 AISI430 LISCIO/SAT."/>
    <s v="acciaio"/>
    <x v="9"/>
    <m/>
    <n v="1859"/>
    <s v="kg"/>
    <m/>
    <n v="3.25"/>
    <n v="6041.75"/>
  </r>
  <r>
    <s v="OF0036955"/>
    <x v="670"/>
    <m/>
    <s v="F015520"/>
    <x v="54"/>
    <s v="25AFI001826"/>
    <x v="11"/>
    <m/>
    <s v="0001A0195005"/>
    <s v="DISCO AC.195/05 AISI430 LISCIO/SAT."/>
    <s v="acciaio"/>
    <x v="9"/>
    <m/>
    <n v="985"/>
    <s v="kg"/>
    <m/>
    <n v="3.25"/>
    <n v="3201.25"/>
  </r>
  <r>
    <s v="OF0037362"/>
    <x v="786"/>
    <m/>
    <s v="F015520"/>
    <x v="54"/>
    <s v="25AFI001826"/>
    <x v="11"/>
    <m/>
    <s v="0001A0210005"/>
    <s v="DISCO AC.210/05 AISI430 LISCIO/SAT."/>
    <s v="acciaio"/>
    <x v="9"/>
    <m/>
    <n v="3783"/>
    <s v="kg"/>
    <m/>
    <n v="3.25"/>
    <n v="12294.75"/>
  </r>
  <r>
    <s v="OF0037523"/>
    <x v="904"/>
    <m/>
    <s v="F015520"/>
    <x v="54"/>
    <s v="25AFI001826"/>
    <x v="11"/>
    <m/>
    <s v="0001A0210005"/>
    <s v="DISCO AC.210/05 AISI430 LISCIO/SAT."/>
    <s v="acciaio"/>
    <x v="9"/>
    <m/>
    <n v="1216"/>
    <s v="kg"/>
    <m/>
    <n v="3.25"/>
    <n v="3952"/>
  </r>
  <r>
    <s v="OF0037000"/>
    <x v="705"/>
    <m/>
    <s v="F010904"/>
    <x v="64"/>
    <s v="25AFI001827"/>
    <x v="11"/>
    <m/>
    <s v="001509050010"/>
    <s v="BOX 9050/010 58X38,5X80 TVS C/A RESTYLING BANDIERA 2022"/>
    <s v="cartoni e casse"/>
    <x v="12"/>
    <m/>
    <n v="140"/>
    <s v="NR"/>
    <m/>
    <n v="6.15"/>
    <n v="861"/>
  </r>
  <r>
    <s v="OF0036487"/>
    <x v="621"/>
    <m/>
    <s v="F010904"/>
    <x v="64"/>
    <s v="25AFI001827"/>
    <x v="11"/>
    <m/>
    <s v="001545930062"/>
    <s v="BOX 5930/062 CM39X28,5X29//QUALITY IKEA CB100 FSC"/>
    <s v="cartoni e casse"/>
    <x v="12"/>
    <m/>
    <n v="293"/>
    <s v="NR"/>
    <m/>
    <n v="1.36"/>
    <n v="398.48"/>
  </r>
  <r>
    <s v="OF0036915"/>
    <x v="905"/>
    <m/>
    <s v="F010904"/>
    <x v="64"/>
    <s v="25AFI001827"/>
    <x v="11"/>
    <m/>
    <s v="001546588009"/>
    <s v="BOX 6588/009 CM59X38,5X17//QUALITY IKEA CB100 FSC"/>
    <s v="cartoni e casse"/>
    <x v="12"/>
    <m/>
    <n v="1076"/>
    <s v="NR"/>
    <m/>
    <n v="1.3900000000000001"/>
    <n v="1495.64"/>
  </r>
  <r>
    <s v="OF0037216"/>
    <x v="906"/>
    <m/>
    <s v="F010904"/>
    <x v="64"/>
    <s v="25AFI001827"/>
    <x v="11"/>
    <m/>
    <s v="001546588009"/>
    <s v="BOX 6588/009 CM59X38,5X17//QUALITY IKEA CB100 FSC"/>
    <s v="cartoni e casse"/>
    <x v="12"/>
    <m/>
    <n v="590"/>
    <s v="NR"/>
    <m/>
    <n v="1.3900000000000001"/>
    <n v="820.1"/>
  </r>
  <r>
    <s v="OF0036915"/>
    <x v="905"/>
    <m/>
    <s v="F010904"/>
    <x v="64"/>
    <s v="25AFI001827"/>
    <x v="11"/>
    <m/>
    <s v="001546901001"/>
    <s v="BOX 6901/001 CM50,5X34,5X21// QUALITY IKEA CB100 FSC"/>
    <s v="cartoni e casse"/>
    <x v="12"/>
    <m/>
    <n v="360"/>
    <s v="NR"/>
    <m/>
    <n v="1.36"/>
    <n v="489.6"/>
  </r>
  <r>
    <s v="OF0036915"/>
    <x v="905"/>
    <m/>
    <s v="F010904"/>
    <x v="64"/>
    <s v="25AFI001827"/>
    <x v="11"/>
    <m/>
    <s v="001547001007"/>
    <s v="BOX 7001/007 CM43X42,5X13 STAMP.FLEX.AMWAY ICOOKØ28 A2301089"/>
    <s v="cartoni e casse"/>
    <x v="12"/>
    <m/>
    <n v="1138"/>
    <s v="NR"/>
    <m/>
    <n v="1.3699999999999999"/>
    <n v="1559.06"/>
  </r>
  <r>
    <s v="OF0036915"/>
    <x v="905"/>
    <m/>
    <s v="F010904"/>
    <x v="64"/>
    <s v="25AFI001827"/>
    <x v="11"/>
    <m/>
    <s v="001810110080"/>
    <s v="DIVISORIO CART.CM110X80 T.1 FSC"/>
    <s v="cartoni e casse"/>
    <x v="12"/>
    <m/>
    <n v="607"/>
    <s v="NR"/>
    <m/>
    <n v="1.35"/>
    <n v="819.45"/>
  </r>
  <r>
    <s v="OF0037000"/>
    <x v="705"/>
    <m/>
    <s v="F010904"/>
    <x v="64"/>
    <s v="25AFI001827"/>
    <x v="11"/>
    <m/>
    <s v="001810573373"/>
    <s v="DIVISORIO CART.CM57,3x37,3 T1"/>
    <s v="cartoni e casse"/>
    <x v="12"/>
    <m/>
    <n v="350"/>
    <s v="NR"/>
    <m/>
    <n v="0.62"/>
    <n v="217"/>
  </r>
  <r>
    <s v="OF0037216"/>
    <x v="906"/>
    <m/>
    <s v="F010904"/>
    <x v="64"/>
    <s v="25AFI001827"/>
    <x v="11"/>
    <m/>
    <s v="001880039028"/>
    <s v="DIVISORIO CART.CM39x28 IKEA CB30 BB FSC"/>
    <s v="cartoni e casse"/>
    <x v="12"/>
    <m/>
    <n v="700"/>
    <s v="NR"/>
    <m/>
    <n v="0.5"/>
    <n v="350"/>
  </r>
  <r>
    <s v="OF0036915"/>
    <x v="905"/>
    <m/>
    <s v="F010904"/>
    <x v="64"/>
    <s v="25AFI001827"/>
    <x v="11"/>
    <m/>
    <s v="001880056021"/>
    <s v="DIVISORIO CART.CM56x21 IKEA CB30 BB FSC"/>
    <s v="cartoni e casse"/>
    <x v="12"/>
    <m/>
    <n v="1590"/>
    <s v="NR"/>
    <m/>
    <n v="0.54"/>
    <n v="858.6"/>
  </r>
  <r>
    <s v="OF0037216"/>
    <x v="906"/>
    <m/>
    <s v="F010904"/>
    <x v="64"/>
    <s v="25AFI001827"/>
    <x v="11"/>
    <m/>
    <s v="001880061016"/>
    <s v="DIVISORIO CART.CM61x16 IKEA CB30 BB FSC"/>
    <s v="cartoni e casse"/>
    <x v="12"/>
    <m/>
    <n v="3000"/>
    <s v="NR"/>
    <m/>
    <n v="0.48"/>
    <n v="1440"/>
  </r>
  <r>
    <s v="OF0037302"/>
    <x v="907"/>
    <m/>
    <s v="F010904"/>
    <x v="64"/>
    <s v="25AFI001827"/>
    <x v="11"/>
    <m/>
    <s v="001880112080"/>
    <s v="DIVISORIO CARTA CM112X80 IKEA FSC"/>
    <s v="cartoni e casse"/>
    <x v="12"/>
    <m/>
    <n v="1600"/>
    <s v="NR"/>
    <m/>
    <n v="0.55000000000000004"/>
    <n v="880"/>
  </r>
  <r>
    <s v="OF0037000"/>
    <x v="705"/>
    <m/>
    <s v="F010904"/>
    <x v="64"/>
    <s v="25AFI001827"/>
    <x v="11"/>
    <m/>
    <s v="001970003004"/>
    <s v="MINI PALLET CART.CM60X40 RIV.BLU TVS PANTONE 2965C"/>
    <s v="cartoni e casse"/>
    <x v="12"/>
    <m/>
    <n v="112"/>
    <s v="NR"/>
    <m/>
    <n v="4.3"/>
    <n v="481.6"/>
  </r>
  <r>
    <s v="OF0036915"/>
    <x v="905"/>
    <m/>
    <s v="F010904"/>
    <x v="64"/>
    <s v="25AFI001827"/>
    <x v="11"/>
    <m/>
    <s v="002300081094"/>
    <s v="DIVISORIO FUST. SEDE SEP.TEG.1M+1M /COP.28 C/BOX 7001"/>
    <s v="cartoni e casse"/>
    <x v="12"/>
    <m/>
    <n v="1007"/>
    <s v="NR"/>
    <m/>
    <n v="0.99"/>
    <n v="996.93"/>
  </r>
  <r>
    <s v="OF0036915"/>
    <x v="905"/>
    <m/>
    <s v="F010904"/>
    <x v="64"/>
    <s v="25AFI001827"/>
    <x v="11"/>
    <m/>
    <s v="002300081095"/>
    <s v="DIVISORIO FUST.A CHIUSURA COP.28 C/BOX 7001"/>
    <s v="cartoni e casse"/>
    <x v="12"/>
    <m/>
    <n v="1007"/>
    <s v="NR"/>
    <m/>
    <n v="0.44"/>
    <n v="443.08"/>
  </r>
  <r>
    <s v="OF0037000"/>
    <x v="705"/>
    <m/>
    <s v="F010904"/>
    <x v="64"/>
    <s v="25AFI001827"/>
    <x v="11"/>
    <m/>
    <s v="002300085001"/>
    <s v="DIVISORIO FUST.AUTOM.TRAMEZZO VERT."/>
    <s v="cartoni e casse"/>
    <x v="12"/>
    <m/>
    <n v="716"/>
    <s v="NR"/>
    <m/>
    <n v="0.57999999999999996"/>
    <n v="415.28"/>
  </r>
  <r>
    <s v="OF0036769"/>
    <x v="908"/>
    <m/>
    <s v="F010904"/>
    <x v="64"/>
    <s v="25AFI001827"/>
    <x v="11"/>
    <m/>
    <s v="002301003106"/>
    <s v="ESPOSITORE MONTATO MOD. 3 CASSET.FLEXO AVANA TVS RESTY.2024"/>
    <s v="cartoni e casse"/>
    <x v="12"/>
    <m/>
    <n v="380"/>
    <s v="NR"/>
    <m/>
    <n v="13.479999999999999"/>
    <n v="5122.3999999999996"/>
  </r>
  <r>
    <s v="OF0036769"/>
    <x v="908"/>
    <m/>
    <s v="F010904"/>
    <x v="64"/>
    <s v="25AFI001827"/>
    <x v="11"/>
    <m/>
    <s v="002301003150"/>
    <s v="CARTELLO ESPOSITORE 59X47 LIT.TVS ABSTRACT"/>
    <s v="cartoni e casse"/>
    <x v="12"/>
    <m/>
    <n v="1166"/>
    <s v="NR"/>
    <m/>
    <n v="1.3"/>
    <n v="1515.8"/>
  </r>
  <r>
    <s v="OF0036769"/>
    <x v="908"/>
    <m/>
    <s v="F010904"/>
    <x v="64"/>
    <s v="25AFI001827"/>
    <x v="11"/>
    <m/>
    <s v="002301003197"/>
    <s v="CARTELLO ESPOSITORE 59X47 LIT.TVS EXPO LUCE MARINA"/>
    <s v="cartoni e casse"/>
    <x v="12"/>
    <m/>
    <n v="666"/>
    <s v="NR"/>
    <m/>
    <n v="1.69"/>
    <n v="1125.54"/>
  </r>
  <r>
    <s v="OF0036769"/>
    <x v="908"/>
    <m/>
    <s v="F010904"/>
    <x v="64"/>
    <s v="25AFI001827"/>
    <x v="11"/>
    <m/>
    <s v="002301003606"/>
    <s v="DIVISORIO FUST.365X100 MM PASSO 23MM AVANA EB"/>
    <s v="cartoni e casse"/>
    <x v="12"/>
    <m/>
    <n v="7000"/>
    <s v="NR"/>
    <m/>
    <n v="5.8000000000000003E-2"/>
    <n v="406"/>
  </r>
  <r>
    <m/>
    <x v="82"/>
    <m/>
    <s v="F010904"/>
    <x v="64"/>
    <s v="25AFI001827"/>
    <x v="11"/>
    <m/>
    <s v="002301003606"/>
    <s v="DIVISORIO FUST.365X100 MM PASSO 23MM AVANA EB"/>
    <s v="cartoni e casse"/>
    <x v="12"/>
    <m/>
    <n v="7410"/>
    <s v="NR"/>
    <m/>
    <n v="5.7999999999999996E-2"/>
    <n v="429.78"/>
  </r>
  <r>
    <s v="OF0036769"/>
    <x v="908"/>
    <m/>
    <s v="F010904"/>
    <x v="64"/>
    <s v="25AFI001827"/>
    <x v="11"/>
    <m/>
    <s v="002301003607"/>
    <s v="DIVISORIO FUST.550X105 MM LUCE MULTIPLA PASSO 50MM AVANA EB"/>
    <s v="cartoni e casse"/>
    <x v="12"/>
    <m/>
    <n v="19356"/>
    <s v="NR"/>
    <m/>
    <n v="0.12300010332713371"/>
    <n v="2380.79"/>
  </r>
  <r>
    <s v="OF0037000"/>
    <x v="705"/>
    <m/>
    <s v="F010904"/>
    <x v="64"/>
    <s v="25AFI001827"/>
    <x v="11"/>
    <m/>
    <s v="002301009804"/>
    <s v="CARTELLO ESPOSITORE TVS EASYPRETTY"/>
    <s v="cartoni e casse"/>
    <x v="12"/>
    <m/>
    <n v="113"/>
    <s v="NR"/>
    <m/>
    <n v="4.7"/>
    <n v="531.1"/>
  </r>
  <r>
    <s v="OF0036915"/>
    <x v="905"/>
    <m/>
    <s v="F010904"/>
    <x v="64"/>
    <s v="25AFI001827"/>
    <x v="11"/>
    <m/>
    <s v="002309000063"/>
    <s v="DIVISORIO FUST.DIAM.23CM SEP.COP."/>
    <s v="cartoni e casse"/>
    <x v="12"/>
    <m/>
    <n v="1440"/>
    <s v="NR"/>
    <m/>
    <n v="0.38500000000000001"/>
    <n v="554.4"/>
  </r>
  <r>
    <s v="OF0037278"/>
    <x v="909"/>
    <m/>
    <s v="F012781"/>
    <x v="76"/>
    <s v="25AFI001828"/>
    <x v="11"/>
    <m/>
    <s v="003481002001"/>
    <s v="LACCA R.TERMOTERM TRASP.2970010197"/>
    <s v="prodotti chimici"/>
    <x v="1"/>
    <m/>
    <n v="200"/>
    <s v="kg"/>
    <m/>
    <n v="8.9"/>
    <n v="1780"/>
  </r>
  <r>
    <s v="OF0037205"/>
    <x v="910"/>
    <m/>
    <s v="F010781"/>
    <x v="47"/>
    <s v="25AFI001858"/>
    <x v="11"/>
    <m/>
    <s v="001716783002"/>
    <s v="BOX LIT.6783 CO.SAUTE 32 ESSTEELE X SALUTE REST.051153107207"/>
    <s v="cartoni e casse"/>
    <x v="12"/>
    <m/>
    <n v="130"/>
    <s v="NR"/>
    <m/>
    <n v="3.024"/>
    <n v="393.12"/>
  </r>
  <r>
    <s v="OF0037205"/>
    <x v="910"/>
    <m/>
    <s v="F010781"/>
    <x v="47"/>
    <s v="25AFI001858"/>
    <x v="11"/>
    <m/>
    <s v="001716788002"/>
    <s v="BOX LIT.6788 SKILLE 28 ESSTEELE X DOMANI REST.051153103766"/>
    <s v="cartoni e casse"/>
    <x v="12"/>
    <m/>
    <n v="1155"/>
    <s v="NR"/>
    <m/>
    <n v="2.3903982683982683"/>
    <n v="2760.91"/>
  </r>
  <r>
    <s v="OF0037073"/>
    <x v="911"/>
    <m/>
    <s v="F010781"/>
    <x v="47"/>
    <s v="25AFI001858"/>
    <x v="11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7205"/>
    <x v="910"/>
    <m/>
    <s v="F010781"/>
    <x v="47"/>
    <s v="25AFI001858"/>
    <x v="11"/>
    <m/>
    <s v="001716946003"/>
    <s v="BOX LIT.6946 ECO GEN || 3 PC COV SAUCEPAN SET 5000263150905"/>
    <s v="cartoni e casse"/>
    <x v="12"/>
    <m/>
    <n v="1600"/>
    <s v="NR"/>
    <m/>
    <n v="2.7560000000000002"/>
    <n v="4409.6000000000004"/>
  </r>
  <r>
    <s v="OF0036991"/>
    <x v="754"/>
    <m/>
    <s v="F010781"/>
    <x v="47"/>
    <s v="25AFI001858"/>
    <x v="11"/>
    <m/>
    <s v="001717077002"/>
    <s v="BOX LIT.7077 COV.CAS.+C.24 ESSTEELE SALUTE REST.051153161087"/>
    <s v="cartoni e casse"/>
    <x v="12"/>
    <m/>
    <n v="300"/>
    <s v="NR"/>
    <m/>
    <n v="2.496"/>
    <n v="748.8"/>
  </r>
  <r>
    <s v="OF0037205"/>
    <x v="910"/>
    <m/>
    <s v="F010781"/>
    <x v="47"/>
    <s v="25AFI001858"/>
    <x v="11"/>
    <m/>
    <s v="001717078005"/>
    <s v="BOX LIT.7078 6PC COOKWARE SET ESSTEELE x SILVIA 051153166983"/>
    <s v="cartoni e casse"/>
    <x v="12"/>
    <m/>
    <n v="1120"/>
    <s v="NR"/>
    <m/>
    <n v="6.51"/>
    <n v="7291.2"/>
  </r>
  <r>
    <s v="OF0037205"/>
    <x v="910"/>
    <m/>
    <s v="F010781"/>
    <x v="47"/>
    <s v="25AFI001858"/>
    <x v="11"/>
    <m/>
    <s v="001717720001"/>
    <s v="BOX LIT.7720 HOMESIDE MANCHE AMOVIBLE 2023 3601029849624"/>
    <s v="cartoni e casse"/>
    <x v="12"/>
    <m/>
    <n v="3850"/>
    <s v="NR"/>
    <m/>
    <n v="0.23303116883116881"/>
    <n v="897.17"/>
  </r>
  <r>
    <s v="OF0037267"/>
    <x v="912"/>
    <m/>
    <s v="F010781"/>
    <x v="47"/>
    <s v="25AFI001858"/>
    <x v="11"/>
    <m/>
    <s v="001717720004"/>
    <s v="BOX LIT.7720 DOMEDIA MANCHE AMOVIBLE 2024 NEW 3250392347086"/>
    <s v="cartoni e casse"/>
    <x v="12"/>
    <m/>
    <n v="1100"/>
    <s v="NR"/>
    <m/>
    <n v="0.39190909090909093"/>
    <n v="431.1"/>
  </r>
  <r>
    <s v="OF0036913"/>
    <x v="757"/>
    <m/>
    <s v="F010781"/>
    <x v="47"/>
    <s v="25AFI001858"/>
    <x v="11"/>
    <m/>
    <s v="001717735001"/>
    <s v="BOX LIT.7735 BATTERIA ESSTEELE PER CUCINARE 051153186097"/>
    <s v="cartoni e casse"/>
    <x v="12"/>
    <m/>
    <n v="615"/>
    <s v="NR"/>
    <m/>
    <n v="6.7570081300813012"/>
    <n v="4155.5600000000004"/>
  </r>
  <r>
    <s v="OF0037205"/>
    <x v="910"/>
    <m/>
    <s v="F010781"/>
    <x v="47"/>
    <s v="25AFI001858"/>
    <x v="11"/>
    <m/>
    <s v="001717770001"/>
    <s v="BOX LIT.7770 TEGAME 574 2M +C.V.32 PER CUCINARE 051153186103"/>
    <s v="cartoni e casse"/>
    <x v="12"/>
    <m/>
    <n v="1150"/>
    <s v="NR"/>
    <m/>
    <n v="2.3260000000000001"/>
    <n v="2674.9"/>
  </r>
  <r>
    <s v="OF0036991"/>
    <x v="754"/>
    <m/>
    <s v="F010781"/>
    <x v="47"/>
    <s v="25AFI001858"/>
    <x v="11"/>
    <m/>
    <s v="001736380006"/>
    <s v="CARTONET 6380 100 20+26 IND.ARD.RESTYLIN.2022 3601020490887"/>
    <s v="cartoni e casse"/>
    <x v="12"/>
    <m/>
    <n v="350"/>
    <s v="NR"/>
    <m/>
    <n v="1.7474000000000001"/>
    <n v="611.59"/>
  </r>
  <r>
    <s v="OF0036991"/>
    <x v="754"/>
    <m/>
    <s v="F010781"/>
    <x v="47"/>
    <s v="25AFI001858"/>
    <x v="11"/>
    <m/>
    <s v="001736381011"/>
    <s v="CARTONET 6381 100 24+28 IND.ARD.RESTYLING 2022 3601020490924"/>
    <s v="cartoni e casse"/>
    <x v="12"/>
    <m/>
    <n v="1210"/>
    <s v="NR"/>
    <m/>
    <n v="1.747396694214876"/>
    <n v="2114.35"/>
  </r>
  <r>
    <s v="OF0036991"/>
    <x v="754"/>
    <m/>
    <s v="F010781"/>
    <x v="47"/>
    <s v="25AFI001858"/>
    <x v="11"/>
    <m/>
    <s v="001736382006"/>
    <s v="CARTONET 6382  403 16+18+20 IND.ARD.RESTY.2022 3601020490931"/>
    <s v="cartoni e casse"/>
    <x v="12"/>
    <m/>
    <n v="1815"/>
    <s v="NR"/>
    <m/>
    <n v="1.1463911845730026"/>
    <n v="2080.6999999999998"/>
  </r>
  <r>
    <s v="OF0036991"/>
    <x v="754"/>
    <m/>
    <s v="F010781"/>
    <x v="47"/>
    <s v="25AFI001858"/>
    <x v="11"/>
    <m/>
    <s v="001736383006"/>
    <s v="CARTONET 6383 100 24+COP.VET.IND.ARD.REST.2022 3601020490948"/>
    <s v="cartoni e casse"/>
    <x v="12"/>
    <m/>
    <n v="500"/>
    <s v="NR"/>
    <m/>
    <n v="1.7230000000000001"/>
    <n v="861.5"/>
  </r>
  <r>
    <s v="OF0036991"/>
    <x v="754"/>
    <m/>
    <s v="F010781"/>
    <x v="47"/>
    <s v="25AFI001858"/>
    <x v="11"/>
    <m/>
    <s v="001736386006"/>
    <s v="CARTONET 6386 100 24+COP.V.SAUF IND.ARD.R.2022 3601020461863"/>
    <s v="cartoni e casse"/>
    <x v="12"/>
    <m/>
    <n v="1100"/>
    <s v="NR"/>
    <m/>
    <n v="1.7229999999999999"/>
    <n v="1895.3"/>
  </r>
  <r>
    <s v="OF0037205"/>
    <x v="910"/>
    <m/>
    <s v="F010781"/>
    <x v="47"/>
    <s v="25AFI001858"/>
    <x v="11"/>
    <m/>
    <s v="001736776002"/>
    <s v="CARTONET 6776 SKILLET 24 ESSTEELE X SALUTE REST.051153107146"/>
    <s v="cartoni e casse"/>
    <x v="12"/>
    <m/>
    <n v="380"/>
    <s v="NR"/>
    <m/>
    <n v="1.84"/>
    <n v="699.2"/>
  </r>
  <r>
    <s v="OF0037205"/>
    <x v="910"/>
    <m/>
    <s v="F010781"/>
    <x v="47"/>
    <s v="25AFI001858"/>
    <x v="11"/>
    <m/>
    <s v="001736777002"/>
    <s v="CARTONET 6777 SKILLET 26 ESSTEELE X SALUTE REST.051153107153"/>
    <s v="cartoni e casse"/>
    <x v="12"/>
    <m/>
    <n v="1100"/>
    <s v="NR"/>
    <m/>
    <n v="1.89"/>
    <n v="2079"/>
  </r>
  <r>
    <s v="OF0037073"/>
    <x v="911"/>
    <m/>
    <s v="F010781"/>
    <x v="47"/>
    <s v="25AFI001858"/>
    <x v="11"/>
    <m/>
    <s v="001736778002"/>
    <s v="CARTONET 6778 SKILLET 30 ESSTEELE X SALUTE REST 051153107160"/>
    <s v="cartoni e casse"/>
    <x v="12"/>
    <m/>
    <n v="1100"/>
    <s v="NR"/>
    <m/>
    <n v="1.89"/>
    <n v="2079"/>
  </r>
  <r>
    <s v="OF0037205"/>
    <x v="910"/>
    <m/>
    <s v="F010781"/>
    <x v="47"/>
    <s v="25AFI001858"/>
    <x v="11"/>
    <m/>
    <s v="001736907002"/>
    <s v="CARTONET 6907 SK20-24-28 ESSTEELE X SALUTE REST.051153107016"/>
    <s v="cartoni e casse"/>
    <x v="12"/>
    <m/>
    <n v="360"/>
    <s v="NR"/>
    <m/>
    <n v="2.4921666666666664"/>
    <n v="897.18"/>
  </r>
  <r>
    <s v="OF0037205"/>
    <x v="910"/>
    <m/>
    <s v="F010781"/>
    <x v="47"/>
    <s v="25AFI001858"/>
    <x v="11"/>
    <m/>
    <s v="001737733001"/>
    <s v="CARTONET 7733 FRYPAN 20+28 CM PER CUCINARE 051153186196"/>
    <s v="cartoni e casse"/>
    <x v="12"/>
    <m/>
    <n v="1155"/>
    <s v="NR"/>
    <m/>
    <n v="1.74"/>
    <n v="2009.7"/>
  </r>
  <r>
    <s v="OF0037205"/>
    <x v="910"/>
    <m/>
    <s v="F010781"/>
    <x v="47"/>
    <s v="25AFI001858"/>
    <x v="11"/>
    <m/>
    <s v="001737771001"/>
    <s v="CARTONET 7771 FRYPAN 24+28 CM PER SILVIA 051153166969"/>
    <s v="cartoni e casse"/>
    <x v="12"/>
    <m/>
    <n v="1155"/>
    <s v="NR"/>
    <m/>
    <n v="3.3"/>
    <n v="3811.5"/>
  </r>
  <r>
    <s v="OF0036948"/>
    <x v="756"/>
    <m/>
    <s v="F010781"/>
    <x v="47"/>
    <s v="25AFI001858"/>
    <x v="11"/>
    <m/>
    <s v="001760000600"/>
    <s v="FASCIA LITOGRAFTA CREPE PAN 179Ø 25 8000807075227"/>
    <s v="cartoni e casse"/>
    <x v="12"/>
    <m/>
    <n v="40250"/>
    <s v="NR"/>
    <m/>
    <n v="9.1999999999999998E-2"/>
    <n v="3703"/>
  </r>
  <r>
    <s v="OF0037334"/>
    <x v="913"/>
    <m/>
    <s v="F010781"/>
    <x v="47"/>
    <s v="25AFI001858"/>
    <x v="11"/>
    <m/>
    <s v="001760000600"/>
    <s v="FASCIA LITOGRAFTA CREPE PAN 179Ø 25 8000807075227"/>
    <s v="cartoni e casse"/>
    <x v="12"/>
    <m/>
    <n v="2400"/>
    <s v="NR"/>
    <m/>
    <n v="9.1999999999999998E-2"/>
    <n v="220.8"/>
  </r>
  <r>
    <s v="OF0037243"/>
    <x v="914"/>
    <m/>
    <s v="F010781"/>
    <x v="47"/>
    <s v="25AFI001858"/>
    <x v="11"/>
    <m/>
    <s v="001760057301"/>
    <s v="FASCIA LIT.PRESTIGE DIAMOND SMALL FRYPAN F.163Ø20-108814"/>
    <s v="cartoni e casse"/>
    <x v="12"/>
    <m/>
    <n v="1100"/>
    <s v="NR"/>
    <m/>
    <n v="0.39129090909090908"/>
    <n v="430.42"/>
  </r>
  <r>
    <s v="OF0037243"/>
    <x v="914"/>
    <m/>
    <s v="F010781"/>
    <x v="47"/>
    <s v="25AFI001858"/>
    <x v="11"/>
    <m/>
    <s v="001760057303"/>
    <s v="FASCIA LIT.PRESTIGE DIAMOND MEDIUM FRYPAN F.163Ø24-108821"/>
    <s v="cartoni e casse"/>
    <x v="12"/>
    <m/>
    <n v="400"/>
    <s v="NR"/>
    <m/>
    <n v="0.39130000000000004"/>
    <n v="156.52000000000001"/>
  </r>
  <r>
    <s v="OF0037243"/>
    <x v="914"/>
    <m/>
    <s v="F010781"/>
    <x v="47"/>
    <s v="25AFI001858"/>
    <x v="11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7243"/>
    <x v="914"/>
    <m/>
    <s v="F010781"/>
    <x v="47"/>
    <s v="25AFI001858"/>
    <x v="11"/>
    <m/>
    <s v="001760057309"/>
    <s v="FASCIA LIT.PRESTIGE DIAMOND STIRFRY F.793 Ø28 116772"/>
    <s v="cartoni e casse"/>
    <x v="12"/>
    <m/>
    <n v="1050"/>
    <s v="NR"/>
    <m/>
    <n v="0.39128571428571429"/>
    <n v="410.85"/>
  </r>
  <r>
    <s v="OF0037073"/>
    <x v="911"/>
    <m/>
    <s v="F010781"/>
    <x v="47"/>
    <s v="25AFI001858"/>
    <x v="11"/>
    <m/>
    <s v="001760057460"/>
    <s v="FASCIA LIT.ECO GEN || CAS.+COP. F.480Ø24-FSC 5000263150899"/>
    <s v="cartoni e casse"/>
    <x v="12"/>
    <m/>
    <n v="1320"/>
    <s v="NR"/>
    <m/>
    <n v="1.4689999999999999"/>
    <n v="1939.08"/>
  </r>
  <r>
    <s v="OF0037073"/>
    <x v="911"/>
    <m/>
    <s v="F010781"/>
    <x v="47"/>
    <s v="25AFI001858"/>
    <x v="11"/>
    <m/>
    <s v="001760057461"/>
    <s v="FASCIA LIT.ECO GEN || FRYPAN F.279Ø20-FSC 5000263150844"/>
    <s v="cartoni e casse"/>
    <x v="12"/>
    <m/>
    <n v="2310"/>
    <s v="NR"/>
    <m/>
    <n v="0.58699999999999997"/>
    <n v="1355.97"/>
  </r>
  <r>
    <s v="OF0037073"/>
    <x v="911"/>
    <m/>
    <s v="F010781"/>
    <x v="47"/>
    <s v="25AFI001858"/>
    <x v="11"/>
    <m/>
    <s v="001760057462"/>
    <s v="FASCIA LIT.ECO GEN || FRYPAN F.279Ø24-FSC 5000263150851"/>
    <s v="cartoni e casse"/>
    <x v="12"/>
    <m/>
    <n v="2200"/>
    <s v="NR"/>
    <m/>
    <n v="0.58700000000000008"/>
    <n v="1291.4000000000001"/>
  </r>
  <r>
    <s v="OF0037073"/>
    <x v="911"/>
    <m/>
    <s v="F010781"/>
    <x v="47"/>
    <s v="25AFI001858"/>
    <x v="11"/>
    <m/>
    <s v="001760057463"/>
    <s v="FASCIA LIT.ECO GEN || FRYPAN F.279Ø28-FSC 5000263150868"/>
    <s v="cartoni e casse"/>
    <x v="12"/>
    <m/>
    <n v="2560"/>
    <s v="NR"/>
    <m/>
    <n v="0.58699999999999997"/>
    <n v="1502.72"/>
  </r>
  <r>
    <s v="OF0037073"/>
    <x v="911"/>
    <m/>
    <s v="F010781"/>
    <x v="47"/>
    <s v="25AFI001858"/>
    <x v="11"/>
    <m/>
    <s v="001760057464"/>
    <s v="FASCIA LIT.ECO GEN || TEG.+COP. F.379Ø28-FSC 5000263150875"/>
    <s v="cartoni e casse"/>
    <x v="12"/>
    <m/>
    <n v="1650"/>
    <s v="NR"/>
    <m/>
    <n v="1.4689999999999999"/>
    <n v="2423.85"/>
  </r>
  <r>
    <s v="OF0037073"/>
    <x v="911"/>
    <m/>
    <s v="F010781"/>
    <x v="47"/>
    <s v="25AFI001858"/>
    <x v="11"/>
    <m/>
    <s v="001760057465"/>
    <s v="FASCIA LIT.ECO GEN || WOK  F.793Ø28-FSC 5000263150882"/>
    <s v="cartoni e casse"/>
    <x v="12"/>
    <m/>
    <n v="2310"/>
    <s v="NR"/>
    <m/>
    <n v="0.94700000000000006"/>
    <n v="2187.5700000000002"/>
  </r>
  <r>
    <s v="OF0037243"/>
    <x v="914"/>
    <m/>
    <s v="F010781"/>
    <x v="47"/>
    <s v="25AFI001858"/>
    <x v="11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7243"/>
    <x v="914"/>
    <m/>
    <s v="F010781"/>
    <x v="47"/>
    <s v="25AFI001858"/>
    <x v="11"/>
    <m/>
    <s v="001761028905"/>
    <s v="FASCIA LIT.MIGROS GRATIN DISCH GLASS RETT.35,5X22 7035.803"/>
    <s v="cartoni e casse"/>
    <x v="12"/>
    <m/>
    <n v="1150"/>
    <s v="NR"/>
    <m/>
    <n v="0.10475652173913043"/>
    <n v="120.47"/>
  </r>
  <r>
    <s v="OF0037205"/>
    <x v="910"/>
    <m/>
    <s v="F010781"/>
    <x v="47"/>
    <s v="25AFI001858"/>
    <x v="11"/>
    <m/>
    <s v="001761029107"/>
    <s v="FASCIA LIT.MIGROS STAR 2023 TEG.311 Ø20 7035.840-899497"/>
    <s v="cartoni e casse"/>
    <x v="12"/>
    <m/>
    <n v="1600"/>
    <s v="NR"/>
    <m/>
    <n v="0.10476250000000001"/>
    <n v="167.62"/>
  </r>
  <r>
    <s v="OF0037243"/>
    <x v="914"/>
    <m/>
    <s v="F010781"/>
    <x v="47"/>
    <s v="25AFI001858"/>
    <x v="11"/>
    <m/>
    <s v="001761029112"/>
    <s v="FASCIA LIT.MIGROS STAR 2023 WOK.793 Ø28 7035.868-899664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117"/>
    <s v="FASCIA LIT.MIGROS RES.STAR 2024 BIST. 518Ø28 7038.267-139821"/>
    <s v="cartoni e casse"/>
    <x v="12"/>
    <m/>
    <n v="1100"/>
    <s v="NR"/>
    <m/>
    <n v="0.10476363636363636"/>
    <n v="115.24"/>
  </r>
  <r>
    <s v="OF0037243"/>
    <x v="914"/>
    <m/>
    <s v="F010781"/>
    <x v="47"/>
    <s v="25AFI001858"/>
    <x v="11"/>
    <m/>
    <s v="001761029202"/>
    <s v="FASCIA LIT.MIGROS PRO 2023 IND.PAD.125Ø20 7035.464-103391"/>
    <s v="cartoni e casse"/>
    <x v="12"/>
    <m/>
    <n v="6100"/>
    <s v="NR"/>
    <m/>
    <n v="0.10476065573770491"/>
    <n v="639.04"/>
  </r>
  <r>
    <s v="OF0036681"/>
    <x v="758"/>
    <m/>
    <s v="F010781"/>
    <x v="47"/>
    <s v="25AFI001858"/>
    <x v="11"/>
    <m/>
    <s v="001761029203"/>
    <s v="FASCIA LIT.MIGROS PRO 2023 IND.PAD.125Ø24 7035.465-104602"/>
    <s v="cartoni e casse"/>
    <x v="12"/>
    <m/>
    <n v="5300"/>
    <s v="NR"/>
    <m/>
    <n v="0.10476037735849057"/>
    <n v="555.23"/>
  </r>
  <r>
    <s v="OF0037073"/>
    <x v="911"/>
    <m/>
    <s v="F010781"/>
    <x v="47"/>
    <s v="25AFI001858"/>
    <x v="11"/>
    <m/>
    <s v="001761029204"/>
    <s v="FASCIA LIT.MIGROS PRO 2023 IND.PAD.125Ø28 7035.467-104244"/>
    <s v="cartoni e casse"/>
    <x v="12"/>
    <m/>
    <n v="3500"/>
    <s v="NR"/>
    <m/>
    <n v="0.10476000000000001"/>
    <n v="366.66"/>
  </r>
  <r>
    <s v="OF0037073"/>
    <x v="911"/>
    <m/>
    <s v="F010781"/>
    <x v="47"/>
    <s v="25AFI001858"/>
    <x v="11"/>
    <m/>
    <s v="001761029205"/>
    <s v="FASCIA LIT.MIGROS PRO 2023 IND.PAD.125Ø30 7035,809-895185"/>
    <s v="cartoni e casse"/>
    <x v="12"/>
    <m/>
    <n v="2250"/>
    <s v="NR"/>
    <m/>
    <n v="0.10476000000000001"/>
    <n v="235.71"/>
  </r>
  <r>
    <s v="OF0037334"/>
    <x v="913"/>
    <m/>
    <s v="F010781"/>
    <x v="47"/>
    <s v="25AFI001858"/>
    <x v="11"/>
    <m/>
    <s v="001761029207"/>
    <s v="FASCIA LIT.MIGROS PRO 2023 IND.PAD.126Ø24 7035.468-104251"/>
    <s v="cartoni e casse"/>
    <x v="12"/>
    <m/>
    <n v="3300"/>
    <s v="NR"/>
    <m/>
    <n v="0.10476060606060605"/>
    <n v="345.71"/>
  </r>
  <r>
    <s v="OF0037073"/>
    <x v="911"/>
    <m/>
    <s v="F010781"/>
    <x v="47"/>
    <s v="25AFI001858"/>
    <x v="11"/>
    <m/>
    <s v="001761029208"/>
    <s v="FASCIA LIT.MIGROS PRO 2023 IND.PAD.126Ø28 7035.470-104275"/>
    <s v="cartoni e casse"/>
    <x v="12"/>
    <m/>
    <n v="4950"/>
    <s v="NR"/>
    <m/>
    <n v="0.10475959595959596"/>
    <n v="518.55999999999995"/>
  </r>
  <r>
    <s v="OF0037243"/>
    <x v="914"/>
    <m/>
    <s v="F010781"/>
    <x v="47"/>
    <s v="25AFI001858"/>
    <x v="11"/>
    <m/>
    <s v="001761029209"/>
    <s v="FASCIA LIT.MIGROS PRO 2023 IND.PAD.006Ø16 7035.627-584783"/>
    <s v="cartoni e casse"/>
    <x v="12"/>
    <m/>
    <n v="2050"/>
    <s v="NR"/>
    <m/>
    <n v="0.1047609756097561"/>
    <n v="214.76"/>
  </r>
  <r>
    <s v="OF0037334"/>
    <x v="913"/>
    <m/>
    <s v="F010781"/>
    <x v="47"/>
    <s v="25AFI001858"/>
    <x v="11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7073"/>
    <x v="911"/>
    <m/>
    <s v="F010781"/>
    <x v="47"/>
    <s v="25AFI001858"/>
    <x v="11"/>
    <m/>
    <s v="001761029222"/>
    <s v="FASCIA LI.MIGROS RES.PRO 2024 IN 644Ø24 5,7L 7038.253-139388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301"/>
    <s v="FASCIA LIT.MIGROS BASIC CAS.420Ø20 2.3 L 7035.258-479488"/>
    <s v="cartoni e casse"/>
    <x v="12"/>
    <m/>
    <n v="1400"/>
    <s v="NR"/>
    <m/>
    <n v="0.10475714285714285"/>
    <n v="146.66"/>
  </r>
  <r>
    <s v="OF0037334"/>
    <x v="913"/>
    <m/>
    <s v="F010781"/>
    <x v="47"/>
    <s v="25AFI001858"/>
    <x v="11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329"/>
    <x v="915"/>
    <m/>
    <s v="F010781"/>
    <x v="47"/>
    <s v="25AFI001858"/>
    <x v="11"/>
    <m/>
    <s v="001761029303"/>
    <s v="FASCIA LIT.MIGROS BASIC CREP.062Ø25 7035.805-895147"/>
    <s v="cartoni e casse"/>
    <x v="12"/>
    <m/>
    <n v="1650"/>
    <s v="NR"/>
    <m/>
    <n v="0.10475757575757576"/>
    <n v="172.85"/>
  </r>
  <r>
    <s v="OF0037205"/>
    <x v="910"/>
    <m/>
    <s v="F010781"/>
    <x v="47"/>
    <s v="25AFI001858"/>
    <x v="11"/>
    <m/>
    <s v="001761029304"/>
    <s v="FASCIA LIT.MIGROS BASIC PAD.213Ø20 7035.668-750799"/>
    <s v="cartoni e casse"/>
    <x v="12"/>
    <m/>
    <n v="4640"/>
    <s v="NR"/>
    <m/>
    <n v="0.10476077586206896"/>
    <n v="486.09"/>
  </r>
  <r>
    <s v="OF0037205"/>
    <x v="910"/>
    <m/>
    <s v="F010781"/>
    <x v="47"/>
    <s v="25AFI001858"/>
    <x v="11"/>
    <m/>
    <s v="001761029305"/>
    <s v="FASCIA LIT.MIGROS BASIC PAD.213Ø24 7035.669-751437"/>
    <s v="cartoni e casse"/>
    <x v="12"/>
    <m/>
    <n v="6100"/>
    <s v="NR"/>
    <m/>
    <n v="0.10476065573770491"/>
    <n v="639.04"/>
  </r>
  <r>
    <s v="OF0037205"/>
    <x v="910"/>
    <m/>
    <s v="F010781"/>
    <x v="47"/>
    <s v="25AFI001858"/>
    <x v="11"/>
    <m/>
    <s v="001761029306"/>
    <s v="FASCIA LIT.MIGROS BASIC PAD.213Ø28 7035.671-751413"/>
    <s v="cartoni e casse"/>
    <x v="12"/>
    <m/>
    <n v="5500"/>
    <s v="NR"/>
    <m/>
    <n v="0.10475999999999999"/>
    <n v="576.17999999999995"/>
  </r>
  <r>
    <s v="OF0037241"/>
    <x v="916"/>
    <m/>
    <s v="F010781"/>
    <x v="47"/>
    <s v="25AFI001858"/>
    <x v="11"/>
    <m/>
    <s v="001761029307"/>
    <s v="FASCIA LIT.MIGROS BASIC PAD.ALTA 206Ø24 7035.670-751406"/>
    <s v="cartoni e casse"/>
    <x v="12"/>
    <m/>
    <n v="2600"/>
    <s v="NR"/>
    <m/>
    <n v="0.10476153846153846"/>
    <n v="272.38"/>
  </r>
  <r>
    <s v="OF0037334"/>
    <x v="913"/>
    <m/>
    <s v="F010781"/>
    <x v="47"/>
    <s v="25AFI001858"/>
    <x v="11"/>
    <m/>
    <s v="001761029308"/>
    <s v="FASCIA LIT.MIGROS BASIC PAD.ALTA 206Ø28 7035.672-751420"/>
    <s v="cartoni e casse"/>
    <x v="12"/>
    <m/>
    <n v="4450"/>
    <s v="NR"/>
    <m/>
    <n v="0.10475955056179775"/>
    <n v="466.18"/>
  </r>
  <r>
    <s v="OF0037205"/>
    <x v="910"/>
    <m/>
    <s v="F010781"/>
    <x v="47"/>
    <s v="25AFI001858"/>
    <x v="11"/>
    <m/>
    <s v="001761046014"/>
    <s v="FASCIA LIT.TVS TEOREMA F.651Ø 24 8000807064436"/>
    <s v="cartoni e casse"/>
    <x v="12"/>
    <m/>
    <n v="200"/>
    <s v="NR"/>
    <m/>
    <n v="0.28470000000000001"/>
    <n v="56.94"/>
  </r>
  <r>
    <s v="OF0036991"/>
    <x v="754"/>
    <m/>
    <s v="F010781"/>
    <x v="47"/>
    <s v="25AFI001858"/>
    <x v="11"/>
    <m/>
    <s v="001761047004"/>
    <s v="FASCIA LIT.TVS ECO OK IND. F.279 Ø20 8000807064603"/>
    <s v="cartoni e casse"/>
    <x v="12"/>
    <m/>
    <n v="1000"/>
    <s v="NR"/>
    <m/>
    <n v="0.45105000000000001"/>
    <n v="451.05"/>
  </r>
  <r>
    <s v="OF0037073"/>
    <x v="911"/>
    <m/>
    <s v="F010781"/>
    <x v="47"/>
    <s v="25AFI001858"/>
    <x v="11"/>
    <m/>
    <s v="001761047006"/>
    <s v="FASCIA LIT.TVS ECO OK IND. F.279 Ø28 8000807064627"/>
    <s v="cartoni e casse"/>
    <x v="12"/>
    <m/>
    <n v="1100"/>
    <s v="NR"/>
    <m/>
    <n v="0.45105454545454549"/>
    <n v="496.16"/>
  </r>
  <r>
    <s v="OF0037334"/>
    <x v="913"/>
    <m/>
    <s v="F010781"/>
    <x v="47"/>
    <s v="25AFI001858"/>
    <x v="11"/>
    <m/>
    <s v="001761047089"/>
    <s v="FASCIA LIT.EASY ECO IN.REST.2024 AVANA 793 Ø28 8000807068984"/>
    <s v="cartoni e casse"/>
    <x v="12"/>
    <m/>
    <n v="200"/>
    <s v="NR"/>
    <m/>
    <n v="0.17460000000000001"/>
    <n v="34.92"/>
  </r>
  <r>
    <s v="OF0037243"/>
    <x v="914"/>
    <m/>
    <s v="F010781"/>
    <x v="47"/>
    <s v="25AFI001858"/>
    <x v="11"/>
    <m/>
    <s v="001761047200"/>
    <s v="FASCIA LIT.LUCE MARINA 433 Ø16 8000807075241"/>
    <s v="cartoni e casse"/>
    <x v="12"/>
    <m/>
    <n v="1800"/>
    <s v="NR"/>
    <m/>
    <n v="0.14743888888888887"/>
    <n v="265.39"/>
  </r>
  <r>
    <s v="OF0037243"/>
    <x v="914"/>
    <m/>
    <s v="F010781"/>
    <x v="47"/>
    <s v="25AFI001858"/>
    <x v="11"/>
    <m/>
    <s v="001761047202"/>
    <s v="FASCIA LIT.LUCE MARINA 179 Ø28 8000807075265"/>
    <s v="cartoni e casse"/>
    <x v="12"/>
    <m/>
    <n v="2750"/>
    <s v="NR"/>
    <m/>
    <n v="0.17460000000000001"/>
    <n v="480.15"/>
  </r>
  <r>
    <s v="OF0037243"/>
    <x v="914"/>
    <m/>
    <s v="F010781"/>
    <x v="47"/>
    <s v="25AFI001858"/>
    <x v="11"/>
    <m/>
    <s v="001761047203"/>
    <s v="FASCIA LIT.LUCE MARINA 070 Ø20 8000807075272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1858"/>
    <x v="11"/>
    <m/>
    <s v="001761047204"/>
    <s v="FASCIA LIT.LUCE MARINA 517 Ø30 8000807075289"/>
    <s v="cartoni e casse"/>
    <x v="12"/>
    <m/>
    <n v="3200"/>
    <s v="NR"/>
    <m/>
    <n v="0.17460000000000001"/>
    <n v="558.72"/>
  </r>
  <r>
    <s v="OF0037334"/>
    <x v="913"/>
    <m/>
    <s v="F010781"/>
    <x v="47"/>
    <s v="25AFI001858"/>
    <x v="11"/>
    <m/>
    <s v="001761047205"/>
    <s v="FASCIA LIT.LUCE MARINA 279 Ø20 8000807075296"/>
    <s v="cartoni e casse"/>
    <x v="12"/>
    <m/>
    <n v="5150"/>
    <s v="NR"/>
    <m/>
    <n v="0.17460000000000001"/>
    <n v="899.19"/>
  </r>
  <r>
    <s v="OF0037243"/>
    <x v="914"/>
    <m/>
    <s v="F010781"/>
    <x v="47"/>
    <s v="25AFI001858"/>
    <x v="11"/>
    <m/>
    <s v="001761047206"/>
    <s v="FASCIA LIT.LUCE MARINA 279 Ø24 8000807075302"/>
    <s v="cartoni e casse"/>
    <x v="12"/>
    <m/>
    <n v="4200"/>
    <s v="NR"/>
    <m/>
    <n v="0.17460000000000001"/>
    <n v="733.32"/>
  </r>
  <r>
    <s v="OF0037392"/>
    <x v="917"/>
    <m/>
    <s v="F010781"/>
    <x v="47"/>
    <s v="25AFI001858"/>
    <x v="11"/>
    <m/>
    <s v="001761047206"/>
    <s v="FASCIA LIT.LUCE MARINA 279 Ø24 8000807075302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7"/>
    <s v="FASCIA LIT.LUCE MARINA 279 Ø28 8000807075319"/>
    <s v="cartoni e casse"/>
    <x v="12"/>
    <m/>
    <n v="4000"/>
    <s v="NR"/>
    <m/>
    <n v="0.17460000000000001"/>
    <n v="698.4"/>
  </r>
  <r>
    <s v="OF0037392"/>
    <x v="917"/>
    <m/>
    <s v="F010781"/>
    <x v="47"/>
    <s v="25AFI001858"/>
    <x v="11"/>
    <m/>
    <s v="001761047207"/>
    <s v="FASCIA LIT.LUCE MARINA 279 Ø28 8000807075319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9"/>
    <s v="FASCIA LIT.LUCE MARINA 380 Ø28 8000807075333"/>
    <s v="cartoni e casse"/>
    <x v="12"/>
    <m/>
    <n v="2600"/>
    <s v="NR"/>
    <m/>
    <n v="0.17460000000000001"/>
    <n v="453.96"/>
  </r>
  <r>
    <s v="OF0037243"/>
    <x v="914"/>
    <m/>
    <s v="F010781"/>
    <x v="47"/>
    <s v="25AFI001858"/>
    <x v="11"/>
    <m/>
    <s v="001761047210"/>
    <s v="FASCIA LIT.LUCE MARINA 480 Ø20 8000807077603"/>
    <s v="cartoni e casse"/>
    <x v="12"/>
    <m/>
    <n v="900"/>
    <s v="NR"/>
    <m/>
    <n v="0.17459999999999998"/>
    <n v="157.13999999999999"/>
  </r>
  <r>
    <s v="OF0037243"/>
    <x v="914"/>
    <m/>
    <s v="F010781"/>
    <x v="47"/>
    <s v="25AFI001858"/>
    <x v="11"/>
    <m/>
    <s v="001761047211"/>
    <s v="FASCIA LIT.LUCE MARINA 715 Ø38 8000807077610"/>
    <s v="cartoni e casse"/>
    <x v="12"/>
    <m/>
    <n v="1500"/>
    <s v="NR"/>
    <m/>
    <n v="0.17459999999999998"/>
    <n v="261.89999999999998"/>
  </r>
  <r>
    <s v="OF0037243"/>
    <x v="914"/>
    <m/>
    <s v="F010781"/>
    <x v="47"/>
    <s v="25AFI001858"/>
    <x v="11"/>
    <m/>
    <s v="001761047212"/>
    <s v="FASCIA LIT.LUCE MARINA 793 Ø28 8000807077627"/>
    <s v="cartoni e casse"/>
    <x v="12"/>
    <m/>
    <n v="4250"/>
    <s v="NR"/>
    <m/>
    <n v="0.17459999999999998"/>
    <n v="742.05"/>
  </r>
  <r>
    <s v="OF0037204"/>
    <x v="918"/>
    <m/>
    <s v="F010781"/>
    <x v="47"/>
    <s v="25AFI001858"/>
    <x v="11"/>
    <m/>
    <s v="001761047300"/>
    <s v="FASCIA LIT.COOKING DELUXE IND. 480Ø24 8000807077214"/>
    <s v="cartoni e casse"/>
    <x v="12"/>
    <m/>
    <n v="2600"/>
    <s v="NR"/>
    <m/>
    <n v="0.25209999999999999"/>
    <n v="655.46"/>
  </r>
  <r>
    <s v="OF0037073"/>
    <x v="911"/>
    <m/>
    <s v="F010781"/>
    <x v="47"/>
    <s v="25AFI001858"/>
    <x v="11"/>
    <m/>
    <s v="001761047303"/>
    <s v="FASCIA LIT.COOKING DELUXE IND. 502Ø28X28 8000807077245"/>
    <s v="cartoni e casse"/>
    <x v="12"/>
    <m/>
    <n v="2420"/>
    <s v="NR"/>
    <m/>
    <n v="0.29657851239669425"/>
    <n v="717.72"/>
  </r>
  <r>
    <s v="OF0037204"/>
    <x v="918"/>
    <m/>
    <s v="F010781"/>
    <x v="47"/>
    <s v="25AFI001858"/>
    <x v="11"/>
    <m/>
    <s v="001761047303"/>
    <s v="FASCIA LIT.COOKING DELUXE IND. 502Ø28X28 8000807077245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4"/>
    <s v="FASCIA LIT.COOKING DELUXE IND. 103Ø26 8000807077252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8"/>
    <s v="FASCIA LIT.COOKING DELUXE IND. 729Ø35X24 8000807077290"/>
    <s v="cartoni e casse"/>
    <x v="12"/>
    <m/>
    <n v="1100"/>
    <s v="NR"/>
    <m/>
    <n v="0.39190909090909093"/>
    <n v="431.1"/>
  </r>
  <r>
    <s v="OF0037241"/>
    <x v="916"/>
    <m/>
    <s v="F010781"/>
    <x v="47"/>
    <s v="25AFI001858"/>
    <x v="11"/>
    <m/>
    <s v="001761047309"/>
    <s v="FASCIA LIT.COOKING DELUXE IND. 380Ø28 8000807077306"/>
    <s v="cartoni e casse"/>
    <x v="12"/>
    <m/>
    <n v="1100"/>
    <s v="NR"/>
    <m/>
    <n v="0.39190909090909093"/>
    <n v="431.1"/>
  </r>
  <r>
    <s v="OF0037243"/>
    <x v="914"/>
    <m/>
    <s v="F010781"/>
    <x v="47"/>
    <s v="25AFI001858"/>
    <x v="11"/>
    <m/>
    <s v="001761078181"/>
    <s v="FASCIA LIT.HOMESIDE REST.MOULE A CAKE 27 CM 007146 FSC"/>
    <s v="cartoni e casse"/>
    <x v="12"/>
    <m/>
    <n v="5350"/>
    <s v="NR"/>
    <m/>
    <n v="0.14200000000000002"/>
    <n v="759.7"/>
  </r>
  <r>
    <s v="OF0037243"/>
    <x v="914"/>
    <m/>
    <s v="F010781"/>
    <x v="47"/>
    <s v="25AFI001858"/>
    <x v="11"/>
    <m/>
    <s v="001761078182"/>
    <s v="FASCIA LIT.HOMESIDE REST.MOULE A SAVARIN Ø24 CM 007153 FSC"/>
    <s v="cartoni e casse"/>
    <x v="12"/>
    <m/>
    <n v="1300"/>
    <s v="NR"/>
    <m/>
    <n v="0.14199999999999999"/>
    <n v="184.6"/>
  </r>
  <r>
    <s v="OF0037243"/>
    <x v="914"/>
    <m/>
    <s v="F010781"/>
    <x v="47"/>
    <s v="25AFI001858"/>
    <x v="11"/>
    <m/>
    <s v="001761078185"/>
    <s v="FASCIA LIT.HOMESIDE REST.MOULE A BRIOCHE Ø23 CM 007184 FSC"/>
    <s v="cartoni e casse"/>
    <x v="12"/>
    <m/>
    <n v="1000"/>
    <s v="NR"/>
    <m/>
    <n v="0.14199999999999999"/>
    <n v="142"/>
  </r>
  <r>
    <s v="OF0037243"/>
    <x v="914"/>
    <m/>
    <s v="F010781"/>
    <x v="47"/>
    <s v="25AFI001858"/>
    <x v="11"/>
    <m/>
    <s v="001761078186"/>
    <s v="FASCIA LIT.HOMESIDE RES MOU.QUATRE-QUARTS Ø26 CM  007191 FSC"/>
    <s v="cartoni e casse"/>
    <x v="12"/>
    <m/>
    <n v="1650"/>
    <s v="NR"/>
    <m/>
    <n v="0.14200000000000002"/>
    <n v="234.3"/>
  </r>
  <r>
    <s v="OF0037243"/>
    <x v="914"/>
    <m/>
    <s v="F010781"/>
    <x v="47"/>
    <s v="25AFI001858"/>
    <x v="11"/>
    <m/>
    <s v="001761078187"/>
    <s v="FASCIA LIT.HOMESIDE REST.MOULES A TART.X4 Ø11CM 832893 FSC"/>
    <s v="cartoni e casse"/>
    <x v="12"/>
    <m/>
    <n v="2600"/>
    <s v="NR"/>
    <m/>
    <n v="0.14199999999999999"/>
    <n v="369.2"/>
  </r>
  <r>
    <s v="OF0037243"/>
    <x v="914"/>
    <m/>
    <s v="F010781"/>
    <x v="47"/>
    <s v="25AFI001858"/>
    <x v="11"/>
    <m/>
    <s v="001761078188"/>
    <s v="FASCIA LIT.HOMESIDE REST.PLAT A FOUR 25X18 CM 007221 FSC"/>
    <s v="cartoni e casse"/>
    <x v="12"/>
    <m/>
    <n v="3750"/>
    <s v="NR"/>
    <m/>
    <n v="0.14199999999999999"/>
    <n v="532.5"/>
  </r>
  <r>
    <s v="OF0037243"/>
    <x v="914"/>
    <m/>
    <s v="F010781"/>
    <x v="47"/>
    <s v="25AFI001858"/>
    <x v="11"/>
    <m/>
    <s v="001761078189"/>
    <s v="FASCIA LIT.PLAQUE A PATISSERIE HOMESIDE RES 38X28 386807 FSC"/>
    <s v="cartoni e casse"/>
    <x v="12"/>
    <m/>
    <n v="10400"/>
    <s v="NR"/>
    <m/>
    <n v="0.14199999999999999"/>
    <n v="1476.8"/>
  </r>
  <r>
    <s v="OF0037243"/>
    <x v="914"/>
    <m/>
    <s v="F010781"/>
    <x v="47"/>
    <s v="25AFI001858"/>
    <x v="11"/>
    <m/>
    <s v="001761078190"/>
    <s v="FASCIA LIT.HOMESIDE REST MOULE A CHARLOTTE Ø18 CM 007207 FSC"/>
    <s v="cartoni e casse"/>
    <x v="12"/>
    <m/>
    <n v="2000"/>
    <s v="NR"/>
    <m/>
    <n v="0.14199999999999999"/>
    <n v="284"/>
  </r>
  <r>
    <s v="OF0035614"/>
    <x v="437"/>
    <m/>
    <s v="F010781"/>
    <x v="47"/>
    <s v="25AFI001858"/>
    <x v="11"/>
    <m/>
    <s v="001761115220"/>
    <s v="FASCIA LIT.TVS VIRTUS INDUCT. WOK.32 RESTYLING 8000807044773"/>
    <s v="cartoni e casse"/>
    <x v="12"/>
    <m/>
    <n v="500"/>
    <s v="NR"/>
    <m/>
    <n v="0.39191999999999999"/>
    <n v="195.96"/>
  </r>
  <r>
    <s v="OF0037205"/>
    <x v="910"/>
    <m/>
    <s v="F010781"/>
    <x v="47"/>
    <s v="25AFI001858"/>
    <x v="11"/>
    <m/>
    <s v="001761115220"/>
    <s v="FASCIA LIT.TVS VIRTUS INDUCT. WOK.32 RESTYLING 8000807044773"/>
    <s v="cartoni e casse"/>
    <x v="12"/>
    <m/>
    <n v="700"/>
    <s v="NR"/>
    <m/>
    <n v="0.39191428571428566"/>
    <n v="274.33999999999997"/>
  </r>
  <r>
    <s v="OF0037205"/>
    <x v="910"/>
    <m/>
    <s v="F010781"/>
    <x v="47"/>
    <s v="25AFI001858"/>
    <x v="11"/>
    <m/>
    <s v="001761115231"/>
    <s v="FASCIA LIT.TVS VIRTUS INDUCT.WOK.793Ø20 REST.8000807077931"/>
    <s v="cartoni e casse"/>
    <x v="12"/>
    <m/>
    <n v="1155"/>
    <s v="NR"/>
    <m/>
    <n v="0.39191341991341994"/>
    <n v="452.66"/>
  </r>
  <r>
    <s v="OF0037073"/>
    <x v="911"/>
    <m/>
    <s v="F010781"/>
    <x v="47"/>
    <s v="25AFI001858"/>
    <x v="11"/>
    <m/>
    <s v="001761115310"/>
    <s v="FASCIA LIT.TVS ITALIANA VIRTU IND.TEG1MØ20 379 8000807061466"/>
    <s v="cartoni e casse"/>
    <x v="12"/>
    <m/>
    <n v="1650"/>
    <s v="NR"/>
    <m/>
    <n v="0.29658181818181817"/>
    <n v="489.36"/>
  </r>
  <r>
    <s v="OF0037073"/>
    <x v="911"/>
    <m/>
    <s v="F010781"/>
    <x v="47"/>
    <s v="25AFI001858"/>
    <x v="11"/>
    <m/>
    <s v="001761115312"/>
    <s v="FASCIA LIT.TVS ITALIANA VIRTU IND.TEG1MØ24 379 8000807061473"/>
    <s v="cartoni e casse"/>
    <x v="12"/>
    <m/>
    <n v="1650"/>
    <s v="NR"/>
    <m/>
    <n v="0.29658181818181817"/>
    <n v="489.36"/>
  </r>
  <r>
    <s v="OF0037205"/>
    <x v="910"/>
    <m/>
    <s v="F010781"/>
    <x v="47"/>
    <s v="25AFI001858"/>
    <x v="11"/>
    <m/>
    <s v="001761124357"/>
    <s v="FASCIA LIT.TVS NAT.IN.CAS.20 042670"/>
    <s v="cartoni e casse"/>
    <x v="12"/>
    <m/>
    <n v="1600"/>
    <s v="NR"/>
    <m/>
    <n v="0.29658124999999996"/>
    <n v="474.53"/>
  </r>
  <r>
    <s v="OF0037205"/>
    <x v="910"/>
    <m/>
    <s v="F010781"/>
    <x v="47"/>
    <s v="25AFI001858"/>
    <x v="11"/>
    <m/>
    <s v="001761124366"/>
    <s v="FASCIA LIT.TVS NAT.IN.CAS.18 050958"/>
    <s v="cartoni e casse"/>
    <x v="12"/>
    <m/>
    <n v="1600"/>
    <s v="NR"/>
    <m/>
    <n v="0.29658124999999996"/>
    <n v="474.53"/>
  </r>
  <r>
    <s v="OF0036991"/>
    <x v="754"/>
    <m/>
    <s v="F010781"/>
    <x v="47"/>
    <s v="25AFI001858"/>
    <x v="11"/>
    <m/>
    <s v="001761124367"/>
    <s v="FASCIA LIT.TVS NAT.IN.C/C.20 050972"/>
    <s v="cartoni e casse"/>
    <x v="12"/>
    <m/>
    <n v="1100"/>
    <s v="NR"/>
    <m/>
    <n v="1.1193363636363636"/>
    <n v="1231.27"/>
  </r>
  <r>
    <s v="OF0037073"/>
    <x v="911"/>
    <m/>
    <s v="F010781"/>
    <x v="47"/>
    <s v="25AFI001858"/>
    <x v="11"/>
    <m/>
    <s v="001761150301"/>
    <s v="FASCIA LIT.CO CLAS OHLSON FRYPAN 125 Ø28 EAN 7393173398061"/>
    <s v="cartoni e casse"/>
    <x v="12"/>
    <m/>
    <n v="5950"/>
    <s v="NR"/>
    <m/>
    <n v="0.21436974789915966"/>
    <n v="1275.5"/>
  </r>
  <r>
    <s v="OF0037334"/>
    <x v="913"/>
    <m/>
    <s v="F010781"/>
    <x v="47"/>
    <s v="25AFI001858"/>
    <x v="11"/>
    <m/>
    <s v="001761150302"/>
    <s v="FASCIA LIT.CO CLAS OHLSON FRYPAN 125 Ø30 EAN 7393173398092"/>
    <s v="cartoni e casse"/>
    <x v="12"/>
    <m/>
    <n v="1200"/>
    <s v="NR"/>
    <m/>
    <n v="0.25209999999999999"/>
    <n v="302.52"/>
  </r>
  <r>
    <s v="OF0037205"/>
    <x v="910"/>
    <m/>
    <s v="F010781"/>
    <x v="47"/>
    <s v="25AFI001858"/>
    <x v="11"/>
    <m/>
    <s v="001761150304"/>
    <s v="FASCIA LIT.CO CLAS OHLSON 472 Ø20+COP.V. EAN 7393173415881"/>
    <s v="cartoni e casse"/>
    <x v="12"/>
    <m/>
    <n v="1540"/>
    <s v="NR"/>
    <m/>
    <n v="1.1659675324675325"/>
    <n v="1795.59"/>
  </r>
  <r>
    <s v="OF0037205"/>
    <x v="910"/>
    <m/>
    <s v="F010781"/>
    <x v="47"/>
    <s v="25AFI001858"/>
    <x v="11"/>
    <m/>
    <s v="001761857306"/>
    <s v="FASCIA LIT.CERAMICO IND.PAD.148 24 EAN 3256225058273"/>
    <s v="cartoni e casse"/>
    <x v="12"/>
    <m/>
    <n v="4400"/>
    <s v="NR"/>
    <m/>
    <n v="0.23302954545454543"/>
    <n v="1025.33"/>
  </r>
  <r>
    <s v="OF0036680"/>
    <x v="636"/>
    <m/>
    <s v="F010781"/>
    <x v="47"/>
    <s v="25AFI001858"/>
    <x v="11"/>
    <m/>
    <s v="001761857308"/>
    <s v="FASCIA LIT.CERAMICO IND.PAD.148 32 EAN 3256225058303"/>
    <s v="cartoni e casse"/>
    <x v="12"/>
    <m/>
    <n v="1300"/>
    <s v="NR"/>
    <m/>
    <n v="0.25209999999999999"/>
    <n v="327.73"/>
  </r>
  <r>
    <s v="OF0036991"/>
    <x v="754"/>
    <m/>
    <s v="F010781"/>
    <x v="47"/>
    <s v="25AFI001858"/>
    <x v="11"/>
    <m/>
    <s v="001761857309"/>
    <s v="FASCIA LIT.CERAMICO IND.TEG. 1M 541 26+COP.V. L 2.6 E 058488"/>
    <s v="cartoni e casse"/>
    <x v="12"/>
    <m/>
    <n v="1100"/>
    <s v="NR"/>
    <m/>
    <n v="0.81200000000000006"/>
    <n v="893.2"/>
  </r>
  <r>
    <s v="OF0037205"/>
    <x v="910"/>
    <m/>
    <s v="F010781"/>
    <x v="47"/>
    <s v="25AFI001858"/>
    <x v="11"/>
    <m/>
    <s v="001761870143"/>
    <s v="FASCIA LIT.MASTERCHEF THE TV SE. DEPØ28 F379-710844 RES.2025"/>
    <s v="cartoni e casse"/>
    <x v="12"/>
    <m/>
    <n v="22900"/>
    <s v="NR"/>
    <m/>
    <n v="0.14399999999999999"/>
    <n v="3297.6"/>
  </r>
  <r>
    <s v="OF0037243"/>
    <x v="914"/>
    <m/>
    <s v="F010781"/>
    <x v="47"/>
    <s v="25AFI001858"/>
    <x v="11"/>
    <m/>
    <s v="001761870721"/>
    <s v="FASCIA LIT.ICA STEKPANNA 28-279-245924-AR.654935 FSC REST.24"/>
    <s v="cartoni e casse"/>
    <x v="12"/>
    <m/>
    <n v="1150"/>
    <s v="NR"/>
    <m/>
    <n v="0.23302608695652174"/>
    <n v="267.98"/>
  </r>
  <r>
    <s v="OF0037243"/>
    <x v="914"/>
    <m/>
    <s v="F010781"/>
    <x v="47"/>
    <s v="25AFI001858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243"/>
    <x v="914"/>
    <m/>
    <s v="F010781"/>
    <x v="47"/>
    <s v="25AFI001858"/>
    <x v="11"/>
    <m/>
    <s v="001761870723"/>
    <s v="FASCIA LIT.ICA KASTR.,1,7L 479-C/C.251512-665788 FSC REST.24"/>
    <s v="cartoni e casse"/>
    <x v="12"/>
    <m/>
    <n v="2200"/>
    <s v="NR"/>
    <m/>
    <n v="0.48799999999999993"/>
    <n v="1073.5999999999999"/>
  </r>
  <r>
    <s v="OF0037073"/>
    <x v="911"/>
    <m/>
    <s v="F010781"/>
    <x v="47"/>
    <s v="25AFI001858"/>
    <x v="11"/>
    <m/>
    <s v="001761870725"/>
    <s v="FASCIA LIT.ICA PANNKAKS-25CM-179-245917 659496 FSC REST.24"/>
    <s v="cartoni e casse"/>
    <x v="12"/>
    <m/>
    <n v="2500"/>
    <s v="NR"/>
    <m/>
    <n v="0.25209999999999999"/>
    <n v="630.25"/>
  </r>
  <r>
    <s v="OF0037243"/>
    <x v="914"/>
    <m/>
    <s v="F010781"/>
    <x v="47"/>
    <s v="25AFI001858"/>
    <x v="11"/>
    <m/>
    <s v="001761870726"/>
    <s v="FASCIA LIT.ICA STEKPANNA 20 F279-073119 690401 FSC REST.24"/>
    <s v="cartoni e casse"/>
    <x v="12"/>
    <m/>
    <n v="1980"/>
    <s v="NR"/>
    <m/>
    <n v="0.29658080808080811"/>
    <n v="587.23"/>
  </r>
  <r>
    <s v="OF0037205"/>
    <x v="910"/>
    <m/>
    <s v="F010781"/>
    <x v="47"/>
    <s v="25AFI001858"/>
    <x v="11"/>
    <m/>
    <s v="001765412907"/>
    <s v="FASCIA LIT.IKEA HUSKNUT CE.GB/FR/IT/CL/ES P24 105.835.49 FSC"/>
    <s v="cartoni e casse"/>
    <x v="12"/>
    <m/>
    <n v="3100"/>
    <s v="NR"/>
    <m/>
    <n v="0.22270000000000001"/>
    <n v="690.37"/>
  </r>
  <r>
    <s v="OF0037073"/>
    <x v="911"/>
    <m/>
    <s v="F010781"/>
    <x v="47"/>
    <s v="25AFI001858"/>
    <x v="11"/>
    <m/>
    <s v="001765412909"/>
    <s v="FASCIA LIT.IKEA HUSKNUT CE.GB/FR/IT/CL/ES C18 605-835-56 FSC"/>
    <s v="cartoni e casse"/>
    <x v="12"/>
    <m/>
    <n v="2400"/>
    <s v="NR"/>
    <m/>
    <n v="0.2412"/>
    <n v="578.88"/>
  </r>
  <r>
    <s v="OF0037183"/>
    <x v="919"/>
    <m/>
    <s v="F010781"/>
    <x v="47"/>
    <s v="25AFI001858"/>
    <x v="11"/>
    <m/>
    <s v="001765412912"/>
    <s v="FASCIA LIT.IKEA HUSKNUT CERAMICO NA/24 P.28 105-766-00 FSC"/>
    <s v="cartoni e casse"/>
    <x v="12"/>
    <m/>
    <n v="1430"/>
    <s v="NR"/>
    <m/>
    <n v="0.27600000000000002"/>
    <n v="394.68"/>
  </r>
  <r>
    <s v="OF0036991"/>
    <x v="754"/>
    <m/>
    <s v="F010781"/>
    <x v="47"/>
    <s v="25AFI001858"/>
    <x v="11"/>
    <m/>
    <s v="002300020120"/>
    <s v="DIVISORIO FUST.X MNC.INT.CIOT.20/26"/>
    <s v="cartoni e casse"/>
    <x v="12"/>
    <m/>
    <n v="130"/>
    <s v="NR"/>
    <m/>
    <n v="0.2"/>
    <n v="26"/>
  </r>
  <r>
    <s v="OF0037205"/>
    <x v="910"/>
    <m/>
    <s v="F010781"/>
    <x v="47"/>
    <s v="25AFI001858"/>
    <x v="11"/>
    <m/>
    <s v="002300020124"/>
    <s v="DIVISORIO FUST.SEP.F006 24/28 X MNC"/>
    <s v="cartoni e casse"/>
    <x v="12"/>
    <m/>
    <n v="1100"/>
    <s v="NR"/>
    <m/>
    <n v="0.54"/>
    <n v="594"/>
  </r>
  <r>
    <s v="OF0037205"/>
    <x v="910"/>
    <m/>
    <s v="F010781"/>
    <x v="47"/>
    <s v="25AFI001858"/>
    <x v="11"/>
    <m/>
    <s v="002300049101"/>
    <s v="STRISCIA FUST.COP.VETRO TVS ISP.IS"/>
    <s v="cartoni e casse"/>
    <x v="12"/>
    <m/>
    <n v="5625"/>
    <s v="NR"/>
    <m/>
    <n v="0.19108088888888888"/>
    <n v="1074.83"/>
  </r>
  <r>
    <s v="OF0037073"/>
    <x v="911"/>
    <m/>
    <s v="F010781"/>
    <x v="47"/>
    <s v="25AFI001858"/>
    <x v="11"/>
    <m/>
    <s v="002300049185"/>
    <s v="STRISCIA FUS.TVS TEOREMA COP.V. B.SIL.28  8000807064085"/>
    <s v="cartoni e casse"/>
    <x v="12"/>
    <m/>
    <n v="1860"/>
    <s v="NR"/>
    <m/>
    <n v="0.20500000000000002"/>
    <n v="381.3"/>
  </r>
  <r>
    <s v="OF0036991"/>
    <x v="754"/>
    <m/>
    <s v="F010781"/>
    <x v="47"/>
    <s v="25AFI001858"/>
    <x v="11"/>
    <m/>
    <s v="002300081055"/>
    <s v="DIVISORIO FUST.UNICO SEDE SEP.WOK 1+1M/COP.32 C/BOX LIT.6784"/>
    <s v="cartoni e casse"/>
    <x v="12"/>
    <m/>
    <n v="1060"/>
    <s v="NR"/>
    <m/>
    <n v="0.5"/>
    <n v="530"/>
  </r>
  <r>
    <s v="OF0037205"/>
    <x v="910"/>
    <m/>
    <s v="F010781"/>
    <x v="47"/>
    <s v="25AFI001858"/>
    <x v="11"/>
    <m/>
    <s v="002300081056"/>
    <s v="DIVISORIO FUST.UNICO SEDE SEP.TEG.1+1M/COP.32 C/BOX LIT.6783"/>
    <s v="cartoni e casse"/>
    <x v="12"/>
    <m/>
    <n v="1100"/>
    <s v="NR"/>
    <m/>
    <n v="0.5"/>
    <n v="550"/>
  </r>
  <r>
    <s v="OF0037073"/>
    <x v="911"/>
    <m/>
    <s v="F010781"/>
    <x v="47"/>
    <s v="25AFI001858"/>
    <x v="11"/>
    <m/>
    <s v="002300081057"/>
    <s v="DIVISORIO FUST.UNICO SEDE T.24/P.24/C.20/C.16 C/BOX LIT.6829"/>
    <s v="cartoni e casse"/>
    <x v="12"/>
    <m/>
    <n v="1070"/>
    <s v="NR"/>
    <m/>
    <n v="0.47200000000000003"/>
    <n v="505.04"/>
  </r>
  <r>
    <s v="OF0037073"/>
    <x v="911"/>
    <m/>
    <s v="F010781"/>
    <x v="47"/>
    <s v="25AFI001858"/>
    <x v="11"/>
    <m/>
    <s v="002300081058"/>
    <s v="DIVISORIO FUST.UNICO SEDE PA.28/COP.20/COP.24 C/BOX LIT.6829"/>
    <s v="cartoni e casse"/>
    <x v="12"/>
    <m/>
    <n v="1070"/>
    <s v="NR"/>
    <m/>
    <n v="0.47200000000000003"/>
    <n v="505.04"/>
  </r>
  <r>
    <s v="OF0037205"/>
    <x v="910"/>
    <m/>
    <s v="F010781"/>
    <x v="47"/>
    <s v="25AFI001858"/>
    <x v="11"/>
    <m/>
    <s v="002300081068"/>
    <s v="DIVISORIO FUST.CORDONATO A RAGGERA Ø274"/>
    <s v="cartoni e casse"/>
    <x v="12"/>
    <m/>
    <n v="3200"/>
    <s v="NR"/>
    <m/>
    <n v="0.2"/>
    <n v="640"/>
  </r>
  <r>
    <s v="OF0037205"/>
    <x v="910"/>
    <m/>
    <s v="F010781"/>
    <x v="47"/>
    <s v="25AFI001858"/>
    <x v="11"/>
    <m/>
    <s v="002300081069"/>
    <s v="DIVISORIO FUST.TRAFORATO 613X160 C/BOX LIT.6946"/>
    <s v="cartoni e casse"/>
    <x v="12"/>
    <m/>
    <n v="1600"/>
    <s v="NR"/>
    <m/>
    <n v="0.2"/>
    <n v="320"/>
  </r>
  <r>
    <s v="OF0037205"/>
    <x v="910"/>
    <m/>
    <s v="F010781"/>
    <x v="47"/>
    <s v="25AFI001858"/>
    <x v="11"/>
    <m/>
    <s v="002300081083"/>
    <s v="DIVISORIO FUST.UNICO PER FORMARE CROCE SEP.163 24/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084"/>
    <s v="DIVISORIO FUST.UNICO PER FORMARE CROCE SEP.163 20/24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72"/>
    <s v="DIVISORIO FU.UNICO SEDE SEP.T.2M/C.32 ALTO C/BOX L.7724/7770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80"/>
    <s v="DIVISORIO FUST.UNICO PER FORMARE CROCE SEP.279 20-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8"/>
    <s v="DIVISORIO FUS.UNICO X FORMARE CROCE SE.177 24/28 C/CART 7771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9"/>
    <s v="DIV.FUST.DOPPIO SEDE P.28/TEG.28/CAS.20/P.24 C/BOX LIT.7078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90"/>
    <s v="DIV.FUST.UNI.SEDE COP.20/COP.28 C/BOX LIT.7078"/>
    <s v="cartoni e casse"/>
    <x v="12"/>
    <m/>
    <n v="1100"/>
    <s v="NR"/>
    <m/>
    <n v="0.5"/>
    <n v="550"/>
  </r>
  <r>
    <s v="OF0037243"/>
    <x v="914"/>
    <m/>
    <s v="F010781"/>
    <x v="47"/>
    <s v="25AFI001858"/>
    <x v="11"/>
    <m/>
    <s v="002300090001"/>
    <s v="COPRIMANICO LITO PER LINEA PRESTIGE THERMOSMART."/>
    <s v="cartoni e casse"/>
    <x v="12"/>
    <m/>
    <n v="4500"/>
    <s v="NR"/>
    <m/>
    <n v="0.1"/>
    <n v="450"/>
  </r>
  <r>
    <s v="OF0037243"/>
    <x v="914"/>
    <m/>
    <s v="F010781"/>
    <x v="47"/>
    <s v="25AFI001858"/>
    <x v="11"/>
    <m/>
    <s v="000840102130"/>
    <s v="DISCO PUBB.HOMESIDE REST MOULE A MADELEINES 35X16 007214 FSC"/>
    <s v="mater. di confezion."/>
    <x v="4"/>
    <m/>
    <n v="1000"/>
    <s v="NR"/>
    <m/>
    <n v="0.14199999999999999"/>
    <n v="142"/>
  </r>
  <r>
    <s v="OF0037205"/>
    <x v="910"/>
    <m/>
    <s v="F010781"/>
    <x v="47"/>
    <s v="25AFI001859"/>
    <x v="11"/>
    <m/>
    <s v="001716783002"/>
    <s v="BOX LIT.6783 CO.SAUTE 32 ESSTEELE X SALUTE REST.051153107207"/>
    <s v="cartoni e casse"/>
    <x v="12"/>
    <m/>
    <n v="960"/>
    <s v="NR"/>
    <m/>
    <n v="3.024"/>
    <n v="2903.04"/>
  </r>
  <r>
    <s v="OF0037073"/>
    <x v="911"/>
    <m/>
    <s v="F010781"/>
    <x v="47"/>
    <s v="25AFI001859"/>
    <x v="11"/>
    <m/>
    <s v="001716829002"/>
    <s v="BOX LIT.6829 BATT.5 PCS ESSTEELE X SALUTE REST. 051153107320"/>
    <s v="cartoni e casse"/>
    <x v="12"/>
    <m/>
    <n v="470"/>
    <s v="NR"/>
    <m/>
    <n v="5.491191489361702"/>
    <n v="2580.86"/>
  </r>
  <r>
    <s v="OF0037205"/>
    <x v="910"/>
    <m/>
    <s v="F010781"/>
    <x v="47"/>
    <s v="25AFI001859"/>
    <x v="11"/>
    <m/>
    <s v="001736776002"/>
    <s v="CARTONET 6776 SKILLET 24 ESSTEELE X SALUTE REST.051153107146"/>
    <s v="cartoni e casse"/>
    <x v="12"/>
    <m/>
    <n v="720"/>
    <s v="NR"/>
    <m/>
    <n v="1.8399999999999999"/>
    <n v="1324.8"/>
  </r>
  <r>
    <s v="OF0037205"/>
    <x v="910"/>
    <m/>
    <s v="F010781"/>
    <x v="47"/>
    <s v="25AFI001859"/>
    <x v="11"/>
    <m/>
    <s v="001736907002"/>
    <s v="CARTONET 6907 SK20-24-28 ESSTEELE X SALUTE REST.051153107016"/>
    <s v="cartoni e casse"/>
    <x v="12"/>
    <m/>
    <n v="795"/>
    <s v="NR"/>
    <m/>
    <n v="2.4921635220125786"/>
    <n v="1981.27"/>
  </r>
  <r>
    <s v="OF0037243"/>
    <x v="914"/>
    <m/>
    <s v="F010781"/>
    <x v="47"/>
    <s v="25AFI001859"/>
    <x v="11"/>
    <m/>
    <s v="001760057303"/>
    <s v="FASCIA LIT.PRESTIGE DIAMOND MEDIUM FRYPAN F.163Ø24-108821"/>
    <s v="cartoni e casse"/>
    <x v="12"/>
    <m/>
    <n v="700"/>
    <s v="NR"/>
    <m/>
    <n v="0.39128571428571424"/>
    <n v="273.89999999999998"/>
  </r>
  <r>
    <s v="OF0037334"/>
    <x v="913"/>
    <m/>
    <s v="F010781"/>
    <x v="47"/>
    <s v="25AFI001859"/>
    <x v="11"/>
    <m/>
    <s v="001761029300"/>
    <s v="FASCIA LIT.MIGROS BASIC CAS.420Ø18 1.6 L 7035.624-584660"/>
    <s v="cartoni e casse"/>
    <x v="12"/>
    <m/>
    <n v="1760"/>
    <s v="NR"/>
    <m/>
    <n v="0.10476136363636364"/>
    <n v="184.38"/>
  </r>
  <r>
    <s v="OF0037241"/>
    <x v="916"/>
    <m/>
    <s v="F010781"/>
    <x v="47"/>
    <s v="25AFI001859"/>
    <x v="11"/>
    <m/>
    <s v="001761029307"/>
    <s v="FASCIA LIT.MIGROS BASIC PAD.ALTA 206Ø24 7035.670-751406"/>
    <s v="cartoni e casse"/>
    <x v="12"/>
    <m/>
    <n v="3000"/>
    <s v="NR"/>
    <m/>
    <n v="0.10475999999999999"/>
    <n v="314.27999999999997"/>
  </r>
  <r>
    <s v="OF0037205"/>
    <x v="910"/>
    <m/>
    <s v="F010781"/>
    <x v="47"/>
    <s v="25AFI001859"/>
    <x v="11"/>
    <m/>
    <s v="001761046014"/>
    <s v="FASCIA LIT.TVS TEOREMA F.651Ø 24 8000807064436"/>
    <s v="cartoni e casse"/>
    <x v="12"/>
    <m/>
    <n v="1450"/>
    <s v="NR"/>
    <m/>
    <n v="0.28471724137931032"/>
    <n v="412.84"/>
  </r>
  <r>
    <s v="OF0037334"/>
    <x v="913"/>
    <m/>
    <s v="F010781"/>
    <x v="47"/>
    <s v="25AFI001859"/>
    <x v="11"/>
    <m/>
    <s v="001761047089"/>
    <s v="FASCIA LIT.EASY ECO IN.REST.2024 AVANA 793 Ø28 8000807068984"/>
    <s v="cartoni e casse"/>
    <x v="12"/>
    <m/>
    <n v="4200"/>
    <s v="NR"/>
    <m/>
    <n v="0.17460000000000001"/>
    <n v="733.32"/>
  </r>
  <r>
    <s v="OF0037205"/>
    <x v="910"/>
    <m/>
    <s v="F010781"/>
    <x v="47"/>
    <s v="25AFI001859"/>
    <x v="11"/>
    <m/>
    <s v="001761115220"/>
    <s v="FASCIA LIT.TVS VIRTUS INDUCT. WOK.32 RESTYLING 8000807044773"/>
    <s v="cartoni e casse"/>
    <x v="12"/>
    <m/>
    <n v="400"/>
    <s v="NR"/>
    <m/>
    <n v="0.39189999999999997"/>
    <n v="156.76"/>
  </r>
  <r>
    <s v="OF0037243"/>
    <x v="914"/>
    <m/>
    <s v="F010781"/>
    <x v="47"/>
    <s v="25AFI001859"/>
    <x v="11"/>
    <m/>
    <s v="001761124358"/>
    <s v="FASCIA LIT.TVS NAT.IN.CAS.24 042687"/>
    <s v="cartoni e casse"/>
    <x v="12"/>
    <m/>
    <n v="1155"/>
    <s v="NR"/>
    <m/>
    <n v="0.39191341991341994"/>
    <n v="452.66"/>
  </r>
  <r>
    <s v="OF0037334"/>
    <x v="913"/>
    <m/>
    <s v="F010781"/>
    <x v="47"/>
    <s v="25AFI001859"/>
    <x v="11"/>
    <m/>
    <s v="001761150300"/>
    <s v="FASCIA LIT.CO CLAS OHLSON FRYPAN 125 Ø24 EAN 7393173398078"/>
    <s v="cartoni e casse"/>
    <x v="12"/>
    <m/>
    <n v="770"/>
    <s v="NR"/>
    <m/>
    <n v="0.29658441558441562"/>
    <n v="228.37"/>
  </r>
  <r>
    <s v="OF0037334"/>
    <x v="913"/>
    <m/>
    <s v="F010781"/>
    <x v="47"/>
    <s v="25AFI001859"/>
    <x v="11"/>
    <m/>
    <s v="001761150302"/>
    <s v="FASCIA LIT.CO CLAS OHLSON FRYPAN 125 Ø30 EAN 7393173398092"/>
    <s v="cartoni e casse"/>
    <x v="12"/>
    <m/>
    <n v="1600"/>
    <s v="NR"/>
    <m/>
    <n v="0.25209999999999999"/>
    <n v="403.36"/>
  </r>
  <r>
    <s v="OF0037073"/>
    <x v="911"/>
    <m/>
    <s v="F010781"/>
    <x v="47"/>
    <s v="25AFI001859"/>
    <x v="11"/>
    <m/>
    <s v="001761857300"/>
    <s v="FASCIA LIT.CERAMICO IND.BIST.502 28X28 EAN 3256225058532"/>
    <s v="cartoni e casse"/>
    <x v="12"/>
    <m/>
    <n v="4500"/>
    <s v="NR"/>
    <m/>
    <n v="0.23303111111111113"/>
    <n v="1048.6400000000001"/>
  </r>
  <r>
    <s v="OF0037334"/>
    <x v="913"/>
    <m/>
    <s v="F010781"/>
    <x v="47"/>
    <s v="25AFI001859"/>
    <x v="11"/>
    <m/>
    <s v="001761857301"/>
    <s v="FASCIA LIT.CERAMICO IND.CASS.1M 641 16 L 1.3 E 3256225058419"/>
    <s v="cartoni e casse"/>
    <x v="12"/>
    <m/>
    <n v="1320"/>
    <s v="NR"/>
    <m/>
    <n v="0.39190909090909093"/>
    <n v="517.32000000000005"/>
  </r>
  <r>
    <s v="OF0037205"/>
    <x v="910"/>
    <m/>
    <s v="F010781"/>
    <x v="47"/>
    <s v="25AFI001859"/>
    <x v="11"/>
    <m/>
    <s v="001761857304"/>
    <s v="FASCIA LIT.CERAMICO IND.CREP.179 25 EAN 3256225058471"/>
    <s v="cartoni e casse"/>
    <x v="12"/>
    <m/>
    <n v="4400"/>
    <s v="NR"/>
    <m/>
    <n v="0.23302954545454543"/>
    <n v="1025.33"/>
  </r>
  <r>
    <s v="OF0037205"/>
    <x v="910"/>
    <m/>
    <s v="F010781"/>
    <x v="47"/>
    <s v="25AFI001859"/>
    <x v="11"/>
    <m/>
    <s v="001761857308"/>
    <s v="FASCIA LIT.CERAMICO IND.PAD.148 32 EAN 3256225058303"/>
    <s v="cartoni e casse"/>
    <x v="12"/>
    <m/>
    <n v="3080"/>
    <s v="NR"/>
    <m/>
    <n v="0.25210064935064935"/>
    <n v="776.47"/>
  </r>
  <r>
    <s v="OF0037243"/>
    <x v="914"/>
    <m/>
    <s v="F010781"/>
    <x v="47"/>
    <s v="25AFI001859"/>
    <x v="11"/>
    <m/>
    <s v="001761870721"/>
    <s v="FASCIA LIT.ICA STEKPANNA 28-279-245924-AR.654935 FSC REST.24"/>
    <s v="cartoni e casse"/>
    <x v="12"/>
    <m/>
    <n v="3250"/>
    <s v="NR"/>
    <m/>
    <n v="0.23303076923076924"/>
    <n v="757.35"/>
  </r>
  <r>
    <s v="OF0037243"/>
    <x v="914"/>
    <m/>
    <s v="F010781"/>
    <x v="47"/>
    <s v="25AFI001859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073"/>
    <x v="911"/>
    <m/>
    <s v="F010781"/>
    <x v="47"/>
    <s v="25AFI001859"/>
    <x v="11"/>
    <m/>
    <s v="001765412909"/>
    <s v="FASCIA LIT.IKEA HUSKNUT CE.GB/FR/IT/CL/ES C18 605-835-56 FSC"/>
    <s v="cartoni e casse"/>
    <x v="12"/>
    <m/>
    <n v="800"/>
    <s v="NR"/>
    <m/>
    <n v="0.2412"/>
    <n v="192.96"/>
  </r>
  <r>
    <s v="OF0037205"/>
    <x v="910"/>
    <m/>
    <s v="F010781"/>
    <x v="47"/>
    <s v="25AFI001859"/>
    <x v="11"/>
    <m/>
    <s v="002300049101"/>
    <s v="STRISCIA FUST.COP.VETRO TVS ISP.IS"/>
    <s v="cartoni e casse"/>
    <x v="12"/>
    <m/>
    <n v="3375"/>
    <s v="NR"/>
    <m/>
    <n v="0.19108148148148146"/>
    <n v="644.9"/>
  </r>
  <r>
    <s v="OF0037274"/>
    <x v="920"/>
    <m/>
    <s v="F013397"/>
    <x v="41"/>
    <s v="25AFI001862"/>
    <x v="11"/>
    <m/>
    <s v="002490123001"/>
    <s v="IRIODIN 215 RED PEARL (ex RK215)"/>
    <s v="prodotti chimici"/>
    <x v="1"/>
    <m/>
    <n v="50"/>
    <s v="kg"/>
    <m/>
    <n v="30.5"/>
    <n v="1525"/>
  </r>
  <r>
    <s v="OF0036769"/>
    <x v="908"/>
    <m/>
    <s v="F010904"/>
    <x v="64"/>
    <s v="25AFI001863"/>
    <x v="11"/>
    <m/>
    <s v="002301003106"/>
    <s v="ESPOSITORE MONTATO MOD. 3 CASSET.FLEXO AVANA TVS RESTY.2024"/>
    <s v="cartoni e casse"/>
    <x v="12"/>
    <m/>
    <n v="1620"/>
    <s v="NR"/>
    <m/>
    <n v="9.9"/>
    <n v="16038"/>
  </r>
  <r>
    <s v="OF0036478"/>
    <x v="673"/>
    <m/>
    <s v="F015859"/>
    <x v="83"/>
    <s v="25AFI001864"/>
    <x v="11"/>
    <m/>
    <s v="001510082000"/>
    <s v="BOX 0082/000 CM47X31X19"/>
    <s v="cartoni e casse"/>
    <x v="12"/>
    <m/>
    <n v="245"/>
    <s v="NR"/>
    <m/>
    <n v="0.50102040816326532"/>
    <n v="122.75"/>
  </r>
  <r>
    <s v="OF0037076"/>
    <x v="799"/>
    <m/>
    <s v="F015859"/>
    <x v="83"/>
    <s v="25AFI001864"/>
    <x v="11"/>
    <m/>
    <s v="001510082000"/>
    <s v="BOX 0082/000 CM47X31X19"/>
    <s v="cartoni e casse"/>
    <x v="12"/>
    <m/>
    <n v="893"/>
    <s v="NR"/>
    <m/>
    <n v="0.50099664053751403"/>
    <n v="447.39"/>
  </r>
  <r>
    <s v="OF0037414"/>
    <x v="801"/>
    <m/>
    <s v="F015859"/>
    <x v="83"/>
    <s v="25AFI001864"/>
    <x v="11"/>
    <m/>
    <s v="001510082000"/>
    <s v="BOX 0082/000 CM47X31X19"/>
    <s v="cartoni e casse"/>
    <x v="12"/>
    <m/>
    <n v="1923"/>
    <s v="NR"/>
    <m/>
    <n v="0.49"/>
    <n v="942.27"/>
  </r>
  <r>
    <s v="OF0037208"/>
    <x v="800"/>
    <m/>
    <s v="F015859"/>
    <x v="83"/>
    <s v="25AFI001864"/>
    <x v="11"/>
    <m/>
    <s v="001510567000"/>
    <s v="BOX 0567/000 CM39X38,5X19"/>
    <s v="cartoni e casse"/>
    <x v="12"/>
    <m/>
    <n v="284"/>
    <s v="NR"/>
    <m/>
    <n v="0.56799295774647884"/>
    <n v="161.31"/>
  </r>
  <r>
    <s v="OF0037294"/>
    <x v="921"/>
    <m/>
    <s v="F015859"/>
    <x v="83"/>
    <s v="25AFI001864"/>
    <x v="11"/>
    <m/>
    <s v="001510567000"/>
    <s v="BOX 0567/000 CM39X38,5X19"/>
    <s v="cartoni e casse"/>
    <x v="12"/>
    <m/>
    <n v="2768"/>
    <s v="NR"/>
    <m/>
    <n v="0.56799855491329476"/>
    <n v="1572.22"/>
  </r>
  <r>
    <s v="OF0037465"/>
    <x v="898"/>
    <m/>
    <s v="F015859"/>
    <x v="83"/>
    <s v="25AFI001864"/>
    <x v="11"/>
    <m/>
    <s v="001510567000"/>
    <s v="BOX 0567/000 CM39X38,5X19"/>
    <s v="cartoni e casse"/>
    <x v="12"/>
    <m/>
    <n v="2661"/>
    <s v="NR"/>
    <m/>
    <n v="0.56800075159714392"/>
    <n v="1511.45"/>
  </r>
  <r>
    <s v="OF0037613"/>
    <x v="922"/>
    <m/>
    <s v="F015859"/>
    <x v="83"/>
    <s v="25AFI001864"/>
    <x v="11"/>
    <m/>
    <s v="001510709065"/>
    <s v="BOX 0709/065*CM45X28,5X12"/>
    <s v="cartoni e casse"/>
    <x v="12"/>
    <m/>
    <n v="2040"/>
    <s v="NR"/>
    <m/>
    <n v="0.377"/>
    <n v="769.08"/>
  </r>
  <r>
    <s v="OF0037208"/>
    <x v="800"/>
    <m/>
    <s v="F015859"/>
    <x v="83"/>
    <s v="25AFI001864"/>
    <x v="11"/>
    <m/>
    <s v="001511235162"/>
    <s v="BOX 1235/162 CM39X22,5X24"/>
    <s v="cartoni e casse"/>
    <x v="12"/>
    <m/>
    <n v="42"/>
    <s v="NR"/>
    <m/>
    <n v="0.61499999999999999"/>
    <n v="25.83"/>
  </r>
  <r>
    <s v="OF0037465"/>
    <x v="898"/>
    <m/>
    <s v="F015859"/>
    <x v="83"/>
    <s v="25AFI001864"/>
    <x v="11"/>
    <m/>
    <s v="001513027000"/>
    <s v="BOX 3027/000 CM47X31X21"/>
    <s v="cartoni e casse"/>
    <x v="12"/>
    <m/>
    <n v="2856"/>
    <s v="NR"/>
    <m/>
    <n v="0.45600140056022404"/>
    <n v="1302.3399999999999"/>
  </r>
  <r>
    <s v="OF0037076"/>
    <x v="799"/>
    <m/>
    <s v="F015859"/>
    <x v="83"/>
    <s v="25AFI001864"/>
    <x v="11"/>
    <m/>
    <s v="001513484000"/>
    <s v="BOX 3484/000 CM38X22,5X15"/>
    <s v="cartoni e casse"/>
    <x v="12"/>
    <m/>
    <n v="1843"/>
    <s v="NR"/>
    <m/>
    <n v="0.33"/>
    <n v="608.19000000000005"/>
  </r>
  <r>
    <s v="OF0037414"/>
    <x v="801"/>
    <m/>
    <s v="F015859"/>
    <x v="83"/>
    <s v="25AFI001864"/>
    <x v="11"/>
    <m/>
    <s v="001513484000"/>
    <s v="BOX 3484/000 CM38X22,5X15"/>
    <s v="cartoni e casse"/>
    <x v="12"/>
    <m/>
    <n v="2594"/>
    <s v="NR"/>
    <m/>
    <n v="0.33"/>
    <n v="856.02"/>
  </r>
  <r>
    <s v="OF0035976"/>
    <x v="457"/>
    <m/>
    <s v="F015859"/>
    <x v="83"/>
    <s v="25AFI001864"/>
    <x v="11"/>
    <m/>
    <s v="001513484610"/>
    <s v="BOX 3484/610*CM39X22,5X15,5"/>
    <s v="cartoni e casse"/>
    <x v="12"/>
    <m/>
    <n v="638"/>
    <s v="NR"/>
    <m/>
    <n v="0.30499999999999999"/>
    <n v="194.59"/>
  </r>
  <r>
    <s v="OF0037001"/>
    <x v="705"/>
    <m/>
    <s v="F015859"/>
    <x v="83"/>
    <s v="25AFI001864"/>
    <x v="11"/>
    <m/>
    <s v="001513486000"/>
    <s v="BOX 3486/000 CM47X30,5X15"/>
    <s v="cartoni e casse"/>
    <x v="12"/>
    <m/>
    <n v="1364"/>
    <s v="NR"/>
    <m/>
    <n v="0.44"/>
    <n v="600.16"/>
  </r>
  <r>
    <s v="OF0037465"/>
    <x v="898"/>
    <m/>
    <s v="F015859"/>
    <x v="83"/>
    <s v="25AFI001864"/>
    <x v="11"/>
    <m/>
    <s v="001513486000"/>
    <s v="BOX 3486/000 CM47X30,5X15"/>
    <s v="cartoni e casse"/>
    <x v="12"/>
    <m/>
    <n v="1890"/>
    <s v="NR"/>
    <m/>
    <n v="0.44"/>
    <n v="831.6"/>
  </r>
  <r>
    <s v="OF0037613"/>
    <x v="922"/>
    <m/>
    <s v="F015859"/>
    <x v="83"/>
    <s v="25AFI001864"/>
    <x v="11"/>
    <m/>
    <s v="001513486183"/>
    <s v="BOX 3486/183*CM47X30,5X15"/>
    <s v="cartoni e casse"/>
    <x v="12"/>
    <m/>
    <n v="2805"/>
    <s v="NR"/>
    <m/>
    <n v="0.44"/>
    <n v="1234.2"/>
  </r>
  <r>
    <s v="OF0037414"/>
    <x v="801"/>
    <m/>
    <s v="F015859"/>
    <x v="83"/>
    <s v="25AFI001864"/>
    <x v="11"/>
    <m/>
    <s v="001513742000"/>
    <s v="BOX 3742/000 CM39X38,5X15"/>
    <s v="cartoni e casse"/>
    <x v="12"/>
    <m/>
    <n v="3322"/>
    <s v="NR"/>
    <m/>
    <n v="0.52"/>
    <n v="1727.44"/>
  </r>
  <r>
    <s v="OF0037613"/>
    <x v="922"/>
    <m/>
    <s v="F015859"/>
    <x v="83"/>
    <s v="25AFI001864"/>
    <x v="11"/>
    <m/>
    <s v="001515009182"/>
    <s v="BOX 5009/182*CM39X28,5X19"/>
    <s v="cartoni e casse"/>
    <x v="12"/>
    <m/>
    <n v="2774"/>
    <s v="NR"/>
    <m/>
    <n v="0.40900144196106702"/>
    <n v="1134.57"/>
  </r>
  <r>
    <s v="OF0036870"/>
    <x v="704"/>
    <m/>
    <s v="F015859"/>
    <x v="83"/>
    <s v="25AFI001864"/>
    <x v="11"/>
    <m/>
    <s v="001515066000"/>
    <s v="BOX 5066/000 CM39X22,5X19"/>
    <s v="cartoni e casse"/>
    <x v="12"/>
    <m/>
    <n v="311"/>
    <s v="NR"/>
    <m/>
    <n v="0.35398713826366562"/>
    <n v="110.09"/>
  </r>
  <r>
    <s v="OF0037208"/>
    <x v="800"/>
    <m/>
    <s v="F015859"/>
    <x v="83"/>
    <s v="25AFI001864"/>
    <x v="11"/>
    <m/>
    <s v="001515066000"/>
    <s v="BOX 5066/000 CM39X22,5X19"/>
    <s v="cartoni e casse"/>
    <x v="12"/>
    <m/>
    <n v="114"/>
    <s v="NR"/>
    <m/>
    <n v="0.41298245614035084"/>
    <n v="47.08"/>
  </r>
  <r>
    <s v="OF0037414"/>
    <x v="801"/>
    <m/>
    <s v="F015859"/>
    <x v="83"/>
    <s v="25AFI001864"/>
    <x v="11"/>
    <m/>
    <s v="001515066000"/>
    <s v="BOX 5066/000 CM39X22,5X19"/>
    <s v="cartoni e casse"/>
    <x v="12"/>
    <m/>
    <n v="2001"/>
    <s v="NR"/>
    <m/>
    <n v="0.35399800099950024"/>
    <n v="708.35"/>
  </r>
  <r>
    <s v="OF0037208"/>
    <x v="800"/>
    <m/>
    <s v="F015859"/>
    <x v="83"/>
    <s v="25AFI001864"/>
    <x v="11"/>
    <m/>
    <s v="001515826000"/>
    <s v="BOX 5826/000 CM39X38,5X13"/>
    <s v="cartoni e casse"/>
    <x v="12"/>
    <m/>
    <n v="4242"/>
    <s v="NR"/>
    <m/>
    <n v="0.51500000000000001"/>
    <n v="2184.63"/>
  </r>
  <r>
    <s v="OF0037414"/>
    <x v="801"/>
    <m/>
    <s v="F015859"/>
    <x v="83"/>
    <s v="25AFI001864"/>
    <x v="11"/>
    <m/>
    <s v="001515826000"/>
    <s v="BOX 5826/000 CM39X38,5X13"/>
    <s v="cartoni e casse"/>
    <x v="12"/>
    <m/>
    <n v="634"/>
    <s v="NR"/>
    <m/>
    <n v="0.39599369085173503"/>
    <n v="251.06"/>
  </r>
  <r>
    <s v="OF0037001"/>
    <x v="705"/>
    <m/>
    <s v="F015859"/>
    <x v="83"/>
    <s v="25AFI001864"/>
    <x v="11"/>
    <m/>
    <s v="001515883535"/>
    <s v="BOX 5883/535 CM59X38,5X15"/>
    <s v="cartoni e casse"/>
    <x v="12"/>
    <m/>
    <n v="476"/>
    <s v="NR"/>
    <m/>
    <n v="0.65199579831932775"/>
    <n v="310.35000000000002"/>
  </r>
  <r>
    <s v="OF0037001"/>
    <x v="705"/>
    <m/>
    <s v="F015859"/>
    <x v="83"/>
    <s v="25AFI001864"/>
    <x v="11"/>
    <m/>
    <s v="001515900582"/>
    <s v="BOX 5900/582 CM59X38,5X19"/>
    <s v="cartoni e casse"/>
    <x v="12"/>
    <m/>
    <n v="258"/>
    <s v="NR"/>
    <m/>
    <n v="0.78899224806201551"/>
    <n v="203.56"/>
  </r>
  <r>
    <s v="OF0037414"/>
    <x v="801"/>
    <m/>
    <s v="F015859"/>
    <x v="83"/>
    <s v="25AFI001864"/>
    <x v="11"/>
    <m/>
    <s v="001516076000"/>
    <s v="BOX 6076/000 CM59X38,5X13"/>
    <s v="cartoni e casse"/>
    <x v="12"/>
    <m/>
    <n v="1796"/>
    <s v="NR"/>
    <m/>
    <n v="0.625"/>
    <n v="1122.5"/>
  </r>
  <r>
    <s v="OF0037294"/>
    <x v="921"/>
    <m/>
    <s v="F015859"/>
    <x v="83"/>
    <s v="25AFI001864"/>
    <x v="11"/>
    <m/>
    <s v="001516174009"/>
    <s v="BOX 6174/009 CM25X18,5X11 \\"/>
    <s v="cartoni e casse"/>
    <x v="12"/>
    <m/>
    <n v="631"/>
    <s v="NR"/>
    <m/>
    <n v="0.27"/>
    <n v="170.37"/>
  </r>
  <r>
    <s v="OF0037613"/>
    <x v="922"/>
    <m/>
    <s v="F015859"/>
    <x v="83"/>
    <s v="25AFI001864"/>
    <x v="11"/>
    <m/>
    <s v="001516174012"/>
    <s v="BOX 6174/012 CM25X18,5X11 \\"/>
    <s v="cartoni e casse"/>
    <x v="12"/>
    <m/>
    <n v="510"/>
    <s v="NR"/>
    <m/>
    <n v="0.312"/>
    <n v="159.12"/>
  </r>
  <r>
    <s v="OF0037294"/>
    <x v="921"/>
    <m/>
    <s v="F015859"/>
    <x v="83"/>
    <s v="25AFI001864"/>
    <x v="11"/>
    <m/>
    <s v="001540195006"/>
    <s v="BOX 0195/006 CM48X32,5X27"/>
    <s v="cartoni e casse"/>
    <x v="12"/>
    <m/>
    <n v="6628"/>
    <s v="NR"/>
    <m/>
    <n v="0.59899969824984911"/>
    <n v="3970.17"/>
  </r>
  <r>
    <s v="OF0037414"/>
    <x v="801"/>
    <m/>
    <s v="F015859"/>
    <x v="83"/>
    <s v="25AFI001864"/>
    <x v="11"/>
    <m/>
    <s v="001540195006"/>
    <s v="BOX 0195/006 CM48X32,5X27"/>
    <s v="cartoni e casse"/>
    <x v="12"/>
    <m/>
    <n v="6837"/>
    <s v="NR"/>
    <m/>
    <n v="0.59899956121105746"/>
    <n v="4095.36"/>
  </r>
  <r>
    <s v="OF0037414"/>
    <x v="801"/>
    <m/>
    <s v="F015859"/>
    <x v="83"/>
    <s v="25AFI001864"/>
    <x v="11"/>
    <m/>
    <s v="001541235173"/>
    <s v="BOX 1235/173 CM39X22,5X24"/>
    <s v="cartoni e casse"/>
    <x v="12"/>
    <m/>
    <n v="714"/>
    <s v="NR"/>
    <m/>
    <n v="0.43"/>
    <n v="307.02"/>
  </r>
  <r>
    <s v="OF0037294"/>
    <x v="921"/>
    <m/>
    <s v="F015859"/>
    <x v="83"/>
    <s v="25AFI001864"/>
    <x v="11"/>
    <m/>
    <s v="001543650005"/>
    <s v="BOX 3650/005*CM39X23X21 T.GIA"/>
    <s v="cartoni e casse"/>
    <x v="12"/>
    <m/>
    <n v="2210"/>
    <s v="NR"/>
    <m/>
    <n v="0.372"/>
    <n v="822.12"/>
  </r>
  <r>
    <s v="OF0037414"/>
    <x v="801"/>
    <m/>
    <s v="F015859"/>
    <x v="83"/>
    <s v="25AFI001864"/>
    <x v="11"/>
    <m/>
    <s v="001543826004"/>
    <s v="BOX 3826/004 CM44X27X25 T.GIA"/>
    <s v="cartoni e casse"/>
    <x v="12"/>
    <m/>
    <n v="1148"/>
    <s v="NR"/>
    <m/>
    <n v="0.46"/>
    <n v="528.08000000000004"/>
  </r>
  <r>
    <s v="OF0037294"/>
    <x v="921"/>
    <m/>
    <s v="F015859"/>
    <x v="83"/>
    <s v="25AFI001864"/>
    <x v="11"/>
    <m/>
    <s v="001547751001"/>
    <s v="BOX 7751/001*CM46X27X23 T.GIA"/>
    <s v="cartoni e casse"/>
    <x v="12"/>
    <m/>
    <n v="1867"/>
    <s v="NR"/>
    <m/>
    <n v="0.48"/>
    <n v="896.16"/>
  </r>
  <r>
    <s v="OF0037294"/>
    <x v="921"/>
    <m/>
    <s v="F015859"/>
    <x v="83"/>
    <s v="25AFI001864"/>
    <x v="11"/>
    <m/>
    <s v="001547752001"/>
    <s v="BOX 7752/001*CM51X30,5X24 T.GIA"/>
    <s v="cartoni e casse"/>
    <x v="12"/>
    <m/>
    <n v="1744"/>
    <s v="NR"/>
    <m/>
    <n v="0.56799885321100918"/>
    <n v="990.59"/>
  </r>
  <r>
    <s v="OF0037079"/>
    <x v="923"/>
    <m/>
    <s v="F016222"/>
    <x v="78"/>
    <s v="25AFI001865"/>
    <x v="11"/>
    <m/>
    <s v="001760057605"/>
    <s v="FASCIA LIT.ESSTEELE ACC.OVEN TRAY Ø35X27 051153181061"/>
    <s v="cartoni e casse"/>
    <x v="12"/>
    <m/>
    <n v="1350"/>
    <s v="NR"/>
    <m/>
    <n v="0.67600000000000005"/>
    <n v="912.6"/>
  </r>
  <r>
    <s v="OF0037079"/>
    <x v="923"/>
    <m/>
    <s v="F016222"/>
    <x v="78"/>
    <s v="25AFI001865"/>
    <x v="11"/>
    <m/>
    <s v="001761046002"/>
    <s v="FASCIA LIT.TVS TEOREMA F.481 20 8000807059388"/>
    <s v="cartoni e casse"/>
    <x v="12"/>
    <m/>
    <n v="4950"/>
    <s v="NR"/>
    <m/>
    <n v="0.193"/>
    <n v="955.35"/>
  </r>
  <r>
    <s v="OF0037079"/>
    <x v="923"/>
    <m/>
    <s v="F016222"/>
    <x v="78"/>
    <s v="25AFI001865"/>
    <x v="11"/>
    <m/>
    <s v="001761046034"/>
    <s v="FASCIA LIT.TVS TERRA INDUCTION PAD.125 Ø 24 8000807062944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35"/>
    <s v="FASCIA LIT.TVS TERRA INDUCTION PAD.125 Ø 28 8000807062951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40"/>
    <s v="FASCIA LIT.TVS TERRA INDUCTION WOK 1M 793 Ø 28 8000807063118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7211"/>
    <x v="818"/>
    <m/>
    <s v="F016222"/>
    <x v="78"/>
    <s v="25AFI001865"/>
    <x v="11"/>
    <m/>
    <s v="001761114007"/>
    <s v="FASCIA LIT.MINERALIA IND REST.2025 279 24 8000807036594"/>
    <s v="cartoni e casse"/>
    <x v="12"/>
    <m/>
    <n v="1000"/>
    <s v="NR"/>
    <m/>
    <n v="0.36899999999999999"/>
    <n v="369"/>
  </r>
  <r>
    <s v="OF0037079"/>
    <x v="923"/>
    <m/>
    <s v="F016222"/>
    <x v="78"/>
    <s v="25AFI001865"/>
    <x v="11"/>
    <m/>
    <s v="001761114013"/>
    <s v="FASCIA LIT.MINERALIA IND.REST.2025 480 2M 20 8000807059517"/>
    <s v="cartoni e casse"/>
    <x v="12"/>
    <m/>
    <n v="1350"/>
    <s v="NR"/>
    <m/>
    <n v="0.36899999999999999"/>
    <n v="498.15"/>
  </r>
  <r>
    <s v="OF0037079"/>
    <x v="923"/>
    <m/>
    <s v="F016222"/>
    <x v="78"/>
    <s v="25AFI001865"/>
    <x v="11"/>
    <m/>
    <s v="001761155055"/>
    <s v="FASCIA LIT.SAMBONET TITAN PRO 472Ø28 C.V.8014808421211"/>
    <s v="cartoni e casse"/>
    <x v="12"/>
    <m/>
    <n v="1260"/>
    <s v="NR"/>
    <m/>
    <n v="1.29"/>
    <n v="1625.4"/>
  </r>
  <r>
    <s v="OF0037079"/>
    <x v="923"/>
    <m/>
    <s v="F016222"/>
    <x v="78"/>
    <s v="25AFI001865"/>
    <x v="11"/>
    <m/>
    <s v="001765413102"/>
    <s v="FASCIA LIT.PAD.CM 20 8000807077726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3"/>
    <s v="FASCIA LIT.PAD.CM 20 8000807077733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4"/>
    <s v="FASCIA LIT.PAD.CM 24 8000807077740 FSC (beige)"/>
    <s v="cartoni e casse"/>
    <x v="12"/>
    <m/>
    <n v="1200"/>
    <s v="NR"/>
    <m/>
    <n v="0.36899999999999999"/>
    <n v="442.8"/>
  </r>
  <r>
    <s v="OF0037079"/>
    <x v="923"/>
    <m/>
    <s v="F016222"/>
    <x v="78"/>
    <s v="25AFI001865"/>
    <x v="11"/>
    <m/>
    <s v="001765413105"/>
    <s v="FASCIA LIT.PAD.CM 24 8000807077757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6"/>
    <s v="FASCIA LIT.PAD.CM 28 8000807077764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7"/>
    <s v="FASCIA LIT.PAD.CM 28 8000807077771 FSC (azzurro)"/>
    <s v="cartoni e casse"/>
    <x v="12"/>
    <m/>
    <n v="1200"/>
    <s v="NR"/>
    <m/>
    <n v="0.36899999999999999"/>
    <n v="442.8"/>
  </r>
  <r>
    <s v="OF0037295"/>
    <x v="924"/>
    <m/>
    <s v="F016222"/>
    <x v="78"/>
    <s v="25AFI001865"/>
    <x v="11"/>
    <m/>
    <s v="001769000491"/>
    <s v="FASCIA LIT.TVS ISPIRATA INDUCTION 163 28 8000807058176"/>
    <s v="cartoni e casse"/>
    <x v="12"/>
    <m/>
    <n v="1200"/>
    <s v="NR"/>
    <m/>
    <n v="0.36899999999999999"/>
    <n v="442.8"/>
  </r>
  <r>
    <s v="OF0037211"/>
    <x v="818"/>
    <m/>
    <s v="F016222"/>
    <x v="78"/>
    <s v="25AFI001865"/>
    <x v="11"/>
    <m/>
    <s v="001769000576"/>
    <s v="FASCIA LIT.TVS ISPIRATA INDUCTION 163 24 8000807063316"/>
    <s v="cartoni e casse"/>
    <x v="12"/>
    <m/>
    <n v="800"/>
    <s v="NR"/>
    <m/>
    <n v="0.36899999999999999"/>
    <n v="295.2"/>
  </r>
  <r>
    <s v="OF0037494"/>
    <x v="925"/>
    <m/>
    <s v="F012680"/>
    <x v="63"/>
    <s v="25AFI001875"/>
    <x v="11"/>
    <m/>
    <s v="000010160040R"/>
    <s v="DISCO AL.1050 160/40 RIC"/>
    <s v="alluminio"/>
    <x v="3"/>
    <m/>
    <n v="2050"/>
    <s v="kg"/>
    <m/>
    <n v="3.33"/>
    <n v="6826.5"/>
  </r>
  <r>
    <s v="OF0037286"/>
    <x v="926"/>
    <m/>
    <s v="F012680"/>
    <x v="63"/>
    <s v="25AFI001875"/>
    <x v="11"/>
    <m/>
    <s v="000010175014R"/>
    <s v="DISCO AL.99,5 175/14 RIC"/>
    <s v="alluminio"/>
    <x v="3"/>
    <m/>
    <n v="878"/>
    <s v="kg"/>
    <m/>
    <n v="3.5500000000000003"/>
    <n v="3116.9"/>
  </r>
  <r>
    <s v="OF0037494"/>
    <x v="925"/>
    <m/>
    <s v="F012680"/>
    <x v="63"/>
    <s v="25AFI001875"/>
    <x v="11"/>
    <m/>
    <s v="000010200040R"/>
    <s v="DISCO AL.1050 200/40 RIC"/>
    <s v="alluminio"/>
    <x v="3"/>
    <m/>
    <n v="9115"/>
    <s v="kg"/>
    <m/>
    <n v="3.33"/>
    <n v="30352.95"/>
  </r>
  <r>
    <s v="OF0037286"/>
    <x v="926"/>
    <m/>
    <s v="F012680"/>
    <x v="63"/>
    <s v="25AFI001875"/>
    <x v="11"/>
    <m/>
    <s v="000010245022R"/>
    <s v="DISCO AL.99,5 245/22 RIC"/>
    <s v="alluminio"/>
    <x v="3"/>
    <m/>
    <n v="873"/>
    <s v="kg"/>
    <m/>
    <n v="3.5500000000000003"/>
    <n v="3099.15"/>
  </r>
  <r>
    <s v="OF0037327"/>
    <x v="927"/>
    <m/>
    <s v="F012680"/>
    <x v="63"/>
    <s v="25AFI001875"/>
    <x v="11"/>
    <m/>
    <s v="000010260017R"/>
    <s v="DISCO AL.99,5 260/17 RIC"/>
    <s v="alluminio"/>
    <x v="3"/>
    <m/>
    <n v="834"/>
    <s v="kg"/>
    <m/>
    <n v="3.55"/>
    <n v="2960.7"/>
  </r>
  <r>
    <s v="OF0037452"/>
    <x v="928"/>
    <m/>
    <s v="F012680"/>
    <x v="63"/>
    <s v="25AFI001875"/>
    <x v="11"/>
    <m/>
    <s v="000010290026R"/>
    <s v="DISCO AL.99,5 290/26 RIC"/>
    <s v="alluminio"/>
    <x v="3"/>
    <m/>
    <n v="863"/>
    <s v="kg"/>
    <m/>
    <n v="3.43"/>
    <n v="2960.09"/>
  </r>
  <r>
    <s v="OF0037452"/>
    <x v="928"/>
    <m/>
    <s v="F012680"/>
    <x v="63"/>
    <s v="25AFI001875"/>
    <x v="11"/>
    <m/>
    <s v="000010315026R"/>
    <s v="DISCO AL.99,5 315/26 RIC"/>
    <s v="alluminio"/>
    <x v="3"/>
    <m/>
    <n v="1484"/>
    <s v="kg"/>
    <m/>
    <n v="3.4299999999999997"/>
    <n v="5090.12"/>
  </r>
  <r>
    <s v="OF0037429"/>
    <x v="929"/>
    <m/>
    <s v="F012680"/>
    <x v="63"/>
    <s v="25AFI001875"/>
    <x v="11"/>
    <m/>
    <s v="000040155024R"/>
    <s v="DISCO AL.4006 155/24 RIC"/>
    <s v="alluminio"/>
    <x v="3"/>
    <m/>
    <n v="606"/>
    <s v="kg"/>
    <m/>
    <n v="3.4299999999999997"/>
    <n v="2078.58"/>
  </r>
  <r>
    <s v="OF0037269"/>
    <x v="930"/>
    <m/>
    <s v="F012680"/>
    <x v="63"/>
    <s v="25AFI001875"/>
    <x v="11"/>
    <m/>
    <s v="000040200019R"/>
    <s v="DISCO AL.4006 200/19 RIC"/>
    <s v="alluminio"/>
    <x v="3"/>
    <m/>
    <n v="941"/>
    <s v="kg"/>
    <m/>
    <n v="3.5500000000000003"/>
    <n v="3340.55"/>
  </r>
  <r>
    <s v="OF0037221"/>
    <x v="931"/>
    <m/>
    <s v="F012680"/>
    <x v="63"/>
    <s v="25AFI001875"/>
    <x v="11"/>
    <m/>
    <s v="000040215036R"/>
    <s v="DISCO AL.4006 215/36 RIC"/>
    <s v="alluminio"/>
    <x v="3"/>
    <m/>
    <n v="890"/>
    <s v="kg"/>
    <m/>
    <n v="3.4299999999999997"/>
    <n v="3052.7"/>
  </r>
  <r>
    <s v="OF0037368"/>
    <x v="932"/>
    <m/>
    <s v="F012680"/>
    <x v="63"/>
    <s v="25AFI001875"/>
    <x v="11"/>
    <m/>
    <s v="000040215036R"/>
    <s v="DISCO AL.4006 215/36 RIC"/>
    <s v="alluminio"/>
    <x v="3"/>
    <m/>
    <n v="1748"/>
    <s v="kg"/>
    <m/>
    <n v="3.43"/>
    <n v="5995.64"/>
  </r>
  <r>
    <s v="OF0037289"/>
    <x v="933"/>
    <m/>
    <s v="F012680"/>
    <x v="63"/>
    <s v="25AFI001875"/>
    <x v="11"/>
    <m/>
    <s v="000040225029R"/>
    <s v="DISCO AL.4006 225/29 RIC"/>
    <s v="alluminio"/>
    <x v="3"/>
    <m/>
    <n v="1518"/>
    <s v="kg"/>
    <m/>
    <n v="3.4299999999999997"/>
    <n v="5206.74"/>
  </r>
  <r>
    <s v="OF0037368"/>
    <x v="932"/>
    <m/>
    <s v="F012680"/>
    <x v="63"/>
    <s v="25AFI001875"/>
    <x v="11"/>
    <m/>
    <s v="000040225029R"/>
    <s v="DISCO AL.4006 225/29 RIC"/>
    <s v="alluminio"/>
    <x v="3"/>
    <m/>
    <n v="1525"/>
    <s v="kg"/>
    <m/>
    <n v="3.43"/>
    <n v="5230.75"/>
  </r>
  <r>
    <s v="OF0037326"/>
    <x v="934"/>
    <m/>
    <s v="F012680"/>
    <x v="63"/>
    <s v="25AFI001875"/>
    <x v="11"/>
    <m/>
    <s v="000040235036R"/>
    <s v="DISCO AL.4006 235/36 RIC"/>
    <s v="alluminio"/>
    <x v="3"/>
    <m/>
    <n v="2213"/>
    <s v="kg"/>
    <m/>
    <n v="3.43"/>
    <n v="7590.59"/>
  </r>
  <r>
    <s v="OF0037526"/>
    <x v="935"/>
    <m/>
    <s v="F012680"/>
    <x v="63"/>
    <s v="25AFI001875"/>
    <x v="11"/>
    <m/>
    <s v="000040235036R"/>
    <s v="DISCO AL.4006 235/36 RIC"/>
    <s v="alluminio"/>
    <x v="3"/>
    <m/>
    <n v="1187"/>
    <s v="kg"/>
    <m/>
    <n v="3.33"/>
    <n v="3952.71"/>
  </r>
  <r>
    <s v="OF0037269"/>
    <x v="930"/>
    <m/>
    <s v="F012680"/>
    <x v="63"/>
    <s v="25AFI001875"/>
    <x v="11"/>
    <m/>
    <s v="000040240019R"/>
    <s v="DISCO AL.4006 240/19 RIC"/>
    <s v="alluminio"/>
    <x v="3"/>
    <m/>
    <n v="1713"/>
    <s v="kg"/>
    <m/>
    <n v="3.55"/>
    <n v="6081.15"/>
  </r>
  <r>
    <s v="OF0037221"/>
    <x v="931"/>
    <m/>
    <s v="F012680"/>
    <x v="63"/>
    <s v="25AFI001875"/>
    <x v="11"/>
    <m/>
    <s v="000040260036R"/>
    <s v="DISCO AL.4006 260/36 RIC"/>
    <s v="alluminio"/>
    <x v="3"/>
    <m/>
    <n v="847"/>
    <s v="kg"/>
    <m/>
    <n v="3.43"/>
    <n v="2905.21"/>
  </r>
  <r>
    <s v="OF0037368"/>
    <x v="932"/>
    <m/>
    <s v="F012680"/>
    <x v="63"/>
    <s v="25AFI001875"/>
    <x v="11"/>
    <m/>
    <s v="000040265029R"/>
    <s v="DISCO AL.4006 265/29 RIC"/>
    <s v="alluminio"/>
    <x v="3"/>
    <m/>
    <n v="1764"/>
    <s v="kg"/>
    <m/>
    <n v="3.43"/>
    <n v="6050.52"/>
  </r>
  <r>
    <s v="OF0037350"/>
    <x v="936"/>
    <m/>
    <s v="F012680"/>
    <x v="63"/>
    <s v="25AFI001875"/>
    <x v="11"/>
    <m/>
    <s v="000040265032R"/>
    <s v="DISCO AL.4006 265/32 RIC"/>
    <s v="alluminio"/>
    <x v="3"/>
    <m/>
    <n v="2644"/>
    <s v="kg"/>
    <m/>
    <n v="3.43"/>
    <n v="9068.92"/>
  </r>
  <r>
    <s v="OF0037368"/>
    <x v="932"/>
    <m/>
    <s v="F012680"/>
    <x v="63"/>
    <s v="25AFI001875"/>
    <x v="11"/>
    <m/>
    <s v="000040270029R"/>
    <s v="DISCO AL.4006 270/29 RIC"/>
    <s v="alluminio"/>
    <x v="3"/>
    <m/>
    <n v="1646"/>
    <s v="kg"/>
    <m/>
    <n v="3.4299999999999997"/>
    <n v="5645.78"/>
  </r>
  <r>
    <s v="OF0037221"/>
    <x v="931"/>
    <m/>
    <s v="F012680"/>
    <x v="63"/>
    <s v="25AFI001875"/>
    <x v="11"/>
    <m/>
    <s v="000040270036R"/>
    <s v="DISCO AL.4006 270/36 RIC"/>
    <s v="alluminio"/>
    <x v="3"/>
    <m/>
    <n v="815"/>
    <s v="kg"/>
    <m/>
    <n v="3.4299999999999997"/>
    <n v="2795.45"/>
  </r>
  <r>
    <s v="OF0037429"/>
    <x v="929"/>
    <m/>
    <s v="F012680"/>
    <x v="63"/>
    <s v="25AFI001875"/>
    <x v="11"/>
    <m/>
    <s v="000040275032R"/>
    <s v="DISCO AL.4006 275/32 RIC"/>
    <s v="alluminio"/>
    <x v="3"/>
    <m/>
    <n v="857"/>
    <s v="kg"/>
    <m/>
    <n v="3.43"/>
    <n v="2939.51"/>
  </r>
  <r>
    <s v="OF0037350"/>
    <x v="936"/>
    <m/>
    <s v="F012680"/>
    <x v="63"/>
    <s v="25AFI001875"/>
    <x v="11"/>
    <m/>
    <s v="000040280032R"/>
    <s v="DISCO AL.4006 280/32 RIC"/>
    <s v="alluminio"/>
    <x v="3"/>
    <m/>
    <n v="1774"/>
    <s v="kg"/>
    <m/>
    <n v="3.4299999999999997"/>
    <n v="6084.82"/>
  </r>
  <r>
    <s v="OF0037429"/>
    <x v="929"/>
    <m/>
    <s v="F012680"/>
    <x v="63"/>
    <s v="25AFI001875"/>
    <x v="11"/>
    <m/>
    <s v="000040280032R"/>
    <s v="DISCO AL.4006 280/32 RIC"/>
    <s v="alluminio"/>
    <x v="3"/>
    <m/>
    <n v="883"/>
    <s v="kg"/>
    <m/>
    <n v="3.43"/>
    <n v="3028.69"/>
  </r>
  <r>
    <s v="OF0037368"/>
    <x v="932"/>
    <m/>
    <s v="F012680"/>
    <x v="63"/>
    <s v="25AFI001875"/>
    <x v="11"/>
    <m/>
    <s v="000040280036R"/>
    <s v="DISCO AL.4006 280/36 RIC"/>
    <s v="alluminio"/>
    <x v="3"/>
    <m/>
    <n v="882"/>
    <s v="kg"/>
    <m/>
    <n v="3.43"/>
    <n v="3025.26"/>
  </r>
  <r>
    <s v="OF0037289"/>
    <x v="933"/>
    <m/>
    <s v="F012680"/>
    <x v="63"/>
    <s v="25AFI001875"/>
    <x v="11"/>
    <m/>
    <s v="000040285029R"/>
    <s v="DISCO AL.4006 285/29 RIC"/>
    <s v="alluminio"/>
    <x v="3"/>
    <m/>
    <n v="1745"/>
    <s v="kg"/>
    <m/>
    <n v="3.43"/>
    <n v="5985.35"/>
  </r>
  <r>
    <s v="OF0037326"/>
    <x v="934"/>
    <m/>
    <s v="F012680"/>
    <x v="63"/>
    <s v="25AFI001875"/>
    <x v="11"/>
    <m/>
    <s v="000040285036R"/>
    <s v="DISCO AL.4006 285/36 RIC"/>
    <s v="alluminio"/>
    <x v="3"/>
    <m/>
    <n v="6523"/>
    <s v="kg"/>
    <m/>
    <n v="3.4299999999999997"/>
    <n v="22373.89"/>
  </r>
  <r>
    <s v="OF0037289"/>
    <x v="933"/>
    <m/>
    <s v="F012680"/>
    <x v="63"/>
    <s v="25AFI001875"/>
    <x v="11"/>
    <m/>
    <s v="000040300032R"/>
    <s v="DISCO AL.4006 300/32 RIC"/>
    <s v="alluminio"/>
    <x v="3"/>
    <m/>
    <n v="1330"/>
    <s v="kg"/>
    <m/>
    <n v="3.4299999999999997"/>
    <n v="4561.8999999999996"/>
  </r>
  <r>
    <s v="OF0037350"/>
    <x v="936"/>
    <m/>
    <s v="F012680"/>
    <x v="63"/>
    <s v="25AFI001875"/>
    <x v="11"/>
    <m/>
    <s v="000040300032R"/>
    <s v="DISCO AL.4006 300/32 RIC"/>
    <s v="alluminio"/>
    <x v="3"/>
    <m/>
    <n v="868"/>
    <s v="kg"/>
    <m/>
    <n v="3.4299999999999997"/>
    <n v="2977.24"/>
  </r>
  <r>
    <s v="OF0037368"/>
    <x v="932"/>
    <m/>
    <s v="F012680"/>
    <x v="63"/>
    <s v="25AFI001875"/>
    <x v="11"/>
    <m/>
    <s v="000040300036R"/>
    <s v="DISCO AL.4006 300/36 RIC"/>
    <s v="alluminio"/>
    <x v="3"/>
    <m/>
    <n v="3549"/>
    <s v="kg"/>
    <m/>
    <n v="3.4299999999999997"/>
    <n v="12173.07"/>
  </r>
  <r>
    <s v="OF0037269"/>
    <x v="930"/>
    <m/>
    <s v="F012680"/>
    <x v="63"/>
    <s v="25AFI001875"/>
    <x v="11"/>
    <m/>
    <s v="000040305019R"/>
    <s v="DISCO AL.4006 305/19 RIC"/>
    <s v="alluminio"/>
    <x v="3"/>
    <m/>
    <n v="1757"/>
    <s v="kg"/>
    <m/>
    <n v="3.5500000000000003"/>
    <n v="6237.35"/>
  </r>
  <r>
    <s v="OF0037289"/>
    <x v="933"/>
    <m/>
    <s v="F012680"/>
    <x v="63"/>
    <s v="25AFI001875"/>
    <x v="11"/>
    <m/>
    <s v="000040305032R"/>
    <s v="DISCO AL.4006 305/32 RIC"/>
    <s v="alluminio"/>
    <x v="3"/>
    <m/>
    <n v="2761"/>
    <s v="kg"/>
    <m/>
    <n v="3.4299999999999997"/>
    <n v="9470.23"/>
  </r>
  <r>
    <s v="OF0037350"/>
    <x v="936"/>
    <m/>
    <s v="F012680"/>
    <x v="63"/>
    <s v="25AFI001875"/>
    <x v="11"/>
    <m/>
    <s v="000040305032R"/>
    <s v="DISCO AL.4006 305/32 RIC"/>
    <s v="alluminio"/>
    <x v="3"/>
    <m/>
    <n v="1737"/>
    <s v="kg"/>
    <m/>
    <n v="3.4299999999999997"/>
    <n v="5957.91"/>
  </r>
  <r>
    <s v="OF0037221"/>
    <x v="931"/>
    <m/>
    <s v="F012680"/>
    <x v="63"/>
    <s v="25AFI001875"/>
    <x v="11"/>
    <m/>
    <s v="000040305036R"/>
    <s v="DISCO AL.4006 305/36 RIC"/>
    <s v="alluminio"/>
    <x v="3"/>
    <m/>
    <n v="2664"/>
    <s v="kg"/>
    <m/>
    <n v="3.43"/>
    <n v="9137.52"/>
  </r>
  <r>
    <s v="OF0037368"/>
    <x v="932"/>
    <m/>
    <s v="F012680"/>
    <x v="63"/>
    <s v="25AFI001875"/>
    <x v="11"/>
    <m/>
    <s v="000040305036R"/>
    <s v="DISCO AL.4006 305/36 RIC"/>
    <s v="alluminio"/>
    <x v="3"/>
    <m/>
    <n v="2626"/>
    <s v="kg"/>
    <m/>
    <n v="3.43"/>
    <n v="9007.18"/>
  </r>
  <r>
    <s v="OF0037368"/>
    <x v="932"/>
    <m/>
    <s v="F012680"/>
    <x v="63"/>
    <s v="25AFI001875"/>
    <x v="11"/>
    <m/>
    <s v="000040310029R"/>
    <s v="DISCO AL.4006 310/29 RIC"/>
    <s v="alluminio"/>
    <x v="3"/>
    <m/>
    <n v="1755"/>
    <s v="kg"/>
    <m/>
    <n v="3.4299999999999997"/>
    <n v="6019.65"/>
  </r>
  <r>
    <s v="OF0037281"/>
    <x v="937"/>
    <m/>
    <s v="F012680"/>
    <x v="63"/>
    <s v="25AFI001875"/>
    <x v="11"/>
    <m/>
    <s v="000040310036R"/>
    <s v="DISCO AL.4006 310/36 RIC"/>
    <s v="alluminio"/>
    <x v="3"/>
    <m/>
    <n v="4333"/>
    <s v="kg"/>
    <m/>
    <n v="3.55"/>
    <n v="15382.15"/>
  </r>
  <r>
    <s v="OF0037429"/>
    <x v="929"/>
    <m/>
    <s v="F012680"/>
    <x v="63"/>
    <s v="25AFI001875"/>
    <x v="11"/>
    <m/>
    <s v="000040315032R"/>
    <s v="DISCO AL.4006 315/32 RIC"/>
    <s v="alluminio"/>
    <x v="3"/>
    <m/>
    <n v="1487"/>
    <s v="kg"/>
    <m/>
    <n v="3.4299999999999997"/>
    <n v="5100.41"/>
  </r>
  <r>
    <s v="OF0037350"/>
    <x v="936"/>
    <m/>
    <s v="F012680"/>
    <x v="63"/>
    <s v="25AFI001875"/>
    <x v="11"/>
    <m/>
    <s v="000040320032R"/>
    <s v="DISCO AL.4006 320/32 RIC"/>
    <s v="alluminio"/>
    <x v="3"/>
    <m/>
    <n v="2278"/>
    <s v="kg"/>
    <m/>
    <n v="3.43"/>
    <n v="7813.54"/>
  </r>
  <r>
    <s v="OF0037350"/>
    <x v="936"/>
    <m/>
    <s v="F012680"/>
    <x v="63"/>
    <s v="25AFI001875"/>
    <x v="11"/>
    <m/>
    <s v="000040325032R"/>
    <s v="DISCO AL.4006 325/32 RIC"/>
    <s v="alluminio"/>
    <x v="3"/>
    <m/>
    <n v="1601"/>
    <s v="kg"/>
    <m/>
    <n v="3.43"/>
    <n v="5491.43"/>
  </r>
  <r>
    <s v="OF0037281"/>
    <x v="937"/>
    <m/>
    <s v="F012680"/>
    <x v="63"/>
    <s v="25AFI001875"/>
    <x v="11"/>
    <m/>
    <s v="000040325036R"/>
    <s v="DISCO AL.4006 325/36 RIC"/>
    <s v="alluminio"/>
    <x v="3"/>
    <m/>
    <n v="2399"/>
    <s v="kg"/>
    <m/>
    <n v="3.5500000000000003"/>
    <n v="8516.4500000000007"/>
  </r>
  <r>
    <s v="OF0037326"/>
    <x v="934"/>
    <m/>
    <s v="F012680"/>
    <x v="63"/>
    <s v="25AFI001875"/>
    <x v="11"/>
    <m/>
    <s v="000040325036R"/>
    <s v="DISCO AL.4006 325/36 RIC"/>
    <s v="alluminio"/>
    <x v="3"/>
    <m/>
    <n v="6345"/>
    <s v="kg"/>
    <m/>
    <n v="3.4299999999999997"/>
    <n v="21763.35"/>
  </r>
  <r>
    <s v="OF0037368"/>
    <x v="932"/>
    <m/>
    <s v="F012680"/>
    <x v="63"/>
    <s v="25AFI001875"/>
    <x v="11"/>
    <m/>
    <s v="000040325036R"/>
    <s v="DISCO AL.4006 325/36 RIC"/>
    <s v="alluminio"/>
    <x v="3"/>
    <m/>
    <n v="1601"/>
    <s v="kg"/>
    <m/>
    <n v="3.43"/>
    <n v="5491.43"/>
  </r>
  <r>
    <s v="OF0037526"/>
    <x v="935"/>
    <m/>
    <s v="F012680"/>
    <x v="63"/>
    <s v="25AFI001875"/>
    <x v="11"/>
    <m/>
    <s v="000040325036R"/>
    <s v="DISCO AL.4006 325/36 RIC"/>
    <s v="alluminio"/>
    <x v="3"/>
    <m/>
    <n v="3968"/>
    <s v="kg"/>
    <m/>
    <n v="3.33"/>
    <n v="13213.44"/>
  </r>
  <r>
    <s v="OF0037289"/>
    <x v="933"/>
    <m/>
    <s v="F012680"/>
    <x v="63"/>
    <s v="25AFI001875"/>
    <x v="11"/>
    <m/>
    <s v="000040330029R"/>
    <s v="DISCO AL.4006 330/29 RIC"/>
    <s v="alluminio"/>
    <x v="3"/>
    <m/>
    <n v="1633"/>
    <s v="kg"/>
    <m/>
    <n v="3.4299999999999997"/>
    <n v="5601.19"/>
  </r>
  <r>
    <s v="OF0037429"/>
    <x v="929"/>
    <m/>
    <s v="F012680"/>
    <x v="63"/>
    <s v="25AFI001875"/>
    <x v="11"/>
    <m/>
    <s v="000040330032R"/>
    <s v="DISCO AL.4006 330/32 RIC"/>
    <s v="alluminio"/>
    <x v="3"/>
    <m/>
    <n v="1637"/>
    <s v="kg"/>
    <m/>
    <n v="3.4299999999999997"/>
    <n v="5614.91"/>
  </r>
  <r>
    <s v="OF0037350"/>
    <x v="936"/>
    <m/>
    <s v="F012680"/>
    <x v="63"/>
    <s v="25AFI001875"/>
    <x v="11"/>
    <m/>
    <s v="000040330039R"/>
    <s v="DISCO AL.4006 330/39 RIC"/>
    <s v="alluminio"/>
    <x v="3"/>
    <m/>
    <n v="1628"/>
    <s v="kg"/>
    <m/>
    <n v="3.43"/>
    <n v="5584.04"/>
  </r>
  <r>
    <s v="OF0037429"/>
    <x v="929"/>
    <m/>
    <s v="F012680"/>
    <x v="63"/>
    <s v="25AFI001875"/>
    <x v="11"/>
    <m/>
    <s v="000040335024R"/>
    <s v="DISCO AL.4006 335/24 RIC"/>
    <s v="alluminio"/>
    <x v="3"/>
    <m/>
    <n v="1688"/>
    <s v="kg"/>
    <m/>
    <n v="3.43"/>
    <n v="5789.84"/>
  </r>
  <r>
    <s v="OF0037289"/>
    <x v="933"/>
    <m/>
    <s v="F012680"/>
    <x v="63"/>
    <s v="25AFI001875"/>
    <x v="11"/>
    <m/>
    <s v="000040335032R"/>
    <s v="DISCO AL.4006 335/32 RIC"/>
    <s v="alluminio"/>
    <x v="3"/>
    <m/>
    <n v="16060"/>
    <s v="kg"/>
    <m/>
    <n v="3.43"/>
    <n v="55085.8"/>
  </r>
  <r>
    <s v="OF0037368"/>
    <x v="932"/>
    <m/>
    <s v="F012680"/>
    <x v="63"/>
    <s v="25AFI001875"/>
    <x v="11"/>
    <m/>
    <s v="000040340036R"/>
    <s v="DISCO AL.4006 340/36 RIC"/>
    <s v="alluminio"/>
    <x v="3"/>
    <m/>
    <n v="2617"/>
    <s v="kg"/>
    <m/>
    <n v="3.4299999999999997"/>
    <n v="8976.31"/>
  </r>
  <r>
    <s v="OF0037350"/>
    <x v="936"/>
    <m/>
    <s v="F012680"/>
    <x v="63"/>
    <s v="25AFI001875"/>
    <x v="11"/>
    <m/>
    <s v="000040345032R"/>
    <s v="DISCO AL.4006 345/32 RIC"/>
    <s v="alluminio"/>
    <x v="3"/>
    <m/>
    <n v="2234"/>
    <s v="kg"/>
    <m/>
    <n v="3.43"/>
    <n v="7662.62"/>
  </r>
  <r>
    <s v="OF0037289"/>
    <x v="933"/>
    <m/>
    <s v="F012680"/>
    <x v="63"/>
    <s v="25AFI001875"/>
    <x v="11"/>
    <m/>
    <s v="000040350029R"/>
    <s v="DISCO AL.4006 350/29 RIC"/>
    <s v="alluminio"/>
    <x v="3"/>
    <m/>
    <n v="1526"/>
    <s v="kg"/>
    <m/>
    <n v="3.43"/>
    <n v="5234.18"/>
  </r>
  <r>
    <s v="OF0037269"/>
    <x v="930"/>
    <m/>
    <s v="F012680"/>
    <x v="63"/>
    <s v="25AFI001875"/>
    <x v="11"/>
    <m/>
    <s v="000040355019R"/>
    <s v="DISCO AL.4006 355/19 RIC"/>
    <s v="alluminio"/>
    <x v="3"/>
    <m/>
    <n v="2360"/>
    <s v="kg"/>
    <m/>
    <n v="3.55"/>
    <n v="8378"/>
  </r>
  <r>
    <s v="OF0037491"/>
    <x v="938"/>
    <m/>
    <s v="F012680"/>
    <x v="63"/>
    <s v="25AFI001875"/>
    <x v="11"/>
    <m/>
    <s v="000040355032R"/>
    <s v="DISCO AL.4006 355/32 RIC"/>
    <s v="alluminio"/>
    <x v="3"/>
    <m/>
    <n v="1584"/>
    <s v="kg"/>
    <m/>
    <n v="3.4299999999999997"/>
    <n v="5433.12"/>
  </r>
  <r>
    <s v="OF0037281"/>
    <x v="937"/>
    <m/>
    <s v="F012680"/>
    <x v="63"/>
    <s v="25AFI001875"/>
    <x v="11"/>
    <m/>
    <s v="000040355036R"/>
    <s v="DISCO AL.4006 355/36 RIC"/>
    <s v="alluminio"/>
    <x v="3"/>
    <m/>
    <n v="6339"/>
    <s v="kg"/>
    <m/>
    <n v="3.5500000000000003"/>
    <n v="22503.45"/>
  </r>
  <r>
    <s v="OF0037326"/>
    <x v="934"/>
    <m/>
    <s v="F012680"/>
    <x v="63"/>
    <s v="25AFI001875"/>
    <x v="11"/>
    <m/>
    <s v="000040355036R"/>
    <s v="DISCO AL.4006 355/36 RIC"/>
    <s v="alluminio"/>
    <x v="3"/>
    <m/>
    <n v="3167"/>
    <s v="kg"/>
    <m/>
    <n v="3.4299999999999997"/>
    <n v="10862.81"/>
  </r>
  <r>
    <s v="OF0037322"/>
    <x v="939"/>
    <m/>
    <s v="F012680"/>
    <x v="63"/>
    <s v="25AFI001875"/>
    <x v="11"/>
    <m/>
    <s v="000040370036R"/>
    <s v="DISCO AL.4006 370/36 RIC"/>
    <s v="alluminio"/>
    <x v="3"/>
    <m/>
    <n v="1716"/>
    <s v="kg"/>
    <m/>
    <n v="3.43"/>
    <n v="5885.88"/>
  </r>
  <r>
    <s v="OF0037350"/>
    <x v="936"/>
    <m/>
    <s v="F012680"/>
    <x v="63"/>
    <s v="25AFI001875"/>
    <x v="11"/>
    <m/>
    <s v="000040375039R"/>
    <s v="DISCO AL.4006 375/39 RIC"/>
    <s v="alluminio"/>
    <x v="3"/>
    <m/>
    <n v="1748"/>
    <s v="kg"/>
    <m/>
    <n v="3.43"/>
    <n v="5995.64"/>
  </r>
  <r>
    <s v="OF0037322"/>
    <x v="939"/>
    <m/>
    <s v="F012680"/>
    <x v="63"/>
    <s v="25AFI001875"/>
    <x v="11"/>
    <m/>
    <s v="000040385036R"/>
    <s v="DISCO AL.4006 385/36 RIC"/>
    <s v="alluminio"/>
    <x v="3"/>
    <m/>
    <n v="1487"/>
    <s v="kg"/>
    <m/>
    <n v="3.4299999999999997"/>
    <n v="5100.41"/>
  </r>
  <r>
    <s v="OF0037322"/>
    <x v="939"/>
    <m/>
    <s v="F012680"/>
    <x v="63"/>
    <s v="25AFI001875"/>
    <x v="11"/>
    <m/>
    <s v="000040400036R"/>
    <s v="DISCO AL.4006 400/36 RIC"/>
    <s v="alluminio"/>
    <x v="3"/>
    <m/>
    <n v="3208"/>
    <s v="kg"/>
    <m/>
    <n v="3.43"/>
    <n v="11003.44"/>
  </r>
  <r>
    <s v="OF0037350"/>
    <x v="936"/>
    <m/>
    <s v="F012680"/>
    <x v="63"/>
    <s v="25AFI001875"/>
    <x v="11"/>
    <m/>
    <s v="000040420039R"/>
    <s v="DISCO AL.4006 420/39 RIC"/>
    <s v="alluminio"/>
    <x v="3"/>
    <m/>
    <n v="793"/>
    <s v="kg"/>
    <m/>
    <n v="3.4299999999999997"/>
    <n v="2719.99"/>
  </r>
  <r>
    <s v="OF0037221"/>
    <x v="931"/>
    <m/>
    <s v="F012680"/>
    <x v="63"/>
    <s v="25AFI001875"/>
    <x v="11"/>
    <m/>
    <s v="000040435036R"/>
    <s v="DISCO AL.4006 435/36 RIC"/>
    <s v="alluminio"/>
    <x v="3"/>
    <m/>
    <n v="1795"/>
    <s v="kg"/>
    <m/>
    <n v="3.43"/>
    <n v="6156.85"/>
  </r>
  <r>
    <s v="OF0037231"/>
    <x v="940"/>
    <m/>
    <s v="F012680"/>
    <x v="63"/>
    <s v="25AFI001875"/>
    <x v="11"/>
    <m/>
    <s v="000041605039R"/>
    <s v="SAGOMATO AL.4006 313,7X322X39 RIC"/>
    <s v="alluminio"/>
    <x v="3"/>
    <m/>
    <n v="5970"/>
    <s v="kg"/>
    <m/>
    <n v="3.55"/>
    <n v="21193.5"/>
  </r>
  <r>
    <s v="OF0037288"/>
    <x v="941"/>
    <m/>
    <s v="F012680"/>
    <x v="63"/>
    <s v="25AFI001875"/>
    <x v="11"/>
    <m/>
    <s v="000050240032R"/>
    <s v="DISCO AL.L.GREEN 240/32 RIC"/>
    <s v="alluminio"/>
    <x v="3"/>
    <m/>
    <n v="1721"/>
    <s v="kg"/>
    <m/>
    <n v="3.33"/>
    <n v="5730.93"/>
  </r>
  <r>
    <s v="OF0037288"/>
    <x v="941"/>
    <m/>
    <s v="F012680"/>
    <x v="63"/>
    <s v="25AFI001875"/>
    <x v="11"/>
    <m/>
    <s v="000050260032r"/>
    <s v="DISCO AL.L.GREEN 260/32 RIC"/>
    <s v="alluminio"/>
    <x v="3"/>
    <m/>
    <n v="839"/>
    <s v="kg"/>
    <m/>
    <n v="3.33"/>
    <n v="2793.87"/>
  </r>
  <r>
    <s v="OF0037288"/>
    <x v="941"/>
    <m/>
    <s v="F012680"/>
    <x v="63"/>
    <s v="25AFI001875"/>
    <x v="11"/>
    <m/>
    <s v="000050280032R"/>
    <s v="DISCO AL.L.GREEN 280/32 RIC"/>
    <s v="alluminio"/>
    <x v="3"/>
    <m/>
    <n v="2667"/>
    <s v="kg"/>
    <m/>
    <n v="3.33"/>
    <n v="8881.11"/>
  </r>
  <r>
    <s v="OF0037352"/>
    <x v="942"/>
    <m/>
    <s v="F012680"/>
    <x v="63"/>
    <s v="25AFI001875"/>
    <x v="11"/>
    <m/>
    <s v="000050280032R"/>
    <s v="DISCO AL.L.GREEN 280/32 RIC"/>
    <s v="alluminio"/>
    <x v="3"/>
    <m/>
    <n v="1764"/>
    <s v="kg"/>
    <m/>
    <n v="3.33"/>
    <n v="5874.12"/>
  </r>
  <r>
    <s v="OF0037288"/>
    <x v="941"/>
    <m/>
    <s v="F012680"/>
    <x v="63"/>
    <s v="25AFI001875"/>
    <x v="11"/>
    <m/>
    <s v="000050285029R"/>
    <s v="DISCO AL.GREEN 285/29 RIC"/>
    <s v="alluminio"/>
    <x v="3"/>
    <m/>
    <n v="12012"/>
    <s v="kg"/>
    <m/>
    <n v="3.33"/>
    <n v="39999.96"/>
  </r>
  <r>
    <s v="OF0037288"/>
    <x v="941"/>
    <m/>
    <s v="F012680"/>
    <x v="63"/>
    <s v="25AFI001875"/>
    <x v="11"/>
    <m/>
    <s v="000050290029R"/>
    <s v="DISCO AL.L.GREEN 290/29 RIC"/>
    <s v="alluminio"/>
    <x v="3"/>
    <m/>
    <n v="1780"/>
    <s v="kg"/>
    <m/>
    <n v="3.3299999999999996"/>
    <n v="5927.4"/>
  </r>
  <r>
    <s v="OF0037191"/>
    <x v="943"/>
    <m/>
    <s v="F012680"/>
    <x v="63"/>
    <s v="25AFI001875"/>
    <x v="11"/>
    <m/>
    <s v="000050300010R"/>
    <s v="DISCO AL.GREEN 300/10 RIC"/>
    <s v="alluminio"/>
    <x v="3"/>
    <m/>
    <n v="904"/>
    <s v="kg"/>
    <m/>
    <n v="3.52"/>
    <n v="3182.08"/>
  </r>
  <r>
    <s v="OF0037222"/>
    <x v="849"/>
    <m/>
    <s v="F012680"/>
    <x v="63"/>
    <s v="25AFI001875"/>
    <x v="11"/>
    <m/>
    <s v="000050305032R"/>
    <s v="DISCO AL.L.GREEN 305/32 RIC"/>
    <s v="alluminio"/>
    <x v="3"/>
    <m/>
    <n v="2486"/>
    <s v="kg"/>
    <m/>
    <n v="3.3299999999999996"/>
    <n v="8278.3799999999992"/>
  </r>
  <r>
    <s v="OF0037455"/>
    <x v="944"/>
    <m/>
    <s v="F012680"/>
    <x v="63"/>
    <s v="25AFI001875"/>
    <x v="11"/>
    <m/>
    <s v="000050305032R"/>
    <s v="DISCO AL.L.GREEN 305/32 RIC"/>
    <s v="alluminio"/>
    <x v="3"/>
    <m/>
    <n v="2265"/>
    <s v="kg"/>
    <m/>
    <n v="3.33"/>
    <n v="7542.45"/>
  </r>
  <r>
    <s v="OF0037222"/>
    <x v="849"/>
    <m/>
    <s v="F012680"/>
    <x v="63"/>
    <s v="25AFI001875"/>
    <x v="11"/>
    <m/>
    <s v="000050320029R"/>
    <s v="DISCO AL.L.GREEN 320/29 RIC"/>
    <s v="alluminio"/>
    <x v="3"/>
    <m/>
    <n v="1534"/>
    <s v="kg"/>
    <m/>
    <n v="3.33"/>
    <n v="5108.22"/>
  </r>
  <r>
    <s v="OF0037191"/>
    <x v="943"/>
    <m/>
    <s v="F012680"/>
    <x v="63"/>
    <s v="25AFI001875"/>
    <x v="11"/>
    <m/>
    <s v="000050325010R"/>
    <s v="DISCO AL.GREEN 325/10 RIC"/>
    <s v="alluminio"/>
    <x v="3"/>
    <m/>
    <n v="1565"/>
    <s v="kg"/>
    <m/>
    <n v="3.52"/>
    <n v="5508.8"/>
  </r>
  <r>
    <s v="OF0036862"/>
    <x v="847"/>
    <m/>
    <s v="F012680"/>
    <x v="63"/>
    <s v="25AFI001875"/>
    <x v="11"/>
    <m/>
    <s v="000050325032R"/>
    <s v="DISCO AL.L.GREEN 325/32 RIC"/>
    <s v="alluminio"/>
    <x v="3"/>
    <m/>
    <n v="2369"/>
    <s v="kg"/>
    <m/>
    <n v="3.58"/>
    <n v="8481.02"/>
  </r>
  <r>
    <s v="OF0037035"/>
    <x v="848"/>
    <m/>
    <s v="F012680"/>
    <x v="63"/>
    <s v="25AFI001875"/>
    <x v="11"/>
    <m/>
    <s v="000050325032R"/>
    <s v="DISCO AL.L.GREEN 325/32 RIC"/>
    <s v="alluminio"/>
    <x v="3"/>
    <m/>
    <n v="3943"/>
    <s v="kg"/>
    <m/>
    <n v="3.52"/>
    <n v="13879.36"/>
  </r>
  <r>
    <s v="OF0037222"/>
    <x v="849"/>
    <m/>
    <s v="F012680"/>
    <x v="63"/>
    <s v="25AFI001875"/>
    <x v="11"/>
    <m/>
    <s v="000050325032R"/>
    <s v="DISCO AL.L.GREEN 325/32 RIC"/>
    <s v="alluminio"/>
    <x v="3"/>
    <m/>
    <n v="2399"/>
    <s v="kg"/>
    <m/>
    <n v="3.33"/>
    <n v="7988.67"/>
  </r>
  <r>
    <s v="OF0037288"/>
    <x v="941"/>
    <m/>
    <s v="F012680"/>
    <x v="63"/>
    <s v="25AFI001875"/>
    <x v="11"/>
    <m/>
    <s v="000050325032R"/>
    <s v="DISCO AL.L.GREEN 325/32 RIC"/>
    <s v="alluminio"/>
    <x v="3"/>
    <m/>
    <n v="4786"/>
    <s v="kg"/>
    <m/>
    <n v="3.3299999999999996"/>
    <n v="15937.38"/>
  </r>
  <r>
    <s v="OF0037352"/>
    <x v="942"/>
    <m/>
    <s v="F012680"/>
    <x v="63"/>
    <s v="25AFI001875"/>
    <x v="11"/>
    <m/>
    <s v="000050325032R"/>
    <s v="DISCO AL.L.GREEN 325/32 RIC"/>
    <s v="alluminio"/>
    <x v="3"/>
    <m/>
    <n v="1800"/>
    <s v="kg"/>
    <m/>
    <n v="3.33"/>
    <n v="5994"/>
  </r>
  <r>
    <s v="OF0037288"/>
    <x v="941"/>
    <m/>
    <s v="F012680"/>
    <x v="63"/>
    <s v="25AFI001875"/>
    <x v="11"/>
    <m/>
    <s v="000050330032R"/>
    <s v="DISCO AL.L.GREEN 330/32 RIC"/>
    <s v="alluminio"/>
    <x v="3"/>
    <m/>
    <n v="1650"/>
    <s v="kg"/>
    <m/>
    <n v="3.33"/>
    <n v="5494.5"/>
  </r>
  <r>
    <s v="OF0037287"/>
    <x v="945"/>
    <m/>
    <s v="F012680"/>
    <x v="63"/>
    <s v="25AFI001875"/>
    <x v="11"/>
    <m/>
    <s v="000050330036R"/>
    <s v="DISCO AL.L.GREEN 330/36 RIC"/>
    <s v="alluminio"/>
    <x v="3"/>
    <m/>
    <n v="2450"/>
    <s v="kg"/>
    <m/>
    <n v="3.45"/>
    <n v="8452.5"/>
  </r>
  <r>
    <s v="OF0037455"/>
    <x v="944"/>
    <m/>
    <s v="F012680"/>
    <x v="63"/>
    <s v="25AFI001875"/>
    <x v="11"/>
    <m/>
    <s v="000050335032R"/>
    <s v="DISCO AL.L.GREEN 335/32 RIC"/>
    <s v="alluminio"/>
    <x v="3"/>
    <m/>
    <n v="1688"/>
    <s v="kg"/>
    <m/>
    <n v="3.33"/>
    <n v="5621.04"/>
  </r>
  <r>
    <s v="OF0037191"/>
    <x v="943"/>
    <m/>
    <s v="F012680"/>
    <x v="63"/>
    <s v="25AFI001875"/>
    <x v="11"/>
    <m/>
    <s v="000050340010R"/>
    <s v="DISCO AL.GREEN 340/10 RIC"/>
    <s v="alluminio"/>
    <x v="3"/>
    <m/>
    <n v="4295"/>
    <s v="kg"/>
    <m/>
    <n v="3.52"/>
    <n v="15118.4"/>
  </r>
  <r>
    <s v="OF0037455"/>
    <x v="944"/>
    <m/>
    <s v="F012680"/>
    <x v="63"/>
    <s v="25AFI001875"/>
    <x v="11"/>
    <m/>
    <s v="000050355032R"/>
    <s v="DISCO AL.L.GREEN 355/32 RIC"/>
    <s v="alluminio"/>
    <x v="3"/>
    <m/>
    <n v="1571"/>
    <s v="kg"/>
    <m/>
    <n v="3.33"/>
    <n v="5231.43"/>
  </r>
  <r>
    <s v="OF0037222"/>
    <x v="849"/>
    <m/>
    <s v="F012680"/>
    <x v="63"/>
    <s v="25AFI001875"/>
    <x v="11"/>
    <m/>
    <s v="000050365029R"/>
    <s v="DISCO AL.L.GREEN 365/29 RIC"/>
    <s v="alluminio"/>
    <x v="3"/>
    <m/>
    <n v="830"/>
    <s v="kg"/>
    <m/>
    <n v="3.33"/>
    <n v="2763.9"/>
  </r>
  <r>
    <s v="OF0037455"/>
    <x v="944"/>
    <m/>
    <s v="F012680"/>
    <x v="63"/>
    <s v="25AFI001875"/>
    <x v="11"/>
    <m/>
    <s v="000050365032R"/>
    <s v="DISCO AL.L.GREEN 365/32 RIC"/>
    <s v="alluminio"/>
    <x v="3"/>
    <m/>
    <n v="1666"/>
    <s v="kg"/>
    <m/>
    <n v="3.3299999999999996"/>
    <n v="5547.78"/>
  </r>
  <r>
    <s v="OF0037288"/>
    <x v="941"/>
    <m/>
    <s v="F012680"/>
    <x v="63"/>
    <s v="25AFI001875"/>
    <x v="11"/>
    <m/>
    <s v="000050370032R"/>
    <s v="DISCO AL.L.GREEN 370/32 RIC"/>
    <s v="alluminio"/>
    <x v="3"/>
    <m/>
    <n v="1708"/>
    <s v="kg"/>
    <m/>
    <n v="3.33"/>
    <n v="5687.64"/>
  </r>
  <r>
    <s v="OF0037352"/>
    <x v="942"/>
    <m/>
    <s v="F012680"/>
    <x v="63"/>
    <s v="25AFI001875"/>
    <x v="11"/>
    <m/>
    <s v="000050370032R"/>
    <s v="DISCO AL.L.GREEN 370/32 RIC"/>
    <s v="alluminio"/>
    <x v="3"/>
    <m/>
    <n v="3397"/>
    <s v="kg"/>
    <m/>
    <n v="3.33"/>
    <n v="11312.01"/>
  </r>
  <r>
    <s v="OF0037287"/>
    <x v="945"/>
    <m/>
    <s v="F012680"/>
    <x v="63"/>
    <s v="25AFI001875"/>
    <x v="11"/>
    <m/>
    <s v="000050385036R"/>
    <s v="DISCO AL.L.GREEN 385/36 RIC"/>
    <s v="alluminio"/>
    <x v="3"/>
    <m/>
    <n v="5189"/>
    <s v="kg"/>
    <m/>
    <n v="3.4499999999999997"/>
    <n v="17902.05"/>
  </r>
  <r>
    <s v="OF0036863"/>
    <x v="946"/>
    <m/>
    <s v="F012680"/>
    <x v="63"/>
    <s v="25AFI001875"/>
    <x v="11"/>
    <m/>
    <s v="000051620032R"/>
    <s v="SAG.AL.GRE 306X276,4X32 RIC"/>
    <s v="alluminio"/>
    <x v="3"/>
    <m/>
    <n v="7223"/>
    <s v="kg"/>
    <m/>
    <n v="3.58"/>
    <n v="25858.34"/>
  </r>
  <r>
    <s v="OF0037190"/>
    <x v="947"/>
    <m/>
    <s v="F012680"/>
    <x v="63"/>
    <s v="25AFI001875"/>
    <x v="11"/>
    <m/>
    <s v="000051620032R"/>
    <s v="SAG.AL.GRE 306X276,4X32 RIC"/>
    <s v="alluminio"/>
    <x v="3"/>
    <m/>
    <n v="7518"/>
    <s v="kg"/>
    <m/>
    <n v="3.52"/>
    <n v="26463.360000000001"/>
  </r>
  <r>
    <s v="OF0036857"/>
    <x v="850"/>
    <m/>
    <s v="F012680"/>
    <x v="63"/>
    <s v="25AFI001875"/>
    <x v="11"/>
    <m/>
    <s v="000051750019R"/>
    <s v="RETT.AL.LEGA GREEN 520x410x19 RIC ANGOLI TAGLIATI"/>
    <s v="alluminio"/>
    <x v="3"/>
    <m/>
    <n v="334"/>
    <s v="kg"/>
    <m/>
    <n v="3.58"/>
    <n v="1195.72"/>
  </r>
  <r>
    <s v="OF0037270"/>
    <x v="948"/>
    <m/>
    <s v="F012680"/>
    <x v="63"/>
    <s v="25AFI001875"/>
    <x v="11"/>
    <m/>
    <s v="000060245022R"/>
    <s v="DISCO AL.GREEN 245/22 RIC DOPPIA RICOTTURA"/>
    <s v="alluminio"/>
    <x v="3"/>
    <m/>
    <n v="870"/>
    <s v="kg"/>
    <m/>
    <n v="3.5"/>
    <n v="3045"/>
  </r>
  <r>
    <s v="OF0037398"/>
    <x v="949"/>
    <m/>
    <s v="F012680"/>
    <x v="63"/>
    <s v="25AFI001875"/>
    <x v="11"/>
    <m/>
    <s v="000060290022R"/>
    <s v="DISCO AL.GREEN 290/22 RIC DOPPIA RICOTTURA"/>
    <s v="alluminio"/>
    <x v="3"/>
    <m/>
    <n v="2509"/>
    <s v="kg"/>
    <m/>
    <n v="3.38"/>
    <n v="8480.42"/>
  </r>
  <r>
    <s v="OF0036780"/>
    <x v="854"/>
    <m/>
    <s v="F012680"/>
    <x v="63"/>
    <s v="25AFI001875"/>
    <x v="11"/>
    <m/>
    <s v="000060325022R"/>
    <s v="DISCO AL.L.GREEN 325/22 RIC DOPPIA RICOTTURA"/>
    <s v="alluminio"/>
    <x v="3"/>
    <m/>
    <n v="788"/>
    <s v="kg"/>
    <m/>
    <n v="3.63"/>
    <n v="2860.44"/>
  </r>
  <r>
    <s v="OF0036780"/>
    <x v="854"/>
    <m/>
    <s v="F012680"/>
    <x v="63"/>
    <s v="25AFI001875"/>
    <x v="11"/>
    <m/>
    <s v="000060335022R"/>
    <s v="DISCO AL.GREEN 335/22 RIC DOPPIA RICOTTURA"/>
    <s v="alluminio"/>
    <x v="3"/>
    <m/>
    <n v="1676"/>
    <s v="kg"/>
    <m/>
    <n v="3.63"/>
    <n v="6083.88"/>
  </r>
  <r>
    <s v="OF0037270"/>
    <x v="948"/>
    <m/>
    <s v="F012680"/>
    <x v="63"/>
    <s v="25AFI001875"/>
    <x v="11"/>
    <m/>
    <s v="000060335022R"/>
    <s v="DISCO AL.GREEN 335/22 RIC DOPPIA RICOTTURA"/>
    <s v="alluminio"/>
    <x v="3"/>
    <m/>
    <n v="1649"/>
    <s v="kg"/>
    <m/>
    <n v="3.5"/>
    <n v="5771.5"/>
  </r>
  <r>
    <s v="OF0037398"/>
    <x v="949"/>
    <m/>
    <s v="F012680"/>
    <x v="63"/>
    <s v="25AFI001875"/>
    <x v="11"/>
    <m/>
    <s v="000060335022R"/>
    <s v="DISCO AL.GREEN 335/22 RIC DOPPIA RICOTTURA"/>
    <s v="alluminio"/>
    <x v="3"/>
    <m/>
    <n v="3956"/>
    <s v="kg"/>
    <m/>
    <n v="3.3800000000000003"/>
    <n v="13371.28"/>
  </r>
  <r>
    <s v="OF0036780"/>
    <x v="854"/>
    <m/>
    <s v="F012680"/>
    <x v="63"/>
    <s v="25AFI001875"/>
    <x v="11"/>
    <m/>
    <s v="000060355022R"/>
    <s v="DISCO AL.GREEN 355/22 RIC DOPPIA RICOTTURA"/>
    <s v="alluminio"/>
    <x v="3"/>
    <m/>
    <n v="2816"/>
    <s v="kg"/>
    <m/>
    <n v="3.63"/>
    <n v="10222.08"/>
  </r>
  <r>
    <s v="OF0037270"/>
    <x v="948"/>
    <m/>
    <s v="F012680"/>
    <x v="63"/>
    <s v="25AFI001875"/>
    <x v="11"/>
    <m/>
    <s v="000060355022R"/>
    <s v="DISCO AL.GREEN 355/22 RIC DOPPIA RICOTTURA"/>
    <s v="alluminio"/>
    <x v="3"/>
    <m/>
    <n v="2202"/>
    <s v="kg"/>
    <m/>
    <n v="3.5"/>
    <n v="7707"/>
  </r>
  <r>
    <s v="OF0037270"/>
    <x v="948"/>
    <m/>
    <s v="F012680"/>
    <x v="63"/>
    <s v="25AFI001875"/>
    <x v="11"/>
    <m/>
    <s v="000060385022R"/>
    <s v="DISCO AL.GREEN 385/22 RIC DOPPIA RICOTTURA"/>
    <s v="alluminio"/>
    <x v="3"/>
    <m/>
    <n v="1383"/>
    <s v="kg"/>
    <m/>
    <n v="3.5"/>
    <n v="4840.5"/>
  </r>
  <r>
    <s v="OF0037532"/>
    <x v="950"/>
    <m/>
    <s v="F015908"/>
    <x v="92"/>
    <s v="25AFI001912"/>
    <x v="28"/>
    <m/>
    <s v="001970112001"/>
    <s v="PALLET PESANTE CM 120X100"/>
    <s v="materiali di consumo"/>
    <x v="11"/>
    <m/>
    <n v="276"/>
    <s v="NR"/>
    <m/>
    <n v="12.6"/>
    <n v="3477.6"/>
  </r>
  <r>
    <s v="OF0037649"/>
    <x v="951"/>
    <m/>
    <s v="F015908"/>
    <x v="92"/>
    <s v="25AFI001912"/>
    <x v="28"/>
    <m/>
    <s v="001970112001"/>
    <s v="PALLET PESANTE CM 120X100"/>
    <s v="materiali di consumo"/>
    <x v="11"/>
    <m/>
    <n v="324"/>
    <s v="NR"/>
    <m/>
    <n v="14"/>
    <n v="4536"/>
  </r>
  <r>
    <s v="OF0037558"/>
    <x v="952"/>
    <m/>
    <s v="F014980"/>
    <x v="66"/>
    <s v="25AFI001934"/>
    <x v="28"/>
    <m/>
    <s v="009000005001"/>
    <s v="GUANTO NITRILE VERDE 492 TG.7/7½"/>
    <s v="materiali di consumo"/>
    <x v="11"/>
    <m/>
    <n v="40"/>
    <s v="NR"/>
    <m/>
    <n v="2.4500000000000002"/>
    <n v="98"/>
  </r>
  <r>
    <s v="OF0037759"/>
    <x v="953"/>
    <m/>
    <s v="F014980"/>
    <x v="66"/>
    <s v="25AFI001934"/>
    <x v="28"/>
    <m/>
    <s v="009000007001"/>
    <s v="GUANTI IN LATTICE ASTM PZ.100 #"/>
    <s v="materiali di consumo"/>
    <x v="11"/>
    <m/>
    <n v="2000"/>
    <s v="NR"/>
    <m/>
    <n v="5.6000000000000001E-2"/>
    <n v="112"/>
  </r>
  <r>
    <s v="OF0037670"/>
    <x v="954"/>
    <m/>
    <s v="F014980"/>
    <x v="66"/>
    <s v="25AFI001934"/>
    <x v="28"/>
    <m/>
    <s v="009100002001"/>
    <s v="BOBINA POMERCART GR 40 (KG 4)"/>
    <s v="materiali di consumo"/>
    <x v="11"/>
    <m/>
    <n v="14"/>
    <s v="NR"/>
    <m/>
    <n v="17.2"/>
    <n v="240.8"/>
  </r>
  <r>
    <s v="OF0037759"/>
    <x v="953"/>
    <m/>
    <s v="F014980"/>
    <x v="66"/>
    <s v="25AFI001934"/>
    <x v="28"/>
    <m/>
    <s v="009100002001"/>
    <s v="BOBINA POMERCART GR 40 (KG 4)"/>
    <s v="materiali di consumo"/>
    <x v="11"/>
    <m/>
    <n v="6"/>
    <s v="NR"/>
    <m/>
    <n v="17.2"/>
    <n v="103.2"/>
  </r>
  <r>
    <s v="OF0037558"/>
    <x v="952"/>
    <m/>
    <s v="F014980"/>
    <x v="66"/>
    <s v="25AFI001934"/>
    <x v="28"/>
    <m/>
    <s v="009430031001"/>
    <s v="ALCOOL DENATURATO 750 CC PZ.15"/>
    <s v="materiali di consumo"/>
    <x v="11"/>
    <m/>
    <n v="84"/>
    <s v="NR"/>
    <m/>
    <n v="2.1670238095238097"/>
    <n v="182.03"/>
  </r>
  <r>
    <s v="OF0037562"/>
    <x v="955"/>
    <m/>
    <s v="F014890"/>
    <x v="93"/>
    <s v="25AFI001935"/>
    <x v="28"/>
    <m/>
    <s v="009430046001"/>
    <s v="INK NERO L700 cod. 014429 LIMITRONIC (ex cod. 10081)"/>
    <s v="materiali di consumo"/>
    <x v="11"/>
    <m/>
    <n v="5"/>
    <s v="l"/>
    <m/>
    <n v="207"/>
    <n v="1035"/>
  </r>
  <r>
    <s v="OF0037674"/>
    <x v="956"/>
    <m/>
    <s v="F600340"/>
    <x v="86"/>
    <s v="25AFI001944"/>
    <x v="28"/>
    <m/>
    <s v="009100003001"/>
    <s v="BOBINA CELLULOSA 80% WSB800 STRAPPI"/>
    <s v="materiali di consumo"/>
    <x v="11"/>
    <m/>
    <n v="280"/>
    <s v="NR"/>
    <m/>
    <n v="4.8499999999999996"/>
    <n v="1358"/>
  </r>
  <r>
    <s v="OF0037851"/>
    <x v="957"/>
    <m/>
    <s v="F015558"/>
    <x v="48"/>
    <s v="25AFI001951"/>
    <x v="28"/>
    <m/>
    <s v="009430000001"/>
    <s v="CORINDONE GRANA 40 DARK"/>
    <s v="materiali di consumo"/>
    <x v="11"/>
    <m/>
    <n v="14000"/>
    <s v="kg"/>
    <m/>
    <n v="0.95"/>
    <n v="13300"/>
  </r>
  <r>
    <s v="OF0037851"/>
    <x v="957"/>
    <m/>
    <s v="F015558"/>
    <x v="48"/>
    <s v="25AFI001951"/>
    <x v="28"/>
    <m/>
    <s v="009430002001"/>
    <s v="CORINDONE GRANA 50"/>
    <s v="materiali di consumo"/>
    <x v="11"/>
    <m/>
    <n v="7000"/>
    <s v="kg"/>
    <m/>
    <n v="0.95"/>
    <n v="6650"/>
  </r>
  <r>
    <s v="OF0037851"/>
    <x v="957"/>
    <m/>
    <s v="F015558"/>
    <x v="48"/>
    <s v="25AFI001951"/>
    <x v="28"/>
    <m/>
    <s v="009430005001"/>
    <s v="CORINDONE GRANA 80"/>
    <s v="materiali di consumo"/>
    <x v="11"/>
    <m/>
    <n v="4000"/>
    <s v="kg"/>
    <m/>
    <n v="0.9"/>
    <n v="3600"/>
  </r>
  <r>
    <s v="OF0036358"/>
    <x v="596"/>
    <m/>
    <s v="F016079"/>
    <x v="94"/>
    <s v="25AFI001970"/>
    <x v="28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7446"/>
    <x v="958"/>
    <m/>
    <s v="F010795"/>
    <x v="72"/>
    <s v="25AFI001971"/>
    <x v="28"/>
    <m/>
    <s v="009230008002"/>
    <s v="UNISPRAY LWC"/>
    <s v="materiali di consumo"/>
    <x v="11"/>
    <m/>
    <n v="2600"/>
    <s v="kg"/>
    <m/>
    <n v="1.95"/>
    <n v="5070"/>
  </r>
  <r>
    <s v="OF0037768"/>
    <x v="959"/>
    <m/>
    <s v="F010233"/>
    <x v="52"/>
    <s v="25AFI001972"/>
    <x v="28"/>
    <m/>
    <s v="000110537001"/>
    <s v="GHIERA P15 16/27 R15/546 FR90 207 20-24-28"/>
    <s v="manigliame"/>
    <x v="0"/>
    <m/>
    <n v="11370"/>
    <s v="NR"/>
    <m/>
    <n v="9.5000000000000001E-2"/>
    <n v="1080.1500000000001"/>
  </r>
  <r>
    <s v="OF0037768"/>
    <x v="959"/>
    <m/>
    <s v="F010233"/>
    <x v="52"/>
    <s v="25AFI001972"/>
    <x v="28"/>
    <m/>
    <s v="000110544001"/>
    <s v="GHIERA P15 17/18,5 C15/487 FR75"/>
    <s v="manigliame"/>
    <x v="0"/>
    <m/>
    <n v="12900"/>
    <s v="NR"/>
    <m/>
    <n v="9.5000000000000001E-2"/>
    <n v="1225.5"/>
  </r>
  <r>
    <s v="OF0037768"/>
    <x v="959"/>
    <m/>
    <s v="F010233"/>
    <x v="52"/>
    <s v="25AFI001972"/>
    <x v="28"/>
    <m/>
    <s v="000110546001"/>
    <s v="GHIERA P15 16/24,5 B15 /900 FR 100 175 26"/>
    <s v="manigliame"/>
    <x v="0"/>
    <m/>
    <n v="11700"/>
    <s v="NR"/>
    <m/>
    <n v="9.5000000000000001E-2"/>
    <n v="1111.5"/>
  </r>
  <r>
    <s v="OF0037768"/>
    <x v="959"/>
    <m/>
    <s v="F010233"/>
    <x v="52"/>
    <s v="25AFI001972"/>
    <x v="28"/>
    <m/>
    <s v="000250530001"/>
    <s v="MANICO CHICAGO/1 NERO SATINATO"/>
    <s v="manigliame"/>
    <x v="0"/>
    <m/>
    <n v="9600"/>
    <s v="NR"/>
    <m/>
    <n v="0.31064999999999998"/>
    <n v="2982.24"/>
  </r>
  <r>
    <s v="OF0037768"/>
    <x v="959"/>
    <m/>
    <s v="F010233"/>
    <x v="52"/>
    <s v="25AFI001972"/>
    <x v="28"/>
    <m/>
    <s v="000250531001"/>
    <s v="MANICO CHICAGO/2 NERO SATINATO"/>
    <s v="manigliame"/>
    <x v="0"/>
    <m/>
    <n v="7220"/>
    <s v="NR"/>
    <m/>
    <n v="0.33630055401662051"/>
    <n v="2428.09"/>
  </r>
  <r>
    <s v="OF0037768"/>
    <x v="959"/>
    <m/>
    <s v="F010233"/>
    <x v="52"/>
    <s v="25AFI001972"/>
    <x v="28"/>
    <m/>
    <s v="000320212001"/>
    <s v="POMOLO 810 STUDIO NERO SATINATO"/>
    <s v="manigliame"/>
    <x v="0"/>
    <m/>
    <n v="16200"/>
    <s v="NR"/>
    <m/>
    <n v="0.18714999999999998"/>
    <n v="3031.83"/>
  </r>
  <r>
    <s v="OF0037291"/>
    <x v="960"/>
    <m/>
    <s v="F015008"/>
    <x v="104"/>
    <s v="25AFI001980"/>
    <x v="28"/>
    <m/>
    <s v="000660369001"/>
    <s v="PALETTA CM 29 C/F+SPATOLA X RACLETT"/>
    <s v="accessori finiti"/>
    <x v="2"/>
    <m/>
    <n v="4500"/>
    <s v="NR"/>
    <m/>
    <n v="0.67"/>
    <n v="3015"/>
  </r>
  <r>
    <s v="OF0037803"/>
    <x v="961"/>
    <m/>
    <s v="F012713"/>
    <x v="53"/>
    <s v="25AFI001981"/>
    <x v="28"/>
    <m/>
    <s v="003090005004"/>
    <s v="FUSION PRO 80-288/J4415-C CREAM BASECOAT"/>
    <s v="prodotti chimici"/>
    <x v="1"/>
    <m/>
    <n v="40"/>
    <s v="kg"/>
    <m/>
    <n v="15"/>
    <n v="600"/>
  </r>
  <r>
    <s v="OF0037803"/>
    <x v="961"/>
    <m/>
    <s v="F012713"/>
    <x v="53"/>
    <s v="25AFI001981"/>
    <x v="28"/>
    <m/>
    <s v="003090005007"/>
    <s v="FUSION PRO 80-288/J1535-A GENERAL BASECOAT"/>
    <s v="prodotti chimici"/>
    <x v="1"/>
    <m/>
    <n v="266"/>
    <s v="kg"/>
    <m/>
    <n v="15"/>
    <n v="3990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190"/>
    <s v="kg"/>
    <m/>
    <n v="15"/>
    <n v="2850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25"/>
    <s v="kg"/>
    <m/>
    <n v="15"/>
    <n v="375"/>
  </r>
  <r>
    <s v="OF0037803"/>
    <x v="961"/>
    <m/>
    <s v="F012713"/>
    <x v="53"/>
    <s v="25AFI001981"/>
    <x v="28"/>
    <m/>
    <s v="003090005009"/>
    <s v="FUSION PRO 80-288/J1522-C DARK GREY BASECOAT"/>
    <s v="prodotti chimici"/>
    <x v="1"/>
    <m/>
    <n v="304"/>
    <s v="kg"/>
    <m/>
    <n v="15"/>
    <n v="4560"/>
  </r>
  <r>
    <s v="OF0037803"/>
    <x v="961"/>
    <m/>
    <s v="F012713"/>
    <x v="53"/>
    <s v="25AFI001981"/>
    <x v="28"/>
    <m/>
    <s v="003190001003"/>
    <s v="FUSION PRO 80-289/J3585-A GENERAL TOPCOAT"/>
    <s v="prodotti chimici"/>
    <x v="1"/>
    <m/>
    <n v="135"/>
    <s v="kg"/>
    <m/>
    <n v="15"/>
    <n v="2025"/>
  </r>
  <r>
    <s v="OF0037803"/>
    <x v="961"/>
    <m/>
    <s v="F012713"/>
    <x v="53"/>
    <s v="25AFI001981"/>
    <x v="28"/>
    <m/>
    <s v="003190002003"/>
    <s v="FUSION PRO 80-289/J3583-B GENERAL TOP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190003002"/>
    <s v="FUSION PRO 80-289/J3568-C GOLD MET TOPCOAT"/>
    <s v="prodotti chimici"/>
    <x v="1"/>
    <m/>
    <n v="60"/>
    <s v="kg"/>
    <m/>
    <n v="15"/>
    <n v="900"/>
  </r>
  <r>
    <s v="OF0037537"/>
    <x v="962"/>
    <m/>
    <s v="F010077"/>
    <x v="101"/>
    <s v="25AFI001983"/>
    <x v="28"/>
    <m/>
    <s v="002490001001"/>
    <s v="MONARCH 800"/>
    <s v="prodotti chimici"/>
    <x v="1"/>
    <m/>
    <n v="400"/>
    <s v="kg"/>
    <m/>
    <n v="8.99"/>
    <n v="3596"/>
  </r>
  <r>
    <s v="OF0037611"/>
    <x v="963"/>
    <m/>
    <s v="F014268"/>
    <x v="81"/>
    <s v="25AFI001985"/>
    <x v="28"/>
    <m/>
    <s v="000110237001"/>
    <s v="GHIERA L1500 13,5/26 R40 F90 A-8°"/>
    <s v="manigliame"/>
    <x v="0"/>
    <m/>
    <n v="2100"/>
    <s v="NR"/>
    <m/>
    <n v="6.7900000000000002E-2"/>
    <n v="142.59"/>
  </r>
  <r>
    <s v="OF0037611"/>
    <x v="963"/>
    <m/>
    <s v="F014268"/>
    <x v="81"/>
    <s v="25AFI001985"/>
    <x v="28"/>
    <m/>
    <s v="000110253001"/>
    <s v="GHIERA L1500 15/18,5 R=F75 A-8°"/>
    <s v="manigliame"/>
    <x v="0"/>
    <m/>
    <n v="3200"/>
    <s v="NR"/>
    <m/>
    <n v="5.5999999999999994E-2"/>
    <n v="179.2"/>
  </r>
  <r>
    <s v="OF0037611"/>
    <x v="963"/>
    <m/>
    <s v="F014268"/>
    <x v="81"/>
    <s v="25AFI001985"/>
    <x v="28"/>
    <m/>
    <s v="000110254001"/>
    <s v="GHIERA L1500 17/17 R=F120"/>
    <s v="manigliame"/>
    <x v="0"/>
    <m/>
    <n v="4180"/>
    <s v="NR"/>
    <m/>
    <n v="5.6000000000000001E-2"/>
    <n v="234.08"/>
  </r>
  <r>
    <s v="OF0037665"/>
    <x v="964"/>
    <m/>
    <s v="F014268"/>
    <x v="81"/>
    <s v="25AFI001985"/>
    <x v="28"/>
    <m/>
    <s v="000110301001"/>
    <s v="GHIERA P091 16,5/21,5 R120 F140 A-0°x FORMA 320 Ø28"/>
    <s v="manigliame"/>
    <x v="0"/>
    <m/>
    <n v="2030"/>
    <s v="NR"/>
    <m/>
    <n v="5.6000000000000001E-2"/>
    <n v="113.68"/>
  </r>
  <r>
    <s v="OF0037665"/>
    <x v="964"/>
    <m/>
    <s v="F014268"/>
    <x v="81"/>
    <s v="25AFI001985"/>
    <x v="28"/>
    <m/>
    <s v="000110302001"/>
    <s v="GHIERA P090 16/20,5 R140 F140 A-0°x FORMA 320 Ø28"/>
    <s v="manigliame"/>
    <x v="0"/>
    <m/>
    <n v="3200"/>
    <s v="NR"/>
    <m/>
    <n v="0.18"/>
    <n v="576"/>
  </r>
  <r>
    <s v="OF0037611"/>
    <x v="963"/>
    <m/>
    <s v="F014268"/>
    <x v="81"/>
    <s v="25AFI001985"/>
    <x v="28"/>
    <m/>
    <s v="000110326001"/>
    <s v="GHIERA L1500 13/27 R45 F80 A-8°"/>
    <s v="manigliame"/>
    <x v="0"/>
    <m/>
    <n v="8570"/>
    <s v="NR"/>
    <m/>
    <n v="6.7899649941656939E-2"/>
    <n v="581.9"/>
  </r>
  <r>
    <s v="OF0037502"/>
    <x v="965"/>
    <m/>
    <s v="F014268"/>
    <x v="81"/>
    <s v="25AFI001985"/>
    <x v="28"/>
    <m/>
    <s v="000110366001"/>
    <s v="GHIERA L1500 15,5/17,5 R999 F100A0°"/>
    <s v="manigliame"/>
    <x v="0"/>
    <m/>
    <n v="7600"/>
    <s v="NR"/>
    <m/>
    <n v="5.6000000000000001E-2"/>
    <n v="425.6"/>
  </r>
  <r>
    <s v="OF0037665"/>
    <x v="964"/>
    <m/>
    <s v="F014268"/>
    <x v="81"/>
    <s v="25AFI001985"/>
    <x v="28"/>
    <m/>
    <s v="000110403001"/>
    <s v="GHIERA P1500 22/23,5 R70 F120 A+12 X FORMA 379 Ø 28"/>
    <s v="manigliame"/>
    <x v="0"/>
    <m/>
    <n v="4280"/>
    <s v="NR"/>
    <m/>
    <n v="6.7899532710280375E-2"/>
    <n v="290.61"/>
  </r>
  <r>
    <s v="OF0037611"/>
    <x v="963"/>
    <m/>
    <s v="F014268"/>
    <x v="81"/>
    <s v="25AFI001985"/>
    <x v="28"/>
    <m/>
    <s v="000110413001"/>
    <s v="GHIERA L1500 15,5/23,5 R53 F120 A-8"/>
    <s v="manigliame"/>
    <x v="0"/>
    <m/>
    <n v="4200"/>
    <s v="NR"/>
    <m/>
    <n v="6.7900000000000002E-2"/>
    <n v="285.18"/>
  </r>
  <r>
    <s v="OF0037611"/>
    <x v="963"/>
    <m/>
    <s v="F014268"/>
    <x v="81"/>
    <s v="25AFI001985"/>
    <x v="28"/>
    <m/>
    <s v="000110472001"/>
    <s v="GHIERA L1500 13/29 R13 F60 A-8°"/>
    <s v="manigliame"/>
    <x v="0"/>
    <m/>
    <n v="5400"/>
    <s v="NR"/>
    <m/>
    <n v="6.7900000000000002E-2"/>
    <n v="366.66"/>
  </r>
  <r>
    <s v="OF0037665"/>
    <x v="964"/>
    <m/>
    <s v="F014268"/>
    <x v="81"/>
    <s v="25AFI001985"/>
    <x v="28"/>
    <m/>
    <s v="000110496001"/>
    <s v="GHIERA AR 0400 17/20,5"/>
    <s v="manigliame"/>
    <x v="0"/>
    <m/>
    <n v="4300"/>
    <s v="NR"/>
    <m/>
    <n v="7.5600000000000001E-2"/>
    <n v="325.08"/>
  </r>
  <r>
    <s v="OF0037502"/>
    <x v="965"/>
    <m/>
    <s v="F014268"/>
    <x v="81"/>
    <s v="25AFI001985"/>
    <x v="28"/>
    <m/>
    <s v="000110520001"/>
    <s v="GHIERA AR 0400 16,5/20,5 R100"/>
    <s v="manigliame"/>
    <x v="0"/>
    <m/>
    <n v="6460"/>
    <s v="NR"/>
    <m/>
    <n v="7.5600619195046445E-2"/>
    <n v="488.38"/>
  </r>
  <r>
    <s v="OF0037665"/>
    <x v="964"/>
    <m/>
    <s v="F014268"/>
    <x v="81"/>
    <s v="25AFI001985"/>
    <x v="28"/>
    <m/>
    <s v="000110520001"/>
    <s v="GHIERA AR 0400 16,5/20,5 R100"/>
    <s v="manigliame"/>
    <x v="0"/>
    <m/>
    <n v="4200"/>
    <s v="NR"/>
    <m/>
    <n v="7.5600000000000001E-2"/>
    <n v="317.52"/>
  </r>
  <r>
    <s v="OF0037502"/>
    <x v="965"/>
    <m/>
    <s v="F014268"/>
    <x v="81"/>
    <s v="25AFI001985"/>
    <x v="28"/>
    <m/>
    <s v="000110521001"/>
    <s v="GHIERA AR 0400 16/19 R110"/>
    <s v="manigliame"/>
    <x v="0"/>
    <m/>
    <n v="10800"/>
    <s v="NR"/>
    <m/>
    <n v="6.1599999999999995E-2"/>
    <n v="665.28"/>
  </r>
  <r>
    <s v="OF0037502"/>
    <x v="965"/>
    <m/>
    <s v="F014268"/>
    <x v="81"/>
    <s v="25AFI001985"/>
    <x v="28"/>
    <m/>
    <s v="000110527001"/>
    <s v="GHIERA AR 0400 19,5/26 R.60 F.140"/>
    <s v="manigliame"/>
    <x v="0"/>
    <m/>
    <n v="2300"/>
    <s v="NR"/>
    <m/>
    <n v="7.5600000000000001E-2"/>
    <n v="173.88"/>
  </r>
  <r>
    <s v="OF0037502"/>
    <x v="965"/>
    <m/>
    <s v="F014268"/>
    <x v="81"/>
    <s v="25AFI001985"/>
    <x v="28"/>
    <m/>
    <s v="000110598001"/>
    <s v="GHIERA P075 13/23 R120 F110 A-8°"/>
    <s v="manigliame"/>
    <x v="0"/>
    <m/>
    <n v="33900"/>
    <s v="NR"/>
    <m/>
    <n v="6.5200000000000008E-2"/>
    <n v="2210.2800000000002"/>
  </r>
  <r>
    <s v="OF0037665"/>
    <x v="964"/>
    <m/>
    <s v="F014268"/>
    <x v="81"/>
    <s v="25AFI001985"/>
    <x v="28"/>
    <m/>
    <s v="000110598001"/>
    <s v="GHIERA P075 13/23 R120 F110 A-8°"/>
    <s v="manigliame"/>
    <x v="0"/>
    <m/>
    <n v="4380"/>
    <s v="NR"/>
    <m/>
    <n v="6.5200913242009134E-2"/>
    <n v="285.58"/>
  </r>
  <r>
    <s v="OF0037665"/>
    <x v="964"/>
    <m/>
    <s v="F014268"/>
    <x v="81"/>
    <s v="25AFI001985"/>
    <x v="28"/>
    <m/>
    <s v="000110635001"/>
    <s v="GHIERA AR 0400 17,5/20,5 R100 F140"/>
    <s v="manigliame"/>
    <x v="0"/>
    <m/>
    <n v="7780"/>
    <s v="NR"/>
    <m/>
    <n v="7.5600257069408733E-2"/>
    <n v="588.16999999999996"/>
  </r>
  <r>
    <s v="OF0037502"/>
    <x v="965"/>
    <m/>
    <s v="F014268"/>
    <x v="81"/>
    <s v="25AFI001985"/>
    <x v="28"/>
    <m/>
    <s v="000110636001"/>
    <s v="GHIERA AR 0400 18/20,5 R90 F140"/>
    <s v="manigliame"/>
    <x v="0"/>
    <m/>
    <n v="7200"/>
    <s v="NR"/>
    <m/>
    <n v="7.5600000000000001E-2"/>
    <n v="544.32000000000005"/>
  </r>
  <r>
    <s v="OF0037665"/>
    <x v="964"/>
    <m/>
    <s v="F014268"/>
    <x v="81"/>
    <s v="25AFI001985"/>
    <x v="28"/>
    <m/>
    <s v="000110645001"/>
    <s v="GHIERA AR 0400 18,5/25,5 R48 F110"/>
    <s v="manigliame"/>
    <x v="0"/>
    <m/>
    <n v="4440"/>
    <s v="NR"/>
    <m/>
    <n v="7.5599099099099107E-2"/>
    <n v="335.66"/>
  </r>
  <r>
    <s v="OF0037502"/>
    <x v="965"/>
    <m/>
    <s v="F014268"/>
    <x v="81"/>
    <s v="25AFI001985"/>
    <x v="28"/>
    <m/>
    <s v="000110672001"/>
    <s v="GHIERA P085 13/26 R90 F140 A-8°"/>
    <s v="manigliame"/>
    <x v="0"/>
    <m/>
    <n v="2100"/>
    <s v="NR"/>
    <m/>
    <n v="0.1168"/>
    <n v="245.28"/>
  </r>
  <r>
    <s v="OF0037502"/>
    <x v="965"/>
    <m/>
    <s v="F014268"/>
    <x v="81"/>
    <s v="25AFI001985"/>
    <x v="28"/>
    <m/>
    <s v="000110674001"/>
    <s v="GHIERA P085 12,5/31 R70 F100 A-8°"/>
    <s v="manigliame"/>
    <x v="0"/>
    <m/>
    <n v="2100"/>
    <s v="NR"/>
    <m/>
    <n v="0.1168"/>
    <n v="245.28"/>
  </r>
  <r>
    <s v="OF0037665"/>
    <x v="964"/>
    <m/>
    <s v="F014268"/>
    <x v="81"/>
    <s v="25AFI001985"/>
    <x v="28"/>
    <m/>
    <s v="000110675001"/>
    <s v="GHIERA P085 12,5/29 R60 F120 A-8°"/>
    <s v="manigliame"/>
    <x v="0"/>
    <m/>
    <n v="7460"/>
    <s v="NR"/>
    <m/>
    <n v="0.11680026809651475"/>
    <n v="871.33"/>
  </r>
  <r>
    <s v="OF0037502"/>
    <x v="965"/>
    <m/>
    <s v="F014268"/>
    <x v="81"/>
    <s v="25AFI001985"/>
    <x v="28"/>
    <m/>
    <s v="000110676001"/>
    <s v="GHIERA P085 12,5/28,5 R70 F140 A-8°"/>
    <s v="manigliame"/>
    <x v="0"/>
    <m/>
    <n v="8400"/>
    <s v="NR"/>
    <m/>
    <n v="0.1168"/>
    <n v="981.12"/>
  </r>
  <r>
    <s v="OF0037502"/>
    <x v="965"/>
    <m/>
    <s v="F014268"/>
    <x v="81"/>
    <s v="25AFI001985"/>
    <x v="28"/>
    <m/>
    <s v="000110725001"/>
    <s v="GHIERA P075 17/22,5 R100 F90 A-8°"/>
    <s v="manigliame"/>
    <x v="0"/>
    <m/>
    <n v="4250"/>
    <s v="NR"/>
    <m/>
    <n v="6.5200000000000008E-2"/>
    <n v="277.10000000000002"/>
  </r>
  <r>
    <s v="OF0037665"/>
    <x v="964"/>
    <m/>
    <s v="F014268"/>
    <x v="81"/>
    <s v="25AFI001985"/>
    <x v="28"/>
    <m/>
    <s v="000110730001"/>
    <s v="GHIERA P075 14/24 R60 F140 A-8°"/>
    <s v="manigliame"/>
    <x v="0"/>
    <m/>
    <n v="4400"/>
    <s v="NR"/>
    <m/>
    <n v="6.5199999999999994E-2"/>
    <n v="286.88"/>
  </r>
  <r>
    <s v="OF0037665"/>
    <x v="964"/>
    <m/>
    <s v="F014268"/>
    <x v="81"/>
    <s v="25AFI001985"/>
    <x v="28"/>
    <m/>
    <s v="000110807001"/>
    <s v="GHIERA P085 13/26,5 R52 F120 A-8°"/>
    <s v="manigliame"/>
    <x v="0"/>
    <m/>
    <n v="2100"/>
    <s v="NR"/>
    <m/>
    <n v="0.1168"/>
    <n v="245.28"/>
  </r>
  <r>
    <s v="OF0037611"/>
    <x v="963"/>
    <m/>
    <s v="F014268"/>
    <x v="81"/>
    <s v="25AFI001985"/>
    <x v="28"/>
    <m/>
    <s v="000110896001"/>
    <s v="GHIERA L1500 13/28 R41 F70 A-8°"/>
    <s v="manigliame"/>
    <x v="0"/>
    <m/>
    <n v="4300"/>
    <s v="NR"/>
    <m/>
    <n v="6.7900000000000002E-2"/>
    <n v="291.97000000000003"/>
  </r>
  <r>
    <s v="OF0037611"/>
    <x v="963"/>
    <m/>
    <s v="F014268"/>
    <x v="81"/>
    <s v="25AFI001985"/>
    <x v="28"/>
    <m/>
    <s v="000110902001"/>
    <s v="GHIERA L1500 13/22 R60 F110 A-8°"/>
    <s v="manigliame"/>
    <x v="0"/>
    <m/>
    <n v="5200"/>
    <s v="NR"/>
    <m/>
    <n v="6.7900000000000002E-2"/>
    <n v="353.08"/>
  </r>
  <r>
    <s v="OF0037665"/>
    <x v="964"/>
    <m/>
    <s v="F014268"/>
    <x v="81"/>
    <s v="25AFI001985"/>
    <x v="28"/>
    <m/>
    <s v="000110911001"/>
    <s v="GHIERA L1500 16/18 R200 F90 A-0°"/>
    <s v="manigliame"/>
    <x v="0"/>
    <m/>
    <n v="6400"/>
    <s v="NR"/>
    <m/>
    <n v="5.5999999999999994E-2"/>
    <n v="358.4"/>
  </r>
  <r>
    <s v="OF0037502"/>
    <x v="965"/>
    <m/>
    <s v="F014268"/>
    <x v="81"/>
    <s v="25AFI001985"/>
    <x v="28"/>
    <m/>
    <s v="000110999001"/>
    <s v="GHIERA L1500 14/26,5 R100 F90 A-8° X FORMA 793Ø20"/>
    <s v="manigliame"/>
    <x v="0"/>
    <m/>
    <n v="2100"/>
    <s v="NR"/>
    <m/>
    <n v="6.7900000000000002E-2"/>
    <n v="142.59"/>
  </r>
  <r>
    <s v="OF0037502"/>
    <x v="965"/>
    <m/>
    <s v="F014268"/>
    <x v="81"/>
    <s v="25AFI001985"/>
    <x v="28"/>
    <m/>
    <s v="000111030001"/>
    <s v="GHIERA L1500 22/27,5 R70 F75 A+12°"/>
    <s v="manigliame"/>
    <x v="0"/>
    <m/>
    <n v="6400"/>
    <s v="NR"/>
    <m/>
    <n v="6.7900000000000002E-2"/>
    <n v="434.56"/>
  </r>
  <r>
    <s v="OF0037502"/>
    <x v="965"/>
    <m/>
    <s v="F014268"/>
    <x v="81"/>
    <s v="25AFI001985"/>
    <x v="28"/>
    <m/>
    <s v="000111031001"/>
    <s v="GHIERA L1500 22/26 R80 F120 A+12°"/>
    <s v="manigliame"/>
    <x v="0"/>
    <m/>
    <n v="4280"/>
    <s v="NR"/>
    <m/>
    <n v="6.7899532710280375E-2"/>
    <n v="290.61"/>
  </r>
  <r>
    <s v="OF0037502"/>
    <x v="965"/>
    <m/>
    <s v="F014268"/>
    <x v="81"/>
    <s v="25AFI001985"/>
    <x v="28"/>
    <m/>
    <s v="000111032001"/>
    <s v="GHIERA L1500 22,5/29 R60 F100 A+12°"/>
    <s v="manigliame"/>
    <x v="0"/>
    <m/>
    <n v="5450"/>
    <s v="NR"/>
    <m/>
    <n v="6.7900917431192656E-2"/>
    <n v="370.06"/>
  </r>
  <r>
    <s v="OF0037665"/>
    <x v="964"/>
    <m/>
    <s v="F014268"/>
    <x v="81"/>
    <s v="25AFI001985"/>
    <x v="28"/>
    <m/>
    <s v="000111300001"/>
    <s v="GHIERA P800 12/23 R50 F120 A-0°"/>
    <s v="manigliame"/>
    <x v="0"/>
    <m/>
    <n v="2200"/>
    <s v="NR"/>
    <m/>
    <n v="5.5E-2"/>
    <n v="121"/>
  </r>
  <r>
    <s v="OF0037665"/>
    <x v="964"/>
    <m/>
    <s v="F014268"/>
    <x v="81"/>
    <s v="25AFI001985"/>
    <x v="28"/>
    <m/>
    <s v="000111302001"/>
    <s v="GHIERA P800 13,5/25,5 R130 F90 A-0°"/>
    <s v="manigliame"/>
    <x v="0"/>
    <m/>
    <n v="2100"/>
    <s v="NR"/>
    <m/>
    <n v="5.5E-2"/>
    <n v="115.5"/>
  </r>
  <r>
    <s v="OF0037502"/>
    <x v="965"/>
    <m/>
    <s v="F014268"/>
    <x v="81"/>
    <s v="25AFI001985"/>
    <x v="28"/>
    <m/>
    <s v="000111402001"/>
    <s v="GHIERA P093 14/18,5 R140 F75 A-8° X MNC FORMA CIL.Ø16"/>
    <s v="manigliame"/>
    <x v="0"/>
    <m/>
    <n v="3200"/>
    <s v="NR"/>
    <m/>
    <n v="0.10249999999999999"/>
    <n v="328"/>
  </r>
  <r>
    <s v="OF0037502"/>
    <x v="965"/>
    <m/>
    <s v="F014268"/>
    <x v="81"/>
    <s v="25AFI001985"/>
    <x v="28"/>
    <m/>
    <s v="000111403001"/>
    <s v="GHIERA P093 13,5/25,5 R50 F100 A-8°"/>
    <s v="manigliame"/>
    <x v="0"/>
    <m/>
    <n v="3190"/>
    <s v="NR"/>
    <m/>
    <n v="0.10250156739811912"/>
    <n v="326.98"/>
  </r>
  <r>
    <s v="OF0037502"/>
    <x v="965"/>
    <m/>
    <s v="F014268"/>
    <x v="81"/>
    <s v="25AFI001985"/>
    <x v="28"/>
    <m/>
    <s v="000111404001"/>
    <s v="GHIERA P093 13,5/26 R60 F120 A-8°"/>
    <s v="manigliame"/>
    <x v="0"/>
    <m/>
    <n v="4350"/>
    <s v="NR"/>
    <m/>
    <n v="0.10250114942528736"/>
    <n v="445.88"/>
  </r>
  <r>
    <s v="OF0037502"/>
    <x v="965"/>
    <m/>
    <s v="F014268"/>
    <x v="81"/>
    <s v="25AFI001985"/>
    <x v="28"/>
    <m/>
    <s v="000111405001"/>
    <s v="GHIERA P093 13,5/25 R60 F140 A-8°"/>
    <s v="manigliame"/>
    <x v="0"/>
    <m/>
    <n v="2100"/>
    <s v="NR"/>
    <m/>
    <n v="0.10249999999999999"/>
    <n v="215.25"/>
  </r>
  <r>
    <s v="OF0037665"/>
    <x v="964"/>
    <m/>
    <s v="F014268"/>
    <x v="81"/>
    <s v="25AFI001985"/>
    <x v="28"/>
    <m/>
    <s v="000111406001"/>
    <s v="GHIERA P093 14,5/19 R100 F9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408001"/>
    <s v="GHIERA P093 14/18,6 R200 F14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501001"/>
    <s v="GHIERA P093 14/27,5 R100 F100 A-8°"/>
    <s v="manigliame"/>
    <x v="0"/>
    <m/>
    <n v="2170"/>
    <s v="NR"/>
    <m/>
    <n v="0.10250230414746545"/>
    <n v="222.43"/>
  </r>
  <r>
    <s v="OF0037665"/>
    <x v="964"/>
    <m/>
    <s v="F014268"/>
    <x v="81"/>
    <s v="25AFI001985"/>
    <x v="28"/>
    <m/>
    <s v="000111506001"/>
    <s v="GHIERA P093 13/32 R45 F120 A-8°"/>
    <s v="manigliame"/>
    <x v="0"/>
    <m/>
    <n v="3240"/>
    <s v="NR"/>
    <m/>
    <n v="0.10250000000000001"/>
    <n v="332.1"/>
  </r>
  <r>
    <s v="OF0037502"/>
    <x v="965"/>
    <m/>
    <s v="F014268"/>
    <x v="81"/>
    <s v="25AFI001985"/>
    <x v="28"/>
    <m/>
    <s v="000112052001"/>
    <s v="GHIERA P078 43,5/44 R130 F60 A 0°"/>
    <s v="manigliame"/>
    <x v="0"/>
    <m/>
    <n v="2150"/>
    <s v="NR"/>
    <m/>
    <n v="0.17599999999999999"/>
    <n v="378.4"/>
  </r>
  <r>
    <s v="OF0037611"/>
    <x v="963"/>
    <m/>
    <s v="F014268"/>
    <x v="81"/>
    <s v="25AFI001985"/>
    <x v="28"/>
    <m/>
    <s v="000112151001"/>
    <s v="GHIERA P049 23,5/27,5 R105 F50 A 0°"/>
    <s v="manigliame"/>
    <x v="0"/>
    <m/>
    <n v="4270"/>
    <s v="NR"/>
    <m/>
    <n v="0.06"/>
    <n v="256.2"/>
  </r>
  <r>
    <s v="OF0037502"/>
    <x v="965"/>
    <m/>
    <s v="F014268"/>
    <x v="81"/>
    <s v="25AFI001985"/>
    <x v="28"/>
    <m/>
    <s v="000112360001"/>
    <s v="GHIERA P089 14X23 R75 F120 A-8° X 125 24"/>
    <s v="manigliame"/>
    <x v="0"/>
    <m/>
    <n v="2080"/>
    <s v="NR"/>
    <m/>
    <n v="8.7000000000000008E-2"/>
    <n v="180.96"/>
  </r>
  <r>
    <s v="OF0035853"/>
    <x v="306"/>
    <m/>
    <s v="F010036"/>
    <x v="68"/>
    <s v="25AFI001986"/>
    <x v="28"/>
    <m/>
    <s v="001110033001"/>
    <s v="BUSTA BOCC.27X30"/>
    <s v="accessori di confez."/>
    <x v="5"/>
    <m/>
    <n v="6000"/>
    <s v="NR"/>
    <m/>
    <n v="3.1599999999999996E-2"/>
    <n v="189.6"/>
  </r>
  <r>
    <s v="OF0036786"/>
    <x v="728"/>
    <m/>
    <s v="F010036"/>
    <x v="68"/>
    <s v="25AFI001986"/>
    <x v="28"/>
    <m/>
    <s v="001110077002"/>
    <s v="BUSTA BOCC.35X35 SU ENTRAMBI I LATI"/>
    <s v="accessori di confez."/>
    <x v="5"/>
    <m/>
    <n v="7200"/>
    <s v="NR"/>
    <m/>
    <n v="4.7800000000000002E-2"/>
    <n v="344.16"/>
  </r>
  <r>
    <s v="OF0037206"/>
    <x v="726"/>
    <m/>
    <s v="F010036"/>
    <x v="68"/>
    <s v="25AFI001986"/>
    <x v="28"/>
    <m/>
    <s v="001110077002"/>
    <s v="BUSTA BOCC.35X35 SU ENTRAMBI I LATI"/>
    <s v="accessori di confez."/>
    <x v="5"/>
    <m/>
    <n v="21600"/>
    <s v="NR"/>
    <m/>
    <n v="4.7800000000000002E-2"/>
    <n v="1032.48"/>
  </r>
  <r>
    <s v="OF0037622"/>
    <x v="966"/>
    <m/>
    <s v="F010036"/>
    <x v="68"/>
    <s v="25AFI001986"/>
    <x v="28"/>
    <m/>
    <s v="001110077002"/>
    <s v="BUSTA BOCC.35X35 SU ENTRAMBI I LATI"/>
    <s v="accessori di confez."/>
    <x v="5"/>
    <m/>
    <n v="24800"/>
    <s v="NR"/>
    <m/>
    <n v="4.7800000000000002E-2"/>
    <n v="1185.44"/>
  </r>
  <r>
    <s v="OF0037206"/>
    <x v="72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7622"/>
    <x v="96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6786"/>
    <x v="728"/>
    <m/>
    <s v="F010036"/>
    <x v="68"/>
    <s v="25AFI001986"/>
    <x v="28"/>
    <m/>
    <s v="001110100002"/>
    <s v="BUSTA BOCC.40X40 SU ENTRAMBI I LATI_x000a_VERSIONE GR55+HD"/>
    <s v="accessori di confez."/>
    <x v="5"/>
    <m/>
    <n v="7200"/>
    <s v="NR"/>
    <m/>
    <n v="5.6000000000000001E-2"/>
    <n v="403.2"/>
  </r>
  <r>
    <s v="OF0037206"/>
    <x v="726"/>
    <m/>
    <s v="F010036"/>
    <x v="68"/>
    <s v="25AFI001986"/>
    <x v="28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404"/>
    <x v="813"/>
    <m/>
    <s v="F010036"/>
    <x v="68"/>
    <s v="25AFI001986"/>
    <x v="28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622"/>
    <x v="966"/>
    <m/>
    <s v="F010036"/>
    <x v="68"/>
    <s v="25AFI001986"/>
    <x v="28"/>
    <m/>
    <s v="001110100002"/>
    <s v="BUSTA BOCC.40X40 SU ENTRAMBI I LATI_x000a_VERSIONE GR55+HD"/>
    <s v="accessori di confez."/>
    <x v="5"/>
    <m/>
    <n v="2400"/>
    <s v="NR"/>
    <m/>
    <n v="5.6000000000000001E-2"/>
    <n v="134.4"/>
  </r>
  <r>
    <s v="OF0037736"/>
    <x v="967"/>
    <m/>
    <s v="F010036"/>
    <x v="68"/>
    <s v="25AFI001986"/>
    <x v="28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1986"/>
    <x v="28"/>
    <m/>
    <s v="001110115002"/>
    <s v="BUSTA BOCC.45X45 SU ENTRAMBI I LATI"/>
    <s v="accessori di confez."/>
    <x v="5"/>
    <m/>
    <n v="31950"/>
    <s v="NR"/>
    <m/>
    <n v="7.0900156494522693E-2"/>
    <n v="2265.2600000000002"/>
  </r>
  <r>
    <s v="OF0037404"/>
    <x v="813"/>
    <m/>
    <s v="F010036"/>
    <x v="68"/>
    <s v="25AFI001986"/>
    <x v="28"/>
    <m/>
    <s v="001110115002"/>
    <s v="BUSTA BOCC.45X45 SU ENTRAMBI I LATI"/>
    <s v="accessori di confez."/>
    <x v="5"/>
    <m/>
    <n v="27000"/>
    <s v="NR"/>
    <m/>
    <n v="7.0900000000000005E-2"/>
    <n v="1914.3"/>
  </r>
  <r>
    <s v="OF0037206"/>
    <x v="726"/>
    <m/>
    <s v="F010036"/>
    <x v="68"/>
    <s v="25AFI001986"/>
    <x v="28"/>
    <m/>
    <s v="001110115003"/>
    <s v="BUSTA BOCC.45X45 C/WARNING 35 LING."/>
    <s v="accessori di confez."/>
    <x v="5"/>
    <m/>
    <n v="26400"/>
    <s v="NR"/>
    <m/>
    <n v="6.4179924242424233E-2"/>
    <n v="1694.35"/>
  </r>
  <r>
    <s v="OF0037336"/>
    <x v="811"/>
    <m/>
    <s v="F010036"/>
    <x v="68"/>
    <s v="25AFI001986"/>
    <x v="28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1986"/>
    <x v="28"/>
    <m/>
    <s v="001110135002"/>
    <s v="BUSTA BOCC.55X55 SU ENTRAMBI I LATI"/>
    <s v="accessori di confez."/>
    <x v="5"/>
    <m/>
    <n v="3000"/>
    <s v="NR"/>
    <m/>
    <n v="0.109"/>
    <n v="327"/>
  </r>
  <r>
    <s v="OF0037622"/>
    <x v="966"/>
    <m/>
    <s v="F010036"/>
    <x v="68"/>
    <s v="25AFI001986"/>
    <x v="28"/>
    <m/>
    <s v="001110135002"/>
    <s v="BUSTA BOCC.55X55 SU ENTRAMBI I LATI"/>
    <s v="accessori di confez."/>
    <x v="5"/>
    <m/>
    <n v="600"/>
    <s v="NR"/>
    <m/>
    <n v="0.10900000000000001"/>
    <n v="65.400000000000006"/>
  </r>
  <r>
    <s v="OF0037206"/>
    <x v="726"/>
    <m/>
    <s v="F010036"/>
    <x v="68"/>
    <s v="25AFI001986"/>
    <x v="28"/>
    <m/>
    <s v="001150052001"/>
    <s v="BUSTA POL.26x30 FORATA"/>
    <s v="accessori di confez."/>
    <x v="5"/>
    <m/>
    <n v="1000"/>
    <s v="NR"/>
    <m/>
    <n v="1.35E-2"/>
    <n v="13.5"/>
  </r>
  <r>
    <s v="OF0037736"/>
    <x v="967"/>
    <m/>
    <s v="F010036"/>
    <x v="68"/>
    <s v="25AFI001986"/>
    <x v="28"/>
    <m/>
    <s v="001150052001"/>
    <s v="BUSTA POL.26x30 FORATA"/>
    <s v="accessori di confez."/>
    <x v="5"/>
    <m/>
    <n v="8000"/>
    <s v="NR"/>
    <m/>
    <n v="1.35E-2"/>
    <n v="108"/>
  </r>
  <r>
    <s v="OF0037206"/>
    <x v="726"/>
    <m/>
    <s v="F010036"/>
    <x v="68"/>
    <s v="25AFI001986"/>
    <x v="28"/>
    <m/>
    <s v="001300202001"/>
    <s v="BOBINA FILM ESTENS.H.50 PRESTIRO"/>
    <s v="accessori di confez."/>
    <x v="5"/>
    <m/>
    <n v="1699"/>
    <s v="kg"/>
    <m/>
    <n v="2.09"/>
    <n v="3550.91"/>
  </r>
  <r>
    <s v="OF0035853"/>
    <x v="306"/>
    <m/>
    <s v="F010036"/>
    <x v="68"/>
    <s v="25AFI001986"/>
    <x v="28"/>
    <m/>
    <s v="002010113001"/>
    <s v="STRISCIA BOCC.27x30"/>
    <s v="accessori di confez."/>
    <x v="5"/>
    <m/>
    <n v="500"/>
    <s v="NR"/>
    <m/>
    <n v="1.9899999999999998E-2"/>
    <n v="9.9499999999999993"/>
  </r>
  <r>
    <s v="OF0037206"/>
    <x v="726"/>
    <m/>
    <s v="F010036"/>
    <x v="68"/>
    <s v="25AFI001986"/>
    <x v="28"/>
    <m/>
    <s v="002010113001"/>
    <s v="STRISCIA BOCC.27x30"/>
    <s v="accessori di confez."/>
    <x v="5"/>
    <m/>
    <n v="550"/>
    <s v="NR"/>
    <m/>
    <n v="1.9909090909090908E-2"/>
    <n v="10.95"/>
  </r>
  <r>
    <s v="OF0037404"/>
    <x v="813"/>
    <m/>
    <s v="F010036"/>
    <x v="68"/>
    <s v="25AFI001986"/>
    <x v="28"/>
    <m/>
    <s v="002019001001"/>
    <s v="STRISCIA BOCC.120x80"/>
    <s v="accessori di confez."/>
    <x v="5"/>
    <m/>
    <n v="500"/>
    <s v="NR"/>
    <m/>
    <n v="0.17799999999999999"/>
    <n v="89"/>
  </r>
  <r>
    <s v="OF0036261"/>
    <x v="612"/>
    <m/>
    <s v="F010036"/>
    <x v="68"/>
    <s v="25AFI001986"/>
    <x v="28"/>
    <m/>
    <s v="009000128001"/>
    <s v="BUSTA POL.98x170 150 MICRON NON FOR"/>
    <s v="materiali di consumo"/>
    <x v="11"/>
    <m/>
    <n v="173"/>
    <s v="NR"/>
    <m/>
    <n v="1.0899999999999999"/>
    <n v="188.57"/>
  </r>
  <r>
    <s v="OF0037736"/>
    <x v="967"/>
    <m/>
    <s v="F010036"/>
    <x v="68"/>
    <s v="25AFI001986"/>
    <x v="28"/>
    <m/>
    <s v="009000128001"/>
    <s v="BUSTA POL.98x170 150 MICRON NON FOR"/>
    <s v="materiali di consumo"/>
    <x v="11"/>
    <m/>
    <n v="427"/>
    <s v="NR"/>
    <m/>
    <n v="1.0900000000000001"/>
    <n v="465.43"/>
  </r>
  <r>
    <s v="OF0037675"/>
    <x v="968"/>
    <m/>
    <s v="F014729"/>
    <x v="71"/>
    <s v="25AFI001987"/>
    <x v="28"/>
    <m/>
    <s v="009230008102"/>
    <s v="ECOTECH 30S Sgrassante (ex 89)"/>
    <s v="materiali di consumo"/>
    <x v="11"/>
    <m/>
    <n v="2600"/>
    <s v="kg"/>
    <m/>
    <n v="2.0499999999999998"/>
    <n v="5330"/>
  </r>
  <r>
    <s v="OF0037353"/>
    <x v="969"/>
    <m/>
    <s v="F014441"/>
    <x v="82"/>
    <s v="25AFI001988"/>
    <x v="28"/>
    <m/>
    <s v="000390111001"/>
    <s v="VITE 5MAX16 AC TCB T9,5 C./TORX T25"/>
    <s v="accessori x manigl."/>
    <x v="7"/>
    <m/>
    <n v="20000"/>
    <s v="NR"/>
    <m/>
    <n v="3.5400000000000001E-2"/>
    <n v="708"/>
  </r>
  <r>
    <s v="OF0036543"/>
    <x v="730"/>
    <m/>
    <s v="F014441"/>
    <x v="82"/>
    <s v="25AFI001988"/>
    <x v="28"/>
    <m/>
    <s v="000390111006"/>
    <s v="VITE 5MAX16 AC.AUTOM.ZIG.C/TORX T25"/>
    <s v="accessori x manigl."/>
    <x v="7"/>
    <m/>
    <n v="56440"/>
    <s v="NR"/>
    <m/>
    <n v="3.7000000000000005E-2"/>
    <n v="2088.2800000000002"/>
  </r>
  <r>
    <s v="OF0037353"/>
    <x v="969"/>
    <m/>
    <s v="F014441"/>
    <x v="82"/>
    <s v="25AFI001988"/>
    <x v="28"/>
    <m/>
    <s v="000390111006"/>
    <s v="VITE 5MAX16 AC.AUTOM.ZIG.C/TORX T25"/>
    <s v="accessori x manigl."/>
    <x v="7"/>
    <m/>
    <n v="102520"/>
    <s v="NR"/>
    <m/>
    <n v="3.6999999999999998E-2"/>
    <n v="3793.24"/>
  </r>
  <r>
    <s v="OF0037207"/>
    <x v="970"/>
    <m/>
    <s v="F014441"/>
    <x v="82"/>
    <s v="25AFI001988"/>
    <x v="28"/>
    <m/>
    <s v="000390111023"/>
    <s v="VITE 5MAX16 ZN B.T.TR.TORX COMB T25"/>
    <s v="accessori x manigl."/>
    <x v="7"/>
    <m/>
    <n v="20690"/>
    <s v="NR"/>
    <m/>
    <n v="1.8100048332527791E-2"/>
    <n v="374.49"/>
  </r>
  <r>
    <s v="OF0037026"/>
    <x v="971"/>
    <m/>
    <s v="F014441"/>
    <x v="82"/>
    <s v="25AFI001988"/>
    <x v="28"/>
    <m/>
    <s v="000390115002"/>
    <s v="VITE 5MAX18 AC TCB T9,5 C./TORX T25"/>
    <s v="accessori x manigl."/>
    <x v="7"/>
    <m/>
    <n v="31340"/>
    <s v="NR"/>
    <m/>
    <n v="3.6999999999999998E-2"/>
    <n v="1159.58"/>
  </r>
  <r>
    <s v="OF0037353"/>
    <x v="969"/>
    <m/>
    <s v="F014441"/>
    <x v="82"/>
    <s v="25AFI001988"/>
    <x v="28"/>
    <m/>
    <s v="000390115002"/>
    <s v="VITE 5MAX18 AC TCB T9,5 C./TORX T25"/>
    <s v="accessori x manigl."/>
    <x v="7"/>
    <m/>
    <n v="24630"/>
    <s v="NR"/>
    <m/>
    <n v="3.6999999999999998E-2"/>
    <n v="911.31"/>
  </r>
  <r>
    <s v="OF0037026"/>
    <x v="971"/>
    <m/>
    <s v="F014441"/>
    <x v="82"/>
    <s v="25AFI001988"/>
    <x v="28"/>
    <m/>
    <s v="000390115006"/>
    <s v="VITE 5MAX18 AC.AUTOM.ZIG.C/TORX T25"/>
    <s v="accessori x manigl."/>
    <x v="7"/>
    <m/>
    <n v="100900"/>
    <s v="NR"/>
    <m/>
    <n v="3.7000000000000005E-2"/>
    <n v="3733.3"/>
  </r>
  <r>
    <s v="OF0037207"/>
    <x v="970"/>
    <m/>
    <s v="F014441"/>
    <x v="82"/>
    <s v="25AFI001988"/>
    <x v="28"/>
    <m/>
    <s v="000390115006"/>
    <s v="VITE 5MAX18 AC.AUTOM.ZIG.C/TORX T25"/>
    <s v="accessori x manigl."/>
    <x v="7"/>
    <m/>
    <n v="100000"/>
    <s v="NR"/>
    <m/>
    <n v="3.6999999999999998E-2"/>
    <n v="3700"/>
  </r>
  <r>
    <s v="OF0037207"/>
    <x v="970"/>
    <m/>
    <s v="F014441"/>
    <x v="82"/>
    <s v="25AFI001988"/>
    <x v="28"/>
    <m/>
    <s v="000390115023"/>
    <s v="VITE 5MAX18 ZN B.T.TR.TORX COMB T25"/>
    <s v="accessori x manigl."/>
    <x v="7"/>
    <m/>
    <n v="20000"/>
    <s v="NR"/>
    <m/>
    <n v="1.8599999999999998E-2"/>
    <n v="372"/>
  </r>
  <r>
    <s v="OF0037353"/>
    <x v="969"/>
    <m/>
    <s v="F014441"/>
    <x v="82"/>
    <s v="25AFI001988"/>
    <x v="28"/>
    <m/>
    <s v="000390115023"/>
    <s v="VITE 5MAX18 ZN B.T.TR.TORX COMB T25"/>
    <s v="accessori x manigl."/>
    <x v="7"/>
    <m/>
    <n v="21130"/>
    <s v="NR"/>
    <m/>
    <n v="1.8600094652153336E-2"/>
    <n v="393.02"/>
  </r>
  <r>
    <s v="OF0037207"/>
    <x v="970"/>
    <m/>
    <s v="F014441"/>
    <x v="82"/>
    <s v="25AFI001988"/>
    <x v="28"/>
    <m/>
    <s v="000390115024"/>
    <s v="VITE 5MAX18 ZN B.AUTOM.ZIG.C/TO.T25"/>
    <s v="accessori x manigl."/>
    <x v="7"/>
    <m/>
    <n v="20000"/>
    <s v="NR"/>
    <m/>
    <n v="1.8599999999999998E-2"/>
    <n v="372"/>
  </r>
  <r>
    <s v="OF0037207"/>
    <x v="970"/>
    <m/>
    <s v="F014441"/>
    <x v="82"/>
    <s v="25AFI001988"/>
    <x v="28"/>
    <m/>
    <s v="000390119006"/>
    <s v="VITE 5MAX20 AC.AUTOM.ZIG.C/TORX T25"/>
    <s v="accessori x manigl."/>
    <x v="7"/>
    <m/>
    <n v="100000"/>
    <s v="NR"/>
    <m/>
    <n v="3.9E-2"/>
    <n v="3900"/>
  </r>
  <r>
    <s v="OF0037207"/>
    <x v="970"/>
    <m/>
    <s v="F014441"/>
    <x v="82"/>
    <s v="25AFI001988"/>
    <x v="28"/>
    <m/>
    <s v="000390119023"/>
    <s v="VITE 5MAX20 ZN B.T.TR.TORX COMB T25"/>
    <s v="accessori x manigl."/>
    <x v="7"/>
    <m/>
    <n v="20000"/>
    <s v="NR"/>
    <m/>
    <n v="1.9E-2"/>
    <n v="380"/>
  </r>
  <r>
    <s v="OF0037353"/>
    <x v="969"/>
    <m/>
    <s v="F014441"/>
    <x v="82"/>
    <s v="25AFI001988"/>
    <x v="28"/>
    <m/>
    <s v="000390119023"/>
    <s v="VITE 5MAX20 ZN B.T.TR.TORX COMB T25"/>
    <s v="accessori x manigl."/>
    <x v="7"/>
    <m/>
    <n v="21720"/>
    <s v="NR"/>
    <m/>
    <n v="1.9E-2"/>
    <n v="412.68"/>
  </r>
  <r>
    <s v="OF0037026"/>
    <x v="971"/>
    <m/>
    <s v="F014441"/>
    <x v="82"/>
    <s v="25AFI001988"/>
    <x v="28"/>
    <m/>
    <s v="000390189001"/>
    <s v="VITE 5MAX65 INOX TSP.9 COM/TORX T25"/>
    <s v="accessori x manigl."/>
    <x v="7"/>
    <m/>
    <n v="13040"/>
    <s v="NR"/>
    <m/>
    <n v="0.06"/>
    <n v="782.4"/>
  </r>
  <r>
    <s v="OF0037026"/>
    <x v="971"/>
    <m/>
    <s v="F014441"/>
    <x v="82"/>
    <s v="25AFI001988"/>
    <x v="28"/>
    <m/>
    <s v="000390191001"/>
    <s v="VITE 5MAX75 INOX T.9,5 COM/TORX T25"/>
    <s v="accessori x manigl."/>
    <x v="7"/>
    <m/>
    <n v="26830"/>
    <s v="NR"/>
    <m/>
    <n v="0.13"/>
    <n v="3487.9"/>
  </r>
  <r>
    <s v="OF0037666"/>
    <x v="972"/>
    <m/>
    <s v="F600081"/>
    <x v="38"/>
    <s v="25AFI001989"/>
    <x v="28"/>
    <m/>
    <s v="002460033001"/>
    <s v="DILUENTE NITRO CISTERNA"/>
    <s v="prodotti chimici"/>
    <x v="1"/>
    <m/>
    <n v="1558"/>
    <s v="kg"/>
    <m/>
    <n v="2.1341527599486523"/>
    <n v="3325.01"/>
  </r>
  <r>
    <s v="OF0037177"/>
    <x v="973"/>
    <m/>
    <s v="F015876"/>
    <x v="91"/>
    <s v="25AFI001991"/>
    <x v="28"/>
    <m/>
    <s v="009200001001"/>
    <s v="ACIDO CLORIDRICO"/>
    <s v="materiali di consumo"/>
    <x v="11"/>
    <m/>
    <n v="7960"/>
    <s v="kg"/>
    <m/>
    <n v="0.31999999999999995"/>
    <n v="2547.1999999999998"/>
  </r>
  <r>
    <s v="OF0037056"/>
    <x v="31"/>
    <m/>
    <s v="F013993"/>
    <x v="100"/>
    <s v="25AFI002007"/>
    <x v="13"/>
    <m/>
    <s v="000420113001"/>
    <s v="ROND.ACC.SOTT.XVITE 5MA 11,5X2,5MM"/>
    <s v="accessori x manigl."/>
    <x v="7"/>
    <m/>
    <n v="20200"/>
    <s v="NR"/>
    <m/>
    <n v="4.9500000000000002E-2"/>
    <n v="999.9"/>
  </r>
  <r>
    <s v="OF0037293"/>
    <x v="921"/>
    <m/>
    <s v="F011861"/>
    <x v="96"/>
    <s v="25AFI002008"/>
    <x v="13"/>
    <m/>
    <s v="000285501020"/>
    <s v="MANIGLIA TUBO AC.INOX AISI 441 SERIE &quot;AX&quot; PER PAELLERA"/>
    <s v="manigliame"/>
    <x v="0"/>
    <m/>
    <n v="3710"/>
    <s v="NR"/>
    <m/>
    <n v="0.59300000000000008"/>
    <n v="2200.0300000000002"/>
  </r>
  <r>
    <s v="OF0037093"/>
    <x v="900"/>
    <m/>
    <s v="F600882"/>
    <x v="88"/>
    <s v="25AFI002009"/>
    <x v="13"/>
    <m/>
    <s v="002495000001"/>
    <s v="POLVERE DI TITANIO X RIPORTO K614"/>
    <s v="prodotti chimici"/>
    <x v="1"/>
    <m/>
    <n v="800"/>
    <s v="kg"/>
    <m/>
    <n v="9.25"/>
    <n v="7400"/>
  </r>
  <r>
    <s v="OF0037629"/>
    <x v="899"/>
    <m/>
    <s v="F600467"/>
    <x v="50"/>
    <s v="25AFI002011"/>
    <x v="13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2011"/>
    <x v="13"/>
    <m/>
    <s v="0002A0187TS4"/>
    <s v="DISCO AC.187/040 C/F 3MM+TAGLI STRETTI+FORO CENTRALE 51mm"/>
    <s v="acciaio"/>
    <x v="9"/>
    <m/>
    <n v="5750"/>
    <s v="NR"/>
    <m/>
    <n v="0.27839999999999998"/>
    <n v="1600.8"/>
  </r>
  <r>
    <s v="OF0037356"/>
    <x v="822"/>
    <m/>
    <s v="F600467"/>
    <x v="50"/>
    <s v="25AFI002011"/>
    <x v="13"/>
    <m/>
    <s v="0002A0207TS4"/>
    <s v="DISCO AC.207/040 C/F 3MM+TAGLI STRETTI+FORO CENTRALE 51mm"/>
    <s v="acciaio"/>
    <x v="9"/>
    <m/>
    <n v="165"/>
    <s v="NR"/>
    <m/>
    <n v="0.32418181818181818"/>
    <n v="53.49"/>
  </r>
  <r>
    <s v="OF0037629"/>
    <x v="899"/>
    <m/>
    <s v="F600467"/>
    <x v="50"/>
    <s v="25AFI002011"/>
    <x v="13"/>
    <m/>
    <s v="0002A0207TS4"/>
    <s v="DISCO AC.207/040 C/F 3MM+TAGLI STRETTI+FORO CENTRALE 51mm"/>
    <s v="acciaio"/>
    <x v="9"/>
    <m/>
    <n v="34835"/>
    <s v="NR"/>
    <m/>
    <n v="0.32420008612028134"/>
    <n v="11293.51"/>
  </r>
  <r>
    <s v="OF0037652"/>
    <x v="974"/>
    <m/>
    <s v="F010233"/>
    <x v="52"/>
    <s v="25AFI002013"/>
    <x v="13"/>
    <m/>
    <s v="000110537001"/>
    <s v="GHIERA P15 16/27 R15/546 FR90 207 20-24-28"/>
    <s v="manigliame"/>
    <x v="0"/>
    <m/>
    <n v="11350"/>
    <s v="NR"/>
    <m/>
    <n v="9.5000000000000001E-2"/>
    <n v="1078.25"/>
  </r>
  <r>
    <s v="OF0037652"/>
    <x v="974"/>
    <m/>
    <s v="F010233"/>
    <x v="52"/>
    <s v="25AFI002013"/>
    <x v="13"/>
    <m/>
    <s v="000110546001"/>
    <s v="GHIERA P15 16/24,5 B15 /900 FR 100 175 26"/>
    <s v="manigliame"/>
    <x v="0"/>
    <m/>
    <n v="5800"/>
    <s v="NR"/>
    <m/>
    <n v="0.10450000000000001"/>
    <n v="606.1"/>
  </r>
  <r>
    <s v="OF0037503"/>
    <x v="894"/>
    <m/>
    <s v="F010233"/>
    <x v="52"/>
    <s v="25AFI002013"/>
    <x v="13"/>
    <m/>
    <s v="000110610001"/>
    <s v="GHIERA P15 17/20,5 B15/190 FR120"/>
    <s v="manigliame"/>
    <x v="0"/>
    <m/>
    <n v="6300"/>
    <s v="NR"/>
    <m/>
    <n v="0.1"/>
    <n v="630"/>
  </r>
  <r>
    <s v="OF0037503"/>
    <x v="894"/>
    <m/>
    <s v="F010233"/>
    <x v="52"/>
    <s v="25AFI002013"/>
    <x v="13"/>
    <m/>
    <s v="000110611001"/>
    <s v="GHIERA P15 15,5/33 R15/295 FR100"/>
    <s v="manigliame"/>
    <x v="0"/>
    <m/>
    <n v="7500"/>
    <s v="NR"/>
    <m/>
    <n v="0.1"/>
    <n v="750"/>
  </r>
  <r>
    <s v="OF0037651"/>
    <x v="895"/>
    <m/>
    <s v="F010233"/>
    <x v="52"/>
    <s v="25AFI002013"/>
    <x v="13"/>
    <m/>
    <s v="000250530001"/>
    <s v="MANICO CHICAGO/1 NERO SATINATO"/>
    <s v="manigliame"/>
    <x v="0"/>
    <m/>
    <n v="4800"/>
    <s v="NR"/>
    <m/>
    <n v="0.31064999999999998"/>
    <n v="1491.12"/>
  </r>
  <r>
    <s v="OF0037651"/>
    <x v="895"/>
    <m/>
    <s v="F010233"/>
    <x v="52"/>
    <s v="25AFI002013"/>
    <x v="13"/>
    <m/>
    <s v="000250531001"/>
    <s v="MANICO CHICAGO/2 NERO SATINATO"/>
    <s v="manigliame"/>
    <x v="0"/>
    <m/>
    <n v="14440"/>
    <s v="NR"/>
    <m/>
    <n v="0.3362998614958449"/>
    <n v="4856.17"/>
  </r>
  <r>
    <s v="OF0037652"/>
    <x v="974"/>
    <m/>
    <s v="F010233"/>
    <x v="52"/>
    <s v="25AFI002013"/>
    <x v="13"/>
    <m/>
    <s v="000250531001"/>
    <s v="MANICO CHICAGO/2 NERO SATINATO"/>
    <s v="manigliame"/>
    <x v="0"/>
    <m/>
    <n v="10830"/>
    <s v="NR"/>
    <m/>
    <n v="0.33630009233610342"/>
    <n v="3642.13"/>
  </r>
  <r>
    <s v="OF0037315"/>
    <x v="831"/>
    <m/>
    <s v="F010233"/>
    <x v="52"/>
    <s v="25AFI002013"/>
    <x v="13"/>
    <m/>
    <s v="000280477100"/>
    <s v="MANICO CREPIERE MO210/2 PA125 F.5,8 V.1187 RAME SOFT"/>
    <s v="manigliame"/>
    <x v="0"/>
    <m/>
    <n v="2627"/>
    <s v="NR"/>
    <m/>
    <n v="0.92658926532165975"/>
    <n v="2434.15"/>
  </r>
  <r>
    <s v="OF0037651"/>
    <x v="895"/>
    <m/>
    <s v="F010233"/>
    <x v="52"/>
    <s v="25AFI002035"/>
    <x v="13"/>
    <m/>
    <s v="000250530001"/>
    <s v="MANICO CHICAGO/1 NERO SATINATO"/>
    <s v="manigliame"/>
    <x v="0"/>
    <m/>
    <n v="14400"/>
    <s v="NR"/>
    <m/>
    <n v="0.31064999999999998"/>
    <n v="4473.3599999999997"/>
  </r>
  <r>
    <s v="OF0037651"/>
    <x v="895"/>
    <m/>
    <s v="F010233"/>
    <x v="52"/>
    <s v="25AFI002035"/>
    <x v="13"/>
    <m/>
    <s v="000250531001"/>
    <s v="MANICO CHICAGO/2 NERO SATINATO"/>
    <s v="manigliame"/>
    <x v="0"/>
    <m/>
    <n v="18050"/>
    <s v="NR"/>
    <m/>
    <n v="0.33630027700831028"/>
    <n v="6070.22"/>
  </r>
  <r>
    <s v="OF0037651"/>
    <x v="895"/>
    <m/>
    <s v="F010233"/>
    <x v="52"/>
    <s v="25AFI002035"/>
    <x v="13"/>
    <m/>
    <s v="000280254002"/>
    <s v="MANICO 290/0 NE.AT.CASS.2R.C/RIP.R."/>
    <s v="manigliame"/>
    <x v="0"/>
    <m/>
    <n v="5280"/>
    <s v="NR"/>
    <m/>
    <n v="0.25010037878787877"/>
    <n v="1320.53"/>
  </r>
  <r>
    <s v="OF0037096"/>
    <x v="796"/>
    <m/>
    <s v="F014515"/>
    <x v="56"/>
    <s v="25AFI002042"/>
    <x v="13"/>
    <m/>
    <s v="000120058001"/>
    <s v="GHIERA AC 14,5/16,5 R200 F120 A 0°CON LOGO TVS (3030.0049)"/>
    <s v="manigliame"/>
    <x v="0"/>
    <m/>
    <n v="22000"/>
    <s v="NR"/>
    <m/>
    <n v="7.4999999999999997E-2"/>
    <n v="1650"/>
  </r>
  <r>
    <s v="OF0037527"/>
    <x v="975"/>
    <m/>
    <s v="F014515"/>
    <x v="56"/>
    <s v="25AFI002042"/>
    <x v="13"/>
    <m/>
    <s v="000251624001"/>
    <s v="MANIGLIA S125 CLASS NERO SAT."/>
    <s v="manigliame"/>
    <x v="0"/>
    <m/>
    <n v="6600"/>
    <s v="NR"/>
    <m/>
    <n v="0.22489999999999999"/>
    <n v="1484.34"/>
  </r>
  <r>
    <s v="OF0037527"/>
    <x v="975"/>
    <m/>
    <s v="F014515"/>
    <x v="56"/>
    <s v="25AFI002042"/>
    <x v="13"/>
    <m/>
    <s v="000251627001"/>
    <s v="MANIGLIA VANITY NERO SATINATO"/>
    <s v="manigliame"/>
    <x v="0"/>
    <m/>
    <n v="6300"/>
    <s v="NR"/>
    <m/>
    <n v="0.22489999999999999"/>
    <n v="1416.87"/>
  </r>
  <r>
    <s v="OF0037528"/>
    <x v="976"/>
    <m/>
    <s v="F014515"/>
    <x v="56"/>
    <s v="25AFI002042"/>
    <x v="13"/>
    <m/>
    <s v="000251627001"/>
    <s v="MANIGLIA VANITY NERO SATINATO"/>
    <s v="manigliame"/>
    <x v="0"/>
    <m/>
    <n v="5040"/>
    <s v="NR"/>
    <m/>
    <n v="0.22490079365079366"/>
    <n v="1133.5"/>
  </r>
  <r>
    <s v="OF0037274"/>
    <x v="920"/>
    <m/>
    <s v="F013397"/>
    <x v="41"/>
    <s v="25AFI002043"/>
    <x v="13"/>
    <m/>
    <s v="002490119001"/>
    <s v="IRIODIN 111"/>
    <s v="prodotti chimici"/>
    <x v="1"/>
    <m/>
    <n v="40"/>
    <s v="kg"/>
    <m/>
    <n v="18.5"/>
    <n v="740"/>
  </r>
  <r>
    <s v="OF0038016"/>
    <x v="977"/>
    <m/>
    <s v="F015428"/>
    <x v="49"/>
    <s v="25AFI002044"/>
    <x v="13"/>
    <m/>
    <s v="009000010053"/>
    <s v="GUANTO SPANDEXBLACK 11939 TAG. S"/>
    <s v="materiali di consumo"/>
    <x v="11"/>
    <m/>
    <n v="1200"/>
    <s v="NR"/>
    <m/>
    <n v="0.86"/>
    <n v="1032"/>
  </r>
  <r>
    <s v="OF0038016"/>
    <x v="977"/>
    <m/>
    <s v="F015428"/>
    <x v="49"/>
    <s v="25AFI002044"/>
    <x v="13"/>
    <m/>
    <s v="009000010054"/>
    <s v="GUANTO SPANDEXBLACK 11939 TAG. L"/>
    <s v="materiali di consumo"/>
    <x v="11"/>
    <m/>
    <n v="840"/>
    <s v="NR"/>
    <m/>
    <n v="0.86"/>
    <n v="722.4"/>
  </r>
  <r>
    <s v="OF0037810"/>
    <x v="50"/>
    <m/>
    <s v="F014073"/>
    <x v="39"/>
    <s v="25AFI002060"/>
    <x v="13"/>
    <m/>
    <s v="002490171001"/>
    <s v="BIOSSIDO DI TITANIO RC 833 (ex TR92)"/>
    <s v="prodotti chimici"/>
    <x v="1"/>
    <m/>
    <n v="200"/>
    <s v="kg"/>
    <m/>
    <n v="4.4000000000000004"/>
    <n v="880"/>
  </r>
  <r>
    <s v="OF0037885"/>
    <x v="978"/>
    <m/>
    <s v="F015068"/>
    <x v="46"/>
    <s v="25AFI002061"/>
    <x v="13"/>
    <m/>
    <s v="009430043002"/>
    <s v="CARBONE PROWASTE 7119/S 20KG"/>
    <s v="materiali di consumo"/>
    <x v="11"/>
    <m/>
    <n v="4000"/>
    <s v="kg"/>
    <m/>
    <n v="2"/>
    <n v="8000"/>
  </r>
  <r>
    <s v="OF0037762"/>
    <x v="979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91"/>
    <x v="980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08"/>
    <x v="981"/>
    <m/>
    <s v="F010134"/>
    <x v="40"/>
    <s v="25AFI002062"/>
    <x v="13"/>
    <m/>
    <s v="002340514002"/>
    <s v="ACEMATT 3300 OPACIZ. SOFT-TOUCH LAC"/>
    <s v="prodotti chimici"/>
    <x v="1"/>
    <m/>
    <n v="180"/>
    <s v="kg"/>
    <m/>
    <n v="23.45"/>
    <n v="4221"/>
  </r>
  <r>
    <s v="OF0036643"/>
    <x v="681"/>
    <m/>
    <s v="F011074"/>
    <x v="31"/>
    <s v="25AFI002075"/>
    <x v="13"/>
    <m/>
    <s v="000660390001"/>
    <s v="SET NR° 5 SPIEDINI IN ACCIAIO x BISTECCHIERA GRILL 35 x 22"/>
    <s v="accessori finiti"/>
    <x v="2"/>
    <m/>
    <n v="3200"/>
    <s v="NR"/>
    <m/>
    <n v="0.95"/>
    <n v="3040"/>
  </r>
  <r>
    <s v="OF0037935"/>
    <x v="982"/>
    <m/>
    <s v="F600081"/>
    <x v="38"/>
    <s v="25AFI002076"/>
    <x v="13"/>
    <m/>
    <s v="002460033001"/>
    <s v="DILUENTE NITRO CISTERNA"/>
    <s v="prodotti chimici"/>
    <x v="1"/>
    <m/>
    <n v="1558"/>
    <s v="kg"/>
    <m/>
    <n v="2.1341527599486523"/>
    <n v="3325.01"/>
  </r>
  <r>
    <s v="OF0037935"/>
    <x v="982"/>
    <m/>
    <s v="F600081"/>
    <x v="38"/>
    <s v="25AFI002076"/>
    <x v="13"/>
    <m/>
    <s v="002460073001"/>
    <s v="DILUENTE X-AB 9010/ SOLV. XAE 91 x lavaggi rullo"/>
    <s v="prodotti chimici"/>
    <x v="1"/>
    <m/>
    <n v="350"/>
    <s v="kg"/>
    <m/>
    <n v="2.0499999999999998"/>
    <n v="717.5"/>
  </r>
  <r>
    <s v="OF0037935"/>
    <x v="982"/>
    <m/>
    <s v="F600081"/>
    <x v="38"/>
    <s v="25AFI002076"/>
    <x v="13"/>
    <m/>
    <s v="009290028001"/>
    <s v="DILUENTE NITRO X PULIZIA LATTA"/>
    <s v="materiali di consumo"/>
    <x v="11"/>
    <m/>
    <n v="943"/>
    <s v="kg"/>
    <m/>
    <n v="2.3780487804878048"/>
    <n v="2242.5"/>
  </r>
  <r>
    <s v="OF0037216"/>
    <x v="906"/>
    <m/>
    <s v="F010904"/>
    <x v="64"/>
    <s v="25AFI002077"/>
    <x v="13"/>
    <m/>
    <s v="001546588009"/>
    <s v="BOX 6588/009 CM59X38,5X17//QUALITY IKEA CB100 FSC"/>
    <s v="cartoni e casse"/>
    <x v="12"/>
    <m/>
    <n v="540"/>
    <s v="NR"/>
    <m/>
    <n v="1.3900000000000001"/>
    <n v="750.6"/>
  </r>
  <r>
    <s v="OF0037373"/>
    <x v="983"/>
    <m/>
    <s v="F010904"/>
    <x v="64"/>
    <s v="25AFI002077"/>
    <x v="13"/>
    <m/>
    <s v="001547001008"/>
    <s v="BOX 7001/008 CM43X42,5X13 STAMP.FLEX.AMWAY ICOOKØ28 A2300575"/>
    <s v="cartoni e casse"/>
    <x v="12"/>
    <m/>
    <n v="1435"/>
    <s v="NR"/>
    <m/>
    <n v="1.37"/>
    <n v="1965.95"/>
  </r>
  <r>
    <s v="OF0037373"/>
    <x v="983"/>
    <m/>
    <s v="F010904"/>
    <x v="64"/>
    <s v="25AFI002077"/>
    <x v="13"/>
    <m/>
    <s v="002300081094"/>
    <s v="DIVISORIO FUST. SEDE SEP.TEG.1M+1M /COP.28 C/BOX 7001"/>
    <s v="cartoni e casse"/>
    <x v="12"/>
    <m/>
    <n v="1622"/>
    <s v="NR"/>
    <m/>
    <n v="0.97"/>
    <n v="1573.34"/>
  </r>
  <r>
    <s v="OF0037373"/>
    <x v="983"/>
    <m/>
    <s v="F010904"/>
    <x v="64"/>
    <s v="25AFI002077"/>
    <x v="13"/>
    <m/>
    <s v="002300081095"/>
    <s v="DIVISORIO FUST.A CHIUSURA COP.28 C/BOX 7001"/>
    <s v="cartoni e casse"/>
    <x v="12"/>
    <m/>
    <n v="1622"/>
    <s v="NR"/>
    <m/>
    <n v="0.39999999999999997"/>
    <n v="648.79999999999995"/>
  </r>
  <r>
    <s v="OF0036915"/>
    <x v="905"/>
    <m/>
    <s v="F010904"/>
    <x v="64"/>
    <s v="25AFI002077"/>
    <x v="13"/>
    <m/>
    <s v="002301003217"/>
    <s v="VASSOIO FONDO+COPERCHIO 790X590X100 CB 80 FSC WW IKEA"/>
    <s v="cartoni e casse"/>
    <x v="12"/>
    <m/>
    <n v="503"/>
    <s v="NR"/>
    <m/>
    <n v="2.0500000000000003"/>
    <n v="1031.1500000000001"/>
  </r>
  <r>
    <s v="OF0036915"/>
    <x v="905"/>
    <m/>
    <s v="F010904"/>
    <x v="64"/>
    <s v="25AFI002077"/>
    <x v="13"/>
    <m/>
    <s v="002301003218"/>
    <s v="VASSOIO INTERMEDIO 746X574X70 CB 80 FSC WW IKEA"/>
    <s v="cartoni e casse"/>
    <x v="12"/>
    <m/>
    <n v="350"/>
    <s v="NR"/>
    <m/>
    <n v="1.45"/>
    <n v="507.5"/>
  </r>
  <r>
    <s v="OF0037216"/>
    <x v="906"/>
    <m/>
    <s v="F010904"/>
    <x v="64"/>
    <s v="25AFI002077"/>
    <x v="13"/>
    <m/>
    <s v="002301003218"/>
    <s v="VASSOIO INTERMEDIO 746X574X70 CB 80 FSC WW IKEA"/>
    <s v="cartoni e casse"/>
    <x v="12"/>
    <m/>
    <n v="300"/>
    <s v="NR"/>
    <m/>
    <n v="1.45"/>
    <n v="435"/>
  </r>
  <r>
    <s v="OF0037440"/>
    <x v="984"/>
    <m/>
    <s v="F010787"/>
    <x v="65"/>
    <s v="25AFI002078"/>
    <x v="13"/>
    <m/>
    <s v="000250544001"/>
    <s v="MANICO TERMO/1 NERO SATINATO"/>
    <s v="manigliame"/>
    <x v="0"/>
    <m/>
    <n v="2000"/>
    <s v="NR"/>
    <m/>
    <n v="0.32371"/>
    <n v="647.41999999999996"/>
  </r>
  <r>
    <s v="OF0037691"/>
    <x v="985"/>
    <m/>
    <s v="F010787"/>
    <x v="65"/>
    <s v="25AFI002078"/>
    <x v="13"/>
    <m/>
    <s v="000250596001"/>
    <s v="MANICO FENICE PIENO/2 SATINATO"/>
    <s v="manigliame"/>
    <x v="0"/>
    <m/>
    <n v="2160"/>
    <s v="NR"/>
    <m/>
    <n v="0.36157870370370371"/>
    <n v="781.01"/>
  </r>
  <r>
    <s v="OF0037440"/>
    <x v="984"/>
    <m/>
    <s v="F010787"/>
    <x v="65"/>
    <s v="25AFI002078"/>
    <x v="13"/>
    <m/>
    <s v="000250605001"/>
    <s v="MANICO MINERVA/1 NERO SATINATO"/>
    <s v="manigliame"/>
    <x v="0"/>
    <m/>
    <n v="4900"/>
    <s v="NR"/>
    <m/>
    <n v="0.32371020408163265"/>
    <n v="1586.18"/>
  </r>
  <r>
    <s v="OF0037440"/>
    <x v="984"/>
    <m/>
    <s v="F010787"/>
    <x v="65"/>
    <s v="25AFI002078"/>
    <x v="13"/>
    <m/>
    <s v="000251530001"/>
    <s v="MANIGLIA FENICE PIENA SATINATA"/>
    <s v="manigliame"/>
    <x v="0"/>
    <m/>
    <n v="7050"/>
    <s v="NR"/>
    <m/>
    <n v="0.2645304964539007"/>
    <n v="1864.94"/>
  </r>
  <r>
    <s v="OF0037419"/>
    <x v="986"/>
    <m/>
    <s v="F010435"/>
    <x v="79"/>
    <s v="25AFI002079"/>
    <x v="13"/>
    <m/>
    <s v="000841721120"/>
    <s v="DISCO PUBB.M BUDGET 2023 CASS.20 7035.092-7613194579639"/>
    <s v="mater. di confezion."/>
    <x v="4"/>
    <m/>
    <n v="6000"/>
    <s v="NR"/>
    <m/>
    <n v="5.8000000000000003E-2"/>
    <n v="348"/>
  </r>
  <r>
    <s v="OF0037646"/>
    <x v="987"/>
    <m/>
    <s v="F010435"/>
    <x v="79"/>
    <s v="25AFI002079"/>
    <x v="13"/>
    <m/>
    <s v="000844147403"/>
    <s v="PIEGHEVOLE AMWAY ICOOK 280X215 MM USE&amp;CARE A2300189"/>
    <s v="mater. di confezion."/>
    <x v="4"/>
    <m/>
    <n v="7820"/>
    <s v="NR"/>
    <m/>
    <n v="0.53"/>
    <n v="4144.6000000000004"/>
  </r>
  <r>
    <s v="OF0037419"/>
    <x v="986"/>
    <m/>
    <s v="F010435"/>
    <x v="79"/>
    <s v="25AFI002079"/>
    <x v="13"/>
    <m/>
    <s v="000844900076"/>
    <s v="PIEGHEVOLE ISTRUZIONI TVS FORMATO A3  STD MAGGIO 2025 FSC"/>
    <s v="mater. di confezion."/>
    <x v="4"/>
    <m/>
    <n v="5500"/>
    <s v="NR"/>
    <m/>
    <n v="7.8E-2"/>
    <n v="429"/>
  </r>
  <r>
    <s v="OF0037646"/>
    <x v="987"/>
    <m/>
    <s v="F010435"/>
    <x v="79"/>
    <s v="25AFI002079"/>
    <x v="13"/>
    <m/>
    <s v="000844900104"/>
    <s v="PIEGHEVOLE ISTRUZIONI MIGROS K.CO A4 7038.319 IND.423555"/>
    <s v="mater. di confezion."/>
    <x v="4"/>
    <m/>
    <n v="1250"/>
    <s v="NR"/>
    <m/>
    <n v="0.28999999999999998"/>
    <n v="362.5"/>
  </r>
  <r>
    <s v="OF0037419"/>
    <x v="986"/>
    <m/>
    <s v="F010435"/>
    <x v="79"/>
    <s v="25AFI002079"/>
    <x v="13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7669"/>
    <x v="988"/>
    <m/>
    <s v="F012713"/>
    <x v="53"/>
    <s v="25AFI002081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669"/>
    <x v="988"/>
    <m/>
    <s v="F012713"/>
    <x v="53"/>
    <s v="25AFI002081"/>
    <x v="13"/>
    <m/>
    <s v="003040082006"/>
    <s v="ECLIPSE® HB 70-750/V6871 BLACK BASECOAT"/>
    <s v="prodotti chimici"/>
    <x v="1"/>
    <m/>
    <n v="60"/>
    <s v="kg"/>
    <m/>
    <n v="12.564500000000001"/>
    <n v="753.87"/>
  </r>
  <r>
    <s v="OF0037803"/>
    <x v="961"/>
    <m/>
    <s v="F012713"/>
    <x v="53"/>
    <s v="25AFI002081"/>
    <x v="13"/>
    <m/>
    <s v="003090005025"/>
    <s v="FUSION PRO 80-288/V11559C GHOSTLY GREY BC"/>
    <s v="prodotti chimici"/>
    <x v="1"/>
    <m/>
    <n v="120"/>
    <s v="kg"/>
    <m/>
    <n v="15"/>
    <n v="1800"/>
  </r>
  <r>
    <s v="OF0037669"/>
    <x v="988"/>
    <m/>
    <s v="F012713"/>
    <x v="53"/>
    <s v="25AFI002081"/>
    <x v="13"/>
    <m/>
    <s v="003100082005"/>
    <s v="QUANTANIUM 7242/V5542Z CHAMPAGNE MC"/>
    <s v="prodotti chimici"/>
    <x v="1"/>
    <m/>
    <n v="40"/>
    <s v="kg"/>
    <m/>
    <n v="17.481000000000002"/>
    <n v="699.24"/>
  </r>
  <r>
    <s v="OF0037669"/>
    <x v="988"/>
    <m/>
    <s v="F012713"/>
    <x v="53"/>
    <s v="25AFI002081"/>
    <x v="13"/>
    <m/>
    <s v="003100082006"/>
    <s v="ECLIPSE HB V6850Z BLACK MIDCOAT DIAMOND"/>
    <s v="prodotti chimici"/>
    <x v="1"/>
    <m/>
    <n v="1200"/>
    <s v="kg"/>
    <m/>
    <n v="13.657000000000002"/>
    <n v="16388.400000000001"/>
  </r>
  <r>
    <s v="OF0037669"/>
    <x v="988"/>
    <m/>
    <s v="F012713"/>
    <x v="53"/>
    <s v="25AFI002081"/>
    <x v="13"/>
    <m/>
    <s v="003100082016"/>
    <s v="ECLIPSE HB V5876Z BLACK MIDCOAT"/>
    <s v="prodotti chimici"/>
    <x v="1"/>
    <m/>
    <n v="80"/>
    <s v="kg"/>
    <m/>
    <n v="13.657"/>
    <n v="1092.56"/>
  </r>
  <r>
    <s v="OF0037669"/>
    <x v="988"/>
    <m/>
    <s v="F012713"/>
    <x v="53"/>
    <s v="25AFI002081"/>
    <x v="13"/>
    <m/>
    <s v="003130060004"/>
    <s v="SKANDIA XT V7740Z BLACK TC DIAMOND"/>
    <s v="prodotti chimici"/>
    <x v="1"/>
    <m/>
    <n v="80"/>
    <s v="kg"/>
    <m/>
    <n v="11.428000000000001"/>
    <n v="914.24"/>
  </r>
  <r>
    <s v="OF0037669"/>
    <x v="988"/>
    <m/>
    <s v="F012713"/>
    <x v="53"/>
    <s v="25AFI002081"/>
    <x v="13"/>
    <m/>
    <s v="003160081013"/>
    <s v="QUANT.7343/V5665Z CLEAR ALTO SPESS."/>
    <s v="prodotti chimici"/>
    <x v="1"/>
    <m/>
    <n v="120"/>
    <s v="kg"/>
    <m/>
    <n v="18.846499999999999"/>
    <n v="2261.58"/>
  </r>
  <r>
    <s v="OF0037669"/>
    <x v="988"/>
    <m/>
    <s v="F012713"/>
    <x v="53"/>
    <s v="25AFI002081"/>
    <x v="13"/>
    <m/>
    <s v="003160081026"/>
    <s v="Eclipse HB V7710Z silver diamond TC"/>
    <s v="prodotti chimici"/>
    <x v="1"/>
    <m/>
    <n v="200"/>
    <s v="kg"/>
    <m/>
    <n v="14.422000000000001"/>
    <n v="2884.4"/>
  </r>
  <r>
    <s v="OF0037669"/>
    <x v="988"/>
    <m/>
    <s v="F012713"/>
    <x v="53"/>
    <s v="25AFI002081"/>
    <x v="13"/>
    <m/>
    <s v="003160081031"/>
    <s v="QUANTANIUM 7343/V9044Z clear topcoat"/>
    <s v="prodotti chimici"/>
    <x v="1"/>
    <m/>
    <n v="240"/>
    <s v="kg"/>
    <m/>
    <n v="11.69"/>
    <n v="2805.6"/>
  </r>
  <r>
    <s v="OF0037669"/>
    <x v="988"/>
    <m/>
    <s v="F012713"/>
    <x v="53"/>
    <s v="25AFI002081"/>
    <x v="13"/>
    <m/>
    <s v="003160081034"/>
    <s v="ECLIPSE® HB 73-753/V6873 SILVER DIAMOND TOPCOAT"/>
    <s v="prodotti chimici"/>
    <x v="1"/>
    <m/>
    <n v="60"/>
    <s v="kg"/>
    <m/>
    <n v="14.531000000000001"/>
    <n v="871.86"/>
  </r>
  <r>
    <s v="OF0037803"/>
    <x v="961"/>
    <m/>
    <s v="F012713"/>
    <x v="53"/>
    <s v="25AFI002081"/>
    <x v="13"/>
    <m/>
    <s v="003190001009"/>
    <s v="FUSION PRO 80-289/V11294A GENERAL CLEAR TOPCOAT"/>
    <s v="prodotti chimici"/>
    <x v="1"/>
    <m/>
    <n v="54"/>
    <s v="kg"/>
    <m/>
    <n v="15"/>
    <n v="810"/>
  </r>
  <r>
    <s v="OF0037803"/>
    <x v="961"/>
    <m/>
    <s v="F012713"/>
    <x v="53"/>
    <s v="25AFI002081"/>
    <x v="13"/>
    <m/>
    <s v="003190001010"/>
    <s v="FUSION PRO 80-289/V11294B GENERAL CLEAR TOPCOAT"/>
    <s v="prodotti chimici"/>
    <x v="1"/>
    <m/>
    <n v="42"/>
    <s v="kg"/>
    <m/>
    <n v="15"/>
    <n v="630"/>
  </r>
  <r>
    <s v="OF0037803"/>
    <x v="961"/>
    <m/>
    <s v="F012713"/>
    <x v="53"/>
    <s v="25AFI002081"/>
    <x v="13"/>
    <m/>
    <s v="003190001017"/>
    <s v="FUSION PRO 80-289-C/V10945C CLEAR MET. TC"/>
    <s v="prodotti chimici"/>
    <x v="1"/>
    <m/>
    <n v="24"/>
    <s v="kg"/>
    <m/>
    <n v="15"/>
    <n v="360"/>
  </r>
  <r>
    <s v="OF0037420"/>
    <x v="989"/>
    <m/>
    <s v="F011212"/>
    <x v="84"/>
    <s v="25AFI002082"/>
    <x v="13"/>
    <m/>
    <s v="000800006003"/>
    <s v="ETICHETTA NEUTRA 30X22 REMO.P.SING."/>
    <s v="mater. di confezion."/>
    <x v="4"/>
    <m/>
    <n v="20000"/>
    <s v="NR"/>
    <m/>
    <n v="2.7E-2"/>
    <n v="540"/>
  </r>
  <r>
    <s v="OF0037775"/>
    <x v="990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814"/>
    <x v="991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647"/>
    <x v="987"/>
    <m/>
    <s v="F011212"/>
    <x v="84"/>
    <s v="25AFI002082"/>
    <x v="13"/>
    <m/>
    <s v="000800009015"/>
    <s v="ETICHETTA NEUTRA 105X55 IKEA FSC"/>
    <s v="mater. di confezion."/>
    <x v="4"/>
    <m/>
    <n v="50000"/>
    <s v="NR"/>
    <m/>
    <n v="9.7999999999999997E-3"/>
    <n v="490"/>
  </r>
  <r>
    <s v="OF0037814"/>
    <x v="991"/>
    <m/>
    <s v="F011212"/>
    <x v="84"/>
    <s v="25AFI002082"/>
    <x v="13"/>
    <m/>
    <s v="000800009015"/>
    <s v="ETICHETTA NEUTRA 105X55 IKEA FSC"/>
    <s v="mater. di confezion."/>
    <x v="4"/>
    <m/>
    <n v="25000"/>
    <s v="NR"/>
    <m/>
    <n v="9.7999999999999997E-3"/>
    <n v="245"/>
  </r>
  <r>
    <s v="OF0037420"/>
    <x v="989"/>
    <m/>
    <s v="F011212"/>
    <x v="84"/>
    <s v="25AFI002082"/>
    <x v="13"/>
    <m/>
    <s v="000800010001"/>
    <s v="ETICHETTA NEUTRA 56X40 REM.1 PISTA"/>
    <s v="mater. di confezion."/>
    <x v="4"/>
    <m/>
    <n v="10000"/>
    <s v="NR"/>
    <m/>
    <n v="1.5800000000000002E-2"/>
    <n v="158"/>
  </r>
  <r>
    <s v="OF0037749"/>
    <x v="992"/>
    <m/>
    <s v="F011212"/>
    <x v="84"/>
    <s v="25AFI002082"/>
    <x v="13"/>
    <m/>
    <s v="000800010001"/>
    <s v="ETICHETTA NEUTRA 56X40 REM.1 PISTA"/>
    <s v="mater. di confezion."/>
    <x v="4"/>
    <m/>
    <n v="20000"/>
    <s v="NR"/>
    <m/>
    <n v="9.7999999999999997E-3"/>
    <n v="196"/>
  </r>
  <r>
    <s v="OF0037763"/>
    <x v="993"/>
    <m/>
    <s v="F011212"/>
    <x v="84"/>
    <s v="25AFI002082"/>
    <x v="13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2271"/>
    <s v="ETICHETTA AD.IKEA HUSKNUT CE 16,5X4 AA-2414730-1 CA+CØ24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3009"/>
    <s v="ETICHETTA 50X92 IKEA GB/C-347846-3 FR-IT-ES/C-347845-4 CL-CA"/>
    <s v="mater. di confezion."/>
    <x v="4"/>
    <m/>
    <n v="3000"/>
    <s v="NR"/>
    <m/>
    <n v="7.6800000000000007E-2"/>
    <n v="230.4"/>
  </r>
  <r>
    <s v="OF0037763"/>
    <x v="993"/>
    <m/>
    <s v="F011212"/>
    <x v="84"/>
    <s v="25AFI002082"/>
    <x v="13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7647"/>
    <x v="987"/>
    <m/>
    <s v="F011212"/>
    <x v="84"/>
    <s v="25AFI002082"/>
    <x v="13"/>
    <m/>
    <s v="000800209041"/>
    <s v="ETICHETTA KELOMAT WOKMEISTER 3429-343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0209042"/>
    <s v="ETICHETTA KELOMAT WOK-CHEF IND. 3429-337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9000470"/>
    <s v="ETICHETTA MIGROS PEN.Ø22 7038.321 SPAG.BASIC 7621361424675"/>
    <s v="mater. di confezion."/>
    <x v="4"/>
    <m/>
    <n v="1600"/>
    <s v="NR"/>
    <m/>
    <n v="0.20379999999999998"/>
    <n v="326.08"/>
  </r>
  <r>
    <s v="OF0037374"/>
    <x v="881"/>
    <m/>
    <s v="F011212"/>
    <x v="84"/>
    <s v="25AFI002082"/>
    <x v="13"/>
    <m/>
    <s v="000840004001"/>
    <s v="DISCO PUBB.COOK PAN LINEA EURO FUST.8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0004002"/>
    <s v="DISCO PUBB.COOK PAN LINEA EURO FUST.11"/>
    <s v="mater. di confezion."/>
    <x v="4"/>
    <m/>
    <n v="3500"/>
    <s v="NR"/>
    <m/>
    <n v="6.3E-2"/>
    <n v="220.5"/>
  </r>
  <r>
    <s v="OF0037374"/>
    <x v="881"/>
    <m/>
    <s v="F011212"/>
    <x v="84"/>
    <s v="25AFI002082"/>
    <x v="13"/>
    <m/>
    <s v="000840005001"/>
    <s v="DISCHETTO PUBB.MITO TJX F.15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1310001"/>
    <s v="DISCO PUBB. CUCINOSA FESTA DEL BIANCO (Avana) F.11"/>
    <s v="mater. di confezion."/>
    <x v="4"/>
    <m/>
    <n v="2100"/>
    <s v="NR"/>
    <m/>
    <n v="9.5000000000000001E-2"/>
    <n v="199.5"/>
  </r>
  <r>
    <s v="OF0037606"/>
    <x v="994"/>
    <m/>
    <s v="F011212"/>
    <x v="84"/>
    <s v="25AFI002082"/>
    <x v="13"/>
    <m/>
    <s v="000841714303"/>
    <s v="DISCO PUBB.VELVET TVS S.COATING F15"/>
    <s v="mater. di confezion."/>
    <x v="4"/>
    <m/>
    <n v="7500"/>
    <s v="NR"/>
    <m/>
    <n v="6.5000000000000002E-2"/>
    <n v="487.5"/>
  </r>
  <r>
    <s v="OF0037763"/>
    <x v="993"/>
    <m/>
    <s v="F011212"/>
    <x v="84"/>
    <s v="25AFI002082"/>
    <x v="13"/>
    <m/>
    <s v="000841726802"/>
    <s v="DISCO PUBB.TVS E.PR.COLOR T.TEK F17"/>
    <s v="mater. di confezion."/>
    <x v="4"/>
    <m/>
    <n v="3000"/>
    <s v="NR"/>
    <m/>
    <n v="6.3E-2"/>
    <n v="189"/>
  </r>
  <r>
    <s v="OF0037647"/>
    <x v="987"/>
    <m/>
    <s v="F011212"/>
    <x v="84"/>
    <s v="25AFI002082"/>
    <x v="13"/>
    <m/>
    <s v="000841726805"/>
    <s v="DISCO PUBB.TVS E.PR.COLOR RESTYLING 2025 T.TEK F17"/>
    <s v="mater. di confezion."/>
    <x v="4"/>
    <m/>
    <n v="4200"/>
    <s v="NR"/>
    <m/>
    <n v="6.3E-2"/>
    <n v="264.60000000000002"/>
  </r>
  <r>
    <s v="OF0037374"/>
    <x v="881"/>
    <m/>
    <s v="F011212"/>
    <x v="84"/>
    <s v="25AFI002082"/>
    <x v="13"/>
    <m/>
    <s v="000841726990"/>
    <s v="DISCO PUBB.F.12 EXP COLORATA 2023"/>
    <s v="mater. di confezion."/>
    <x v="4"/>
    <m/>
    <n v="2100"/>
    <s v="NR"/>
    <m/>
    <n v="9.5000000000000001E-2"/>
    <n v="199.5"/>
  </r>
  <r>
    <s v="OF0037647"/>
    <x v="987"/>
    <m/>
    <s v="F011212"/>
    <x v="84"/>
    <s v="25AFI002082"/>
    <x v="13"/>
    <m/>
    <s v="000841810002"/>
    <s v="DISCO PUBB.MIGROS STAR 2023 039 Ø18X10 7035.821-895260"/>
    <s v="mater. di confezion."/>
    <x v="4"/>
    <m/>
    <n v="3000"/>
    <s v="NR"/>
    <m/>
    <n v="5.9799999999999999E-2"/>
    <n v="179.4"/>
  </r>
  <r>
    <s v="OF0037647"/>
    <x v="987"/>
    <m/>
    <s v="F011212"/>
    <x v="84"/>
    <s v="25AFI002082"/>
    <x v="13"/>
    <m/>
    <s v="000841810004"/>
    <s v="DISCO PUBB.MIGROS STAR 2023 039 Ø31X23 7035.828-895284"/>
    <s v="mater. di confezion."/>
    <x v="4"/>
    <m/>
    <n v="3000"/>
    <s v="NR"/>
    <m/>
    <n v="6.7199999999999996E-2"/>
    <n v="201.6"/>
  </r>
  <r>
    <s v="OF0037647"/>
    <x v="987"/>
    <m/>
    <s v="F011212"/>
    <x v="84"/>
    <s v="25AFI002082"/>
    <x v="13"/>
    <m/>
    <s v="000841810005"/>
    <s v="DISCO PUBB.MIGROS STAR 2025 039 Ø35X27 7038.326-445366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060073"/>
    <s v="PIEGHEVOLE CLAS OHLSON SAND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146022"/>
    <s v="PIEGHEVOLE DATERRA VESUVIO INDUCTIO F.TO CHIUSO 20,5X15,2 CM"/>
    <s v="mater. di confezion."/>
    <x v="4"/>
    <m/>
    <n v="2600"/>
    <s v="NR"/>
    <m/>
    <n v="0.22"/>
    <n v="572"/>
  </r>
  <r>
    <s v="OF0037647"/>
    <x v="987"/>
    <m/>
    <s v="F011212"/>
    <x v="84"/>
    <s v="25AFI002082"/>
    <x v="13"/>
    <m/>
    <s v="000844147004"/>
    <s v="PIEGHEVOLE ESSTEELE PER SALUTE 180X100 MM 1-8-PU501A"/>
    <s v="mater. di confezion."/>
    <x v="4"/>
    <m/>
    <n v="15200"/>
    <s v="NR"/>
    <m/>
    <n v="5.1999999999999998E-2"/>
    <n v="790.4"/>
  </r>
  <r>
    <s v="OF0037647"/>
    <x v="987"/>
    <m/>
    <s v="F011212"/>
    <x v="84"/>
    <s v="25AFI002082"/>
    <x v="13"/>
    <m/>
    <s v="000844147051"/>
    <s v="PIEGHEVOLE ESSTEELE PER DOMANI 180X100 MM 1-8-500"/>
    <s v="mater. di confezion."/>
    <x v="4"/>
    <m/>
    <n v="5400"/>
    <s v="NR"/>
    <m/>
    <n v="5.7999999999999996E-2"/>
    <n v="313.2"/>
  </r>
  <r>
    <s v="OF0037763"/>
    <x v="993"/>
    <m/>
    <s v="F011212"/>
    <x v="84"/>
    <s v="25AFI002082"/>
    <x v="13"/>
    <m/>
    <s v="000849000711"/>
    <s v="DISCO PUBB.AZIZA BELLA CON MADE IN ITALY FUST.15 CM"/>
    <s v="mater. di confezion."/>
    <x v="4"/>
    <m/>
    <n v="2800"/>
    <s v="NR"/>
    <m/>
    <n v="9.5000000000000001E-2"/>
    <n v="266"/>
  </r>
  <r>
    <s v="OF0037763"/>
    <x v="993"/>
    <m/>
    <s v="F011212"/>
    <x v="84"/>
    <s v="25AFI002082"/>
    <x v="13"/>
    <m/>
    <s v="000849000712"/>
    <s v="DISCO PUBB.CL AZIZA BELLA CON MADE IN ITALY FUST10 CM"/>
    <s v="mater. di confezion."/>
    <x v="4"/>
    <m/>
    <n v="10100"/>
    <s v="NR"/>
    <m/>
    <n v="4.1999999999999996E-2"/>
    <n v="424.2"/>
  </r>
  <r>
    <s v="OF0037763"/>
    <x v="993"/>
    <m/>
    <s v="F011212"/>
    <x v="84"/>
    <s v="25AFI002082"/>
    <x v="13"/>
    <m/>
    <s v="000849000713"/>
    <s v="DISCO PUBB.CL AZIZA BELLA CON MADE IN ITALY FUST 8 CM"/>
    <s v="mater. di confezion."/>
    <x v="4"/>
    <m/>
    <n v="2800"/>
    <s v="NR"/>
    <m/>
    <n v="9.5000000000000001E-2"/>
    <n v="266"/>
  </r>
  <r>
    <s v="OF0037980"/>
    <x v="995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23006"/>
    <s v="SPECIALPEARL 1611 (EX IRIODIN 111)"/>
    <s v="prodotti chimici"/>
    <x v="1"/>
    <m/>
    <n v="20"/>
    <s v="kg"/>
    <m/>
    <n v="9.5"/>
    <n v="190"/>
  </r>
  <r>
    <s v="OF0037992"/>
    <x v="997"/>
    <m/>
    <s v="F600481"/>
    <x v="42"/>
    <s v="25AFI002085"/>
    <x v="13"/>
    <m/>
    <s v="002490018001"/>
    <s v="MEARLIN SPARKLE GOLD 9212P"/>
    <s v="prodotti chimici"/>
    <x v="1"/>
    <m/>
    <n v="50"/>
    <s v="kg"/>
    <m/>
    <n v="24.8"/>
    <n v="1240"/>
  </r>
  <r>
    <s v="OF0038163"/>
    <x v="998"/>
    <m/>
    <s v="F600481"/>
    <x v="42"/>
    <s v="25AFI002085"/>
    <x v="13"/>
    <m/>
    <s v="002490037001"/>
    <s v="MEARLIN BRILLANT GOLD 9212G+"/>
    <s v="prodotti chimici"/>
    <x v="1"/>
    <m/>
    <n v="25"/>
    <s v="kg"/>
    <m/>
    <n v="21.95"/>
    <n v="548.75"/>
  </r>
  <r>
    <s v="OF0037992"/>
    <x v="997"/>
    <m/>
    <s v="F600481"/>
    <x v="42"/>
    <s v="25AFI002085"/>
    <x v="13"/>
    <m/>
    <s v="002490180001"/>
    <s v="SICOPAL GIALLO L 1100"/>
    <s v="prodotti chimici"/>
    <x v="1"/>
    <m/>
    <n v="25"/>
    <s v="kg"/>
    <m/>
    <n v="37.799999999999997"/>
    <n v="945"/>
  </r>
  <r>
    <s v="OF0038176"/>
    <x v="999"/>
    <m/>
    <s v="F015428"/>
    <x v="49"/>
    <s v="25AFI002086"/>
    <x v="13"/>
    <m/>
    <s v="009000010053"/>
    <s v="GUANTO SPANDEXBLACK 11939 TAG. S"/>
    <s v="materiali di consumo"/>
    <x v="11"/>
    <m/>
    <n v="1200"/>
    <s v="NR"/>
    <m/>
    <n v="0.86"/>
    <n v="1032"/>
  </r>
  <r>
    <s v="OF0038176"/>
    <x v="999"/>
    <m/>
    <s v="F015428"/>
    <x v="49"/>
    <s v="25AFI002086"/>
    <x v="13"/>
    <m/>
    <s v="009000010054"/>
    <s v="GUANTO SPANDEXBLACK 11939 TAG. L"/>
    <s v="materiali di consumo"/>
    <x v="11"/>
    <m/>
    <n v="840"/>
    <s v="NR"/>
    <m/>
    <n v="0.86"/>
    <n v="722.4"/>
  </r>
  <r>
    <s v="OF0035939"/>
    <x v="1000"/>
    <m/>
    <s v="F013397"/>
    <x v="41"/>
    <s v="25AFI002087"/>
    <x v="13"/>
    <m/>
    <s v="002490123012"/>
    <s v="MIRAVAL 5425 MAGIC TURQUOISE"/>
    <s v="prodotti chimici"/>
    <x v="1"/>
    <m/>
    <n v="-25"/>
    <s v="kg"/>
    <m/>
    <n v="170"/>
    <n v="-4250"/>
  </r>
  <r>
    <s v="OF0036436"/>
    <x v="615"/>
    <m/>
    <s v="F012910"/>
    <x v="77"/>
    <s v="25AFI002092"/>
    <x v="13"/>
    <m/>
    <s v="001110115001"/>
    <s v="BUSTA BOCC.45X45"/>
    <s v="accessori di confez."/>
    <x v="5"/>
    <m/>
    <n v="9000"/>
    <s v="NR"/>
    <m/>
    <n v="5.8000000000000003E-2"/>
    <n v="522"/>
  </r>
  <r>
    <s v="OF0036941"/>
    <x v="862"/>
    <m/>
    <s v="F012910"/>
    <x v="77"/>
    <s v="25AFI002092"/>
    <x v="13"/>
    <m/>
    <s v="001110115001"/>
    <s v="BUSTA BOCC.45X45"/>
    <s v="accessori di confez."/>
    <x v="5"/>
    <m/>
    <n v="9300"/>
    <s v="NR"/>
    <m/>
    <n v="5.7999999999999996E-2"/>
    <n v="539.4"/>
  </r>
  <r>
    <s v="OF0037214"/>
    <x v="863"/>
    <m/>
    <s v="F012910"/>
    <x v="77"/>
    <s v="25AFI002092"/>
    <x v="13"/>
    <m/>
    <s v="001110115001"/>
    <s v="BUSTA BOCC.45X45"/>
    <s v="accessori di confez."/>
    <x v="5"/>
    <m/>
    <n v="15360"/>
    <s v="NR"/>
    <m/>
    <n v="5.8000000000000003E-2"/>
    <n v="890.88"/>
  </r>
  <r>
    <s v="OF0037839"/>
    <x v="1001"/>
    <m/>
    <s v="F600467"/>
    <x v="50"/>
    <s v="25AFI002095"/>
    <x v="13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042"/>
    <x v="1002"/>
    <m/>
    <s v="F600467"/>
    <x v="50"/>
    <s v="25AFI002095"/>
    <x v="13"/>
    <m/>
    <s v="0002A0147TS4"/>
    <s v="DISCO AC.147/040 C/F 3MM+TAGLI STRETTI+FORO CENTRALE 38mm"/>
    <s v="acciaio"/>
    <x v="9"/>
    <m/>
    <n v="15750"/>
    <s v="NR"/>
    <m/>
    <n v="0.17690031746031745"/>
    <n v="2786.18"/>
  </r>
  <r>
    <s v="OF0037839"/>
    <x v="1001"/>
    <m/>
    <s v="F600467"/>
    <x v="50"/>
    <s v="25AFI002095"/>
    <x v="13"/>
    <m/>
    <s v="0002A0152TS4"/>
    <s v="DISCO AC.152/040 C/F 3MM+TAGLI STRETTI+FORO CENTRALE 51mm"/>
    <s v="acciaio"/>
    <x v="9"/>
    <m/>
    <n v="9000"/>
    <s v="NR"/>
    <m/>
    <n v="0.2094"/>
    <n v="1884.6"/>
  </r>
  <r>
    <s v="OF0037839"/>
    <x v="1001"/>
    <m/>
    <s v="F600467"/>
    <x v="50"/>
    <s v="25AFI002095"/>
    <x v="13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095"/>
    <x v="13"/>
    <m/>
    <s v="0002A0177TS4"/>
    <s v="DISCO AC.177/040 C/F 3MM+TAGLI STRETTI+FORO CENTRALE 51mm"/>
    <s v="acciaio"/>
    <x v="9"/>
    <m/>
    <n v="5750"/>
    <s v="NR"/>
    <m/>
    <n v="0.2529008695652174"/>
    <n v="1454.18"/>
  </r>
  <r>
    <s v="OF0037629"/>
    <x v="899"/>
    <m/>
    <s v="F600467"/>
    <x v="50"/>
    <s v="25AFI002095"/>
    <x v="13"/>
    <m/>
    <s v="0002A0207TS4"/>
    <s v="DISCO AC.207/040 C/F 3MM+TAGLI STRETTI+FORO CENTRALE 51mm"/>
    <s v="acciaio"/>
    <x v="9"/>
    <m/>
    <n v="5165"/>
    <s v="NR"/>
    <m/>
    <n v="0.32419941916747336"/>
    <n v="1674.49"/>
  </r>
  <r>
    <s v="OF0037839"/>
    <x v="1001"/>
    <m/>
    <s v="F600467"/>
    <x v="50"/>
    <s v="25AFI002095"/>
    <x v="13"/>
    <m/>
    <s v="0002A0207TS4"/>
    <s v="DISCO AC.207/040 C/F 3MM+TAGLI STRETTI+FORO CENTRALE 51mm"/>
    <s v="acciaio"/>
    <x v="9"/>
    <m/>
    <n v="23335"/>
    <s v="NR"/>
    <m/>
    <n v="0.32420012856224556"/>
    <n v="7565.21"/>
  </r>
  <r>
    <s v="OF0037651"/>
    <x v="895"/>
    <m/>
    <s v="F010233"/>
    <x v="52"/>
    <s v="25AFI002096"/>
    <x v="13"/>
    <m/>
    <s v="000250531001"/>
    <s v="MANICO CHICAGO/2 NERO SATINATO"/>
    <s v="manigliame"/>
    <x v="0"/>
    <m/>
    <n v="18050"/>
    <s v="NR"/>
    <m/>
    <n v="0.33630027700831028"/>
    <n v="6070.22"/>
  </r>
  <r>
    <s v="OF0037936"/>
    <x v="1003"/>
    <m/>
    <s v="F013397"/>
    <x v="41"/>
    <s v="25AFI002097"/>
    <x v="13"/>
    <m/>
    <s v="002490109001"/>
    <s v="IRIODIN 153 / MEARLIN SPARKLE"/>
    <s v="prodotti chimici"/>
    <x v="1"/>
    <m/>
    <n v="75"/>
    <s v="kg"/>
    <m/>
    <n v="19.600000000000001"/>
    <n v="1470"/>
  </r>
  <r>
    <s v="OF0037936"/>
    <x v="1003"/>
    <m/>
    <s v="F013397"/>
    <x v="41"/>
    <s v="25AFI002098"/>
    <x v="13"/>
    <m/>
    <s v="002490106002"/>
    <s v="IRIODIN 7235 ULTRA GREEN 10-60 SIZE"/>
    <s v="prodotti chimici"/>
    <x v="1"/>
    <m/>
    <n v="25"/>
    <s v="kg"/>
    <m/>
    <n v="29"/>
    <n v="725"/>
  </r>
  <r>
    <s v="OF0037614"/>
    <x v="922"/>
    <m/>
    <s v="F016194"/>
    <x v="73"/>
    <s v="25AFI002099"/>
    <x v="13"/>
    <m/>
    <s v="001970005001"/>
    <s v="PAPER PALLET CART.CM103X72 IKEA LB20 FSC"/>
    <s v="cartoni e casse"/>
    <x v="12"/>
    <m/>
    <n v="371"/>
    <s v="NR"/>
    <m/>
    <n v="3.2947978436657679"/>
    <n v="1222.3699999999999"/>
  </r>
  <r>
    <s v="OF0037614"/>
    <x v="922"/>
    <m/>
    <s v="F016194"/>
    <x v="73"/>
    <s v="25AFI002099"/>
    <x v="13"/>
    <m/>
    <s v="001970006001"/>
    <s v="PAPER PALLET CART.CM120X80 IKEA LB20 FSC"/>
    <s v="cartoni e casse"/>
    <x v="12"/>
    <m/>
    <n v="333"/>
    <s v="NR"/>
    <m/>
    <n v="3.6859159159159161"/>
    <n v="1227.4100000000001"/>
  </r>
  <r>
    <s v="OF0037614"/>
    <x v="922"/>
    <m/>
    <s v="F016194"/>
    <x v="73"/>
    <s v="25AFI002099"/>
    <x v="13"/>
    <m/>
    <s v="001970007001"/>
    <s v="PAPER PALLET CART.CM79X59 IKEA LB10 FSC"/>
    <s v="cartoni e casse"/>
    <x v="12"/>
    <m/>
    <n v="390"/>
    <s v="NR"/>
    <m/>
    <n v="1.5752820512820513"/>
    <n v="614.36"/>
  </r>
  <r>
    <s v="OF0037760"/>
    <x v="873"/>
    <m/>
    <s v="F015428"/>
    <x v="49"/>
    <s v="25AFI002113"/>
    <x v="13"/>
    <m/>
    <s v="009000001001"/>
    <s v="GUANTO COT.FILO CONTINUO PZ.12 D/U 1997611736"/>
    <s v="materiali di consumo"/>
    <x v="11"/>
    <m/>
    <n v="864"/>
    <s v="NR"/>
    <m/>
    <n v="0.44"/>
    <n v="380.16"/>
  </r>
  <r>
    <s v="OF0037494"/>
    <x v="925"/>
    <m/>
    <s v="F012680"/>
    <x v="63"/>
    <s v="25AFI002114"/>
    <x v="13"/>
    <m/>
    <s v="000010160040R"/>
    <s v="DISCO AL.1050 160/40 RIC"/>
    <s v="alluminio"/>
    <x v="3"/>
    <m/>
    <n v="2051"/>
    <s v="kg"/>
    <m/>
    <n v="3.33"/>
    <n v="6829.83"/>
  </r>
  <r>
    <s v="OF0037494"/>
    <x v="925"/>
    <m/>
    <s v="F012680"/>
    <x v="63"/>
    <s v="25AFI002114"/>
    <x v="13"/>
    <m/>
    <s v="000010175035R"/>
    <s v="DISCO AL.1050 175/35 RIC"/>
    <s v="alluminio"/>
    <x v="3"/>
    <m/>
    <n v="4352"/>
    <s v="kg"/>
    <m/>
    <n v="3.33"/>
    <n v="14492.16"/>
  </r>
  <r>
    <s v="OF0037494"/>
    <x v="925"/>
    <m/>
    <s v="F012680"/>
    <x v="63"/>
    <s v="25AFI002114"/>
    <x v="13"/>
    <m/>
    <s v="000010215035R"/>
    <s v="DISCO AL.1050 215/35 RIC"/>
    <s v="alluminio"/>
    <x v="3"/>
    <m/>
    <n v="8865"/>
    <s v="kg"/>
    <m/>
    <n v="3.33"/>
    <n v="29520.45"/>
  </r>
  <r>
    <s v="OF0037732"/>
    <x v="1004"/>
    <m/>
    <s v="F012680"/>
    <x v="63"/>
    <s v="25AFI002114"/>
    <x v="13"/>
    <m/>
    <s v="000010230014R"/>
    <s v="DISCO AL.99,5 230/14 RIC"/>
    <s v="alluminio"/>
    <x v="3"/>
    <m/>
    <n v="785"/>
    <s v="kg"/>
    <m/>
    <n v="3.3400000000000003"/>
    <n v="2621.9"/>
  </r>
  <r>
    <s v="OF0037609"/>
    <x v="1005"/>
    <m/>
    <s v="F012680"/>
    <x v="63"/>
    <s v="25AFI002114"/>
    <x v="13"/>
    <m/>
    <s v="000010245022R"/>
    <s v="DISCO AL.99,5 245/22 RIC"/>
    <s v="alluminio"/>
    <x v="3"/>
    <m/>
    <n v="790"/>
    <s v="kg"/>
    <m/>
    <n v="3.3299999999999996"/>
    <n v="2630.7"/>
  </r>
  <r>
    <s v="OF0037732"/>
    <x v="1004"/>
    <m/>
    <s v="F012680"/>
    <x v="63"/>
    <s v="25AFI002114"/>
    <x v="13"/>
    <m/>
    <s v="000010290022R"/>
    <s v="DISCO AL.99,5 290/22 RIC"/>
    <s v="alluminio"/>
    <x v="3"/>
    <m/>
    <n v="875"/>
    <s v="kg"/>
    <m/>
    <n v="3.34"/>
    <n v="2922.5"/>
  </r>
  <r>
    <s v="OF0037732"/>
    <x v="1004"/>
    <m/>
    <s v="F012680"/>
    <x v="63"/>
    <s v="25AFI002114"/>
    <x v="13"/>
    <m/>
    <s v="000010315028R"/>
    <s v="DISCO AL.99,5 315/28 RIC"/>
    <s v="alluminio"/>
    <x v="3"/>
    <m/>
    <n v="716"/>
    <s v="kg"/>
    <m/>
    <n v="3.34"/>
    <n v="2391.44"/>
  </r>
  <r>
    <s v="OF0037732"/>
    <x v="1004"/>
    <m/>
    <s v="F012680"/>
    <x v="63"/>
    <s v="25AFI002114"/>
    <x v="13"/>
    <m/>
    <s v="000010320014R"/>
    <s v="DISCO AL.99,5 320/14 RIC"/>
    <s v="alluminio"/>
    <x v="3"/>
    <m/>
    <n v="791"/>
    <s v="kg"/>
    <m/>
    <n v="3.34"/>
    <n v="2641.94"/>
  </r>
  <r>
    <s v="OF0037732"/>
    <x v="1004"/>
    <m/>
    <s v="F012680"/>
    <x v="63"/>
    <s v="25AFI002114"/>
    <x v="13"/>
    <m/>
    <s v="000010335022R"/>
    <s v="DISCO AL.99,5 335/22 RIC"/>
    <s v="alluminio"/>
    <x v="3"/>
    <m/>
    <n v="1663"/>
    <s v="kg"/>
    <m/>
    <n v="3.34"/>
    <n v="5554.42"/>
  </r>
  <r>
    <s v="OF0037832"/>
    <x v="1006"/>
    <m/>
    <s v="F012680"/>
    <x v="63"/>
    <s v="25AFI002114"/>
    <x v="13"/>
    <m/>
    <s v="000010335028R"/>
    <s v="DISCO AL.99,5 335/28 RIC"/>
    <s v="alluminio"/>
    <x v="3"/>
    <m/>
    <n v="665"/>
    <s v="kg"/>
    <m/>
    <n v="3.34"/>
    <n v="2221.1"/>
  </r>
  <r>
    <s v="OF0037609"/>
    <x v="1005"/>
    <m/>
    <s v="F012680"/>
    <x v="63"/>
    <s v="25AFI002114"/>
    <x v="13"/>
    <m/>
    <s v="000010380028R"/>
    <s v="DISCO AL.99,5 380/28 RIC"/>
    <s v="alluminio"/>
    <x v="3"/>
    <m/>
    <n v="877"/>
    <s v="kg"/>
    <m/>
    <n v="3.3299999999999996"/>
    <n v="2920.41"/>
  </r>
  <r>
    <s v="OF0037636"/>
    <x v="1007"/>
    <m/>
    <s v="F012680"/>
    <x v="63"/>
    <s v="25AFI002114"/>
    <x v="13"/>
    <m/>
    <s v="000011684514R"/>
    <s v="RETT.AL.99,5 370x295x14 T/A RIC"/>
    <s v="alluminio"/>
    <x v="3"/>
    <m/>
    <n v="2830"/>
    <s v="kg"/>
    <m/>
    <n v="3.33"/>
    <n v="9423.9"/>
  </r>
  <r>
    <s v="OF0037636"/>
    <x v="1007"/>
    <m/>
    <s v="F012680"/>
    <x v="63"/>
    <s v="25AFI002114"/>
    <x v="13"/>
    <m/>
    <s v="000011780514R"/>
    <s v="RETT.AL.99,5 460x360x14 T/A RIC"/>
    <s v="alluminio"/>
    <x v="3"/>
    <m/>
    <n v="4844"/>
    <s v="kg"/>
    <m/>
    <n v="3.33"/>
    <n v="16130.52"/>
  </r>
  <r>
    <s v="OF0037750"/>
    <x v="1008"/>
    <m/>
    <s v="F012680"/>
    <x v="63"/>
    <s v="25AFI002114"/>
    <x v="13"/>
    <m/>
    <s v="000040235036R"/>
    <s v="DISCO AL.4006 235/36 RIC"/>
    <s v="alluminio"/>
    <x v="3"/>
    <m/>
    <n v="1661"/>
    <s v="kg"/>
    <m/>
    <n v="3.34"/>
    <n v="5547.74"/>
  </r>
  <r>
    <s v="OF0037491"/>
    <x v="938"/>
    <m/>
    <s v="F012680"/>
    <x v="63"/>
    <s v="25AFI002114"/>
    <x v="13"/>
    <m/>
    <s v="000040260032R"/>
    <s v="DISCO AL.4006 260/32 RIC"/>
    <s v="alluminio"/>
    <x v="3"/>
    <m/>
    <n v="1702"/>
    <s v="kg"/>
    <m/>
    <n v="3.4299999999999997"/>
    <n v="5837.86"/>
  </r>
  <r>
    <s v="OF0037491"/>
    <x v="938"/>
    <m/>
    <s v="F012680"/>
    <x v="63"/>
    <s v="25AFI002114"/>
    <x v="13"/>
    <m/>
    <s v="000040260036R"/>
    <s v="DISCO AL.4006 260/36 RIC"/>
    <s v="alluminio"/>
    <x v="3"/>
    <m/>
    <n v="1679"/>
    <s v="kg"/>
    <m/>
    <n v="3.43"/>
    <n v="5758.97"/>
  </r>
  <r>
    <s v="OF0037677"/>
    <x v="1009"/>
    <m/>
    <s v="F012680"/>
    <x v="63"/>
    <s v="25AFI002114"/>
    <x v="13"/>
    <m/>
    <s v="000040260036R"/>
    <s v="DISCO AL.4006 260/36 RIC"/>
    <s v="alluminio"/>
    <x v="3"/>
    <m/>
    <n v="1688"/>
    <s v="kg"/>
    <m/>
    <n v="3.34"/>
    <n v="5637.92"/>
  </r>
  <r>
    <s v="OF0037750"/>
    <x v="1008"/>
    <m/>
    <s v="F012680"/>
    <x v="63"/>
    <s v="25AFI002114"/>
    <x v="13"/>
    <m/>
    <s v="000040280032R"/>
    <s v="DISCO AL.4006 280/32 RIC"/>
    <s v="alluminio"/>
    <x v="3"/>
    <m/>
    <n v="1573"/>
    <s v="kg"/>
    <m/>
    <n v="3.34"/>
    <n v="5253.82"/>
  </r>
  <r>
    <s v="OF0037750"/>
    <x v="1008"/>
    <m/>
    <s v="F012680"/>
    <x v="63"/>
    <s v="25AFI002114"/>
    <x v="13"/>
    <m/>
    <s v="000040280036R"/>
    <s v="DISCO AL.4006 280/36 RIC"/>
    <s v="alluminio"/>
    <x v="3"/>
    <m/>
    <n v="1774"/>
    <s v="kg"/>
    <m/>
    <n v="3.34"/>
    <n v="5925.16"/>
  </r>
  <r>
    <s v="OF0037429"/>
    <x v="929"/>
    <m/>
    <s v="F012680"/>
    <x v="63"/>
    <s v="25AFI002114"/>
    <x v="13"/>
    <m/>
    <s v="000040295024R"/>
    <s v="DISCO AL.4006 295/24 RIC"/>
    <s v="alluminio"/>
    <x v="3"/>
    <m/>
    <n v="4443"/>
    <s v="kg"/>
    <m/>
    <n v="3.43"/>
    <n v="15239.49"/>
  </r>
  <r>
    <s v="OF0037491"/>
    <x v="938"/>
    <m/>
    <s v="F012680"/>
    <x v="63"/>
    <s v="25AFI002114"/>
    <x v="13"/>
    <m/>
    <s v="000040295032R"/>
    <s v="DISCO AL.4006 295/32 RIC"/>
    <s v="alluminio"/>
    <x v="3"/>
    <m/>
    <n v="1734"/>
    <s v="kg"/>
    <m/>
    <n v="3.4299999999999997"/>
    <n v="5947.62"/>
  </r>
  <r>
    <s v="OF0037677"/>
    <x v="1009"/>
    <m/>
    <s v="F012680"/>
    <x v="63"/>
    <s v="25AFI002114"/>
    <x v="13"/>
    <m/>
    <s v="000040300036R"/>
    <s v="DISCO AL.4006 300/36 RIC"/>
    <s v="alluminio"/>
    <x v="3"/>
    <m/>
    <n v="1596"/>
    <s v="kg"/>
    <m/>
    <n v="3.3400000000000003"/>
    <n v="5330.64"/>
  </r>
  <r>
    <s v="OF0037491"/>
    <x v="938"/>
    <m/>
    <s v="F012680"/>
    <x v="63"/>
    <s v="25AFI002114"/>
    <x v="13"/>
    <m/>
    <s v="000040305036R"/>
    <s v="DISCO AL.4006 305/36 RIC"/>
    <s v="alluminio"/>
    <x v="3"/>
    <m/>
    <n v="1739"/>
    <s v="kg"/>
    <m/>
    <n v="3.43"/>
    <n v="5964.77"/>
  </r>
  <r>
    <s v="OF0037677"/>
    <x v="1009"/>
    <m/>
    <s v="F012680"/>
    <x v="63"/>
    <s v="25AFI002114"/>
    <x v="13"/>
    <m/>
    <s v="000040305036R"/>
    <s v="DISCO AL.4006 305/36 RIC"/>
    <s v="alluminio"/>
    <x v="3"/>
    <m/>
    <n v="821"/>
    <s v="kg"/>
    <m/>
    <n v="3.34"/>
    <n v="2742.14"/>
  </r>
  <r>
    <s v="OF0037750"/>
    <x v="1008"/>
    <m/>
    <s v="F012680"/>
    <x v="63"/>
    <s v="25AFI002114"/>
    <x v="13"/>
    <m/>
    <s v="000040310032R"/>
    <s v="DISCO AL.4006 310/32 RIC"/>
    <s v="alluminio"/>
    <x v="3"/>
    <m/>
    <n v="857"/>
    <s v="kg"/>
    <m/>
    <n v="3.3400000000000003"/>
    <n v="2862.38"/>
  </r>
  <r>
    <s v="OF0037491"/>
    <x v="938"/>
    <m/>
    <s v="F012680"/>
    <x v="63"/>
    <s v="25AFI002114"/>
    <x v="13"/>
    <m/>
    <s v="000040325036R"/>
    <s v="DISCO AL.4006 325/36 RIC"/>
    <s v="alluminio"/>
    <x v="3"/>
    <m/>
    <n v="1592"/>
    <s v="kg"/>
    <m/>
    <n v="3.43"/>
    <n v="5460.56"/>
  </r>
  <r>
    <s v="OF0037679"/>
    <x v="1010"/>
    <m/>
    <s v="F012680"/>
    <x v="63"/>
    <s v="25AFI002114"/>
    <x v="13"/>
    <m/>
    <s v="000040325036R"/>
    <s v="DISCO AL.4006 325/36 RIC"/>
    <s v="alluminio"/>
    <x v="3"/>
    <m/>
    <n v="2377"/>
    <s v="kg"/>
    <m/>
    <n v="3.3400000000000003"/>
    <n v="7939.18"/>
  </r>
  <r>
    <s v="OF0037750"/>
    <x v="1008"/>
    <m/>
    <s v="F012680"/>
    <x v="63"/>
    <s v="25AFI002114"/>
    <x v="13"/>
    <m/>
    <s v="000040325036R"/>
    <s v="DISCO AL.4006 325/36 RIC"/>
    <s v="alluminio"/>
    <x v="3"/>
    <m/>
    <n v="1597"/>
    <s v="kg"/>
    <m/>
    <n v="3.34"/>
    <n v="5333.98"/>
  </r>
  <r>
    <s v="OF0037750"/>
    <x v="1008"/>
    <m/>
    <s v="F012680"/>
    <x v="63"/>
    <s v="25AFI002114"/>
    <x v="13"/>
    <m/>
    <s v="000040330032R"/>
    <s v="DISCO AL.4006 330/32 RIC"/>
    <s v="alluminio"/>
    <x v="3"/>
    <m/>
    <n v="1641"/>
    <s v="kg"/>
    <m/>
    <n v="3.34"/>
    <n v="5480.94"/>
  </r>
  <r>
    <s v="OF0037491"/>
    <x v="938"/>
    <m/>
    <s v="F012680"/>
    <x v="63"/>
    <s v="25AFI002114"/>
    <x v="13"/>
    <m/>
    <s v="000040330036R"/>
    <s v="DISCO AL.4006 330/36 RIC"/>
    <s v="alluminio"/>
    <x v="3"/>
    <m/>
    <n v="1626"/>
    <s v="kg"/>
    <m/>
    <n v="3.43"/>
    <n v="5577.18"/>
  </r>
  <r>
    <s v="OF0037491"/>
    <x v="938"/>
    <m/>
    <s v="F012680"/>
    <x v="63"/>
    <s v="25AFI002114"/>
    <x v="13"/>
    <m/>
    <s v="000040335032R"/>
    <s v="DISCO AL.4006 335/32 RIC"/>
    <s v="alluminio"/>
    <x v="3"/>
    <m/>
    <n v="1688"/>
    <s v="kg"/>
    <m/>
    <n v="3.43"/>
    <n v="5789.84"/>
  </r>
  <r>
    <s v="OF0037750"/>
    <x v="1008"/>
    <m/>
    <s v="F012680"/>
    <x v="63"/>
    <s v="25AFI002114"/>
    <x v="13"/>
    <m/>
    <s v="000040335032R"/>
    <s v="DISCO AL.4006 335/32 RIC"/>
    <s v="alluminio"/>
    <x v="3"/>
    <m/>
    <n v="2531"/>
    <s v="kg"/>
    <m/>
    <n v="3.3400000000000003"/>
    <n v="8453.5400000000009"/>
  </r>
  <r>
    <s v="OF0037677"/>
    <x v="1009"/>
    <m/>
    <s v="F012680"/>
    <x v="63"/>
    <s v="25AFI002114"/>
    <x v="13"/>
    <m/>
    <s v="000040335036R"/>
    <s v="DISCO AL.4006 335/36 RIC"/>
    <s v="alluminio"/>
    <x v="3"/>
    <m/>
    <n v="849"/>
    <s v="kg"/>
    <m/>
    <n v="3.34"/>
    <n v="2835.66"/>
  </r>
  <r>
    <s v="OF0037677"/>
    <x v="1009"/>
    <m/>
    <s v="F012680"/>
    <x v="63"/>
    <s v="25AFI002114"/>
    <x v="13"/>
    <m/>
    <s v="000040340036R"/>
    <s v="DISCO AL.4006 340/36 RIC"/>
    <s v="alluminio"/>
    <x v="3"/>
    <m/>
    <n v="5078"/>
    <s v="kg"/>
    <m/>
    <n v="3.3400000000000003"/>
    <n v="16960.52"/>
  </r>
  <r>
    <s v="OF0037677"/>
    <x v="1009"/>
    <m/>
    <s v="F012680"/>
    <x v="63"/>
    <s v="25AFI002114"/>
    <x v="13"/>
    <m/>
    <s v="000040355036R"/>
    <s v="DISCO AL.4006 355/36 RIC"/>
    <s v="alluminio"/>
    <x v="3"/>
    <m/>
    <n v="1576"/>
    <s v="kg"/>
    <m/>
    <n v="3.3400000000000003"/>
    <n v="5263.84"/>
  </r>
  <r>
    <s v="OF0037429"/>
    <x v="929"/>
    <m/>
    <s v="F012680"/>
    <x v="63"/>
    <s v="25AFI002114"/>
    <x v="13"/>
    <m/>
    <s v="000040365032R"/>
    <s v="DISCO AL.4006 365/32 RIC"/>
    <s v="alluminio"/>
    <x v="3"/>
    <m/>
    <n v="1670"/>
    <s v="kg"/>
    <m/>
    <n v="3.43"/>
    <n v="5728.1"/>
  </r>
  <r>
    <s v="OF0037677"/>
    <x v="1009"/>
    <m/>
    <s v="F012680"/>
    <x v="63"/>
    <s v="25AFI002114"/>
    <x v="13"/>
    <m/>
    <s v="000040385036R"/>
    <s v="DISCO AL.4006 385/36 RIC"/>
    <s v="alluminio"/>
    <x v="3"/>
    <m/>
    <n v="748"/>
    <s v="kg"/>
    <m/>
    <n v="3.3400000000000003"/>
    <n v="2498.3200000000002"/>
  </r>
  <r>
    <s v="OF0037750"/>
    <x v="1008"/>
    <m/>
    <s v="F012680"/>
    <x v="63"/>
    <s v="25AFI002114"/>
    <x v="13"/>
    <m/>
    <s v="000040385036R"/>
    <s v="DISCO AL.4006 385/36 RIC"/>
    <s v="alluminio"/>
    <x v="3"/>
    <m/>
    <n v="1491"/>
    <s v="kg"/>
    <m/>
    <n v="3.34"/>
    <n v="4979.9399999999996"/>
  </r>
  <r>
    <s v="OF0037033"/>
    <x v="845"/>
    <m/>
    <s v="F012680"/>
    <x v="63"/>
    <s v="25AFI002114"/>
    <x v="13"/>
    <m/>
    <s v="000041605039R"/>
    <s v="SAGOMATO AL.4006 313,7X322X39 RIC"/>
    <s v="alluminio"/>
    <x v="3"/>
    <m/>
    <n v="692"/>
    <s v="kg"/>
    <m/>
    <n v="3.62"/>
    <n v="2505.04"/>
  </r>
  <r>
    <s v="OF0037610"/>
    <x v="1011"/>
    <m/>
    <s v="F012680"/>
    <x v="63"/>
    <s v="25AFI002114"/>
    <x v="13"/>
    <m/>
    <s v="000050240032R"/>
    <s v="DISCO AL.L.GREEN 240/32 RIC"/>
    <s v="alluminio"/>
    <x v="3"/>
    <m/>
    <n v="1729"/>
    <s v="kg"/>
    <m/>
    <n v="3.23"/>
    <n v="5584.67"/>
  </r>
  <r>
    <s v="OF0037610"/>
    <x v="1011"/>
    <m/>
    <s v="F012680"/>
    <x v="63"/>
    <s v="25AFI002114"/>
    <x v="13"/>
    <m/>
    <s v="000050265029R"/>
    <s v="DISCO AL.L.GREEN 265/29 RIC"/>
    <s v="alluminio"/>
    <x v="3"/>
    <m/>
    <n v="1733"/>
    <s v="kg"/>
    <m/>
    <n v="3.23"/>
    <n v="5597.59"/>
  </r>
  <r>
    <s v="OF0037610"/>
    <x v="1011"/>
    <m/>
    <s v="F012680"/>
    <x v="63"/>
    <s v="25AFI002114"/>
    <x v="13"/>
    <m/>
    <s v="000050270029R"/>
    <s v="DISCO AL.GREEN 270/29 RIC"/>
    <s v="alluminio"/>
    <x v="3"/>
    <m/>
    <n v="1618"/>
    <s v="kg"/>
    <m/>
    <n v="3.23"/>
    <n v="5226.1400000000003"/>
  </r>
  <r>
    <s v="OF0037497"/>
    <x v="1012"/>
    <m/>
    <s v="F012680"/>
    <x v="63"/>
    <s v="25AFI002114"/>
    <x v="13"/>
    <m/>
    <s v="000050275032R"/>
    <s v="DISCO AL.L.GREEN 275/32 RIC"/>
    <s v="alluminio"/>
    <x v="3"/>
    <m/>
    <n v="2124"/>
    <s v="kg"/>
    <m/>
    <n v="3.2300000000000004"/>
    <n v="6860.52"/>
  </r>
  <r>
    <s v="OF0037747"/>
    <x v="1013"/>
    <m/>
    <s v="F012680"/>
    <x v="63"/>
    <s v="25AFI002114"/>
    <x v="13"/>
    <m/>
    <s v="000050280032R"/>
    <s v="DISCO AL.L.GREEN 280/32 RIC"/>
    <s v="alluminio"/>
    <x v="3"/>
    <m/>
    <n v="855"/>
    <s v="kg"/>
    <m/>
    <n v="3.2399999999999998"/>
    <n v="2770.2"/>
  </r>
  <r>
    <s v="OF0037635"/>
    <x v="1014"/>
    <m/>
    <s v="F012680"/>
    <x v="63"/>
    <s v="25AFI002114"/>
    <x v="13"/>
    <m/>
    <s v="000050300010R"/>
    <s v="DISCO AL.GREEN 300/10 RIC"/>
    <s v="alluminio"/>
    <x v="3"/>
    <m/>
    <n v="920"/>
    <s v="kg"/>
    <m/>
    <n v="3.23"/>
    <n v="2971.6"/>
  </r>
  <r>
    <s v="OF0037610"/>
    <x v="1011"/>
    <m/>
    <s v="F012680"/>
    <x v="63"/>
    <s v="25AFI002114"/>
    <x v="13"/>
    <m/>
    <s v="000050305029R"/>
    <s v="DISCO AL.L.GREEN 305/29 RIC"/>
    <s v="alluminio"/>
    <x v="3"/>
    <m/>
    <n v="1601"/>
    <s v="kg"/>
    <m/>
    <n v="3.2299999999999995"/>
    <n v="5171.2299999999996"/>
  </r>
  <r>
    <s v="OF0037610"/>
    <x v="1011"/>
    <m/>
    <s v="F012680"/>
    <x v="63"/>
    <s v="25AFI002114"/>
    <x v="13"/>
    <m/>
    <s v="000050305032R"/>
    <s v="DISCO AL.L.GREEN 305/32 RIC"/>
    <s v="alluminio"/>
    <x v="3"/>
    <m/>
    <n v="4110"/>
    <s v="kg"/>
    <m/>
    <n v="3.23"/>
    <n v="13275.3"/>
  </r>
  <r>
    <s v="OF0037747"/>
    <x v="1013"/>
    <m/>
    <s v="F012680"/>
    <x v="63"/>
    <s v="25AFI002114"/>
    <x v="13"/>
    <m/>
    <s v="000050305032R"/>
    <s v="DISCO AL.L.GREEN 305/32 RIC"/>
    <s v="alluminio"/>
    <x v="3"/>
    <m/>
    <n v="815"/>
    <s v="kg"/>
    <m/>
    <n v="3.2399999999999998"/>
    <n v="2640.6"/>
  </r>
  <r>
    <s v="OF0037739"/>
    <x v="1015"/>
    <m/>
    <s v="F012680"/>
    <x v="63"/>
    <s v="25AFI002114"/>
    <x v="13"/>
    <m/>
    <s v="000050310010R"/>
    <s v="DISCO AL.GREEN 310/10 RIC"/>
    <s v="alluminio"/>
    <x v="3"/>
    <m/>
    <n v="827"/>
    <s v="kg"/>
    <m/>
    <n v="3.24"/>
    <n v="2679.48"/>
  </r>
  <r>
    <s v="OF0037635"/>
    <x v="1014"/>
    <m/>
    <s v="F012680"/>
    <x v="63"/>
    <s v="25AFI002114"/>
    <x v="13"/>
    <m/>
    <s v="000050325010R"/>
    <s v="DISCO AL.GREEN 325/10 RIC"/>
    <s v="alluminio"/>
    <x v="3"/>
    <m/>
    <n v="1578"/>
    <s v="kg"/>
    <m/>
    <n v="3.2299999999999995"/>
    <n v="5096.9399999999996"/>
  </r>
  <r>
    <s v="OF0037739"/>
    <x v="1015"/>
    <m/>
    <s v="F012680"/>
    <x v="63"/>
    <s v="25AFI002114"/>
    <x v="13"/>
    <m/>
    <s v="000050325010R"/>
    <s v="DISCO AL.GREEN 325/10 RIC"/>
    <s v="alluminio"/>
    <x v="3"/>
    <m/>
    <n v="1560"/>
    <s v="kg"/>
    <m/>
    <n v="3.2399999999999998"/>
    <n v="5054.3999999999996"/>
  </r>
  <r>
    <s v="OF0037870"/>
    <x v="1016"/>
    <m/>
    <s v="F012680"/>
    <x v="63"/>
    <s v="25AFI002114"/>
    <x v="13"/>
    <m/>
    <s v="000050325010R"/>
    <s v="DISCO AL.GREEN 325/10 RIC"/>
    <s v="alluminio"/>
    <x v="3"/>
    <m/>
    <n v="1278"/>
    <s v="kg"/>
    <m/>
    <n v="3.24"/>
    <n v="4140.72"/>
  </r>
  <r>
    <s v="OF0037497"/>
    <x v="1012"/>
    <m/>
    <s v="F012680"/>
    <x v="63"/>
    <s v="25AFI002114"/>
    <x v="13"/>
    <m/>
    <s v="000050325032R"/>
    <s v="DISCO AL.L.GREEN 325/32 RIC"/>
    <s v="alluminio"/>
    <x v="3"/>
    <m/>
    <n v="4767"/>
    <s v="kg"/>
    <m/>
    <n v="3.23"/>
    <n v="15397.41"/>
  </r>
  <r>
    <s v="OF0037747"/>
    <x v="1013"/>
    <m/>
    <s v="F012680"/>
    <x v="63"/>
    <s v="25AFI002114"/>
    <x v="13"/>
    <m/>
    <s v="000050325032R"/>
    <s v="DISCO AL.L.GREEN 325/32 RIC"/>
    <s v="alluminio"/>
    <x v="3"/>
    <m/>
    <n v="3947"/>
    <s v="kg"/>
    <m/>
    <n v="3.24"/>
    <n v="12788.28"/>
  </r>
  <r>
    <s v="OF0037801"/>
    <x v="1017"/>
    <m/>
    <s v="F012680"/>
    <x v="63"/>
    <s v="25AFI002114"/>
    <x v="13"/>
    <m/>
    <s v="000050325032R"/>
    <s v="DISCO AL.L.GREEN 325/32 RIC"/>
    <s v="alluminio"/>
    <x v="3"/>
    <m/>
    <n v="2983"/>
    <s v="kg"/>
    <m/>
    <n v="3.24"/>
    <n v="9664.92"/>
  </r>
  <r>
    <s v="OF0037739"/>
    <x v="1015"/>
    <m/>
    <s v="F012680"/>
    <x v="63"/>
    <s v="25AFI002114"/>
    <x v="13"/>
    <m/>
    <s v="000050335010R"/>
    <s v="DISCO AL.GREEN 335/10 RIC"/>
    <s v="alluminio"/>
    <x v="3"/>
    <m/>
    <n v="833"/>
    <s v="kg"/>
    <m/>
    <n v="3.24"/>
    <n v="2698.92"/>
  </r>
  <r>
    <s v="OF0037610"/>
    <x v="1011"/>
    <m/>
    <s v="F012680"/>
    <x v="63"/>
    <s v="25AFI002114"/>
    <x v="13"/>
    <m/>
    <s v="000050335029R"/>
    <s v="DISCO AL.L.GREEN 335/29 RIC"/>
    <s v="alluminio"/>
    <x v="3"/>
    <m/>
    <n v="1654"/>
    <s v="kg"/>
    <m/>
    <n v="3.23"/>
    <n v="5342.42"/>
  </r>
  <r>
    <s v="OF0037497"/>
    <x v="1012"/>
    <m/>
    <s v="F012680"/>
    <x v="63"/>
    <s v="25AFI002114"/>
    <x v="13"/>
    <m/>
    <s v="000050335032R"/>
    <s v="DISCO AL.L.GREEN 335/32 RIC"/>
    <s v="alluminio"/>
    <x v="3"/>
    <m/>
    <n v="13070"/>
    <s v="kg"/>
    <m/>
    <n v="3.23"/>
    <n v="42216.1"/>
  </r>
  <r>
    <s v="OF0037635"/>
    <x v="1014"/>
    <m/>
    <s v="F012680"/>
    <x v="63"/>
    <s v="25AFI002114"/>
    <x v="13"/>
    <m/>
    <s v="000050340010R"/>
    <s v="DISCO AL.GREEN 340/10 RIC"/>
    <s v="alluminio"/>
    <x v="3"/>
    <m/>
    <n v="4077"/>
    <s v="kg"/>
    <m/>
    <n v="3.23"/>
    <n v="13168.71"/>
  </r>
  <r>
    <s v="OF0037739"/>
    <x v="1015"/>
    <m/>
    <s v="F012680"/>
    <x v="63"/>
    <s v="25AFI002114"/>
    <x v="13"/>
    <m/>
    <s v="000050340010R"/>
    <s v="DISCO AL.GREEN 340/10 RIC"/>
    <s v="alluminio"/>
    <x v="3"/>
    <m/>
    <n v="3288"/>
    <s v="kg"/>
    <m/>
    <n v="3.24"/>
    <n v="10653.12"/>
  </r>
  <r>
    <s v="OF0037634"/>
    <x v="1018"/>
    <m/>
    <s v="F012680"/>
    <x v="63"/>
    <s v="25AFI002114"/>
    <x v="13"/>
    <m/>
    <s v="000051613010R"/>
    <s v="RETT.AL.GREEN 260X260X10 RIC"/>
    <s v="alluminio"/>
    <x v="3"/>
    <m/>
    <n v="1281"/>
    <s v="kg"/>
    <m/>
    <n v="3.23"/>
    <n v="4137.63"/>
  </r>
  <r>
    <s v="OF0037634"/>
    <x v="1018"/>
    <m/>
    <s v="F012680"/>
    <x v="63"/>
    <s v="25AFI002114"/>
    <x v="13"/>
    <m/>
    <s v="000051684510R"/>
    <s v="RETT.AL.GREEN 370x295x10 T/A RIC"/>
    <s v="alluminio"/>
    <x v="3"/>
    <m/>
    <n v="1616"/>
    <s v="kg"/>
    <m/>
    <n v="3.23"/>
    <n v="5219.68"/>
  </r>
  <r>
    <s v="OF0037634"/>
    <x v="1018"/>
    <m/>
    <s v="F012680"/>
    <x v="63"/>
    <s v="25AFI002114"/>
    <x v="13"/>
    <m/>
    <s v="000051780510R"/>
    <s v="RETT.AL.GREEN 460x360x10 T/B RIC"/>
    <s v="alluminio"/>
    <x v="3"/>
    <m/>
    <n v="3755"/>
    <s v="kg"/>
    <m/>
    <n v="3.23"/>
    <n v="12128.65"/>
  </r>
  <r>
    <s v="OF0037799"/>
    <x v="1019"/>
    <m/>
    <s v="F012680"/>
    <x v="63"/>
    <s v="25AFI002114"/>
    <x v="13"/>
    <m/>
    <s v="000060295027R"/>
    <s v="DISCO AL.GREEN 295/27 RIC DOPPIA RICOTTURA"/>
    <s v="alluminio"/>
    <x v="3"/>
    <m/>
    <n v="901"/>
    <s v="kg"/>
    <m/>
    <n v="3.29"/>
    <n v="2964.29"/>
  </r>
  <r>
    <s v="OF0037799"/>
    <x v="1019"/>
    <m/>
    <s v="F012680"/>
    <x v="63"/>
    <s v="25AFI002114"/>
    <x v="13"/>
    <m/>
    <s v="000060330027R"/>
    <s v="DISCO AL.GREEN 330/27 RIC DOPPIA RICOTTURA"/>
    <s v="alluminio"/>
    <x v="3"/>
    <m/>
    <n v="833"/>
    <s v="kg"/>
    <m/>
    <n v="3.29"/>
    <n v="2740.57"/>
  </r>
  <r>
    <s v="OF0037799"/>
    <x v="1019"/>
    <m/>
    <s v="F012680"/>
    <x v="63"/>
    <s v="25AFI002114"/>
    <x v="13"/>
    <m/>
    <s v="000060335027R"/>
    <s v="DISCO AL.GREEN 335/27 RIC DOPPIA RICOTTURA"/>
    <s v="alluminio"/>
    <x v="3"/>
    <m/>
    <n v="860"/>
    <s v="kg"/>
    <m/>
    <n v="3.29"/>
    <n v="2829.4"/>
  </r>
  <r>
    <s v="OF0037799"/>
    <x v="1019"/>
    <m/>
    <s v="F012680"/>
    <x v="63"/>
    <s v="25AFI002114"/>
    <x v="13"/>
    <m/>
    <s v="000060375027R"/>
    <s v="DISCO AL.GREEN 375/27 RIC DOPPIA RICOTTURA"/>
    <s v="alluminio"/>
    <x v="3"/>
    <m/>
    <n v="1789"/>
    <s v="kg"/>
    <m/>
    <n v="3.29"/>
    <n v="5885.81"/>
  </r>
  <r>
    <s v="OF0037799"/>
    <x v="1019"/>
    <m/>
    <s v="F012680"/>
    <x v="63"/>
    <s v="25AFI002114"/>
    <x v="13"/>
    <m/>
    <s v="000060410027R"/>
    <s v="DISCO AL.GREEN 410/27 RIC DOPPIA RICOTTURA"/>
    <s v="alluminio"/>
    <x v="3"/>
    <m/>
    <n v="2568"/>
    <s v="kg"/>
    <m/>
    <n v="3.2899999999999996"/>
    <n v="8448.7199999999993"/>
  </r>
  <r>
    <s v="OF0037637"/>
    <x v="1020"/>
    <m/>
    <s v="F012680"/>
    <x v="63"/>
    <s v="25AFI002114"/>
    <x v="13"/>
    <m/>
    <s v="000070265022R"/>
    <s v="DISCO AL.1200 265/22 RIC"/>
    <s v="alluminio"/>
    <x v="3"/>
    <m/>
    <n v="2649"/>
    <s v="kg"/>
    <m/>
    <n v="3.3800000000000003"/>
    <n v="8953.6200000000008"/>
  </r>
  <r>
    <s v="OF0037746"/>
    <x v="1021"/>
    <m/>
    <s v="F012680"/>
    <x v="63"/>
    <s v="25AFI002114"/>
    <x v="13"/>
    <m/>
    <s v="000070340010R"/>
    <s v="DISCO AL.1200 340/10 RIC"/>
    <s v="alluminio"/>
    <x v="3"/>
    <m/>
    <n v="826"/>
    <s v="kg"/>
    <m/>
    <n v="3.3899999999999997"/>
    <n v="2800.14"/>
  </r>
  <r>
    <s v="OF0037872"/>
    <x v="1022"/>
    <m/>
    <s v="F012680"/>
    <x v="63"/>
    <s v="25AFI002114"/>
    <x v="13"/>
    <m/>
    <s v="000070340010R"/>
    <s v="DISCO AL.1200 340/10 RIC"/>
    <s v="alluminio"/>
    <x v="3"/>
    <m/>
    <n v="855"/>
    <s v="kg"/>
    <m/>
    <n v="3.3899999999999997"/>
    <n v="2898.45"/>
  </r>
  <r>
    <s v="OF0037770"/>
    <x v="1023"/>
    <m/>
    <s v="F014515"/>
    <x v="56"/>
    <s v="25AFI002115"/>
    <x v="13"/>
    <m/>
    <s v="000250540001"/>
    <s v="MANICO S100/1 MIRO NERO SATINATO"/>
    <s v="manigliame"/>
    <x v="0"/>
    <m/>
    <n v="5400"/>
    <s v="NR"/>
    <m/>
    <n v="0.19850000000000001"/>
    <n v="1071.9000000000001"/>
  </r>
  <r>
    <s v="OF0037770"/>
    <x v="1023"/>
    <m/>
    <s v="F014515"/>
    <x v="56"/>
    <s v="25AFI002115"/>
    <x v="13"/>
    <m/>
    <s v="000250541001"/>
    <s v="MANICO S100/2 MIRO NERO SATINATO"/>
    <s v="manigliame"/>
    <x v="0"/>
    <m/>
    <n v="21000"/>
    <s v="NR"/>
    <m/>
    <n v="0.21430000000000002"/>
    <n v="4500.3"/>
  </r>
  <r>
    <s v="OF0037769"/>
    <x v="1024"/>
    <m/>
    <s v="F014515"/>
    <x v="56"/>
    <s v="25AFI002115"/>
    <x v="13"/>
    <m/>
    <s v="000251627001"/>
    <s v="MANIGLIA VANITY NERO SATINATO"/>
    <s v="manigliame"/>
    <x v="0"/>
    <m/>
    <n v="10080"/>
    <s v="NR"/>
    <m/>
    <n v="0.22489980158730158"/>
    <n v="2266.9899999999998"/>
  </r>
  <r>
    <s v="OF0037809"/>
    <x v="981"/>
    <m/>
    <s v="F012713"/>
    <x v="53"/>
    <s v="25AFI002117"/>
    <x v="13"/>
    <m/>
    <s v="003040082004"/>
    <s v="QUANTANIUM 7141/V4625Z GREY PRIMER"/>
    <s v="prodotti chimici"/>
    <x v="1"/>
    <m/>
    <n v="40"/>
    <s v="kg"/>
    <m/>
    <n v="16.563499999999998"/>
    <n v="662.54"/>
  </r>
  <r>
    <s v="OF0037809"/>
    <x v="981"/>
    <m/>
    <s v="F012713"/>
    <x v="53"/>
    <s v="25AFI002117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809"/>
    <x v="981"/>
    <m/>
    <s v="F012713"/>
    <x v="53"/>
    <s v="25AFI002117"/>
    <x v="13"/>
    <m/>
    <s v="003100082006"/>
    <s v="ECLIPSE HB V6850Z BLACK MIDCOAT DIAMOND"/>
    <s v="prodotti chimici"/>
    <x v="1"/>
    <m/>
    <n v="800"/>
    <s v="kg"/>
    <m/>
    <n v="13.657"/>
    <n v="10925.6"/>
  </r>
  <r>
    <s v="OF0037809"/>
    <x v="981"/>
    <m/>
    <s v="F012713"/>
    <x v="53"/>
    <s v="25AFI002117"/>
    <x v="13"/>
    <m/>
    <s v="003160081013"/>
    <s v="QUANT.7343/V5665Z CLEAR ALTO SPESS."/>
    <s v="prodotti chimici"/>
    <x v="1"/>
    <m/>
    <n v="100"/>
    <s v="kg"/>
    <m/>
    <n v="18.846500000000002"/>
    <n v="1884.65"/>
  </r>
  <r>
    <s v="OF0037809"/>
    <x v="981"/>
    <m/>
    <s v="F012713"/>
    <x v="53"/>
    <s v="25AFI002117"/>
    <x v="13"/>
    <m/>
    <s v="003160081020"/>
    <s v="QUANTANIUM 7343/V4560Z NERO M. DOT"/>
    <s v="prodotti chimici"/>
    <x v="1"/>
    <m/>
    <n v="40"/>
    <s v="kg"/>
    <m/>
    <n v="17"/>
    <n v="680"/>
  </r>
  <r>
    <s v="OF0037809"/>
    <x v="981"/>
    <m/>
    <s v="F012713"/>
    <x v="53"/>
    <s v="25AFI002117"/>
    <x v="13"/>
    <m/>
    <s v="003160081021"/>
    <s v="QUANTANIUM 7343/V3380Z BIANCO DOT"/>
    <s v="prodotti chimici"/>
    <x v="1"/>
    <m/>
    <n v="40"/>
    <s v="kg"/>
    <m/>
    <n v="17.721"/>
    <n v="708.84"/>
  </r>
  <r>
    <s v="OF0037809"/>
    <x v="981"/>
    <m/>
    <s v="F012713"/>
    <x v="53"/>
    <s v="25AFI002117"/>
    <x v="13"/>
    <m/>
    <s v="003160081026"/>
    <s v="Eclipse HB V7710Z silver diamond TC"/>
    <s v="prodotti chimici"/>
    <x v="1"/>
    <m/>
    <n v="80"/>
    <s v="kg"/>
    <m/>
    <n v="14.422000000000001"/>
    <n v="1153.76"/>
  </r>
  <r>
    <s v="OF0037809"/>
    <x v="981"/>
    <m/>
    <s v="F012713"/>
    <x v="53"/>
    <s v="25AFI002117"/>
    <x v="13"/>
    <m/>
    <s v="003160081031"/>
    <s v="QUANTANIUM 7343/V9044Z clear topcoat"/>
    <s v="prodotti chimici"/>
    <x v="1"/>
    <m/>
    <n v="500"/>
    <s v="kg"/>
    <m/>
    <n v="11.69"/>
    <n v="5845"/>
  </r>
  <r>
    <s v="OF0037839"/>
    <x v="1001"/>
    <m/>
    <s v="F600467"/>
    <x v="50"/>
    <s v="25AFI002118"/>
    <x v="13"/>
    <m/>
    <s v="0002A0127TS4"/>
    <s v="DISCO AC.127/040 C/F 3MM+TAGLI STRETTI+FORO CENTRALE 38mm"/>
    <s v="acciaio"/>
    <x v="9"/>
    <m/>
    <n v="347"/>
    <s v="NR"/>
    <m/>
    <n v="0.14489913544668589"/>
    <n v="50.28"/>
  </r>
  <r>
    <s v="OF0038042"/>
    <x v="1002"/>
    <m/>
    <s v="F600467"/>
    <x v="50"/>
    <s v="25AFI002118"/>
    <x v="13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7356"/>
    <x v="822"/>
    <m/>
    <s v="F600467"/>
    <x v="50"/>
    <s v="25AFI002118"/>
    <x v="13"/>
    <m/>
    <s v="0002A0162TS4"/>
    <s v="DISCO AC.162/040 C/F 3MM+TAGLI STRETTI+FORO CENTRALE 51mm"/>
    <s v="acciaio"/>
    <x v="9"/>
    <m/>
    <n v="4000"/>
    <s v="NR"/>
    <m/>
    <n v="0.21859999999999999"/>
    <n v="874.4"/>
  </r>
  <r>
    <s v="OF0037839"/>
    <x v="1001"/>
    <m/>
    <s v="F600467"/>
    <x v="50"/>
    <s v="25AFI002118"/>
    <x v="13"/>
    <m/>
    <s v="0002A0162TS4"/>
    <s v="DISCO AC.162/040 C/F 3MM+TAGLI STRETTI+FORO CENTRALE 51mm"/>
    <s v="acciaio"/>
    <x v="9"/>
    <m/>
    <n v="5000"/>
    <s v="NR"/>
    <m/>
    <n v="0.21859999999999999"/>
    <n v="1093"/>
  </r>
  <r>
    <s v="OF0038042"/>
    <x v="1002"/>
    <m/>
    <s v="F600467"/>
    <x v="50"/>
    <s v="25AFI002118"/>
    <x v="13"/>
    <m/>
    <s v="0002A0162TS4"/>
    <s v="DISCO AC.162/040 C/F 3MM+TAGLI STRETTI+FORO CENTRALE 51mm"/>
    <s v="acciaio"/>
    <x v="9"/>
    <m/>
    <n v="5066"/>
    <s v="NR"/>
    <m/>
    <n v="0.21860047374654562"/>
    <n v="1107.43"/>
  </r>
  <r>
    <s v="OF0038113"/>
    <x v="1025"/>
    <m/>
    <s v="F600467"/>
    <x v="50"/>
    <s v="25AFI002118"/>
    <x v="13"/>
    <m/>
    <s v="0002A0187TS4"/>
    <s v="DISCO AC.187/040 C/F 3MM+TAGLI STRETTI+FORO CENTRALE 51mm"/>
    <s v="acciaio"/>
    <x v="9"/>
    <m/>
    <n v="6250"/>
    <s v="NR"/>
    <m/>
    <n v="0.27839999999999998"/>
    <n v="1740"/>
  </r>
  <r>
    <s v="OF0037839"/>
    <x v="1001"/>
    <m/>
    <s v="F600467"/>
    <x v="50"/>
    <s v="25AFI002118"/>
    <x v="13"/>
    <m/>
    <s v="0002A0207TS4"/>
    <s v="DISCO AC.207/040 C/F 3MM+TAGLI STRETTI+FORO CENTRALE 51mm"/>
    <s v="acciaio"/>
    <x v="9"/>
    <m/>
    <n v="16665"/>
    <s v="NR"/>
    <m/>
    <n v="0.32419981998199821"/>
    <n v="5402.79"/>
  </r>
  <r>
    <s v="OF0038042"/>
    <x v="1002"/>
    <m/>
    <s v="F600467"/>
    <x v="50"/>
    <s v="25AFI002118"/>
    <x v="13"/>
    <m/>
    <s v="0002A0207TS4"/>
    <s v="DISCO AC.207/040 C/F 3MM+TAGLI STRETTI+FORO CENTRALE 51mm"/>
    <s v="acciaio"/>
    <x v="9"/>
    <m/>
    <n v="18335"/>
    <s v="NR"/>
    <m/>
    <n v="0.32420016362148896"/>
    <n v="5944.21"/>
  </r>
  <r>
    <s v="OF0037900"/>
    <x v="1026"/>
    <m/>
    <s v="F010233"/>
    <x v="52"/>
    <s v="25AFI002119"/>
    <x v="13"/>
    <m/>
    <s v="000110610001"/>
    <s v="GHIERA P15 17/20,5 B15/190 FR120"/>
    <s v="manigliame"/>
    <x v="0"/>
    <m/>
    <n v="9360"/>
    <s v="NR"/>
    <m/>
    <n v="9.5000000000000001E-2"/>
    <n v="889.2"/>
  </r>
  <r>
    <s v="OF0037969"/>
    <x v="1027"/>
    <m/>
    <s v="F010233"/>
    <x v="52"/>
    <s v="25AFI002119"/>
    <x v="13"/>
    <m/>
    <s v="000110611001"/>
    <s v="GHIERA P15 15,5/33 R15/295 FR100"/>
    <s v="manigliame"/>
    <x v="0"/>
    <m/>
    <n v="5040"/>
    <s v="NR"/>
    <m/>
    <n v="9.5000000000000001E-2"/>
    <n v="478.8"/>
  </r>
  <r>
    <s v="OF0037900"/>
    <x v="1026"/>
    <m/>
    <s v="F010233"/>
    <x v="52"/>
    <s v="25AFI002119"/>
    <x v="13"/>
    <m/>
    <s v="000250530001"/>
    <s v="MANICO CHICAGO/1 NERO SATINATO"/>
    <s v="manigliame"/>
    <x v="0"/>
    <m/>
    <n v="4800"/>
    <s v="NR"/>
    <m/>
    <n v="0.31064999999999998"/>
    <n v="1491.12"/>
  </r>
  <r>
    <s v="OF0037900"/>
    <x v="1026"/>
    <m/>
    <s v="F010233"/>
    <x v="52"/>
    <s v="25AFI002119"/>
    <x v="13"/>
    <m/>
    <s v="000250531001"/>
    <s v="MANICO CHICAGO/2 NERO SATINATO"/>
    <s v="manigliame"/>
    <x v="0"/>
    <m/>
    <n v="3610"/>
    <s v="NR"/>
    <m/>
    <n v="0.33629916897506923"/>
    <n v="1214.04"/>
  </r>
  <r>
    <s v="OF0038018"/>
    <x v="1028"/>
    <m/>
    <s v="F010233"/>
    <x v="52"/>
    <s v="25AFI002119"/>
    <x v="13"/>
    <m/>
    <s v="000251529001"/>
    <s v="MANIGLIA MAJOLLY NERA SATINATA"/>
    <s v="manigliame"/>
    <x v="0"/>
    <m/>
    <n v="3680"/>
    <s v="NR"/>
    <m/>
    <n v="0.21908967391304349"/>
    <n v="806.25"/>
  </r>
  <r>
    <s v="OF0038018"/>
    <x v="1028"/>
    <m/>
    <s v="F010233"/>
    <x v="52"/>
    <s v="25AFI002119"/>
    <x v="13"/>
    <m/>
    <s v="000251629001"/>
    <s v="MANIGLIA VELA NERO SATINATO"/>
    <s v="manigliame"/>
    <x v="0"/>
    <m/>
    <n v="8100"/>
    <s v="NR"/>
    <m/>
    <n v="0.19855061728395063"/>
    <n v="1608.26"/>
  </r>
  <r>
    <s v="OF0038018"/>
    <x v="1028"/>
    <m/>
    <s v="F010233"/>
    <x v="52"/>
    <s v="25AFI002119"/>
    <x v="13"/>
    <m/>
    <s v="000320212001"/>
    <s v="POMOLO 810 STUDIO NERO SATINATO"/>
    <s v="manigliame"/>
    <x v="0"/>
    <m/>
    <n v="16200"/>
    <s v="NR"/>
    <m/>
    <n v="0.18714999999999998"/>
    <n v="3031.83"/>
  </r>
  <r>
    <s v="OF0038253"/>
    <x v="1029"/>
    <m/>
    <s v="F016222"/>
    <x v="78"/>
    <s v="25AFI002120"/>
    <x v="13"/>
    <m/>
    <s v="001970055001"/>
    <s v="PALLET EPAL CM 120x80"/>
    <s v="materiali di consumo"/>
    <x v="11"/>
    <m/>
    <n v="185"/>
    <s v="NR"/>
    <m/>
    <n v="8.5"/>
    <n v="1572.5"/>
  </r>
  <r>
    <s v="OF0037842"/>
    <x v="1030"/>
    <m/>
    <s v="F010037"/>
    <x v="58"/>
    <s v="25AFI002122"/>
    <x v="13"/>
    <m/>
    <s v="000210013001"/>
    <s v="GOUJON 10X10X16 DIR.FIL.5MA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3003"/>
    <s v="GOUJON 10X10X16 DIR.NON FIL.4,5"/>
    <s v="accessori x manigl."/>
    <x v="7"/>
    <m/>
    <n v="20000"/>
    <s v="NR"/>
    <m/>
    <n v="5.6000000000000001E-2"/>
    <n v="1120"/>
  </r>
  <r>
    <s v="OF0037842"/>
    <x v="1030"/>
    <m/>
    <s v="F010037"/>
    <x v="58"/>
    <s v="25AFI002122"/>
    <x v="13"/>
    <m/>
    <s v="000210013003"/>
    <s v="GOUJON 10X10X16 DIR.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3003"/>
    <s v="GOUJON 10X10X16 DIR.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04"/>
    <s v="GOUJON 10X10X13,5 86° FIL.5MA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2"/>
    <s v="GOUJON 10X10X13,5 DIR.NON FIL.4,5"/>
    <s v="accessori x manigl."/>
    <x v="7"/>
    <m/>
    <n v="20000"/>
    <s v="NR"/>
    <m/>
    <n v="4.4999999999999998E-2"/>
    <n v="900"/>
  </r>
  <r>
    <s v="OF0037842"/>
    <x v="1030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7842"/>
    <x v="1030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2"/>
    <s v="GOUJON 10X10X18 63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3"/>
    <s v="GOUJON 10X10X18 7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3"/>
    <s v="GOUJON 10X10X18 70° NON FIL.4,5"/>
    <s v="accessori x manigl."/>
    <x v="7"/>
    <m/>
    <n v="80000"/>
    <s v="NR"/>
    <m/>
    <n v="5.6000000000000001E-2"/>
    <n v="4480"/>
  </r>
  <r>
    <s v="OF0038108"/>
    <x v="1032"/>
    <m/>
    <s v="F010037"/>
    <x v="58"/>
    <s v="25AFI002122"/>
    <x v="13"/>
    <m/>
    <s v="000210016013"/>
    <s v="GOUJON 10X10X18 70° NON FIL.4,5"/>
    <s v="accessori x manigl."/>
    <x v="7"/>
    <m/>
    <n v="60000"/>
    <s v="NR"/>
    <m/>
    <n v="5.6000000000000001E-2"/>
    <n v="3360"/>
  </r>
  <r>
    <s v="OF0037786"/>
    <x v="1031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4"/>
    <s v="GOUJON 10X10X17 80° NON FIL.4,5"/>
    <s v="accessori x manigl."/>
    <x v="7"/>
    <m/>
    <n v="60000"/>
    <s v="NR"/>
    <m/>
    <n v="5.6000000000000001E-2"/>
    <n v="3360"/>
  </r>
  <r>
    <s v="OF0037966"/>
    <x v="1033"/>
    <m/>
    <s v="F014729"/>
    <x v="71"/>
    <s v="25AFI002138"/>
    <x v="13"/>
    <m/>
    <s v="009230008102"/>
    <s v="ECOTECH 30S Sgrassante (ex 89)"/>
    <s v="materiali di consumo"/>
    <x v="11"/>
    <m/>
    <n v="2600"/>
    <s v="kg"/>
    <m/>
    <n v="2.0499999999999998"/>
    <n v="5330"/>
  </r>
  <r>
    <s v="OF0037523"/>
    <x v="904"/>
    <m/>
    <s v="F015520"/>
    <x v="54"/>
    <s v="25AFI002148"/>
    <x v="13"/>
    <m/>
    <s v="0001A0150005"/>
    <s v="DISCO AC.150/05 AISI430 LISCIO/SAT."/>
    <s v="acciaio"/>
    <x v="9"/>
    <m/>
    <n v="319"/>
    <s v="kg"/>
    <m/>
    <n v="3.25"/>
    <n v="1036.75"/>
  </r>
  <r>
    <s v="OF0037633"/>
    <x v="1034"/>
    <m/>
    <s v="F015520"/>
    <x v="54"/>
    <s v="25AFI002148"/>
    <x v="13"/>
    <m/>
    <s v="0001A0150005"/>
    <s v="DISCO AC.150/05 AISI430 LISCIO/SAT."/>
    <s v="acciaio"/>
    <x v="9"/>
    <m/>
    <n v="964"/>
    <s v="kg"/>
    <m/>
    <n v="3.25"/>
    <n v="3133"/>
  </r>
  <r>
    <s v="OF0038004"/>
    <x v="1035"/>
    <m/>
    <s v="F015520"/>
    <x v="54"/>
    <s v="25AFI002148"/>
    <x v="13"/>
    <m/>
    <s v="0001A0150005"/>
    <s v="DISCO AC.150/05 AISI430 LISCIO/SAT."/>
    <s v="acciaio"/>
    <x v="9"/>
    <m/>
    <n v="388"/>
    <s v="kg"/>
    <m/>
    <n v="3.25"/>
    <n v="1261"/>
  </r>
  <r>
    <s v="OF0037362"/>
    <x v="786"/>
    <m/>
    <s v="F015520"/>
    <x v="54"/>
    <s v="25AFI002148"/>
    <x v="13"/>
    <m/>
    <s v="0001A0165005"/>
    <s v="DISCO AC.165/05 AISI430 LISCIO/SAT."/>
    <s v="acciaio"/>
    <x v="9"/>
    <m/>
    <n v="468"/>
    <s v="kg"/>
    <m/>
    <n v="3.25"/>
    <n v="1521"/>
  </r>
  <r>
    <s v="OF0037633"/>
    <x v="1034"/>
    <m/>
    <s v="F015520"/>
    <x v="54"/>
    <s v="25AFI002148"/>
    <x v="13"/>
    <m/>
    <s v="0001A0165005"/>
    <s v="DISCO AC.165/05 AISI430 LISCIO/SAT."/>
    <s v="acciaio"/>
    <x v="9"/>
    <m/>
    <n v="154"/>
    <s v="kg"/>
    <m/>
    <n v="3.25"/>
    <n v="500.5"/>
  </r>
  <r>
    <s v="OF0037362"/>
    <x v="786"/>
    <m/>
    <s v="F015520"/>
    <x v="54"/>
    <s v="25AFI002148"/>
    <x v="13"/>
    <m/>
    <s v="0001A0175005"/>
    <s v="DISCO AC.175/05 AISI430 LISCIO/SAT."/>
    <s v="acciaio"/>
    <x v="9"/>
    <m/>
    <n v="715"/>
    <s v="kg"/>
    <m/>
    <n v="3.25"/>
    <n v="2323.75"/>
  </r>
  <r>
    <s v="OF0037523"/>
    <x v="904"/>
    <m/>
    <s v="F015520"/>
    <x v="54"/>
    <s v="25AFI002148"/>
    <x v="13"/>
    <m/>
    <s v="0001A0175005"/>
    <s v="DISCO AC.175/05 AISI430 LISCIO/SAT."/>
    <s v="acciaio"/>
    <x v="9"/>
    <m/>
    <n v="1423"/>
    <s v="kg"/>
    <m/>
    <n v="3.25"/>
    <n v="4624.75"/>
  </r>
  <r>
    <s v="OF0037633"/>
    <x v="1034"/>
    <m/>
    <s v="F015520"/>
    <x v="54"/>
    <s v="25AFI002148"/>
    <x v="13"/>
    <m/>
    <s v="0001A0175005"/>
    <s v="DISCO AC.175/05 AISI430 LISCIO/SAT."/>
    <s v="acciaio"/>
    <x v="9"/>
    <m/>
    <n v="304"/>
    <s v="kg"/>
    <m/>
    <n v="3.25"/>
    <n v="988"/>
  </r>
  <r>
    <s v="OF0036955"/>
    <x v="670"/>
    <m/>
    <s v="F015520"/>
    <x v="54"/>
    <s v="25AFI002148"/>
    <x v="13"/>
    <m/>
    <s v="0001A0195005"/>
    <s v="DISCO AC.195/05 AISI430 LISCIO/SAT."/>
    <s v="acciaio"/>
    <x v="9"/>
    <m/>
    <n v="432"/>
    <s v="kg"/>
    <m/>
    <n v="3.25"/>
    <n v="1404"/>
  </r>
  <r>
    <s v="OF0037362"/>
    <x v="786"/>
    <m/>
    <s v="F015520"/>
    <x v="54"/>
    <s v="25AFI002148"/>
    <x v="13"/>
    <m/>
    <s v="0001A0195005"/>
    <s v="DISCO AC.195/05 AISI430 LISCIO/SAT."/>
    <s v="acciaio"/>
    <x v="9"/>
    <m/>
    <n v="1412"/>
    <s v="kg"/>
    <m/>
    <n v="3.25"/>
    <n v="4589"/>
  </r>
  <r>
    <s v="OF0037633"/>
    <x v="1034"/>
    <m/>
    <s v="F015520"/>
    <x v="54"/>
    <s v="25AFI002148"/>
    <x v="13"/>
    <m/>
    <s v="0001A0195005"/>
    <s v="DISCO AC.195/05 AISI430 LISCIO/SAT."/>
    <s v="acciaio"/>
    <x v="9"/>
    <m/>
    <n v="866"/>
    <s v="kg"/>
    <m/>
    <n v="3.25"/>
    <n v="2814.5"/>
  </r>
  <r>
    <s v="OF0037523"/>
    <x v="904"/>
    <m/>
    <s v="F015520"/>
    <x v="54"/>
    <s v="25AFI002148"/>
    <x v="13"/>
    <m/>
    <s v="0001A0210005"/>
    <s v="DISCO AC.210/05 AISI430 LISCIO/SAT."/>
    <s v="acciaio"/>
    <x v="9"/>
    <m/>
    <n v="1259"/>
    <s v="kg"/>
    <m/>
    <n v="3.25"/>
    <n v="4091.75"/>
  </r>
  <r>
    <s v="OF0037633"/>
    <x v="1034"/>
    <m/>
    <s v="F015520"/>
    <x v="54"/>
    <s v="25AFI002148"/>
    <x v="13"/>
    <m/>
    <s v="0001A0210005"/>
    <s v="DISCO AC.210/05 AISI430 LISCIO/SAT."/>
    <s v="acciaio"/>
    <x v="9"/>
    <m/>
    <n v="1845"/>
    <s v="kg"/>
    <m/>
    <n v="3.25"/>
    <n v="5996.25"/>
  </r>
  <r>
    <s v="OF0037776"/>
    <x v="1036"/>
    <m/>
    <s v="F015520"/>
    <x v="54"/>
    <s v="25AFI002148"/>
    <x v="13"/>
    <m/>
    <s v="0001A0210005"/>
    <s v="DISCO AC.210/05 AISI430 LISCIO/SAT."/>
    <s v="acciaio"/>
    <x v="9"/>
    <m/>
    <n v="602"/>
    <s v="kg"/>
    <m/>
    <n v="3.25"/>
    <n v="1956.5"/>
  </r>
  <r>
    <s v="OF0037806"/>
    <x v="1037"/>
    <m/>
    <s v="F014980"/>
    <x v="66"/>
    <s v="25AFI002152"/>
    <x v="13"/>
    <m/>
    <s v="002130032007"/>
    <s v="NASTRO AD.3M 50x66 ART.3705 AVANA"/>
    <s v="mater.aus.varie acq."/>
    <x v="13"/>
    <m/>
    <n v="216"/>
    <s v="NR"/>
    <m/>
    <n v="3.85"/>
    <n v="831.6"/>
  </r>
  <r>
    <s v="OF0037759"/>
    <x v="953"/>
    <m/>
    <s v="F014980"/>
    <x v="66"/>
    <s v="25AFI002152"/>
    <x v="13"/>
    <m/>
    <s v="009000004002"/>
    <s v="GUANTO NITRILE VERDE CM45 TG.10/10½"/>
    <s v="materiali di consumo"/>
    <x v="11"/>
    <m/>
    <n v="24"/>
    <s v="NR"/>
    <m/>
    <n v="8.4"/>
    <n v="201.6"/>
  </r>
  <r>
    <s v="OF0038081"/>
    <x v="1038"/>
    <m/>
    <s v="F014980"/>
    <x v="66"/>
    <s v="25AFI002152"/>
    <x v="13"/>
    <m/>
    <s v="009000005001"/>
    <s v="GUANTO NITRILE VERDE 492 TG.7/7½"/>
    <s v="materiali di consumo"/>
    <x v="11"/>
    <m/>
    <n v="50"/>
    <s v="NR"/>
    <m/>
    <n v="2.4500000000000002"/>
    <n v="122.5"/>
  </r>
  <r>
    <s v="OF0037882"/>
    <x v="1039"/>
    <m/>
    <s v="F014980"/>
    <x v="66"/>
    <s v="25AFI002152"/>
    <x v="13"/>
    <m/>
    <s v="009000007001"/>
    <s v="GUANTI IN LATTICE ASTM PZ.100 #"/>
    <s v="materiali di consumo"/>
    <x v="11"/>
    <m/>
    <n v="1000"/>
    <s v="NR"/>
    <m/>
    <n v="5.6000000000000001E-2"/>
    <n v="56"/>
  </r>
  <r>
    <s v="OF0038081"/>
    <x v="1038"/>
    <m/>
    <s v="F014980"/>
    <x v="66"/>
    <s v="25AFI002152"/>
    <x v="13"/>
    <m/>
    <s v="009000007001"/>
    <s v="GUANTI IN LATTICE ASTM PZ.100 #"/>
    <s v="materiali di consumo"/>
    <x v="11"/>
    <m/>
    <n v="2000"/>
    <s v="NR"/>
    <m/>
    <n v="5.6000000000000001E-2"/>
    <n v="112"/>
  </r>
  <r>
    <s v="OF0037806"/>
    <x v="1037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7882"/>
    <x v="1039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8178"/>
    <x v="1040"/>
    <m/>
    <s v="F014729"/>
    <x v="71"/>
    <s v="25AFI002160"/>
    <x v="13"/>
    <m/>
    <s v="009230008102"/>
    <s v="ECOTECH 30S Sgrassante (ex 89)"/>
    <s v="materiali di consumo"/>
    <x v="11"/>
    <m/>
    <n v="2600"/>
    <s v="kg"/>
    <m/>
    <n v="2.0499999999999998"/>
    <n v="5330"/>
  </r>
  <r>
    <s v="OF0038039"/>
    <x v="1041"/>
    <m/>
    <s v="F012713"/>
    <x v="53"/>
    <s v="25AFI002169"/>
    <x v="13"/>
    <m/>
    <s v="003090005001"/>
    <s v="FUSION PRO 80-288/J1513-C BLACK BASECOAT"/>
    <s v="prodotti chimici"/>
    <x v="1"/>
    <m/>
    <n v="200"/>
    <s v="kg"/>
    <m/>
    <n v="15"/>
    <n v="3000"/>
  </r>
  <r>
    <s v="OF0038039"/>
    <x v="1041"/>
    <m/>
    <s v="F012713"/>
    <x v="53"/>
    <s v="25AFI002169"/>
    <x v="13"/>
    <m/>
    <s v="003090005004"/>
    <s v="FUSION PRO 80-288/J4415-C CREAM BASECOAT"/>
    <s v="prodotti chimici"/>
    <x v="1"/>
    <m/>
    <n v="16"/>
    <s v="kg"/>
    <m/>
    <n v="15"/>
    <n v="240"/>
  </r>
  <r>
    <s v="OF0038039"/>
    <x v="1041"/>
    <m/>
    <s v="F012713"/>
    <x v="53"/>
    <s v="25AFI002169"/>
    <x v="13"/>
    <m/>
    <s v="003090005007"/>
    <s v="FUSION PRO 80-288/J1535-A GENERAL BASECOAT"/>
    <s v="prodotti chimici"/>
    <x v="1"/>
    <m/>
    <n v="74"/>
    <s v="kg"/>
    <m/>
    <n v="15"/>
    <n v="11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75"/>
    <s v="kg"/>
    <m/>
    <n v="15"/>
    <n v="2625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15"/>
    <s v="kg"/>
    <m/>
    <n v="15"/>
    <n v="1725"/>
  </r>
  <r>
    <s v="OF0038039"/>
    <x v="1041"/>
    <m/>
    <s v="F012713"/>
    <x v="53"/>
    <s v="25AFI002169"/>
    <x v="13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25"/>
    <s v="kg"/>
    <m/>
    <n v="15"/>
    <n v="1875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0"/>
    <s v="kg"/>
    <m/>
    <n v="15"/>
    <n v="15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80"/>
    <s v="kg"/>
    <m/>
    <n v="15"/>
    <n v="1200"/>
  </r>
  <r>
    <s v="OF0038039"/>
    <x v="1041"/>
    <m/>
    <s v="F012713"/>
    <x v="53"/>
    <s v="25AFI002169"/>
    <x v="13"/>
    <m/>
    <s v="003090005009"/>
    <s v="FUSION PRO 80-288/J1522-C DARK GREY BASECOAT"/>
    <s v="prodotti chimici"/>
    <x v="1"/>
    <m/>
    <n v="88"/>
    <s v="kg"/>
    <m/>
    <n v="15"/>
    <n v="1320"/>
  </r>
  <r>
    <s v="OF0038039"/>
    <x v="1041"/>
    <m/>
    <s v="F012713"/>
    <x v="53"/>
    <s v="25AFI002169"/>
    <x v="13"/>
    <m/>
    <s v="003090005025"/>
    <s v="FUSION PRO 80-288/V11559C GHOSTLY GREY BC"/>
    <s v="prodotti chimici"/>
    <x v="1"/>
    <m/>
    <n v="128"/>
    <s v="kg"/>
    <m/>
    <n v="15"/>
    <n v="1920"/>
  </r>
  <r>
    <s v="OF0038039"/>
    <x v="1041"/>
    <m/>
    <s v="F012713"/>
    <x v="53"/>
    <s v="25AFI002169"/>
    <x v="13"/>
    <m/>
    <s v="003190001003"/>
    <s v="FUSION PRO 80-289/J3585-A GENERAL TOPCOAT"/>
    <s v="prodotti chimici"/>
    <x v="1"/>
    <m/>
    <n v="90"/>
    <s v="kg"/>
    <m/>
    <n v="15"/>
    <n v="1350"/>
  </r>
  <r>
    <s v="OF0038063"/>
    <x v="1042"/>
    <m/>
    <s v="F012713"/>
    <x v="53"/>
    <s v="25AFI002169"/>
    <x v="13"/>
    <m/>
    <s v="003190001003"/>
    <s v="FUSION PRO 80-289/J3585-A GENERAL TOPCOAT"/>
    <s v="prodotti chimici"/>
    <x v="1"/>
    <m/>
    <n v="27"/>
    <s v="kg"/>
    <m/>
    <n v="15"/>
    <n v="405"/>
  </r>
  <r>
    <s v="OF0038039"/>
    <x v="1041"/>
    <m/>
    <s v="F012713"/>
    <x v="53"/>
    <s v="25AFI002169"/>
    <x v="13"/>
    <m/>
    <s v="003190001009"/>
    <s v="FUSION PRO 80-289/V11294A GENERAL CLEAR TOPCOAT"/>
    <s v="prodotti chimici"/>
    <x v="1"/>
    <m/>
    <n v="72"/>
    <s v="kg"/>
    <m/>
    <n v="15"/>
    <n v="1080"/>
  </r>
  <r>
    <s v="OF0038039"/>
    <x v="1041"/>
    <m/>
    <s v="F012713"/>
    <x v="53"/>
    <s v="25AFI002169"/>
    <x v="13"/>
    <m/>
    <s v="003190001010"/>
    <s v="FUSION PRO 80-289/V11294B GENERAL CLEAR TOPCOAT"/>
    <s v="prodotti chimici"/>
    <x v="1"/>
    <m/>
    <n v="56"/>
    <s v="kg"/>
    <m/>
    <n v="15"/>
    <n v="840"/>
  </r>
  <r>
    <s v="OF0038039"/>
    <x v="1041"/>
    <m/>
    <s v="F012713"/>
    <x v="53"/>
    <s v="25AFI002169"/>
    <x v="13"/>
    <m/>
    <s v="003190001017"/>
    <s v="FUSION PRO 80-289-C/V10945C CLEAR MET. TC"/>
    <s v="prodotti chimici"/>
    <x v="1"/>
    <m/>
    <n v="32"/>
    <s v="kg"/>
    <m/>
    <n v="15"/>
    <n v="480"/>
  </r>
  <r>
    <s v="OF0038039"/>
    <x v="1041"/>
    <m/>
    <s v="F012713"/>
    <x v="53"/>
    <s v="25AFI002169"/>
    <x v="13"/>
    <m/>
    <s v="003190002003"/>
    <s v="FUSION PRO 80-289/J3583-B GENERAL TOPCOAT"/>
    <s v="prodotti chimici"/>
    <x v="1"/>
    <m/>
    <n v="70"/>
    <s v="kg"/>
    <m/>
    <n v="15"/>
    <n v="1050"/>
  </r>
  <r>
    <s v="OF0038063"/>
    <x v="1042"/>
    <m/>
    <s v="F012713"/>
    <x v="53"/>
    <s v="25AFI002169"/>
    <x v="13"/>
    <m/>
    <s v="003190002003"/>
    <s v="FUSION PRO 80-289/J3583-B GENERAL TOPCOAT"/>
    <s v="prodotti chimici"/>
    <x v="1"/>
    <m/>
    <n v="21"/>
    <s v="kg"/>
    <m/>
    <n v="15"/>
    <n v="315"/>
  </r>
  <r>
    <s v="OF0038039"/>
    <x v="1041"/>
    <m/>
    <s v="F012713"/>
    <x v="53"/>
    <s v="25AFI002169"/>
    <x v="13"/>
    <m/>
    <s v="003190003002"/>
    <s v="FUSION PRO 80-289/J3568-C GOLD MET TOPCOAT"/>
    <s v="prodotti chimici"/>
    <x v="1"/>
    <m/>
    <n v="40"/>
    <s v="kg"/>
    <m/>
    <n v="15"/>
    <n v="600"/>
  </r>
  <r>
    <s v="OF0038063"/>
    <x v="1042"/>
    <m/>
    <s v="F012713"/>
    <x v="53"/>
    <s v="25AFI002169"/>
    <x v="13"/>
    <m/>
    <s v="003190003002"/>
    <s v="FUSION PRO 80-289/J3568-C GOLD MET TOPCOAT"/>
    <s v="prodotti chimici"/>
    <x v="1"/>
    <m/>
    <n v="52"/>
    <s v="kg"/>
    <m/>
    <n v="15"/>
    <n v="780"/>
  </r>
  <r>
    <s v="OF0038128"/>
    <x v="1043"/>
    <m/>
    <s v="F012713"/>
    <x v="53"/>
    <s v="25AFI002170"/>
    <x v="13"/>
    <m/>
    <s v="003190003002"/>
    <s v="FUSION PRO 80-289/J3568-C GOLD MET TOPCOAT"/>
    <s v="prodotti chimici"/>
    <x v="1"/>
    <m/>
    <n v="-40"/>
    <s v="kg"/>
    <m/>
    <n v="37.5"/>
    <n v="-1500"/>
  </r>
  <r>
    <s v="OF0037267"/>
    <x v="912"/>
    <m/>
    <s v="F010781"/>
    <x v="47"/>
    <s v="25AFI002172"/>
    <x v="13"/>
    <m/>
    <s v="001716782003"/>
    <s v="BOX LIT.6782 COV.SAUC 20 ESSTEELE X BENESSERE 051153161452"/>
    <s v="cartoni e casse"/>
    <x v="12"/>
    <m/>
    <n v="775"/>
    <s v="NR"/>
    <m/>
    <n v="2.5728"/>
    <n v="1993.92"/>
  </r>
  <r>
    <s v="OF0037267"/>
    <x v="912"/>
    <m/>
    <s v="F010781"/>
    <x v="47"/>
    <s v="25AFI002172"/>
    <x v="13"/>
    <m/>
    <s v="001717022003"/>
    <s v="BOX LIT.7022 C.4802M Ø24 C/C.ESSTEELE BENESSERE 051153161353"/>
    <s v="cartoni e casse"/>
    <x v="12"/>
    <m/>
    <n v="695"/>
    <s v="NR"/>
    <m/>
    <n v="2.84"/>
    <n v="1973.8"/>
  </r>
  <r>
    <s v="OF0037267"/>
    <x v="912"/>
    <m/>
    <s v="F010781"/>
    <x v="47"/>
    <s v="25AFI002172"/>
    <x v="13"/>
    <m/>
    <s v="001717725001"/>
    <s v="BOX LIT.7725 WOK.32 C/CO ESSTEELE PER BENESSERE 051153161377"/>
    <s v="cartoni e casse"/>
    <x v="12"/>
    <m/>
    <n v="780"/>
    <s v="NR"/>
    <m/>
    <n v="3.06"/>
    <n v="2386.8000000000002"/>
  </r>
  <r>
    <s v="OF0037267"/>
    <x v="912"/>
    <m/>
    <s v="F010781"/>
    <x v="47"/>
    <s v="25AFI002172"/>
    <x v="13"/>
    <m/>
    <s v="001737721001"/>
    <s v="CARTONET 7721 ESSTEELE PER BENESSERE 163 20 051153161384"/>
    <s v="cartoni e casse"/>
    <x v="12"/>
    <m/>
    <n v="1155"/>
    <s v="NR"/>
    <m/>
    <n v="1.1199999999999999"/>
    <n v="1293.5999999999999"/>
  </r>
  <r>
    <s v="OF0037463"/>
    <x v="1044"/>
    <m/>
    <s v="F010781"/>
    <x v="47"/>
    <s v="25AFI002172"/>
    <x v="13"/>
    <m/>
    <s v="001737722001"/>
    <s v="CARTONET 7722 ESSTEELE PER BENESSERE 163 24 051153161391"/>
    <s v="cartoni e casse"/>
    <x v="12"/>
    <m/>
    <n v="1150"/>
    <s v="NR"/>
    <m/>
    <n v="1.36"/>
    <n v="1564"/>
  </r>
  <r>
    <s v="OF0037267"/>
    <x v="912"/>
    <m/>
    <s v="F010781"/>
    <x v="47"/>
    <s v="25AFI002172"/>
    <x v="13"/>
    <m/>
    <s v="001737747001"/>
    <s v="CARTONET 7747 PROFI PFANNE 125 20 EAN 4063676858432"/>
    <s v="cartoni e casse"/>
    <x v="12"/>
    <m/>
    <n v="9700"/>
    <s v="NR"/>
    <m/>
    <n v="0.54199999999999993"/>
    <n v="5257.4"/>
  </r>
  <r>
    <s v="OF0037267"/>
    <x v="912"/>
    <m/>
    <s v="F010781"/>
    <x v="47"/>
    <s v="25AFI002172"/>
    <x v="13"/>
    <m/>
    <s v="001737748001"/>
    <s v="CARTONET 7748 PROFI PFANNE 125 24 EAN 4063676858388"/>
    <s v="cartoni e casse"/>
    <x v="12"/>
    <m/>
    <n v="7450"/>
    <s v="NR"/>
    <m/>
    <n v="0.58800000000000008"/>
    <n v="4380.6000000000004"/>
  </r>
  <r>
    <s v="OF0037267"/>
    <x v="912"/>
    <m/>
    <s v="F010781"/>
    <x v="47"/>
    <s v="25AFI002172"/>
    <x v="13"/>
    <m/>
    <s v="001737749001"/>
    <s v="CARTONET 7749 PROFI PFANNE 125 28 EAN 4063676858326"/>
    <s v="cartoni e casse"/>
    <x v="12"/>
    <m/>
    <n v="7115"/>
    <s v="NR"/>
    <m/>
    <n v="0.89600000000000002"/>
    <n v="6375.04"/>
  </r>
  <r>
    <s v="OF0037267"/>
    <x v="912"/>
    <m/>
    <s v="F010781"/>
    <x v="47"/>
    <s v="25AFI002172"/>
    <x v="13"/>
    <m/>
    <s v="001737765001"/>
    <s v="CARTONET 7765 ALUMINIUM PFANNE IND. 279 20 EAN 4068947160207"/>
    <s v="cartoni e casse"/>
    <x v="12"/>
    <m/>
    <n v="3000"/>
    <s v="NR"/>
    <m/>
    <n v="0.78600000000000003"/>
    <n v="2358"/>
  </r>
  <r>
    <s v="OF0037267"/>
    <x v="912"/>
    <m/>
    <s v="F010781"/>
    <x v="47"/>
    <s v="25AFI002172"/>
    <x v="13"/>
    <m/>
    <s v="001737766001"/>
    <s v="CARTONET 7766 ALUMINIUM PFANNE IND. 279 24 EAN 4068947160214"/>
    <s v="cartoni e casse"/>
    <x v="12"/>
    <m/>
    <n v="4800"/>
    <s v="NR"/>
    <m/>
    <n v="0.74299999999999999"/>
    <n v="3566.4"/>
  </r>
  <r>
    <s v="OF0037267"/>
    <x v="912"/>
    <m/>
    <s v="F010781"/>
    <x v="47"/>
    <s v="25AFI002172"/>
    <x v="13"/>
    <m/>
    <s v="001737767001"/>
    <s v="CARTONET 7767 ALUMINIUM PFANNE IND. 279 28 EAN 4068947160221"/>
    <s v="cartoni e casse"/>
    <x v="12"/>
    <m/>
    <n v="52150"/>
    <s v="NR"/>
    <m/>
    <n v="0.57699999999999996"/>
    <n v="30090.55"/>
  </r>
  <r>
    <s v="OF0037334"/>
    <x v="913"/>
    <m/>
    <s v="F010781"/>
    <x v="47"/>
    <s v="25AFI002172"/>
    <x v="13"/>
    <m/>
    <s v="001760000600"/>
    <s v="FASCIA LITOGRAFTA CREPE PAN 179Ø 25 8000807075227"/>
    <s v="cartoni e casse"/>
    <x v="12"/>
    <m/>
    <n v="32400"/>
    <s v="NR"/>
    <m/>
    <n v="9.2000000000000012E-2"/>
    <n v="2980.8"/>
  </r>
  <r>
    <s v="OF0037608"/>
    <x v="1045"/>
    <m/>
    <s v="F010781"/>
    <x v="47"/>
    <s v="25AFI002172"/>
    <x v="13"/>
    <m/>
    <s v="001761029123"/>
    <s v="FASCIA LIT.MIGROS STAR 2025 FRIGG.070 Ø18 7038.322-445380"/>
    <s v="cartoni e casse"/>
    <x v="12"/>
    <m/>
    <n v="2100"/>
    <s v="NR"/>
    <m/>
    <n v="0.10476190476190476"/>
    <n v="220"/>
  </r>
  <r>
    <s v="OF0037405"/>
    <x v="1046"/>
    <m/>
    <s v="F010781"/>
    <x v="47"/>
    <s v="25AFI002172"/>
    <x v="13"/>
    <m/>
    <s v="001761029202"/>
    <s v="FASCIA LIT.MIGROS PRO 2023 IND.PAD.125Ø20 7035.464-103391"/>
    <s v="cartoni e casse"/>
    <x v="12"/>
    <m/>
    <n v="6450"/>
    <s v="NR"/>
    <m/>
    <n v="0.10475968992248062"/>
    <n v="675.7"/>
  </r>
  <r>
    <s v="OF0037334"/>
    <x v="913"/>
    <m/>
    <s v="F010781"/>
    <x v="47"/>
    <s v="25AFI002172"/>
    <x v="13"/>
    <m/>
    <s v="001761029203"/>
    <s v="FASCIA LIT.MIGROS PRO 2023 IND.PAD.125Ø24 7035.465-104602"/>
    <s v="cartoni e casse"/>
    <x v="12"/>
    <m/>
    <n v="5500"/>
    <s v="NR"/>
    <m/>
    <n v="0.10475999999999999"/>
    <n v="576.17999999999995"/>
  </r>
  <r>
    <s v="OF0037463"/>
    <x v="1044"/>
    <m/>
    <s v="F010781"/>
    <x v="47"/>
    <s v="25AFI002172"/>
    <x v="13"/>
    <m/>
    <s v="001761029203"/>
    <s v="FASCIA LIT.MIGROS PRO 2023 IND.PAD.125Ø24 7035.465-104602"/>
    <s v="cartoni e casse"/>
    <x v="12"/>
    <m/>
    <n v="9350"/>
    <s v="NR"/>
    <m/>
    <n v="0.10476042780748664"/>
    <n v="979.51"/>
  </r>
  <r>
    <s v="OF0037405"/>
    <x v="1046"/>
    <m/>
    <s v="F010781"/>
    <x v="47"/>
    <s v="25AFI002172"/>
    <x v="13"/>
    <m/>
    <s v="001761029204"/>
    <s v="FASCIA LIT.MIGROS PRO 2023 IND.PAD.125Ø28 7035.467-104244"/>
    <s v="cartoni e casse"/>
    <x v="12"/>
    <m/>
    <n v="5750"/>
    <s v="NR"/>
    <m/>
    <n v="0.10476000000000001"/>
    <n v="602.37"/>
  </r>
  <r>
    <s v="OF0037463"/>
    <x v="1044"/>
    <m/>
    <s v="F010781"/>
    <x v="47"/>
    <s v="25AFI002172"/>
    <x v="13"/>
    <m/>
    <s v="001761029208"/>
    <s v="FASCIA LIT.MIGROS PRO 2023 IND.PAD.126Ø28 7035.470-104275"/>
    <s v="cartoni e casse"/>
    <x v="12"/>
    <m/>
    <n v="6200"/>
    <s v="NR"/>
    <m/>
    <n v="0.10475967741935484"/>
    <n v="649.51"/>
  </r>
  <r>
    <s v="OF0037405"/>
    <x v="1046"/>
    <m/>
    <s v="F010781"/>
    <x v="47"/>
    <s v="25AFI002172"/>
    <x v="13"/>
    <m/>
    <s v="001761029219"/>
    <s v="FASCIA LIT.MIGROS REST.PRO 2024 641Ø20 2,5 L 7038.259-139746"/>
    <s v="cartoni e casse"/>
    <x v="12"/>
    <m/>
    <n v="3150"/>
    <s v="NR"/>
    <m/>
    <n v="0.10475873015873016"/>
    <n v="329.99"/>
  </r>
  <r>
    <s v="OF0037463"/>
    <x v="1044"/>
    <m/>
    <s v="F010781"/>
    <x v="47"/>
    <s v="25AFI002172"/>
    <x v="13"/>
    <m/>
    <s v="001761029305"/>
    <s v="FASCIA LIT.MIGROS BASIC PAD.213Ø24 7035.669-751437"/>
    <s v="cartoni e casse"/>
    <x v="12"/>
    <m/>
    <n v="5150"/>
    <s v="NR"/>
    <m/>
    <n v="0.10475922330097087"/>
    <n v="539.51"/>
  </r>
  <r>
    <s v="OF0037463"/>
    <x v="1044"/>
    <m/>
    <s v="F010781"/>
    <x v="47"/>
    <s v="25AFI002172"/>
    <x v="13"/>
    <m/>
    <s v="001761029306"/>
    <s v="FASCIA LIT.MIGROS BASIC PAD.213Ø28 7035.671-751413"/>
    <s v="cartoni e casse"/>
    <x v="12"/>
    <m/>
    <n v="4950"/>
    <s v="NR"/>
    <m/>
    <n v="0.10475959595959596"/>
    <n v="518.55999999999995"/>
  </r>
  <r>
    <s v="OF0037463"/>
    <x v="1044"/>
    <m/>
    <s v="F010781"/>
    <x v="47"/>
    <s v="25AFI002172"/>
    <x v="13"/>
    <m/>
    <s v="001761029308"/>
    <s v="FASCIA LIT.MIGROS BASIC PAD.ALTA 206Ø28 7035.672-751420"/>
    <s v="cartoni e casse"/>
    <x v="12"/>
    <m/>
    <n v="2300"/>
    <s v="NR"/>
    <m/>
    <n v="0.10476086956521739"/>
    <n v="240.95"/>
  </r>
  <r>
    <s v="OF0037463"/>
    <x v="1044"/>
    <m/>
    <s v="F010781"/>
    <x v="47"/>
    <s v="25AFI002172"/>
    <x v="13"/>
    <m/>
    <s v="001761029342"/>
    <s v="FASCIA LIT.MIGROS BASIC CAS.419Ø24 4.2 L 7038.303-423166"/>
    <s v="cartoni e casse"/>
    <x v="12"/>
    <m/>
    <n v="1760"/>
    <s v="NR"/>
    <m/>
    <n v="0.10476136363636364"/>
    <n v="184.38"/>
  </r>
  <r>
    <s v="OF0037463"/>
    <x v="1044"/>
    <m/>
    <s v="F010781"/>
    <x v="47"/>
    <s v="25AFI002172"/>
    <x v="13"/>
    <m/>
    <s v="001761029345"/>
    <s v="FASCIA LIT.MIGROS BASIC TEG.311Ø20 1.7 L 7038.293-422947"/>
    <s v="cartoni e casse"/>
    <x v="12"/>
    <m/>
    <n v="1760"/>
    <s v="NR"/>
    <m/>
    <n v="0.10476136363636364"/>
    <n v="184.38"/>
  </r>
  <r>
    <s v="OF0037605"/>
    <x v="1047"/>
    <m/>
    <s v="F010781"/>
    <x v="47"/>
    <s v="25AFI002172"/>
    <x v="13"/>
    <m/>
    <s v="001761038303"/>
    <s v="FASCIA LIT.PRIMECOOK SMERALDA PAD.F.163 Ø28 E.8058697169021"/>
    <s v="cartoni e casse"/>
    <x v="12"/>
    <m/>
    <n v="1100"/>
    <s v="NR"/>
    <m/>
    <n v="0.37623636363636365"/>
    <n v="413.86"/>
  </r>
  <r>
    <s v="OF0037405"/>
    <x v="1046"/>
    <m/>
    <s v="F010781"/>
    <x v="47"/>
    <s v="25AFI002172"/>
    <x v="13"/>
    <m/>
    <s v="001761046014"/>
    <s v="FASCIA LIT.TVS TEOREMA F.651Ø 24 8000807064436"/>
    <s v="cartoni e casse"/>
    <x v="12"/>
    <m/>
    <n v="2750"/>
    <s v="NR"/>
    <m/>
    <n v="0.24202181818181817"/>
    <n v="665.56"/>
  </r>
  <r>
    <s v="OF0037405"/>
    <x v="1046"/>
    <m/>
    <s v="F010781"/>
    <x v="47"/>
    <s v="25AFI002172"/>
    <x v="13"/>
    <m/>
    <s v="001761046015"/>
    <s v="FASCIA LIT.TVS TEOREMA F.651Ø 28 8000807064443"/>
    <s v="cartoni e casse"/>
    <x v="12"/>
    <m/>
    <n v="2970"/>
    <s v="NR"/>
    <m/>
    <n v="0.242020202020202"/>
    <n v="718.8"/>
  </r>
  <r>
    <s v="OF0037334"/>
    <x v="913"/>
    <m/>
    <s v="F010781"/>
    <x v="47"/>
    <s v="25AFI002172"/>
    <x v="13"/>
    <m/>
    <s v="001761047012"/>
    <s v="FASCIA LIT.TVS ECO OK IND. F.651 Ø24 8000807064689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13"/>
    <s v="FASCIA LIT.TVS ECO OK IND. F.651 Ø28 8000807069493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84"/>
    <s v="FASCIA LIT.EASY ECO IN.REST.2024 AVANA 480 Ø24 8000807068939"/>
    <s v="cartoni e casse"/>
    <x v="12"/>
    <m/>
    <n v="1100"/>
    <s v="NR"/>
    <m/>
    <n v="0.31525454545454545"/>
    <n v="346.78"/>
  </r>
  <r>
    <s v="OF0037463"/>
    <x v="1044"/>
    <m/>
    <s v="F010781"/>
    <x v="47"/>
    <s v="25AFI002172"/>
    <x v="13"/>
    <m/>
    <s v="001761047086"/>
    <s v="FASCIA LIT.EASY ECO IN.REST.2024 AVANA 279 Ø24 8000807068953"/>
    <s v="cartoni e casse"/>
    <x v="12"/>
    <m/>
    <n v="2900"/>
    <s v="NR"/>
    <m/>
    <n v="0.19982068965517241"/>
    <n v="579.48"/>
  </r>
  <r>
    <s v="OF0037334"/>
    <x v="913"/>
    <m/>
    <s v="F010781"/>
    <x v="47"/>
    <s v="25AFI002172"/>
    <x v="13"/>
    <m/>
    <s v="001761047087"/>
    <s v="FASCIA LIT.EASY ECO IN.REST.2024 AVANA 279 Ø28 8000807068960"/>
    <s v="cartoni e casse"/>
    <x v="12"/>
    <m/>
    <n v="2150"/>
    <s v="NR"/>
    <m/>
    <n v="0.17460000000000001"/>
    <n v="375.39"/>
  </r>
  <r>
    <s v="OF0037405"/>
    <x v="1046"/>
    <m/>
    <s v="F010781"/>
    <x v="47"/>
    <s v="25AFI002172"/>
    <x v="13"/>
    <m/>
    <s v="001761047090"/>
    <s v="FASCIA LIT.PADELLA FERRO Ø28 8000807071298"/>
    <s v="cartoni e casse"/>
    <x v="12"/>
    <m/>
    <n v="400"/>
    <s v="NR"/>
    <m/>
    <n v="0.39189999999999997"/>
    <n v="156.76"/>
  </r>
  <r>
    <s v="OF0037405"/>
    <x v="1046"/>
    <m/>
    <s v="F010781"/>
    <x v="47"/>
    <s v="25AFI002172"/>
    <x v="13"/>
    <m/>
    <s v="001761047093"/>
    <s v="FASCIA LIT.EASY ECO IN.REST.2024 AVANA 479 Ø20 800080707787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4"/>
    <s v="FASCIA LIT.EASY ECO IN.REST.2024 AVANA 474Ø28+COP.V.077887"/>
    <s v="cartoni e casse"/>
    <x v="12"/>
    <m/>
    <n v="1145"/>
    <s v="NR"/>
    <m/>
    <n v="0.77"/>
    <n v="881.65"/>
  </r>
  <r>
    <s v="OF0037405"/>
    <x v="1046"/>
    <m/>
    <s v="F010781"/>
    <x v="47"/>
    <s v="25AFI002172"/>
    <x v="13"/>
    <m/>
    <s v="001761047095"/>
    <s v="FASCIA LIT.EASY ECO IN.REST.2024 AVANA 480Ø24+COP.V.079003"/>
    <s v="cartoni e casse"/>
    <x v="12"/>
    <m/>
    <n v="1150"/>
    <s v="NR"/>
    <m/>
    <n v="0.77"/>
    <n v="885.5"/>
  </r>
  <r>
    <s v="OF0037405"/>
    <x v="1046"/>
    <m/>
    <s v="F010781"/>
    <x v="47"/>
    <s v="25AFI002172"/>
    <x v="13"/>
    <m/>
    <s v="001761047096"/>
    <s v="FASCIA LIT.EASY ECO IN.REST.2024 AVANA 379 Ø24 8000807077894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7"/>
    <s v="FASCIA LIT.EASY ECO IN.REST.2024 AVANA 379 Ø28 800080707790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8"/>
    <s v="FASCIA LIT.EASY ECO IN.REST.2024 AVANA 793 Ø24 8000807077917"/>
    <s v="cartoni e casse"/>
    <x v="12"/>
    <m/>
    <n v="1155"/>
    <s v="NR"/>
    <m/>
    <n v="0.31524675324675328"/>
    <n v="364.11"/>
  </r>
  <r>
    <s v="OF0037243"/>
    <x v="914"/>
    <m/>
    <s v="F010781"/>
    <x v="47"/>
    <s v="25AFI002172"/>
    <x v="13"/>
    <m/>
    <s v="001761047200"/>
    <s v="FASCIA LIT.LUCE MARINA 433 Ø16 8000807075241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2172"/>
    <x v="13"/>
    <m/>
    <s v="001761047210"/>
    <s v="FASCIA LIT.LUCE MARINA 480 Ø20 8000807077603"/>
    <s v="cartoni e casse"/>
    <x v="12"/>
    <m/>
    <n v="3000"/>
    <s v="NR"/>
    <m/>
    <n v="0.17459999999999998"/>
    <n v="523.79999999999995"/>
  </r>
  <r>
    <s v="OF0037605"/>
    <x v="1047"/>
    <m/>
    <s v="F010781"/>
    <x v="47"/>
    <s v="25AFI002172"/>
    <x v="13"/>
    <m/>
    <s v="001761047300"/>
    <s v="FASCIA LIT.COOKING DELUXE IND. 480Ø24 8000807077214"/>
    <s v="cartoni e casse"/>
    <x v="12"/>
    <m/>
    <n v="3000"/>
    <s v="NR"/>
    <m/>
    <n v="0.25209999999999999"/>
    <n v="756.3"/>
  </r>
  <r>
    <s v="OF0037605"/>
    <x v="1047"/>
    <m/>
    <s v="F010781"/>
    <x v="47"/>
    <s v="25AFI002172"/>
    <x v="13"/>
    <m/>
    <s v="001761047301"/>
    <s v="FASCIA LIT.COOKING DELUXE IND. 651Ø28 8000807077221"/>
    <s v="cartoni e casse"/>
    <x v="12"/>
    <m/>
    <n v="1100"/>
    <s v="NR"/>
    <m/>
    <n v="0.39190909090909093"/>
    <n v="431.1"/>
  </r>
  <r>
    <s v="OF0037638"/>
    <x v="1048"/>
    <m/>
    <s v="F010781"/>
    <x v="47"/>
    <s v="25AFI002172"/>
    <x v="13"/>
    <m/>
    <s v="001761047302"/>
    <s v="FASCIA LIT.COOKING DELUXE IND. 651Ø24 8000807077238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3"/>
    <s v="FASCIA LIT.COOKING DELUXE IND. 502Ø28X28 8000807077245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4"/>
    <s v="FASCIA LIT.COOKING DELUXE IND. 103Ø26 8000807077252"/>
    <s v="cartoni e casse"/>
    <x v="12"/>
    <m/>
    <n v="2750"/>
    <s v="NR"/>
    <m/>
    <n v="0.25210181818181815"/>
    <n v="693.28"/>
  </r>
  <r>
    <s v="OF0037605"/>
    <x v="1047"/>
    <m/>
    <s v="F010781"/>
    <x v="47"/>
    <s v="25AFI002172"/>
    <x v="13"/>
    <m/>
    <s v="001761047305"/>
    <s v="FASCIA LIT.COOKING DELUXE IND. 279Ø28 8000807077269"/>
    <s v="cartoni e casse"/>
    <x v="12"/>
    <m/>
    <n v="3800"/>
    <s v="NR"/>
    <m/>
    <n v="0.23302894736842106"/>
    <n v="885.51"/>
  </r>
  <r>
    <s v="OF0037605"/>
    <x v="1047"/>
    <m/>
    <s v="F010781"/>
    <x v="47"/>
    <s v="25AFI002172"/>
    <x v="13"/>
    <m/>
    <s v="001761047306"/>
    <s v="FASCIA LIT.COOKING DELUXE IND. 279Ø24 8000807077276"/>
    <s v="cartoni e casse"/>
    <x v="12"/>
    <m/>
    <n v="1100"/>
    <s v="NR"/>
    <m/>
    <n v="0.39190909090909093"/>
    <n v="431.1"/>
  </r>
  <r>
    <s v="OF0037605"/>
    <x v="1047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638"/>
    <x v="1048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405"/>
    <x v="1046"/>
    <m/>
    <s v="F010781"/>
    <x v="47"/>
    <s v="25AFI002172"/>
    <x v="13"/>
    <m/>
    <s v="001761078180"/>
    <s v="FASCIA LIT.HOMESIDE REST. MOULE A MANQUE Ø26 CM 007139 FSC"/>
    <s v="cartoni e casse"/>
    <x v="12"/>
    <m/>
    <n v="4550"/>
    <s v="NR"/>
    <m/>
    <n v="0.14200000000000002"/>
    <n v="646.1"/>
  </r>
  <r>
    <s v="OF0037698"/>
    <x v="1049"/>
    <m/>
    <s v="F010781"/>
    <x v="47"/>
    <s v="25AFI002172"/>
    <x v="13"/>
    <m/>
    <s v="001761078180"/>
    <s v="FASCIA LIT.HOMESIDE REST. MOULE A MANQUE Ø26 CM 007139 FSC"/>
    <s v="cartoni e casse"/>
    <x v="12"/>
    <m/>
    <n v="6000"/>
    <s v="NR"/>
    <m/>
    <n v="0.14199999999999999"/>
    <n v="852"/>
  </r>
  <r>
    <s v="OF0037698"/>
    <x v="1049"/>
    <m/>
    <s v="F010781"/>
    <x v="47"/>
    <s v="25AFI002172"/>
    <x v="13"/>
    <m/>
    <s v="001761078181"/>
    <s v="FASCIA LIT.HOMESIDE REST.MOULE A CAKE 27 CM 007146 FSC"/>
    <s v="cartoni e casse"/>
    <x v="12"/>
    <m/>
    <n v="3600"/>
    <s v="NR"/>
    <m/>
    <n v="0.14199999999999999"/>
    <n v="511.2"/>
  </r>
  <r>
    <s v="OF0037698"/>
    <x v="1049"/>
    <m/>
    <s v="F010781"/>
    <x v="47"/>
    <s v="25AFI002172"/>
    <x v="13"/>
    <m/>
    <s v="001761078182"/>
    <s v="FASCIA LIT.HOMESIDE REST.MOULE A SAVARIN Ø24 CM 007153 FSC"/>
    <s v="cartoni e casse"/>
    <x v="12"/>
    <m/>
    <n v="3000"/>
    <s v="NR"/>
    <m/>
    <n v="0.14199999999999999"/>
    <n v="426"/>
  </r>
  <r>
    <s v="OF0037698"/>
    <x v="1049"/>
    <m/>
    <s v="F010781"/>
    <x v="47"/>
    <s v="25AFI002172"/>
    <x v="13"/>
    <m/>
    <s v="001761078183"/>
    <s v="FASCIA LIT.HOMESIDE REST.MOULE A TARTE Ø27 CM 007160 FSC"/>
    <s v="cartoni e casse"/>
    <x v="12"/>
    <m/>
    <n v="1600"/>
    <s v="NR"/>
    <m/>
    <n v="0.14199999999999999"/>
    <n v="227.2"/>
  </r>
  <r>
    <s v="OF0037405"/>
    <x v="1046"/>
    <m/>
    <s v="F010781"/>
    <x v="47"/>
    <s v="25AFI002172"/>
    <x v="13"/>
    <m/>
    <s v="001761078184"/>
    <s v="FASCIA LIT.HOMESIDE REST.MOULE A TARTE Ø30 CM 007177 FSC"/>
    <s v="cartoni e casse"/>
    <x v="12"/>
    <m/>
    <n v="3140"/>
    <s v="NR"/>
    <m/>
    <n v="0.14199999999999999"/>
    <n v="445.88"/>
  </r>
  <r>
    <s v="OF0037698"/>
    <x v="1049"/>
    <m/>
    <s v="F010781"/>
    <x v="47"/>
    <s v="25AFI002172"/>
    <x v="13"/>
    <m/>
    <s v="001761078184"/>
    <s v="FASCIA LIT.HOMESIDE REST.MOULE A TARTE Ø30 CM 007177 FSC"/>
    <s v="cartoni e casse"/>
    <x v="12"/>
    <m/>
    <n v="9500"/>
    <s v="NR"/>
    <m/>
    <n v="0.14199999999999999"/>
    <n v="1349"/>
  </r>
  <r>
    <s v="OF0037698"/>
    <x v="1049"/>
    <m/>
    <s v="F010781"/>
    <x v="47"/>
    <s v="25AFI002172"/>
    <x v="13"/>
    <m/>
    <s v="001761078185"/>
    <s v="FASCIA LIT.HOMESIDE REST.MOULE A BRIOCHE Ø23 CM 007184 FSC"/>
    <s v="cartoni e casse"/>
    <x v="12"/>
    <m/>
    <n v="1550"/>
    <s v="NR"/>
    <m/>
    <n v="0.14199999999999999"/>
    <n v="220.1"/>
  </r>
  <r>
    <s v="OF0037698"/>
    <x v="1049"/>
    <m/>
    <s v="F010781"/>
    <x v="47"/>
    <s v="25AFI002172"/>
    <x v="13"/>
    <m/>
    <s v="001761078186"/>
    <s v="FASCIA LIT.HOMESIDE RES MOU.QUATRE-QUARTS Ø26 CM  007191 FSC"/>
    <s v="cartoni e casse"/>
    <x v="12"/>
    <m/>
    <n v="1100"/>
    <s v="NR"/>
    <m/>
    <n v="0.14199999999999999"/>
    <n v="156.19999999999999"/>
  </r>
  <r>
    <s v="OF0037698"/>
    <x v="1049"/>
    <m/>
    <s v="F010781"/>
    <x v="47"/>
    <s v="25AFI002172"/>
    <x v="13"/>
    <m/>
    <s v="001761078187"/>
    <s v="FASCIA LIT.HOMESIDE REST.MOULES A TART.X4 Ø11CM 832893 FSC"/>
    <s v="cartoni e casse"/>
    <x v="12"/>
    <m/>
    <n v="2700"/>
    <s v="NR"/>
    <m/>
    <n v="0.14199999999999999"/>
    <n v="383.4"/>
  </r>
  <r>
    <s v="OF0037698"/>
    <x v="1049"/>
    <m/>
    <s v="F010781"/>
    <x v="47"/>
    <s v="25AFI002172"/>
    <x v="13"/>
    <m/>
    <s v="001761078188"/>
    <s v="FASCIA LIT.HOMESIDE REST.PLAT A FOUR 25X18 CM 007221 FSC"/>
    <s v="cartoni e casse"/>
    <x v="12"/>
    <m/>
    <n v="1540"/>
    <s v="NR"/>
    <m/>
    <n v="0.14200000000000002"/>
    <n v="218.68"/>
  </r>
  <r>
    <s v="OF0037698"/>
    <x v="1049"/>
    <m/>
    <s v="F010781"/>
    <x v="47"/>
    <s v="25AFI002172"/>
    <x v="13"/>
    <m/>
    <s v="001761078189"/>
    <s v="FASCIA LIT.PLAQUE A PATISSERIE HOMESIDE RES 38X28 386807 FSC"/>
    <s v="cartoni e casse"/>
    <x v="12"/>
    <m/>
    <n v="2850"/>
    <s v="NR"/>
    <m/>
    <n v="0.14199999999999999"/>
    <n v="404.7"/>
  </r>
  <r>
    <s v="OF0037698"/>
    <x v="1049"/>
    <m/>
    <s v="F010781"/>
    <x v="47"/>
    <s v="25AFI002172"/>
    <x v="13"/>
    <m/>
    <s v="001761078190"/>
    <s v="FASCIA LIT.HOMESIDE REST MOULE A CHARLOTTE Ø18 CM 007207 FSC"/>
    <s v="cartoni e casse"/>
    <x v="12"/>
    <m/>
    <n v="2600"/>
    <s v="NR"/>
    <m/>
    <n v="0.14199999999999999"/>
    <n v="369.2"/>
  </r>
  <r>
    <s v="OF0037608"/>
    <x v="1045"/>
    <m/>
    <s v="F010781"/>
    <x v="47"/>
    <s v="25AFI002172"/>
    <x v="13"/>
    <m/>
    <s v="001761115310"/>
    <s v="FASCIA LIT.TVS ITALIANA VIRTU IND.TEG1MØ20 379 8000807061466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2"/>
    <s v="FASCIA LIT.TVS ITALIANA VIRTU IND.TEG1MØ24 379 8000807061473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3"/>
    <s v="FASCIA LIT.TVS ITALIANA VIRTU IND.TEG1MØ26 379 8000807061480"/>
    <s v="cartoni e casse"/>
    <x v="12"/>
    <m/>
    <n v="2420"/>
    <s v="NR"/>
    <m/>
    <n v="0.29657851239669425"/>
    <n v="717.72"/>
  </r>
  <r>
    <s v="OF0037608"/>
    <x v="1045"/>
    <m/>
    <s v="F010781"/>
    <x v="47"/>
    <s v="25AFI002172"/>
    <x v="13"/>
    <m/>
    <s v="001761115314"/>
    <s v="FASCIA LIT.TVS ITALIANA VIRTU IND.TEG1MØ28 379 8000807061497"/>
    <s v="cartoni e casse"/>
    <x v="12"/>
    <m/>
    <n v="2800"/>
    <s v="NR"/>
    <m/>
    <n v="0.25209999999999999"/>
    <n v="705.88"/>
  </r>
  <r>
    <s v="OF0037334"/>
    <x v="913"/>
    <m/>
    <s v="F010781"/>
    <x v="47"/>
    <s v="25AFI002172"/>
    <x v="13"/>
    <m/>
    <s v="001761870143"/>
    <s v="FASCIA LIT.MASTERCHEF THE TV SE. DEPØ28 F379-710844 RES.2025"/>
    <s v="cartoni e casse"/>
    <x v="12"/>
    <m/>
    <n v="25070"/>
    <s v="NR"/>
    <m/>
    <n v="0.14399999999999999"/>
    <n v="3610.08"/>
  </r>
  <r>
    <s v="OF0037405"/>
    <x v="1046"/>
    <m/>
    <s v="F010781"/>
    <x v="47"/>
    <s v="25AFI002172"/>
    <x v="13"/>
    <m/>
    <s v="001761870358"/>
    <s v="FASCIA LIT.CHEF CLUB REV.1 FRYPAN 207Ø20 5054903952961"/>
    <s v="cartoni e casse"/>
    <x v="12"/>
    <m/>
    <n v="2650"/>
    <s v="NR"/>
    <m/>
    <n v="0.13099999999999998"/>
    <n v="347.15"/>
  </r>
  <r>
    <s v="OF0037220"/>
    <x v="1050"/>
    <m/>
    <s v="F010781"/>
    <x v="47"/>
    <s v="25AFI002172"/>
    <x v="13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2"/>
    <s v="FASCIA LIT.CHEF CLUB CANADA CAS.1M 410Ø18 5054903953043"/>
    <s v="cartoni e casse"/>
    <x v="12"/>
    <m/>
    <n v="10200"/>
    <s v="NR"/>
    <m/>
    <n v="0.13100000000000001"/>
    <n v="1336.2"/>
  </r>
  <r>
    <s v="OF0037220"/>
    <x v="1050"/>
    <m/>
    <s v="F010781"/>
    <x v="47"/>
    <s v="25AFI002172"/>
    <x v="13"/>
    <m/>
    <s v="001761870363"/>
    <s v="FASCIA LIT.CHEF CLUB CANADA CREP.175Ø26 5054903953128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3"/>
    <s v="FASCIA LIT.CHEF CLUB CANADA CREP.175Ø26 5054903953128"/>
    <s v="cartoni e casse"/>
    <x v="12"/>
    <m/>
    <n v="7500"/>
    <s v="NR"/>
    <m/>
    <n v="0.13100000000000001"/>
    <n v="982.5"/>
  </r>
  <r>
    <s v="OF0037220"/>
    <x v="1050"/>
    <m/>
    <s v="F010781"/>
    <x v="47"/>
    <s v="25AFI002172"/>
    <x v="13"/>
    <m/>
    <s v="001761870364"/>
    <s v="FASCIA LIT.CHEF CLUB CANADA FRY.207Ø28 5054903953005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4"/>
    <s v="FASCIA LIT.CHEF CLUB CANADA FRY.207Ø28 5054903953005"/>
    <s v="cartoni e casse"/>
    <x v="12"/>
    <m/>
    <n v="12000"/>
    <s v="NR"/>
    <m/>
    <n v="0.13100000000000001"/>
    <n v="1572"/>
  </r>
  <r>
    <s v="OF0037405"/>
    <x v="1046"/>
    <m/>
    <s v="F010781"/>
    <x v="47"/>
    <s v="25AFI002172"/>
    <x v="13"/>
    <m/>
    <s v="001765412907"/>
    <s v="FASCIA LIT.IKEA HUSKNUT CE.GB/FR/IT/CL/ES P24 105.835.49 FSC"/>
    <s v="cartoni e casse"/>
    <x v="12"/>
    <m/>
    <n v="3850"/>
    <s v="NR"/>
    <m/>
    <n v="0.22270129870129871"/>
    <n v="857.4"/>
  </r>
  <r>
    <s v="OF0037334"/>
    <x v="913"/>
    <m/>
    <s v="F010781"/>
    <x v="47"/>
    <s v="25AFI002172"/>
    <x v="13"/>
    <m/>
    <s v="001765412908"/>
    <s v="FASCIA LIT.IKEA HUSKNUT CE,GB/FR/IT/CL/ES P28 705.835.51 FSC"/>
    <s v="cartoni e casse"/>
    <x v="12"/>
    <m/>
    <n v="3750"/>
    <s v="NR"/>
    <m/>
    <n v="0.27600000000000002"/>
    <n v="1035"/>
  </r>
  <r>
    <s v="OF0037334"/>
    <x v="913"/>
    <m/>
    <s v="F010781"/>
    <x v="47"/>
    <s v="25AFI002172"/>
    <x v="13"/>
    <m/>
    <s v="001765414238"/>
    <s v="FASCIA LIT.ORIGINE IND.RESTYLING 433 Ø16 8000807068694"/>
    <s v="cartoni e casse"/>
    <x v="12"/>
    <m/>
    <n v="300"/>
    <s v="NR"/>
    <m/>
    <n v="0.39189999999999997"/>
    <n v="117.57"/>
  </r>
  <r>
    <s v="OF0037417"/>
    <x v="1051"/>
    <m/>
    <s v="F010781"/>
    <x v="47"/>
    <s v="25AFI002172"/>
    <x v="13"/>
    <m/>
    <s v="001769000711"/>
    <s v="FASCIA LIT.TVS BRILLANTE PAD.125 Ø24 8000807077832"/>
    <s v="cartoni e casse"/>
    <x v="12"/>
    <m/>
    <n v="1100"/>
    <s v="NR"/>
    <m/>
    <n v="0.39190909090909093"/>
    <n v="431.1"/>
  </r>
  <r>
    <s v="OF0037405"/>
    <x v="1046"/>
    <m/>
    <s v="F010781"/>
    <x v="47"/>
    <s v="25AFI002172"/>
    <x v="13"/>
    <m/>
    <s v="001769000715"/>
    <s v="FASCIA LIT.TVS BRILLANTE WOK 794Ø30+COP.V.PIA.8000807077948"/>
    <s v="cartoni e casse"/>
    <x v="12"/>
    <m/>
    <n v="1130"/>
    <s v="NR"/>
    <m/>
    <n v="0.39191150442477879"/>
    <n v="442.86"/>
  </r>
  <r>
    <s v="OF0037334"/>
    <x v="913"/>
    <m/>
    <s v="F010781"/>
    <x v="47"/>
    <s v="25AFI002172"/>
    <x v="13"/>
    <m/>
    <s v="001769000726"/>
    <s v="FASCIA LIT/BLISTER DISCO FONDUE Ø 155 R.7033.281 - E.401546"/>
    <s v="cartoni e casse"/>
    <x v="12"/>
    <m/>
    <n v="8470"/>
    <s v="NR"/>
    <m/>
    <n v="0.1047603305785124"/>
    <n v="887.32"/>
  </r>
  <r>
    <s v="OF0037267"/>
    <x v="912"/>
    <m/>
    <s v="F010781"/>
    <x v="47"/>
    <s v="25AFI002172"/>
    <x v="13"/>
    <m/>
    <s v="002300001001"/>
    <s v="DIVISORIO FUSTELLATO X 7747 CON STAMPE ( 125 20 )"/>
    <s v="cartoni e casse"/>
    <x v="12"/>
    <m/>
    <n v="8900"/>
    <s v="NR"/>
    <m/>
    <n v="0.13"/>
    <n v="1157"/>
  </r>
  <r>
    <s v="OF0037267"/>
    <x v="912"/>
    <m/>
    <s v="F010781"/>
    <x v="47"/>
    <s v="25AFI002172"/>
    <x v="13"/>
    <m/>
    <s v="002300001002"/>
    <s v="DIVISORIO FUSTELLATO X 7748 CON STAMPE ( 125 24 )"/>
    <s v="cartoni e casse"/>
    <x v="12"/>
    <m/>
    <n v="7500"/>
    <s v="NR"/>
    <m/>
    <n v="0.13"/>
    <n v="975"/>
  </r>
  <r>
    <s v="OF0037267"/>
    <x v="912"/>
    <m/>
    <s v="F010781"/>
    <x v="47"/>
    <s v="25AFI002172"/>
    <x v="13"/>
    <m/>
    <s v="002300001003"/>
    <s v="DIVISORIO FUSTELLATO X 7749 CON STAMPE ( 125 28 )"/>
    <s v="cartoni e casse"/>
    <x v="12"/>
    <m/>
    <n v="7100"/>
    <s v="NR"/>
    <m/>
    <n v="0.13"/>
    <n v="923"/>
  </r>
  <r>
    <s v="OF0037267"/>
    <x v="912"/>
    <m/>
    <s v="F010781"/>
    <x v="47"/>
    <s v="25AFI002172"/>
    <x v="13"/>
    <m/>
    <s v="002300001004"/>
    <s v="DIVISORIO FUSTELLATO X 7765 CON STAMPE ( 279 20 )"/>
    <s v="cartoni e casse"/>
    <x v="12"/>
    <m/>
    <n v="3000"/>
    <s v="NR"/>
    <m/>
    <n v="0.13400000000000001"/>
    <n v="402"/>
  </r>
  <r>
    <s v="OF0037267"/>
    <x v="912"/>
    <m/>
    <s v="F010781"/>
    <x v="47"/>
    <s v="25AFI002172"/>
    <x v="13"/>
    <m/>
    <s v="002300001005"/>
    <s v="DIVISORIO FUSTELLATO X 7766 CON STAMPE ( 279 24 )"/>
    <s v="cartoni e casse"/>
    <x v="12"/>
    <m/>
    <n v="4800"/>
    <s v="NR"/>
    <m/>
    <n v="0.12400000000000001"/>
    <n v="595.20000000000005"/>
  </r>
  <r>
    <s v="OF0037267"/>
    <x v="912"/>
    <m/>
    <s v="F010781"/>
    <x v="47"/>
    <s v="25AFI002172"/>
    <x v="13"/>
    <m/>
    <s v="002300001006"/>
    <s v="DIVISORIO FUSTELLATO X 7767 CON STAMPE ( 279 28 )"/>
    <s v="cartoni e casse"/>
    <x v="12"/>
    <m/>
    <n v="52150"/>
    <s v="NR"/>
    <m/>
    <n v="0.1"/>
    <n v="5215"/>
  </r>
  <r>
    <s v="OF0037267"/>
    <x v="912"/>
    <m/>
    <s v="F010781"/>
    <x v="47"/>
    <s v="25AFI002172"/>
    <x v="13"/>
    <m/>
    <s v="002300081060"/>
    <s v="DIVISORIO FUST.UNICO SEDE SEP. CASS.1M/COP.20 C/BOX LIT.6782"/>
    <s v="cartoni e casse"/>
    <x v="12"/>
    <m/>
    <n v="1120"/>
    <s v="NR"/>
    <m/>
    <n v="0.5"/>
    <n v="560"/>
  </r>
  <r>
    <s v="OF0037267"/>
    <x v="912"/>
    <m/>
    <s v="F010781"/>
    <x v="47"/>
    <s v="25AFI002172"/>
    <x v="13"/>
    <m/>
    <s v="002300081171"/>
    <s v="DIV.FUST.UNICO SEDE SEP.CAS/COP.24 BORS. C/BOX LIT.7022"/>
    <s v="cartoni e casse"/>
    <x v="12"/>
    <m/>
    <n v="760"/>
    <s v="NR"/>
    <m/>
    <n v="0.5"/>
    <n v="380"/>
  </r>
  <r>
    <s v="OF0037267"/>
    <x v="912"/>
    <m/>
    <s v="F010781"/>
    <x v="47"/>
    <s v="25AFI002172"/>
    <x v="13"/>
    <m/>
    <s v="002300081173"/>
    <s v="DIVISORIO FUST.UNICO SEDE SEP.WOK 1+1M/COP.32 C/BOX LIT.7725"/>
    <s v="cartoni e casse"/>
    <x v="12"/>
    <m/>
    <n v="900"/>
    <s v="NR"/>
    <m/>
    <n v="0.5"/>
    <n v="450"/>
  </r>
  <r>
    <s v="OF0037681"/>
    <x v="1052"/>
    <m/>
    <s v="F010781"/>
    <x v="47"/>
    <s v="25AFI002172"/>
    <x v="13"/>
    <m/>
    <s v="000840102130"/>
    <s v="DISCO PUBB.HOMESIDE REST MOULE A MADELEINES 35X16 007214 FSC"/>
    <s v="mater. di confezion."/>
    <x v="4"/>
    <m/>
    <n v="2100"/>
    <s v="NR"/>
    <m/>
    <n v="0.14199999999999999"/>
    <n v="298.2"/>
  </r>
  <r>
    <s v="OF0037463"/>
    <x v="1044"/>
    <m/>
    <s v="F010781"/>
    <x v="47"/>
    <s v="25AFI002173"/>
    <x v="13"/>
    <m/>
    <s v="001716598002"/>
    <s v="BOX LIT.6598 VESUVIO INDUCTION 11&quot;&quot;FRY PAN&amp;LID&quot;"/>
    <s v="cartoni e casse"/>
    <x v="12"/>
    <m/>
    <n v="1740"/>
    <s v="NR"/>
    <m/>
    <n v="1.3142298850574714"/>
    <n v="2286.7600000000002"/>
  </r>
  <r>
    <s v="OF0037463"/>
    <x v="1044"/>
    <m/>
    <s v="F010781"/>
    <x v="47"/>
    <s v="25AFI002173"/>
    <x v="13"/>
    <m/>
    <s v="001716689002"/>
    <s v="BOX LIT.6689 VESUVIO INDUCTION PROF.F.PAN 13"/>
    <s v="cartoni e casse"/>
    <x v="12"/>
    <m/>
    <n v="1260"/>
    <s v="NR"/>
    <m/>
    <n v="2.5121984126984125"/>
    <n v="3165.37"/>
  </r>
  <r>
    <s v="OF0037267"/>
    <x v="912"/>
    <m/>
    <s v="F010781"/>
    <x v="47"/>
    <s v="25AFI002173"/>
    <x v="13"/>
    <m/>
    <s v="001716782003"/>
    <s v="BOX LIT.6782 COV.SAUC 20 ESSTEELE X BENESSERE 051153161452"/>
    <s v="cartoni e casse"/>
    <x v="12"/>
    <m/>
    <n v="645"/>
    <s v="NR"/>
    <m/>
    <n v="2.5728062015503879"/>
    <n v="1659.46"/>
  </r>
  <r>
    <s v="OF0036680"/>
    <x v="636"/>
    <m/>
    <s v="F010781"/>
    <x v="47"/>
    <s v="25AFI002173"/>
    <x v="13"/>
    <m/>
    <s v="001716931002"/>
    <s v="BOX LIT.6931 CASS.1MØ20 C/C.MEYER AUS.ESSTEELE X DOMANI REST"/>
    <s v="cartoni e casse"/>
    <x v="12"/>
    <m/>
    <n v="730"/>
    <s v="NR"/>
    <m/>
    <n v="2.448"/>
    <n v="1787.04"/>
  </r>
  <r>
    <s v="OF0037267"/>
    <x v="912"/>
    <m/>
    <s v="F010781"/>
    <x v="47"/>
    <s v="25AFI002173"/>
    <x v="13"/>
    <m/>
    <s v="001717022003"/>
    <s v="BOX LIT.7022 C.4802M Ø24 C/C.ESSTEELE BENESSERE 051153161353"/>
    <s v="cartoni e casse"/>
    <x v="12"/>
    <m/>
    <n v="405"/>
    <s v="NR"/>
    <m/>
    <n v="2.8400000000000003"/>
    <n v="1150.2"/>
  </r>
  <r>
    <s v="OF0036991"/>
    <x v="754"/>
    <m/>
    <s v="F010781"/>
    <x v="47"/>
    <s v="25AFI002173"/>
    <x v="13"/>
    <m/>
    <s v="001717077002"/>
    <s v="BOX LIT.7077 COV.CAS.+C.24 ESSTEELE SALUTE REST.051153161087"/>
    <s v="cartoni e casse"/>
    <x v="12"/>
    <m/>
    <n v="800"/>
    <s v="NR"/>
    <m/>
    <n v="2.496"/>
    <n v="1996.8"/>
  </r>
  <r>
    <s v="OF0037267"/>
    <x v="912"/>
    <m/>
    <s v="F010781"/>
    <x v="47"/>
    <s v="25AFI002173"/>
    <x v="13"/>
    <m/>
    <s v="001717725001"/>
    <s v="BOX LIT.7725 WOK.32 C/CO ESSTEELE PER BENESSERE 051153161377"/>
    <s v="cartoni e casse"/>
    <x v="12"/>
    <m/>
    <n v="300"/>
    <s v="NR"/>
    <m/>
    <n v="3.06"/>
    <n v="918"/>
  </r>
  <r>
    <s v="OF0036991"/>
    <x v="754"/>
    <m/>
    <s v="F010781"/>
    <x v="47"/>
    <s v="25AFI002173"/>
    <x v="13"/>
    <m/>
    <s v="001736380006"/>
    <s v="CARTONET 6380 100 20+26 IND.ARD.RESTYLIN.2022 3601020490887"/>
    <s v="cartoni e casse"/>
    <x v="12"/>
    <m/>
    <n v="750"/>
    <s v="NR"/>
    <m/>
    <n v="1.7473999999999998"/>
    <n v="1310.55"/>
  </r>
  <r>
    <s v="OF0036991"/>
    <x v="754"/>
    <m/>
    <s v="F010781"/>
    <x v="47"/>
    <s v="25AFI002173"/>
    <x v="13"/>
    <m/>
    <s v="001736383006"/>
    <s v="CARTONET 6383 100 24+COP.VET.IND.ARD.REST.2022 3601020490948"/>
    <s v="cartoni e casse"/>
    <x v="12"/>
    <m/>
    <n v="600"/>
    <s v="NR"/>
    <m/>
    <n v="1.7229999999999999"/>
    <n v="1033.8"/>
  </r>
  <r>
    <s v="OF0037267"/>
    <x v="912"/>
    <m/>
    <s v="F010781"/>
    <x v="47"/>
    <s v="25AFI002173"/>
    <x v="13"/>
    <m/>
    <s v="001737723001"/>
    <s v="CARTONET 7723 ESSTEELE PER BENESSERE 163 28 051153161407"/>
    <s v="cartoni e casse"/>
    <x v="12"/>
    <m/>
    <n v="1140"/>
    <s v="NR"/>
    <m/>
    <n v="1.5899999999999999"/>
    <n v="1812.6"/>
  </r>
  <r>
    <s v="OF0037638"/>
    <x v="1048"/>
    <m/>
    <s v="F010781"/>
    <x v="47"/>
    <s v="25AFI002173"/>
    <x v="13"/>
    <m/>
    <s v="001761029103"/>
    <s v="FASCIA LIT.MIGROS STAR 2023 PAD.207 Ø20 7035.831-899466"/>
    <s v="cartoni e casse"/>
    <x v="12"/>
    <m/>
    <n v="1320"/>
    <s v="NR"/>
    <m/>
    <n v="0.10475757575757576"/>
    <n v="138.28"/>
  </r>
  <r>
    <s v="OF0037638"/>
    <x v="1048"/>
    <m/>
    <s v="F010781"/>
    <x v="47"/>
    <s v="25AFI002173"/>
    <x v="13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7608"/>
    <x v="1045"/>
    <m/>
    <s v="F010781"/>
    <x v="47"/>
    <s v="25AFI002173"/>
    <x v="13"/>
    <m/>
    <s v="001761029118"/>
    <s v="FASCIA LIT.MIGROS STAR GLASS RE.39X24 7038.328 7621361447711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19"/>
    <s v="FASCIA LIT.MIGROS STAR GLASS OV.26X18 7038.330 7621361447735"/>
    <s v="cartoni e casse"/>
    <x v="12"/>
    <m/>
    <n v="1150"/>
    <s v="NR"/>
    <m/>
    <n v="0.10475652173913043"/>
    <n v="120.47"/>
  </r>
  <r>
    <s v="OF0037605"/>
    <x v="1047"/>
    <m/>
    <s v="F010781"/>
    <x v="47"/>
    <s v="25AFI002173"/>
    <x v="13"/>
    <m/>
    <s v="001761029120"/>
    <s v="FASCIA LI.MIGROS STAR GLAS RE.35,5X22 7038.327 7621361447704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21"/>
    <s v="FASCIA LIT.MIGROS STAR GLASS RE.32X20 7038.329 7621361447728"/>
    <s v="cartoni e casse"/>
    <x v="12"/>
    <m/>
    <n v="1100"/>
    <s v="NR"/>
    <m/>
    <n v="0.10476363636363636"/>
    <n v="115.24"/>
  </r>
  <r>
    <s v="OF0037463"/>
    <x v="1044"/>
    <m/>
    <s v="F010781"/>
    <x v="47"/>
    <s v="25AFI002173"/>
    <x v="13"/>
    <m/>
    <s v="001761029122"/>
    <s v="FASCIA LIT.MIGROS STAR 2025 CAS410Ø20L 2.4 2B 7038.309-42322"/>
    <s v="cartoni e casse"/>
    <x v="12"/>
    <m/>
    <n v="1750"/>
    <s v="NR"/>
    <m/>
    <n v="0.10476000000000001"/>
    <n v="183.33"/>
  </r>
  <r>
    <s v="OF0037405"/>
    <x v="1046"/>
    <m/>
    <s v="F010781"/>
    <x v="47"/>
    <s v="25AFI002173"/>
    <x v="13"/>
    <m/>
    <s v="001761029204"/>
    <s v="FASCIA LIT.MIGROS PRO 2023 IND.PAD.125Ø28 7035.467-104244"/>
    <s v="cartoni e casse"/>
    <x v="12"/>
    <m/>
    <n v="7000"/>
    <s v="NR"/>
    <m/>
    <n v="0.10476000000000001"/>
    <n v="733.32"/>
  </r>
  <r>
    <s v="OF0037608"/>
    <x v="1045"/>
    <m/>
    <s v="F010781"/>
    <x v="47"/>
    <s v="25AFI002173"/>
    <x v="13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7463"/>
    <x v="1044"/>
    <m/>
    <s v="F010781"/>
    <x v="47"/>
    <s v="25AFI002173"/>
    <x v="13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7463"/>
    <x v="1044"/>
    <m/>
    <s v="F010781"/>
    <x v="47"/>
    <s v="25AFI002173"/>
    <x v="13"/>
    <m/>
    <s v="001761047085"/>
    <s v="FASCIA LIT.EASY ECO IN.REST.2024 AVANA 279 Ø20 8000807068946"/>
    <s v="cartoni e casse"/>
    <x v="12"/>
    <m/>
    <n v="2200"/>
    <s v="NR"/>
    <m/>
    <n v="0.22309999999999999"/>
    <n v="490.82"/>
  </r>
  <r>
    <s v="OF0037334"/>
    <x v="913"/>
    <m/>
    <s v="F010781"/>
    <x v="47"/>
    <s v="25AFI002173"/>
    <x v="13"/>
    <m/>
    <s v="001761047087"/>
    <s v="FASCIA LIT.EASY ECO IN.REST.2024 AVANA 279 Ø28 8000807068960"/>
    <s v="cartoni e casse"/>
    <x v="12"/>
    <m/>
    <n v="2750"/>
    <s v="NR"/>
    <m/>
    <n v="0.17460000000000001"/>
    <n v="480.15"/>
  </r>
  <r>
    <s v="OF0037405"/>
    <x v="1046"/>
    <m/>
    <s v="F010781"/>
    <x v="47"/>
    <s v="25AFI002173"/>
    <x v="13"/>
    <m/>
    <s v="001761047090"/>
    <s v="FASCIA LIT.PADELLA FERRO Ø28 8000807071298"/>
    <s v="cartoni e casse"/>
    <x v="12"/>
    <m/>
    <n v="600"/>
    <s v="NR"/>
    <m/>
    <n v="0.39191666666666669"/>
    <n v="235.15"/>
  </r>
  <r>
    <s v="OF0037243"/>
    <x v="914"/>
    <m/>
    <s v="F010781"/>
    <x v="47"/>
    <s v="25AFI002173"/>
    <x v="13"/>
    <m/>
    <s v="001761047200"/>
    <s v="FASCIA LIT.LUCE MARINA 433 Ø16 8000807075241"/>
    <s v="cartoni e casse"/>
    <x v="12"/>
    <m/>
    <n v="750"/>
    <s v="NR"/>
    <m/>
    <n v="0.14743999999999999"/>
    <n v="110.58"/>
  </r>
  <r>
    <s v="OF0037638"/>
    <x v="1048"/>
    <m/>
    <s v="F010781"/>
    <x v="47"/>
    <s v="25AFI002173"/>
    <x v="13"/>
    <m/>
    <s v="001761047306"/>
    <s v="FASCIA LIT.COOKING DELUXE IND. 279Ø24 8000807077276"/>
    <s v="cartoni e casse"/>
    <x v="12"/>
    <m/>
    <n v="1650"/>
    <s v="NR"/>
    <m/>
    <n v="0.29658181818181817"/>
    <n v="489.36"/>
  </r>
  <r>
    <s v="OF0037638"/>
    <x v="1048"/>
    <m/>
    <s v="F010781"/>
    <x v="47"/>
    <s v="25AFI002173"/>
    <x v="13"/>
    <m/>
    <s v="001761047309"/>
    <s v="FASCIA LIT.COOKING DELUXE IND. 380Ø28 8000807077306"/>
    <s v="cartoni e casse"/>
    <x v="12"/>
    <m/>
    <n v="1700"/>
    <s v="NR"/>
    <m/>
    <n v="0.39191176470588235"/>
    <n v="666.25"/>
  </r>
  <r>
    <s v="OF0037463"/>
    <x v="1044"/>
    <m/>
    <s v="F010781"/>
    <x v="47"/>
    <s v="25AFI002173"/>
    <x v="13"/>
    <m/>
    <s v="001761124351"/>
    <s v="FASCIA LIT.TVS NATURA IN.P20 042700"/>
    <s v="cartoni e casse"/>
    <x v="12"/>
    <m/>
    <n v="1870"/>
    <s v="NR"/>
    <m/>
    <n v="0.29657754010695186"/>
    <n v="554.6"/>
  </r>
  <r>
    <s v="OF0037334"/>
    <x v="913"/>
    <m/>
    <s v="F010781"/>
    <x v="47"/>
    <s v="25AFI002173"/>
    <x v="13"/>
    <m/>
    <s v="001761124356"/>
    <s v="FASCIA LIT.TVS NATURA IN.C25 042694"/>
    <s v="cartoni e casse"/>
    <x v="12"/>
    <m/>
    <n v="1100"/>
    <s v="NR"/>
    <m/>
    <n v="0.39190909090909093"/>
    <n v="431.1"/>
  </r>
  <r>
    <s v="OF0037334"/>
    <x v="913"/>
    <m/>
    <s v="F010781"/>
    <x v="47"/>
    <s v="25AFI002173"/>
    <x v="13"/>
    <m/>
    <s v="001761150300"/>
    <s v="FASCIA LIT.CO CLAS OHLSON FRYPAN 125 Ø24 EAN 7393173398078"/>
    <s v="cartoni e casse"/>
    <x v="12"/>
    <m/>
    <n v="1130"/>
    <s v="NR"/>
    <m/>
    <n v="0.29658407079646015"/>
    <n v="335.14"/>
  </r>
  <r>
    <s v="OF0036991"/>
    <x v="754"/>
    <m/>
    <s v="F010781"/>
    <x v="47"/>
    <s v="25AFI002173"/>
    <x v="13"/>
    <m/>
    <s v="001761857303"/>
    <s v="FASCIA LIT.CERAMICO IND.CASS.2M 642 24+COP.V. L 4.5 E 058495"/>
    <s v="cartoni e casse"/>
    <x v="12"/>
    <m/>
    <n v="1650"/>
    <s v="NR"/>
    <m/>
    <n v="1.1239999999999999"/>
    <n v="1854.6"/>
  </r>
  <r>
    <s v="OF0037463"/>
    <x v="1044"/>
    <m/>
    <s v="F010781"/>
    <x v="47"/>
    <s v="25AFI002173"/>
    <x v="13"/>
    <m/>
    <s v="001761857306"/>
    <s v="FASCIA LIT.CERAMICO IND.PAD.148 24 EAN 3256225058273"/>
    <s v="cartoni e casse"/>
    <x v="12"/>
    <m/>
    <n v="3150"/>
    <s v="NR"/>
    <m/>
    <n v="0.25210158730158733"/>
    <n v="794.12"/>
  </r>
  <r>
    <s v="OF0036991"/>
    <x v="754"/>
    <m/>
    <s v="F010781"/>
    <x v="47"/>
    <s v="25AFI002173"/>
    <x v="13"/>
    <m/>
    <s v="001761857309"/>
    <s v="FASCIA LIT.CERAMICO IND.TEG. 1M 541 26+COP.V. L 2.6 E 058488"/>
    <s v="cartoni e casse"/>
    <x v="12"/>
    <m/>
    <n v="2490"/>
    <s v="NR"/>
    <m/>
    <n v="0.81200000000000006"/>
    <n v="2021.88"/>
  </r>
  <r>
    <s v="OF0037638"/>
    <x v="1048"/>
    <m/>
    <s v="F010781"/>
    <x v="47"/>
    <s v="25AFI002173"/>
    <x v="13"/>
    <m/>
    <s v="001761870202"/>
    <s v="FASCIA LIT.MASTERCHEF ONYX INDUCTION 279 Ø20 5054903922322"/>
    <s v="cartoni e casse"/>
    <x v="12"/>
    <m/>
    <n v="1800"/>
    <s v="NR"/>
    <m/>
    <n v="0.14399999999999999"/>
    <n v="259.2"/>
  </r>
  <r>
    <s v="OF0037608"/>
    <x v="1045"/>
    <m/>
    <s v="F010781"/>
    <x v="47"/>
    <s v="25AFI002173"/>
    <x v="13"/>
    <m/>
    <s v="001761870362"/>
    <s v="FASCIA LIT.CHEF CLUB CANADA CAS.1M 410Ø18 5054903953043"/>
    <s v="cartoni e casse"/>
    <x v="12"/>
    <m/>
    <n v="8950"/>
    <s v="NR"/>
    <m/>
    <n v="0.13100000000000001"/>
    <n v="1172.45"/>
  </r>
  <r>
    <s v="OF0037608"/>
    <x v="1045"/>
    <m/>
    <s v="F010781"/>
    <x v="47"/>
    <s v="25AFI002173"/>
    <x v="13"/>
    <m/>
    <s v="001761870363"/>
    <s v="FASCIA LIT.CHEF CLUB CANADA CREP.175Ø26 5054903953128"/>
    <s v="cartoni e casse"/>
    <x v="12"/>
    <m/>
    <n v="5400"/>
    <s v="NR"/>
    <m/>
    <n v="0.13100000000000001"/>
    <n v="707.4"/>
  </r>
  <r>
    <s v="OF0037608"/>
    <x v="1045"/>
    <m/>
    <s v="F010781"/>
    <x v="47"/>
    <s v="25AFI002173"/>
    <x v="13"/>
    <m/>
    <s v="001761870364"/>
    <s v="FASCIA LIT.CHEF CLUB CANADA FRY.207Ø28 5054903953005"/>
    <s v="cartoni e casse"/>
    <x v="12"/>
    <m/>
    <n v="6000"/>
    <s v="NR"/>
    <m/>
    <n v="0.13100000000000001"/>
    <n v="786"/>
  </r>
  <r>
    <s v="OF0037334"/>
    <x v="913"/>
    <m/>
    <s v="F010781"/>
    <x v="47"/>
    <s v="25AFI002173"/>
    <x v="13"/>
    <m/>
    <s v="001765412908"/>
    <s v="FASCIA LIT.IKEA HUSKNUT CE,GB/FR/IT/CL/ES P28 705.835.51 FSC"/>
    <s v="cartoni e casse"/>
    <x v="12"/>
    <m/>
    <n v="4850"/>
    <s v="NR"/>
    <m/>
    <n v="0.27599999999999997"/>
    <n v="1338.6"/>
  </r>
  <r>
    <s v="OF0037638"/>
    <x v="1048"/>
    <m/>
    <s v="F010781"/>
    <x v="47"/>
    <s v="25AFI002173"/>
    <x v="13"/>
    <m/>
    <s v="001765412908"/>
    <s v="FASCIA LIT.IKEA HUSKNUT CE,GB/FR/IT/CL/ES P28 705.835.51 FSC"/>
    <s v="cartoni e casse"/>
    <x v="12"/>
    <m/>
    <n v="8100"/>
    <s v="NR"/>
    <m/>
    <n v="0.27599999999999997"/>
    <n v="2235.6"/>
  </r>
  <r>
    <s v="OF0037463"/>
    <x v="1044"/>
    <m/>
    <s v="F010781"/>
    <x v="47"/>
    <s v="25AFI002173"/>
    <x v="13"/>
    <m/>
    <s v="001765414231"/>
    <s v="FASCIA LIT.ORIGINE IND.RESTYLING 279 Ø26 8000807068670"/>
    <s v="cartoni e casse"/>
    <x v="12"/>
    <m/>
    <n v="1050"/>
    <s v="NR"/>
    <m/>
    <n v="0.39191428571428572"/>
    <n v="411.51"/>
  </r>
  <r>
    <s v="OF0037334"/>
    <x v="913"/>
    <m/>
    <s v="F010781"/>
    <x v="47"/>
    <s v="25AFI002173"/>
    <x v="13"/>
    <m/>
    <s v="001765414238"/>
    <s v="FASCIA LIT.ORIGINE IND.RESTYLING 433 Ø16 8000807068694"/>
    <s v="cartoni e casse"/>
    <x v="12"/>
    <m/>
    <n v="770"/>
    <s v="NR"/>
    <m/>
    <n v="0.39190909090909087"/>
    <n v="301.77"/>
  </r>
  <r>
    <s v="OF0037638"/>
    <x v="1048"/>
    <m/>
    <s v="F010781"/>
    <x v="47"/>
    <s v="25AFI002173"/>
    <x v="13"/>
    <m/>
    <s v="001769000501"/>
    <s v="FASCIA LIT.NATURA IN.EL.RESTYLING-P.279 24 048078"/>
    <s v="cartoni e casse"/>
    <x v="12"/>
    <m/>
    <n v="1450"/>
    <s v="NR"/>
    <m/>
    <n v="0.2965793103448276"/>
    <n v="430.04"/>
  </r>
  <r>
    <s v="OF0037638"/>
    <x v="1048"/>
    <m/>
    <s v="F010781"/>
    <x v="47"/>
    <s v="25AFI002173"/>
    <x v="13"/>
    <m/>
    <s v="001769000502"/>
    <s v="FASCIA LIT.NATURA IN.EL.RESTYLING-P.279 26 048085"/>
    <s v="cartoni e casse"/>
    <x v="12"/>
    <m/>
    <n v="1300"/>
    <s v="NR"/>
    <m/>
    <n v="0.29657692307692307"/>
    <n v="385.55"/>
  </r>
  <r>
    <s v="OF0036991"/>
    <x v="754"/>
    <m/>
    <s v="F010781"/>
    <x v="47"/>
    <s v="25AFI002173"/>
    <x v="13"/>
    <m/>
    <s v="002300020121"/>
    <s v="DIVISORIO FUST.X MNC.INT.C.16/18/20"/>
    <s v="cartoni e casse"/>
    <x v="12"/>
    <m/>
    <n v="1221"/>
    <s v="NR"/>
    <m/>
    <n v="0.19999999999999998"/>
    <n v="244.2"/>
  </r>
  <r>
    <s v="OF0037463"/>
    <x v="1044"/>
    <m/>
    <s v="F010781"/>
    <x v="47"/>
    <s v="25AFI002173"/>
    <x v="13"/>
    <m/>
    <s v="002309020199"/>
    <s v="DIVISORIO FUST.CORD.A U BLOCCA PAD."/>
    <s v="cartoni e casse"/>
    <x v="12"/>
    <m/>
    <n v="1750"/>
    <s v="NR"/>
    <m/>
    <n v="0.27800000000000002"/>
    <n v="486.5"/>
  </r>
  <r>
    <s v="OF0037079"/>
    <x v="923"/>
    <m/>
    <s v="F016222"/>
    <x v="78"/>
    <s v="25AFI002176"/>
    <x v="13"/>
    <m/>
    <s v="001737745002"/>
    <s v="CARTONET 7745 279 22+279 26 SKLAVENITIS 8000807077788"/>
    <s v="cartoni e casse"/>
    <x v="12"/>
    <m/>
    <n v="2580"/>
    <s v="NR"/>
    <m/>
    <n v="1.5230000000000001"/>
    <n v="3929.34"/>
  </r>
  <r>
    <s v="OF0037079"/>
    <x v="923"/>
    <m/>
    <s v="F016222"/>
    <x v="78"/>
    <s v="25AFI002176"/>
    <x v="13"/>
    <m/>
    <s v="001760000800"/>
    <s v="FASCIA LIT.TVS DIAMANTE EXP 795Ø30 8000807077924"/>
    <s v="cartoni e casse"/>
    <x v="12"/>
    <m/>
    <n v="1800"/>
    <s v="NR"/>
    <m/>
    <n v="0.28100000000000003"/>
    <n v="505.8"/>
  </r>
  <r>
    <s v="OF0037514"/>
    <x v="1053"/>
    <m/>
    <s v="F016222"/>
    <x v="78"/>
    <s v="25AFI002176"/>
    <x v="13"/>
    <m/>
    <s v="001760005024"/>
    <s v="FASCIA LIT.CERAMICA D'AUTORE (DHK) 793 Ø20 8000807077955"/>
    <s v="cartoni e casse"/>
    <x v="12"/>
    <m/>
    <n v="1250"/>
    <s v="NR"/>
    <m/>
    <n v="0.36899999999999999"/>
    <n v="461.25"/>
  </r>
  <r>
    <s v="OF0037514"/>
    <x v="1053"/>
    <m/>
    <s v="F016222"/>
    <x v="78"/>
    <s v="25AFI002176"/>
    <x v="13"/>
    <m/>
    <s v="001760005025"/>
    <s v="FASCIA LIT.CERAMICA D'AUTORE (DHK) 793 Ø20 8000807077962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0007001"/>
    <s v="FASCIA LIT.RULLATO HT ABSTRACT CAS.2M 622 20 8000807074084"/>
    <s v="cartoni e casse"/>
    <x v="12"/>
    <m/>
    <n v="8150"/>
    <s v="NR"/>
    <m/>
    <n v="0.154"/>
    <n v="1255.0999999999999"/>
  </r>
  <r>
    <s v="OF0037514"/>
    <x v="1053"/>
    <m/>
    <s v="F016222"/>
    <x v="78"/>
    <s v="25AFI002176"/>
    <x v="13"/>
    <m/>
    <s v="001760007002"/>
    <s v="FASCIA LIT.RULLATO HT ABSTRACT PAD.152 28 8000807074060"/>
    <s v="cartoni e casse"/>
    <x v="12"/>
    <m/>
    <n v="8000"/>
    <s v="NR"/>
    <m/>
    <n v="0.154"/>
    <n v="1232"/>
  </r>
  <r>
    <s v="OF0037514"/>
    <x v="1053"/>
    <m/>
    <s v="F016222"/>
    <x v="78"/>
    <s v="25AFI002176"/>
    <x v="13"/>
    <m/>
    <s v="001760007003"/>
    <s v="FASCIA LIT.RULLATO HT ABSTRACT WOK 783 28 8000807074077"/>
    <s v="cartoni e casse"/>
    <x v="12"/>
    <m/>
    <n v="7900"/>
    <s v="NR"/>
    <m/>
    <n v="0.154"/>
    <n v="1216.5999999999999"/>
  </r>
  <r>
    <s v="OF0037406"/>
    <x v="1054"/>
    <m/>
    <s v="F016222"/>
    <x v="78"/>
    <s v="25AFI002176"/>
    <x v="13"/>
    <m/>
    <s v="001761046001"/>
    <s v="FASCIA LIT.TVS TEOREMA F.502 28X28 8000807059371"/>
    <s v="cartoni e casse"/>
    <x v="12"/>
    <m/>
    <n v="3445"/>
    <s v="NR"/>
    <m/>
    <n v="0.21000000000000002"/>
    <n v="723.45"/>
  </r>
  <r>
    <s v="OF0037369"/>
    <x v="1055"/>
    <m/>
    <s v="F016222"/>
    <x v="78"/>
    <s v="25AFI002176"/>
    <x v="13"/>
    <m/>
    <s v="001761046003"/>
    <s v="FASCIA LIT.TVS TEOREMA F.207 24 8000807059395"/>
    <s v="cartoni e casse"/>
    <x v="12"/>
    <m/>
    <n v="5400"/>
    <s v="NR"/>
    <m/>
    <n v="0.188"/>
    <n v="1015.2"/>
  </r>
  <r>
    <s v="OF0037369"/>
    <x v="1055"/>
    <m/>
    <s v="F016222"/>
    <x v="78"/>
    <s v="25AFI002176"/>
    <x v="13"/>
    <m/>
    <s v="001761046005"/>
    <s v="FASCIA LIT.TVS TEOREMA F.582 28 8000807059418"/>
    <s v="cartoni e casse"/>
    <x v="12"/>
    <m/>
    <n v="4200"/>
    <s v="NR"/>
    <m/>
    <n v="0.19899999999999998"/>
    <n v="835.8"/>
  </r>
  <r>
    <s v="OF0037406"/>
    <x v="1054"/>
    <m/>
    <s v="F016222"/>
    <x v="78"/>
    <s v="25AFI002176"/>
    <x v="13"/>
    <m/>
    <s v="001761046006"/>
    <s v="FASCIA LIT.TVS TEOREMA F.761 28 8000807059425"/>
    <s v="cartoni e casse"/>
    <x v="12"/>
    <m/>
    <n v="4200"/>
    <s v="NR"/>
    <m/>
    <n v="0.20399999999999999"/>
    <n v="856.8"/>
  </r>
  <r>
    <s v="OF0037369"/>
    <x v="1055"/>
    <m/>
    <s v="F016222"/>
    <x v="78"/>
    <s v="25AFI002176"/>
    <x v="13"/>
    <m/>
    <s v="001761046007"/>
    <s v="FASCIA LIT.TVS TEOREMA F.207 20 8000807064023"/>
    <s v="cartoni e casse"/>
    <x v="12"/>
    <m/>
    <n v="2850"/>
    <s v="NR"/>
    <m/>
    <n v="0.216"/>
    <n v="615.6"/>
  </r>
  <r>
    <s v="OF0037369"/>
    <x v="1055"/>
    <m/>
    <s v="F016222"/>
    <x v="78"/>
    <s v="25AFI002176"/>
    <x v="13"/>
    <m/>
    <s v="001761046008"/>
    <s v="FASCIA LIT.TVS TEOREMA F.482 24 8000807064030"/>
    <s v="cartoni e casse"/>
    <x v="12"/>
    <m/>
    <n v="3000"/>
    <s v="NR"/>
    <m/>
    <n v="0.216"/>
    <n v="648"/>
  </r>
  <r>
    <s v="OF0037406"/>
    <x v="1054"/>
    <m/>
    <s v="F016222"/>
    <x v="78"/>
    <s v="25AFI002176"/>
    <x v="13"/>
    <m/>
    <s v="001761046012"/>
    <s v="FASCIA LIT.TVS TEOREMA F.055 Ø30 8008070640920"/>
    <s v="cartoni e casse"/>
    <x v="12"/>
    <m/>
    <n v="1295"/>
    <s v="NR"/>
    <m/>
    <n v="0.36900386100386101"/>
    <n v="477.86"/>
  </r>
  <r>
    <s v="OF0037406"/>
    <x v="1054"/>
    <m/>
    <s v="F016222"/>
    <x v="78"/>
    <s v="25AFI002176"/>
    <x v="13"/>
    <m/>
    <s v="001761047120"/>
    <s v="FASCIA LIT.ZENZERO INDUCTION 403 Ø18 8000807072202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24"/>
    <s v="FASCIA LIT.ZENZERO INDUCTION 104 Ø20 8000807072240"/>
    <s v="cartoni e casse"/>
    <x v="12"/>
    <m/>
    <n v="2570"/>
    <s v="NR"/>
    <m/>
    <n v="0.22"/>
    <n v="565.4"/>
  </r>
  <r>
    <s v="OF0037369"/>
    <x v="1055"/>
    <m/>
    <s v="F016222"/>
    <x v="78"/>
    <s v="25AFI002176"/>
    <x v="13"/>
    <m/>
    <s v="001761047125"/>
    <s v="FASCIA LIT.ZENZERO INDUCTION 104 Ø24 8000807072257"/>
    <s v="cartoni e casse"/>
    <x v="12"/>
    <m/>
    <n v="2250"/>
    <s v="NR"/>
    <m/>
    <n v="0.23499999999999999"/>
    <n v="528.75"/>
  </r>
  <r>
    <s v="OF0037406"/>
    <x v="1054"/>
    <m/>
    <s v="F016222"/>
    <x v="78"/>
    <s v="25AFI002176"/>
    <x v="13"/>
    <m/>
    <s v="001761047126"/>
    <s v="FASCIA LIT.ZENZERO INDUCTION 104 Ø28 8000807072264"/>
    <s v="cartoni e casse"/>
    <x v="12"/>
    <m/>
    <n v="1350"/>
    <s v="NR"/>
    <m/>
    <n v="0.29499999999999998"/>
    <n v="398.25"/>
  </r>
  <r>
    <s v="OF0037406"/>
    <x v="1054"/>
    <m/>
    <s v="F016222"/>
    <x v="78"/>
    <s v="25AFI002176"/>
    <x v="13"/>
    <m/>
    <s v="001761047129"/>
    <s v="FASCIA LIT.ZENZERO INDUCTION 105 Ø27 8000807072295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30"/>
    <s v="FASCIA LIT.ZENZERO INDUCTION E.SPIN 105 Ø27 8000807072295"/>
    <s v="cartoni e casse"/>
    <x v="12"/>
    <m/>
    <n v="1200"/>
    <s v="NR"/>
    <m/>
    <n v="0.29499999999999998"/>
    <n v="354"/>
  </r>
  <r>
    <s v="OF0037689"/>
    <x v="1056"/>
    <m/>
    <s v="F016222"/>
    <x v="78"/>
    <s v="25AFI002176"/>
    <x v="13"/>
    <m/>
    <s v="001761047240"/>
    <s v="FASCIA LIT.DUCALE IND.480 Ø20 8000807077979"/>
    <s v="cartoni e casse"/>
    <x v="12"/>
    <m/>
    <n v="2700"/>
    <s v="NR"/>
    <m/>
    <n v="0.183"/>
    <n v="494.1"/>
  </r>
  <r>
    <s v="OF0037689"/>
    <x v="1056"/>
    <m/>
    <s v="F016222"/>
    <x v="78"/>
    <s v="25AFI002176"/>
    <x v="13"/>
    <m/>
    <s v="001761047243"/>
    <s v="FASCIA LIT.DUCALE IND.279 Ø20 8000807078006"/>
    <s v="cartoni e casse"/>
    <x v="12"/>
    <m/>
    <n v="3450"/>
    <s v="NR"/>
    <m/>
    <n v="0.17899999999999999"/>
    <n v="617.54999999999995"/>
  </r>
  <r>
    <s v="OF0037689"/>
    <x v="1056"/>
    <m/>
    <s v="F016222"/>
    <x v="78"/>
    <s v="25AFI002176"/>
    <x v="13"/>
    <m/>
    <s v="001761047244"/>
    <s v="FASCIA LIT.DUCALE IND.279 Ø24 8000807078013"/>
    <s v="cartoni e casse"/>
    <x v="12"/>
    <m/>
    <n v="3590"/>
    <s v="NR"/>
    <m/>
    <n v="0.17899999999999999"/>
    <n v="642.61"/>
  </r>
  <r>
    <s v="OF0037689"/>
    <x v="1056"/>
    <m/>
    <s v="F016222"/>
    <x v="78"/>
    <s v="25AFI002176"/>
    <x v="13"/>
    <m/>
    <s v="001761047245"/>
    <s v="FASCIA LIT.DUCALE IND.279 Ø28 8000807078020"/>
    <s v="cartoni e casse"/>
    <x v="12"/>
    <m/>
    <n v="2750"/>
    <s v="NR"/>
    <m/>
    <n v="0.183"/>
    <n v="503.25"/>
  </r>
  <r>
    <s v="OF0037689"/>
    <x v="1056"/>
    <m/>
    <s v="F016222"/>
    <x v="78"/>
    <s v="25AFI002176"/>
    <x v="13"/>
    <m/>
    <s v="001761047247"/>
    <s v="FASCIA LIT.DUCALE IND.380 Ø28 8000807078044"/>
    <s v="cartoni e casse"/>
    <x v="12"/>
    <m/>
    <n v="2200"/>
    <s v="NR"/>
    <m/>
    <n v="0.23499999999999999"/>
    <n v="517"/>
  </r>
  <r>
    <s v="OF0037689"/>
    <x v="1056"/>
    <m/>
    <s v="F016222"/>
    <x v="78"/>
    <s v="25AFI002176"/>
    <x v="13"/>
    <m/>
    <s v="001761047248"/>
    <s v="FASCIA LIT.DUCALE IND.793 Ø28 8000807078051"/>
    <s v="cartoni e casse"/>
    <x v="12"/>
    <m/>
    <n v="2750"/>
    <s v="NR"/>
    <m/>
    <n v="0.183"/>
    <n v="503.25"/>
  </r>
  <r>
    <s v="OF0037406"/>
    <x v="1054"/>
    <m/>
    <s v="F016222"/>
    <x v="78"/>
    <s v="25AFI002176"/>
    <x v="13"/>
    <m/>
    <s v="001761052034"/>
    <s v="FASCIA LIT.TVS SEGNO INDUCTION 531 Ø28 8000807079102"/>
    <s v="cartoni e casse"/>
    <x v="12"/>
    <m/>
    <n v="1275"/>
    <s v="NR"/>
    <m/>
    <n v="0.36900392156862749"/>
    <n v="470.48"/>
  </r>
  <r>
    <s v="OF0037295"/>
    <x v="924"/>
    <m/>
    <s v="F016222"/>
    <x v="78"/>
    <s v="25AFI002176"/>
    <x v="13"/>
    <m/>
    <s v="001761054008"/>
    <s v="FASCIA LIT.TVS TITAN ELITE INDUCTION 795Ø32 8000807074237"/>
    <s v="cartoni e casse"/>
    <x v="12"/>
    <m/>
    <n v="1400"/>
    <s v="NR"/>
    <m/>
    <n v="0.36899999999999999"/>
    <n v="516.6"/>
  </r>
  <r>
    <s v="OF0037406"/>
    <x v="1054"/>
    <m/>
    <s v="F016222"/>
    <x v="78"/>
    <s v="25AFI002176"/>
    <x v="13"/>
    <m/>
    <s v="001761054050"/>
    <s v="FASCIA LIT.TVS ELEGANTE F.163 28 8000807074947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1054054"/>
    <s v="FASCIA LIT.TVS ELEGANTE F.163 24 8000807075388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1054056"/>
    <s v="FASCIA LIT.TVS ELEGANTE F.163 20 8000807079010"/>
    <s v="cartoni e casse"/>
    <x v="12"/>
    <m/>
    <n v="1275"/>
    <s v="NR"/>
    <m/>
    <n v="0.36900392156862749"/>
    <n v="470.48"/>
  </r>
  <r>
    <s v="OF0037369"/>
    <x v="1055"/>
    <m/>
    <s v="F016222"/>
    <x v="78"/>
    <s v="25AFI002176"/>
    <x v="13"/>
    <m/>
    <s v="001761114010"/>
    <s v="FASCIA LIT.MINERALIA IND.REST.2025 380 28 8000807036617"/>
    <s v="cartoni e casse"/>
    <x v="12"/>
    <m/>
    <n v="1360"/>
    <s v="NR"/>
    <m/>
    <n v="0.36899999999999999"/>
    <n v="501.84"/>
  </r>
  <r>
    <s v="OF0037406"/>
    <x v="1054"/>
    <m/>
    <s v="F016222"/>
    <x v="78"/>
    <s v="25AFI002176"/>
    <x v="13"/>
    <m/>
    <s v="001761150330"/>
    <s v="FASCIA LIT. CLAS OHLSON SAND 433Ø16 EAN: 7393173434974"/>
    <s v="cartoni e casse"/>
    <x v="12"/>
    <m/>
    <n v="2800"/>
    <s v="NR"/>
    <m/>
    <n v="0.216"/>
    <n v="604.79999999999995"/>
  </r>
  <r>
    <s v="OF0037369"/>
    <x v="1055"/>
    <m/>
    <s v="F016222"/>
    <x v="78"/>
    <s v="25AFI002176"/>
    <x v="13"/>
    <m/>
    <s v="001761150331"/>
    <s v="FASCIA LIT. CLAS OHLSON SAND 474Ø20+COP.V EAN: 7393173434981"/>
    <s v="cartoni e casse"/>
    <x v="12"/>
    <m/>
    <n v="1800"/>
    <s v="NR"/>
    <m/>
    <n v="1.22"/>
    <n v="2196"/>
  </r>
  <r>
    <s v="OF0037369"/>
    <x v="1055"/>
    <m/>
    <s v="F016222"/>
    <x v="78"/>
    <s v="25AFI002176"/>
    <x v="13"/>
    <m/>
    <s v="001761150332"/>
    <s v="FASCIA LIT. CLAS OHLSON SAND 163Ø24 EAN: 7393173434950"/>
    <s v="cartoni e casse"/>
    <x v="12"/>
    <m/>
    <n v="3350"/>
    <s v="NR"/>
    <m/>
    <n v="0.21"/>
    <n v="703.5"/>
  </r>
  <r>
    <s v="OF0037369"/>
    <x v="1055"/>
    <m/>
    <s v="F016222"/>
    <x v="78"/>
    <s v="25AFI002176"/>
    <x v="13"/>
    <m/>
    <s v="001761150333"/>
    <s v="FASCIA LIT. CLAS OHLSON SAND 163Ø28 EAN: 7393173434967"/>
    <s v="cartoni e casse"/>
    <x v="12"/>
    <m/>
    <n v="3375"/>
    <s v="NR"/>
    <m/>
    <n v="0.216"/>
    <n v="729"/>
  </r>
  <r>
    <s v="OF0037079"/>
    <x v="923"/>
    <m/>
    <s v="F016222"/>
    <x v="78"/>
    <s v="25AFI002176"/>
    <x v="13"/>
    <m/>
    <s v="001765413100"/>
    <s v="FASCIA LIT.CAS+COP.V.CM 16 8000807077702 FSC (beige)"/>
    <s v="cartoni e casse"/>
    <x v="12"/>
    <m/>
    <n v="1140"/>
    <s v="NR"/>
    <m/>
    <n v="1.22"/>
    <n v="1390.8"/>
  </r>
  <r>
    <s v="OF0037079"/>
    <x v="923"/>
    <m/>
    <s v="F016222"/>
    <x v="78"/>
    <s v="25AFI002176"/>
    <x v="13"/>
    <m/>
    <s v="001765413101"/>
    <s v="FASCIA LIT.CAS+COP.V.CM 24 8000807077719 FSC (beige)"/>
    <s v="cartoni e casse"/>
    <x v="12"/>
    <m/>
    <n v="1200"/>
    <s v="NR"/>
    <m/>
    <n v="1.29"/>
    <n v="1548"/>
  </r>
  <r>
    <s v="OF0037079"/>
    <x v="923"/>
    <m/>
    <s v="F016222"/>
    <x v="78"/>
    <s v="25AFI002176"/>
    <x v="13"/>
    <m/>
    <s v="001765413109"/>
    <s v="FASCIA LIT.RET.CM 35X27 800080707795 FSC (beige)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5500030"/>
    <s v="FASCIA LIT. ARMONIOSA ITALIA IND. MT-RU 379Ø24 8000807071267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5500031"/>
    <s v="FASCIA LIT. ARMONIOSA ITALIA IND. MT-RU 379Ø26 8000807071274"/>
    <s v="cartoni e casse"/>
    <x v="12"/>
    <m/>
    <n v="1280"/>
    <s v="NR"/>
    <m/>
    <n v="0.36899999999999999"/>
    <n v="472.32"/>
  </r>
  <r>
    <s v="OF0037615"/>
    <x v="1057"/>
    <m/>
    <s v="F016222"/>
    <x v="78"/>
    <s v="25AFI002176"/>
    <x v="13"/>
    <m/>
    <s v="001765500032"/>
    <s v="FASCIA LIT. ARMONIOSA ITALIA IND. MT-RU 379Ø28 8000807071281"/>
    <s v="cartoni e casse"/>
    <x v="12"/>
    <m/>
    <n v="1275"/>
    <s v="NR"/>
    <m/>
    <n v="0.36900392156862749"/>
    <n v="470.48"/>
  </r>
  <r>
    <s v="OF0037406"/>
    <x v="1054"/>
    <m/>
    <s v="F016222"/>
    <x v="78"/>
    <s v="25AFI002176"/>
    <x v="13"/>
    <m/>
    <s v="001769000493"/>
    <s v="FASCIA LIT.TVS ISPIRATA INDUCTION 502 28x28 8000807058190"/>
    <s v="cartoni e casse"/>
    <x v="12"/>
    <m/>
    <n v="1435"/>
    <s v="NR"/>
    <m/>
    <n v="0.36900348432055746"/>
    <n v="529.52"/>
  </r>
  <r>
    <s v="OF0037888"/>
    <x v="1058"/>
    <m/>
    <s v="F013851"/>
    <x v="45"/>
    <s v="25AFI002184"/>
    <x v="13"/>
    <m/>
    <s v="009430059001"/>
    <s v="406 ADESIVO LOCT0040630 GR.20"/>
    <s v="materiali di consumo"/>
    <x v="11"/>
    <m/>
    <n v="5"/>
    <s v="NR"/>
    <m/>
    <n v="18.937999999999999"/>
    <n v="94.69"/>
  </r>
  <r>
    <s v="OF0038088"/>
    <x v="1059"/>
    <m/>
    <s v="F013851"/>
    <x v="45"/>
    <s v="25AFI002184"/>
    <x v="13"/>
    <m/>
    <s v="009430059001"/>
    <s v="406 ADESIVO LOCT0040630 GR.20"/>
    <s v="materiali di consumo"/>
    <x v="11"/>
    <m/>
    <n v="4"/>
    <s v="NR"/>
    <m/>
    <n v="18.9375"/>
    <n v="75.75"/>
  </r>
  <r>
    <s v="OF0038088"/>
    <x v="1059"/>
    <m/>
    <s v="F013851"/>
    <x v="45"/>
    <s v="25AFI002184"/>
    <x v="13"/>
    <m/>
    <s v="009430060001"/>
    <s v="770 PRIMER LOCT0016777 GR.10"/>
    <s v="materiali di consumo"/>
    <x v="11"/>
    <m/>
    <n v="4"/>
    <s v="NR"/>
    <m/>
    <n v="25.725000000000001"/>
    <n v="102.9"/>
  </r>
  <r>
    <s v="OF0037682"/>
    <x v="1060"/>
    <m/>
    <s v="F013930"/>
    <x v="51"/>
    <s v="25AFI002190"/>
    <x v="13"/>
    <m/>
    <s v="000450296001"/>
    <s v="RIBATTINO 5X14 AG5"/>
    <s v="accessori x manigl."/>
    <x v="7"/>
    <m/>
    <n v="50160"/>
    <s v="NR"/>
    <m/>
    <n v="7.4300239234449759E-3"/>
    <n v="372.69"/>
  </r>
  <r>
    <s v="OF0037520"/>
    <x v="1061"/>
    <m/>
    <s v="F012516"/>
    <x v="57"/>
    <s v="25AFI002196"/>
    <x v="13"/>
    <m/>
    <s v="000281571018"/>
    <s v="MANICO AC.PARIGI L220 P./W.28 LU+SIL.VERDE C/MADE IN ITALY"/>
    <s v="manigliame"/>
    <x v="0"/>
    <m/>
    <n v="2062"/>
    <s v="NR"/>
    <m/>
    <n v="2.89"/>
    <n v="5959.18"/>
  </r>
  <r>
    <s v="OF0037878"/>
    <x v="1062"/>
    <m/>
    <s v="F012516"/>
    <x v="57"/>
    <s v="25AFI002196"/>
    <x v="13"/>
    <m/>
    <s v="000281571018"/>
    <s v="MANICO AC.PARIGI L220 P./W.28 LU+SIL.VERDE C/MADE IN ITALY"/>
    <s v="manigliame"/>
    <x v="0"/>
    <m/>
    <n v="1107"/>
    <s v="NR"/>
    <m/>
    <n v="2.89"/>
    <n v="3199.23"/>
  </r>
  <r>
    <s v="OF0037774"/>
    <x v="1063"/>
    <m/>
    <s v="F012516"/>
    <x v="57"/>
    <s v="25AFI002196"/>
    <x v="13"/>
    <m/>
    <s v="000281571023"/>
    <s v="MANICO AC.PARIGI L220 BIS.517 30 LUC+SIL.VER.C/MADE IN ITALY"/>
    <s v="manigliame"/>
    <x v="0"/>
    <m/>
    <n v="402"/>
    <s v="NR"/>
    <m/>
    <n v="2.89"/>
    <n v="1161.78"/>
  </r>
  <r>
    <s v="OF0037520"/>
    <x v="1061"/>
    <m/>
    <s v="F012516"/>
    <x v="57"/>
    <s v="25AFI002196"/>
    <x v="13"/>
    <m/>
    <s v="000281572012"/>
    <s v="MANICO AC.PARIGI L190 CAS.16 LUC+SIL.VERDE C/MADE IN ITALY"/>
    <s v="manigliame"/>
    <x v="0"/>
    <m/>
    <n v="1105"/>
    <s v="NR"/>
    <m/>
    <n v="2.79"/>
    <n v="3082.95"/>
  </r>
  <r>
    <s v="OF0037774"/>
    <x v="1063"/>
    <m/>
    <s v="F012516"/>
    <x v="57"/>
    <s v="25AFI002196"/>
    <x v="13"/>
    <m/>
    <s v="000281572013"/>
    <s v="MANICO AC.PARIGI L190 WOK 105 24 LUC+SIL.VERDE+MADE IN ITALY"/>
    <s v="manigliame"/>
    <x v="0"/>
    <m/>
    <n v="1054"/>
    <s v="NR"/>
    <m/>
    <n v="2.79"/>
    <n v="2940.66"/>
  </r>
  <r>
    <s v="OF0037774"/>
    <x v="1063"/>
    <m/>
    <s v="F012516"/>
    <x v="57"/>
    <s v="25AFI002196"/>
    <x v="13"/>
    <m/>
    <s v="000281582001"/>
    <s v="MANICO AC.K MED.F.6 PAD.24 SAB."/>
    <s v="manigliame"/>
    <x v="0"/>
    <m/>
    <n v="1145"/>
    <s v="NR"/>
    <m/>
    <n v="1.3399999999999999"/>
    <n v="1534.3"/>
  </r>
  <r>
    <s v="OF0037878"/>
    <x v="1062"/>
    <m/>
    <s v="F012516"/>
    <x v="57"/>
    <s v="25AFI002196"/>
    <x v="13"/>
    <m/>
    <s v="000281582001"/>
    <s v="MANICO AC.K MED.F.6 PAD.24 SAB."/>
    <s v="manigliame"/>
    <x v="0"/>
    <m/>
    <n v="2265"/>
    <s v="NR"/>
    <m/>
    <n v="1.3399999999999999"/>
    <n v="3035.1"/>
  </r>
  <r>
    <s v="OF0037520"/>
    <x v="1061"/>
    <m/>
    <s v="F012516"/>
    <x v="57"/>
    <s v="25AFI002196"/>
    <x v="13"/>
    <m/>
    <s v="000281588001"/>
    <s v="MANICO AC.K GR.2F.6 PAD.28-30 SABBIATO"/>
    <s v="manigliame"/>
    <x v="0"/>
    <m/>
    <n v="6100"/>
    <s v="NR"/>
    <m/>
    <n v="1.42"/>
    <n v="8662"/>
  </r>
  <r>
    <s v="OF0037774"/>
    <x v="1063"/>
    <m/>
    <s v="F012516"/>
    <x v="57"/>
    <s v="25AFI002196"/>
    <x v="13"/>
    <m/>
    <s v="000281588001"/>
    <s v="MANICO AC.K GR.2F.6 PAD.28-30 SABBIATO"/>
    <s v="manigliame"/>
    <x v="0"/>
    <m/>
    <n v="6595"/>
    <s v="NR"/>
    <m/>
    <n v="1.42"/>
    <n v="9364.9"/>
  </r>
  <r>
    <s v="OF0037878"/>
    <x v="1062"/>
    <m/>
    <s v="F012516"/>
    <x v="57"/>
    <s v="25AFI002196"/>
    <x v="13"/>
    <m/>
    <s v="000283441002"/>
    <s v="MANIGLIA AC.PARIGI SENZA SILICONE SABBIATA CAS.474 20"/>
    <s v="manigliame"/>
    <x v="0"/>
    <m/>
    <n v="2040"/>
    <s v="NR"/>
    <m/>
    <n v="1.1600000000000001"/>
    <n v="2366.4"/>
  </r>
  <r>
    <s v="OF0037520"/>
    <x v="1061"/>
    <m/>
    <s v="F012516"/>
    <x v="57"/>
    <s v="25AFI002196"/>
    <x v="13"/>
    <m/>
    <s v="000283448211"/>
    <s v="MANIGLIA AC.PARIGI TEG/CA 28 LU+SIL.VERDE"/>
    <s v="manigliame"/>
    <x v="0"/>
    <m/>
    <n v="4129"/>
    <s v="NR"/>
    <m/>
    <n v="2.17"/>
    <n v="8959.93"/>
  </r>
  <r>
    <s v="OF0037092"/>
    <x v="900"/>
    <m/>
    <s v="F012516"/>
    <x v="57"/>
    <s v="25AFI002196"/>
    <x v="13"/>
    <m/>
    <s v="000320858002"/>
    <s v="POMOLO AC.PARIGI X COP.LUCIDO+SILIC"/>
    <s v="manigliame"/>
    <x v="0"/>
    <m/>
    <n v="2000"/>
    <s v="NR"/>
    <m/>
    <n v="1.68"/>
    <n v="3360"/>
  </r>
  <r>
    <s v="OF0037494"/>
    <x v="925"/>
    <m/>
    <s v="F012680"/>
    <x v="63"/>
    <s v="25AFI002198"/>
    <x v="13"/>
    <m/>
    <s v="000010175035R"/>
    <s v="DISCO AL.1050 175/35 RIC"/>
    <s v="alluminio"/>
    <x v="3"/>
    <m/>
    <n v="1684"/>
    <s v="kg"/>
    <m/>
    <n v="3.33"/>
    <n v="5607.72"/>
  </r>
  <r>
    <s v="OF0037494"/>
    <x v="925"/>
    <m/>
    <s v="F012680"/>
    <x v="63"/>
    <s v="25AFI002198"/>
    <x v="13"/>
    <m/>
    <s v="000010215035R"/>
    <s v="DISCO AL.1050 215/35 RIC"/>
    <s v="alluminio"/>
    <x v="3"/>
    <m/>
    <n v="2184"/>
    <s v="kg"/>
    <m/>
    <n v="3.33"/>
    <n v="7272.72"/>
  </r>
  <r>
    <s v="OF0038010"/>
    <x v="1064"/>
    <m/>
    <s v="F012680"/>
    <x v="63"/>
    <s v="25AFI002198"/>
    <x v="13"/>
    <m/>
    <s v="000010240019R"/>
    <s v="DISCO AL.99,5 240/19 RIC"/>
    <s v="alluminio"/>
    <x v="3"/>
    <m/>
    <n v="859"/>
    <s v="kg"/>
    <m/>
    <n v="3.34"/>
    <n v="2869.06"/>
  </r>
  <r>
    <s v="OF0037832"/>
    <x v="1006"/>
    <m/>
    <s v="F012680"/>
    <x v="63"/>
    <s v="25AFI002198"/>
    <x v="13"/>
    <m/>
    <s v="000010240022R"/>
    <s v="DISCO AL.99,5 240/22 RIC"/>
    <s v="alluminio"/>
    <x v="3"/>
    <m/>
    <n v="848"/>
    <s v="kg"/>
    <m/>
    <n v="3.3400000000000003"/>
    <n v="2832.32"/>
  </r>
  <r>
    <s v="OF0037868"/>
    <x v="1065"/>
    <m/>
    <s v="F012680"/>
    <x v="63"/>
    <s v="25AFI002198"/>
    <x v="13"/>
    <m/>
    <s v="000010260014R"/>
    <s v="DISCO AL.99,5 260/14 RIC"/>
    <s v="alluminio"/>
    <x v="3"/>
    <m/>
    <n v="853"/>
    <s v="kg"/>
    <m/>
    <n v="3.34"/>
    <n v="2849.02"/>
  </r>
  <r>
    <s v="OF0037868"/>
    <x v="1065"/>
    <m/>
    <s v="F012680"/>
    <x v="63"/>
    <s v="25AFI002198"/>
    <x v="13"/>
    <m/>
    <s v="000010270014R"/>
    <s v="DISCO AL.99,5 270/14 RIC"/>
    <s v="alluminio"/>
    <x v="3"/>
    <m/>
    <n v="786"/>
    <s v="kg"/>
    <m/>
    <n v="3.34"/>
    <n v="2625.24"/>
  </r>
  <r>
    <s v="OF0037873"/>
    <x v="1066"/>
    <m/>
    <s v="F012680"/>
    <x v="63"/>
    <s v="25AFI002198"/>
    <x v="13"/>
    <m/>
    <s v="000010280019R"/>
    <s v="DISCO AL.99,5 280/19 RIC"/>
    <s v="alluminio"/>
    <x v="3"/>
    <m/>
    <n v="878"/>
    <s v="kg"/>
    <m/>
    <n v="3.34"/>
    <n v="2932.52"/>
  </r>
  <r>
    <s v="OF0037868"/>
    <x v="1065"/>
    <m/>
    <s v="F012680"/>
    <x v="63"/>
    <s v="25AFI002198"/>
    <x v="13"/>
    <m/>
    <s v="000010280022R"/>
    <s v="DISCO AL.99,5 280/22 RIC"/>
    <s v="alluminio"/>
    <x v="3"/>
    <m/>
    <n v="869"/>
    <s v="kg"/>
    <m/>
    <n v="3.34"/>
    <n v="2902.46"/>
  </r>
  <r>
    <s v="OF0037868"/>
    <x v="1065"/>
    <m/>
    <s v="F012680"/>
    <x v="63"/>
    <s v="25AFI002198"/>
    <x v="13"/>
    <m/>
    <s v="000010295014R"/>
    <s v="DISCO AL.99,5 295/14 RIC"/>
    <s v="alluminio"/>
    <x v="3"/>
    <m/>
    <n v="658"/>
    <s v="kg"/>
    <m/>
    <n v="3.34"/>
    <n v="2197.7199999999998"/>
  </r>
  <r>
    <s v="OF0037868"/>
    <x v="1065"/>
    <m/>
    <s v="F012680"/>
    <x v="63"/>
    <s v="25AFI002198"/>
    <x v="13"/>
    <m/>
    <s v="000010295017R"/>
    <s v="DISCO AL.99,5 295/17 RIC"/>
    <s v="alluminio"/>
    <x v="3"/>
    <m/>
    <n v="1760"/>
    <s v="kg"/>
    <m/>
    <n v="3.34"/>
    <n v="5878.4"/>
  </r>
  <r>
    <s v="OF0037868"/>
    <x v="1065"/>
    <m/>
    <s v="F012680"/>
    <x v="63"/>
    <s v="25AFI002198"/>
    <x v="13"/>
    <m/>
    <s v="000010295019R"/>
    <s v="DISCO AL.99,5 295/19 RIC"/>
    <s v="alluminio"/>
    <x v="3"/>
    <m/>
    <n v="1503"/>
    <s v="kg"/>
    <m/>
    <n v="3.3400000000000003"/>
    <n v="5020.0200000000004"/>
  </r>
  <r>
    <s v="OF0037868"/>
    <x v="1065"/>
    <m/>
    <s v="F012680"/>
    <x v="63"/>
    <s v="25AFI002198"/>
    <x v="13"/>
    <m/>
    <s v="000010300022R"/>
    <s v="DISCO AL.99,5 300/22 RIC"/>
    <s v="alluminio"/>
    <x v="3"/>
    <m/>
    <n v="781"/>
    <s v="kg"/>
    <m/>
    <n v="3.34"/>
    <n v="2608.54"/>
  </r>
  <r>
    <s v="OF0037873"/>
    <x v="1066"/>
    <m/>
    <s v="F012680"/>
    <x v="63"/>
    <s v="25AFI002198"/>
    <x v="13"/>
    <m/>
    <s v="000010315019R"/>
    <s v="DISCO AL.99,5 315/19 RIC"/>
    <s v="alluminio"/>
    <x v="3"/>
    <m/>
    <n v="2951"/>
    <s v="kg"/>
    <m/>
    <n v="3.34"/>
    <n v="9856.34"/>
  </r>
  <r>
    <s v="OF0037868"/>
    <x v="1065"/>
    <m/>
    <s v="F012680"/>
    <x v="63"/>
    <s v="25AFI002198"/>
    <x v="13"/>
    <m/>
    <s v="000010320022R"/>
    <s v="DISCO AL.99,5 320/22 RIC"/>
    <s v="alluminio"/>
    <x v="3"/>
    <m/>
    <n v="762"/>
    <s v="kg"/>
    <m/>
    <n v="3.34"/>
    <n v="2545.08"/>
  </r>
  <r>
    <s v="OF0037868"/>
    <x v="1065"/>
    <m/>
    <s v="F012680"/>
    <x v="63"/>
    <s v="25AFI002198"/>
    <x v="13"/>
    <m/>
    <s v="000010325017R"/>
    <s v="DISCO AL.99,5 325/17 RIC"/>
    <s v="alluminio"/>
    <x v="3"/>
    <m/>
    <n v="784"/>
    <s v="kg"/>
    <m/>
    <n v="3.34"/>
    <n v="2618.56"/>
  </r>
  <r>
    <s v="OF0037868"/>
    <x v="1065"/>
    <m/>
    <s v="F012680"/>
    <x v="63"/>
    <s v="25AFI002198"/>
    <x v="13"/>
    <m/>
    <s v="000010335017R"/>
    <s v="DISCO AL.99,5 335/17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35019R"/>
    <s v="DISCO AL.99,5 335/19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45026R"/>
    <s v="DISCO AL.99,5 345/26 RIC"/>
    <s v="alluminio"/>
    <x v="3"/>
    <m/>
    <n v="740"/>
    <s v="kg"/>
    <m/>
    <n v="3.34"/>
    <n v="2471.6"/>
  </r>
  <r>
    <s v="OF0037832"/>
    <x v="1006"/>
    <m/>
    <s v="F012680"/>
    <x v="63"/>
    <s v="25AFI002198"/>
    <x v="13"/>
    <m/>
    <s v="000010375031R"/>
    <s v="DISCO AL.99,5 375/31 RIC"/>
    <s v="alluminio"/>
    <x v="3"/>
    <m/>
    <n v="2074"/>
    <s v="kg"/>
    <m/>
    <n v="3.34"/>
    <n v="6927.16"/>
  </r>
  <r>
    <s v="OF0037868"/>
    <x v="1065"/>
    <m/>
    <s v="F012680"/>
    <x v="63"/>
    <s v="25AFI002198"/>
    <x v="13"/>
    <m/>
    <s v="000010380019R"/>
    <s v="DISCO AL.99,5 380/19 RIC"/>
    <s v="alluminio"/>
    <x v="3"/>
    <m/>
    <n v="887"/>
    <s v="kg"/>
    <m/>
    <n v="3.34"/>
    <n v="2962.58"/>
  </r>
  <r>
    <s v="OF0037868"/>
    <x v="1065"/>
    <m/>
    <s v="F012680"/>
    <x v="63"/>
    <s v="25AFI002198"/>
    <x v="13"/>
    <m/>
    <s v="000010385019R"/>
    <s v="DISCO AL.99,5 385/19 RIC"/>
    <s v="alluminio"/>
    <x v="3"/>
    <m/>
    <n v="736"/>
    <s v="kg"/>
    <m/>
    <n v="3.34"/>
    <n v="2458.2399999999998"/>
  </r>
  <r>
    <s v="OF0037873"/>
    <x v="1066"/>
    <m/>
    <s v="F012680"/>
    <x v="63"/>
    <s v="25AFI002198"/>
    <x v="13"/>
    <m/>
    <s v="000010385019R"/>
    <s v="DISCO AL.99,5 385/19 RIC"/>
    <s v="alluminio"/>
    <x v="3"/>
    <m/>
    <n v="738"/>
    <s v="kg"/>
    <m/>
    <n v="3.3400000000000003"/>
    <n v="2464.92"/>
  </r>
  <r>
    <s v="OF0038010"/>
    <x v="1064"/>
    <m/>
    <s v="F012680"/>
    <x v="63"/>
    <s v="25AFI002198"/>
    <x v="13"/>
    <m/>
    <s v="000010385019R"/>
    <s v="DISCO AL.99,5 385/19 RIC"/>
    <s v="alluminio"/>
    <x v="3"/>
    <m/>
    <n v="1469"/>
    <s v="kg"/>
    <m/>
    <n v="3.34"/>
    <n v="4906.46"/>
  </r>
  <r>
    <s v="OF0037868"/>
    <x v="1065"/>
    <m/>
    <s v="F012680"/>
    <x v="63"/>
    <s v="25AFI002198"/>
    <x v="13"/>
    <m/>
    <s v="000010395022R"/>
    <s v="DISCO AL.99,5 395/22 RIC"/>
    <s v="alluminio"/>
    <x v="3"/>
    <m/>
    <n v="773"/>
    <s v="kg"/>
    <m/>
    <n v="3.3400000000000003"/>
    <n v="2581.8200000000002"/>
  </r>
  <r>
    <s v="OF0037832"/>
    <x v="1006"/>
    <m/>
    <s v="F012680"/>
    <x v="63"/>
    <s v="25AFI002198"/>
    <x v="13"/>
    <m/>
    <s v="000010410031R"/>
    <s v="DISCO AL.99,5 410/31 RIC"/>
    <s v="alluminio"/>
    <x v="3"/>
    <m/>
    <n v="6253"/>
    <s v="kg"/>
    <m/>
    <n v="3.34"/>
    <n v="20885.02"/>
  </r>
  <r>
    <s v="OF0037526"/>
    <x v="935"/>
    <m/>
    <s v="F012680"/>
    <x v="63"/>
    <s v="25AFI002198"/>
    <x v="13"/>
    <m/>
    <s v="000040235036R"/>
    <s v="DISCO AL.4006 235/36 RIC"/>
    <s v="alluminio"/>
    <x v="3"/>
    <m/>
    <n v="1381"/>
    <s v="kg"/>
    <m/>
    <n v="3.3299999999999996"/>
    <n v="4598.7299999999996"/>
  </r>
  <r>
    <s v="OF0037874"/>
    <x v="1067"/>
    <m/>
    <s v="F012680"/>
    <x v="63"/>
    <s v="25AFI002198"/>
    <x v="13"/>
    <m/>
    <s v="000040300032R"/>
    <s v="DISCO AL.4006 300/32 RIC"/>
    <s v="alluminio"/>
    <x v="3"/>
    <m/>
    <n v="3724"/>
    <s v="kg"/>
    <m/>
    <n v="3.34"/>
    <n v="12438.16"/>
  </r>
  <r>
    <s v="OF0037874"/>
    <x v="1067"/>
    <m/>
    <s v="F012680"/>
    <x v="63"/>
    <s v="25AFI002198"/>
    <x v="13"/>
    <m/>
    <s v="000040305032R"/>
    <s v="DISCO AL.4006 305/32 RIC"/>
    <s v="alluminio"/>
    <x v="3"/>
    <m/>
    <n v="1644"/>
    <s v="kg"/>
    <m/>
    <n v="3.34"/>
    <n v="5490.96"/>
  </r>
  <r>
    <s v="OF0037679"/>
    <x v="1010"/>
    <m/>
    <s v="F012680"/>
    <x v="63"/>
    <s v="25AFI002198"/>
    <x v="13"/>
    <m/>
    <s v="000040310036R"/>
    <s v="DISCO AL.4006 310/36 RIC"/>
    <s v="alluminio"/>
    <x v="3"/>
    <m/>
    <n v="5966"/>
    <s v="kg"/>
    <m/>
    <n v="3.34"/>
    <n v="19926.439999999999"/>
  </r>
  <r>
    <s v="OF0037679"/>
    <x v="1010"/>
    <m/>
    <s v="F012680"/>
    <x v="63"/>
    <s v="25AFI002198"/>
    <x v="13"/>
    <m/>
    <s v="000040325036R"/>
    <s v="DISCO AL.4006 325/36 RIC"/>
    <s v="alluminio"/>
    <x v="3"/>
    <m/>
    <n v="1593"/>
    <s v="kg"/>
    <m/>
    <n v="3.34"/>
    <n v="5320.62"/>
  </r>
  <r>
    <s v="OF0037874"/>
    <x v="1067"/>
    <m/>
    <s v="F012680"/>
    <x v="63"/>
    <s v="25AFI002198"/>
    <x v="13"/>
    <m/>
    <s v="000040355032R"/>
    <s v="DISCO AL.4006 355/32 RIC"/>
    <s v="alluminio"/>
    <x v="3"/>
    <m/>
    <n v="1559"/>
    <s v="kg"/>
    <m/>
    <n v="3.3400000000000003"/>
    <n v="5207.0600000000004"/>
  </r>
  <r>
    <s v="OF0037326"/>
    <x v="934"/>
    <m/>
    <s v="F012680"/>
    <x v="63"/>
    <s v="25AFI002198"/>
    <x v="13"/>
    <m/>
    <s v="000040355036R"/>
    <s v="DISCO AL.4006 355/36 RIC"/>
    <s v="alluminio"/>
    <x v="3"/>
    <m/>
    <n v="1579"/>
    <s v="kg"/>
    <m/>
    <n v="3.43"/>
    <n v="5415.97"/>
  </r>
  <r>
    <s v="OF0037679"/>
    <x v="1010"/>
    <m/>
    <s v="F012680"/>
    <x v="63"/>
    <s v="25AFI002198"/>
    <x v="13"/>
    <m/>
    <s v="000040355036R"/>
    <s v="DISCO AL.4006 355/36 RIC"/>
    <s v="alluminio"/>
    <x v="3"/>
    <m/>
    <n v="5532"/>
    <s v="kg"/>
    <m/>
    <n v="3.3400000000000003"/>
    <n v="18476.88"/>
  </r>
  <r>
    <s v="OF0037033"/>
    <x v="845"/>
    <m/>
    <s v="F012680"/>
    <x v="63"/>
    <s v="25AFI002198"/>
    <x v="13"/>
    <m/>
    <s v="000041605039R"/>
    <s v="SAGOMATO AL.4006 313,7X322X39 RIC"/>
    <s v="alluminio"/>
    <x v="3"/>
    <m/>
    <n v="4166"/>
    <s v="kg"/>
    <m/>
    <n v="3.4299999999999997"/>
    <n v="14289.38"/>
  </r>
  <r>
    <s v="OF0037678"/>
    <x v="1068"/>
    <m/>
    <s v="F012680"/>
    <x v="63"/>
    <s v="25AFI002198"/>
    <x v="13"/>
    <m/>
    <s v="000041605039R"/>
    <s v="SAGOMATO AL.4006 313,7X322X39 RIC"/>
    <s v="alluminio"/>
    <x v="3"/>
    <m/>
    <n v="1623"/>
    <s v="kg"/>
    <m/>
    <n v="3.34"/>
    <n v="5420.82"/>
  </r>
  <r>
    <s v="OF0037914"/>
    <x v="1069"/>
    <m/>
    <s v="F012680"/>
    <x v="63"/>
    <s v="25AFI002198"/>
    <x v="13"/>
    <m/>
    <s v="000041605039R"/>
    <s v="SAGOMATO AL.4006 313,7X322X39 RIC"/>
    <s v="alluminio"/>
    <x v="3"/>
    <m/>
    <n v="4837"/>
    <s v="kg"/>
    <m/>
    <n v="3.34"/>
    <n v="16155.58"/>
  </r>
  <r>
    <s v="OF0037610"/>
    <x v="1011"/>
    <m/>
    <s v="F012680"/>
    <x v="63"/>
    <s v="25AFI002198"/>
    <x v="13"/>
    <m/>
    <s v="000050270029R"/>
    <s v="DISCO AL.GREEN 270/29 RIC"/>
    <s v="alluminio"/>
    <x v="3"/>
    <m/>
    <n v="1139"/>
    <s v="kg"/>
    <m/>
    <n v="3.23"/>
    <n v="3678.97"/>
  </r>
  <r>
    <s v="OF0037747"/>
    <x v="1013"/>
    <m/>
    <s v="F012680"/>
    <x v="63"/>
    <s v="25AFI002198"/>
    <x v="13"/>
    <m/>
    <s v="000050275032R"/>
    <s v="DISCO AL.L.GREEN 275/32 RIC"/>
    <s v="alluminio"/>
    <x v="3"/>
    <m/>
    <n v="2556"/>
    <s v="kg"/>
    <m/>
    <n v="3.24"/>
    <n v="8281.44"/>
  </r>
  <r>
    <s v="OF0037747"/>
    <x v="1013"/>
    <m/>
    <s v="F012680"/>
    <x v="63"/>
    <s v="25AFI002198"/>
    <x v="13"/>
    <m/>
    <s v="000050280032R"/>
    <s v="DISCO AL.L.GREEN 280/32 RIC"/>
    <s v="alluminio"/>
    <x v="3"/>
    <m/>
    <n v="1759"/>
    <s v="kg"/>
    <m/>
    <n v="3.2399999999999998"/>
    <n v="5699.16"/>
  </r>
  <r>
    <s v="OF0037801"/>
    <x v="1017"/>
    <m/>
    <s v="F012680"/>
    <x v="63"/>
    <s v="25AFI002198"/>
    <x v="13"/>
    <m/>
    <s v="000050280032R"/>
    <s v="DISCO AL.L.GREEN 280/32 RIC"/>
    <s v="alluminio"/>
    <x v="3"/>
    <m/>
    <n v="3586"/>
    <s v="kg"/>
    <m/>
    <n v="3.2399999999999998"/>
    <n v="11618.64"/>
  </r>
  <r>
    <s v="OF0037747"/>
    <x v="1013"/>
    <m/>
    <s v="F012680"/>
    <x v="63"/>
    <s v="25AFI002198"/>
    <x v="13"/>
    <m/>
    <s v="000050305032R"/>
    <s v="DISCO AL.L.GREEN 305/32 RIC"/>
    <s v="alluminio"/>
    <x v="3"/>
    <m/>
    <n v="2809"/>
    <s v="kg"/>
    <m/>
    <n v="3.2399999999999998"/>
    <n v="9101.16"/>
  </r>
  <r>
    <s v="OF0037801"/>
    <x v="1017"/>
    <m/>
    <s v="F012680"/>
    <x v="63"/>
    <s v="25AFI002198"/>
    <x v="13"/>
    <m/>
    <s v="000050305032R"/>
    <s v="DISCO AL.L.GREEN 305/32 RIC"/>
    <s v="alluminio"/>
    <x v="3"/>
    <m/>
    <n v="9894"/>
    <s v="kg"/>
    <m/>
    <n v="3.24"/>
    <n v="32056.560000000001"/>
  </r>
  <r>
    <s v="OF0037747"/>
    <x v="1013"/>
    <m/>
    <s v="F012680"/>
    <x v="63"/>
    <s v="25AFI002198"/>
    <x v="13"/>
    <m/>
    <s v="000050370032R"/>
    <s v="DISCO AL.L.GREEN 370/32 RIC"/>
    <s v="alluminio"/>
    <x v="3"/>
    <m/>
    <n v="1726"/>
    <s v="kg"/>
    <m/>
    <n v="3.2399999999999998"/>
    <n v="5592.24"/>
  </r>
  <r>
    <s v="OF0037634"/>
    <x v="1018"/>
    <m/>
    <s v="F012680"/>
    <x v="63"/>
    <s v="25AFI002198"/>
    <x v="13"/>
    <m/>
    <s v="000051780510R"/>
    <s v="RETT.AL.GREEN 460x360x10 T/B RIC"/>
    <s v="alluminio"/>
    <x v="3"/>
    <m/>
    <n v="2527"/>
    <s v="kg"/>
    <m/>
    <n v="3.23"/>
    <n v="8162.21"/>
  </r>
  <r>
    <s v="OF0037957"/>
    <x v="1070"/>
    <m/>
    <s v="F012680"/>
    <x v="63"/>
    <s v="25AFI002198"/>
    <x v="13"/>
    <m/>
    <s v="000060355022R"/>
    <s v="DISCO AL.GREEN 355/22 RIC DOPPIA RICOTTURA"/>
    <s v="alluminio"/>
    <x v="3"/>
    <m/>
    <n v="794"/>
    <s v="kg"/>
    <m/>
    <n v="3.2900000000000005"/>
    <n v="2612.2600000000002"/>
  </r>
  <r>
    <s v="OF0037872"/>
    <x v="1022"/>
    <m/>
    <s v="F012680"/>
    <x v="63"/>
    <s v="25AFI002198"/>
    <x v="13"/>
    <m/>
    <s v="000070340010R"/>
    <s v="DISCO AL.1200 340/10 RIC"/>
    <s v="alluminio"/>
    <x v="3"/>
    <m/>
    <n v="1715"/>
    <s v="kg"/>
    <m/>
    <n v="3.39"/>
    <n v="5813.85"/>
  </r>
  <r>
    <s v="OF0037215"/>
    <x v="864"/>
    <m/>
    <s v="F600917"/>
    <x v="61"/>
    <s v="25AFI002199"/>
    <x v="13"/>
    <m/>
    <s v="001510082196"/>
    <s v="BOX 0082/196 CM47X31X19"/>
    <s v="cartoni e casse"/>
    <x v="12"/>
    <m/>
    <n v="263"/>
    <s v="NR"/>
    <m/>
    <n v="0.58201520912547522"/>
    <n v="153.07"/>
  </r>
  <r>
    <s v="OF0037372"/>
    <x v="865"/>
    <m/>
    <s v="F600917"/>
    <x v="61"/>
    <s v="25AFI002199"/>
    <x v="13"/>
    <m/>
    <s v="001510082196"/>
    <s v="BOX 0082/196 CM47X31X19"/>
    <s v="cartoni e casse"/>
    <x v="12"/>
    <m/>
    <n v="6322"/>
    <s v="NR"/>
    <m/>
    <n v="0.58199936728883261"/>
    <n v="3679.4"/>
  </r>
  <r>
    <s v="OF0037618"/>
    <x v="1071"/>
    <m/>
    <s v="F600917"/>
    <x v="61"/>
    <s v="25AFI002199"/>
    <x v="13"/>
    <m/>
    <s v="001510318000"/>
    <s v="BOX 0318/000 CM42X31X13"/>
    <s v="cartoni e casse"/>
    <x v="12"/>
    <m/>
    <n v="765"/>
    <s v="NR"/>
    <m/>
    <n v="0.61500653594771248"/>
    <n v="470.48"/>
  </r>
  <r>
    <s v="OF0037515"/>
    <x v="1072"/>
    <m/>
    <s v="F600917"/>
    <x v="61"/>
    <s v="25AFI002199"/>
    <x v="13"/>
    <m/>
    <s v="001510701000"/>
    <s v="BOX 0701/000 CM39X24,5X15"/>
    <s v="cartoni e casse"/>
    <x v="12"/>
    <m/>
    <n v="306"/>
    <s v="NR"/>
    <m/>
    <n v="0.44601307189542483"/>
    <n v="136.47999999999999"/>
  </r>
  <r>
    <s v="OF0036877"/>
    <x v="713"/>
    <m/>
    <s v="F600917"/>
    <x v="61"/>
    <s v="25AFI002199"/>
    <x v="13"/>
    <m/>
    <s v="001511235000"/>
    <s v="BOX 1235/000 CM39X22X24"/>
    <s v="cartoni e casse"/>
    <x v="12"/>
    <m/>
    <n v="622"/>
    <s v="NR"/>
    <m/>
    <n v="0.44400321543408361"/>
    <n v="276.17"/>
  </r>
  <r>
    <s v="OF0037372"/>
    <x v="865"/>
    <m/>
    <s v="F600917"/>
    <x v="61"/>
    <s v="25AFI002199"/>
    <x v="13"/>
    <m/>
    <s v="001511235000"/>
    <s v="BOX 1235/000 CM39X22X24"/>
    <s v="cartoni e casse"/>
    <x v="12"/>
    <m/>
    <n v="632"/>
    <s v="NR"/>
    <m/>
    <n v="0.48400316455696202"/>
    <n v="305.89"/>
  </r>
  <r>
    <s v="OF0036488"/>
    <x v="629"/>
    <m/>
    <s v="F600917"/>
    <x v="61"/>
    <s v="25AFI002199"/>
    <x v="13"/>
    <m/>
    <s v="001512458000"/>
    <s v="BOX 2458/000 CM29,0X29,0X30,0"/>
    <s v="cartoni e casse"/>
    <x v="12"/>
    <m/>
    <n v="1"/>
    <s v="NR"/>
    <m/>
    <n v="1.21"/>
    <n v="1.21"/>
  </r>
  <r>
    <s v="OF0037372"/>
    <x v="865"/>
    <m/>
    <s v="F600917"/>
    <x v="61"/>
    <s v="25AFI002199"/>
    <x v="13"/>
    <m/>
    <s v="001512458000"/>
    <s v="BOX 2458/000 CM29,0X29,0X30,0"/>
    <s v="cartoni e casse"/>
    <x v="12"/>
    <m/>
    <n v="98"/>
    <s v="NR"/>
    <m/>
    <n v="0.96397959183673465"/>
    <n v="94.47"/>
  </r>
  <r>
    <s v="OF0037515"/>
    <x v="1072"/>
    <m/>
    <s v="F600917"/>
    <x v="61"/>
    <s v="25AFI002199"/>
    <x v="13"/>
    <m/>
    <s v="001512726000"/>
    <s v="BOX 2726/000 CM55X35X24 T.GIA"/>
    <s v="cartoni e casse"/>
    <x v="12"/>
    <m/>
    <n v="510"/>
    <s v="NR"/>
    <m/>
    <n v="0.97799999999999998"/>
    <n v="498.78"/>
  </r>
  <r>
    <s v="OF0037372"/>
    <x v="865"/>
    <m/>
    <s v="F600917"/>
    <x v="61"/>
    <s v="25AFI002199"/>
    <x v="13"/>
    <m/>
    <s v="001512792000"/>
    <s v="BOX 2792/000 CM42,5X31X15,5"/>
    <s v="cartoni e casse"/>
    <x v="12"/>
    <m/>
    <n v="341"/>
    <s v="NR"/>
    <m/>
    <n v="0.78099706744868036"/>
    <n v="266.32"/>
  </r>
  <r>
    <s v="OF0037077"/>
    <x v="719"/>
    <m/>
    <s v="F600917"/>
    <x v="61"/>
    <s v="25AFI002199"/>
    <x v="13"/>
    <m/>
    <s v="001512817000"/>
    <s v="BOX 2817/000 CM42X30X34"/>
    <s v="cartoni e casse"/>
    <x v="12"/>
    <m/>
    <n v="170"/>
    <s v="NR"/>
    <m/>
    <n v="1.1020000000000001"/>
    <n v="187.34"/>
  </r>
  <r>
    <s v="OF0037002"/>
    <x v="716"/>
    <m/>
    <s v="F600917"/>
    <x v="61"/>
    <s v="25AFI002199"/>
    <x v="13"/>
    <m/>
    <s v="001513099000"/>
    <s v="BOX 3099/000 CM59X25X19"/>
    <s v="cartoni e casse"/>
    <x v="12"/>
    <m/>
    <n v="359"/>
    <s v="NR"/>
    <m/>
    <n v="0.81598885793871867"/>
    <n v="292.94"/>
  </r>
  <r>
    <s v="OF0037515"/>
    <x v="1072"/>
    <m/>
    <s v="F600917"/>
    <x v="61"/>
    <s v="25AFI002199"/>
    <x v="13"/>
    <m/>
    <s v="001513099000"/>
    <s v="BOX 3099/000 CM59X25X19"/>
    <s v="cartoni e casse"/>
    <x v="12"/>
    <m/>
    <n v="270"/>
    <s v="NR"/>
    <m/>
    <n v="0.77600000000000002"/>
    <n v="209.52"/>
  </r>
  <r>
    <s v="OF0036634"/>
    <x v="630"/>
    <m/>
    <s v="F600917"/>
    <x v="61"/>
    <s v="25AFI002199"/>
    <x v="13"/>
    <m/>
    <s v="001513495000"/>
    <s v="BOX 3495/000 CM48X28,5X19 T.GIAPP."/>
    <s v="cartoni e casse"/>
    <x v="12"/>
    <m/>
    <n v="10"/>
    <s v="NR"/>
    <m/>
    <n v="0.96400000000000008"/>
    <n v="9.64"/>
  </r>
  <r>
    <s v="OF0037618"/>
    <x v="1071"/>
    <m/>
    <s v="F600917"/>
    <x v="61"/>
    <s v="25AFI002199"/>
    <x v="13"/>
    <m/>
    <s v="001513495000"/>
    <s v="BOX 3495/000 CM48X28,5X19 T.GIAPP."/>
    <s v="cartoni e casse"/>
    <x v="12"/>
    <m/>
    <n v="245"/>
    <s v="NR"/>
    <m/>
    <n v="0.66800000000000004"/>
    <n v="163.66"/>
  </r>
  <r>
    <s v="OF0036877"/>
    <x v="713"/>
    <m/>
    <s v="F600917"/>
    <x v="61"/>
    <s v="25AFI002199"/>
    <x v="13"/>
    <m/>
    <s v="001513683000"/>
    <s v="BOX 3683/000 CM39X22,5X13"/>
    <s v="cartoni e casse"/>
    <x v="12"/>
    <m/>
    <n v="510"/>
    <s v="NR"/>
    <m/>
    <n v="0.36499999999999999"/>
    <n v="186.15"/>
  </r>
  <r>
    <s v="OF0037415"/>
    <x v="867"/>
    <m/>
    <s v="F600917"/>
    <x v="61"/>
    <s v="25AFI002199"/>
    <x v="13"/>
    <m/>
    <s v="001513683016"/>
    <s v="BOX 3683/016*CM39X22,5X13"/>
    <s v="cartoni e casse"/>
    <x v="12"/>
    <m/>
    <n v="510"/>
    <s v="NR"/>
    <m/>
    <n v="0.58500000000000008"/>
    <n v="298.35000000000002"/>
  </r>
  <r>
    <s v="OF0037300"/>
    <x v="189"/>
    <m/>
    <s v="F600917"/>
    <x v="61"/>
    <s v="25AFI002199"/>
    <x v="13"/>
    <m/>
    <s v="001513742254"/>
    <s v="BOX 3742/254*CM39X38,5X15"/>
    <s v="cartoni e casse"/>
    <x v="12"/>
    <m/>
    <n v="256"/>
    <s v="NR"/>
    <m/>
    <n v="0.87300781250000004"/>
    <n v="223.49"/>
  </r>
  <r>
    <s v="OF0037372"/>
    <x v="865"/>
    <m/>
    <s v="F600917"/>
    <x v="61"/>
    <s v="25AFI002199"/>
    <x v="13"/>
    <m/>
    <s v="001513742254"/>
    <s v="BOX 3742/254*CM39X38,5X15"/>
    <s v="cartoni e casse"/>
    <x v="12"/>
    <m/>
    <n v="41"/>
    <s v="NR"/>
    <m/>
    <n v="1.3060975609756096"/>
    <n v="53.55"/>
  </r>
  <r>
    <s v="OF0037515"/>
    <x v="1072"/>
    <m/>
    <s v="F600917"/>
    <x v="61"/>
    <s v="25AFI002199"/>
    <x v="13"/>
    <m/>
    <s v="001513956000"/>
    <s v="BOX 3956/000 CM39X25X21,5"/>
    <s v="cartoni e casse"/>
    <x v="12"/>
    <m/>
    <n v="1530"/>
    <s v="NR"/>
    <m/>
    <n v="0.46600000000000003"/>
    <n v="712.98"/>
  </r>
  <r>
    <s v="OF0037215"/>
    <x v="864"/>
    <m/>
    <s v="F600917"/>
    <x v="61"/>
    <s v="25AFI002199"/>
    <x v="13"/>
    <m/>
    <s v="001514036000"/>
    <s v="BOX 4036/000 CM59X25X21,5 T.GIAP."/>
    <s v="cartoni e casse"/>
    <x v="12"/>
    <m/>
    <n v="425"/>
    <s v="NR"/>
    <m/>
    <n v="0.80200000000000005"/>
    <n v="340.85"/>
  </r>
  <r>
    <s v="OF0037618"/>
    <x v="1071"/>
    <m/>
    <s v="F600917"/>
    <x v="61"/>
    <s v="25AFI002199"/>
    <x v="13"/>
    <m/>
    <s v="001514150000"/>
    <s v="BOX 4150/000 CM32X32X26"/>
    <s v="cartoni e casse"/>
    <x v="12"/>
    <m/>
    <n v="169"/>
    <s v="NR"/>
    <m/>
    <n v="0.97698224852071014"/>
    <n v="165.11"/>
  </r>
  <r>
    <s v="OF0037077"/>
    <x v="719"/>
    <m/>
    <s v="F600917"/>
    <x v="61"/>
    <s v="25AFI002199"/>
    <x v="13"/>
    <m/>
    <s v="001514164000"/>
    <s v="BOX 4164/000 CM39X25X24"/>
    <s v="cartoni e casse"/>
    <x v="12"/>
    <m/>
    <n v="255"/>
    <s v="NR"/>
    <m/>
    <n v="0.746"/>
    <n v="190.23"/>
  </r>
  <r>
    <s v="OF0036914"/>
    <x v="714"/>
    <m/>
    <s v="F600917"/>
    <x v="61"/>
    <s v="25AFI002199"/>
    <x v="13"/>
    <m/>
    <s v="001514300000"/>
    <s v="BOX 4300/000 CM59X38,5X28 T.GIAPP."/>
    <s v="cartoni e casse"/>
    <x v="12"/>
    <m/>
    <n v="427"/>
    <s v="NR"/>
    <m/>
    <n v="1.1240046838407494"/>
    <n v="479.95"/>
  </r>
  <r>
    <s v="OF0037415"/>
    <x v="867"/>
    <m/>
    <s v="F600917"/>
    <x v="61"/>
    <s v="25AFI002199"/>
    <x v="13"/>
    <m/>
    <s v="001514300000"/>
    <s v="BOX 4300/000 CM59X38,5X28 T.GIAPP."/>
    <s v="cartoni e casse"/>
    <x v="12"/>
    <m/>
    <n v="85"/>
    <s v="NR"/>
    <m/>
    <n v="1.4419999999999999"/>
    <n v="122.57"/>
  </r>
  <r>
    <s v="OF0036877"/>
    <x v="713"/>
    <m/>
    <s v="F600917"/>
    <x v="61"/>
    <s v="25AFI002199"/>
    <x v="13"/>
    <m/>
    <s v="001514559000"/>
    <s v="BOX 4559/000 CM58X33,5X28,5"/>
    <s v="cartoni e casse"/>
    <x v="12"/>
    <m/>
    <n v="183"/>
    <s v="NR"/>
    <m/>
    <n v="1.0630054644808744"/>
    <n v="194.53"/>
  </r>
  <r>
    <s v="OF0037515"/>
    <x v="1072"/>
    <m/>
    <s v="F600917"/>
    <x v="61"/>
    <s v="25AFI002199"/>
    <x v="13"/>
    <m/>
    <s v="001514559000"/>
    <s v="BOX 4559/000 CM58X33,5X28,5"/>
    <s v="cartoni e casse"/>
    <x v="12"/>
    <m/>
    <n v="211"/>
    <s v="NR"/>
    <m/>
    <n v="0.89298578199052125"/>
    <n v="188.42"/>
  </r>
  <r>
    <s v="OF0037300"/>
    <x v="189"/>
    <m/>
    <s v="F600917"/>
    <x v="61"/>
    <s v="25AFI002199"/>
    <x v="13"/>
    <m/>
    <s v="001514684000"/>
    <s v="BOX 4684/000 CM59X38,5X24"/>
    <s v="cartoni e casse"/>
    <x v="12"/>
    <m/>
    <n v="408"/>
    <s v="NR"/>
    <m/>
    <n v="0.97600490196078427"/>
    <n v="398.21"/>
  </r>
  <r>
    <s v="OF0037415"/>
    <x v="867"/>
    <m/>
    <s v="F600917"/>
    <x v="61"/>
    <s v="25AFI002199"/>
    <x v="13"/>
    <m/>
    <s v="001514809000"/>
    <s v="BOX 4809/000 CM70,0X38,0X32,0"/>
    <s v="cartoni e casse"/>
    <x v="12"/>
    <m/>
    <n v="255"/>
    <s v="NR"/>
    <m/>
    <n v="1.298"/>
    <n v="330.99"/>
  </r>
  <r>
    <s v="OF0037415"/>
    <x v="867"/>
    <m/>
    <s v="F600917"/>
    <x v="61"/>
    <s v="25AFI002199"/>
    <x v="13"/>
    <m/>
    <s v="001514865000"/>
    <s v="BOX 4865/000 CM79X38,5X24 T.GIAP."/>
    <s v="cartoni e casse"/>
    <x v="12"/>
    <m/>
    <n v="255"/>
    <s v="NR"/>
    <m/>
    <n v="1.27"/>
    <n v="323.85000000000002"/>
  </r>
  <r>
    <s v="OF0036488"/>
    <x v="629"/>
    <m/>
    <s v="F600917"/>
    <x v="61"/>
    <s v="25AFI002199"/>
    <x v="13"/>
    <m/>
    <s v="001515009000"/>
    <s v="BOX 5009/000 CM39X28,5X19"/>
    <s v="cartoni e casse"/>
    <x v="12"/>
    <m/>
    <n v="77"/>
    <s v="NR"/>
    <m/>
    <n v="0.75506493506493511"/>
    <n v="58.14"/>
  </r>
  <r>
    <s v="OF0037300"/>
    <x v="189"/>
    <m/>
    <s v="F600917"/>
    <x v="61"/>
    <s v="25AFI002199"/>
    <x v="13"/>
    <m/>
    <s v="001515009000"/>
    <s v="BOX 5009/000 CM39X28,5X19"/>
    <s v="cartoni e casse"/>
    <x v="12"/>
    <m/>
    <n v="175"/>
    <s v="NR"/>
    <m/>
    <n v="0.71502857142857146"/>
    <n v="125.13"/>
  </r>
  <r>
    <s v="OF0037789"/>
    <x v="1073"/>
    <m/>
    <s v="F600917"/>
    <x v="61"/>
    <s v="25AFI002199"/>
    <x v="13"/>
    <m/>
    <s v="001515044000"/>
    <s v="BOX 5044/000 CM24X24X15"/>
    <s v="cartoni e casse"/>
    <x v="12"/>
    <m/>
    <n v="70"/>
    <s v="NR"/>
    <m/>
    <n v="0.79599999999999993"/>
    <n v="55.72"/>
  </r>
  <r>
    <s v="OF0037415"/>
    <x v="867"/>
    <m/>
    <s v="F600917"/>
    <x v="61"/>
    <s v="25AFI002199"/>
    <x v="13"/>
    <m/>
    <s v="001515047000"/>
    <s v="BOX 5047/000 CM31X30,5X19"/>
    <s v="cartoni e casse"/>
    <x v="12"/>
    <m/>
    <n v="690"/>
    <s v="NR"/>
    <m/>
    <n v="0.59499999999999997"/>
    <n v="410.55"/>
  </r>
  <r>
    <s v="OF0037618"/>
    <x v="1071"/>
    <m/>
    <s v="F600917"/>
    <x v="61"/>
    <s v="25AFI002199"/>
    <x v="13"/>
    <m/>
    <s v="001515047000"/>
    <s v="BOX 5047/000 CM31X30,5X19"/>
    <s v="cartoni e casse"/>
    <x v="12"/>
    <m/>
    <n v="429"/>
    <s v="NR"/>
    <m/>
    <n v="0.69501165501165507"/>
    <n v="298.16000000000003"/>
  </r>
  <r>
    <s v="OF0036914"/>
    <x v="714"/>
    <m/>
    <s v="F600917"/>
    <x v="61"/>
    <s v="25AFI002199"/>
    <x v="13"/>
    <m/>
    <s v="001515105000"/>
    <s v="BOX 5105/000 CM59X25,5X24"/>
    <s v="cartoni e casse"/>
    <x v="12"/>
    <m/>
    <n v="43"/>
    <s v="NR"/>
    <m/>
    <n v="0.65697674418604646"/>
    <n v="28.25"/>
  </r>
  <r>
    <s v="OF0037372"/>
    <x v="865"/>
    <m/>
    <s v="F600917"/>
    <x v="61"/>
    <s v="25AFI002199"/>
    <x v="13"/>
    <m/>
    <s v="001515611000"/>
    <s v="BOX 5611/000 CM39X31X19"/>
    <s v="cartoni e casse"/>
    <x v="12"/>
    <m/>
    <n v="1367"/>
    <s v="NR"/>
    <m/>
    <n v="0.57199707388441845"/>
    <n v="781.92"/>
  </r>
  <r>
    <s v="OF0036914"/>
    <x v="714"/>
    <m/>
    <s v="F600917"/>
    <x v="61"/>
    <s v="25AFI002199"/>
    <x v="13"/>
    <m/>
    <s v="001515626000"/>
    <s v="BOX 5626/000 CM52X35,5X15,5"/>
    <s v="cartoni e casse"/>
    <x v="12"/>
    <m/>
    <n v="3"/>
    <s v="NR"/>
    <m/>
    <n v="0.91333333333333344"/>
    <n v="2.74"/>
  </r>
  <r>
    <s v="OF0037300"/>
    <x v="189"/>
    <m/>
    <s v="F600917"/>
    <x v="61"/>
    <s v="25AFI002199"/>
    <x v="13"/>
    <m/>
    <s v="001515626000"/>
    <s v="BOX 5626/000 CM52X35,5X15,5"/>
    <s v="cartoni e casse"/>
    <x v="12"/>
    <m/>
    <n v="147"/>
    <s v="NR"/>
    <m/>
    <n v="0.91197278911564628"/>
    <n v="134.06"/>
  </r>
  <r>
    <s v="OF0036732"/>
    <x v="632"/>
    <m/>
    <s v="F600917"/>
    <x v="61"/>
    <s v="25AFI002199"/>
    <x v="13"/>
    <m/>
    <s v="001515683000"/>
    <s v="BOX 5683/000 CM34X33,5X27"/>
    <s v="cartoni e casse"/>
    <x v="12"/>
    <m/>
    <n v="10"/>
    <s v="NR"/>
    <m/>
    <n v="1.2989999999999999"/>
    <n v="12.99"/>
  </r>
  <r>
    <s v="OF0037372"/>
    <x v="865"/>
    <m/>
    <s v="F600917"/>
    <x v="61"/>
    <s v="25AFI002199"/>
    <x v="13"/>
    <m/>
    <s v="001515683000"/>
    <s v="BOX 5683/000 CM34X33,5X27"/>
    <s v="cartoni e casse"/>
    <x v="12"/>
    <m/>
    <n v="74"/>
    <s v="NR"/>
    <m/>
    <n v="1.1090540540540539"/>
    <n v="82.07"/>
  </r>
  <r>
    <s v="OF0037077"/>
    <x v="719"/>
    <m/>
    <s v="F600917"/>
    <x v="61"/>
    <s v="25AFI002199"/>
    <x v="13"/>
    <m/>
    <s v="001515708000"/>
    <s v="BOX 5708/000 CM59X38,5X20"/>
    <s v="cartoni e casse"/>
    <x v="12"/>
    <m/>
    <n v="510"/>
    <s v="NR"/>
    <m/>
    <n v="1.0269999999999999"/>
    <n v="523.77"/>
  </r>
  <r>
    <s v="OF0037077"/>
    <x v="719"/>
    <m/>
    <s v="F600917"/>
    <x v="61"/>
    <s v="25AFI002199"/>
    <x v="13"/>
    <m/>
    <s v="001515716000"/>
    <s v="BOX 5716/000 CM49X28,5X15"/>
    <s v="cartoni e casse"/>
    <x v="12"/>
    <m/>
    <n v="1779"/>
    <s v="NR"/>
    <m/>
    <n v="0.51500281056773467"/>
    <n v="916.19"/>
  </r>
  <r>
    <s v="OF0037415"/>
    <x v="867"/>
    <m/>
    <s v="F600917"/>
    <x v="61"/>
    <s v="25AFI002199"/>
    <x v="13"/>
    <m/>
    <s v="001515760058"/>
    <s v="BOX 5760/058*CM59X38,5X33"/>
    <s v="cartoni e casse"/>
    <x v="12"/>
    <m/>
    <n v="372"/>
    <s v="NR"/>
    <m/>
    <n v="1.2249999999999999"/>
    <n v="455.7"/>
  </r>
  <r>
    <s v="OF0037415"/>
    <x v="867"/>
    <m/>
    <s v="F600917"/>
    <x v="61"/>
    <s v="25AFI002199"/>
    <x v="13"/>
    <m/>
    <s v="001515766000"/>
    <s v="BOX 5766/000 CM28X27,5X19"/>
    <s v="cartoni e casse"/>
    <x v="12"/>
    <m/>
    <n v="879"/>
    <s v="NR"/>
    <m/>
    <n v="0.50599544937428897"/>
    <n v="444.77"/>
  </r>
  <r>
    <s v="OF0037618"/>
    <x v="1071"/>
    <m/>
    <s v="F600917"/>
    <x v="61"/>
    <s v="25AFI002199"/>
    <x v="13"/>
    <m/>
    <s v="001515766000"/>
    <s v="BOX 5766/000 CM28X27,5X19"/>
    <s v="cartoni e casse"/>
    <x v="12"/>
    <m/>
    <n v="429"/>
    <s v="NR"/>
    <m/>
    <n v="0.63599067599067594"/>
    <n v="272.83999999999997"/>
  </r>
  <r>
    <s v="OF0036877"/>
    <x v="713"/>
    <m/>
    <s v="F600917"/>
    <x v="61"/>
    <s v="25AFI002199"/>
    <x v="13"/>
    <m/>
    <s v="001515776000"/>
    <s v="BOX 5776/000 CM39X38,5X26"/>
    <s v="cartoni e casse"/>
    <x v="12"/>
    <m/>
    <n v="175"/>
    <s v="NR"/>
    <m/>
    <n v="0.98"/>
    <n v="171.5"/>
  </r>
  <r>
    <s v="OF0037215"/>
    <x v="864"/>
    <m/>
    <s v="F600917"/>
    <x v="61"/>
    <s v="25AFI002199"/>
    <x v="13"/>
    <m/>
    <s v="001515776000"/>
    <s v="BOX 5776/000 CM39X38,5X26"/>
    <s v="cartoni e casse"/>
    <x v="12"/>
    <m/>
    <n v="32"/>
    <s v="NR"/>
    <m/>
    <n v="1.4259375000000001"/>
    <n v="45.63"/>
  </r>
  <r>
    <s v="OF0036914"/>
    <x v="714"/>
    <m/>
    <s v="F600917"/>
    <x v="61"/>
    <s v="25AFI002199"/>
    <x v="13"/>
    <m/>
    <s v="001515883000"/>
    <s v="BOX 5883/000 CM59X38,5X15"/>
    <s v="cartoni e casse"/>
    <x v="12"/>
    <m/>
    <n v="241"/>
    <s v="NR"/>
    <m/>
    <n v="0.74601659751037341"/>
    <n v="179.79"/>
  </r>
  <r>
    <s v="OF0037215"/>
    <x v="864"/>
    <m/>
    <s v="F600917"/>
    <x v="61"/>
    <s v="25AFI002199"/>
    <x v="13"/>
    <m/>
    <s v="001515883000"/>
    <s v="BOX 5883/000 CM59X38,5X15"/>
    <s v="cartoni e casse"/>
    <x v="12"/>
    <m/>
    <n v="365"/>
    <s v="NR"/>
    <m/>
    <n v="0.96599999999999997"/>
    <n v="352.59"/>
  </r>
  <r>
    <s v="OF0037415"/>
    <x v="867"/>
    <m/>
    <s v="F600917"/>
    <x v="61"/>
    <s v="25AFI002199"/>
    <x v="13"/>
    <m/>
    <s v="001515883000"/>
    <s v="BOX 5883/000 CM59X38,5X15"/>
    <s v="cartoni e casse"/>
    <x v="12"/>
    <m/>
    <n v="3328"/>
    <s v="NR"/>
    <m/>
    <n v="0.74600060096153853"/>
    <n v="2482.69"/>
  </r>
  <r>
    <s v="OF0037215"/>
    <x v="864"/>
    <m/>
    <s v="F600917"/>
    <x v="61"/>
    <s v="25AFI002199"/>
    <x v="13"/>
    <m/>
    <s v="001515900000"/>
    <s v="BOX 5900/000 CM59X38,5X18,5"/>
    <s v="cartoni e casse"/>
    <x v="12"/>
    <m/>
    <n v="284"/>
    <s v="NR"/>
    <m/>
    <n v="0.82901408450704228"/>
    <n v="235.44"/>
  </r>
  <r>
    <s v="OF0037300"/>
    <x v="189"/>
    <m/>
    <s v="F600917"/>
    <x v="61"/>
    <s v="25AFI002199"/>
    <x v="13"/>
    <m/>
    <s v="001515900000"/>
    <s v="BOX 5900/000 CM59X38,5X18,5"/>
    <s v="cartoni e casse"/>
    <x v="12"/>
    <m/>
    <n v="555"/>
    <s v="NR"/>
    <m/>
    <n v="1.0090090090090089"/>
    <n v="560"/>
  </r>
  <r>
    <s v="OF0037415"/>
    <x v="867"/>
    <m/>
    <s v="F600917"/>
    <x v="61"/>
    <s v="25AFI002199"/>
    <x v="13"/>
    <m/>
    <s v="001515954000"/>
    <s v="BOX 5954/000 CM39X28,5X24"/>
    <s v="cartoni e casse"/>
    <x v="12"/>
    <m/>
    <n v="170"/>
    <s v="NR"/>
    <m/>
    <n v="0.75800000000000012"/>
    <n v="128.86000000000001"/>
  </r>
  <r>
    <s v="OF0037618"/>
    <x v="1071"/>
    <m/>
    <s v="F600917"/>
    <x v="61"/>
    <s v="25AFI002199"/>
    <x v="13"/>
    <m/>
    <s v="001516076288"/>
    <s v="BOX 6076/288*CM59X38,5X13 \\"/>
    <s v="cartoni e casse"/>
    <x v="12"/>
    <m/>
    <n v="255"/>
    <s v="NR"/>
    <m/>
    <n v="0.98199999999999998"/>
    <n v="250.41"/>
  </r>
  <r>
    <s v="OF0037215"/>
    <x v="864"/>
    <m/>
    <s v="F600917"/>
    <x v="61"/>
    <s v="25AFI002199"/>
    <x v="13"/>
    <m/>
    <s v="001516078000"/>
    <s v="BOX 6078/000 CM39X38,5X24"/>
    <s v="cartoni e casse"/>
    <x v="12"/>
    <m/>
    <n v="1009"/>
    <s v="NR"/>
    <m/>
    <n v="0.7410009910802775"/>
    <n v="747.67"/>
  </r>
  <r>
    <s v="OF0037215"/>
    <x v="864"/>
    <m/>
    <s v="F600917"/>
    <x v="61"/>
    <s v="25AFI002199"/>
    <x v="13"/>
    <m/>
    <s v="001516080000"/>
    <s v="BOX 6080/000 CM39X28,5X33"/>
    <s v="cartoni e casse"/>
    <x v="12"/>
    <m/>
    <n v="616"/>
    <s v="NR"/>
    <m/>
    <n v="0.65500000000000003"/>
    <n v="403.48"/>
  </r>
  <r>
    <s v="OF0037618"/>
    <x v="1071"/>
    <m/>
    <s v="F600917"/>
    <x v="61"/>
    <s v="25AFI002199"/>
    <x v="13"/>
    <m/>
    <s v="001516080000"/>
    <s v="BOX 6080/000 CM39X28,5X33"/>
    <s v="cartoni e casse"/>
    <x v="12"/>
    <m/>
    <n v="315"/>
    <s v="NR"/>
    <m/>
    <n v="0.65501587301587305"/>
    <n v="206.33"/>
  </r>
  <r>
    <s v="OF0037372"/>
    <x v="865"/>
    <m/>
    <s v="F600917"/>
    <x v="61"/>
    <s v="25AFI002199"/>
    <x v="13"/>
    <m/>
    <s v="001516099000"/>
    <s v="BOX 6099/000 CM29X25X13"/>
    <s v="cartoni e casse"/>
    <x v="12"/>
    <m/>
    <n v="682"/>
    <s v="NR"/>
    <m/>
    <n v="0.38800586510263929"/>
    <n v="264.62"/>
  </r>
  <r>
    <s v="OF0037372"/>
    <x v="865"/>
    <m/>
    <s v="F600917"/>
    <x v="61"/>
    <s v="25AFI002199"/>
    <x v="13"/>
    <m/>
    <s v="001516106009"/>
    <s v="BOX 6106/009*CM39X25,5X11 \\"/>
    <s v="cartoni e casse"/>
    <x v="12"/>
    <m/>
    <n v="1020"/>
    <s v="NR"/>
    <m/>
    <n v="0.42599999999999999"/>
    <n v="434.52"/>
  </r>
  <r>
    <s v="OF0037415"/>
    <x v="867"/>
    <m/>
    <s v="F600917"/>
    <x v="61"/>
    <s v="25AFI002199"/>
    <x v="13"/>
    <m/>
    <s v="001516360000"/>
    <s v="BOX 6360/000 CM39X38,5X8,5"/>
    <s v="cartoni e casse"/>
    <x v="12"/>
    <m/>
    <n v="362"/>
    <s v="NR"/>
    <m/>
    <n v="0.80900552486187849"/>
    <n v="292.86"/>
  </r>
  <r>
    <s v="OF0037415"/>
    <x v="867"/>
    <m/>
    <s v="F600917"/>
    <x v="61"/>
    <s v="25AFI002199"/>
    <x v="13"/>
    <m/>
    <s v="001516562000"/>
    <s v="BOX 6562/000 CM39X28,5X35"/>
    <s v="cartoni e casse"/>
    <x v="12"/>
    <m/>
    <n v="755"/>
    <s v="NR"/>
    <m/>
    <n v="0.752"/>
    <n v="567.76"/>
  </r>
  <r>
    <s v="OF0037618"/>
    <x v="1071"/>
    <m/>
    <s v="F600917"/>
    <x v="61"/>
    <s v="25AFI002199"/>
    <x v="13"/>
    <m/>
    <s v="001516615000"/>
    <s v="BOX 6615/000 CM50X38X27"/>
    <s v="cartoni e casse"/>
    <x v="12"/>
    <m/>
    <n v="341"/>
    <s v="NR"/>
    <m/>
    <n v="1.07"/>
    <n v="364.87"/>
  </r>
  <r>
    <s v="OF0037415"/>
    <x v="867"/>
    <m/>
    <s v="F600917"/>
    <x v="61"/>
    <s v="25AFI002199"/>
    <x v="13"/>
    <m/>
    <s v="001516797003"/>
    <s v="BOX 6797/003*CM49X25X29 \\"/>
    <s v="cartoni e casse"/>
    <x v="12"/>
    <m/>
    <n v="510"/>
    <s v="NR"/>
    <m/>
    <n v="0.81399999999999995"/>
    <n v="415.14"/>
  </r>
  <r>
    <s v="OF0037515"/>
    <x v="1072"/>
    <m/>
    <s v="F600917"/>
    <x v="61"/>
    <s v="25AFI002199"/>
    <x v="13"/>
    <m/>
    <s v="001516927000"/>
    <s v="BOX 6927/000 CM49X28,5X24"/>
    <s v="cartoni e casse"/>
    <x v="12"/>
    <m/>
    <n v="683"/>
    <s v="NR"/>
    <m/>
    <n v="0.72300146412884336"/>
    <n v="493.81"/>
  </r>
  <r>
    <s v="OF0037300"/>
    <x v="189"/>
    <m/>
    <s v="F600917"/>
    <x v="61"/>
    <s v="25AFI002199"/>
    <x v="13"/>
    <m/>
    <s v="001516966000"/>
    <s v="BOX 6966/000 CM25,5X22,5X19"/>
    <s v="cartoni e casse"/>
    <x v="12"/>
    <m/>
    <n v="126"/>
    <s v="NR"/>
    <m/>
    <n v="0.73301587301587301"/>
    <n v="92.36"/>
  </r>
  <r>
    <s v="OF0037415"/>
    <x v="867"/>
    <m/>
    <s v="F600917"/>
    <x v="61"/>
    <s v="25AFI002199"/>
    <x v="13"/>
    <m/>
    <s v="001545900569"/>
    <s v="BOX 5900/569*CM59X38,5X18,5"/>
    <s v="cartoni e casse"/>
    <x v="12"/>
    <m/>
    <n v="311"/>
    <s v="NR"/>
    <m/>
    <n v="1.1560128617363343"/>
    <n v="359.52"/>
  </r>
  <r>
    <s v="OF0037515"/>
    <x v="1072"/>
    <m/>
    <s v="F600917"/>
    <x v="61"/>
    <s v="25AFI002199"/>
    <x v="13"/>
    <m/>
    <s v="001546979002"/>
    <s v="BOX 6979/002*CM45X26,5X15,5"/>
    <s v="cartoni e casse"/>
    <x v="12"/>
    <m/>
    <n v="510"/>
    <s v="NR"/>
    <m/>
    <n v="0.748"/>
    <n v="381.48"/>
  </r>
  <r>
    <s v="OF0037415"/>
    <x v="867"/>
    <m/>
    <s v="F600917"/>
    <x v="61"/>
    <s v="25AFI002199"/>
    <x v="13"/>
    <m/>
    <s v="001546981002"/>
    <s v="BOX 6981/002*CM49X30,5X15,5"/>
    <s v="cartoni e casse"/>
    <x v="12"/>
    <m/>
    <n v="510"/>
    <s v="NR"/>
    <m/>
    <n v="0.84299999999999997"/>
    <n v="429.93"/>
  </r>
  <r>
    <s v="OF0037805"/>
    <x v="1074"/>
    <m/>
    <s v="F600917"/>
    <x v="61"/>
    <s v="25AFI002199"/>
    <x v="13"/>
    <m/>
    <s v="001770113075"/>
    <s v="DIVISORIO CART.CM113X75 TIPO 1"/>
    <s v="cartoni e casse"/>
    <x v="12"/>
    <m/>
    <n v="310"/>
    <s v="NR"/>
    <m/>
    <n v="0.73899999999999999"/>
    <n v="229.09"/>
  </r>
  <r>
    <s v="OF0037513"/>
    <x v="866"/>
    <m/>
    <s v="F600917"/>
    <x v="61"/>
    <s v="25AFI002199"/>
    <x v="13"/>
    <m/>
    <s v="001770118101"/>
    <s v="DIV.CART.CM118X100 FUSTELLATO"/>
    <s v="cartoni e casse"/>
    <x v="12"/>
    <m/>
    <n v="2515"/>
    <s v="NR"/>
    <m/>
    <n v="1.0910019880715704"/>
    <n v="2743.87"/>
  </r>
  <r>
    <s v="OF0037735"/>
    <x v="1075"/>
    <m/>
    <s v="F600917"/>
    <x v="61"/>
    <s v="25AFI002199"/>
    <x v="13"/>
    <m/>
    <s v="001770118101"/>
    <s v="DIV.CART.CM118X100 FUSTELLATO"/>
    <s v="cartoni e casse"/>
    <x v="12"/>
    <m/>
    <n v="218"/>
    <s v="NR"/>
    <m/>
    <n v="1.0910091743119266"/>
    <n v="237.84"/>
  </r>
  <r>
    <s v="OF0037415"/>
    <x v="867"/>
    <m/>
    <s v="F600917"/>
    <x v="61"/>
    <s v="25AFI002199"/>
    <x v="13"/>
    <m/>
    <s v="001810012022"/>
    <s v="DIV.CART.CM12X22 T.1 C/1 CORDONE 9/22"/>
    <s v="cartoni e casse"/>
    <x v="12"/>
    <m/>
    <n v="1050"/>
    <s v="NR"/>
    <m/>
    <n v="3.9E-2"/>
    <n v="40.950000000000003"/>
  </r>
  <r>
    <s v="OF0037515"/>
    <x v="1072"/>
    <m/>
    <s v="F600917"/>
    <x v="61"/>
    <s v="25AFI002199"/>
    <x v="13"/>
    <m/>
    <s v="001810014029"/>
    <s v="DIV.CART.CM14X29 T.1 C/1 CORDONE 11/29"/>
    <s v="cartoni e casse"/>
    <x v="12"/>
    <m/>
    <n v="1020"/>
    <s v="NR"/>
    <m/>
    <n v="0.05"/>
    <n v="51"/>
  </r>
  <r>
    <s v="OF0037415"/>
    <x v="867"/>
    <m/>
    <s v="F600917"/>
    <x v="61"/>
    <s v="25AFI002199"/>
    <x v="13"/>
    <m/>
    <s v="001810014031"/>
    <s v="DIV.CART.CM14X31 T.1 C/1 CORDONE 13/31"/>
    <s v="cartoni e casse"/>
    <x v="12"/>
    <m/>
    <n v="1020"/>
    <s v="NR"/>
    <m/>
    <n v="5.1999999999999998E-2"/>
    <n v="53.04"/>
  </r>
  <r>
    <s v="OF0037300"/>
    <x v="189"/>
    <m/>
    <s v="F600917"/>
    <x v="61"/>
    <s v="25AFI002199"/>
    <x v="13"/>
    <m/>
    <s v="001810023020"/>
    <s v="DIVISORIO CART.CM23X20,5 IN MICROTRIPLO 154"/>
    <s v="cartoni e casse"/>
    <x v="12"/>
    <m/>
    <n v="9704"/>
    <s v="NR"/>
    <m/>
    <n v="5.400041220115416E-2"/>
    <n v="524.02"/>
  </r>
  <r>
    <s v="OF0037415"/>
    <x v="867"/>
    <m/>
    <s v="F600917"/>
    <x v="61"/>
    <s v="25AFI002199"/>
    <x v="13"/>
    <m/>
    <s v="001810023020"/>
    <s v="DIVISORIO CART.CM23X20,5 IN MICROTRIPLO 154"/>
    <s v="cartoni e casse"/>
    <x v="12"/>
    <m/>
    <n v="11445"/>
    <s v="NR"/>
    <m/>
    <n v="5.3999999999999999E-2"/>
    <n v="618.03"/>
  </r>
  <r>
    <s v="OF0036278"/>
    <x v="446"/>
    <m/>
    <s v="F600917"/>
    <x v="61"/>
    <s v="25AFI002199"/>
    <x v="13"/>
    <m/>
    <s v="001810060012"/>
    <s v="DIVISORIO CART.CM 60X12,5T.1"/>
    <s v="cartoni e casse"/>
    <x v="12"/>
    <m/>
    <n v="255"/>
    <s v="NR"/>
    <m/>
    <n v="7.5019607843137256E-2"/>
    <n v="19.13"/>
  </r>
  <r>
    <s v="OF0036877"/>
    <x v="713"/>
    <m/>
    <s v="F600917"/>
    <x v="61"/>
    <s v="25AFI002199"/>
    <x v="13"/>
    <m/>
    <s v="001810120080"/>
    <s v="DIVISORIO CART.CM120X80 T.1"/>
    <s v="cartoni e casse"/>
    <x v="12"/>
    <m/>
    <n v="460"/>
    <s v="NR"/>
    <m/>
    <n v="0.75399999999999989"/>
    <n v="346.84"/>
  </r>
  <r>
    <s v="OF0037077"/>
    <x v="719"/>
    <m/>
    <s v="F600917"/>
    <x v="61"/>
    <s v="25AFI002199"/>
    <x v="13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2199"/>
    <x v="13"/>
    <m/>
    <s v="001880020020"/>
    <s v="DIVISORIO CART.CM20X20 T.5"/>
    <s v="cartoni e casse"/>
    <x v="12"/>
    <m/>
    <n v="765"/>
    <s v="NR"/>
    <m/>
    <n v="0.04"/>
    <n v="30.6"/>
  </r>
  <r>
    <s v="OF0037300"/>
    <x v="189"/>
    <m/>
    <s v="F600917"/>
    <x v="61"/>
    <s v="25AFI002199"/>
    <x v="13"/>
    <m/>
    <s v="001880022022"/>
    <s v="DIVISORIO CART.CM22x22 T.5"/>
    <s v="cartoni e casse"/>
    <x v="12"/>
    <m/>
    <n v="510"/>
    <s v="NR"/>
    <m/>
    <n v="4.4000000000000004E-2"/>
    <n v="22.44"/>
  </r>
  <r>
    <s v="OF0037733"/>
    <x v="1076"/>
    <m/>
    <s v="F600917"/>
    <x v="61"/>
    <s v="25AFI002199"/>
    <x v="13"/>
    <m/>
    <s v="001880024014"/>
    <s v="DIVISORIO CART.CM24x14 T.5"/>
    <s v="cartoni e casse"/>
    <x v="12"/>
    <m/>
    <n v="217"/>
    <s v="NR"/>
    <m/>
    <n v="3.7004608294930873E-2"/>
    <n v="8.0299999999999994"/>
  </r>
  <r>
    <s v="OF0036634"/>
    <x v="630"/>
    <m/>
    <s v="F600917"/>
    <x v="61"/>
    <s v="25AFI002199"/>
    <x v="13"/>
    <m/>
    <s v="001880024024"/>
    <s v="DIVISORIO CART.CM24x24 T.5"/>
    <s v="cartoni e casse"/>
    <x v="12"/>
    <m/>
    <n v="172"/>
    <s v="NR"/>
    <m/>
    <n v="4.9011627906976746E-2"/>
    <n v="8.43"/>
  </r>
  <r>
    <s v="OF0036914"/>
    <x v="714"/>
    <m/>
    <s v="F600917"/>
    <x v="61"/>
    <s v="25AFI002199"/>
    <x v="13"/>
    <m/>
    <s v="001880026026"/>
    <s v="DIVISORIO CART.CM26x26 T.5"/>
    <s v="cartoni e casse"/>
    <x v="12"/>
    <m/>
    <n v="510"/>
    <s v="NR"/>
    <m/>
    <n v="5.3999999999999999E-2"/>
    <n v="27.54"/>
  </r>
  <r>
    <s v="OF0037372"/>
    <x v="865"/>
    <m/>
    <s v="F600917"/>
    <x v="61"/>
    <s v="25AFI002199"/>
    <x v="13"/>
    <m/>
    <s v="001880026026"/>
    <s v="DIVISORIO CART.CM26x26 T.5"/>
    <s v="cartoni e casse"/>
    <x v="12"/>
    <m/>
    <n v="1020"/>
    <s v="NR"/>
    <m/>
    <n v="5.3999999999999999E-2"/>
    <n v="55.08"/>
  </r>
  <r>
    <s v="OF0037415"/>
    <x v="867"/>
    <m/>
    <s v="F600917"/>
    <x v="61"/>
    <s v="25AFI002199"/>
    <x v="13"/>
    <m/>
    <s v="001880028028"/>
    <s v="DIVISORIO CART.CM28x28 T.5"/>
    <s v="cartoni e casse"/>
    <x v="12"/>
    <m/>
    <n v="510"/>
    <s v="NR"/>
    <m/>
    <n v="5.8999999999999997E-2"/>
    <n v="30.09"/>
  </r>
  <r>
    <s v="OF0036309"/>
    <x v="631"/>
    <m/>
    <s v="F600917"/>
    <x v="61"/>
    <s v="25AFI002199"/>
    <x v="13"/>
    <m/>
    <s v="001880040014"/>
    <s v="DIVISORIO CART.CM40X14 T.5"/>
    <s v="cartoni e casse"/>
    <x v="12"/>
    <m/>
    <n v="33"/>
    <s v="NR"/>
    <m/>
    <n v="4.7878787878787882E-2"/>
    <n v="1.58"/>
  </r>
  <r>
    <s v="OF0037300"/>
    <x v="189"/>
    <m/>
    <s v="F600917"/>
    <x v="61"/>
    <s v="25AFI002199"/>
    <x v="13"/>
    <m/>
    <s v="001880040014"/>
    <s v="DIVISORIO CART.CM40X14 T.5"/>
    <s v="cartoni e casse"/>
    <x v="12"/>
    <m/>
    <n v="222"/>
    <s v="NR"/>
    <m/>
    <n v="4.801801801801802E-2"/>
    <n v="10.66"/>
  </r>
  <r>
    <s v="OF0037415"/>
    <x v="867"/>
    <m/>
    <s v="F600917"/>
    <x v="61"/>
    <s v="25AFI002199"/>
    <x v="13"/>
    <m/>
    <s v="001880040018"/>
    <s v="DIVISORIO CART.CM40x18 T.5"/>
    <s v="cartoni e casse"/>
    <x v="12"/>
    <m/>
    <n v="332"/>
    <s v="NR"/>
    <m/>
    <n v="5.5993975903614455E-2"/>
    <n v="18.59"/>
  </r>
  <r>
    <s v="OF0036914"/>
    <x v="714"/>
    <m/>
    <s v="F600917"/>
    <x v="61"/>
    <s v="25AFI002199"/>
    <x v="13"/>
    <m/>
    <s v="001880040023"/>
    <s v="DIVISORIO CART.CM40x23 T.5"/>
    <s v="cartoni e casse"/>
    <x v="12"/>
    <m/>
    <n v="44"/>
    <s v="NR"/>
    <m/>
    <n v="6.5909090909090903E-2"/>
    <n v="2.9"/>
  </r>
  <r>
    <s v="OF0037372"/>
    <x v="865"/>
    <m/>
    <s v="F600917"/>
    <x v="61"/>
    <s v="25AFI002199"/>
    <x v="13"/>
    <m/>
    <s v="001880040023"/>
    <s v="DIVISORIO CART.CM40x23 T.5"/>
    <s v="cartoni e casse"/>
    <x v="12"/>
    <m/>
    <n v="381"/>
    <s v="NR"/>
    <m/>
    <n v="6.6010498687664038E-2"/>
    <n v="25.15"/>
  </r>
  <r>
    <s v="OF0037733"/>
    <x v="1076"/>
    <m/>
    <s v="F600917"/>
    <x v="61"/>
    <s v="25AFI002199"/>
    <x v="13"/>
    <m/>
    <s v="001880050014"/>
    <s v="DIVISORIO CART.CM50x14 T.5"/>
    <s v="cartoni e casse"/>
    <x v="12"/>
    <m/>
    <n v="1717"/>
    <s v="NR"/>
    <m/>
    <n v="5.5002912055911471E-2"/>
    <n v="94.44"/>
  </r>
  <r>
    <s v="OF0037215"/>
    <x v="864"/>
    <m/>
    <s v="F600917"/>
    <x v="61"/>
    <s v="25AFI002199"/>
    <x v="13"/>
    <m/>
    <s v="001880055023"/>
    <s v="DIVISORIO CART.CM55x23 T.5"/>
    <s v="cartoni e casse"/>
    <x v="12"/>
    <m/>
    <n v="408"/>
    <s v="NR"/>
    <m/>
    <n v="8.2990196078431375E-2"/>
    <n v="33.86"/>
  </r>
  <r>
    <s v="OF0037002"/>
    <x v="716"/>
    <m/>
    <s v="F600917"/>
    <x v="61"/>
    <s v="25AFI002199"/>
    <x v="13"/>
    <m/>
    <s v="001880056018"/>
    <s v="DIVISORIO CART.CM56x18 T.5"/>
    <s v="cartoni e casse"/>
    <x v="12"/>
    <m/>
    <n v="359"/>
    <s v="NR"/>
    <m/>
    <n v="6.9999999999999993E-2"/>
    <n v="25.13"/>
  </r>
  <r>
    <s v="OF0037515"/>
    <x v="1072"/>
    <m/>
    <s v="F600917"/>
    <x v="61"/>
    <s v="25AFI002199"/>
    <x v="13"/>
    <m/>
    <s v="001880056018"/>
    <s v="DIVISORIO CART.CM56x18 T.5"/>
    <s v="cartoni e casse"/>
    <x v="12"/>
    <m/>
    <n v="238"/>
    <s v="NR"/>
    <m/>
    <n v="7.0000000000000007E-2"/>
    <n v="16.66"/>
  </r>
  <r>
    <s v="OF0036488"/>
    <x v="629"/>
    <m/>
    <s v="F600917"/>
    <x v="61"/>
    <s v="25AFI002199"/>
    <x v="13"/>
    <m/>
    <s v="001880060012"/>
    <s v="DIVISORIO CART.CM60x12 T.5"/>
    <s v="cartoni e casse"/>
    <x v="12"/>
    <m/>
    <n v="93"/>
    <s v="NR"/>
    <m/>
    <n v="5.6021505376344087E-2"/>
    <n v="5.21"/>
  </r>
  <r>
    <s v="OF0037415"/>
    <x v="867"/>
    <m/>
    <s v="F600917"/>
    <x v="61"/>
    <s v="25AFI002199"/>
    <x v="13"/>
    <m/>
    <s v="001880060012"/>
    <s v="DIVISORIO CART.CM60x12 T.5"/>
    <s v="cartoni e casse"/>
    <x v="12"/>
    <m/>
    <n v="809"/>
    <s v="NR"/>
    <m/>
    <n v="5.5995055624227436E-2"/>
    <n v="45.3"/>
  </r>
  <r>
    <s v="OF0036914"/>
    <x v="714"/>
    <m/>
    <s v="F600917"/>
    <x v="61"/>
    <s v="25AFI002199"/>
    <x v="13"/>
    <m/>
    <s v="001880060014"/>
    <s v="DIVISORIO CART.CM60x14 T.5"/>
    <s v="cartoni e casse"/>
    <x v="12"/>
    <m/>
    <n v="1587"/>
    <s v="NR"/>
    <m/>
    <n v="6.1997479521109011E-2"/>
    <n v="98.39"/>
  </r>
  <r>
    <s v="OF0037515"/>
    <x v="1072"/>
    <m/>
    <s v="F600917"/>
    <x v="61"/>
    <s v="25AFI002199"/>
    <x v="13"/>
    <m/>
    <s v="001880060014"/>
    <s v="DIVISORIO CART.CM60x14 T.5"/>
    <s v="cartoni e casse"/>
    <x v="12"/>
    <m/>
    <n v="544"/>
    <s v="NR"/>
    <m/>
    <n v="6.2003676470588229E-2"/>
    <n v="33.729999999999997"/>
  </r>
  <r>
    <s v="OF0037215"/>
    <x v="864"/>
    <m/>
    <s v="F600917"/>
    <x v="61"/>
    <s v="25AFI002199"/>
    <x v="13"/>
    <m/>
    <s v="001880060017"/>
    <s v="DIVISORIO CART.CM60x17 T.5"/>
    <s v="cartoni e casse"/>
    <x v="12"/>
    <m/>
    <n v="91"/>
    <s v="NR"/>
    <m/>
    <n v="7.0989010989010989E-2"/>
    <n v="6.46"/>
  </r>
  <r>
    <s v="OF0037415"/>
    <x v="867"/>
    <m/>
    <s v="F600917"/>
    <x v="61"/>
    <s v="25AFI002199"/>
    <x v="13"/>
    <m/>
    <s v="001880060017"/>
    <s v="DIVISORIO CART.CM60x17 T.5"/>
    <s v="cartoni e casse"/>
    <x v="12"/>
    <m/>
    <n v="113"/>
    <s v="NR"/>
    <m/>
    <n v="7.0973451327433629E-2"/>
    <n v="8.02"/>
  </r>
  <r>
    <s v="OF0037077"/>
    <x v="719"/>
    <m/>
    <s v="F600917"/>
    <x v="61"/>
    <s v="25AFI002199"/>
    <x v="13"/>
    <m/>
    <s v="001880060018"/>
    <s v="DIVISORIO CART.CM60x18 T.5"/>
    <s v="cartoni e casse"/>
    <x v="12"/>
    <m/>
    <n v="768"/>
    <s v="NR"/>
    <m/>
    <n v="7.3997395833333326E-2"/>
    <n v="56.83"/>
  </r>
  <r>
    <s v="OF0037215"/>
    <x v="864"/>
    <m/>
    <s v="F600917"/>
    <x v="61"/>
    <s v="25AFI002199"/>
    <x v="13"/>
    <m/>
    <s v="001880060020"/>
    <s v="DIVISORIO CART.CM60X20 T.5"/>
    <s v="cartoni e casse"/>
    <x v="12"/>
    <m/>
    <n v="425"/>
    <s v="NR"/>
    <m/>
    <n v="0.08"/>
    <n v="34"/>
  </r>
  <r>
    <s v="OF0036914"/>
    <x v="714"/>
    <m/>
    <s v="F600917"/>
    <x v="61"/>
    <s v="25AFI002199"/>
    <x v="13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2199"/>
    <x v="13"/>
    <m/>
    <s v="001880060025"/>
    <s v="DIVISORIO CART.CM60x25 T.5"/>
    <s v="cartoni e casse"/>
    <x v="12"/>
    <m/>
    <n v="170"/>
    <s v="NR"/>
    <m/>
    <n v="9.4999999999999987E-2"/>
    <n v="16.149999999999999"/>
  </r>
  <r>
    <s v="OF0037415"/>
    <x v="867"/>
    <m/>
    <s v="F600917"/>
    <x v="61"/>
    <s v="25AFI002199"/>
    <x v="13"/>
    <m/>
    <s v="001880060025"/>
    <s v="DIVISORIO CART.CM60x25 T.5"/>
    <s v="cartoni e casse"/>
    <x v="12"/>
    <m/>
    <n v="213"/>
    <s v="NR"/>
    <m/>
    <n v="9.5023474178403747E-2"/>
    <n v="20.239999999999998"/>
  </r>
  <r>
    <s v="OF0036914"/>
    <x v="714"/>
    <m/>
    <s v="F600917"/>
    <x v="61"/>
    <s v="25AFI002199"/>
    <x v="13"/>
    <m/>
    <s v="001880060027"/>
    <s v="DIVISORIO CART.CM60x27 T.5"/>
    <s v="cartoni e casse"/>
    <x v="12"/>
    <m/>
    <n v="714"/>
    <s v="NR"/>
    <m/>
    <n v="0.10099439775910364"/>
    <n v="72.11"/>
  </r>
  <r>
    <s v="OF0037372"/>
    <x v="865"/>
    <m/>
    <s v="F600917"/>
    <x v="61"/>
    <s v="25AFI002199"/>
    <x v="13"/>
    <m/>
    <s v="001880065024"/>
    <s v="DIVISORIO CART.CM65X24 T.5"/>
    <s v="cartoni e casse"/>
    <x v="12"/>
    <m/>
    <n v="43"/>
    <s v="NR"/>
    <m/>
    <n v="9.7906976744186039E-2"/>
    <n v="4.21"/>
  </r>
  <r>
    <s v="OF0037618"/>
    <x v="1071"/>
    <m/>
    <s v="F600917"/>
    <x v="61"/>
    <s v="25AFI002199"/>
    <x v="13"/>
    <m/>
    <s v="001880070018"/>
    <s v="DIVISORIO CART.CM70x18 T.5"/>
    <s v="cartoni e casse"/>
    <x v="12"/>
    <m/>
    <n v="341"/>
    <s v="NR"/>
    <m/>
    <n v="8.2991202346041057E-2"/>
    <n v="28.3"/>
  </r>
  <r>
    <s v="OF0036634"/>
    <x v="630"/>
    <m/>
    <s v="F600917"/>
    <x v="61"/>
    <s v="25AFI002199"/>
    <x v="13"/>
    <m/>
    <s v="001880070028"/>
    <s v="DIVISORIO CART.CM70x28 T.5"/>
    <s v="cartoni e casse"/>
    <x v="12"/>
    <m/>
    <n v="2"/>
    <s v="NR"/>
    <m/>
    <n v="0.12"/>
    <n v="0.24"/>
  </r>
  <r>
    <s v="OF0037415"/>
    <x v="867"/>
    <m/>
    <s v="F600917"/>
    <x v="61"/>
    <s v="25AFI002199"/>
    <x v="13"/>
    <m/>
    <s v="001880070028"/>
    <s v="DIVISORIO CART.CM70x28 T.5"/>
    <s v="cartoni e casse"/>
    <x v="12"/>
    <m/>
    <n v="392"/>
    <s v="NR"/>
    <m/>
    <n v="0.11801020408163265"/>
    <n v="46.26"/>
  </r>
  <r>
    <s v="OF0037415"/>
    <x v="867"/>
    <m/>
    <s v="F600917"/>
    <x v="61"/>
    <s v="25AFI002199"/>
    <x v="13"/>
    <m/>
    <s v="001880070031"/>
    <s v="DIVISORIO CART.CM70x31 T.5"/>
    <s v="cartoni e casse"/>
    <x v="12"/>
    <m/>
    <n v="255"/>
    <s v="NR"/>
    <m/>
    <n v="0.12000000000000001"/>
    <n v="30.6"/>
  </r>
  <r>
    <s v="OF0038004"/>
    <x v="1035"/>
    <m/>
    <s v="F015520"/>
    <x v="54"/>
    <s v="25AFI002248"/>
    <x v="14"/>
    <m/>
    <s v="0001A0210005"/>
    <s v="DISCO AC.210/05 AISI430 LISCIO/SAT."/>
    <s v="acciaio"/>
    <x v="9"/>
    <m/>
    <n v="1548"/>
    <s v="kg"/>
    <m/>
    <n v="3.25"/>
    <n v="5031"/>
  </r>
  <r>
    <s v="OF0037633"/>
    <x v="1034"/>
    <m/>
    <s v="F015520"/>
    <x v="54"/>
    <s v="25AFI002250"/>
    <x v="14"/>
    <m/>
    <s v="0001A0175005"/>
    <s v="DISCO AC.175/05 AISI430 LISCIO/SAT."/>
    <s v="acciaio"/>
    <x v="9"/>
    <m/>
    <n v="1584"/>
    <s v="kg"/>
    <m/>
    <n v="3.25"/>
    <n v="5148"/>
  </r>
  <r>
    <s v="OF0038004"/>
    <x v="1035"/>
    <m/>
    <s v="F015520"/>
    <x v="54"/>
    <s v="25AFI002250"/>
    <x v="14"/>
    <m/>
    <s v="0001A0175005"/>
    <s v="DISCO AC.175/05 AISI430 LISCIO/SAT."/>
    <s v="acciaio"/>
    <x v="9"/>
    <m/>
    <n v="1549"/>
    <s v="kg"/>
    <m/>
    <n v="3.25"/>
    <n v="5034.25"/>
  </r>
  <r>
    <s v="OF0037633"/>
    <x v="1034"/>
    <m/>
    <s v="F015520"/>
    <x v="54"/>
    <s v="25AFI002250"/>
    <x v="14"/>
    <m/>
    <s v="0001A0195005"/>
    <s v="DISCO AC.195/05 AISI430 LISCIO/SAT."/>
    <s v="acciaio"/>
    <x v="9"/>
    <m/>
    <n v="872"/>
    <s v="kg"/>
    <m/>
    <n v="3.25"/>
    <n v="2834"/>
  </r>
  <r>
    <s v="OF0037776"/>
    <x v="1036"/>
    <m/>
    <s v="F015520"/>
    <x v="54"/>
    <s v="25AFI002250"/>
    <x v="14"/>
    <m/>
    <s v="0001A0210005"/>
    <s v="DISCO AC.210/05 AISI430 LISCIO/SAT."/>
    <s v="acciaio"/>
    <x v="9"/>
    <m/>
    <n v="988"/>
    <s v="kg"/>
    <m/>
    <n v="3.25"/>
    <n v="3211"/>
  </r>
  <r>
    <s v="OF0038017"/>
    <x v="1077"/>
    <m/>
    <s v="F010233"/>
    <x v="52"/>
    <s v="25AFI002251"/>
    <x v="14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251"/>
    <x v="14"/>
    <m/>
    <s v="000250531001"/>
    <s v="MANICO CHICAGO/2 NERO SATINATO"/>
    <s v="manigliame"/>
    <x v="0"/>
    <m/>
    <n v="14440"/>
    <s v="NR"/>
    <m/>
    <n v="0.3362998614958449"/>
    <n v="4856.17"/>
  </r>
  <r>
    <s v="OF0038018"/>
    <x v="1028"/>
    <m/>
    <s v="F010233"/>
    <x v="52"/>
    <s v="25AFI002251"/>
    <x v="14"/>
    <m/>
    <s v="000280477001"/>
    <s v="MANICO CREPIERE MO210/2 PA125 F.5,8"/>
    <s v="manigliame"/>
    <x v="0"/>
    <m/>
    <n v="3600"/>
    <s v="NR"/>
    <m/>
    <n v="0.56999999999999995"/>
    <n v="2052"/>
  </r>
  <r>
    <s v="OF0036978"/>
    <x v="1078"/>
    <m/>
    <s v="F010233"/>
    <x v="52"/>
    <s v="25AFI002256"/>
    <x v="14"/>
    <m/>
    <s v="000250516001"/>
    <s v="MANICO TITANO/1 NERO SATINATO"/>
    <s v="manigliame"/>
    <x v="0"/>
    <m/>
    <n v="10125"/>
    <s v="NR"/>
    <m/>
    <n v="0.4"/>
    <n v="4050"/>
  </r>
  <r>
    <s v="OF0036978"/>
    <x v="1078"/>
    <m/>
    <s v="F010233"/>
    <x v="52"/>
    <s v="25AFI002256"/>
    <x v="14"/>
    <m/>
    <s v="000250517001"/>
    <s v="MANICO TITANO/2 NERO SATINATO"/>
    <s v="manigliame"/>
    <x v="0"/>
    <m/>
    <n v="10010"/>
    <s v="NR"/>
    <m/>
    <n v="0.43999999999999995"/>
    <n v="4404.3999999999996"/>
  </r>
  <r>
    <s v="OF0038018"/>
    <x v="1028"/>
    <m/>
    <s v="F010233"/>
    <x v="52"/>
    <s v="25AFI002256"/>
    <x v="14"/>
    <m/>
    <s v="000280257002"/>
    <s v="MANICO 290/3 NE.AT.PAD.3R"/>
    <s v="manigliame"/>
    <x v="0"/>
    <m/>
    <n v="4560"/>
    <s v="NR"/>
    <m/>
    <n v="0.24110964912280702"/>
    <n v="1099.46"/>
  </r>
  <r>
    <s v="OF0038455"/>
    <x v="1079"/>
    <m/>
    <s v="F600279"/>
    <x v="105"/>
    <s v="25AFI002257"/>
    <x v="14"/>
    <m/>
    <s v="002470002001"/>
    <s v="2-butylamino-ethanol (ADVANTEX)"/>
    <s v="prodotti chimici"/>
    <x v="1"/>
    <m/>
    <n v="4"/>
    <s v="kg"/>
    <m/>
    <n v="69.25"/>
    <n v="277"/>
  </r>
  <r>
    <s v="OF0038091"/>
    <x v="1080"/>
    <m/>
    <s v="F600081"/>
    <x v="38"/>
    <s v="25AFI002273"/>
    <x v="14"/>
    <m/>
    <s v="002460033001"/>
    <s v="DILUENTE NITRO CISTERNA"/>
    <s v="prodotti chimici"/>
    <x v="1"/>
    <m/>
    <n v="1558"/>
    <s v="kg"/>
    <m/>
    <n v="2.1341527599486523"/>
    <n v="3325.01"/>
  </r>
  <r>
    <s v="OF0038091"/>
    <x v="1080"/>
    <m/>
    <s v="F600081"/>
    <x v="38"/>
    <s v="25AFI002273"/>
    <x v="14"/>
    <m/>
    <s v="009290028001"/>
    <s v="DILUENTE NITRO X PULIZIA LATTA"/>
    <s v="materiali di consumo"/>
    <x v="11"/>
    <m/>
    <n v="943"/>
    <s v="kg"/>
    <m/>
    <n v="2.3780487804878048"/>
    <n v="2242.5"/>
  </r>
  <r>
    <s v="OF0036786"/>
    <x v="728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7622"/>
    <x v="966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6786"/>
    <x v="728"/>
    <m/>
    <s v="F010036"/>
    <x v="68"/>
    <s v="25AFI002274"/>
    <x v="14"/>
    <m/>
    <s v="001110077002"/>
    <s v="BUSTA BOCC.35X35 SU ENTRAMBI I LATI"/>
    <s v="accessori di confez."/>
    <x v="5"/>
    <m/>
    <n v="25600"/>
    <s v="NR"/>
    <m/>
    <n v="4.7800000000000002E-2"/>
    <n v="1223.68"/>
  </r>
  <r>
    <s v="OF0037622"/>
    <x v="966"/>
    <m/>
    <s v="F010036"/>
    <x v="68"/>
    <s v="25AFI002274"/>
    <x v="14"/>
    <m/>
    <s v="001110077002"/>
    <s v="BUSTA BOCC.35X35 SU ENTRAMBI I LATI"/>
    <s v="accessori di confez."/>
    <x v="5"/>
    <m/>
    <n v="20800"/>
    <s v="NR"/>
    <m/>
    <n v="4.7800000000000002E-2"/>
    <n v="994.24"/>
  </r>
  <r>
    <s v="OF0037841"/>
    <x v="1081"/>
    <m/>
    <s v="F010036"/>
    <x v="68"/>
    <s v="25AFI002274"/>
    <x v="14"/>
    <m/>
    <s v="001110077002"/>
    <s v="BUSTA BOCC.35X35 SU ENTRAMBI I LATI"/>
    <s v="accessori di confez."/>
    <x v="5"/>
    <m/>
    <n v="10400"/>
    <s v="NR"/>
    <m/>
    <n v="4.7800000000000002E-2"/>
    <n v="497.12"/>
  </r>
  <r>
    <s v="OF0037622"/>
    <x v="966"/>
    <m/>
    <s v="F010036"/>
    <x v="68"/>
    <s v="25AFI002274"/>
    <x v="14"/>
    <m/>
    <s v="001110077003"/>
    <s v="BUSTA BOCC.35X35 SU ENTRAMBI I LATI SENZA MARCATURA"/>
    <s v="accessori di confez."/>
    <x v="5"/>
    <m/>
    <n v="9610"/>
    <s v="NR"/>
    <m/>
    <n v="4.8500520291363161E-2"/>
    <n v="466.09"/>
  </r>
  <r>
    <s v="OF0036599"/>
    <x v="727"/>
    <m/>
    <s v="F010036"/>
    <x v="68"/>
    <s v="25AFI002274"/>
    <x v="14"/>
    <m/>
    <s v="001110077004"/>
    <s v="BUSTA BOCC.35X40 DOPPIA C/WARNING 35 LINGUE"/>
    <s v="accessori di confez."/>
    <x v="5"/>
    <m/>
    <n v="6000"/>
    <s v="NR"/>
    <m/>
    <n v="6.2E-2"/>
    <n v="372"/>
  </r>
  <r>
    <s v="OF0036786"/>
    <x v="728"/>
    <m/>
    <s v="F010036"/>
    <x v="68"/>
    <s v="25AFI002274"/>
    <x v="14"/>
    <m/>
    <s v="001110077004"/>
    <s v="BUSTA BOCC.35X40 DOPPIA C/WARNING 35 LINGUE"/>
    <s v="accessori di confez."/>
    <x v="5"/>
    <m/>
    <n v="21450"/>
    <s v="NR"/>
    <m/>
    <n v="6.2000000000000006E-2"/>
    <n v="1329.9"/>
  </r>
  <r>
    <s v="OF0036786"/>
    <x v="728"/>
    <m/>
    <s v="F010036"/>
    <x v="68"/>
    <s v="25AFI002274"/>
    <x v="14"/>
    <m/>
    <s v="001110100002"/>
    <s v="BUSTA BOCC.40X40 SU ENTRAMBI I LATI_x000a_VERSIONE GR55+HD"/>
    <s v="accessori di confez."/>
    <x v="5"/>
    <m/>
    <n v="10200"/>
    <s v="NR"/>
    <m/>
    <n v="5.6000000000000001E-2"/>
    <n v="571.20000000000005"/>
  </r>
  <r>
    <s v="OF0037622"/>
    <x v="966"/>
    <m/>
    <s v="F010036"/>
    <x v="68"/>
    <s v="25AFI002274"/>
    <x v="14"/>
    <m/>
    <s v="001110100002"/>
    <s v="BUSTA BOCC.40X40 SU ENTRAMBI I LATI_x000a_VERSIONE GR55+HD"/>
    <s v="accessori di confez."/>
    <x v="5"/>
    <m/>
    <n v="46800"/>
    <s v="NR"/>
    <m/>
    <n v="5.6000000000000001E-2"/>
    <n v="2620.8000000000002"/>
  </r>
  <r>
    <s v="OF0037841"/>
    <x v="1081"/>
    <m/>
    <s v="F010036"/>
    <x v="68"/>
    <s v="25AFI002274"/>
    <x v="14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965"/>
    <x v="1082"/>
    <m/>
    <s v="F010036"/>
    <x v="68"/>
    <s v="25AFI002274"/>
    <x v="14"/>
    <m/>
    <s v="001110100002"/>
    <s v="BUSTA BOCC.40X40 SU ENTRAMBI I LATI_x000a_VERSIONE GR55+HD"/>
    <s v="accessori di confez."/>
    <x v="5"/>
    <m/>
    <n v="9000"/>
    <s v="NR"/>
    <m/>
    <n v="5.6000000000000001E-2"/>
    <n v="504"/>
  </r>
  <r>
    <s v="OF0036599"/>
    <x v="727"/>
    <m/>
    <s v="F010036"/>
    <x v="68"/>
    <s v="25AFI002274"/>
    <x v="14"/>
    <m/>
    <s v="001110100004"/>
    <s v="BUSTA BOCC.40X40 C/WARNING 35 LINGUE"/>
    <s v="accessori di confez."/>
    <x v="5"/>
    <m/>
    <n v="8400"/>
    <s v="NR"/>
    <m/>
    <n v="5.8459523809523808E-2"/>
    <n v="491.06"/>
  </r>
  <r>
    <s v="OF0037404"/>
    <x v="813"/>
    <m/>
    <s v="F010036"/>
    <x v="68"/>
    <s v="25AFI002274"/>
    <x v="14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2274"/>
    <x v="14"/>
    <m/>
    <s v="001110106004"/>
    <s v="BUSTA BOCC.40X55 SU ENTRAMBI I LATI SENZA MARCATURA"/>
    <s v="accessori di confez."/>
    <x v="5"/>
    <m/>
    <n v="3000"/>
    <s v="NR"/>
    <m/>
    <n v="8.2500000000000004E-2"/>
    <n v="247.5"/>
  </r>
  <r>
    <s v="OF0037622"/>
    <x v="966"/>
    <m/>
    <s v="F010036"/>
    <x v="68"/>
    <s v="25AFI002274"/>
    <x v="14"/>
    <m/>
    <s v="001110106004"/>
    <s v="BUSTA BOCC.40X55 SU ENTRAMBI I LATI SENZA MARCATURA"/>
    <s v="accessori di confez."/>
    <x v="5"/>
    <m/>
    <n v="1950"/>
    <s v="NR"/>
    <m/>
    <n v="8.2502564102564097E-2"/>
    <n v="160.88"/>
  </r>
  <r>
    <s v="OF0037622"/>
    <x v="966"/>
    <m/>
    <s v="F010036"/>
    <x v="68"/>
    <s v="25AFI002274"/>
    <x v="14"/>
    <m/>
    <s v="001110115002"/>
    <s v="BUSTA BOCC.45X45 SU ENTRAMBI I LATI"/>
    <s v="accessori di confez."/>
    <x v="5"/>
    <m/>
    <n v="72900"/>
    <s v="NR"/>
    <m/>
    <n v="7.0899999999999991E-2"/>
    <n v="5168.6099999999997"/>
  </r>
  <r>
    <s v="OF0035473"/>
    <x v="309"/>
    <m/>
    <s v="F010036"/>
    <x v="68"/>
    <s v="25AFI002274"/>
    <x v="14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2274"/>
    <x v="14"/>
    <m/>
    <s v="001110115003"/>
    <s v="BUSTA BOCC.45X45 C/WARNING 35 LING."/>
    <s v="accessori di confez."/>
    <x v="5"/>
    <m/>
    <n v="7200"/>
    <s v="NR"/>
    <m/>
    <n v="6.418055555555556E-2"/>
    <n v="462.1"/>
  </r>
  <r>
    <s v="OF0037622"/>
    <x v="966"/>
    <m/>
    <s v="F010036"/>
    <x v="68"/>
    <s v="25AFI002274"/>
    <x v="14"/>
    <m/>
    <s v="001110115003"/>
    <s v="BUSTA BOCC.45X45 C/WARNING 35 LING."/>
    <s v="accessori di confez."/>
    <x v="5"/>
    <m/>
    <n v="32950"/>
    <s v="NR"/>
    <m/>
    <n v="6.4179969650986338E-2"/>
    <n v="2114.73"/>
  </r>
  <r>
    <s v="OF0035940"/>
    <x v="535"/>
    <m/>
    <s v="F010036"/>
    <x v="68"/>
    <s v="25AFI002274"/>
    <x v="14"/>
    <m/>
    <s v="001110135002"/>
    <s v="BUSTA BOCC.55X55 SU ENTRAMBI I LATI"/>
    <s v="accessori di confez."/>
    <x v="5"/>
    <m/>
    <n v="1500"/>
    <s v="NR"/>
    <m/>
    <n v="0.109"/>
    <n v="163.5"/>
  </r>
  <r>
    <s v="OF0037965"/>
    <x v="1082"/>
    <m/>
    <s v="F010036"/>
    <x v="68"/>
    <s v="25AFI002274"/>
    <x v="14"/>
    <m/>
    <s v="001150207001"/>
    <s v="BUSTA POL.45x55 FORATA"/>
    <s v="accessori di confez."/>
    <x v="5"/>
    <m/>
    <n v="1000"/>
    <s v="NR"/>
    <m/>
    <n v="3.9949999999999999E-2"/>
    <n v="39.950000000000003"/>
  </r>
  <r>
    <s v="OF0037206"/>
    <x v="726"/>
    <m/>
    <s v="F010036"/>
    <x v="68"/>
    <s v="25AFI002274"/>
    <x v="14"/>
    <m/>
    <s v="001300202001"/>
    <s v="BOBINA FILM ESTENS.H.50 PRESTIRO"/>
    <s v="accessori di confez."/>
    <x v="5"/>
    <m/>
    <n v="1445"/>
    <s v="kg"/>
    <m/>
    <n v="2.0900000000000003"/>
    <n v="3020.05"/>
  </r>
  <r>
    <s v="OF0037841"/>
    <x v="1081"/>
    <m/>
    <s v="F010036"/>
    <x v="68"/>
    <s v="25AFI002274"/>
    <x v="14"/>
    <m/>
    <s v="001300202001"/>
    <s v="BOBINA FILM ESTENS.H.50 PRESTIRO"/>
    <s v="accessori di confez."/>
    <x v="5"/>
    <m/>
    <n v="479"/>
    <s v="kg"/>
    <m/>
    <n v="2.09"/>
    <n v="1001.11"/>
  </r>
  <r>
    <s v="OF0037622"/>
    <x v="966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7736"/>
    <x v="967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8208"/>
    <x v="1083"/>
    <m/>
    <s v="F010036"/>
    <x v="68"/>
    <s v="25AFI002274"/>
    <x v="14"/>
    <m/>
    <s v="002019001001"/>
    <s v="STRISCIA BOCC.120x80"/>
    <s v="accessori di confez."/>
    <x v="5"/>
    <m/>
    <n v="1000"/>
    <s v="NR"/>
    <m/>
    <n v="0.17799999999999999"/>
    <n v="178"/>
  </r>
  <r>
    <s v="OF0037971"/>
    <x v="1084"/>
    <m/>
    <s v="F010036"/>
    <x v="68"/>
    <s v="25AFI002274"/>
    <x v="14"/>
    <m/>
    <s v="002130036001"/>
    <s v="NASTRO AD.75X660 TRASPARENTE"/>
    <s v="mater.aus.varie acq."/>
    <x v="13"/>
    <m/>
    <n v="108"/>
    <s v="NR"/>
    <m/>
    <n v="9.2000000000000011"/>
    <n v="993.6"/>
  </r>
  <r>
    <s v="OF0037736"/>
    <x v="967"/>
    <m/>
    <s v="F010036"/>
    <x v="68"/>
    <s v="25AFI002274"/>
    <x v="14"/>
    <m/>
    <s v="009000128001"/>
    <s v="BUSTA POL.98x170 150 MICRON NON FOR"/>
    <s v="materiali di consumo"/>
    <x v="11"/>
    <m/>
    <n v="435"/>
    <s v="NR"/>
    <m/>
    <n v="1.0899999999999999"/>
    <n v="474.15"/>
  </r>
  <r>
    <s v="OF0037845"/>
    <x v="1085"/>
    <m/>
    <s v="F600439"/>
    <x v="70"/>
    <s v="25AFI002275"/>
    <x v="1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7845"/>
    <x v="1085"/>
    <m/>
    <s v="F600439"/>
    <x v="70"/>
    <s v="25AFI002275"/>
    <x v="14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71001"/>
    <s v="STRISCIA CARTA BUL.60X36,5 GR90 FSC + LOGHI IKEA"/>
    <s v="accessori di confez."/>
    <x v="5"/>
    <m/>
    <n v="15000"/>
    <s v="NR"/>
    <m/>
    <n v="2.5999999999999999E-2"/>
    <n v="390"/>
  </r>
  <r>
    <s v="OF0038112"/>
    <x v="1025"/>
    <m/>
    <s v="F600439"/>
    <x v="70"/>
    <s v="25AFI002276"/>
    <x v="14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8112"/>
    <x v="1025"/>
    <m/>
    <s v="F600439"/>
    <x v="70"/>
    <s v="25AFI002276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8112"/>
    <x v="1025"/>
    <m/>
    <s v="F600439"/>
    <x v="70"/>
    <s v="25AFI002276"/>
    <x v="14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8165"/>
    <x v="1086"/>
    <m/>
    <s v="F014073"/>
    <x v="39"/>
    <s v="25AFI002277"/>
    <x v="14"/>
    <m/>
    <s v="002490171001"/>
    <s v="BIOSSIDO DI TITANIO RC 833 (ex TR92)"/>
    <s v="prodotti chimici"/>
    <x v="1"/>
    <m/>
    <n v="100"/>
    <s v="kg"/>
    <m/>
    <n v="4.4000000000000004"/>
    <n v="440"/>
  </r>
  <r>
    <s v="OF0038004"/>
    <x v="1035"/>
    <m/>
    <s v="F015520"/>
    <x v="54"/>
    <s v="25AFI002278"/>
    <x v="14"/>
    <m/>
    <s v="0001A0175005"/>
    <s v="DISCO AC.175/05 AISI430 LISCIO/SAT."/>
    <s v="acciaio"/>
    <x v="9"/>
    <m/>
    <n v="314"/>
    <s v="kg"/>
    <m/>
    <n v="3.25"/>
    <n v="1020.5"/>
  </r>
  <r>
    <s v="OF0038227"/>
    <x v="1087"/>
    <m/>
    <s v="F015520"/>
    <x v="54"/>
    <s v="25AFI002278"/>
    <x v="14"/>
    <m/>
    <s v="0001A0200005"/>
    <s v="DISCO AC.200/05 AISI430 LISCIO/SAT."/>
    <s v="acciaio"/>
    <x v="9"/>
    <m/>
    <n v="913"/>
    <s v="kg"/>
    <m/>
    <n v="3.25"/>
    <n v="2967.25"/>
  </r>
  <r>
    <s v="OF0038004"/>
    <x v="1035"/>
    <m/>
    <s v="F015520"/>
    <x v="54"/>
    <s v="25AFI002278"/>
    <x v="14"/>
    <m/>
    <s v="0001A0210005"/>
    <s v="DISCO AC.210/05 AISI430 LISCIO/SAT."/>
    <s v="acciaio"/>
    <x v="9"/>
    <m/>
    <n v="752"/>
    <s v="kg"/>
    <m/>
    <n v="3.25"/>
    <n v="2444"/>
  </r>
  <r>
    <s v="OF0038173"/>
    <x v="1088"/>
    <m/>
    <s v="F015520"/>
    <x v="54"/>
    <s v="25AFI002279"/>
    <x v="14"/>
    <m/>
    <s v="0001A0135005"/>
    <s v="DISCO AC.135/05 AISI430 LISCIO/SAT."/>
    <s v="acciaio"/>
    <x v="9"/>
    <m/>
    <n v="320"/>
    <s v="kg"/>
    <m/>
    <n v="3.25"/>
    <n v="1040"/>
  </r>
  <r>
    <s v="OF0038004"/>
    <x v="1035"/>
    <m/>
    <s v="F015520"/>
    <x v="54"/>
    <s v="25AFI002279"/>
    <x v="14"/>
    <m/>
    <s v="0001A0150005"/>
    <s v="DISCO AC.150/05 AISI430 LISCIO/SAT."/>
    <s v="acciaio"/>
    <x v="9"/>
    <m/>
    <n v="912"/>
    <s v="kg"/>
    <m/>
    <n v="3.25"/>
    <n v="2964"/>
  </r>
  <r>
    <s v="OF0038173"/>
    <x v="1088"/>
    <m/>
    <s v="F015520"/>
    <x v="54"/>
    <s v="25AFI002279"/>
    <x v="14"/>
    <m/>
    <s v="0001A0150005"/>
    <s v="DISCO AC.150/05 AISI430 LISCIO/SAT."/>
    <s v="acciaio"/>
    <x v="9"/>
    <m/>
    <n v="1519"/>
    <s v="kg"/>
    <m/>
    <n v="3.25"/>
    <n v="4936.75"/>
  </r>
  <r>
    <s v="OF0037633"/>
    <x v="1034"/>
    <m/>
    <s v="F015520"/>
    <x v="54"/>
    <s v="25AFI002279"/>
    <x v="14"/>
    <m/>
    <s v="0001A0195005"/>
    <s v="DISCO AC.195/05 AISI430 LISCIO/SAT."/>
    <s v="acciaio"/>
    <x v="9"/>
    <m/>
    <n v="1092"/>
    <s v="kg"/>
    <m/>
    <n v="3.25"/>
    <n v="3549"/>
  </r>
  <r>
    <s v="OF0037776"/>
    <x v="1036"/>
    <m/>
    <s v="F015520"/>
    <x v="54"/>
    <s v="25AFI002279"/>
    <x v="14"/>
    <m/>
    <s v="0001A0195005"/>
    <s v="DISCO AC.195/05 AISI430 LISCIO/SAT."/>
    <s v="acciaio"/>
    <x v="9"/>
    <m/>
    <n v="707"/>
    <s v="kg"/>
    <m/>
    <n v="3.25"/>
    <n v="2297.75"/>
  </r>
  <r>
    <s v="OF0038004"/>
    <x v="1035"/>
    <m/>
    <s v="F015520"/>
    <x v="54"/>
    <s v="25AFI002279"/>
    <x v="14"/>
    <m/>
    <s v="0001A0210005"/>
    <s v="DISCO AC.210/05 AISI430 LISCIO/SAT."/>
    <s v="acciaio"/>
    <x v="9"/>
    <m/>
    <n v="1512"/>
    <s v="kg"/>
    <m/>
    <n v="3.25"/>
    <n v="4914"/>
  </r>
  <r>
    <s v="OF0038113"/>
    <x v="1025"/>
    <m/>
    <s v="F600467"/>
    <x v="50"/>
    <s v="25AFI002280"/>
    <x v="14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280"/>
    <x v="14"/>
    <m/>
    <s v="0002A0207TS4"/>
    <s v="DISCO AC.207/040 C/F 3MM+TAGLI STRETTI+FORO CENTRALE 51mm"/>
    <s v="acciaio"/>
    <x v="9"/>
    <m/>
    <n v="5665"/>
    <s v="NR"/>
    <m/>
    <n v="0.32419947043248015"/>
    <n v="1836.59"/>
  </r>
  <r>
    <s v="OF0038113"/>
    <x v="1025"/>
    <m/>
    <s v="F600467"/>
    <x v="50"/>
    <s v="25AFI002280"/>
    <x v="14"/>
    <m/>
    <s v="0002A0207TS4"/>
    <s v="DISCO AC.207/040 C/F 3MM+TAGLI STRETTI+FORO CENTRALE 51mm"/>
    <s v="acciaio"/>
    <x v="9"/>
    <m/>
    <n v="24335"/>
    <s v="NR"/>
    <m/>
    <n v="0.32420012327922743"/>
    <n v="7889.41"/>
  </r>
  <r>
    <s v="OF0038163"/>
    <x v="998"/>
    <m/>
    <s v="F600481"/>
    <x v="42"/>
    <s v="25AFI002281"/>
    <x v="14"/>
    <m/>
    <s v="002490187001"/>
    <s v="SICOTAN GIALLO K 2011"/>
    <s v="prodotti chimici"/>
    <x v="1"/>
    <m/>
    <n v="25"/>
    <s v="kg"/>
    <m/>
    <n v="18"/>
    <n v="450"/>
  </r>
  <r>
    <s v="OF0037844"/>
    <x v="1085"/>
    <m/>
    <s v="F600386"/>
    <x v="44"/>
    <s v="25AFI002284"/>
    <x v="14"/>
    <m/>
    <s v="002309200011"/>
    <s v="ANGOLARE CARTONE PRESSATO 45x45MM 102CM SP.3MM AVANA"/>
    <s v="cartoni e casse"/>
    <x v="12"/>
    <m/>
    <n v="2000"/>
    <s v="NR"/>
    <m/>
    <n v="0.25"/>
    <n v="500"/>
  </r>
  <r>
    <s v="OF0037844"/>
    <x v="1085"/>
    <m/>
    <s v="F600386"/>
    <x v="44"/>
    <s v="25AFI002284"/>
    <x v="14"/>
    <m/>
    <s v="002309200014"/>
    <s v="ANGOLARE 50X50X820 SP.5MM CARTA PRESSATA NO FSC AVANA IKEA"/>
    <s v="cartoni e casse"/>
    <x v="12"/>
    <m/>
    <n v="2000"/>
    <s v="NR"/>
    <m/>
    <n v="0.46"/>
    <n v="920"/>
  </r>
  <r>
    <s v="OF0037844"/>
    <x v="1085"/>
    <m/>
    <s v="F600386"/>
    <x v="44"/>
    <s v="25AFI002284"/>
    <x v="14"/>
    <m/>
    <s v="002043100035"/>
    <s v="ANELLO CARTONE D.100 H.35 SP.3 MM"/>
    <s v="accessori di confez."/>
    <x v="5"/>
    <m/>
    <n v="2700"/>
    <s v="NR"/>
    <m/>
    <n v="5.7000000000000002E-2"/>
    <n v="153.9"/>
  </r>
  <r>
    <s v="OF0037844"/>
    <x v="1085"/>
    <m/>
    <s v="F600386"/>
    <x v="44"/>
    <s v="25AFI002284"/>
    <x v="14"/>
    <m/>
    <s v="002043152015"/>
    <s v="ANELLO CARTONE D.152 H.15 SP.3 MM"/>
    <s v="accessori di confez."/>
    <x v="5"/>
    <m/>
    <n v="1350"/>
    <s v="NR"/>
    <m/>
    <n v="0.03"/>
    <n v="40.5"/>
  </r>
  <r>
    <s v="OF0037844"/>
    <x v="1085"/>
    <m/>
    <s v="F600386"/>
    <x v="44"/>
    <s v="25AFI002284"/>
    <x v="14"/>
    <m/>
    <s v="002043152035"/>
    <s v="ANELLO CARTONE D.152 H.35 SP.3 MM"/>
    <s v="accessori di confez."/>
    <x v="5"/>
    <m/>
    <n v="10000"/>
    <s v="NR"/>
    <m/>
    <n v="8.4000000000000005E-2"/>
    <n v="840"/>
  </r>
  <r>
    <s v="OF0037534"/>
    <x v="1089"/>
    <m/>
    <s v="F012098"/>
    <x v="62"/>
    <s v="25AFI002285"/>
    <x v="14"/>
    <m/>
    <s v="002430061003"/>
    <s v="MAINCOTE AF-400"/>
    <s v="prodotti chimici"/>
    <x v="1"/>
    <m/>
    <n v="120"/>
    <s v="kg"/>
    <m/>
    <n v="5.41"/>
    <n v="649.20000000000005"/>
  </r>
  <r>
    <s v="OF0038094"/>
    <x v="1090"/>
    <m/>
    <s v="F014515"/>
    <x v="56"/>
    <s v="25AFI002286"/>
    <x v="14"/>
    <m/>
    <s v="000250540001"/>
    <s v="MANICO S100/1 MIRO NERO SATINATO"/>
    <s v="manigliame"/>
    <x v="0"/>
    <m/>
    <n v="5400"/>
    <s v="NR"/>
    <m/>
    <n v="0.19850000000000001"/>
    <n v="1071.9000000000001"/>
  </r>
  <r>
    <s v="OF0038094"/>
    <x v="1090"/>
    <m/>
    <s v="F014515"/>
    <x v="56"/>
    <s v="25AFI002286"/>
    <x v="14"/>
    <m/>
    <s v="000250541001"/>
    <s v="MANICO S100/2 MIRO NERO SATINATO"/>
    <s v="manigliame"/>
    <x v="0"/>
    <m/>
    <n v="4200"/>
    <s v="NR"/>
    <m/>
    <n v="0.21429999999999999"/>
    <n v="900.06"/>
  </r>
  <r>
    <s v="OF0038094"/>
    <x v="1090"/>
    <m/>
    <s v="F014515"/>
    <x v="56"/>
    <s v="25AFI002286"/>
    <x v="14"/>
    <m/>
    <s v="000251521001"/>
    <s v="MANIGLIA POP NERA SATINATA"/>
    <s v="manigliame"/>
    <x v="0"/>
    <m/>
    <n v="6600"/>
    <s v="NR"/>
    <m/>
    <n v="0.30380000000000001"/>
    <n v="2005.08"/>
  </r>
  <r>
    <s v="OF0037214"/>
    <x v="863"/>
    <m/>
    <s v="F012910"/>
    <x v="77"/>
    <s v="25AFI002287"/>
    <x v="14"/>
    <m/>
    <s v="001110077001"/>
    <s v="BUSTA BOCC.35X35"/>
    <s v="accessori di confez."/>
    <x v="5"/>
    <m/>
    <n v="21000"/>
    <s v="NR"/>
    <m/>
    <n v="4.3999999999999997E-2"/>
    <n v="924"/>
  </r>
  <r>
    <s v="OF0037628"/>
    <x v="1091"/>
    <m/>
    <s v="F012910"/>
    <x v="77"/>
    <s v="25AFI002287"/>
    <x v="14"/>
    <m/>
    <s v="001110077001"/>
    <s v="BUSTA BOCC.35X35"/>
    <s v="accessori di confez."/>
    <x v="5"/>
    <m/>
    <n v="10000"/>
    <s v="NR"/>
    <m/>
    <n v="4.3999999999999997E-2"/>
    <n v="440"/>
  </r>
  <r>
    <s v="OF0037298"/>
    <x v="1092"/>
    <m/>
    <s v="F012910"/>
    <x v="77"/>
    <s v="25AFI002287"/>
    <x v="14"/>
    <m/>
    <s v="001110100001"/>
    <s v="BUSTA BOCC.40X40"/>
    <s v="accessori di confez."/>
    <x v="5"/>
    <m/>
    <n v="9350"/>
    <s v="NR"/>
    <m/>
    <n v="5.1000000000000004E-2"/>
    <n v="476.85"/>
  </r>
  <r>
    <s v="OF0037628"/>
    <x v="1091"/>
    <m/>
    <s v="F012910"/>
    <x v="77"/>
    <s v="25AFI002287"/>
    <x v="14"/>
    <m/>
    <s v="001110100001"/>
    <s v="BUSTA BOCC.40X40"/>
    <s v="accessori di confez."/>
    <x v="5"/>
    <m/>
    <n v="10070"/>
    <s v="NR"/>
    <m/>
    <n v="5.1000000000000004E-2"/>
    <n v="513.57000000000005"/>
  </r>
  <r>
    <s v="OF0037214"/>
    <x v="863"/>
    <m/>
    <s v="F012910"/>
    <x v="77"/>
    <s v="25AFI002287"/>
    <x v="14"/>
    <m/>
    <s v="001110115001"/>
    <s v="BUSTA BOCC.45X45"/>
    <s v="accessori di confez."/>
    <x v="5"/>
    <m/>
    <n v="44800"/>
    <s v="NR"/>
    <m/>
    <n v="5.8000000000000003E-2"/>
    <n v="2598.4"/>
  </r>
  <r>
    <s v="OF0037292"/>
    <x v="1093"/>
    <m/>
    <s v="F600752"/>
    <x v="106"/>
    <s v="25AFI002288"/>
    <x v="14"/>
    <m/>
    <s v="000250628001"/>
    <s v="MANICO LEGNO FONDUE PICCOLO"/>
    <s v="manigliame"/>
    <x v="0"/>
    <m/>
    <n v="8100"/>
    <s v="NR"/>
    <m/>
    <n v="0.45"/>
    <n v="3645"/>
  </r>
  <r>
    <s v="OF0037690"/>
    <x v="1094"/>
    <m/>
    <s v="F600752"/>
    <x v="106"/>
    <s v="25AFI002288"/>
    <x v="14"/>
    <m/>
    <s v="000250628001"/>
    <s v="MANICO LEGNO FONDUE PICCOLO"/>
    <s v="manigliame"/>
    <x v="0"/>
    <m/>
    <n v="3270"/>
    <s v="NR"/>
    <m/>
    <n v="0.45"/>
    <n v="1471.5"/>
  </r>
  <r>
    <s v="OF0037292"/>
    <x v="1093"/>
    <m/>
    <s v="F600752"/>
    <x v="106"/>
    <s v="25AFI002288"/>
    <x v="14"/>
    <m/>
    <s v="000250629001"/>
    <s v="MANICO LEGNO FONDUE MEDIO"/>
    <s v="manigliame"/>
    <x v="0"/>
    <m/>
    <n v="1208"/>
    <s v="NR"/>
    <m/>
    <n v="0.53"/>
    <n v="640.24"/>
  </r>
  <r>
    <s v="OF0037292"/>
    <x v="1093"/>
    <m/>
    <s v="F600752"/>
    <x v="106"/>
    <s v="25AFI002288"/>
    <x v="14"/>
    <m/>
    <s v="000250630001"/>
    <s v="MANICO LEGNO FONDUE GRANDE"/>
    <s v="manigliame"/>
    <x v="0"/>
    <m/>
    <n v="17000"/>
    <s v="NR"/>
    <m/>
    <n v="0.56000000000000005"/>
    <n v="9520"/>
  </r>
  <r>
    <s v="OF0037690"/>
    <x v="1094"/>
    <m/>
    <s v="F600752"/>
    <x v="106"/>
    <s v="25AFI002288"/>
    <x v="14"/>
    <m/>
    <s v="000250630001"/>
    <s v="MANICO LEGNO FONDUE GRANDE"/>
    <s v="manigliame"/>
    <x v="0"/>
    <m/>
    <n v="2360"/>
    <s v="NR"/>
    <m/>
    <n v="0.55999999999999994"/>
    <n v="1321.6"/>
  </r>
  <r>
    <s v="OF0037292"/>
    <x v="1093"/>
    <m/>
    <s v="F600752"/>
    <x v="106"/>
    <s v="25AFI002288"/>
    <x v="14"/>
    <m/>
    <s v="000250630002"/>
    <s v="MANICO LEGNO FONDUE GRANDE (SCURO)"/>
    <s v="manigliame"/>
    <x v="0"/>
    <m/>
    <n v="3898"/>
    <s v="NR"/>
    <m/>
    <n v="0.59000000000000008"/>
    <n v="2299.8200000000002"/>
  </r>
  <r>
    <s v="OF0038228"/>
    <x v="1095"/>
    <m/>
    <s v="F015068"/>
    <x v="46"/>
    <s v="25AFI002290"/>
    <x v="14"/>
    <m/>
    <s v="009430043006"/>
    <s v="COAGULANTE PROWASTE 9124 ECOPROJ."/>
    <s v="materiali di consumo"/>
    <x v="11"/>
    <m/>
    <n v="1200"/>
    <s v="kg"/>
    <m/>
    <n v="2.0499999999999998"/>
    <n v="2460"/>
  </r>
  <r>
    <s v="OF0037683"/>
    <x v="1060"/>
    <m/>
    <s v="F600882"/>
    <x v="88"/>
    <s v="25AFI002305"/>
    <x v="14"/>
    <m/>
    <s v="002495000001"/>
    <s v="POLVERE DI TITANIO X RIPORTO K614"/>
    <s v="prodotti chimici"/>
    <x v="1"/>
    <m/>
    <n v="1000"/>
    <s v="kg"/>
    <m/>
    <n v="9.25"/>
    <n v="9250"/>
  </r>
  <r>
    <s v="OF0038371"/>
    <x v="1096"/>
    <m/>
    <s v="F015428"/>
    <x v="49"/>
    <s v="25AFI002311"/>
    <x v="14"/>
    <m/>
    <s v="009000010054"/>
    <s v="GUANTO SPANDEXBLACK 11939 TAG. L"/>
    <s v="materiali di consumo"/>
    <x v="11"/>
    <m/>
    <n v="720"/>
    <s v="NR"/>
    <m/>
    <n v="0.8600000000000001"/>
    <n v="619.20000000000005"/>
  </r>
  <r>
    <s v="OF0037833"/>
    <x v="1097"/>
    <m/>
    <s v="F014557"/>
    <x v="87"/>
    <s v="25AFI002329"/>
    <x v="14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151"/>
    <x v="1098"/>
    <m/>
    <s v="F014557"/>
    <x v="87"/>
    <s v="25AFI002329"/>
    <x v="14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7945"/>
    <x v="1099"/>
    <m/>
    <s v="F600389"/>
    <x v="67"/>
    <s v="25AFI002330"/>
    <x v="14"/>
    <m/>
    <s v="002490148003"/>
    <s v="OSSIDO BLU FK-9250 FERRO (T.FA6210)"/>
    <s v="prodotti chimici"/>
    <x v="1"/>
    <m/>
    <n v="40"/>
    <s v="kg"/>
    <m/>
    <n v="56.041499999999999"/>
    <n v="2241.66"/>
  </r>
  <r>
    <s v="OF0037945"/>
    <x v="1099"/>
    <m/>
    <s v="F600389"/>
    <x v="67"/>
    <s v="25AFI002330"/>
    <x v="14"/>
    <m/>
    <s v="002490148004"/>
    <s v="OSSIDO VERDE 21-5901 (SOST. 4045)"/>
    <s v="prodotti chimici"/>
    <x v="1"/>
    <m/>
    <n v="20"/>
    <s v="kg"/>
    <m/>
    <n v="70.983500000000006"/>
    <n v="1419.67"/>
  </r>
  <r>
    <s v="OF0036487"/>
    <x v="621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36"/>
    <n v="244.8"/>
  </r>
  <r>
    <s v="OF0037521"/>
    <x v="1100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27"/>
    <n v="228.6"/>
  </r>
  <r>
    <s v="OF0037216"/>
    <x v="906"/>
    <m/>
    <s v="F010904"/>
    <x v="64"/>
    <s v="25AFI002338"/>
    <x v="14"/>
    <m/>
    <s v="001546588009"/>
    <s v="BOX 6588/009 CM59X38,5X17//QUALITY IKEA CB100 FSC"/>
    <s v="cartoni e casse"/>
    <x v="12"/>
    <m/>
    <n v="380"/>
    <s v="NR"/>
    <m/>
    <n v="1.3900000000000001"/>
    <n v="528.20000000000005"/>
  </r>
  <r>
    <s v="OF0037373"/>
    <x v="983"/>
    <m/>
    <s v="F010904"/>
    <x v="64"/>
    <s v="25AFI002338"/>
    <x v="14"/>
    <m/>
    <s v="001546588009"/>
    <s v="BOX 6588/009 CM59X38,5X17//QUALITY IKEA CB100 FSC"/>
    <s v="cartoni e casse"/>
    <x v="12"/>
    <m/>
    <n v="1119"/>
    <s v="NR"/>
    <m/>
    <n v="1.3599999999999999"/>
    <n v="1521.84"/>
  </r>
  <r>
    <s v="OF0036915"/>
    <x v="905"/>
    <m/>
    <s v="F010904"/>
    <x v="64"/>
    <s v="25AFI002338"/>
    <x v="14"/>
    <m/>
    <s v="001546901001"/>
    <s v="BOX 6901/001 CM50,5X34,5X21// QUALITY IKEA CB100 FSC"/>
    <s v="cartoni e casse"/>
    <x v="12"/>
    <m/>
    <n v="720"/>
    <s v="NR"/>
    <m/>
    <n v="1.36"/>
    <n v="979.2"/>
  </r>
  <r>
    <s v="OF0037521"/>
    <x v="1100"/>
    <m/>
    <s v="F010904"/>
    <x v="64"/>
    <s v="25AFI002338"/>
    <x v="14"/>
    <m/>
    <s v="001546902001"/>
    <s v="BOX 6902/001 CM59X38,5X21,5// QUALITY IKEA CB100 FSC"/>
    <s v="cartoni e casse"/>
    <x v="12"/>
    <m/>
    <n v="480"/>
    <s v="NR"/>
    <m/>
    <n v="1.3900000000000001"/>
    <n v="667.2"/>
  </r>
  <r>
    <s v="OF0037755"/>
    <x v="1101"/>
    <m/>
    <s v="F010904"/>
    <x v="64"/>
    <s v="25AFI002338"/>
    <x v="14"/>
    <m/>
    <s v="001547001007"/>
    <s v="BOX 7001/007 CM43X42,5X13 STAMP.FLEX.AMWAY ICOOKØ28 A2301089"/>
    <s v="cartoni e casse"/>
    <x v="12"/>
    <m/>
    <n v="1070"/>
    <s v="NR"/>
    <m/>
    <n v="1.37"/>
    <n v="1465.9"/>
  </r>
  <r>
    <s v="OF0037817"/>
    <x v="1102"/>
    <m/>
    <s v="F010904"/>
    <x v="64"/>
    <s v="25AFI002338"/>
    <x v="14"/>
    <m/>
    <s v="001547001008"/>
    <s v="BOX 7001/008 CM43X42,5X13 STAMP.FLEX.AMWAY ICOOKØ28 A2300575"/>
    <s v="cartoni e casse"/>
    <x v="12"/>
    <m/>
    <n v="4050"/>
    <s v="NR"/>
    <m/>
    <n v="1.1299999999999999"/>
    <n v="4576.5"/>
  </r>
  <r>
    <s v="OF0037521"/>
    <x v="1100"/>
    <m/>
    <s v="F010904"/>
    <x v="64"/>
    <s v="25AFI002338"/>
    <x v="14"/>
    <m/>
    <s v="001547004009"/>
    <s v="BOX 7004/009 CM39X38,5X13 STAMP.FLEX.AMWAY ICOOKØ24 A2400574"/>
    <s v="cartoni e casse"/>
    <x v="12"/>
    <m/>
    <n v="4650"/>
    <s v="NR"/>
    <m/>
    <n v="0.98"/>
    <n v="4557"/>
  </r>
  <r>
    <s v="OF0037817"/>
    <x v="1102"/>
    <m/>
    <s v="F010904"/>
    <x v="64"/>
    <s v="25AFI002338"/>
    <x v="14"/>
    <m/>
    <s v="001880038021"/>
    <s v="DIVISORIO CART.CM38x21 IKEA CB30 BB FSC"/>
    <s v="cartoni e casse"/>
    <x v="12"/>
    <m/>
    <n v="1170"/>
    <s v="NR"/>
    <m/>
    <n v="0.66999999999999993"/>
    <n v="783.9"/>
  </r>
  <r>
    <s v="OF0035977"/>
    <x v="474"/>
    <m/>
    <s v="F010904"/>
    <x v="64"/>
    <s v="25AFI002338"/>
    <x v="14"/>
    <m/>
    <s v="001880039025"/>
    <s v="DIVISORIO CART.CM39x25 IKEA CB30 BB FSC"/>
    <s v="cartoni e casse"/>
    <x v="12"/>
    <m/>
    <n v="1200"/>
    <s v="NR"/>
    <m/>
    <n v="0.24"/>
    <n v="288"/>
  </r>
  <r>
    <s v="OF0036487"/>
    <x v="621"/>
    <m/>
    <s v="F010904"/>
    <x v="64"/>
    <s v="25AFI002338"/>
    <x v="14"/>
    <m/>
    <s v="001880039025"/>
    <s v="DIVISORIO CART.CM39x25 IKEA CB30 BB FSC"/>
    <s v="cartoni e casse"/>
    <x v="12"/>
    <m/>
    <n v="4000"/>
    <s v="NR"/>
    <m/>
    <n v="0.24"/>
    <n v="960"/>
  </r>
  <r>
    <s v="OF0037373"/>
    <x v="983"/>
    <m/>
    <s v="F010904"/>
    <x v="64"/>
    <s v="25AFI002338"/>
    <x v="14"/>
    <m/>
    <s v="001880061016"/>
    <s v="DIVISORIO CART.CM61x16 IKEA CB30 BB FSC"/>
    <s v="cartoni e casse"/>
    <x v="12"/>
    <m/>
    <n v="2100"/>
    <s v="NR"/>
    <m/>
    <n v="0.49"/>
    <n v="1029"/>
  </r>
  <r>
    <s v="OF0037755"/>
    <x v="1101"/>
    <m/>
    <s v="F010904"/>
    <x v="64"/>
    <s v="25AFI002338"/>
    <x v="14"/>
    <m/>
    <s v="002300081094"/>
    <s v="DIVISORIO FUST. SEDE SEP.TEG.1M+1M /COP.28 C/BOX 7001"/>
    <s v="cartoni e casse"/>
    <x v="12"/>
    <m/>
    <n v="3077"/>
    <s v="NR"/>
    <m/>
    <n v="0.93"/>
    <n v="2861.61"/>
  </r>
  <r>
    <s v="OF0037755"/>
    <x v="1101"/>
    <m/>
    <s v="F010904"/>
    <x v="64"/>
    <s v="25AFI002338"/>
    <x v="14"/>
    <m/>
    <s v="002300081095"/>
    <s v="DIVISORIO FUST.A CHIUSURA COP.28 C/BOX 7001"/>
    <s v="cartoni e casse"/>
    <x v="12"/>
    <m/>
    <n v="3077"/>
    <s v="NR"/>
    <m/>
    <n v="0.36"/>
    <n v="1107.72"/>
  </r>
  <r>
    <s v="OF0037521"/>
    <x v="1100"/>
    <m/>
    <s v="F010904"/>
    <x v="64"/>
    <s v="25AFI002338"/>
    <x v="14"/>
    <m/>
    <s v="002300081097"/>
    <s v="DIVISORIO FUST. SEDE SEP.TEG.1M /COP.24 C/BOX 7004"/>
    <s v="cartoni e casse"/>
    <x v="12"/>
    <m/>
    <n v="4930"/>
    <s v="NR"/>
    <m/>
    <n v="0.69"/>
    <n v="3401.7"/>
  </r>
  <r>
    <s v="OF0037521"/>
    <x v="1100"/>
    <m/>
    <s v="F010904"/>
    <x v="64"/>
    <s v="25AFI002338"/>
    <x v="14"/>
    <m/>
    <s v="002300081098"/>
    <s v="DIVISORIO FUST.A CHIUSURA COP.24 C/BOX 7004"/>
    <s v="cartoni e casse"/>
    <x v="12"/>
    <m/>
    <n v="4930"/>
    <s v="NR"/>
    <m/>
    <n v="0.28000000000000003"/>
    <n v="1380.4"/>
  </r>
  <r>
    <s v="OF0037902"/>
    <x v="1103"/>
    <m/>
    <s v="F010904"/>
    <x v="64"/>
    <s v="25AFI002338"/>
    <x v="14"/>
    <m/>
    <s v="002300085431"/>
    <s v="DIVISORIO FUST.BLOCCA GRILL 097 Ø26 PANBOO"/>
    <s v="cartoni e casse"/>
    <x v="12"/>
    <m/>
    <n v="510"/>
    <s v="NR"/>
    <m/>
    <n v="0.75"/>
    <n v="382.5"/>
  </r>
  <r>
    <s v="OF0037902"/>
    <x v="1103"/>
    <m/>
    <s v="F010904"/>
    <x v="64"/>
    <s v="25AFI002338"/>
    <x v="14"/>
    <m/>
    <s v="002300085432"/>
    <s v="DIVISORIO FUST.BLOCCA CASSERUOLA Ø20 PANBOO"/>
    <s v="cartoni e casse"/>
    <x v="12"/>
    <m/>
    <n v="210"/>
    <s v="NR"/>
    <m/>
    <n v="1.1800000000000002"/>
    <n v="247.8"/>
  </r>
  <r>
    <s v="OF0037902"/>
    <x v="1103"/>
    <m/>
    <s v="F010904"/>
    <x v="64"/>
    <s v="25AFI002338"/>
    <x v="14"/>
    <m/>
    <s v="002300085433"/>
    <s v="DIVISORIO FUST.BLOCCA TEGAME Ø26 PANBOO"/>
    <s v="cartoni e casse"/>
    <x v="12"/>
    <m/>
    <n v="400"/>
    <s v="NR"/>
    <m/>
    <n v="1.05"/>
    <n v="420"/>
  </r>
  <r>
    <s v="OF0036769"/>
    <x v="908"/>
    <m/>
    <s v="F010904"/>
    <x v="64"/>
    <s v="25AFI002338"/>
    <x v="14"/>
    <m/>
    <s v="002301003106"/>
    <s v="ESPOSITORE MONTATO MOD. 3 CASSET.FLEXO AVANA TVS RESTY.2024"/>
    <s v="cartoni e casse"/>
    <x v="12"/>
    <m/>
    <n v="72"/>
    <s v="NR"/>
    <m/>
    <n v="13.479999999999999"/>
    <n v="970.56"/>
  </r>
  <r>
    <s v="OF0037373"/>
    <x v="983"/>
    <m/>
    <s v="F010904"/>
    <x v="64"/>
    <s v="25AFI002338"/>
    <x v="14"/>
    <m/>
    <s v="002301003218"/>
    <s v="VASSOIO INTERMEDIO 746X574X70 CB 80 FSC WW IKEA"/>
    <s v="cartoni e casse"/>
    <x v="12"/>
    <m/>
    <n v="477"/>
    <s v="NR"/>
    <m/>
    <n v="1.45"/>
    <n v="691.65"/>
  </r>
  <r>
    <s v="OF0037755"/>
    <x v="1101"/>
    <m/>
    <s v="F010904"/>
    <x v="64"/>
    <s v="25AFI002338"/>
    <x v="14"/>
    <m/>
    <s v="002301003218"/>
    <s v="VASSOIO INTERMEDIO 746X574X70 CB 80 FSC WW IKEA"/>
    <s v="cartoni e casse"/>
    <x v="12"/>
    <m/>
    <n v="580"/>
    <s v="NR"/>
    <m/>
    <n v="1.4400000000000002"/>
    <n v="835.2"/>
  </r>
  <r>
    <s v="OF0037817"/>
    <x v="1102"/>
    <m/>
    <s v="F010904"/>
    <x v="64"/>
    <s v="25AFI002338"/>
    <x v="14"/>
    <m/>
    <s v="002301003218"/>
    <s v="VASSOIO INTERMEDIO 746X574X70 CB 80 FSC WW IKEA"/>
    <s v="cartoni e casse"/>
    <x v="12"/>
    <m/>
    <n v="300"/>
    <s v="NR"/>
    <m/>
    <n v="1.45"/>
    <n v="435"/>
  </r>
  <r>
    <s v="OF0038080"/>
    <x v="1104"/>
    <m/>
    <s v="F010904"/>
    <x v="64"/>
    <s v="25AFI002338"/>
    <x v="14"/>
    <m/>
    <s v="002301003606"/>
    <s v="DIVISORIO FUST.365X100 MM PASSO 23MM AVANA EB"/>
    <s v="cartoni e casse"/>
    <x v="12"/>
    <m/>
    <n v="2600"/>
    <s v="NR"/>
    <m/>
    <n v="9.5000000000000001E-2"/>
    <n v="247"/>
  </r>
  <r>
    <s v="OF0038080"/>
    <x v="1104"/>
    <m/>
    <s v="F010904"/>
    <x v="64"/>
    <s v="25AFI002338"/>
    <x v="14"/>
    <m/>
    <s v="002301003607"/>
    <s v="DIVISORIO FUST.550X105 MM LUCE MULTIPLA PASSO 50MM AVANA EB"/>
    <s v="cartoni e casse"/>
    <x v="12"/>
    <m/>
    <n v="2760"/>
    <s v="NR"/>
    <m/>
    <n v="0.16499999999999998"/>
    <n v="455.4"/>
  </r>
  <r>
    <s v="OF0037440"/>
    <x v="984"/>
    <m/>
    <s v="F010787"/>
    <x v="65"/>
    <s v="25AFI002339"/>
    <x v="14"/>
    <m/>
    <s v="000250606103"/>
    <s v="MANICO MINERVA/2 SATINATO+TAMP.LOGO TVS(BIANCO)"/>
    <s v="manigliame"/>
    <x v="0"/>
    <m/>
    <n v="14398"/>
    <s v="NR"/>
    <m/>
    <n v="0.49289970829281848"/>
    <n v="7096.77"/>
  </r>
  <r>
    <s v="OF0037385"/>
    <x v="40"/>
    <m/>
    <s v="F013397"/>
    <x v="41"/>
    <s v="25AFI002348"/>
    <x v="14"/>
    <m/>
    <s v="002490119001"/>
    <s v="IRIODIN 111"/>
    <s v="prodotti chimici"/>
    <x v="1"/>
    <m/>
    <n v="40"/>
    <s v="kg"/>
    <m/>
    <n v="18.5"/>
    <n v="740"/>
  </r>
  <r>
    <s v="OF0037721"/>
    <x v="1105"/>
    <m/>
    <s v="F010435"/>
    <x v="79"/>
    <s v="25AFI002349"/>
    <x v="14"/>
    <m/>
    <s v="000841627250"/>
    <s v="DISCO PUBB.HOMESIDE REST.PLAQUE A PIZZA Ø30 CM 834569 FSC"/>
    <s v="mater. di confezion."/>
    <x v="4"/>
    <m/>
    <n v="5900"/>
    <s v="NR"/>
    <m/>
    <n v="7.0999999999999994E-2"/>
    <n v="418.9"/>
  </r>
  <r>
    <s v="OF0037877"/>
    <x v="1106"/>
    <m/>
    <s v="F010435"/>
    <x v="79"/>
    <s v="25AFI002349"/>
    <x v="14"/>
    <m/>
    <s v="000844147010"/>
    <s v="PIEGHEVOLE ESSTEELE PER CUCINARE 200x100 MM 1-8-P575A"/>
    <s v="mater. di confezion."/>
    <x v="4"/>
    <m/>
    <n v="3400"/>
    <s v="NR"/>
    <m/>
    <n v="0.12"/>
    <n v="408"/>
  </r>
  <r>
    <s v="OF0037646"/>
    <x v="987"/>
    <m/>
    <s v="F010435"/>
    <x v="79"/>
    <s v="25AFI002349"/>
    <x v="14"/>
    <m/>
    <s v="000844900074"/>
    <s v="PIEGH.ISTRUZ.MASTERCHEF THE TV SERIES F.A.560X170MM RESTYL."/>
    <s v="mater. di confezion."/>
    <x v="4"/>
    <m/>
    <n v="37000"/>
    <s v="NR"/>
    <m/>
    <n v="4.1000000000000002E-2"/>
    <n v="1517"/>
  </r>
  <r>
    <s v="OF0037877"/>
    <x v="1106"/>
    <m/>
    <s v="F010435"/>
    <x v="79"/>
    <s v="25AFI002349"/>
    <x v="14"/>
    <m/>
    <s v="000844900077"/>
    <s v="PIEGHEVOLE ISTRUZIONI ROCK&amp;ROSE"/>
    <s v="mater. di confezion."/>
    <x v="4"/>
    <m/>
    <n v="3300"/>
    <s v="NR"/>
    <m/>
    <n v="0.15"/>
    <n v="495"/>
  </r>
  <r>
    <s v="OF0037646"/>
    <x v="987"/>
    <m/>
    <s v="F010435"/>
    <x v="79"/>
    <s v="25AFI002349"/>
    <x v="14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7877"/>
    <x v="1106"/>
    <m/>
    <s v="F010435"/>
    <x v="79"/>
    <s v="25AFI002349"/>
    <x v="14"/>
    <m/>
    <s v="000844900123"/>
    <s v="PIEGHEVOLE ISTRUZIONI MIGROS PRO A4 7033.361 IND. Mnc Acc"/>
    <s v="mater. di confezion."/>
    <x v="4"/>
    <m/>
    <n v="1000"/>
    <s v="NR"/>
    <m/>
    <n v="0.4"/>
    <n v="400"/>
  </r>
  <r>
    <s v="OF0037877"/>
    <x v="1106"/>
    <m/>
    <s v="F010435"/>
    <x v="79"/>
    <s v="25AFI002349"/>
    <x v="14"/>
    <m/>
    <s v="000844900124"/>
    <s v="PIEGHEVOLE ISTRUZIONI MIGROS F. A4 7033.357 Mnc Legno"/>
    <s v="mater. di confezion."/>
    <x v="4"/>
    <m/>
    <n v="1000"/>
    <s v="NR"/>
    <m/>
    <n v="0.34"/>
    <n v="340"/>
  </r>
  <r>
    <s v="OF0037877"/>
    <x v="1106"/>
    <m/>
    <s v="F010435"/>
    <x v="79"/>
    <s v="25AFI002349"/>
    <x v="14"/>
    <m/>
    <s v="000844900125"/>
    <s v="PIEGHEVOLE ISTRUZIONI MIGROS PRO  A4 7033.360 IND. Mnc Legno"/>
    <s v="mater. di confezion."/>
    <x v="4"/>
    <m/>
    <n v="3000"/>
    <s v="NR"/>
    <m/>
    <n v="0.11"/>
    <n v="330"/>
  </r>
  <r>
    <s v="OF0037646"/>
    <x v="987"/>
    <m/>
    <s v="F010435"/>
    <x v="79"/>
    <s v="25AFI002349"/>
    <x v="14"/>
    <m/>
    <s v="000844900131"/>
    <s v="PIEGHEVOLE IKEA HUSKNUT CERA 70X148,5 NA RI.AA-2413976-1 FSC"/>
    <s v="mater. di confezion."/>
    <x v="4"/>
    <m/>
    <n v="3300"/>
    <s v="NR"/>
    <m/>
    <n v="0.128"/>
    <n v="422.4"/>
  </r>
  <r>
    <s v="OF0037877"/>
    <x v="1106"/>
    <m/>
    <s v="F010435"/>
    <x v="79"/>
    <s v="25AFI002349"/>
    <x v="14"/>
    <m/>
    <s v="000844900132"/>
    <s v="PIEGHEVOLE IKEA HUSKNUT CERA 70X148,5 RIF. AA-2413977-2 FSC"/>
    <s v="mater. di confezion."/>
    <x v="4"/>
    <m/>
    <n v="41925"/>
    <s v="NR"/>
    <m/>
    <n v="0.09"/>
    <n v="3773.25"/>
  </r>
  <r>
    <s v="OF0037646"/>
    <x v="987"/>
    <m/>
    <s v="F010435"/>
    <x v="79"/>
    <s v="25AFI002349"/>
    <x v="14"/>
    <m/>
    <s v="000850046033"/>
    <s v="DISCO BAV.MIGROS 7033.270 2025 16CM 9,95 7621361477060"/>
    <s v="mater. di confezion."/>
    <x v="4"/>
    <m/>
    <n v="3500"/>
    <s v="NR"/>
    <m/>
    <n v="0.109"/>
    <n v="381.5"/>
  </r>
  <r>
    <s v="OF0038252"/>
    <x v="1107"/>
    <m/>
    <s v="F015558"/>
    <x v="48"/>
    <s v="25AFI002350"/>
    <x v="14"/>
    <m/>
    <s v="009430000001"/>
    <s v="CORINDONE GRANA 40 DARK"/>
    <s v="materiali di consumo"/>
    <x v="11"/>
    <m/>
    <n v="15000"/>
    <s v="kg"/>
    <m/>
    <n v="0.95"/>
    <n v="14250"/>
  </r>
  <r>
    <s v="OF0038252"/>
    <x v="1107"/>
    <m/>
    <s v="F015558"/>
    <x v="48"/>
    <s v="25AFI002350"/>
    <x v="14"/>
    <m/>
    <s v="009430002001"/>
    <s v="CORINDONE GRANA 50"/>
    <s v="materiali di consumo"/>
    <x v="11"/>
    <m/>
    <n v="7000"/>
    <s v="kg"/>
    <m/>
    <n v="0.95"/>
    <n v="6650"/>
  </r>
  <r>
    <s v="OF0038252"/>
    <x v="1107"/>
    <m/>
    <s v="F015558"/>
    <x v="48"/>
    <s v="25AFI002350"/>
    <x v="14"/>
    <m/>
    <s v="009430005001"/>
    <s v="CORINDONE GRANA 80"/>
    <s v="materiali di consumo"/>
    <x v="11"/>
    <m/>
    <n v="3000"/>
    <s v="kg"/>
    <m/>
    <n v="0.9"/>
    <n v="2700"/>
  </r>
  <r>
    <s v="OF0037955"/>
    <x v="1108"/>
    <m/>
    <s v="F011212"/>
    <x v="84"/>
    <s v="25AFI002352"/>
    <x v="14"/>
    <m/>
    <s v="000800009026"/>
    <s v="ETICHETTA 22X13+ 32X17,5+ 49X27 MM ESSTEELE PER SALUTE 2.8L"/>
    <s v="mater. di confezion."/>
    <x v="4"/>
    <m/>
    <n v="3800"/>
    <s v="NR"/>
    <m/>
    <n v="0.15970000000000001"/>
    <n v="606.86"/>
  </r>
  <r>
    <s v="OF0037814"/>
    <x v="991"/>
    <m/>
    <s v="F011212"/>
    <x v="84"/>
    <s v="25AFI002352"/>
    <x v="1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7763"/>
    <x v="993"/>
    <m/>
    <s v="F011212"/>
    <x v="84"/>
    <s v="25AFI002352"/>
    <x v="14"/>
    <m/>
    <s v="000800109071"/>
    <s v="ETICHETTA GIAP. X COP.V.BOROSILICATO 50X37 (Aeon)"/>
    <s v="mater. di confezion."/>
    <x v="4"/>
    <m/>
    <n v="1050"/>
    <s v="NR"/>
    <m/>
    <n v="0.19610476190476189"/>
    <n v="205.91"/>
  </r>
  <r>
    <s v="OF0038041"/>
    <x v="1109"/>
    <m/>
    <s v="F011212"/>
    <x v="84"/>
    <s v="25AFI002352"/>
    <x v="14"/>
    <m/>
    <s v="000841310001"/>
    <s v="DISCO PUBB. CUCINOSA FESTA DEL BIANCO (Avana) F.11"/>
    <s v="mater. di confezion."/>
    <x v="4"/>
    <m/>
    <n v="9800"/>
    <s v="NR"/>
    <m/>
    <n v="4.2000000000000003E-2"/>
    <n v="411.6"/>
  </r>
  <r>
    <s v="OF0037763"/>
    <x v="993"/>
    <m/>
    <s v="F011212"/>
    <x v="84"/>
    <s v="25AFI002352"/>
    <x v="14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7814"/>
    <x v="991"/>
    <m/>
    <s v="F011212"/>
    <x v="84"/>
    <s v="25AFI002352"/>
    <x v="14"/>
    <m/>
    <s v="000841719473"/>
    <s v="DISCO PUBB.MIGROS 12X18 x 706 25X18CM 7050.917-7613434857015"/>
    <s v="mater. di confezion."/>
    <x v="4"/>
    <m/>
    <n v="6800"/>
    <s v="NR"/>
    <m/>
    <n v="4.4999999999999998E-2"/>
    <n v="306"/>
  </r>
  <r>
    <s v="OF0037814"/>
    <x v="991"/>
    <m/>
    <s v="F011212"/>
    <x v="84"/>
    <s v="25AFI002352"/>
    <x v="14"/>
    <m/>
    <s v="000841719474"/>
    <s v="DISCO PUBB.MIGROS 14X20 x 769 38X18CM 7050.995-7613434865508"/>
    <s v="mater. di confezion."/>
    <x v="4"/>
    <m/>
    <n v="4800"/>
    <s v="NR"/>
    <m/>
    <n v="6.7199999999999996E-2"/>
    <n v="322.56"/>
  </r>
  <r>
    <s v="OF0037763"/>
    <x v="993"/>
    <m/>
    <s v="F011212"/>
    <x v="84"/>
    <s v="25AFI002352"/>
    <x v="14"/>
    <m/>
    <s v="000841726403"/>
    <s v="DISCO PUBB.TVS EASY PRETTY IPTK RESTYLING 2025 F12"/>
    <s v="mater. di confezion."/>
    <x v="4"/>
    <m/>
    <n v="3200"/>
    <s v="NR"/>
    <m/>
    <n v="6.3E-2"/>
    <n v="201.6"/>
  </r>
  <r>
    <s v="OF0037763"/>
    <x v="993"/>
    <m/>
    <s v="F011212"/>
    <x v="84"/>
    <s v="25AFI002352"/>
    <x v="14"/>
    <m/>
    <s v="000841726404"/>
    <s v="DISCO PUBB.TVS EASY PRETTY IPTK RESTYLING 2025 F17"/>
    <s v="mater. di confezion."/>
    <x v="4"/>
    <m/>
    <n v="1100"/>
    <s v="NR"/>
    <m/>
    <n v="0.152"/>
    <n v="167.2"/>
  </r>
  <r>
    <s v="OF0037814"/>
    <x v="991"/>
    <m/>
    <s v="F011212"/>
    <x v="84"/>
    <s v="25AFI002352"/>
    <x v="14"/>
    <m/>
    <s v="000844142020"/>
    <s v="PIEGH.MEHRZER PREM.GRANI.STONE C/FI"/>
    <s v="mater. di confezion."/>
    <x v="4"/>
    <m/>
    <n v="8000"/>
    <s v="NR"/>
    <m/>
    <n v="0.13900000000000001"/>
    <n v="1112"/>
  </r>
  <r>
    <s v="OF0037889"/>
    <x v="1110"/>
    <m/>
    <s v="F011212"/>
    <x v="84"/>
    <s v="25AFI002352"/>
    <x v="14"/>
    <m/>
    <s v="009430061001"/>
    <s v="NASTRO VELLUTO ADESIVO"/>
    <s v="materiali di consumo"/>
    <x v="11"/>
    <m/>
    <n v="135"/>
    <s v="MT"/>
    <m/>
    <n v="4.99"/>
    <n v="673.65"/>
  </r>
  <r>
    <s v="OF0037952"/>
    <x v="1111"/>
    <m/>
    <s v="F012713"/>
    <x v="53"/>
    <s v="25AFI002354"/>
    <x v="14"/>
    <m/>
    <s v="003040082005"/>
    <s v="ECLIPSE HB V6849 PRIMER BLACK DIAMOND"/>
    <s v="prodotti chimici"/>
    <x v="1"/>
    <m/>
    <n v="800"/>
    <s v="kg"/>
    <m/>
    <n v="12.881500000000001"/>
    <n v="10305.200000000001"/>
  </r>
  <r>
    <s v="OF0037952"/>
    <x v="1111"/>
    <m/>
    <s v="F012713"/>
    <x v="53"/>
    <s v="25AFI002354"/>
    <x v="14"/>
    <m/>
    <s v="003040082006"/>
    <s v="ECLIPSE® HB 70-750/V6871 BLACK BASECOAT"/>
    <s v="prodotti chimici"/>
    <x v="1"/>
    <m/>
    <n v="40"/>
    <s v="kg"/>
    <m/>
    <n v="12.564499999999999"/>
    <n v="502.58"/>
  </r>
  <r>
    <s v="OF0037952"/>
    <x v="1111"/>
    <m/>
    <s v="F012713"/>
    <x v="53"/>
    <s v="25AFI002354"/>
    <x v="1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7952"/>
    <x v="1111"/>
    <m/>
    <s v="F012713"/>
    <x v="53"/>
    <s v="25AFI002354"/>
    <x v="14"/>
    <m/>
    <s v="003100082016"/>
    <s v="ECLIPSE HB V5876Z BLACK MIDCOAT"/>
    <s v="prodotti chimici"/>
    <x v="1"/>
    <m/>
    <n v="40"/>
    <s v="kg"/>
    <m/>
    <n v="13.657"/>
    <n v="546.28"/>
  </r>
  <r>
    <s v="OF0037952"/>
    <x v="1111"/>
    <m/>
    <s v="F012713"/>
    <x v="53"/>
    <s v="25AFI002354"/>
    <x v="14"/>
    <m/>
    <s v="003130060004"/>
    <s v="SKANDIA XT V7740Z BLACK TC DIAMOND"/>
    <s v="prodotti chimici"/>
    <x v="1"/>
    <m/>
    <n v="100"/>
    <s v="kg"/>
    <m/>
    <n v="11.427999999999999"/>
    <n v="1142.8"/>
  </r>
  <r>
    <s v="OF0037952"/>
    <x v="1111"/>
    <m/>
    <s v="F012713"/>
    <x v="53"/>
    <s v="25AFI002354"/>
    <x v="14"/>
    <m/>
    <s v="003160081013"/>
    <s v="QUANT.7343/V5665Z CLEAR ALTO SPESS."/>
    <s v="prodotti chimici"/>
    <x v="1"/>
    <m/>
    <n v="100"/>
    <s v="kg"/>
    <m/>
    <n v="18.846500000000002"/>
    <n v="1884.65"/>
  </r>
  <r>
    <s v="OF0037952"/>
    <x v="1111"/>
    <m/>
    <s v="F012713"/>
    <x v="53"/>
    <s v="25AFI002354"/>
    <x v="14"/>
    <m/>
    <s v="003160081026"/>
    <s v="Eclipse HB V7710Z silver diamond TC"/>
    <s v="prodotti chimici"/>
    <x v="1"/>
    <m/>
    <n v="160"/>
    <s v="kg"/>
    <m/>
    <n v="14.422000000000001"/>
    <n v="2307.52"/>
  </r>
  <r>
    <s v="OF0037952"/>
    <x v="1111"/>
    <m/>
    <s v="F012713"/>
    <x v="53"/>
    <s v="25AFI002354"/>
    <x v="14"/>
    <m/>
    <s v="003160081031"/>
    <s v="QUANTANIUM 7343/V9044Z clear topcoat"/>
    <s v="prodotti chimici"/>
    <x v="1"/>
    <m/>
    <n v="300"/>
    <s v="kg"/>
    <m/>
    <n v="11.69"/>
    <n v="3507"/>
  </r>
  <r>
    <s v="OF0037952"/>
    <x v="1111"/>
    <m/>
    <s v="F012713"/>
    <x v="53"/>
    <s v="25AFI002354"/>
    <x v="14"/>
    <m/>
    <s v="003485091005"/>
    <s v="XYLAC 3270/V8892 CLEAR INK"/>
    <s v="prodotti chimici"/>
    <x v="1"/>
    <m/>
    <n v="20"/>
    <s v="kg"/>
    <m/>
    <n v="15.3"/>
    <n v="306"/>
  </r>
  <r>
    <s v="OF0037887"/>
    <x v="1112"/>
    <m/>
    <s v="F010795"/>
    <x v="72"/>
    <s v="25AFI002367"/>
    <x v="14"/>
    <m/>
    <s v="009230008002"/>
    <s v="UNISPRAY LWC"/>
    <s v="materiali di consumo"/>
    <x v="11"/>
    <m/>
    <n v="2600"/>
    <s v="kg"/>
    <m/>
    <n v="1.95"/>
    <n v="5070"/>
  </r>
  <r>
    <s v="OF0037416"/>
    <x v="824"/>
    <m/>
    <s v="F011440"/>
    <x v="85"/>
    <s v="25AFI002383"/>
    <x v="14"/>
    <m/>
    <s v="001970076001"/>
    <s v="PALLET SIMILEUR CM 120x80"/>
    <s v="materiali di consumo"/>
    <x v="11"/>
    <m/>
    <n v="575"/>
    <s v="NR"/>
    <m/>
    <n v="6.3"/>
    <n v="3622.5"/>
  </r>
  <r>
    <s v="OF0037788"/>
    <x v="1113"/>
    <m/>
    <s v="F016222"/>
    <x v="78"/>
    <s v="25AFI002414"/>
    <x v="14"/>
    <m/>
    <s v="001760000250"/>
    <s v="FASCIA LIT.ROSSO SFERA 104Ø20 FANTASIA IN CUCINA 594522"/>
    <s v="cartoni e casse"/>
    <x v="12"/>
    <m/>
    <n v="3200"/>
    <s v="NR"/>
    <m/>
    <n v="0.21"/>
    <n v="672"/>
  </r>
  <r>
    <s v="OF0037788"/>
    <x v="1113"/>
    <m/>
    <s v="F016222"/>
    <x v="78"/>
    <s v="25AFI002414"/>
    <x v="14"/>
    <m/>
    <s v="001760000251"/>
    <s v="FASCIA LIT.ROSSO SFERA 104Ø24 FANTASIA IN CUCINA 594539"/>
    <s v="cartoni e casse"/>
    <x v="12"/>
    <m/>
    <n v="5200"/>
    <s v="NR"/>
    <m/>
    <n v="0.187"/>
    <n v="972.4"/>
  </r>
  <r>
    <s v="OF0037788"/>
    <x v="1113"/>
    <m/>
    <s v="F016222"/>
    <x v="78"/>
    <s v="25AFI002414"/>
    <x v="14"/>
    <m/>
    <s v="001760000252"/>
    <s v="FASCIA LIT.ROSSO SFERA 105Ø24 FANTASIA IN CUCINA 594546"/>
    <s v="cartoni e casse"/>
    <x v="12"/>
    <m/>
    <n v="5360"/>
    <s v="NR"/>
    <m/>
    <n v="0.187"/>
    <n v="1002.32"/>
  </r>
  <r>
    <s v="OF0037788"/>
    <x v="1113"/>
    <m/>
    <s v="F016222"/>
    <x v="78"/>
    <s v="25AFI002414"/>
    <x v="14"/>
    <m/>
    <s v="001760000253"/>
    <s v="FASCIA LIT.ROSSO SFERA 105Ø28 FANTASIA IN CUCINA 594553"/>
    <s v="cartoni e casse"/>
    <x v="12"/>
    <m/>
    <n v="3300"/>
    <s v="NR"/>
    <m/>
    <n v="0.21"/>
    <n v="693"/>
  </r>
  <r>
    <s v="OF0037689"/>
    <x v="1056"/>
    <m/>
    <s v="F016222"/>
    <x v="78"/>
    <s v="25AFI002414"/>
    <x v="14"/>
    <m/>
    <s v="001760000254"/>
    <s v="FASCIA LIT.ROSSO SFERA BELLA CUCINA OV.VET.Ø26X18 594430"/>
    <s v="cartoni e casse"/>
    <x v="12"/>
    <m/>
    <n v="1200"/>
    <s v="NR"/>
    <m/>
    <n v="0.36899999999999999"/>
    <n v="442.8"/>
  </r>
  <r>
    <s v="OF0037689"/>
    <x v="1056"/>
    <m/>
    <s v="F016222"/>
    <x v="78"/>
    <s v="25AFI002414"/>
    <x v="14"/>
    <m/>
    <s v="001760000255"/>
    <s v="FASCIA LIT.ROSSO SFERA BELLA CUCINA RETT V.Ø32X22 594447"/>
    <s v="cartoni e casse"/>
    <x v="12"/>
    <m/>
    <n v="1125"/>
    <s v="NR"/>
    <m/>
    <n v="0.36900444444444441"/>
    <n v="415.13"/>
  </r>
  <r>
    <s v="OF0037788"/>
    <x v="1113"/>
    <m/>
    <s v="F016222"/>
    <x v="78"/>
    <s v="25AFI002414"/>
    <x v="14"/>
    <m/>
    <s v="001760000256"/>
    <s v="FASCIA LIT.ROSSO SFERA COLORE A TAVOLA 473Ø20 4549308594508"/>
    <s v="cartoni e casse"/>
    <x v="12"/>
    <m/>
    <n v="1280"/>
    <s v="NR"/>
    <m/>
    <n v="0.36899999999999999"/>
    <n v="472.32"/>
  </r>
  <r>
    <s v="OF0037788"/>
    <x v="1113"/>
    <m/>
    <s v="F016222"/>
    <x v="78"/>
    <s v="25AFI002414"/>
    <x v="14"/>
    <m/>
    <s v="001760000257"/>
    <s v="FASCIA LIT.ROSSO SFERA COLORE A TAVOLA 474Ø24 4549308594515"/>
    <s v="cartoni e casse"/>
    <x v="12"/>
    <m/>
    <n v="1400"/>
    <s v="NR"/>
    <m/>
    <n v="0.36899999999999999"/>
    <n v="516.6"/>
  </r>
  <r>
    <s v="OF0037689"/>
    <x v="1056"/>
    <m/>
    <s v="F016222"/>
    <x v="78"/>
    <s v="25AFI002414"/>
    <x v="14"/>
    <m/>
    <s v="001760000258"/>
    <s v="FASCIA LI.ROSSO SFERA BELLEZZA MINERALE 279Ø20 4549308594454"/>
    <s v="cartoni e casse"/>
    <x v="12"/>
    <m/>
    <n v="2470"/>
    <s v="NR"/>
    <m/>
    <n v="0.25700000000000001"/>
    <n v="634.79"/>
  </r>
  <r>
    <s v="OF0037689"/>
    <x v="1056"/>
    <m/>
    <s v="F016222"/>
    <x v="78"/>
    <s v="25AFI002414"/>
    <x v="14"/>
    <m/>
    <s v="001760000259"/>
    <s v="FASCIA LI.ROSSO SFERA BELLEZZA MINERALE 279Ø24 4549308594461"/>
    <s v="cartoni e casse"/>
    <x v="12"/>
    <m/>
    <n v="3560"/>
    <s v="NR"/>
    <m/>
    <n v="0.21000000000000002"/>
    <n v="747.6"/>
  </r>
  <r>
    <s v="OF0037689"/>
    <x v="1056"/>
    <m/>
    <s v="F016222"/>
    <x v="78"/>
    <s v="25AFI002414"/>
    <x v="14"/>
    <m/>
    <s v="001760000260"/>
    <s v="FASCIA LI.ROSSO SFERA BELLEZZA MINERALE 279Ø26 4549308594478"/>
    <s v="cartoni e casse"/>
    <x v="12"/>
    <m/>
    <n v="3375"/>
    <s v="NR"/>
    <m/>
    <n v="0.21"/>
    <n v="708.75"/>
  </r>
  <r>
    <s v="OF0037689"/>
    <x v="1056"/>
    <m/>
    <s v="F016222"/>
    <x v="78"/>
    <s v="25AFI002414"/>
    <x v="14"/>
    <m/>
    <s v="001760000261"/>
    <s v="FASCIA LI.ROSSO SFERA BELLEZZA MINERALE 279Ø28 4549308594485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0000262"/>
    <s v="FASCIA LI.ROSSO SFERA BELLEZZA MINERALE 793Ø28 4549308594492"/>
    <s v="cartoni e casse"/>
    <x v="12"/>
    <m/>
    <n v="2475"/>
    <s v="NR"/>
    <m/>
    <n v="0.25700202020202023"/>
    <n v="636.08000000000004"/>
  </r>
  <r>
    <s v="OF0037816"/>
    <x v="1114"/>
    <m/>
    <s v="F016222"/>
    <x v="78"/>
    <s v="25AFI002414"/>
    <x v="14"/>
    <m/>
    <s v="001760000351"/>
    <s v="FASCIA LIT.&quot;Nome Linea&quot;IND. MT-RU 279Ø28 8000807079096"/>
    <s v="cartoni e casse"/>
    <x v="12"/>
    <m/>
    <n v="1250"/>
    <s v="NR"/>
    <m/>
    <n v="0.36899999999999999"/>
    <n v="461.25"/>
  </r>
  <r>
    <s v="OF0037788"/>
    <x v="1113"/>
    <m/>
    <s v="F016222"/>
    <x v="78"/>
    <s v="25AFI002414"/>
    <x v="14"/>
    <m/>
    <s v="001761046039"/>
    <s v="FASCIA LIT.TVS TERRA INDUCTION TEG.2M 380 Ø 26 8000807062999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1047241"/>
    <s v="FASCIA LIT.DUCALE IND.480 Ø24 8000807077986"/>
    <s v="cartoni e casse"/>
    <x v="12"/>
    <m/>
    <n v="2400"/>
    <s v="NR"/>
    <m/>
    <n v="0.22"/>
    <n v="528"/>
  </r>
  <r>
    <s v="OF0037788"/>
    <x v="1113"/>
    <m/>
    <s v="F016222"/>
    <x v="78"/>
    <s v="25AFI002414"/>
    <x v="14"/>
    <m/>
    <s v="001761047242"/>
    <s v="FASCIA LIT.DUCALE IND.730 Ø28X28 8000807077993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6"/>
    <s v="FASCIA LIT.DUCALE IND.279 Ø30 8000807078037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9"/>
    <s v="FASCIA LIT.DUCALE IND.795 Ø32 8000807078068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52032"/>
    <s v="FASCIA LIT.TVS SEGNO INDUCTION 783 Ø28 8000807074497"/>
    <s v="cartoni e casse"/>
    <x v="12"/>
    <m/>
    <n v="1200"/>
    <s v="NR"/>
    <m/>
    <n v="0.29499999999999998"/>
    <n v="354"/>
  </r>
  <r>
    <s v="OF0037788"/>
    <x v="1113"/>
    <m/>
    <s v="F016222"/>
    <x v="78"/>
    <s v="25AFI002414"/>
    <x v="14"/>
    <m/>
    <s v="001761054003"/>
    <s v="FASCIA LIT.TVS TITAN ELITE INDUCTION 163Ø20 8000807074183"/>
    <s v="cartoni e casse"/>
    <x v="12"/>
    <m/>
    <n v="1700"/>
    <s v="NR"/>
    <m/>
    <n v="0.28099999999999997"/>
    <n v="477.7"/>
  </r>
  <r>
    <s v="OF0037788"/>
    <x v="1113"/>
    <m/>
    <s v="F016222"/>
    <x v="78"/>
    <s v="25AFI002414"/>
    <x v="14"/>
    <m/>
    <s v="001761054004"/>
    <s v="FASCIA LIT.TVS TITAN ELITE INDUCTION 163Ø24 8000807074190"/>
    <s v="cartoni e casse"/>
    <x v="12"/>
    <m/>
    <n v="1600"/>
    <s v="NR"/>
    <m/>
    <n v="0.36899999999999999"/>
    <n v="590.4"/>
  </r>
  <r>
    <s v="OF0037788"/>
    <x v="1113"/>
    <m/>
    <s v="F016222"/>
    <x v="78"/>
    <s v="25AFI002414"/>
    <x v="14"/>
    <m/>
    <s v="001761054005"/>
    <s v="FASCIA LIT.TVS TITAN ELITE INDUCTION 163Ø28 8000807074206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1155048"/>
    <s v="FASCIA LIT.SAMBONET TITAN PRO 319+COP.V.Ø 28 8014808401817"/>
    <s v="cartoni e casse"/>
    <x v="12"/>
    <m/>
    <n v="1120"/>
    <s v="NR"/>
    <m/>
    <n v="1.29"/>
    <n v="1444.8"/>
  </r>
  <r>
    <s v="OF0037788"/>
    <x v="1113"/>
    <m/>
    <s v="F016222"/>
    <x v="78"/>
    <s v="25AFI002414"/>
    <x v="14"/>
    <m/>
    <s v="001761155059"/>
    <s v="FASCIA LIT.SAMBONET TITAN PRO RES.2025 125Ø 24 8014808401732"/>
    <s v="cartoni e casse"/>
    <x v="12"/>
    <m/>
    <n v="1600"/>
    <s v="NR"/>
    <m/>
    <n v="0.36899999999999999"/>
    <n v="590.4"/>
  </r>
  <r>
    <s v="OF0037211"/>
    <x v="818"/>
    <m/>
    <s v="F016222"/>
    <x v="78"/>
    <s v="25AFI002414"/>
    <x v="14"/>
    <m/>
    <s v="001761715021"/>
    <s v="FASCIA LIT.DIVA RESTYLING 100 Ø24 4892620669196"/>
    <s v="cartoni e casse"/>
    <x v="12"/>
    <m/>
    <n v="1300"/>
    <s v="NR"/>
    <m/>
    <n v="0.36899999999999999"/>
    <n v="479.7"/>
  </r>
  <r>
    <s v="OF0037816"/>
    <x v="1114"/>
    <m/>
    <s v="F016222"/>
    <x v="78"/>
    <s v="25AFI002414"/>
    <x v="14"/>
    <m/>
    <s v="001765500072"/>
    <s v="FASCIA LIT. VANHOPPER VERGA 148Ø20 8000807072127"/>
    <s v="cartoni e casse"/>
    <x v="12"/>
    <m/>
    <n v="1200"/>
    <s v="NR"/>
    <m/>
    <n v="0.36899999999999999"/>
    <n v="442.8"/>
  </r>
  <r>
    <s v="OF0037816"/>
    <x v="1114"/>
    <m/>
    <s v="F016222"/>
    <x v="78"/>
    <s v="25AFI002414"/>
    <x v="14"/>
    <m/>
    <s v="001765500073"/>
    <s v="FASCIA LIT. VANHOPPER VERGA 148Ø24 8000807072134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5500075"/>
    <s v="FASCIA LIT. VANHOPPER VERGA 841Ø28 8000807072158"/>
    <s v="cartoni e casse"/>
    <x v="12"/>
    <m/>
    <n v="1200"/>
    <s v="NR"/>
    <m/>
    <n v="0.36899999999999999"/>
    <n v="442.8"/>
  </r>
  <r>
    <s v="OF0038020"/>
    <x v="1115"/>
    <m/>
    <s v="F016222"/>
    <x v="78"/>
    <s v="25AFI002414"/>
    <x v="14"/>
    <m/>
    <s v="001769000491"/>
    <s v="FASCIA LIT.TVS ISPIRATA INDUCTION 163 28 8000807058176"/>
    <s v="cartoni e casse"/>
    <x v="12"/>
    <m/>
    <n v="1400"/>
    <s v="NR"/>
    <m/>
    <n v="0.36899999999999999"/>
    <n v="516.6"/>
  </r>
  <r>
    <s v="OF0037797"/>
    <x v="1116"/>
    <m/>
    <s v="F010781"/>
    <x v="47"/>
    <s v="25AFI002423"/>
    <x v="14"/>
    <m/>
    <s v="001716529002"/>
    <s v="BOX LIT.6529 ROSSO SFERA VAPORIERA+COP.VETRO CM 20"/>
    <s v="cartoni e casse"/>
    <x v="12"/>
    <m/>
    <n v="1100"/>
    <s v="NR"/>
    <m/>
    <n v="1.1005272727272726"/>
    <n v="1210.58"/>
  </r>
  <r>
    <s v="OF0037681"/>
    <x v="1052"/>
    <m/>
    <s v="F010781"/>
    <x v="47"/>
    <s v="25AFI002423"/>
    <x v="14"/>
    <m/>
    <s v="001716686007"/>
    <s v="BOX LIT.6686 COCOTTE IN.MIGROS K.C 39,5X22 7038.319 E.423555"/>
    <s v="cartoni e casse"/>
    <x v="12"/>
    <m/>
    <n v="1155"/>
    <s v="NR"/>
    <m/>
    <n v="1.1646406926406927"/>
    <n v="1345.16"/>
  </r>
  <r>
    <s v="OF0037681"/>
    <x v="1052"/>
    <m/>
    <s v="F010781"/>
    <x v="47"/>
    <s v="25AFI002423"/>
    <x v="1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7681"/>
    <x v="1052"/>
    <m/>
    <s v="F010781"/>
    <x v="47"/>
    <s v="25AFI002423"/>
    <x v="14"/>
    <m/>
    <s v="001716782002"/>
    <s v="BOX LIT.6782 COV.SAUC 20 ESSTEELE X SALUTE REST 051153107214"/>
    <s v="cartoni e casse"/>
    <x v="12"/>
    <m/>
    <n v="1020"/>
    <s v="NR"/>
    <m/>
    <n v="2.5728039215686276"/>
    <n v="2624.26"/>
  </r>
  <r>
    <s v="OF0037681"/>
    <x v="1052"/>
    <m/>
    <s v="F010781"/>
    <x v="47"/>
    <s v="25AFI002423"/>
    <x v="14"/>
    <m/>
    <s v="001716784002"/>
    <s v="BOX LIT.6784 CO.STIRF.32 ESSTEELE SALUTE REST.051153107184"/>
    <s v="cartoni e casse"/>
    <x v="12"/>
    <m/>
    <n v="2240"/>
    <s v="NR"/>
    <m/>
    <n v="3.024"/>
    <n v="6773.76"/>
  </r>
  <r>
    <s v="OF0037797"/>
    <x v="1116"/>
    <m/>
    <s v="F010781"/>
    <x v="47"/>
    <s v="25AFI002423"/>
    <x v="14"/>
    <m/>
    <s v="001716786002"/>
    <s v="BOX LIT.6786 SKILLE 24 ESSTEELE X DOMANI REST.051153103742"/>
    <s v="cartoni e casse"/>
    <x v="12"/>
    <m/>
    <n v="1140"/>
    <s v="NR"/>
    <m/>
    <n v="2.39040350877193"/>
    <n v="2725.06"/>
  </r>
  <r>
    <s v="OF0037681"/>
    <x v="1052"/>
    <m/>
    <s v="F010781"/>
    <x v="47"/>
    <s v="25AFI002423"/>
    <x v="14"/>
    <m/>
    <s v="001716933002"/>
    <s v="BOX LIT.6933 TEG.2MØ30 C/C.MEYER AUS.ESSTEELE X DOMAN REST."/>
    <s v="cartoni e casse"/>
    <x v="12"/>
    <m/>
    <n v="1155"/>
    <s v="NR"/>
    <m/>
    <n v="2.9279999999999999"/>
    <n v="3381.84"/>
  </r>
  <r>
    <s v="OF0038019"/>
    <x v="1117"/>
    <m/>
    <s v="F010781"/>
    <x v="47"/>
    <s v="25AFI002423"/>
    <x v="14"/>
    <m/>
    <s v="001716953002"/>
    <s v="BOX LIT.6953 31X23+35X27 CM MEYER AUS.ESSTEELE ACC.RESTYLING"/>
    <s v="cartoni e casse"/>
    <x v="12"/>
    <m/>
    <n v="780"/>
    <s v="NR"/>
    <m/>
    <n v="2.6879999999999997"/>
    <n v="2096.64"/>
  </r>
  <r>
    <s v="OF0037681"/>
    <x v="1052"/>
    <m/>
    <s v="F010781"/>
    <x v="47"/>
    <s v="25AFI002423"/>
    <x v="14"/>
    <m/>
    <s v="001717037002"/>
    <s v="BOX LIT.7037 SKILLE 30 ESSTEELE X DOMANI REST.051153141041"/>
    <s v="cartoni e casse"/>
    <x v="12"/>
    <m/>
    <n v="1150"/>
    <s v="NR"/>
    <m/>
    <n v="2.3904000000000001"/>
    <n v="2748.96"/>
  </r>
  <r>
    <s v="OF0037681"/>
    <x v="1052"/>
    <m/>
    <s v="F010781"/>
    <x v="47"/>
    <s v="25AFI002423"/>
    <x v="14"/>
    <m/>
    <s v="001717720004"/>
    <s v="BOX LIT.7720 DOMEDIA MANCHE AMOVIBLE 2024 NEW 3250392347086"/>
    <s v="cartoni e casse"/>
    <x v="12"/>
    <m/>
    <n v="2600"/>
    <s v="NR"/>
    <m/>
    <n v="0.25209999999999999"/>
    <n v="655.46"/>
  </r>
  <r>
    <s v="OF0037797"/>
    <x v="1116"/>
    <m/>
    <s v="F010781"/>
    <x v="47"/>
    <s v="25AFI002423"/>
    <x v="14"/>
    <m/>
    <s v="001717730001"/>
    <s v="BOX LIT.7730 WOK 793 30 CM TITAN DUO 8000807072677"/>
    <s v="cartoni e casse"/>
    <x v="12"/>
    <m/>
    <n v="1150"/>
    <s v="NR"/>
    <m/>
    <n v="1.56"/>
    <n v="1794"/>
  </r>
  <r>
    <s v="OF0037834"/>
    <x v="1118"/>
    <m/>
    <s v="F010781"/>
    <x v="47"/>
    <s v="25AFI002423"/>
    <x v="14"/>
    <m/>
    <s v="001736030008"/>
    <s v="CARTONET 6030 24+28 DOM.RULL.347109"/>
    <s v="cartoni e casse"/>
    <x v="12"/>
    <m/>
    <n v="1620"/>
    <s v="NR"/>
    <m/>
    <n v="1.391253086419753"/>
    <n v="2253.83"/>
  </r>
  <r>
    <s v="OF0037834"/>
    <x v="1118"/>
    <m/>
    <s v="F010781"/>
    <x v="47"/>
    <s v="25AFI002423"/>
    <x v="14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23"/>
    <x v="14"/>
    <m/>
    <s v="001736775002"/>
    <s v="CARTONET 6775 SKILLET 20 ESSTEELE X SALUTE REST 051153107139"/>
    <s v="cartoni e casse"/>
    <x v="12"/>
    <m/>
    <n v="2750"/>
    <s v="NR"/>
    <m/>
    <n v="1.79"/>
    <n v="4922.5"/>
  </r>
  <r>
    <s v="OF0037681"/>
    <x v="1052"/>
    <m/>
    <s v="F010781"/>
    <x v="47"/>
    <s v="25AFI002423"/>
    <x v="14"/>
    <m/>
    <s v="001736776002"/>
    <s v="CARTONET 6776 SKILLET 24 ESSTEELE X SALUTE REST.051153107146"/>
    <s v="cartoni e casse"/>
    <x v="12"/>
    <m/>
    <n v="1100"/>
    <s v="NR"/>
    <m/>
    <n v="1.84"/>
    <n v="2024"/>
  </r>
  <r>
    <s v="OF0037681"/>
    <x v="1052"/>
    <m/>
    <s v="F010781"/>
    <x v="47"/>
    <s v="25AFI002423"/>
    <x v="14"/>
    <m/>
    <s v="001736778002"/>
    <s v="CARTONET 6778 SKILLET 30 ESSTEELE X SALUTE REST 051153107160"/>
    <s v="cartoni e casse"/>
    <x v="12"/>
    <m/>
    <n v="1560"/>
    <s v="NR"/>
    <m/>
    <n v="1.8900000000000001"/>
    <n v="2948.4"/>
  </r>
  <r>
    <s v="OF0037681"/>
    <x v="1052"/>
    <m/>
    <s v="F010781"/>
    <x v="47"/>
    <s v="25AFI002423"/>
    <x v="14"/>
    <m/>
    <s v="001736779002"/>
    <s v="CARTONET 6779 SQ.GRIL 28 ESSTEELE X SALUTE REST 051153107191"/>
    <s v="cartoni e casse"/>
    <x v="12"/>
    <m/>
    <n v="1100"/>
    <s v="NR"/>
    <m/>
    <n v="1.6870000000000001"/>
    <n v="1855.7"/>
  </r>
  <r>
    <s v="OF0037681"/>
    <x v="1052"/>
    <m/>
    <s v="F010781"/>
    <x v="47"/>
    <s v="25AFI002423"/>
    <x v="14"/>
    <m/>
    <s v="001736780002"/>
    <s v="CARTONET 6780 SKIL.20&amp;28 ESSTEELE X SALUTE REST.051153107177"/>
    <s v="cartoni e casse"/>
    <x v="12"/>
    <m/>
    <n v="1100"/>
    <s v="NR"/>
    <m/>
    <n v="2.2000000000000002"/>
    <n v="2420"/>
  </r>
  <r>
    <s v="OF0037681"/>
    <x v="1052"/>
    <m/>
    <s v="F010781"/>
    <x v="47"/>
    <s v="25AFI002423"/>
    <x v="14"/>
    <m/>
    <s v="001736907002"/>
    <s v="CARTONET 6907 SK20-24-28 ESSTEELE X SALUTE REST.051153107016"/>
    <s v="cartoni e casse"/>
    <x v="12"/>
    <m/>
    <n v="520"/>
    <s v="NR"/>
    <m/>
    <n v="2.4921538461538462"/>
    <n v="1295.92"/>
  </r>
  <r>
    <s v="OF0037797"/>
    <x v="1116"/>
    <m/>
    <s v="F010781"/>
    <x v="47"/>
    <s v="25AFI002423"/>
    <x v="14"/>
    <m/>
    <s v="001736934002"/>
    <s v="CARTONET 6934 SKILL.20&amp;26CM MEYER AUS.ESSTEELE X DOMANI REST"/>
    <s v="cartoni e casse"/>
    <x v="12"/>
    <m/>
    <n v="1155"/>
    <s v="NR"/>
    <m/>
    <n v="2.329004329004329"/>
    <n v="2690"/>
  </r>
  <r>
    <s v="OF0037797"/>
    <x v="1116"/>
    <m/>
    <s v="F010781"/>
    <x v="47"/>
    <s v="25AFI002423"/>
    <x v="14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7834"/>
    <x v="1118"/>
    <m/>
    <s v="F010781"/>
    <x v="47"/>
    <s v="25AFI002423"/>
    <x v="14"/>
    <m/>
    <s v="001737734001"/>
    <s v="CARTONET 7734 TRIPLE PACK PER CUCINARE 051153186066"/>
    <s v="cartoni e casse"/>
    <x v="12"/>
    <m/>
    <n v="550"/>
    <s v="NR"/>
    <m/>
    <n v="1.76"/>
    <n v="968"/>
  </r>
  <r>
    <s v="OF0037267"/>
    <x v="912"/>
    <m/>
    <s v="F010781"/>
    <x v="47"/>
    <s v="25AFI002423"/>
    <x v="14"/>
    <m/>
    <s v="001737767001"/>
    <s v="CARTONET 7767 ALUMINIUM PFANNE IND. 279 28 EAN 4068947160221"/>
    <s v="cartoni e casse"/>
    <x v="12"/>
    <m/>
    <n v="1760"/>
    <s v="NR"/>
    <m/>
    <n v="0.57699999999999996"/>
    <n v="1015.52"/>
  </r>
  <r>
    <s v="OF0037798"/>
    <x v="1119"/>
    <m/>
    <s v="F010781"/>
    <x v="47"/>
    <s v="25AFI002423"/>
    <x v="14"/>
    <m/>
    <s v="001760000300"/>
    <s v="FASCIA LIT.LEKKER EN SIMPEL 651 28 8720874413417"/>
    <s v="cartoni e casse"/>
    <x v="12"/>
    <m/>
    <n v="2600"/>
    <s v="NR"/>
    <m/>
    <n v="0.25209999999999999"/>
    <n v="655.46"/>
  </r>
  <r>
    <s v="OF0037798"/>
    <x v="1119"/>
    <m/>
    <s v="F010781"/>
    <x v="47"/>
    <s v="25AFI002423"/>
    <x v="14"/>
    <m/>
    <s v="001760000302"/>
    <s v="FASCIA LIT.LEKKER EN SIMPEL 279 24 8720874413370"/>
    <s v="cartoni e casse"/>
    <x v="12"/>
    <m/>
    <n v="1950"/>
    <s v="NR"/>
    <m/>
    <n v="0.29657948717948718"/>
    <n v="578.33000000000004"/>
  </r>
  <r>
    <s v="OF0037798"/>
    <x v="1119"/>
    <m/>
    <s v="F010781"/>
    <x v="47"/>
    <s v="25AFI002423"/>
    <x v="14"/>
    <m/>
    <s v="001760000303"/>
    <s v="FASCIA LIT.LEKKER EN SIMPEL 279 28 8720874413387"/>
    <s v="cartoni e casse"/>
    <x v="12"/>
    <m/>
    <n v="1100"/>
    <s v="NR"/>
    <m/>
    <n v="0.39190909090909093"/>
    <n v="431.1"/>
  </r>
  <r>
    <s v="OF0037334"/>
    <x v="913"/>
    <m/>
    <s v="F010781"/>
    <x v="47"/>
    <s v="25AFI002423"/>
    <x v="14"/>
    <m/>
    <s v="001760000600"/>
    <s v="FASCIA LITOGRAFTA CREPE PAN 179Ø 25 8000807075227"/>
    <s v="cartoni e casse"/>
    <x v="12"/>
    <m/>
    <n v="5000"/>
    <s v="NR"/>
    <m/>
    <n v="9.1999999999999998E-2"/>
    <n v="460"/>
  </r>
  <r>
    <s v="OF0037687"/>
    <x v="1120"/>
    <m/>
    <s v="F010781"/>
    <x v="47"/>
    <s v="25AFI002423"/>
    <x v="14"/>
    <m/>
    <s v="001760001001"/>
    <s v="FASCIA LIT.TVS IL MULTIP.OGG.4 POSTI 057 Ø23 8000807062746"/>
    <s v="cartoni e casse"/>
    <x v="12"/>
    <m/>
    <n v="1050"/>
    <s v="NR"/>
    <m/>
    <n v="0.39128571428571429"/>
    <n v="410.85"/>
  </r>
  <r>
    <s v="OF0037638"/>
    <x v="1048"/>
    <m/>
    <s v="F010781"/>
    <x v="47"/>
    <s v="25AFI002423"/>
    <x v="14"/>
    <m/>
    <s v="001761029103"/>
    <s v="FASCIA LIT.MIGROS STAR 2023 PAD.207 Ø20 7035.831-899466"/>
    <s v="cartoni e casse"/>
    <x v="12"/>
    <m/>
    <n v="1400"/>
    <s v="NR"/>
    <m/>
    <n v="0.10475714285714285"/>
    <n v="146.66"/>
  </r>
  <r>
    <s v="OF0037638"/>
    <x v="1048"/>
    <m/>
    <s v="F010781"/>
    <x v="47"/>
    <s v="25AFI002423"/>
    <x v="14"/>
    <m/>
    <s v="001761029104"/>
    <s v="FASCIA LIT.MIGROS STAR 2023 PAD.207 Ø24 7035.832-899473"/>
    <s v="cartoni e casse"/>
    <x v="12"/>
    <m/>
    <n v="2000"/>
    <s v="NR"/>
    <m/>
    <n v="0.10476000000000001"/>
    <n v="209.52"/>
  </r>
  <r>
    <s v="OF0037638"/>
    <x v="1048"/>
    <m/>
    <s v="F010781"/>
    <x v="47"/>
    <s v="25AFI002423"/>
    <x v="14"/>
    <m/>
    <s v="001761029105"/>
    <s v="FASCIA LIT.MIGROS STAR 2023 PAD.207 Ø28 7035.839-899480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6"/>
    <s v="FASCIA LIT.MIGROS STAR 2023 PAD.207 Ø32 7035.844-899633"/>
    <s v="cartoni e casse"/>
    <x v="12"/>
    <m/>
    <n v="1100"/>
    <s v="NR"/>
    <m/>
    <n v="0.10476363636363636"/>
    <n v="115.24"/>
  </r>
  <r>
    <s v="OF0037838"/>
    <x v="1121"/>
    <m/>
    <s v="F010781"/>
    <x v="47"/>
    <s v="25AFI002423"/>
    <x v="14"/>
    <m/>
    <s v="001761029107"/>
    <s v="FASCIA LIT.MIGROS STAR 2023 TEG.311 Ø20 7035.840-899497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8"/>
    <s v="FASCIA LIT.MIGROS STAR 2023 TEG.311 Ø24 7035.841-899602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09"/>
    <s v="FASCIA LIT.MIGROS STAR 2023 TEG.311 Ø28 7035.842-899619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110"/>
    <s v="FASCIA LIT.MIGROS STAR 2023 PAD.006 Ø16 7035.843-899626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11"/>
    <s v="FASCIA LIT.MIGROS STAR 2023 WOK.793 Ø20 7035.867-899657"/>
    <s v="cartoni e casse"/>
    <x v="12"/>
    <m/>
    <n v="1150"/>
    <s v="NR"/>
    <m/>
    <n v="0.10475652173913043"/>
    <n v="120.47"/>
  </r>
  <r>
    <s v="OF0037798"/>
    <x v="1119"/>
    <m/>
    <s v="F010781"/>
    <x v="47"/>
    <s v="25AFI002423"/>
    <x v="14"/>
    <m/>
    <s v="001761029116"/>
    <s v="FASCIA LIT.MIGROS STAR 2023 FRIGG.070 Ø20 7035.829-895291"/>
    <s v="cartoni e casse"/>
    <x v="12"/>
    <m/>
    <n v="1760"/>
    <s v="NR"/>
    <m/>
    <n v="0.10476136363636364"/>
    <n v="184.38"/>
  </r>
  <r>
    <s v="OF0038019"/>
    <x v="1117"/>
    <m/>
    <s v="F010781"/>
    <x v="47"/>
    <s v="25AFI002423"/>
    <x v="14"/>
    <m/>
    <s v="001761029124"/>
    <s v="FASCIA LIT.MIGROS STAR 2025 RAMEQUIN410 Ø08 7038.323-445335"/>
    <s v="cartoni e casse"/>
    <x v="12"/>
    <m/>
    <n v="1550"/>
    <s v="NR"/>
    <m/>
    <n v="0.10476129032258064"/>
    <n v="162.38"/>
  </r>
  <r>
    <s v="OF0037838"/>
    <x v="1121"/>
    <m/>
    <s v="F010781"/>
    <x v="47"/>
    <s v="25AFI002423"/>
    <x v="14"/>
    <m/>
    <s v="001761029125"/>
    <s v="FASCIA LIT.MIGROS STAR 2025 OFENFORM410 Ø16 7038.324-445342"/>
    <s v="cartoni e casse"/>
    <x v="12"/>
    <m/>
    <n v="1650"/>
    <s v="NR"/>
    <m/>
    <n v="0.10475757575757576"/>
    <n v="172.85"/>
  </r>
  <r>
    <s v="OF0037838"/>
    <x v="1121"/>
    <m/>
    <s v="F010781"/>
    <x v="47"/>
    <s v="25AFI002423"/>
    <x v="14"/>
    <m/>
    <s v="001761029126"/>
    <s v="FASCIA LIT.MIGROS STAR 2025 OFENFORM410 Ø20 7038.325-445359"/>
    <s v="cartoni e casse"/>
    <x v="12"/>
    <m/>
    <n v="1650"/>
    <s v="NR"/>
    <m/>
    <n v="0.10475757575757576"/>
    <n v="172.85"/>
  </r>
  <r>
    <s v="OF0037798"/>
    <x v="1119"/>
    <m/>
    <s v="F010781"/>
    <x v="47"/>
    <s v="25AFI002423"/>
    <x v="14"/>
    <m/>
    <s v="001761029202"/>
    <s v="FASCIA LIT.MIGROS PRO 2023 IND.PAD.125Ø20 7035.464-103391"/>
    <s v="cartoni e casse"/>
    <x v="12"/>
    <m/>
    <n v="5750"/>
    <s v="NR"/>
    <m/>
    <n v="0.10476000000000001"/>
    <n v="602.37"/>
  </r>
  <r>
    <s v="OF0037798"/>
    <x v="1119"/>
    <m/>
    <s v="F010781"/>
    <x v="47"/>
    <s v="25AFI002423"/>
    <x v="14"/>
    <m/>
    <s v="001761029203"/>
    <s v="FASCIA LIT.MIGROS PRO 2023 IND.PAD.125Ø24 7035.465-104602"/>
    <s v="cartoni e casse"/>
    <x v="12"/>
    <m/>
    <n v="7350"/>
    <s v="NR"/>
    <m/>
    <n v="0.10476054421768707"/>
    <n v="769.99"/>
  </r>
  <r>
    <s v="OF0037798"/>
    <x v="1119"/>
    <m/>
    <s v="F010781"/>
    <x v="47"/>
    <s v="25AFI002423"/>
    <x v="14"/>
    <m/>
    <s v="001761029204"/>
    <s v="FASCIA LIT.MIGROS PRO 2023 IND.PAD.125Ø28 7035.467-104244"/>
    <s v="cartoni e casse"/>
    <x v="12"/>
    <m/>
    <n v="7920"/>
    <s v="NR"/>
    <m/>
    <n v="0.10476010101010101"/>
    <n v="829.7"/>
  </r>
  <r>
    <s v="OF0037838"/>
    <x v="1121"/>
    <m/>
    <s v="F010781"/>
    <x v="47"/>
    <s v="25AFI002423"/>
    <x v="14"/>
    <m/>
    <s v="001761029208"/>
    <s v="FASCIA LIT.MIGROS PRO 2023 IND.PAD.126Ø28 7035.470-104275"/>
    <s v="cartoni e casse"/>
    <x v="12"/>
    <m/>
    <n v="11330"/>
    <s v="NR"/>
    <m/>
    <n v="0.10475992939099736"/>
    <n v="1186.93"/>
  </r>
  <r>
    <s v="OF0037798"/>
    <x v="1119"/>
    <m/>
    <s v="F010781"/>
    <x v="47"/>
    <s v="25AFI002423"/>
    <x v="14"/>
    <m/>
    <s v="001761029213"/>
    <s v="FASCIA LIT.MIGROS PRO 2023 IND.WOK.793Ø20 7035.814-89519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214"/>
    <s v="FASCIA LIT.MIGROS PRO 2023 IND.WOK.793Ø28 7035.815-895208"/>
    <s v="cartoni e casse"/>
    <x v="12"/>
    <m/>
    <n v="1100"/>
    <s v="NR"/>
    <m/>
    <n v="0.10476363636363636"/>
    <n v="115.24"/>
  </r>
  <r>
    <s v="OF0037798"/>
    <x v="1119"/>
    <m/>
    <s v="F010781"/>
    <x v="47"/>
    <s v="25AFI002423"/>
    <x v="14"/>
    <m/>
    <s v="001761029217"/>
    <s v="FASCIA LIT.MIGROS PRO 2023 IND420Ø22 L2,8 AC 7037.545-263534"/>
    <s v="cartoni e casse"/>
    <x v="12"/>
    <m/>
    <n v="1150"/>
    <s v="NR"/>
    <m/>
    <n v="0.10475652173913043"/>
    <n v="120.47"/>
  </r>
  <r>
    <s v="OF0037687"/>
    <x v="1120"/>
    <m/>
    <s v="F010781"/>
    <x v="47"/>
    <s v="25AFI002423"/>
    <x v="14"/>
    <m/>
    <s v="001761029219"/>
    <s v="FASCIA LIT.MIGROS REST.PRO 2024 641Ø20 2,5 L 7038.259-139746"/>
    <s v="cartoni e casse"/>
    <x v="12"/>
    <m/>
    <n v="2250"/>
    <s v="NR"/>
    <m/>
    <n v="0.10476000000000001"/>
    <n v="235.71"/>
  </r>
  <r>
    <s v="OF0037798"/>
    <x v="1119"/>
    <m/>
    <s v="F010781"/>
    <x v="47"/>
    <s v="25AFI002423"/>
    <x v="14"/>
    <m/>
    <s v="001761029222"/>
    <s v="FASCIA LI.MIGROS RES.PRO 2024 IN 644Ø24 5,7L 7038.253-139388"/>
    <s v="cartoni e casse"/>
    <x v="12"/>
    <m/>
    <n v="1100"/>
    <s v="NR"/>
    <m/>
    <n v="0.10476363636363636"/>
    <n v="115.24"/>
  </r>
  <r>
    <s v="OF0038019"/>
    <x v="1117"/>
    <m/>
    <s v="F010781"/>
    <x v="47"/>
    <s v="25AFI002423"/>
    <x v="14"/>
    <m/>
    <s v="001761029226"/>
    <s v="FASCIA LIT.MIGROS PRO 2025 147Ø24 7038.310 - E.7621361423234"/>
    <s v="cartoni e casse"/>
    <x v="12"/>
    <m/>
    <n v="2100"/>
    <s v="NR"/>
    <m/>
    <n v="0.10476190476190476"/>
    <n v="220"/>
  </r>
  <r>
    <s v="OF0037638"/>
    <x v="1048"/>
    <m/>
    <s v="F010781"/>
    <x v="47"/>
    <s v="25AFI002423"/>
    <x v="14"/>
    <m/>
    <s v="001761029227"/>
    <s v="FASCIA LIT.MIGROS PRO 2025 147Ø28 7038.311 - E.7621361423241"/>
    <s v="cartoni e casse"/>
    <x v="12"/>
    <m/>
    <n v="2310"/>
    <s v="NR"/>
    <m/>
    <n v="0.10476190476190476"/>
    <n v="242"/>
  </r>
  <r>
    <s v="OF0037798"/>
    <x v="1119"/>
    <m/>
    <s v="F010781"/>
    <x v="47"/>
    <s v="25AFI002423"/>
    <x v="14"/>
    <m/>
    <s v="001761029228"/>
    <s v="FASCIA LIT.MIGROS PRO 2025 463Ø12 7038.312 - E.762136142327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301"/>
    <s v="FASCIA LIT.MIGROS BASIC CAS.420Ø20 2.3 L 7035.258-479488"/>
    <s v="cartoni e casse"/>
    <x v="12"/>
    <m/>
    <n v="2750"/>
    <s v="NR"/>
    <m/>
    <n v="0.10475999999999999"/>
    <n v="288.08999999999997"/>
  </r>
  <r>
    <s v="OF0037798"/>
    <x v="1119"/>
    <m/>
    <s v="F010781"/>
    <x v="47"/>
    <s v="25AFI002423"/>
    <x v="1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687"/>
    <x v="1120"/>
    <m/>
    <s v="F010781"/>
    <x v="47"/>
    <s v="25AFI002423"/>
    <x v="14"/>
    <m/>
    <s v="001761029303"/>
    <s v="FASCIA LIT.MIGROS BASIC CREP.062Ø25 7035.805-895147"/>
    <s v="cartoni e casse"/>
    <x v="12"/>
    <m/>
    <n v="3850"/>
    <s v="NR"/>
    <m/>
    <n v="0.10476103896103896"/>
    <n v="403.33"/>
  </r>
  <r>
    <s v="OF0037798"/>
    <x v="1119"/>
    <m/>
    <s v="F010781"/>
    <x v="47"/>
    <s v="25AFI002423"/>
    <x v="14"/>
    <m/>
    <s v="001761029304"/>
    <s v="FASCIA LIT.MIGROS BASIC PAD.213Ø20 7035.668-750799"/>
    <s v="cartoni e casse"/>
    <x v="12"/>
    <m/>
    <n v="17350"/>
    <s v="NR"/>
    <m/>
    <n v="0.10476023054755043"/>
    <n v="1817.59"/>
  </r>
  <r>
    <s v="OF0037838"/>
    <x v="1121"/>
    <m/>
    <s v="F010781"/>
    <x v="47"/>
    <s v="25AFI002423"/>
    <x v="14"/>
    <m/>
    <s v="001761029305"/>
    <s v="FASCIA LIT.MIGROS BASIC PAD.213Ø24 7035.669-751437"/>
    <s v="cartoni e casse"/>
    <x v="12"/>
    <m/>
    <n v="12000"/>
    <s v="NR"/>
    <m/>
    <n v="0.10475999999999999"/>
    <n v="1257.1199999999999"/>
  </r>
  <r>
    <s v="OF0037838"/>
    <x v="1121"/>
    <m/>
    <s v="F010781"/>
    <x v="47"/>
    <s v="25AFI002423"/>
    <x v="14"/>
    <m/>
    <s v="001761029306"/>
    <s v="FASCIA LIT.MIGROS BASIC PAD.213Ø28 7035.671-751413"/>
    <s v="cartoni e casse"/>
    <x v="12"/>
    <m/>
    <n v="12400"/>
    <s v="NR"/>
    <m/>
    <n v="0.10475967741935484"/>
    <n v="1299.02"/>
  </r>
  <r>
    <s v="OF0037798"/>
    <x v="1119"/>
    <m/>
    <s v="F010781"/>
    <x v="47"/>
    <s v="25AFI002423"/>
    <x v="14"/>
    <m/>
    <s v="001761029307"/>
    <s v="FASCIA LIT.MIGROS BASIC PAD.ALTA 206Ø24 7035.670-751406"/>
    <s v="cartoni e casse"/>
    <x v="12"/>
    <m/>
    <n v="10650"/>
    <s v="NR"/>
    <m/>
    <n v="0.10475962441314554"/>
    <n v="1115.69"/>
  </r>
  <r>
    <s v="OF0037798"/>
    <x v="1119"/>
    <m/>
    <s v="F010781"/>
    <x v="47"/>
    <s v="25AFI002423"/>
    <x v="14"/>
    <m/>
    <s v="001761029308"/>
    <s v="FASCIA LIT.MIGROS BASIC PAD.ALTA 206Ø28 7035.672-751420"/>
    <s v="cartoni e casse"/>
    <x v="12"/>
    <m/>
    <n v="11500"/>
    <s v="NR"/>
    <m/>
    <n v="0.10476000000000001"/>
    <n v="1204.74"/>
  </r>
  <r>
    <s v="OF0037734"/>
    <x v="1122"/>
    <m/>
    <s v="F010781"/>
    <x v="47"/>
    <s v="25AFI002423"/>
    <x v="14"/>
    <m/>
    <s v="001761029340"/>
    <s v="FASCIA LIT.MIGROS BASIC BIST.730 Ø28x28 7038.297-422985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1"/>
    <s v="FASCIA LIT.MIGROS BASIC CAS.420Ø16 1.4 L 7038.299-423128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3"/>
    <s v="FASCIA LIT.MIGROS BASIC PAD.104 Ø16 7038.320-423647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4"/>
    <s v="FASCIA LIT.MIGROS BASIC PAD.104 Ø30 7038.292-422930"/>
    <s v="cartoni e casse"/>
    <x v="12"/>
    <m/>
    <n v="2300"/>
    <s v="NR"/>
    <m/>
    <n v="0.10476086956521739"/>
    <n v="240.95"/>
  </r>
  <r>
    <s v="OF0038019"/>
    <x v="1117"/>
    <m/>
    <s v="F010781"/>
    <x v="47"/>
    <s v="25AFI002423"/>
    <x v="14"/>
    <m/>
    <s v="001761029436"/>
    <s v="FASCIA LIT.MIGROS TABLE COOKING 2025 420Ø22 7033.364-527147"/>
    <s v="cartoni e casse"/>
    <x v="12"/>
    <m/>
    <n v="2050"/>
    <s v="NR"/>
    <m/>
    <n v="0.1047609756097561"/>
    <n v="214.76"/>
  </r>
  <r>
    <s v="OF0038019"/>
    <x v="1117"/>
    <m/>
    <s v="F010781"/>
    <x v="47"/>
    <s v="25AFI002423"/>
    <x v="14"/>
    <m/>
    <s v="001761029444"/>
    <s v="FASCIA LIT.MIGROS TABLE COOKING 2025 413Ø18 7033.354-526133"/>
    <s v="cartoni e casse"/>
    <x v="12"/>
    <m/>
    <n v="1850"/>
    <s v="NR"/>
    <m/>
    <n v="0.10476216216216216"/>
    <n v="193.81"/>
  </r>
  <r>
    <s v="OF0037838"/>
    <x v="1121"/>
    <m/>
    <s v="F010781"/>
    <x v="47"/>
    <s v="25AFI002423"/>
    <x v="14"/>
    <m/>
    <s v="001761029502"/>
    <s v="FASCIA LIT.MIGROS PRO 2025 149Ø24 7033.303 - E.7621361423258"/>
    <s v="cartoni e casse"/>
    <x v="12"/>
    <m/>
    <n v="1050"/>
    <s v="NR"/>
    <m/>
    <n v="0.10476190476190476"/>
    <n v="110"/>
  </r>
  <r>
    <s v="OF0037838"/>
    <x v="1121"/>
    <m/>
    <s v="F010781"/>
    <x v="47"/>
    <s v="25AFI002423"/>
    <x v="14"/>
    <m/>
    <s v="001761029503"/>
    <s v="FASCIA LIT.MIGROS PRO 2025 149Ø28 7033.304 - E.7621361423265"/>
    <s v="cartoni e casse"/>
    <x v="12"/>
    <m/>
    <n v="2310"/>
    <s v="NR"/>
    <m/>
    <n v="0.10476190476190476"/>
    <n v="242"/>
  </r>
  <r>
    <s v="OF0037838"/>
    <x v="1121"/>
    <m/>
    <s v="F010781"/>
    <x v="47"/>
    <s v="25AFI002423"/>
    <x v="14"/>
    <m/>
    <s v="001761038332"/>
    <s v="FASCIA LIT.PRIMECOOK SMERALDA CASS. F433 Ø16 8058697169533"/>
    <s v="cartoni e casse"/>
    <x v="12"/>
    <m/>
    <n v="1155"/>
    <s v="NR"/>
    <m/>
    <n v="0.39191341991341994"/>
    <n v="452.66"/>
  </r>
  <r>
    <s v="OF0037687"/>
    <x v="1120"/>
    <m/>
    <s v="F010781"/>
    <x v="47"/>
    <s v="25AFI002423"/>
    <x v="14"/>
    <m/>
    <s v="001761047064"/>
    <s v="FASCIA LIT.EASY ECO F.715 Ø38 8000807072349"/>
    <s v="cartoni e casse"/>
    <x v="12"/>
    <m/>
    <n v="2100"/>
    <s v="NR"/>
    <m/>
    <n v="0.22309999999999999"/>
    <n v="468.51"/>
  </r>
  <r>
    <s v="OF0034029"/>
    <x v="551"/>
    <m/>
    <s v="F010781"/>
    <x v="47"/>
    <s v="25AFI002423"/>
    <x v="14"/>
    <m/>
    <s v="001761047106"/>
    <s v="FASCIA LIT.SOFIA 062 Ø25 VERDE 8000807071366"/>
    <s v="cartoni e casse"/>
    <x v="12"/>
    <m/>
    <n v="1100"/>
    <s v="NR"/>
    <m/>
    <n v="0.31525454545454545"/>
    <n v="346.78"/>
  </r>
  <r>
    <s v="OF0037798"/>
    <x v="1119"/>
    <m/>
    <s v="F010781"/>
    <x v="47"/>
    <s v="25AFI002423"/>
    <x v="14"/>
    <m/>
    <s v="001761047300"/>
    <s v="FASCIA LIT.COOKING DELUXE IND. 480Ø24 8000807077214"/>
    <s v="cartoni e casse"/>
    <x v="12"/>
    <m/>
    <n v="300"/>
    <s v="NR"/>
    <m/>
    <n v="0.39189999999999997"/>
    <n v="117.57"/>
  </r>
  <r>
    <s v="OF0037798"/>
    <x v="1119"/>
    <m/>
    <s v="F010781"/>
    <x v="47"/>
    <s v="25AFI002423"/>
    <x v="14"/>
    <m/>
    <s v="001761047305"/>
    <s v="FASCIA LIT.COOKING DELUXE IND. 279Ø28 8000807077269"/>
    <s v="cartoni e casse"/>
    <x v="12"/>
    <m/>
    <n v="350"/>
    <s v="NR"/>
    <m/>
    <n v="0.39191428571428566"/>
    <n v="137.16999999999999"/>
  </r>
  <r>
    <s v="OF0037798"/>
    <x v="1119"/>
    <m/>
    <s v="F010781"/>
    <x v="47"/>
    <s v="25AFI002423"/>
    <x v="14"/>
    <m/>
    <s v="001761047307"/>
    <s v="FASCIA LIT.COOKING DELUXE IND. 163Ø20 8000807077283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047308"/>
    <s v="FASCIA LIT.COOKING DELUXE IND. 729Ø35X24 8000807077290"/>
    <s v="cartoni e casse"/>
    <x v="12"/>
    <m/>
    <n v="300"/>
    <s v="NR"/>
    <m/>
    <n v="0.39189999999999997"/>
    <n v="117.57"/>
  </r>
  <r>
    <s v="OF0037913"/>
    <x v="1123"/>
    <m/>
    <s v="F010781"/>
    <x v="47"/>
    <s v="25AFI002423"/>
    <x v="14"/>
    <m/>
    <s v="001761078180"/>
    <s v="FASCIA LIT.HOMESIDE REST. MOULE A MANQUE Ø26 CM 007139 FSC"/>
    <s v="cartoni e casse"/>
    <x v="12"/>
    <m/>
    <n v="5940"/>
    <s v="NR"/>
    <m/>
    <n v="0.14200000000000002"/>
    <n v="843.48"/>
  </r>
  <r>
    <s v="OF0037913"/>
    <x v="1123"/>
    <m/>
    <s v="F010781"/>
    <x v="47"/>
    <s v="25AFI002423"/>
    <x v="14"/>
    <m/>
    <s v="001761078181"/>
    <s v="FASCIA LIT.HOMESIDE REST.MOULE A CAKE 27 CM 007146 FSC"/>
    <s v="cartoni e casse"/>
    <x v="12"/>
    <m/>
    <n v="6300"/>
    <s v="NR"/>
    <m/>
    <n v="0.14200000000000002"/>
    <n v="894.6"/>
  </r>
  <r>
    <s v="OF0037913"/>
    <x v="1123"/>
    <m/>
    <s v="F010781"/>
    <x v="47"/>
    <s v="25AFI002423"/>
    <x v="14"/>
    <m/>
    <s v="001761078182"/>
    <s v="FASCIA LIT.HOMESIDE REST.MOULE A SAVARIN Ø24 CM 007153 FSC"/>
    <s v="cartoni e casse"/>
    <x v="12"/>
    <m/>
    <n v="2170"/>
    <s v="NR"/>
    <m/>
    <n v="0.14199999999999999"/>
    <n v="308.14"/>
  </r>
  <r>
    <s v="OF0037913"/>
    <x v="1123"/>
    <m/>
    <s v="F010781"/>
    <x v="47"/>
    <s v="25AFI002423"/>
    <x v="14"/>
    <m/>
    <s v="001761078183"/>
    <s v="FASCIA LIT.HOMESIDE REST.MOULE A TARTE Ø27 CM 007160 FSC"/>
    <s v="cartoni e casse"/>
    <x v="12"/>
    <m/>
    <n v="4350"/>
    <s v="NR"/>
    <m/>
    <n v="0.14200000000000002"/>
    <n v="617.70000000000005"/>
  </r>
  <r>
    <s v="OF0037913"/>
    <x v="1123"/>
    <m/>
    <s v="F010781"/>
    <x v="47"/>
    <s v="25AFI002423"/>
    <x v="14"/>
    <m/>
    <s v="001761078184"/>
    <s v="FASCIA LIT.HOMESIDE REST.MOULE A TARTE Ø30 CM 007177 FSC"/>
    <s v="cartoni e casse"/>
    <x v="12"/>
    <m/>
    <n v="6435"/>
    <s v="NR"/>
    <m/>
    <n v="0.14199999999999999"/>
    <n v="913.77"/>
  </r>
  <r>
    <s v="OF0037913"/>
    <x v="1123"/>
    <m/>
    <s v="F010781"/>
    <x v="47"/>
    <s v="25AFI002423"/>
    <x v="14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6"/>
    <s v="FASCIA LIT.HOMESIDE RES MOU.QUATRE-QUARTS Ø26 CM  007191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7"/>
    <s v="FASCIA LIT.HOMESIDE REST.MOULES A TART.X4 Ø11CM 832893 FSC"/>
    <s v="cartoni e casse"/>
    <x v="12"/>
    <m/>
    <n v="2875"/>
    <s v="NR"/>
    <m/>
    <n v="0.14199999999999999"/>
    <n v="408.25"/>
  </r>
  <r>
    <s v="OF0037913"/>
    <x v="1123"/>
    <m/>
    <s v="F010781"/>
    <x v="47"/>
    <s v="25AFI002423"/>
    <x v="14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7913"/>
    <x v="1123"/>
    <m/>
    <s v="F010781"/>
    <x v="47"/>
    <s v="25AFI002423"/>
    <x v="14"/>
    <m/>
    <s v="001761078189"/>
    <s v="FASCIA LIT.PLAQUE A PATISSERIE HOMESIDE RES 38X28 386807 FSC"/>
    <s v="cartoni e casse"/>
    <x v="12"/>
    <m/>
    <n v="2050"/>
    <s v="NR"/>
    <m/>
    <n v="0.14200000000000002"/>
    <n v="291.10000000000002"/>
  </r>
  <r>
    <s v="OF0037913"/>
    <x v="1123"/>
    <m/>
    <s v="F010781"/>
    <x v="47"/>
    <s v="25AFI002423"/>
    <x v="14"/>
    <m/>
    <s v="001761078190"/>
    <s v="FASCIA LIT.HOMESIDE REST MOULE A CHARLOTTE Ø18 CM 007207 FSC"/>
    <s v="cartoni e casse"/>
    <x v="12"/>
    <m/>
    <n v="1480"/>
    <s v="NR"/>
    <m/>
    <n v="0.14199999999999999"/>
    <n v="210.16"/>
  </r>
  <r>
    <s v="OF0037838"/>
    <x v="1121"/>
    <m/>
    <s v="F010781"/>
    <x v="47"/>
    <s v="25AFI002423"/>
    <x v="14"/>
    <m/>
    <s v="001761115222"/>
    <s v="FASCIA LIT.TVS VIRTUS INDUCT. PAD.28 RESTYLING 8000807044759"/>
    <s v="cartoni e casse"/>
    <x v="12"/>
    <m/>
    <n v="1500"/>
    <s v="NR"/>
    <m/>
    <n v="0.23303333333333334"/>
    <n v="349.55"/>
  </r>
  <r>
    <s v="OF0037798"/>
    <x v="1119"/>
    <m/>
    <s v="F010781"/>
    <x v="47"/>
    <s v="25AFI002423"/>
    <x v="14"/>
    <m/>
    <s v="001761115225"/>
    <s v="FASCIA LIT.TVS VIRTUS INDUCT.PAD.Ø24 REST. 8000807044742"/>
    <s v="cartoni e casse"/>
    <x v="12"/>
    <m/>
    <n v="1500"/>
    <s v="NR"/>
    <m/>
    <n v="0.29658000000000001"/>
    <n v="444.87"/>
  </r>
  <r>
    <s v="OF0037687"/>
    <x v="1120"/>
    <m/>
    <s v="F010781"/>
    <x v="47"/>
    <s v="25AFI002423"/>
    <x v="14"/>
    <m/>
    <s v="001761124352"/>
    <s v="FASCIA LIT.TVS NATURA IN.P24 042717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155001"/>
    <s v="FASCIA LIT.SAMBONET ROCK'N'ROSE PAD.PINK 20 128387"/>
    <s v="cartoni e casse"/>
    <x v="12"/>
    <m/>
    <n v="1150"/>
    <s v="NR"/>
    <m/>
    <n v="0.39191304347826084"/>
    <n v="450.7"/>
  </r>
  <r>
    <s v="OF0037798"/>
    <x v="1119"/>
    <m/>
    <s v="F010781"/>
    <x v="47"/>
    <s v="25AFI002423"/>
    <x v="14"/>
    <m/>
    <s v="001761155002"/>
    <s v="FASCIA LIT.SAMBONET ROCK'N'ROSE PAD.PINK 24 128417"/>
    <s v="cartoni e casse"/>
    <x v="12"/>
    <m/>
    <n v="1210"/>
    <s v="NR"/>
    <m/>
    <n v="0.39190909090909087"/>
    <n v="474.21"/>
  </r>
  <r>
    <s v="OF0037838"/>
    <x v="1121"/>
    <m/>
    <s v="F010781"/>
    <x v="47"/>
    <s v="25AFI002423"/>
    <x v="14"/>
    <m/>
    <s v="001761155023"/>
    <s v="FASCIA L.SAMBONET ROCK'N'ROSE WOK795 1+1M +COP32 PINK 181887"/>
    <s v="cartoni e casse"/>
    <x v="12"/>
    <m/>
    <n v="1050"/>
    <s v="NR"/>
    <m/>
    <n v="1.3219333333333334"/>
    <n v="1388.03"/>
  </r>
  <r>
    <s v="OF0037838"/>
    <x v="1121"/>
    <m/>
    <s v="F010781"/>
    <x v="47"/>
    <s v="25AFI002423"/>
    <x v="14"/>
    <m/>
    <s v="001761818090"/>
    <s v="FASCIA LIT.WOOLWORTHS ALVARO IND.480 20+COP.V."/>
    <s v="cartoni e casse"/>
    <x v="12"/>
    <m/>
    <n v="1400"/>
    <s v="NR"/>
    <m/>
    <n v="0.29657857142857141"/>
    <n v="415.21"/>
  </r>
  <r>
    <s v="OF0037687"/>
    <x v="1120"/>
    <m/>
    <s v="F010781"/>
    <x v="47"/>
    <s v="25AFI002423"/>
    <x v="14"/>
    <m/>
    <s v="001761857305"/>
    <s v="FASCIA LIT.CERAMICO IND.PAD.148 20 EAN 3256225058266"/>
    <s v="cartoni e casse"/>
    <x v="12"/>
    <m/>
    <n v="2050"/>
    <s v="NR"/>
    <m/>
    <n v="0.25210243902439022"/>
    <n v="516.80999999999995"/>
  </r>
  <r>
    <s v="OF0037798"/>
    <x v="1119"/>
    <m/>
    <s v="F010781"/>
    <x v="47"/>
    <s v="25AFI002423"/>
    <x v="14"/>
    <m/>
    <s v="001761857307"/>
    <s v="FASCIA LIT.CERAMICO IND.PAD.148 28 EAN 3256225058297"/>
    <s v="cartoni e casse"/>
    <x v="12"/>
    <m/>
    <n v="1300"/>
    <s v="NR"/>
    <m/>
    <n v="0.23303076923076924"/>
    <n v="302.94"/>
  </r>
  <r>
    <s v="OF0037687"/>
    <x v="1120"/>
    <m/>
    <s v="F010781"/>
    <x v="47"/>
    <s v="25AFI002423"/>
    <x v="14"/>
    <m/>
    <s v="001761870143"/>
    <s v="FASCIA LIT.MASTERCHEF THE TV SE. DEPØ28 F379-710844 RES.2025"/>
    <s v="cartoni e casse"/>
    <x v="12"/>
    <m/>
    <n v="30050"/>
    <s v="NR"/>
    <m/>
    <n v="0.14399999999999999"/>
    <n v="4327.2"/>
  </r>
  <r>
    <s v="OF0037638"/>
    <x v="1048"/>
    <m/>
    <s v="F010781"/>
    <x v="47"/>
    <s v="25AFI002423"/>
    <x v="14"/>
    <m/>
    <s v="001761870202"/>
    <s v="FASCIA LIT.MASTERCHEF ONYX INDUCTION 279 Ø20 5054903922322"/>
    <s v="cartoni e casse"/>
    <x v="12"/>
    <m/>
    <n v="5850"/>
    <s v="NR"/>
    <m/>
    <n v="0.14399999999999999"/>
    <n v="842.4"/>
  </r>
  <r>
    <s v="OF0037638"/>
    <x v="1048"/>
    <m/>
    <s v="F010781"/>
    <x v="47"/>
    <s v="25AFI002423"/>
    <x v="14"/>
    <m/>
    <s v="001761870203"/>
    <s v="FASCIA LIT.MASTERCHEF ONYX INDUCTION 279 Ø24 5054903911241"/>
    <s v="cartoni e casse"/>
    <x v="12"/>
    <m/>
    <n v="7800"/>
    <s v="NR"/>
    <m/>
    <n v="0.14400000000000002"/>
    <n v="1123.2"/>
  </r>
  <r>
    <s v="OF0037798"/>
    <x v="1119"/>
    <m/>
    <s v="F010781"/>
    <x v="47"/>
    <s v="25AFI002423"/>
    <x v="14"/>
    <m/>
    <s v="001761870362"/>
    <s v="FASCIA LIT.CHEF CLUB CANADA CAS.1M 410Ø18 5054903953043"/>
    <s v="cartoni e casse"/>
    <x v="12"/>
    <m/>
    <n v="12250"/>
    <s v="NR"/>
    <m/>
    <n v="0.13100000000000001"/>
    <n v="1604.75"/>
  </r>
  <r>
    <s v="OF0037838"/>
    <x v="1121"/>
    <m/>
    <s v="F010781"/>
    <x v="47"/>
    <s v="25AFI002423"/>
    <x v="14"/>
    <m/>
    <s v="001761870363"/>
    <s v="FASCIA LIT.CHEF CLUB CANADA CREP.175Ø26 5054903953128"/>
    <s v="cartoni e casse"/>
    <x v="12"/>
    <m/>
    <n v="4190"/>
    <s v="NR"/>
    <m/>
    <n v="0.13100000000000001"/>
    <n v="548.89"/>
  </r>
  <r>
    <s v="OF0037798"/>
    <x v="1119"/>
    <m/>
    <s v="F010781"/>
    <x v="47"/>
    <s v="25AFI002423"/>
    <x v="14"/>
    <m/>
    <s v="001761870364"/>
    <s v="FASCIA LIT.CHEF CLUB CANADA FRY.207Ø28 5054903953005"/>
    <s v="cartoni e casse"/>
    <x v="12"/>
    <m/>
    <n v="20600"/>
    <s v="NR"/>
    <m/>
    <n v="0.13100000000000001"/>
    <n v="2698.6"/>
  </r>
  <r>
    <s v="OF0037798"/>
    <x v="1119"/>
    <m/>
    <s v="F010781"/>
    <x v="47"/>
    <s v="25AFI002423"/>
    <x v="14"/>
    <m/>
    <s v="001761870720"/>
    <s v="FASCIA LIT.ICA STEKPANNA 24-279-245900 AR.654927 FSC REST.24"/>
    <s v="cartoni e casse"/>
    <x v="12"/>
    <m/>
    <n v="2365"/>
    <s v="NR"/>
    <m/>
    <n v="0.29657928118393234"/>
    <n v="701.41"/>
  </r>
  <r>
    <s v="OF0037687"/>
    <x v="1120"/>
    <m/>
    <s v="F010781"/>
    <x v="47"/>
    <s v="25AFI002423"/>
    <x v="14"/>
    <m/>
    <s v="001761870724"/>
    <s v="FASCIA LIT.ICA GRYTA 4,5L 480 C/C.245894 659504 FSC REST.24"/>
    <s v="cartoni e casse"/>
    <x v="12"/>
    <m/>
    <n v="1260"/>
    <s v="NR"/>
    <m/>
    <n v="0.89100000000000001"/>
    <n v="1122.6600000000001"/>
  </r>
  <r>
    <s v="OF0037687"/>
    <x v="1120"/>
    <m/>
    <s v="F010781"/>
    <x v="47"/>
    <s v="25AFI002423"/>
    <x v="14"/>
    <m/>
    <s v="001761870725"/>
    <s v="FASCIA LIT.ICA PANNKAKS-25CM-179-245917 659496 FSC REST.24"/>
    <s v="cartoni e casse"/>
    <x v="12"/>
    <m/>
    <n v="1100"/>
    <s v="NR"/>
    <m/>
    <n v="0.39190909090909093"/>
    <n v="431.1"/>
  </r>
  <r>
    <s v="OF0037687"/>
    <x v="1120"/>
    <m/>
    <s v="F010781"/>
    <x v="47"/>
    <s v="25AFI002423"/>
    <x v="14"/>
    <m/>
    <s v="001761870727"/>
    <s v="FASCIA LIT.ICA SKILLET W/L 380 C/C.018362 510424 FSC REST.24"/>
    <s v="cartoni e casse"/>
    <x v="12"/>
    <m/>
    <n v="1100"/>
    <s v="NR"/>
    <m/>
    <n v="0.9890000000000001"/>
    <n v="1087.9000000000001"/>
  </r>
  <r>
    <s v="OF0037687"/>
    <x v="1120"/>
    <m/>
    <s v="F010781"/>
    <x v="47"/>
    <s v="25AFI002423"/>
    <x v="14"/>
    <m/>
    <s v="001765412907"/>
    <s v="FASCIA LIT.IKEA HUSKNUT CE.GB/FR/IT/CL/ES P24 105.835.49 FSC"/>
    <s v="cartoni e casse"/>
    <x v="12"/>
    <m/>
    <n v="2000"/>
    <s v="NR"/>
    <m/>
    <n v="0.22269999999999998"/>
    <n v="445.4"/>
  </r>
  <r>
    <s v="OF0037838"/>
    <x v="1121"/>
    <m/>
    <s v="F010781"/>
    <x v="47"/>
    <s v="25AFI002423"/>
    <x v="14"/>
    <m/>
    <s v="001765412910"/>
    <s v="FASCIA LIT.IKEA HUSKNUT CE.GB/FR/IT/CL/ES 36X26 505.835.52 F"/>
    <s v="cartoni e casse"/>
    <x v="12"/>
    <m/>
    <n v="2400"/>
    <s v="NR"/>
    <m/>
    <n v="0.30199999999999999"/>
    <n v="724.8"/>
  </r>
  <r>
    <s v="OF0037687"/>
    <x v="1120"/>
    <m/>
    <s v="F010781"/>
    <x v="47"/>
    <s v="25AFI002423"/>
    <x v="14"/>
    <m/>
    <s v="001765412911"/>
    <s v="FASCIA LIT.IKEA HUSKNUT CERAMICO NA/24 C18 505-766-03 FSC"/>
    <s v="cartoni e casse"/>
    <x v="12"/>
    <m/>
    <n v="1100"/>
    <s v="NR"/>
    <m/>
    <n v="0.2412"/>
    <n v="265.32"/>
  </r>
  <r>
    <s v="OF0037798"/>
    <x v="1119"/>
    <m/>
    <s v="F010781"/>
    <x v="47"/>
    <s v="25AFI002423"/>
    <x v="14"/>
    <m/>
    <s v="001765412912"/>
    <s v="FASCIA LIT.IKEA HUSKNUT CERAMICO NA/24 P.28 105-766-00 FSC"/>
    <s v="cartoni e casse"/>
    <x v="12"/>
    <m/>
    <n v="1100"/>
    <s v="NR"/>
    <m/>
    <n v="0.27600000000000002"/>
    <n v="303.60000000000002"/>
  </r>
  <r>
    <s v="OF0037687"/>
    <x v="1120"/>
    <m/>
    <s v="F010781"/>
    <x v="47"/>
    <s v="25AFI002423"/>
    <x v="14"/>
    <m/>
    <s v="001765414230"/>
    <s v="FASCIA LIT.ORIGINE IND.RESTYLING 279 Ø20 8000807068663"/>
    <s v="cartoni e casse"/>
    <x v="12"/>
    <m/>
    <n v="1000"/>
    <s v="NR"/>
    <m/>
    <n v="0.39191000000000004"/>
    <n v="391.91"/>
  </r>
  <r>
    <s v="OF0037687"/>
    <x v="1120"/>
    <m/>
    <s v="F010781"/>
    <x v="47"/>
    <s v="25AFI002423"/>
    <x v="14"/>
    <m/>
    <s v="001769000500"/>
    <s v="FASCIA LIT.NATURA IN.EL.RESTYLING - P.279 20 048061"/>
    <s v="cartoni e casse"/>
    <x v="12"/>
    <m/>
    <n v="1600"/>
    <s v="NR"/>
    <m/>
    <n v="0.29658124999999996"/>
    <n v="474.53"/>
  </r>
  <r>
    <s v="OF0037638"/>
    <x v="1048"/>
    <m/>
    <s v="F010781"/>
    <x v="47"/>
    <s v="25AFI002423"/>
    <x v="14"/>
    <m/>
    <s v="001769000502"/>
    <s v="FASCIA LIT.NATURA IN.EL.RESTYLING-P.279 26 048085"/>
    <s v="cartoni e casse"/>
    <x v="12"/>
    <m/>
    <n v="250"/>
    <s v="NR"/>
    <m/>
    <n v="0.29660000000000003"/>
    <n v="74.150000000000006"/>
  </r>
  <r>
    <s v="OF0037638"/>
    <x v="1048"/>
    <m/>
    <s v="F010781"/>
    <x v="47"/>
    <s v="25AFI002423"/>
    <x v="14"/>
    <m/>
    <s v="001769000503"/>
    <s v="FASCIA LIT.NATURA IN.EL.RESTYLING -P.279 28 048092"/>
    <s v="cartoni e casse"/>
    <x v="12"/>
    <m/>
    <n v="2300"/>
    <s v="NR"/>
    <m/>
    <n v="0.29657826086956524"/>
    <n v="682.13"/>
  </r>
  <r>
    <s v="OF0037687"/>
    <x v="1120"/>
    <m/>
    <s v="F010781"/>
    <x v="47"/>
    <s v="25AFI002423"/>
    <x v="14"/>
    <m/>
    <s v="001769000582"/>
    <s v="FASCIA LIT.NATURA IN.EL.RESTYLING 480 24+C.V.8000807063453"/>
    <s v="cartoni e casse"/>
    <x v="12"/>
    <m/>
    <n v="1155"/>
    <s v="NR"/>
    <m/>
    <n v="1.1753160173160173"/>
    <n v="1357.49"/>
  </r>
  <r>
    <s v="OF0037687"/>
    <x v="1120"/>
    <m/>
    <s v="F010781"/>
    <x v="47"/>
    <s v="25AFI002423"/>
    <x v="14"/>
    <m/>
    <s v="001769000707"/>
    <s v="FASCIA LIT.MIGROS HERBST 25 35X22 798 7033.272-477077 R29.95"/>
    <s v="cartoni e casse"/>
    <x v="12"/>
    <m/>
    <n v="3400"/>
    <s v="NR"/>
    <m/>
    <n v="0.10475882352941177"/>
    <n v="356.18"/>
  </r>
  <r>
    <s v="OF0037798"/>
    <x v="1119"/>
    <m/>
    <s v="F010781"/>
    <x v="47"/>
    <s v="25AFI002423"/>
    <x v="14"/>
    <m/>
    <s v="001769000708"/>
    <s v="FASCIA LIT.MIGROS HERBST W.25 793 20-7033.278-468013 R.29.95"/>
    <s v="cartoni e casse"/>
    <x v="12"/>
    <m/>
    <n v="4450"/>
    <s v="NR"/>
    <m/>
    <n v="0.10475955056179775"/>
    <n v="466.18"/>
  </r>
  <r>
    <s v="OF0037798"/>
    <x v="1119"/>
    <m/>
    <s v="F010781"/>
    <x v="47"/>
    <s v="25AFI002423"/>
    <x v="14"/>
    <m/>
    <s v="001769000709"/>
    <s v="FASCIA LIT.MIGROS HERBST W.25 179 25-7033.279-468006 R.19.95"/>
    <s v="cartoni e casse"/>
    <x v="12"/>
    <m/>
    <n v="4600"/>
    <s v="NR"/>
    <m/>
    <n v="0.10476086956521739"/>
    <n v="481.9"/>
  </r>
  <r>
    <s v="OF0037901"/>
    <x v="1124"/>
    <m/>
    <s v="F010781"/>
    <x v="47"/>
    <s v="25AFI002423"/>
    <x v="14"/>
    <m/>
    <s v="001769000722"/>
    <s v="FASCIA LIT.MIGROS PRO PANBOO GRILL 097 Ø 20 7038.314 E423500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3"/>
    <s v="FASCIA LIT.MIGROS PRO PANBOO GRILL 097 Ø 26 7038.315 E423517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4"/>
    <s v="FASCIA LIT.MIGROS PRO PANBOO CASS. 096Ø20 7038.316 E.423524"/>
    <s v="cartoni e casse"/>
    <x v="12"/>
    <m/>
    <n v="200"/>
    <s v="NR"/>
    <m/>
    <n v="0.10475"/>
    <n v="20.95"/>
  </r>
  <r>
    <s v="OF0037901"/>
    <x v="1124"/>
    <m/>
    <s v="F010781"/>
    <x v="47"/>
    <s v="25AFI002423"/>
    <x v="14"/>
    <m/>
    <s v="001769000725"/>
    <s v="FASCIA LIT.MIGROS PRO PANBOO TEGA. 098 Ø26 7038.317 E.423531"/>
    <s v="cartoni e casse"/>
    <x v="12"/>
    <m/>
    <n v="500"/>
    <s v="NR"/>
    <m/>
    <n v="0.10476000000000001"/>
    <n v="52.38"/>
  </r>
  <r>
    <s v="OF0037267"/>
    <x v="912"/>
    <m/>
    <s v="F010781"/>
    <x v="47"/>
    <s v="25AFI002423"/>
    <x v="14"/>
    <m/>
    <s v="002300001006"/>
    <s v="DIVISORIO FUSTELLATO X 7767 CON STAMPE ( 279 28 )"/>
    <s v="cartoni e casse"/>
    <x v="12"/>
    <m/>
    <n v="1760"/>
    <s v="NR"/>
    <m/>
    <n v="0.1"/>
    <n v="176"/>
  </r>
  <r>
    <s v="OF0037834"/>
    <x v="1118"/>
    <m/>
    <s v="F010781"/>
    <x v="47"/>
    <s v="25AFI002423"/>
    <x v="14"/>
    <m/>
    <s v="002300020064"/>
    <s v="&quot;DIVISORIO FUST.&quot;&quot;B&quot;&quot;X PAD.24+28&quot;"/>
    <s v="cartoni e casse"/>
    <x v="12"/>
    <m/>
    <n v="1320"/>
    <s v="NR"/>
    <m/>
    <n v="0.2"/>
    <n v="264"/>
  </r>
  <r>
    <s v="OF0037834"/>
    <x v="1118"/>
    <m/>
    <s v="F010781"/>
    <x v="47"/>
    <s v="25AFI002423"/>
    <x v="14"/>
    <m/>
    <s v="002300020065"/>
    <s v="DIVISORIO FUST.X MANICO C/LING.P.24"/>
    <s v="cartoni e casse"/>
    <x v="12"/>
    <m/>
    <n v="1320"/>
    <s v="NR"/>
    <m/>
    <n v="0.2"/>
    <n v="264"/>
  </r>
  <r>
    <s v="OF0037605"/>
    <x v="1047"/>
    <m/>
    <s v="F010781"/>
    <x v="47"/>
    <s v="25AFI002423"/>
    <x v="14"/>
    <m/>
    <s v="002300020078"/>
    <s v="DIVISORIO FUST.MNC.C.6031/6060/6166"/>
    <s v="cartoni e casse"/>
    <x v="12"/>
    <m/>
    <n v="1000"/>
    <s v="NR"/>
    <m/>
    <n v="0.2"/>
    <n v="200"/>
  </r>
  <r>
    <s v="OF0037681"/>
    <x v="1052"/>
    <m/>
    <s v="F010781"/>
    <x v="47"/>
    <s v="25AFI002423"/>
    <x v="14"/>
    <m/>
    <s v="002300081048"/>
    <s v="DIVISORIO FUST.UNICO PER FORMARE CROCE SEP.163 20&amp;28"/>
    <s v="cartoni e casse"/>
    <x v="12"/>
    <m/>
    <n v="1300"/>
    <s v="NR"/>
    <m/>
    <n v="0.47200000000000003"/>
    <n v="613.6"/>
  </r>
  <r>
    <s v="OF0037681"/>
    <x v="1052"/>
    <m/>
    <s v="F010781"/>
    <x v="47"/>
    <s v="25AFI002423"/>
    <x v="14"/>
    <m/>
    <s v="002300081049"/>
    <s v="DIVISORIO FUST.UNICO SEDE SEP. CAS./C.28 C/BOX LIT.6781-7760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0"/>
    <s v="DIVISORIO FUST.UNICO SEDE SEP. CASS.1M/COP.20 C/BOX LIT.6782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5"/>
    <s v="DIVISORIO FUST.UNICO SEDE SEP.WOK 1+1M/COP.32 C/BOX LIT.6784"/>
    <s v="cartoni e casse"/>
    <x v="12"/>
    <m/>
    <n v="2380"/>
    <s v="NR"/>
    <m/>
    <n v="0.5"/>
    <n v="1190"/>
  </r>
  <r>
    <s v="OF0037681"/>
    <x v="1052"/>
    <m/>
    <s v="F010781"/>
    <x v="47"/>
    <s v="25AFI002423"/>
    <x v="14"/>
    <m/>
    <s v="002300081056"/>
    <s v="DIVISORIO FUST.UNICO SEDE SEP.TEG.1+1M/COP.32 C/BOX LIT.6783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67"/>
    <s v="DIVISORIO FUST.UNICO SEDE SEP. TEG.2M.F.319/COP.B.SIL.Ø30CM"/>
    <s v="cartoni e casse"/>
    <x v="12"/>
    <m/>
    <n v="1050"/>
    <s v="NR"/>
    <m/>
    <n v="0.5"/>
    <n v="525"/>
  </r>
  <r>
    <s v="OF0037681"/>
    <x v="1052"/>
    <m/>
    <s v="F010781"/>
    <x v="47"/>
    <s v="25AFI002423"/>
    <x v="14"/>
    <m/>
    <s v="002300081083"/>
    <s v="DIVISORIO FUST.UNICO PER FORMARE CROCE SEP.163 24/28"/>
    <s v="cartoni e casse"/>
    <x v="12"/>
    <m/>
    <n v="1565"/>
    <s v="NR"/>
    <m/>
    <n v="0.2"/>
    <n v="313"/>
  </r>
  <r>
    <s v="OF0037681"/>
    <x v="1052"/>
    <m/>
    <s v="F010781"/>
    <x v="47"/>
    <s v="25AFI002423"/>
    <x v="14"/>
    <m/>
    <s v="002300081084"/>
    <s v="DIVISORIO FUST.UNICO PER FORMARE CROCE SEP.163 20/24"/>
    <s v="cartoni e casse"/>
    <x v="12"/>
    <m/>
    <n v="1265"/>
    <s v="NR"/>
    <m/>
    <n v="0.2"/>
    <n v="253"/>
  </r>
  <r>
    <s v="OF0037797"/>
    <x v="1116"/>
    <m/>
    <s v="F010781"/>
    <x v="47"/>
    <s v="25AFI002423"/>
    <x v="14"/>
    <m/>
    <s v="002300081091"/>
    <s v="DIVISORIO FUST.UNICO PER FORMARE CROCE SEP.F.125 Ø 20/26"/>
    <s v="cartoni e casse"/>
    <x v="12"/>
    <m/>
    <n v="1155"/>
    <s v="NR"/>
    <m/>
    <n v="0.2"/>
    <n v="231"/>
  </r>
  <r>
    <s v="OF0037834"/>
    <x v="1118"/>
    <m/>
    <s v="F010781"/>
    <x v="47"/>
    <s v="25AFI002423"/>
    <x v="14"/>
    <m/>
    <s v="002300081181"/>
    <s v="DIVISORIO FUS.UNICO X FORMARE CROCE SE.279 20/26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2300081182"/>
    <s v="DIVISORIO FUS.UNICO X FORMARE CROCE SE.279 26/30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0840102130"/>
    <s v="DISCO PUBB.HOMESIDE REST MOULE A MADELEINES 35X16 007214 FSC"/>
    <s v="mater. di confezion."/>
    <x v="4"/>
    <m/>
    <n v="1150"/>
    <s v="NR"/>
    <m/>
    <n v="0.14200000000000002"/>
    <n v="163.30000000000001"/>
  </r>
  <r>
    <s v="OF0037834"/>
    <x v="1118"/>
    <m/>
    <s v="F010781"/>
    <x v="47"/>
    <s v="25AFI002423"/>
    <x v="14"/>
    <m/>
    <s v="000850047001"/>
    <s v="DISCO BAV.WOOLWORTHS ALVARO F.279 24"/>
    <s v="mater. di confezion."/>
    <x v="4"/>
    <m/>
    <n v="1380"/>
    <s v="NR"/>
    <m/>
    <n v="0.39191304347826089"/>
    <n v="540.84"/>
  </r>
  <r>
    <s v="OF0037834"/>
    <x v="1118"/>
    <m/>
    <s v="F010781"/>
    <x v="47"/>
    <s v="25AFI002423"/>
    <x v="14"/>
    <m/>
    <s v="000850047002"/>
    <s v="DISCO BAV.WOOLWORTHS ALVARO F.279 28"/>
    <s v="mater. di confezion."/>
    <x v="4"/>
    <m/>
    <n v="1430"/>
    <s v="NR"/>
    <m/>
    <n v="0.39190909090909087"/>
    <n v="560.42999999999995"/>
  </r>
  <r>
    <s v="OF0038162"/>
    <x v="1125"/>
    <m/>
    <s v="F012539"/>
    <x v="69"/>
    <s v="25AFI002444"/>
    <x v="29"/>
    <m/>
    <s v="002460032001"/>
    <s v="SOLVENTE ISOPROPYLOLO (IP97)"/>
    <s v="prodotti chimici"/>
    <x v="1"/>
    <m/>
    <n v="155"/>
    <s v="kg"/>
    <m/>
    <n v="1.9799999999999998"/>
    <n v="306.89999999999998"/>
  </r>
  <r>
    <s v="OF0038162"/>
    <x v="1125"/>
    <m/>
    <s v="F012539"/>
    <x v="69"/>
    <s v="25AFI002444"/>
    <x v="29"/>
    <m/>
    <s v="002460140001"/>
    <s v="DOWANOL PMA ACETATO DI METOSSIPROP. CISTERNA"/>
    <s v="prodotti chimici"/>
    <x v="1"/>
    <m/>
    <n v="950"/>
    <s v="kg"/>
    <m/>
    <n v="2.79"/>
    <n v="2650.5"/>
  </r>
  <r>
    <s v="OF0038465"/>
    <x v="1126"/>
    <m/>
    <s v="F012539"/>
    <x v="69"/>
    <s v="25AFI002444"/>
    <x v="29"/>
    <m/>
    <s v="009290031001"/>
    <s v="DOWANOL PMA ACETATO DI METOS.KG 195 FUSTO"/>
    <s v="materiali di consumo"/>
    <x v="11"/>
    <m/>
    <n v="585"/>
    <s v="kg"/>
    <m/>
    <n v="2.95"/>
    <n v="1725.75"/>
  </r>
  <r>
    <s v="OF0038140"/>
    <x v="1127"/>
    <m/>
    <s v="F012680"/>
    <x v="63"/>
    <s v="25AFI002451"/>
    <x v="29"/>
    <m/>
    <s v="000010270017R"/>
    <s v="DISCO AL.99,5 270/17 RIC"/>
    <s v="alluminio"/>
    <x v="3"/>
    <m/>
    <n v="814"/>
    <s v="kg"/>
    <m/>
    <n v="3.32"/>
    <n v="2702.48"/>
  </r>
  <r>
    <s v="OF0038140"/>
    <x v="1127"/>
    <m/>
    <s v="F012680"/>
    <x v="63"/>
    <s v="25AFI002451"/>
    <x v="29"/>
    <m/>
    <s v="000010280017R"/>
    <s v="DISCO AL.99,5 280/17 RIC"/>
    <s v="alluminio"/>
    <x v="3"/>
    <m/>
    <n v="879"/>
    <s v="kg"/>
    <m/>
    <n v="3.3200000000000003"/>
    <n v="2918.28"/>
  </r>
  <r>
    <s v="OF0037832"/>
    <x v="1006"/>
    <m/>
    <s v="F012680"/>
    <x v="63"/>
    <s v="25AFI002451"/>
    <x v="29"/>
    <m/>
    <s v="000010335028R"/>
    <s v="DISCO AL.99,5 335/28 RIC"/>
    <s v="alluminio"/>
    <x v="3"/>
    <m/>
    <n v="838"/>
    <s v="kg"/>
    <m/>
    <n v="3.3400000000000003"/>
    <n v="2798.92"/>
  </r>
  <r>
    <s v="OF0038140"/>
    <x v="1127"/>
    <m/>
    <s v="F012680"/>
    <x v="63"/>
    <s v="25AFI002451"/>
    <x v="29"/>
    <m/>
    <s v="000010355028R"/>
    <s v="DISCO AL.99,5 355/28 RIC"/>
    <s v="alluminio"/>
    <x v="3"/>
    <m/>
    <n v="781"/>
    <s v="kg"/>
    <m/>
    <n v="3.3200000000000003"/>
    <n v="2592.92"/>
  </r>
  <r>
    <s v="OF0038140"/>
    <x v="1127"/>
    <m/>
    <s v="F012680"/>
    <x v="63"/>
    <s v="25AFI002451"/>
    <x v="29"/>
    <m/>
    <s v="000010375010R"/>
    <s v="DISCO AL.99,5 375/10 RIC"/>
    <s v="alluminio"/>
    <x v="3"/>
    <m/>
    <n v="871"/>
    <s v="kg"/>
    <m/>
    <n v="3.32"/>
    <n v="2891.72"/>
  </r>
  <r>
    <s v="OF0037832"/>
    <x v="1006"/>
    <m/>
    <s v="F012680"/>
    <x v="63"/>
    <s v="25AFI002451"/>
    <x v="29"/>
    <m/>
    <s v="000010410028R"/>
    <s v="DISCO AL.99,5 410/28 RIC"/>
    <s v="alluminio"/>
    <x v="3"/>
    <m/>
    <n v="1676"/>
    <s v="kg"/>
    <m/>
    <n v="3.3400000000000003"/>
    <n v="5597.84"/>
  </r>
  <r>
    <s v="OF0037869"/>
    <x v="1128"/>
    <m/>
    <s v="F012680"/>
    <x v="63"/>
    <s v="25AFI002451"/>
    <x v="29"/>
    <m/>
    <s v="000011678010R"/>
    <s v="RETT. AL.99,5 365x235x10 RIC"/>
    <s v="alluminio"/>
    <x v="3"/>
    <m/>
    <n v="9099"/>
    <s v="kg"/>
    <m/>
    <n v="3.34"/>
    <n v="30390.66"/>
  </r>
  <r>
    <s v="OF0038079"/>
    <x v="1129"/>
    <m/>
    <s v="F012680"/>
    <x v="63"/>
    <s v="25AFI002451"/>
    <x v="29"/>
    <m/>
    <s v="000040275036R"/>
    <s v="DISCO AL.4006 275/36 RIC"/>
    <s v="alluminio"/>
    <x v="3"/>
    <m/>
    <n v="1709"/>
    <s v="kg"/>
    <m/>
    <n v="3.3200000000000003"/>
    <n v="5673.88"/>
  </r>
  <r>
    <s v="OF0038077"/>
    <x v="1130"/>
    <m/>
    <s v="F012680"/>
    <x v="63"/>
    <s v="25AFI002451"/>
    <x v="29"/>
    <m/>
    <s v="000040310036R"/>
    <s v="DISCO AL.4006 310/36 RIC"/>
    <s v="alluminio"/>
    <x v="3"/>
    <m/>
    <n v="3616"/>
    <s v="kg"/>
    <m/>
    <n v="3.3200000000000003"/>
    <n v="12005.12"/>
  </r>
  <r>
    <s v="OF0038141"/>
    <x v="1131"/>
    <m/>
    <s v="F012680"/>
    <x v="63"/>
    <s v="25AFI002451"/>
    <x v="29"/>
    <m/>
    <s v="000040310036R"/>
    <s v="DISCO AL.4006 310/36 RIC"/>
    <s v="alluminio"/>
    <x v="3"/>
    <m/>
    <n v="2908"/>
    <s v="kg"/>
    <m/>
    <n v="3.32"/>
    <n v="9654.56"/>
  </r>
  <r>
    <s v="OF0038079"/>
    <x v="1129"/>
    <m/>
    <s v="F012680"/>
    <x v="63"/>
    <s v="25AFI002451"/>
    <x v="29"/>
    <m/>
    <s v="000040315036R"/>
    <s v="DISCO AL.4006 315/36 RIC"/>
    <s v="alluminio"/>
    <x v="3"/>
    <m/>
    <n v="1496"/>
    <s v="kg"/>
    <m/>
    <n v="3.3200000000000003"/>
    <n v="4966.72"/>
  </r>
  <r>
    <s v="OF0037679"/>
    <x v="1010"/>
    <m/>
    <s v="F012680"/>
    <x v="63"/>
    <s v="25AFI002451"/>
    <x v="29"/>
    <m/>
    <s v="000040325036R"/>
    <s v="DISCO AL.4006 325/36 RIC"/>
    <s v="alluminio"/>
    <x v="3"/>
    <m/>
    <n v="799"/>
    <s v="kg"/>
    <m/>
    <n v="3.34"/>
    <n v="2668.66"/>
  </r>
  <r>
    <s v="OF0038077"/>
    <x v="1130"/>
    <m/>
    <s v="F012680"/>
    <x v="63"/>
    <s v="25AFI002451"/>
    <x v="29"/>
    <m/>
    <s v="000040350036R"/>
    <s v="DISCO AL.4006 350/36 RIC"/>
    <s v="alluminio"/>
    <x v="3"/>
    <m/>
    <n v="3855"/>
    <s v="kg"/>
    <m/>
    <n v="3.3200000000000003"/>
    <n v="12798.6"/>
  </r>
  <r>
    <s v="OF0038077"/>
    <x v="1130"/>
    <m/>
    <s v="F012680"/>
    <x v="63"/>
    <s v="25AFI002451"/>
    <x v="29"/>
    <m/>
    <s v="000040355036R"/>
    <s v="DISCO AL.4006 355/36 RIC"/>
    <s v="alluminio"/>
    <x v="3"/>
    <m/>
    <n v="5811"/>
    <s v="kg"/>
    <m/>
    <n v="3.3200000000000003"/>
    <n v="19292.52"/>
  </r>
  <r>
    <s v="OF0038079"/>
    <x v="1129"/>
    <m/>
    <s v="F012680"/>
    <x v="63"/>
    <s v="25AFI002451"/>
    <x v="29"/>
    <m/>
    <s v="000040370036R"/>
    <s v="DISCO AL.4006 370/36 RIC"/>
    <s v="alluminio"/>
    <x v="3"/>
    <m/>
    <n v="1730"/>
    <s v="kg"/>
    <m/>
    <n v="3.3200000000000003"/>
    <n v="5743.6"/>
  </r>
  <r>
    <s v="OF0038024"/>
    <x v="1132"/>
    <m/>
    <s v="F012680"/>
    <x v="63"/>
    <s v="25AFI002451"/>
    <x v="29"/>
    <m/>
    <s v="000040375039R"/>
    <s v="DISCO AL.4006 375/39 RIC"/>
    <s v="alluminio"/>
    <x v="3"/>
    <m/>
    <n v="1776"/>
    <s v="kg"/>
    <m/>
    <n v="3.3400000000000003"/>
    <n v="5931.84"/>
  </r>
  <r>
    <s v="OF0038079"/>
    <x v="1129"/>
    <m/>
    <s v="F012680"/>
    <x v="63"/>
    <s v="25AFI002451"/>
    <x v="29"/>
    <m/>
    <s v="000040400036R"/>
    <s v="DISCO AL.4006 400/36 RIC"/>
    <s v="alluminio"/>
    <x v="3"/>
    <m/>
    <n v="1611"/>
    <s v="kg"/>
    <m/>
    <n v="3.3200000000000003"/>
    <n v="5348.52"/>
  </r>
  <r>
    <s v="OF0038024"/>
    <x v="1132"/>
    <m/>
    <s v="F012680"/>
    <x v="63"/>
    <s v="25AFI002451"/>
    <x v="29"/>
    <m/>
    <s v="000040415039R"/>
    <s v="DISCO AL.4006 415/39 RIC"/>
    <s v="alluminio"/>
    <x v="3"/>
    <m/>
    <n v="1739"/>
    <s v="kg"/>
    <m/>
    <n v="3.3400000000000003"/>
    <n v="5808.26"/>
  </r>
  <r>
    <s v="OF0038024"/>
    <x v="1132"/>
    <m/>
    <s v="F012680"/>
    <x v="63"/>
    <s v="25AFI002451"/>
    <x v="29"/>
    <m/>
    <s v="000040420039R"/>
    <s v="DISCO AL.4006 420/39 RIC"/>
    <s v="alluminio"/>
    <x v="3"/>
    <m/>
    <n v="2652"/>
    <s v="kg"/>
    <m/>
    <n v="3.3400000000000003"/>
    <n v="8857.68"/>
  </r>
  <r>
    <s v="OF0037914"/>
    <x v="1069"/>
    <m/>
    <s v="F012680"/>
    <x v="63"/>
    <s v="25AFI002451"/>
    <x v="29"/>
    <m/>
    <s v="000041605039R"/>
    <s v="SAGOMATO AL.4006 313,7X322X39 RIC"/>
    <s v="alluminio"/>
    <x v="3"/>
    <m/>
    <n v="2074"/>
    <s v="kg"/>
    <m/>
    <n v="3.34"/>
    <n v="6927.16"/>
  </r>
  <r>
    <s v="OF0037870"/>
    <x v="1016"/>
    <m/>
    <s v="F012680"/>
    <x v="63"/>
    <s v="25AFI002451"/>
    <x v="29"/>
    <m/>
    <s v="000050300010R"/>
    <s v="DISCO AL.GREEN 300/10 RIC"/>
    <s v="alluminio"/>
    <x v="3"/>
    <m/>
    <n v="1942"/>
    <s v="kg"/>
    <m/>
    <n v="3.2399999999999998"/>
    <n v="6292.08"/>
  </r>
  <r>
    <s v="OF0038068"/>
    <x v="1133"/>
    <m/>
    <s v="F012680"/>
    <x v="63"/>
    <s v="25AFI002451"/>
    <x v="29"/>
    <m/>
    <s v="000050305032R"/>
    <s v="DISCO AL.L.GREEN 305/32 RIC"/>
    <s v="alluminio"/>
    <x v="3"/>
    <m/>
    <n v="1415"/>
    <s v="kg"/>
    <m/>
    <n v="3.24"/>
    <n v="4584.6000000000004"/>
  </r>
  <r>
    <s v="OF0037870"/>
    <x v="1016"/>
    <m/>
    <s v="F012680"/>
    <x v="63"/>
    <s v="25AFI002451"/>
    <x v="29"/>
    <m/>
    <s v="000050310010R"/>
    <s v="DISCO AL.GREEN 310/10 RIC"/>
    <s v="alluminio"/>
    <x v="3"/>
    <m/>
    <n v="1935"/>
    <s v="kg"/>
    <m/>
    <n v="3.2399999999999998"/>
    <n v="6269.4"/>
  </r>
  <r>
    <s v="OF0038068"/>
    <x v="1133"/>
    <m/>
    <s v="F012680"/>
    <x v="63"/>
    <s v="25AFI002451"/>
    <x v="29"/>
    <m/>
    <s v="000050315032R"/>
    <s v="DISCO AL.L.GREEN 315/32 RIC"/>
    <s v="alluminio"/>
    <x v="3"/>
    <m/>
    <n v="1512"/>
    <s v="kg"/>
    <m/>
    <n v="3.24"/>
    <n v="4898.88"/>
  </r>
  <r>
    <s v="OF0037801"/>
    <x v="1017"/>
    <m/>
    <s v="F012680"/>
    <x v="63"/>
    <s v="25AFI002451"/>
    <x v="29"/>
    <m/>
    <s v="000050325032R"/>
    <s v="DISCO AL.L.GREEN 325/32 RIC"/>
    <s v="alluminio"/>
    <x v="3"/>
    <m/>
    <n v="3222"/>
    <s v="kg"/>
    <m/>
    <n v="3.24"/>
    <n v="10439.280000000001"/>
  </r>
  <r>
    <s v="OF0037870"/>
    <x v="1016"/>
    <m/>
    <s v="F012680"/>
    <x v="63"/>
    <s v="25AFI002451"/>
    <x v="29"/>
    <m/>
    <s v="000050335010R"/>
    <s v="DISCO AL.GREEN 335/10 RIC"/>
    <s v="alluminio"/>
    <x v="3"/>
    <m/>
    <n v="1321"/>
    <s v="kg"/>
    <m/>
    <n v="3.2399999999999998"/>
    <n v="4280.04"/>
  </r>
  <r>
    <s v="OF0037870"/>
    <x v="1016"/>
    <m/>
    <s v="F012680"/>
    <x v="63"/>
    <s v="25AFI002451"/>
    <x v="29"/>
    <m/>
    <s v="000050340010R"/>
    <s v="DISCO AL.GREEN 340/10 RIC"/>
    <s v="alluminio"/>
    <x v="3"/>
    <m/>
    <n v="1814"/>
    <s v="kg"/>
    <m/>
    <n v="3.2399999999999998"/>
    <n v="5877.36"/>
  </r>
  <r>
    <s v="OF0037871"/>
    <x v="1134"/>
    <m/>
    <s v="F012680"/>
    <x v="63"/>
    <s v="25AFI002451"/>
    <x v="29"/>
    <m/>
    <s v="000051686010R"/>
    <s v="RETT.AL.GREEN 380x215x10 RIC"/>
    <s v="alluminio"/>
    <x v="3"/>
    <m/>
    <n v="2933"/>
    <s v="kg"/>
    <m/>
    <n v="3.24"/>
    <n v="9502.92"/>
  </r>
  <r>
    <s v="OF0037871"/>
    <x v="1134"/>
    <m/>
    <s v="F012680"/>
    <x v="63"/>
    <s v="25AFI002451"/>
    <x v="29"/>
    <m/>
    <s v="000051780510R"/>
    <s v="RETT.AL.GREEN 460x360x10 T/B RIC"/>
    <s v="alluminio"/>
    <x v="3"/>
    <m/>
    <n v="3852"/>
    <s v="kg"/>
    <m/>
    <n v="3.2399999999999998"/>
    <n v="12480.48"/>
  </r>
  <r>
    <s v="OF0037957"/>
    <x v="1070"/>
    <m/>
    <s v="F012680"/>
    <x v="63"/>
    <s v="25AFI002451"/>
    <x v="29"/>
    <m/>
    <s v="000060290022R"/>
    <s v="DISCO AL.GREEN 290/22 RIC DOPPIA RICOTTURA"/>
    <s v="alluminio"/>
    <x v="3"/>
    <m/>
    <n v="1778"/>
    <s v="kg"/>
    <m/>
    <n v="3.29"/>
    <n v="5849.62"/>
  </r>
  <r>
    <s v="OF0037957"/>
    <x v="1070"/>
    <m/>
    <s v="F012680"/>
    <x v="63"/>
    <s v="25AFI002451"/>
    <x v="29"/>
    <m/>
    <s v="000060325022R"/>
    <s v="DISCO AL.L.GREEN 325/22 RIC DOPPIA RICOTTURA"/>
    <s v="alluminio"/>
    <x v="3"/>
    <m/>
    <n v="2393"/>
    <s v="kg"/>
    <m/>
    <n v="3.29"/>
    <n v="7872.97"/>
  </r>
  <r>
    <s v="OF0037957"/>
    <x v="1070"/>
    <m/>
    <s v="F012680"/>
    <x v="63"/>
    <s v="25AFI002451"/>
    <x v="29"/>
    <m/>
    <s v="000060335022R"/>
    <s v="DISCO AL.GREEN 335/22 RIC DOPPIA RICOTTURA"/>
    <s v="alluminio"/>
    <x v="3"/>
    <m/>
    <n v="1701"/>
    <s v="kg"/>
    <m/>
    <n v="3.29"/>
    <n v="5596.29"/>
  </r>
  <r>
    <s v="OF0038411"/>
    <x v="1135"/>
    <m/>
    <s v="F015068"/>
    <x v="46"/>
    <s v="25AFI002454"/>
    <x v="29"/>
    <m/>
    <s v="009430043002"/>
    <s v="CARBONE PROWASTE 7119/S 20KG"/>
    <s v="materiali di consumo"/>
    <x v="11"/>
    <m/>
    <n v="4000"/>
    <s v="kg"/>
    <m/>
    <n v="2"/>
    <n v="8000"/>
  </r>
  <r>
    <s v="OF0038463"/>
    <x v="1136"/>
    <m/>
    <s v="F015068"/>
    <x v="46"/>
    <s v="25AFI002454"/>
    <x v="29"/>
    <m/>
    <s v="009430043006"/>
    <s v="COAGULANTE PROWASTE 9124 ECOPROJ."/>
    <s v="materiali di consumo"/>
    <x v="11"/>
    <m/>
    <n v="1200"/>
    <s v="kg"/>
    <m/>
    <n v="2.0499999999999998"/>
    <n v="2460"/>
  </r>
  <r>
    <s v="OF0038019"/>
    <x v="1117"/>
    <m/>
    <s v="F010781"/>
    <x v="47"/>
    <s v="25AFI002456"/>
    <x v="29"/>
    <m/>
    <s v="001716953002"/>
    <s v="BOX LIT.6953 31X23+35X27 CM MEYER AUS.ESSTEELE ACC.RESTYLING"/>
    <s v="cartoni e casse"/>
    <x v="12"/>
    <m/>
    <n v="1020"/>
    <s v="NR"/>
    <m/>
    <n v="2.6880000000000002"/>
    <n v="2741.76"/>
  </r>
  <r>
    <s v="OF0037834"/>
    <x v="1118"/>
    <m/>
    <s v="F010781"/>
    <x v="47"/>
    <s v="25AFI002456"/>
    <x v="29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56"/>
    <x v="29"/>
    <m/>
    <s v="001736907002"/>
    <s v="CARTONET 6907 SK20-24-28 ESSTEELE X SALUTE REST.051153107016"/>
    <s v="cartoni e casse"/>
    <x v="12"/>
    <m/>
    <n v="580"/>
    <s v="NR"/>
    <m/>
    <n v="2.4921551724137934"/>
    <n v="1445.45"/>
  </r>
  <r>
    <s v="OF0037834"/>
    <x v="1118"/>
    <m/>
    <s v="F010781"/>
    <x v="47"/>
    <s v="25AFI002456"/>
    <x v="29"/>
    <m/>
    <s v="001737734001"/>
    <s v="CARTONET 7734 TRIPLE PACK PER CUCINARE 051153186066"/>
    <s v="cartoni e casse"/>
    <x v="12"/>
    <m/>
    <n v="600"/>
    <s v="NR"/>
    <m/>
    <n v="1.76"/>
    <n v="1056"/>
  </r>
  <r>
    <s v="OF0037798"/>
    <x v="1119"/>
    <m/>
    <s v="F010781"/>
    <x v="47"/>
    <s v="25AFI002456"/>
    <x v="29"/>
    <m/>
    <s v="001761029203"/>
    <s v="FASCIA LIT.MIGROS PRO 2023 IND.PAD.125Ø24 7035.465-104602"/>
    <s v="cartoni e casse"/>
    <x v="12"/>
    <m/>
    <n v="1800"/>
    <s v="NR"/>
    <m/>
    <n v="0.10476111111111111"/>
    <n v="188.57"/>
  </r>
  <r>
    <s v="OF0037638"/>
    <x v="1048"/>
    <m/>
    <s v="F010781"/>
    <x v="47"/>
    <s v="25AFI002456"/>
    <x v="29"/>
    <m/>
    <s v="001761029207"/>
    <s v="FASCIA LIT.MIGROS PRO 2023 IND.PAD.126Ø24 7035.468-104251"/>
    <s v="cartoni e casse"/>
    <x v="12"/>
    <m/>
    <n v="4650"/>
    <s v="NR"/>
    <m/>
    <n v="0.10475913978494623"/>
    <n v="487.13"/>
  </r>
  <r>
    <s v="OF0038019"/>
    <x v="1117"/>
    <m/>
    <s v="F010781"/>
    <x v="47"/>
    <s v="25AFI002456"/>
    <x v="29"/>
    <m/>
    <s v="001761029209"/>
    <s v="FASCIA LIT.MIGROS PRO 2023 IND.PAD.006Ø16 7035.627-584783"/>
    <s v="cartoni e casse"/>
    <x v="12"/>
    <m/>
    <n v="2000"/>
    <s v="NR"/>
    <m/>
    <n v="0.10476000000000001"/>
    <n v="209.52"/>
  </r>
  <r>
    <s v="OF0037798"/>
    <x v="1119"/>
    <m/>
    <s v="F010781"/>
    <x v="47"/>
    <s v="25AFI002456"/>
    <x v="29"/>
    <m/>
    <s v="001761047300"/>
    <s v="FASCIA LIT.COOKING DELUXE IND. 480Ø24 8000807077214"/>
    <s v="cartoni e casse"/>
    <x v="12"/>
    <m/>
    <n v="800"/>
    <s v="NR"/>
    <m/>
    <n v="0.39191249999999994"/>
    <n v="313.52999999999997"/>
  </r>
  <r>
    <s v="OF0037798"/>
    <x v="1119"/>
    <m/>
    <s v="F010781"/>
    <x v="47"/>
    <s v="25AFI002456"/>
    <x v="29"/>
    <m/>
    <s v="001761047305"/>
    <s v="FASCIA LIT.COOKING DELUXE IND. 279Ø28 8000807077269"/>
    <s v="cartoni e casse"/>
    <x v="12"/>
    <m/>
    <n v="750"/>
    <s v="NR"/>
    <m/>
    <n v="0.39190666666666668"/>
    <n v="293.93"/>
  </r>
  <r>
    <s v="OF0037838"/>
    <x v="1121"/>
    <m/>
    <s v="F010781"/>
    <x v="47"/>
    <s v="25AFI002456"/>
    <x v="29"/>
    <m/>
    <s v="001761047308"/>
    <s v="FASCIA LIT.COOKING DELUXE IND. 729Ø35X24 8000807077290"/>
    <s v="cartoni e casse"/>
    <x v="12"/>
    <m/>
    <n v="900"/>
    <s v="NR"/>
    <m/>
    <n v="0.39191111111111115"/>
    <n v="352.72"/>
  </r>
  <r>
    <s v="OF0037838"/>
    <x v="1121"/>
    <m/>
    <s v="F010781"/>
    <x v="47"/>
    <s v="25AFI002456"/>
    <x v="29"/>
    <m/>
    <s v="001761115222"/>
    <s v="FASCIA LIT.TVS VIRTUS INDUCT. PAD.28 RESTYLING 8000807044759"/>
    <s v="cartoni e casse"/>
    <x v="12"/>
    <m/>
    <n v="2350"/>
    <s v="NR"/>
    <m/>
    <n v="0.23302978723404255"/>
    <n v="547.62"/>
  </r>
  <r>
    <s v="OF0037838"/>
    <x v="1121"/>
    <m/>
    <s v="F010781"/>
    <x v="47"/>
    <s v="25AFI002456"/>
    <x v="29"/>
    <m/>
    <s v="001761260001"/>
    <s v="FASCIA LIT.VANHOPPER 1 NEW .F125 Ø20 8000807068991"/>
    <s v="cartoni e casse"/>
    <x v="12"/>
    <m/>
    <n v="1050"/>
    <s v="NR"/>
    <m/>
    <n v="0.39191428571428572"/>
    <n v="411.51"/>
  </r>
  <r>
    <s v="OF0037838"/>
    <x v="1121"/>
    <m/>
    <s v="F010781"/>
    <x v="47"/>
    <s v="25AFI002456"/>
    <x v="29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7838"/>
    <x v="1121"/>
    <m/>
    <s v="F010781"/>
    <x v="47"/>
    <s v="25AFI002456"/>
    <x v="29"/>
    <m/>
    <s v="001761260003"/>
    <s v="FASCIA LIT.VANHOPPER 1 NEW .F125 Ø28 8000807069011"/>
    <s v="cartoni e casse"/>
    <x v="12"/>
    <m/>
    <n v="1150"/>
    <s v="NR"/>
    <m/>
    <n v="0.39190434782608696"/>
    <n v="450.69"/>
  </r>
  <r>
    <s v="OF0037687"/>
    <x v="1120"/>
    <m/>
    <s v="F010781"/>
    <x v="47"/>
    <s v="25AFI002456"/>
    <x v="29"/>
    <m/>
    <s v="001761857305"/>
    <s v="FASCIA LIT.CERAMICO IND.PAD.148 20 EAN 3256225058266"/>
    <s v="cartoni e casse"/>
    <x v="12"/>
    <m/>
    <n v="495"/>
    <s v="NR"/>
    <m/>
    <n v="0.2521010101010101"/>
    <n v="124.79"/>
  </r>
  <r>
    <s v="OF0037798"/>
    <x v="1119"/>
    <m/>
    <s v="F010781"/>
    <x v="47"/>
    <s v="25AFI002456"/>
    <x v="29"/>
    <m/>
    <s v="001761857307"/>
    <s v="FASCIA LIT.CERAMICO IND.PAD.148 28 EAN 3256225058297"/>
    <s v="cartoni e casse"/>
    <x v="12"/>
    <m/>
    <n v="2970"/>
    <s v="NR"/>
    <m/>
    <n v="0.23303030303030303"/>
    <n v="692.1"/>
  </r>
  <r>
    <s v="OF0037687"/>
    <x v="1120"/>
    <m/>
    <s v="F010781"/>
    <x v="47"/>
    <s v="25AFI002456"/>
    <x v="29"/>
    <m/>
    <s v="001761870143"/>
    <s v="FASCIA LIT.MASTERCHEF THE TV SE. DEPØ28 F379-710844 RES.2025"/>
    <s v="cartoni e casse"/>
    <x v="12"/>
    <m/>
    <n v="12000"/>
    <s v="NR"/>
    <m/>
    <n v="0.14399999999999999"/>
    <n v="1728"/>
  </r>
  <r>
    <s v="OF0037798"/>
    <x v="1119"/>
    <m/>
    <s v="F010781"/>
    <x v="47"/>
    <s v="25AFI002456"/>
    <x v="29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838"/>
    <x v="1121"/>
    <m/>
    <s v="F010781"/>
    <x v="47"/>
    <s v="25AFI002456"/>
    <x v="29"/>
    <m/>
    <s v="001765412910"/>
    <s v="FASCIA LIT.IKEA HUSKNUT CE.GB/FR/IT/CL/ES 36X26 505.835.52 F"/>
    <s v="cartoni e casse"/>
    <x v="12"/>
    <m/>
    <n v="1300"/>
    <s v="NR"/>
    <m/>
    <n v="0.30199999999999999"/>
    <n v="392.6"/>
  </r>
  <r>
    <s v="OF0037798"/>
    <x v="1119"/>
    <m/>
    <s v="F010781"/>
    <x v="47"/>
    <s v="25AFI002456"/>
    <x v="29"/>
    <m/>
    <s v="001765412912"/>
    <s v="FASCIA LIT.IKEA HUSKNUT CERAMICO NA/24 P.28 105-766-00 FSC"/>
    <s v="cartoni e casse"/>
    <x v="12"/>
    <m/>
    <n v="1600"/>
    <s v="NR"/>
    <m/>
    <n v="0.27600000000000002"/>
    <n v="441.6"/>
  </r>
  <r>
    <s v="OF0037638"/>
    <x v="1048"/>
    <m/>
    <s v="F010781"/>
    <x v="47"/>
    <s v="25AFI002456"/>
    <x v="29"/>
    <m/>
    <s v="001769000501"/>
    <s v="FASCIA LIT.NATURA IN.EL.RESTYLING-P.279 24 048078"/>
    <s v="cartoni e casse"/>
    <x v="12"/>
    <m/>
    <n v="100"/>
    <s v="NR"/>
    <m/>
    <n v="0.29659999999999997"/>
    <n v="29.66"/>
  </r>
  <r>
    <s v="OF0037901"/>
    <x v="1124"/>
    <m/>
    <s v="F010781"/>
    <x v="47"/>
    <s v="25AFI002456"/>
    <x v="29"/>
    <m/>
    <s v="001769000722"/>
    <s v="FASCIA LIT.MIGROS PRO PANBOO GRILL 097 Ø 20 7038.314 E423500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3"/>
    <s v="FASCIA LIT.MIGROS PRO PANBOO GRILL 097 Ø 26 7038.315 E423517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4"/>
    <s v="FASCIA LIT.MIGROS PRO PANBOO CASS. 096Ø20 7038.316 E.423524"/>
    <s v="cartoni e casse"/>
    <x v="12"/>
    <m/>
    <n v="900"/>
    <s v="NR"/>
    <m/>
    <n v="0.10475555555555556"/>
    <n v="94.28"/>
  </r>
  <r>
    <s v="OF0037901"/>
    <x v="1124"/>
    <m/>
    <s v="F010781"/>
    <x v="47"/>
    <s v="25AFI002456"/>
    <x v="29"/>
    <m/>
    <s v="001769000725"/>
    <s v="FASCIA LIT.MIGROS PRO PANBOO TEGA. 098 Ø26 7038.317 E.423531"/>
    <s v="cartoni e casse"/>
    <x v="12"/>
    <m/>
    <n v="600"/>
    <s v="NR"/>
    <m/>
    <n v="0.10476666666666666"/>
    <n v="62.86"/>
  </r>
  <r>
    <s v="OF0037834"/>
    <x v="1118"/>
    <m/>
    <s v="F010781"/>
    <x v="47"/>
    <s v="25AFI002456"/>
    <x v="29"/>
    <m/>
    <s v="002300081181"/>
    <s v="DIVISORIO FUS.UNICO X FORMARE CROCE SE.279 20/26 C/CART 7734"/>
    <s v="cartoni e casse"/>
    <x v="12"/>
    <m/>
    <n v="600"/>
    <s v="NR"/>
    <m/>
    <n v="0.5"/>
    <n v="300"/>
  </r>
  <r>
    <s v="OF0037834"/>
    <x v="1118"/>
    <m/>
    <s v="F010781"/>
    <x v="47"/>
    <s v="25AFI002456"/>
    <x v="29"/>
    <m/>
    <s v="002300081182"/>
    <s v="DIVISORIO FUS.UNICO X FORMARE CROCE SE.279 26/30 C/CART 7734"/>
    <s v="cartoni e casse"/>
    <x v="12"/>
    <m/>
    <n v="600"/>
    <s v="NR"/>
    <m/>
    <n v="0.5"/>
    <n v="300"/>
  </r>
  <r>
    <s v="OF0038356"/>
    <x v="1137"/>
    <m/>
    <s v="F010134"/>
    <x v="40"/>
    <s v="25AFI002457"/>
    <x v="29"/>
    <m/>
    <s v="002340514002"/>
    <s v="ACEMATT 3300 OPACIZ. SOFT-TOUCH LAC"/>
    <s v="prodotti chimici"/>
    <x v="1"/>
    <m/>
    <n v="180"/>
    <s v="kg"/>
    <m/>
    <n v="23.45"/>
    <n v="4221"/>
  </r>
  <r>
    <s v="OF0037735"/>
    <x v="1075"/>
    <m/>
    <s v="F600917"/>
    <x v="61"/>
    <s v="25AFI002460"/>
    <x v="29"/>
    <m/>
    <s v="001510082196"/>
    <s v="BOX 0082/196 CM47X31X19"/>
    <s v="cartoni e casse"/>
    <x v="12"/>
    <m/>
    <n v="7504"/>
    <s v="NR"/>
    <m/>
    <n v="0.58200026652452019"/>
    <n v="4367.33"/>
  </r>
  <r>
    <s v="OF0037818"/>
    <x v="1102"/>
    <m/>
    <s v="F600917"/>
    <x v="61"/>
    <s v="25AFI002460"/>
    <x v="29"/>
    <m/>
    <s v="001510318000"/>
    <s v="BOX 0318/000 CM42X31X13"/>
    <s v="cartoni e casse"/>
    <x v="12"/>
    <m/>
    <n v="765"/>
    <s v="NR"/>
    <m/>
    <n v="0.61500653594771248"/>
    <n v="470.48"/>
  </r>
  <r>
    <s v="OF0037847"/>
    <x v="1138"/>
    <m/>
    <s v="F600917"/>
    <x v="61"/>
    <s v="25AFI002460"/>
    <x v="29"/>
    <m/>
    <s v="001510615000"/>
    <s v="BOX 0615/000 CM66X33X23"/>
    <s v="cartoni e casse"/>
    <x v="12"/>
    <m/>
    <n v="10"/>
    <s v="NR"/>
    <m/>
    <n v="1.5009999999999999"/>
    <n v="15.01"/>
  </r>
  <r>
    <s v="OF0037515"/>
    <x v="1072"/>
    <m/>
    <s v="F600917"/>
    <x v="61"/>
    <s v="25AFI002460"/>
    <x v="29"/>
    <m/>
    <s v="001510701000"/>
    <s v="BOX 0701/000 CM39X24,5X15"/>
    <s v="cartoni e casse"/>
    <x v="12"/>
    <m/>
    <n v="434"/>
    <s v="NR"/>
    <m/>
    <n v="0.44599078341013826"/>
    <n v="193.56"/>
  </r>
  <r>
    <s v="OF0036877"/>
    <x v="713"/>
    <m/>
    <s v="F600917"/>
    <x v="61"/>
    <s v="25AFI002460"/>
    <x v="29"/>
    <m/>
    <s v="001510709000"/>
    <s v="BOX 0709/000 CM45X28,5X12"/>
    <s v="cartoni e casse"/>
    <x v="12"/>
    <m/>
    <n v="10"/>
    <s v="NR"/>
    <m/>
    <n v="0.72499999999999998"/>
    <n v="7.25"/>
  </r>
  <r>
    <s v="OF0037372"/>
    <x v="865"/>
    <m/>
    <s v="F600917"/>
    <x v="61"/>
    <s v="25AFI002460"/>
    <x v="29"/>
    <m/>
    <s v="001510709000"/>
    <s v="BOX 0709/000 CM45X28,5X12"/>
    <s v="cartoni e casse"/>
    <x v="12"/>
    <m/>
    <n v="245"/>
    <s v="NR"/>
    <m/>
    <n v="0.7250204081632653"/>
    <n v="177.63"/>
  </r>
  <r>
    <s v="OF0037818"/>
    <x v="1102"/>
    <m/>
    <s v="F600917"/>
    <x v="61"/>
    <s v="25AFI002460"/>
    <x v="29"/>
    <m/>
    <s v="001510709000"/>
    <s v="BOX 0709/000 CM45X28,5X12"/>
    <s v="cartoni e casse"/>
    <x v="12"/>
    <m/>
    <n v="513"/>
    <s v="NR"/>
    <m/>
    <n v="0.68500974658869396"/>
    <n v="351.41"/>
  </r>
  <r>
    <s v="OF0037735"/>
    <x v="1075"/>
    <m/>
    <s v="F600917"/>
    <x v="61"/>
    <s v="25AFI002460"/>
    <x v="29"/>
    <m/>
    <s v="001511122000"/>
    <s v="BOX 1122/000 CM59X38X26,5"/>
    <s v="cartoni e casse"/>
    <x v="12"/>
    <m/>
    <n v="174"/>
    <s v="NR"/>
    <m/>
    <n v="1.3299999999999998"/>
    <n v="231.42"/>
  </r>
  <r>
    <s v="OF0037372"/>
    <x v="865"/>
    <m/>
    <s v="F600917"/>
    <x v="61"/>
    <s v="25AFI002460"/>
    <x v="29"/>
    <m/>
    <s v="001511235000"/>
    <s v="BOX 1235/000 CM39X22X24"/>
    <s v="cartoni e casse"/>
    <x v="12"/>
    <m/>
    <n v="468"/>
    <s v="NR"/>
    <m/>
    <n v="0.48399572649572647"/>
    <n v="226.51"/>
  </r>
  <r>
    <s v="OF0037735"/>
    <x v="1075"/>
    <m/>
    <s v="F600917"/>
    <x v="61"/>
    <s v="25AFI002460"/>
    <x v="29"/>
    <m/>
    <s v="001511235000"/>
    <s v="BOX 1235/000 CM39X22X24"/>
    <s v="cartoni e casse"/>
    <x v="12"/>
    <m/>
    <n v="1673"/>
    <s v="NR"/>
    <m/>
    <n v="0.44399880454273755"/>
    <n v="742.81"/>
  </r>
  <r>
    <s v="OF0037618"/>
    <x v="1071"/>
    <m/>
    <s v="F600917"/>
    <x v="61"/>
    <s v="25AFI002460"/>
    <x v="29"/>
    <m/>
    <s v="001511971159"/>
    <s v="BOX 1971/159* CM47X31X24 //"/>
    <s v="cartoni e casse"/>
    <x v="12"/>
    <m/>
    <n v="255"/>
    <s v="NR"/>
    <m/>
    <n v="0.89101960784313727"/>
    <n v="227.21"/>
  </r>
  <r>
    <s v="OF0037618"/>
    <x v="1071"/>
    <m/>
    <s v="F600917"/>
    <x v="61"/>
    <s v="25AFI002460"/>
    <x v="29"/>
    <m/>
    <s v="001511971207"/>
    <s v="BOX 1971/207* CM47X31X24"/>
    <s v="cartoni e casse"/>
    <x v="12"/>
    <m/>
    <n v="255"/>
    <s v="NR"/>
    <m/>
    <n v="0.89101960784313727"/>
    <n v="227.21"/>
  </r>
  <r>
    <s v="OF0038152"/>
    <x v="1139"/>
    <m/>
    <s v="F600917"/>
    <x v="61"/>
    <s v="25AFI002460"/>
    <x v="29"/>
    <m/>
    <s v="001512095000"/>
    <s v="BOX 2095/000 CM44X23X28 T.GIAP."/>
    <s v="cartoni e casse"/>
    <x v="12"/>
    <m/>
    <n v="10"/>
    <s v="NR"/>
    <m/>
    <n v="1.204"/>
    <n v="12.04"/>
  </r>
  <r>
    <s v="OF0037515"/>
    <x v="1072"/>
    <m/>
    <s v="F600917"/>
    <x v="61"/>
    <s v="25AFI002460"/>
    <x v="29"/>
    <m/>
    <s v="001512168000"/>
    <s v="BOX 2168/000 CM48X33,5X21"/>
    <s v="cartoni e casse"/>
    <x v="12"/>
    <m/>
    <n v="40"/>
    <s v="NR"/>
    <m/>
    <n v="1.347"/>
    <n v="53.88"/>
  </r>
  <r>
    <s v="OF0037789"/>
    <x v="1073"/>
    <m/>
    <s v="F600917"/>
    <x v="61"/>
    <s v="25AFI002460"/>
    <x v="29"/>
    <m/>
    <s v="001512486000"/>
    <s v="BOX 2486/000 CM65X52X24,5"/>
    <s v="cartoni e casse"/>
    <x v="12"/>
    <m/>
    <n v="255"/>
    <s v="NR"/>
    <m/>
    <n v="1.4700000000000002"/>
    <n v="374.85"/>
  </r>
  <r>
    <s v="OF0037847"/>
    <x v="1138"/>
    <m/>
    <s v="F600917"/>
    <x v="61"/>
    <s v="25AFI002460"/>
    <x v="29"/>
    <m/>
    <s v="001513209000"/>
    <s v="BOX 3209/000 CM52,0X26,5X21,5"/>
    <s v="cartoni e casse"/>
    <x v="12"/>
    <m/>
    <n v="10"/>
    <s v="NR"/>
    <m/>
    <n v="1.2529999999999999"/>
    <n v="12.53"/>
  </r>
  <r>
    <s v="OF0037618"/>
    <x v="1071"/>
    <m/>
    <s v="F600917"/>
    <x v="61"/>
    <s v="25AFI002460"/>
    <x v="29"/>
    <m/>
    <s v="001513269004"/>
    <s v="BOX 3269/004 CM46X32X21 //"/>
    <s v="cartoni e casse"/>
    <x v="12"/>
    <m/>
    <n v="510"/>
    <s v="NR"/>
    <m/>
    <n v="0.83099999999999996"/>
    <n v="423.81"/>
  </r>
  <r>
    <s v="OF0036634"/>
    <x v="630"/>
    <m/>
    <s v="F600917"/>
    <x v="61"/>
    <s v="25AFI002460"/>
    <x v="29"/>
    <m/>
    <s v="001513360000"/>
    <s v="BOX 3360/000 CM60X38X19"/>
    <s v="cartoni e casse"/>
    <x v="12"/>
    <m/>
    <n v="12"/>
    <s v="NR"/>
    <m/>
    <n v="1.0116666666666667"/>
    <n v="12.14"/>
  </r>
  <r>
    <s v="OF0037735"/>
    <x v="1075"/>
    <m/>
    <s v="F600917"/>
    <x v="61"/>
    <s v="25AFI002460"/>
    <x v="29"/>
    <m/>
    <s v="001513360000"/>
    <s v="BOX 3360/000 CM60X38X19"/>
    <s v="cartoni e casse"/>
    <x v="12"/>
    <m/>
    <n v="243"/>
    <s v="NR"/>
    <m/>
    <n v="1.0120164609053497"/>
    <n v="245.92"/>
  </r>
  <r>
    <s v="OF0037818"/>
    <x v="1102"/>
    <m/>
    <s v="F600917"/>
    <x v="61"/>
    <s v="25AFI002460"/>
    <x v="29"/>
    <m/>
    <s v="001513485000"/>
    <s v="BOX 3485/000 CM44X26,5X15"/>
    <s v="cartoni e casse"/>
    <x v="12"/>
    <m/>
    <n v="306"/>
    <s v="NR"/>
    <m/>
    <n v="0.7189869281045751"/>
    <n v="220.01"/>
  </r>
  <r>
    <s v="OF0037618"/>
    <x v="1071"/>
    <m/>
    <s v="F600917"/>
    <x v="61"/>
    <s v="25AFI002460"/>
    <x v="29"/>
    <m/>
    <s v="001513495000"/>
    <s v="BOX 3495/000 CM48X28,5X19 T.GIAPP."/>
    <s v="cartoni e casse"/>
    <x v="12"/>
    <m/>
    <n v="510"/>
    <s v="NR"/>
    <m/>
    <n v="0.66800000000000004"/>
    <n v="340.68"/>
  </r>
  <r>
    <s v="OF0036488"/>
    <x v="629"/>
    <m/>
    <s v="F600917"/>
    <x v="61"/>
    <s v="25AFI002460"/>
    <x v="29"/>
    <m/>
    <s v="001513683000"/>
    <s v="BOX 3683/000 CM39X22,5X13"/>
    <s v="cartoni e casse"/>
    <x v="12"/>
    <m/>
    <n v="200"/>
    <s v="NR"/>
    <m/>
    <n v="0.36499999999999999"/>
    <n v="73"/>
  </r>
  <r>
    <s v="OF0036877"/>
    <x v="713"/>
    <m/>
    <s v="F600917"/>
    <x v="61"/>
    <s v="25AFI002460"/>
    <x v="29"/>
    <m/>
    <s v="001513683000"/>
    <s v="BOX 3683/000 CM39X22,5X13"/>
    <s v="cartoni e casse"/>
    <x v="12"/>
    <m/>
    <n v="1103"/>
    <s v="NR"/>
    <m/>
    <n v="0.36500453309156849"/>
    <n v="402.6"/>
  </r>
  <r>
    <s v="OF0037789"/>
    <x v="1073"/>
    <m/>
    <s v="F600917"/>
    <x v="61"/>
    <s v="25AFI002460"/>
    <x v="29"/>
    <m/>
    <s v="001513683000"/>
    <s v="BOX 3683/000 CM39X22,5X13"/>
    <s v="cartoni e casse"/>
    <x v="12"/>
    <m/>
    <n v="1364"/>
    <s v="NR"/>
    <m/>
    <n v="0.40499999999999997"/>
    <n v="552.41999999999996"/>
  </r>
  <r>
    <s v="OF0037789"/>
    <x v="1073"/>
    <m/>
    <s v="F600917"/>
    <x v="61"/>
    <s v="25AFI002460"/>
    <x v="29"/>
    <m/>
    <s v="001513742254"/>
    <s v="BOX 3742/254*CM39X38,5X15"/>
    <s v="cartoni e casse"/>
    <x v="12"/>
    <m/>
    <n v="282"/>
    <s v="NR"/>
    <m/>
    <n v="0.87301418439716316"/>
    <n v="246.19"/>
  </r>
  <r>
    <s v="OF0037818"/>
    <x v="1102"/>
    <m/>
    <s v="F600917"/>
    <x v="61"/>
    <s v="25AFI002460"/>
    <x v="29"/>
    <m/>
    <s v="001513929000"/>
    <s v="BOX 3929/000 CM44X27X23"/>
    <s v="cartoni e casse"/>
    <x v="12"/>
    <m/>
    <n v="367"/>
    <s v="NR"/>
    <m/>
    <n v="0.7980108991825613"/>
    <n v="292.87"/>
  </r>
  <r>
    <s v="OF0037515"/>
    <x v="1072"/>
    <m/>
    <s v="F600917"/>
    <x v="61"/>
    <s v="25AFI002460"/>
    <x v="29"/>
    <m/>
    <s v="001513956000"/>
    <s v="BOX 3956/000 CM39X25X21,5"/>
    <s v="cartoni e casse"/>
    <x v="12"/>
    <m/>
    <n v="1530"/>
    <s v="NR"/>
    <m/>
    <n v="0.46600000000000003"/>
    <n v="712.98"/>
  </r>
  <r>
    <s v="OF0037789"/>
    <x v="1073"/>
    <m/>
    <s v="F600917"/>
    <x v="61"/>
    <s v="25AFI002460"/>
    <x v="29"/>
    <m/>
    <s v="001513993000"/>
    <s v="BOX 3993/000 CM39,0X24,0X17,0"/>
    <s v="cartoni e casse"/>
    <x v="12"/>
    <m/>
    <n v="2387"/>
    <s v="NR"/>
    <m/>
    <n v="0.41599916212819438"/>
    <n v="992.99"/>
  </r>
  <r>
    <s v="OF0037847"/>
    <x v="1138"/>
    <m/>
    <s v="F600917"/>
    <x v="61"/>
    <s v="25AFI002460"/>
    <x v="29"/>
    <m/>
    <s v="001514248000"/>
    <s v="BOX 4248/000 CM36X22X27 T.GIA."/>
    <s v="cartoni e casse"/>
    <x v="12"/>
    <m/>
    <n v="384"/>
    <s v="NR"/>
    <m/>
    <n v="0.70901041666666664"/>
    <n v="272.26"/>
  </r>
  <r>
    <s v="OF0037735"/>
    <x v="1075"/>
    <m/>
    <s v="F600917"/>
    <x v="61"/>
    <s v="25AFI002460"/>
    <x v="29"/>
    <m/>
    <s v="001514300109"/>
    <s v="BOX 4300/109 CM59X38,5X28 T.GIAPP."/>
    <s v="cartoni e casse"/>
    <x v="12"/>
    <m/>
    <n v="1030"/>
    <s v="NR"/>
    <m/>
    <n v="0.94400000000000006"/>
    <n v="972.32"/>
  </r>
  <r>
    <s v="OF0037789"/>
    <x v="1073"/>
    <m/>
    <s v="F600917"/>
    <x v="61"/>
    <s v="25AFI002460"/>
    <x v="29"/>
    <m/>
    <s v="001514322000"/>
    <s v="BOX 4322/000 CM31X17X19"/>
    <s v="cartoni e casse"/>
    <x v="12"/>
    <m/>
    <n v="680"/>
    <s v="NR"/>
    <m/>
    <n v="0.42700000000000005"/>
    <n v="290.36"/>
  </r>
  <r>
    <s v="OF0037847"/>
    <x v="1138"/>
    <m/>
    <s v="F600917"/>
    <x v="61"/>
    <s v="25AFI002460"/>
    <x v="29"/>
    <m/>
    <s v="001514468000"/>
    <s v="BOX 4468/000 CM45X22X23 T.GIAP."/>
    <s v="cartoni e casse"/>
    <x v="12"/>
    <m/>
    <n v="6"/>
    <s v="NR"/>
    <m/>
    <n v="1.2616666666666667"/>
    <n v="7.57"/>
  </r>
  <r>
    <s v="OF0036877"/>
    <x v="713"/>
    <m/>
    <s v="F600917"/>
    <x v="61"/>
    <s v="25AFI002460"/>
    <x v="29"/>
    <m/>
    <s v="001514559000"/>
    <s v="BOX 4559/000 CM58X33,5X28,5"/>
    <s v="cartoni e casse"/>
    <x v="12"/>
    <m/>
    <n v="173"/>
    <s v="NR"/>
    <m/>
    <n v="1.0630057803468209"/>
    <n v="183.9"/>
  </r>
  <r>
    <s v="OF0037515"/>
    <x v="1072"/>
    <m/>
    <s v="F600917"/>
    <x v="61"/>
    <s v="25AFI002460"/>
    <x v="29"/>
    <m/>
    <s v="001514559000"/>
    <s v="BOX 4559/000 CM58X33,5X28,5"/>
    <s v="cartoni e casse"/>
    <x v="12"/>
    <m/>
    <n v="352"/>
    <s v="NR"/>
    <m/>
    <n v="0.89301136363636358"/>
    <n v="314.33999999999997"/>
  </r>
  <r>
    <s v="OF0037847"/>
    <x v="1138"/>
    <m/>
    <s v="F600917"/>
    <x v="61"/>
    <s v="25AFI002460"/>
    <x v="29"/>
    <m/>
    <s v="001514582000"/>
    <s v="BOX 4582/000 CM61X30X23 T.GIAPP."/>
    <s v="cartoni e casse"/>
    <x v="12"/>
    <m/>
    <n v="6"/>
    <s v="NR"/>
    <m/>
    <n v="1.4000000000000001"/>
    <n v="8.4"/>
  </r>
  <r>
    <s v="OF0037300"/>
    <x v="189"/>
    <m/>
    <s v="F600917"/>
    <x v="61"/>
    <s v="25AFI002460"/>
    <x v="29"/>
    <m/>
    <s v="001514684000"/>
    <s v="BOX 4684/000 CM59X38,5X24"/>
    <s v="cartoni e casse"/>
    <x v="12"/>
    <m/>
    <n v="312"/>
    <s v="NR"/>
    <m/>
    <n v="0.97599358974358974"/>
    <n v="304.51"/>
  </r>
  <r>
    <s v="OF0037818"/>
    <x v="1102"/>
    <m/>
    <s v="F600917"/>
    <x v="61"/>
    <s v="25AFI002460"/>
    <x v="29"/>
    <m/>
    <s v="001514684000"/>
    <s v="BOX 4684/000 CM59X38,5X24"/>
    <s v="cartoni e casse"/>
    <x v="12"/>
    <m/>
    <n v="1178"/>
    <s v="NR"/>
    <m/>
    <n v="0.89600169779286931"/>
    <n v="1055.49"/>
  </r>
  <r>
    <s v="OF0037735"/>
    <x v="1075"/>
    <m/>
    <s v="F600917"/>
    <x v="61"/>
    <s v="25AFI002460"/>
    <x v="29"/>
    <m/>
    <s v="001514684141"/>
    <s v="BOX 4684/141* CM59X38,5X24 \\"/>
    <s v="cartoni e casse"/>
    <x v="12"/>
    <m/>
    <n v="510"/>
    <s v="NR"/>
    <m/>
    <n v="1.0760000000000001"/>
    <n v="548.76"/>
  </r>
  <r>
    <s v="OF0037618"/>
    <x v="1071"/>
    <m/>
    <s v="F600917"/>
    <x v="61"/>
    <s v="25AFI002460"/>
    <x v="29"/>
    <m/>
    <s v="001514760000"/>
    <s v="BOX 4760/000 CM39X24,5X18,5"/>
    <s v="cartoni e casse"/>
    <x v="12"/>
    <m/>
    <n v="189"/>
    <s v="NR"/>
    <m/>
    <n v="0.83698412698412694"/>
    <n v="158.19"/>
  </r>
  <r>
    <s v="OF0038152"/>
    <x v="1139"/>
    <m/>
    <s v="F600917"/>
    <x v="61"/>
    <s v="25AFI002460"/>
    <x v="29"/>
    <m/>
    <s v="001514984000"/>
    <s v="BOX 4984/000 CM66X35X25"/>
    <s v="cartoni e casse"/>
    <x v="12"/>
    <m/>
    <n v="6"/>
    <s v="NR"/>
    <m/>
    <n v="1.5716666666666665"/>
    <n v="9.43"/>
  </r>
  <r>
    <s v="OF0037818"/>
    <x v="1102"/>
    <m/>
    <s v="F600917"/>
    <x v="61"/>
    <s v="25AFI002460"/>
    <x v="29"/>
    <m/>
    <s v="001515105000"/>
    <s v="BOX 5105/000 CM59X25,5X24"/>
    <s v="cartoni e casse"/>
    <x v="12"/>
    <m/>
    <n v="345"/>
    <s v="NR"/>
    <m/>
    <n v="0.65701449275362311"/>
    <n v="226.67"/>
  </r>
  <r>
    <s v="OF0037818"/>
    <x v="1102"/>
    <m/>
    <s v="F600917"/>
    <x v="61"/>
    <s v="25AFI002460"/>
    <x v="29"/>
    <m/>
    <s v="001515202000"/>
    <s v="BOX 5202/000 CM62X34X21 T.GIAPP."/>
    <s v="cartoni e casse"/>
    <x v="12"/>
    <m/>
    <n v="213"/>
    <s v="NR"/>
    <m/>
    <n v="1.0139906103286385"/>
    <n v="215.98"/>
  </r>
  <r>
    <s v="OF0037847"/>
    <x v="1138"/>
    <m/>
    <s v="F600917"/>
    <x v="61"/>
    <s v="25AFI002460"/>
    <x v="29"/>
    <m/>
    <s v="001515202000"/>
    <s v="BOX 5202/000 CM62X34X21 T.GIAPP."/>
    <s v="cartoni e casse"/>
    <x v="12"/>
    <m/>
    <n v="25"/>
    <s v="NR"/>
    <m/>
    <n v="1.464"/>
    <n v="36.6"/>
  </r>
  <r>
    <s v="OF0037818"/>
    <x v="1102"/>
    <m/>
    <s v="F600917"/>
    <x v="61"/>
    <s v="25AFI002460"/>
    <x v="29"/>
    <m/>
    <s v="001515329000"/>
    <s v="BOX 5329/000 CM39X25X33"/>
    <s v="cartoni e casse"/>
    <x v="12"/>
    <m/>
    <n v="86"/>
    <s v="NR"/>
    <m/>
    <n v="0.82"/>
    <n v="70.52"/>
  </r>
  <r>
    <s v="OF0037789"/>
    <x v="1073"/>
    <m/>
    <s v="F600917"/>
    <x v="61"/>
    <s v="25AFI002460"/>
    <x v="29"/>
    <m/>
    <s v="001515565000"/>
    <s v="BOX 5565/000 CM32X18,5X15"/>
    <s v="cartoni e casse"/>
    <x v="12"/>
    <m/>
    <n v="481"/>
    <s v="NR"/>
    <m/>
    <n v="0.52199584199584204"/>
    <n v="251.08"/>
  </r>
  <r>
    <s v="OF0037789"/>
    <x v="1073"/>
    <m/>
    <s v="F600917"/>
    <x v="61"/>
    <s v="25AFI002460"/>
    <x v="29"/>
    <m/>
    <s v="001515606002"/>
    <s v="BOX 5606/002 CM43X27X16 \\"/>
    <s v="cartoni e casse"/>
    <x v="12"/>
    <m/>
    <n v="510"/>
    <s v="NR"/>
    <m/>
    <n v="0.69"/>
    <n v="351.9"/>
  </r>
  <r>
    <s v="OF0037300"/>
    <x v="189"/>
    <m/>
    <s v="F600917"/>
    <x v="61"/>
    <s v="25AFI002460"/>
    <x v="29"/>
    <m/>
    <s v="001515626000"/>
    <s v="BOX 5626/000 CM52X35,5X15,5"/>
    <s v="cartoni e casse"/>
    <x v="12"/>
    <m/>
    <n v="100"/>
    <s v="NR"/>
    <m/>
    <n v="0.91200000000000003"/>
    <n v="91.2"/>
  </r>
  <r>
    <s v="OF0037735"/>
    <x v="1075"/>
    <m/>
    <s v="F600917"/>
    <x v="61"/>
    <s v="25AFI002460"/>
    <x v="29"/>
    <m/>
    <s v="001515709000"/>
    <s v="BOX 5709/000 CM38X27X11"/>
    <s v="cartoni e casse"/>
    <x v="12"/>
    <m/>
    <n v="435"/>
    <s v="NR"/>
    <m/>
    <n v="0.6210114942528735"/>
    <n v="270.14"/>
  </r>
  <r>
    <s v="OF0037415"/>
    <x v="867"/>
    <m/>
    <s v="F600917"/>
    <x v="61"/>
    <s v="25AFI002460"/>
    <x v="29"/>
    <m/>
    <s v="001515716000"/>
    <s v="BOX 5716/000 CM49X28,5X15"/>
    <s v="cartoni e casse"/>
    <x v="12"/>
    <m/>
    <n v="927"/>
    <s v="NR"/>
    <m/>
    <n v="0.55500539374325786"/>
    <n v="514.49"/>
  </r>
  <r>
    <s v="OF0037818"/>
    <x v="1102"/>
    <m/>
    <s v="F600917"/>
    <x v="61"/>
    <s v="25AFI002460"/>
    <x v="29"/>
    <m/>
    <s v="001515766000"/>
    <s v="BOX 5766/000 CM28X27,5X19"/>
    <s v="cartoni e casse"/>
    <x v="12"/>
    <m/>
    <n v="10"/>
    <s v="NR"/>
    <m/>
    <n v="0.63600000000000001"/>
    <n v="6.36"/>
  </r>
  <r>
    <s v="OF0038072"/>
    <x v="1140"/>
    <m/>
    <s v="F600917"/>
    <x v="61"/>
    <s v="25AFI002460"/>
    <x v="29"/>
    <m/>
    <s v="001515776000"/>
    <s v="BOX 5776/000 CM39X38,5X26"/>
    <s v="cartoni e casse"/>
    <x v="12"/>
    <m/>
    <n v="40"/>
    <s v="NR"/>
    <m/>
    <n v="1.4259999999999999"/>
    <n v="57.04"/>
  </r>
  <r>
    <s v="OF0036914"/>
    <x v="714"/>
    <m/>
    <s v="F600917"/>
    <x v="61"/>
    <s v="25AFI002460"/>
    <x v="29"/>
    <m/>
    <s v="001515883000"/>
    <s v="BOX 5883/000 CM59X38,5X15"/>
    <s v="cartoni e casse"/>
    <x v="12"/>
    <m/>
    <n v="202"/>
    <s v="NR"/>
    <m/>
    <n v="0.74599009900990099"/>
    <n v="150.69"/>
  </r>
  <r>
    <s v="OF0037515"/>
    <x v="1072"/>
    <m/>
    <s v="F600917"/>
    <x v="61"/>
    <s v="25AFI002460"/>
    <x v="29"/>
    <m/>
    <s v="001515883000"/>
    <s v="BOX 5883/000 CM59X38,5X15"/>
    <s v="cartoni e casse"/>
    <x v="12"/>
    <m/>
    <n v="1330"/>
    <s v="NR"/>
    <m/>
    <n v="0.746"/>
    <n v="992.18"/>
  </r>
  <r>
    <s v="OF0038038"/>
    <x v="1141"/>
    <m/>
    <s v="F600917"/>
    <x v="61"/>
    <s v="25AFI002460"/>
    <x v="29"/>
    <m/>
    <s v="001515883000"/>
    <s v="BOX 5883/000 CM59X38,5X15"/>
    <s v="cartoni e casse"/>
    <x v="12"/>
    <m/>
    <n v="154"/>
    <s v="NR"/>
    <m/>
    <n v="0.78597402597402599"/>
    <n v="121.04"/>
  </r>
  <r>
    <s v="OF0037789"/>
    <x v="1073"/>
    <m/>
    <s v="F600917"/>
    <x v="61"/>
    <s v="25AFI002460"/>
    <x v="29"/>
    <m/>
    <s v="001515900000"/>
    <s v="BOX 5900/000 CM59X38,5X18,5"/>
    <s v="cartoni e casse"/>
    <x v="12"/>
    <m/>
    <n v="487"/>
    <s v="NR"/>
    <m/>
    <n v="0.82899383983572905"/>
    <n v="403.72"/>
  </r>
  <r>
    <s v="OF0037789"/>
    <x v="1073"/>
    <m/>
    <s v="F600917"/>
    <x v="61"/>
    <s v="25AFI002460"/>
    <x v="29"/>
    <m/>
    <s v="001515900551"/>
    <s v="BOX 5900/551*CM59X38,5X19"/>
    <s v="cartoni e casse"/>
    <x v="12"/>
    <m/>
    <n v="328"/>
    <s v="NR"/>
    <m/>
    <n v="1.0550000000000002"/>
    <n v="346.04"/>
  </r>
  <r>
    <s v="OF0037415"/>
    <x v="867"/>
    <m/>
    <s v="F600917"/>
    <x v="61"/>
    <s v="25AFI002460"/>
    <x v="29"/>
    <m/>
    <s v="001515954000"/>
    <s v="BOX 5954/000 CM39X28,5X24"/>
    <s v="cartoni e casse"/>
    <x v="12"/>
    <m/>
    <n v="260"/>
    <s v="NR"/>
    <m/>
    <n v="0.75800000000000001"/>
    <n v="197.08"/>
  </r>
  <r>
    <s v="OF0037789"/>
    <x v="1073"/>
    <m/>
    <s v="F600917"/>
    <x v="61"/>
    <s v="25AFI002460"/>
    <x v="29"/>
    <m/>
    <s v="001515954000"/>
    <s v="BOX 5954/000 CM39X28,5X24"/>
    <s v="cartoni e casse"/>
    <x v="12"/>
    <m/>
    <n v="530"/>
    <s v="NR"/>
    <m/>
    <n v="0.75800000000000001"/>
    <n v="401.74"/>
  </r>
  <r>
    <s v="OF0037733"/>
    <x v="1076"/>
    <m/>
    <s v="F600917"/>
    <x v="61"/>
    <s v="25AFI002460"/>
    <x v="29"/>
    <m/>
    <s v="001516062000"/>
    <s v="BOX 6062/000 CM39X18,5X24"/>
    <s v="cartoni e casse"/>
    <x v="12"/>
    <m/>
    <n v="510"/>
    <s v="NR"/>
    <m/>
    <n v="0.61799999999999999"/>
    <n v="315.18"/>
  </r>
  <r>
    <s v="OF0037215"/>
    <x v="864"/>
    <m/>
    <s v="F600917"/>
    <x v="61"/>
    <s v="25AFI002460"/>
    <x v="29"/>
    <m/>
    <s v="001516078000"/>
    <s v="BOX 6078/000 CM39X38,5X24"/>
    <s v="cartoni e casse"/>
    <x v="12"/>
    <m/>
    <n v="16"/>
    <s v="NR"/>
    <m/>
    <n v="0.74124999999999996"/>
    <n v="11.86"/>
  </r>
  <r>
    <s v="OF0037789"/>
    <x v="1073"/>
    <m/>
    <s v="F600917"/>
    <x v="61"/>
    <s v="25AFI002460"/>
    <x v="29"/>
    <m/>
    <s v="001516078000"/>
    <s v="BOX 6078/000 CM39X38,5X24"/>
    <s v="cartoni e casse"/>
    <x v="12"/>
    <m/>
    <n v="163"/>
    <s v="NR"/>
    <m/>
    <n v="0.79098159509202459"/>
    <n v="128.93"/>
  </r>
  <r>
    <s v="OF0037618"/>
    <x v="1071"/>
    <m/>
    <s v="F600917"/>
    <x v="61"/>
    <s v="25AFI002460"/>
    <x v="29"/>
    <m/>
    <s v="001516080000"/>
    <s v="BOX 6080/000 CM39X28,5X33"/>
    <s v="cartoni e casse"/>
    <x v="12"/>
    <m/>
    <n v="515"/>
    <s v="NR"/>
    <m/>
    <n v="0.65500970873786402"/>
    <n v="337.33"/>
  </r>
  <r>
    <s v="OF0037372"/>
    <x v="865"/>
    <m/>
    <s v="F600917"/>
    <x v="61"/>
    <s v="25AFI002460"/>
    <x v="29"/>
    <m/>
    <s v="001516099000"/>
    <s v="BOX 6099/000 CM29X25X13"/>
    <s v="cartoni e casse"/>
    <x v="12"/>
    <m/>
    <n v="396"/>
    <s v="NR"/>
    <m/>
    <n v="0.38800505050505052"/>
    <n v="153.65"/>
  </r>
  <r>
    <s v="OF0037789"/>
    <x v="1073"/>
    <m/>
    <s v="F600917"/>
    <x v="61"/>
    <s v="25AFI002460"/>
    <x v="29"/>
    <m/>
    <s v="001516106009"/>
    <s v="BOX 6106/009*CM39X25,5X11 \\"/>
    <s v="cartoni e casse"/>
    <x v="12"/>
    <m/>
    <n v="2040"/>
    <s v="NR"/>
    <m/>
    <n v="0.38600000000000001"/>
    <n v="787.44"/>
  </r>
  <r>
    <s v="OF0037733"/>
    <x v="1076"/>
    <m/>
    <s v="F600917"/>
    <x v="61"/>
    <s v="25AFI002460"/>
    <x v="29"/>
    <m/>
    <s v="001516254000"/>
    <s v="BOX 6254/000 CM39X28,5X11"/>
    <s v="cartoni e casse"/>
    <x v="12"/>
    <m/>
    <n v="175"/>
    <s v="NR"/>
    <m/>
    <n v="0.82800000000000007"/>
    <n v="144.9"/>
  </r>
  <r>
    <s v="OF0037733"/>
    <x v="1076"/>
    <m/>
    <s v="F600917"/>
    <x v="61"/>
    <s v="25AFI002460"/>
    <x v="29"/>
    <m/>
    <s v="001516360028"/>
    <s v="BOX 6360/028*CM39X38,5X8,5 \\"/>
    <s v="cartoni e casse"/>
    <x v="12"/>
    <m/>
    <n v="1202"/>
    <s v="NR"/>
    <m/>
    <n v="0.58900166389351083"/>
    <n v="707.98"/>
  </r>
  <r>
    <s v="OF0037733"/>
    <x v="1076"/>
    <m/>
    <s v="F600917"/>
    <x v="61"/>
    <s v="25AFI002460"/>
    <x v="29"/>
    <m/>
    <s v="001516368020"/>
    <s v="BOX 6368/020*CM29X25X11 \\"/>
    <s v="cartoni e casse"/>
    <x v="12"/>
    <m/>
    <n v="217"/>
    <s v="NR"/>
    <m/>
    <n v="0.59400921658986183"/>
    <n v="128.9"/>
  </r>
  <r>
    <s v="OF0037789"/>
    <x v="1073"/>
    <m/>
    <s v="F600917"/>
    <x v="61"/>
    <s v="25AFI002460"/>
    <x v="29"/>
    <m/>
    <s v="001516395005"/>
    <s v="BOX 6395/005*CM29X29X8 \\"/>
    <s v="cartoni e casse"/>
    <x v="12"/>
    <m/>
    <n v="383"/>
    <s v="NR"/>
    <m/>
    <n v="0.62"/>
    <n v="237.46"/>
  </r>
  <r>
    <s v="OF0037789"/>
    <x v="1073"/>
    <m/>
    <s v="F600917"/>
    <x v="61"/>
    <s v="25AFI002460"/>
    <x v="29"/>
    <m/>
    <s v="001516409000"/>
    <s v="BOX 6409/000 CM29X18,5X15 CM"/>
    <s v="cartoni e casse"/>
    <x v="12"/>
    <m/>
    <n v="867"/>
    <s v="NR"/>
    <m/>
    <n v="0.37899653979238751"/>
    <n v="328.59"/>
  </r>
  <r>
    <s v="OF0037789"/>
    <x v="1073"/>
    <m/>
    <s v="F600917"/>
    <x v="61"/>
    <s v="25AFI002460"/>
    <x v="29"/>
    <m/>
    <s v="001516445000"/>
    <s v="BOX 6445/000 CM39X38,5X33,5"/>
    <s v="cartoni e casse"/>
    <x v="12"/>
    <m/>
    <n v="260"/>
    <s v="NR"/>
    <m/>
    <n v="1.054"/>
    <n v="274.04000000000002"/>
  </r>
  <r>
    <s v="OF0037733"/>
    <x v="1076"/>
    <m/>
    <s v="F600917"/>
    <x v="61"/>
    <s v="25AFI002460"/>
    <x v="29"/>
    <m/>
    <s v="001516799002"/>
    <s v="BOX 6799/002 CM45X27X17 \\"/>
    <s v="cartoni e casse"/>
    <x v="12"/>
    <m/>
    <n v="663"/>
    <s v="NR"/>
    <m/>
    <n v="0.61"/>
    <n v="404.43"/>
  </r>
  <r>
    <s v="OF0037735"/>
    <x v="1075"/>
    <m/>
    <s v="F600917"/>
    <x v="61"/>
    <s v="25AFI002460"/>
    <x v="29"/>
    <m/>
    <s v="001516914001"/>
    <s v="BOX 6914/001* CM50X31X34 \\"/>
    <s v="cartoni e casse"/>
    <x v="12"/>
    <m/>
    <n v="551"/>
    <s v="NR"/>
    <m/>
    <n v="0.972994555353902"/>
    <n v="536.12"/>
  </r>
  <r>
    <s v="OF0038223"/>
    <x v="1142"/>
    <m/>
    <s v="F600917"/>
    <x v="61"/>
    <s v="25AFI002460"/>
    <x v="29"/>
    <m/>
    <s v="001516914001"/>
    <s v="BOX 6914/001* CM50X31X34 \\"/>
    <s v="cartoni e casse"/>
    <x v="12"/>
    <m/>
    <n v="70"/>
    <s v="NR"/>
    <m/>
    <n v="0.97299999999999998"/>
    <n v="68.11"/>
  </r>
  <r>
    <s v="OF0037789"/>
    <x v="1073"/>
    <m/>
    <s v="F600917"/>
    <x v="61"/>
    <s v="25AFI002460"/>
    <x v="29"/>
    <m/>
    <s v="001516927005"/>
    <s v="BOX 6927/005 CM49X28,5X24"/>
    <s v="cartoni e casse"/>
    <x v="12"/>
    <m/>
    <n v="510"/>
    <s v="NR"/>
    <m/>
    <n v="0.82300000000000006"/>
    <n v="419.73"/>
  </r>
  <r>
    <s v="OF0036278"/>
    <x v="446"/>
    <m/>
    <s v="F600917"/>
    <x v="61"/>
    <s v="25AFI002460"/>
    <x v="29"/>
    <m/>
    <s v="001516936001"/>
    <s v="BOX 6936/001* CM47X36X31"/>
    <s v="cartoni e casse"/>
    <x v="12"/>
    <m/>
    <n v="76"/>
    <s v="NR"/>
    <m/>
    <n v="1.01"/>
    <n v="76.760000000000005"/>
  </r>
  <r>
    <s v="OF0037735"/>
    <x v="1075"/>
    <m/>
    <s v="F600917"/>
    <x v="61"/>
    <s v="25AFI002460"/>
    <x v="29"/>
    <m/>
    <s v="001516936001"/>
    <s v="BOX 6936/001* CM47X36X31"/>
    <s v="cartoni e casse"/>
    <x v="12"/>
    <m/>
    <n v="434"/>
    <s v="NR"/>
    <m/>
    <n v="1.01"/>
    <n v="438.34"/>
  </r>
  <r>
    <s v="OF0037847"/>
    <x v="1138"/>
    <m/>
    <s v="F600917"/>
    <x v="61"/>
    <s v="25AFI002460"/>
    <x v="29"/>
    <m/>
    <s v="001516955000"/>
    <s v="BOX 6955/000 CM29X25X15"/>
    <s v="cartoni e casse"/>
    <x v="12"/>
    <m/>
    <n v="908"/>
    <s v="NR"/>
    <m/>
    <n v="0.36200440528634359"/>
    <n v="328.7"/>
  </r>
  <r>
    <s v="OF0037733"/>
    <x v="1076"/>
    <m/>
    <s v="F600917"/>
    <x v="61"/>
    <s v="25AFI002460"/>
    <x v="29"/>
    <m/>
    <s v="001516975000"/>
    <s v="BOX 6975/000 CM40,5X24,5X15"/>
    <s v="cartoni e casse"/>
    <x v="12"/>
    <m/>
    <n v="1020"/>
    <s v="NR"/>
    <m/>
    <n v="0.45399999999999996"/>
    <n v="463.08"/>
  </r>
  <r>
    <s v="OF0037847"/>
    <x v="1138"/>
    <m/>
    <s v="F600917"/>
    <x v="61"/>
    <s v="25AFI002460"/>
    <x v="29"/>
    <m/>
    <s v="001517059000"/>
    <s v="BOX 7059/000 CM37X25X31"/>
    <s v="cartoni e casse"/>
    <x v="12"/>
    <m/>
    <n v="302"/>
    <s v="NR"/>
    <m/>
    <n v="0.56900662251655632"/>
    <n v="171.84"/>
  </r>
  <r>
    <s v="OF0037733"/>
    <x v="1076"/>
    <m/>
    <s v="F600917"/>
    <x v="61"/>
    <s v="25AFI002460"/>
    <x v="29"/>
    <m/>
    <s v="001517064000"/>
    <s v="BOX 7064/000 CM39X18,5X19"/>
    <s v="cartoni e casse"/>
    <x v="12"/>
    <m/>
    <n v="1757"/>
    <s v="NR"/>
    <m/>
    <n v="0.3619977233921457"/>
    <n v="636.03"/>
  </r>
  <r>
    <s v="OF0037789"/>
    <x v="1073"/>
    <m/>
    <s v="F600917"/>
    <x v="61"/>
    <s v="25AFI002460"/>
    <x v="29"/>
    <m/>
    <s v="001546791002"/>
    <s v="BOX 6791/002 CM39,5X23X16,5 \\"/>
    <s v="cartoni e casse"/>
    <x v="12"/>
    <m/>
    <n v="459"/>
    <s v="NR"/>
    <m/>
    <n v="0.6710021786492375"/>
    <n v="307.99"/>
  </r>
  <r>
    <s v="OF0037733"/>
    <x v="1076"/>
    <m/>
    <s v="F600917"/>
    <x v="61"/>
    <s v="25AFI002460"/>
    <x v="29"/>
    <m/>
    <s v="001546791003"/>
    <s v="BOX 6791/003 CM39,5X23X16,5 \\"/>
    <s v="cartoni e casse"/>
    <x v="12"/>
    <m/>
    <n v="755"/>
    <s v="NR"/>
    <m/>
    <n v="0.49100662251655625"/>
    <n v="370.71"/>
  </r>
  <r>
    <s v="OF0037735"/>
    <x v="1075"/>
    <m/>
    <s v="F600917"/>
    <x v="61"/>
    <s v="25AFI002460"/>
    <x v="29"/>
    <m/>
    <s v="001546794003"/>
    <s v="BOX 6794/003*CM52X33X19 \\"/>
    <s v="cartoni e casse"/>
    <x v="12"/>
    <m/>
    <n v="775"/>
    <s v="NR"/>
    <m/>
    <n v="0.85300645161290323"/>
    <n v="661.08"/>
  </r>
  <r>
    <s v="OF0037735"/>
    <x v="1075"/>
    <m/>
    <s v="F600917"/>
    <x v="61"/>
    <s v="25AFI002460"/>
    <x v="29"/>
    <m/>
    <s v="001546795002"/>
    <s v="BOX 6795/002 CM50X32X15 \\"/>
    <s v="cartoni e casse"/>
    <x v="12"/>
    <m/>
    <n v="510"/>
    <s v="NR"/>
    <m/>
    <n v="0.87200000000000011"/>
    <n v="444.72"/>
  </r>
  <r>
    <s v="OF0037735"/>
    <x v="1075"/>
    <m/>
    <s v="F600917"/>
    <x v="61"/>
    <s v="25AFI002460"/>
    <x v="29"/>
    <m/>
    <s v="001546796002"/>
    <s v="BOX 6796/002 CM50X31X27 \\"/>
    <s v="cartoni e casse"/>
    <x v="12"/>
    <m/>
    <n v="765"/>
    <s v="NR"/>
    <m/>
    <n v="0.89399999999999991"/>
    <n v="683.91"/>
  </r>
  <r>
    <s v="OF0037735"/>
    <x v="1075"/>
    <m/>
    <s v="F600917"/>
    <x v="61"/>
    <s v="25AFI002460"/>
    <x v="29"/>
    <m/>
    <s v="001546797002"/>
    <s v="BOX 6797/002 CM49X25X29 \\"/>
    <s v="cartoni e casse"/>
    <x v="12"/>
    <m/>
    <n v="627"/>
    <s v="NR"/>
    <m/>
    <n v="0.79299840510366826"/>
    <n v="497.21"/>
  </r>
  <r>
    <s v="OF0037733"/>
    <x v="1076"/>
    <m/>
    <s v="F600917"/>
    <x v="61"/>
    <s v="25AFI002460"/>
    <x v="29"/>
    <m/>
    <s v="001546798002"/>
    <s v="BOX 6798/002 CM42,5X34X35 \\"/>
    <s v="cartoni e casse"/>
    <x v="12"/>
    <m/>
    <n v="510"/>
    <s v="NR"/>
    <m/>
    <n v="1.079"/>
    <n v="550.29"/>
  </r>
  <r>
    <s v="OF0037789"/>
    <x v="1073"/>
    <m/>
    <s v="F600917"/>
    <x v="61"/>
    <s v="25AFI002460"/>
    <x v="29"/>
    <m/>
    <s v="001546842000"/>
    <s v="BOX 6842/000 CM27X27X26"/>
    <s v="cartoni e casse"/>
    <x v="12"/>
    <m/>
    <n v="169"/>
    <s v="NR"/>
    <m/>
    <n v="0.87"/>
    <n v="147.03"/>
  </r>
  <r>
    <s v="OF0037735"/>
    <x v="1075"/>
    <m/>
    <s v="F600917"/>
    <x v="61"/>
    <s v="25AFI002460"/>
    <x v="29"/>
    <m/>
    <s v="001770118101"/>
    <s v="DIV.CART.CM118X100 FUSTELLATO"/>
    <s v="cartoni e casse"/>
    <x v="12"/>
    <m/>
    <n v="439"/>
    <s v="NR"/>
    <m/>
    <n v="1.091002277904328"/>
    <n v="478.95"/>
  </r>
  <r>
    <s v="OF0037735"/>
    <x v="1075"/>
    <m/>
    <s v="F600917"/>
    <x v="61"/>
    <s v="25AFI002460"/>
    <x v="29"/>
    <m/>
    <s v="001810010068"/>
    <s v="DIVISORIO CART.CM 10X68 T.1 C/2 CORD.26/42/68"/>
    <s v="cartoni e casse"/>
    <x v="12"/>
    <m/>
    <n v="435"/>
    <s v="NR"/>
    <m/>
    <n v="6.9999999999999993E-2"/>
    <n v="30.45"/>
  </r>
  <r>
    <s v="OF0037735"/>
    <x v="1075"/>
    <m/>
    <s v="F600917"/>
    <x v="61"/>
    <s v="25AFI002460"/>
    <x v="29"/>
    <m/>
    <s v="001810014060"/>
    <s v="DIVISORIO CART.CM14X60 T.1 C/4 CORD. 5/25/35/55/60"/>
    <s v="cartoni e casse"/>
    <x v="12"/>
    <m/>
    <n v="510"/>
    <s v="NR"/>
    <m/>
    <n v="8.1000000000000003E-2"/>
    <n v="41.31"/>
  </r>
  <r>
    <s v="OF0037733"/>
    <x v="1076"/>
    <m/>
    <s v="F600917"/>
    <x v="61"/>
    <s v="25AFI002460"/>
    <x v="29"/>
    <m/>
    <s v="001810015045"/>
    <s v="DIVISORIO CART.CM15X45 T.1 C/4 CORD. 3/20/25/42/45"/>
    <s v="cartoni e casse"/>
    <x v="12"/>
    <m/>
    <n v="755"/>
    <s v="NR"/>
    <m/>
    <n v="6.9006622516556287E-2"/>
    <n v="52.1"/>
  </r>
  <r>
    <s v="OF0037735"/>
    <x v="1075"/>
    <m/>
    <s v="F600917"/>
    <x v="61"/>
    <s v="25AFI002460"/>
    <x v="29"/>
    <m/>
    <s v="001810017055"/>
    <s v="DIVISORIO CART.CM17X55 T.1 C/4 CORD. 4/24/31/51/55"/>
    <s v="cartoni e casse"/>
    <x v="12"/>
    <m/>
    <n v="663"/>
    <s v="NR"/>
    <m/>
    <n v="8.799396681749623E-2"/>
    <n v="58.34"/>
  </r>
  <r>
    <s v="OF0037735"/>
    <x v="1075"/>
    <m/>
    <s v="F600917"/>
    <x v="61"/>
    <s v="25AFI002460"/>
    <x v="29"/>
    <m/>
    <s v="001810018065"/>
    <s v="DIVISORIO CART.CM18X65 T.1 C/4 CORD. 8/27/38/57/65"/>
    <s v="cartoni e casse"/>
    <x v="12"/>
    <m/>
    <n v="775"/>
    <s v="NR"/>
    <m/>
    <n v="0.10500645161290321"/>
    <n v="81.38"/>
  </r>
  <r>
    <s v="OF0037789"/>
    <x v="1073"/>
    <m/>
    <s v="F600917"/>
    <x v="61"/>
    <s v="25AFI002460"/>
    <x v="29"/>
    <m/>
    <s v="001810019067"/>
    <s v="DIVISORIO CART.CM19X67 T.1 C/4 CORD. 7/28/39/60/67"/>
    <s v="cartoni e casse"/>
    <x v="12"/>
    <m/>
    <n v="510"/>
    <s v="NR"/>
    <m/>
    <n v="0.113"/>
    <n v="57.63"/>
  </r>
  <r>
    <s v="OF0037789"/>
    <x v="1073"/>
    <m/>
    <s v="F600917"/>
    <x v="61"/>
    <s v="25AFI002460"/>
    <x v="29"/>
    <m/>
    <s v="001810021034"/>
    <s v="DIVISORIO CARTONE CM21X34  C/1 CORDONE 12/22"/>
    <s v="cartoni e casse"/>
    <x v="12"/>
    <m/>
    <n v="1020"/>
    <s v="NR"/>
    <m/>
    <n v="7.1999999999999995E-2"/>
    <n v="73.44"/>
  </r>
  <r>
    <s v="OF0037735"/>
    <x v="1075"/>
    <m/>
    <s v="F600917"/>
    <x v="61"/>
    <s v="25AFI002460"/>
    <x v="29"/>
    <m/>
    <s v="001810025060"/>
    <s v="DIVISORIO CART.CM25X60 T.1 C/4 CORD. 5/25/35/55/60"/>
    <s v="cartoni e casse"/>
    <x v="12"/>
    <m/>
    <n v="765"/>
    <s v="NR"/>
    <m/>
    <n v="0.13"/>
    <n v="99.45"/>
  </r>
  <r>
    <s v="OF0037818"/>
    <x v="1102"/>
    <m/>
    <s v="F600917"/>
    <x v="61"/>
    <s v="25AFI002460"/>
    <x v="29"/>
    <m/>
    <s v="001810026031"/>
    <s v="DIV.CART.CM26X31 T.1 C/1 CORDONE 13/31"/>
    <s v="cartoni e casse"/>
    <x v="12"/>
    <m/>
    <n v="510"/>
    <s v="NR"/>
    <m/>
    <n v="4.8000000000000001E-2"/>
    <n v="24.48"/>
  </r>
  <r>
    <s v="OF0037735"/>
    <x v="1075"/>
    <m/>
    <s v="F600917"/>
    <x v="61"/>
    <s v="25AFI002460"/>
    <x v="29"/>
    <m/>
    <s v="001810030030"/>
    <s v="DIVISORIO CART.CM 30X30 T.1"/>
    <s v="cartoni e casse"/>
    <x v="12"/>
    <m/>
    <n v="551"/>
    <s v="NR"/>
    <m/>
    <n v="8.6007259528130667E-2"/>
    <n v="47.39"/>
  </r>
  <r>
    <s v="OF0037735"/>
    <x v="1075"/>
    <m/>
    <s v="F600917"/>
    <x v="61"/>
    <s v="25AFI002460"/>
    <x v="29"/>
    <m/>
    <s v="001810034036"/>
    <s v="DIVISORIO CARTONE CM34X36 MICROTRIPLO C/1 CORDONE 13/23"/>
    <s v="cartoni e casse"/>
    <x v="12"/>
    <m/>
    <n v="1102"/>
    <s v="NR"/>
    <m/>
    <n v="0.10900181488203267"/>
    <n v="120.12"/>
  </r>
  <r>
    <s v="OF0036877"/>
    <x v="713"/>
    <m/>
    <s v="F600917"/>
    <x v="61"/>
    <s v="25AFI002460"/>
    <x v="29"/>
    <m/>
    <s v="001810120080"/>
    <s v="DIVISORIO CART.CM120X80 T.1"/>
    <s v="cartoni e casse"/>
    <x v="12"/>
    <m/>
    <n v="540"/>
    <s v="NR"/>
    <m/>
    <n v="0.754"/>
    <n v="407.16"/>
  </r>
  <r>
    <s v="OF0037515"/>
    <x v="1072"/>
    <m/>
    <s v="F600917"/>
    <x v="61"/>
    <s v="25AFI002460"/>
    <x v="29"/>
    <m/>
    <s v="001810120080"/>
    <s v="DIVISORIO CART.CM120X80 T.1"/>
    <s v="cartoni e casse"/>
    <x v="12"/>
    <m/>
    <n v="55"/>
    <s v="NR"/>
    <m/>
    <n v="0.754"/>
    <n v="41.47"/>
  </r>
  <r>
    <s v="OF0037077"/>
    <x v="719"/>
    <m/>
    <s v="F600917"/>
    <x v="61"/>
    <s v="25AFI002460"/>
    <x v="29"/>
    <m/>
    <s v="001880016016"/>
    <s v="DIVISORIO CART.CM16X16 T.5"/>
    <s v="cartoni e casse"/>
    <x v="12"/>
    <m/>
    <n v="30"/>
    <s v="NR"/>
    <m/>
    <n v="3.3000000000000002E-2"/>
    <n v="0.99"/>
  </r>
  <r>
    <s v="OF0037735"/>
    <x v="1075"/>
    <m/>
    <s v="F600917"/>
    <x v="61"/>
    <s v="25AFI002460"/>
    <x v="29"/>
    <m/>
    <s v="001880016016"/>
    <s v="DIVISORIO CART.CM16X16 T.5"/>
    <s v="cartoni e casse"/>
    <x v="12"/>
    <m/>
    <n v="480"/>
    <s v="NR"/>
    <m/>
    <n v="3.3000000000000002E-2"/>
    <n v="15.84"/>
  </r>
  <r>
    <s v="OF0037847"/>
    <x v="1138"/>
    <m/>
    <s v="F600917"/>
    <x v="61"/>
    <s v="25AFI002460"/>
    <x v="29"/>
    <m/>
    <s v="001880022022"/>
    <s v="DIVISORIO CART.CM22x22 T.5"/>
    <s v="cartoni e casse"/>
    <x v="12"/>
    <m/>
    <n v="10"/>
    <s v="NR"/>
    <m/>
    <n v="4.3999999999999997E-2"/>
    <n v="0.44"/>
  </r>
  <r>
    <s v="OF0037847"/>
    <x v="1138"/>
    <m/>
    <s v="F600917"/>
    <x v="61"/>
    <s v="25AFI002460"/>
    <x v="29"/>
    <m/>
    <s v="001880026021"/>
    <s v="DIVISORIO CART.CM26X21 T.5"/>
    <s v="cartoni e casse"/>
    <x v="12"/>
    <m/>
    <n v="10"/>
    <s v="NR"/>
    <m/>
    <n v="4.7E-2"/>
    <n v="0.47"/>
  </r>
  <r>
    <s v="OF0036914"/>
    <x v="714"/>
    <m/>
    <s v="F600917"/>
    <x v="61"/>
    <s v="25AFI002460"/>
    <x v="29"/>
    <m/>
    <s v="001880026026"/>
    <s v="DIVISORIO CART.CM26x26 T.5"/>
    <s v="cartoni e casse"/>
    <x v="12"/>
    <m/>
    <n v="6"/>
    <s v="NR"/>
    <m/>
    <n v="5.3333333333333337E-2"/>
    <n v="0.32"/>
  </r>
  <r>
    <s v="OF0037372"/>
    <x v="865"/>
    <m/>
    <s v="F600917"/>
    <x v="61"/>
    <s v="25AFI002460"/>
    <x v="29"/>
    <m/>
    <s v="001880026026"/>
    <s v="DIVISORIO CART.CM26x26 T.5"/>
    <s v="cartoni e casse"/>
    <x v="12"/>
    <m/>
    <n v="1730"/>
    <s v="NR"/>
    <m/>
    <n v="5.3999999999999999E-2"/>
    <n v="93.42"/>
  </r>
  <r>
    <s v="OF0037818"/>
    <x v="1102"/>
    <m/>
    <s v="F600917"/>
    <x v="61"/>
    <s v="25AFI002460"/>
    <x v="29"/>
    <m/>
    <s v="001880026026"/>
    <s v="DIVISORIO CART.CM26x26 T.5"/>
    <s v="cartoni e casse"/>
    <x v="12"/>
    <m/>
    <n v="617"/>
    <s v="NR"/>
    <m/>
    <n v="5.4003241491085902E-2"/>
    <n v="33.32"/>
  </r>
  <r>
    <s v="OF0037847"/>
    <x v="1138"/>
    <m/>
    <s v="F600917"/>
    <x v="61"/>
    <s v="25AFI002460"/>
    <x v="29"/>
    <m/>
    <s v="001880028022"/>
    <s v="DIVISORIO CART.CM28X22 T.5"/>
    <s v="cartoni e casse"/>
    <x v="12"/>
    <m/>
    <n v="10"/>
    <s v="NR"/>
    <m/>
    <n v="5.1000000000000004E-2"/>
    <n v="0.51"/>
  </r>
  <r>
    <s v="OF0037215"/>
    <x v="864"/>
    <m/>
    <s v="F600917"/>
    <x v="61"/>
    <s v="25AFI002460"/>
    <x v="29"/>
    <m/>
    <s v="001880028028"/>
    <s v="DIVISORIO CART.CM28x28 T.5"/>
    <s v="cartoni e casse"/>
    <x v="12"/>
    <m/>
    <n v="37"/>
    <s v="NR"/>
    <m/>
    <n v="5.8918918918918921E-2"/>
    <n v="2.1800000000000002"/>
  </r>
  <r>
    <s v="OF0037735"/>
    <x v="1075"/>
    <m/>
    <s v="F600917"/>
    <x v="61"/>
    <s v="25AFI002460"/>
    <x v="29"/>
    <m/>
    <s v="001880028028"/>
    <s v="DIVISORIO CART.CM28x28 T.5"/>
    <s v="cartoni e casse"/>
    <x v="12"/>
    <m/>
    <n v="1009"/>
    <s v="NR"/>
    <m/>
    <n v="5.8999008919722498E-2"/>
    <n v="59.53"/>
  </r>
  <r>
    <s v="OF0037818"/>
    <x v="1102"/>
    <m/>
    <s v="F600917"/>
    <x v="61"/>
    <s v="25AFI002460"/>
    <x v="29"/>
    <m/>
    <s v="001880031031"/>
    <s v="DIVISORIO CART.CM31x31 T.5"/>
    <s v="cartoni e casse"/>
    <x v="12"/>
    <m/>
    <n v="255"/>
    <s v="NR"/>
    <m/>
    <n v="6.8000000000000005E-2"/>
    <n v="17.34"/>
  </r>
  <r>
    <s v="OF0037847"/>
    <x v="1138"/>
    <m/>
    <s v="F600917"/>
    <x v="61"/>
    <s v="25AFI002460"/>
    <x v="29"/>
    <m/>
    <s v="001880032023"/>
    <s v="DIVISORIO CART.CM32x23 T.5"/>
    <s v="cartoni e casse"/>
    <x v="12"/>
    <m/>
    <n v="10"/>
    <s v="NR"/>
    <m/>
    <n v="5.6999999999999995E-2"/>
    <n v="0.56999999999999995"/>
  </r>
  <r>
    <s v="OF0038152"/>
    <x v="1139"/>
    <m/>
    <s v="F600917"/>
    <x v="61"/>
    <s v="25AFI002460"/>
    <x v="29"/>
    <m/>
    <s v="001880034025"/>
    <s v="DIVISORIO CART.CM34X25 T.5"/>
    <s v="cartoni e casse"/>
    <x v="12"/>
    <m/>
    <n v="5"/>
    <s v="NR"/>
    <m/>
    <n v="6.4000000000000001E-2"/>
    <n v="0.32"/>
  </r>
  <r>
    <s v="OF0037735"/>
    <x v="1075"/>
    <m/>
    <s v="F600917"/>
    <x v="61"/>
    <s v="25AFI002460"/>
    <x v="29"/>
    <m/>
    <s v="001880035018"/>
    <s v="DIVISORIO CART.CM35x18 T.5"/>
    <s v="cartoni e casse"/>
    <x v="12"/>
    <m/>
    <n v="600"/>
    <s v="NR"/>
    <m/>
    <n v="5.1999999999999998E-2"/>
    <n v="31.2"/>
  </r>
  <r>
    <s v="OF0037818"/>
    <x v="1102"/>
    <m/>
    <s v="F600917"/>
    <x v="61"/>
    <s v="25AFI002460"/>
    <x v="29"/>
    <m/>
    <s v="001880040017"/>
    <s v="DIVISORIO CART.CM40X17 T.5"/>
    <s v="cartoni e casse"/>
    <x v="12"/>
    <m/>
    <n v="169"/>
    <s v="NR"/>
    <m/>
    <n v="5.4023668639053259E-2"/>
    <n v="9.1300000000000008"/>
  </r>
  <r>
    <s v="OF0037789"/>
    <x v="1073"/>
    <m/>
    <s v="F600917"/>
    <x v="61"/>
    <s v="25AFI002460"/>
    <x v="29"/>
    <m/>
    <s v="001880040018"/>
    <s v="DIVISORIO CART.CM40x18 T.5"/>
    <s v="cartoni e casse"/>
    <x v="12"/>
    <m/>
    <n v="255"/>
    <s v="NR"/>
    <m/>
    <n v="5.5999999999999994E-2"/>
    <n v="14.28"/>
  </r>
  <r>
    <s v="OF0037789"/>
    <x v="1073"/>
    <m/>
    <s v="F600917"/>
    <x v="61"/>
    <s v="25AFI002460"/>
    <x v="29"/>
    <m/>
    <s v="001880040022"/>
    <s v="DIVISORIO CART.CM40x22 T.5"/>
    <s v="cartoni e casse"/>
    <x v="12"/>
    <m/>
    <n v="443"/>
    <s v="NR"/>
    <m/>
    <n v="6.3995485327313778E-2"/>
    <n v="28.35"/>
  </r>
  <r>
    <s v="OF0037372"/>
    <x v="865"/>
    <m/>
    <s v="F600917"/>
    <x v="61"/>
    <s v="25AFI002460"/>
    <x v="29"/>
    <m/>
    <s v="001880040023"/>
    <s v="DIVISORIO CART.CM40x23 T.5"/>
    <s v="cartoni e casse"/>
    <x v="12"/>
    <m/>
    <n v="69"/>
    <s v="NR"/>
    <m/>
    <n v="6.5942028985507245E-2"/>
    <n v="4.55"/>
  </r>
  <r>
    <s v="OF0037735"/>
    <x v="1075"/>
    <m/>
    <s v="F600917"/>
    <x v="61"/>
    <s v="25AFI002460"/>
    <x v="29"/>
    <m/>
    <s v="001880040023"/>
    <s v="DIVISORIO CART.CM40x23 T.5"/>
    <s v="cartoni e casse"/>
    <x v="12"/>
    <m/>
    <n v="255"/>
    <s v="NR"/>
    <m/>
    <n v="6.5999999999999989E-2"/>
    <n v="16.829999999999998"/>
  </r>
  <r>
    <s v="OF0038152"/>
    <x v="1139"/>
    <m/>
    <s v="F600917"/>
    <x v="61"/>
    <s v="25AFI002460"/>
    <x v="29"/>
    <m/>
    <s v="001880040023"/>
    <s v="DIVISORIO CART.CM40x23 T.5"/>
    <s v="cartoni e casse"/>
    <x v="12"/>
    <m/>
    <n v="138"/>
    <s v="NR"/>
    <m/>
    <n v="6.6014492753623186E-2"/>
    <n v="9.11"/>
  </r>
  <r>
    <s v="OF0038038"/>
    <x v="1141"/>
    <m/>
    <s v="F600917"/>
    <x v="61"/>
    <s v="25AFI002460"/>
    <x v="29"/>
    <m/>
    <s v="001880045019"/>
    <s v="DIVISORIO CART.CM45x19 T.5"/>
    <s v="cartoni e casse"/>
    <x v="12"/>
    <m/>
    <n v="510"/>
    <s v="NR"/>
    <m/>
    <n v="6.3E-2"/>
    <n v="32.130000000000003"/>
  </r>
  <r>
    <s v="OF0038038"/>
    <x v="1141"/>
    <m/>
    <s v="F600917"/>
    <x v="61"/>
    <s v="25AFI002460"/>
    <x v="29"/>
    <m/>
    <s v="001880050022"/>
    <s v="DIVISORIO CART.CM50x22 T.5"/>
    <s v="cartoni e casse"/>
    <x v="12"/>
    <m/>
    <n v="510"/>
    <s v="NR"/>
    <m/>
    <n v="7.4999999999999997E-2"/>
    <n v="38.25"/>
  </r>
  <r>
    <s v="OF0037300"/>
    <x v="189"/>
    <m/>
    <s v="F600917"/>
    <x v="61"/>
    <s v="25AFI002460"/>
    <x v="29"/>
    <m/>
    <s v="001880055038"/>
    <s v="DIVISORIO CART.CM55x38 T.5"/>
    <s v="cartoni e casse"/>
    <x v="12"/>
    <m/>
    <n v="25"/>
    <s v="NR"/>
    <m/>
    <n v="0.12520000000000001"/>
    <n v="3.13"/>
  </r>
  <r>
    <s v="OF0037818"/>
    <x v="1102"/>
    <m/>
    <s v="F600917"/>
    <x v="61"/>
    <s v="25AFI002460"/>
    <x v="29"/>
    <m/>
    <s v="001880055038"/>
    <s v="DIVISORIO CART.CM55x38 T.5"/>
    <s v="cartoni e casse"/>
    <x v="12"/>
    <m/>
    <n v="235"/>
    <s v="NR"/>
    <m/>
    <n v="0.12502127659574469"/>
    <n v="29.38"/>
  </r>
  <r>
    <s v="OF0035867"/>
    <x v="419"/>
    <m/>
    <s v="F600917"/>
    <x v="61"/>
    <s v="25AFI002460"/>
    <x v="29"/>
    <m/>
    <s v="001880060012"/>
    <s v="DIVISORIO CART.CM60x12 T.5"/>
    <s v="cartoni e casse"/>
    <x v="12"/>
    <m/>
    <n v="92"/>
    <s v="NR"/>
    <m/>
    <n v="5.597826086956522E-2"/>
    <n v="5.15"/>
  </r>
  <r>
    <s v="OF0036488"/>
    <x v="629"/>
    <m/>
    <s v="F600917"/>
    <x v="61"/>
    <s v="25AFI002460"/>
    <x v="29"/>
    <m/>
    <s v="001880060012"/>
    <s v="DIVISORIO CART.CM60x12 T.5"/>
    <s v="cartoni e casse"/>
    <x v="12"/>
    <m/>
    <n v="7"/>
    <s v="NR"/>
    <m/>
    <n v="5.5714285714285716E-2"/>
    <n v="0.39"/>
  </r>
  <r>
    <s v="OF0037415"/>
    <x v="867"/>
    <m/>
    <s v="F600917"/>
    <x v="61"/>
    <s v="25AFI002460"/>
    <x v="29"/>
    <m/>
    <s v="001880060012"/>
    <s v="DIVISORIO CART.CM60x12 T.5"/>
    <s v="cartoni e casse"/>
    <x v="12"/>
    <m/>
    <n v="172"/>
    <s v="NR"/>
    <m/>
    <n v="5.5988372093023257E-2"/>
    <n v="9.6300000000000008"/>
  </r>
  <r>
    <s v="OF0038038"/>
    <x v="1141"/>
    <m/>
    <s v="F600917"/>
    <x v="61"/>
    <s v="25AFI002460"/>
    <x v="29"/>
    <m/>
    <s v="001880060012"/>
    <s v="DIVISORIO CART.CM60x12 T.5"/>
    <s v="cartoni e casse"/>
    <x v="12"/>
    <m/>
    <n v="270"/>
    <s v="NR"/>
    <m/>
    <n v="5.5999999999999994E-2"/>
    <n v="15.12"/>
  </r>
  <r>
    <s v="OF0037789"/>
    <x v="1073"/>
    <m/>
    <s v="F600917"/>
    <x v="61"/>
    <s v="25AFI002460"/>
    <x v="29"/>
    <m/>
    <s v="001880060014"/>
    <s v="DIVISORIO CART.CM60x14 T.5"/>
    <s v="cartoni e casse"/>
    <x v="12"/>
    <m/>
    <n v="1291"/>
    <s v="NR"/>
    <m/>
    <n v="6.199845081332301E-2"/>
    <n v="80.040000000000006"/>
  </r>
  <r>
    <s v="OF0037789"/>
    <x v="1073"/>
    <m/>
    <s v="F600917"/>
    <x v="61"/>
    <s v="25AFI002460"/>
    <x v="29"/>
    <m/>
    <s v="001880060017"/>
    <s v="DIVISORIO CART.CM60x17 T.5"/>
    <s v="cartoni e casse"/>
    <x v="12"/>
    <m/>
    <n v="35"/>
    <s v="NR"/>
    <m/>
    <n v="7.1142857142857147E-2"/>
    <n v="2.4900000000000002"/>
  </r>
  <r>
    <s v="OF0037818"/>
    <x v="1102"/>
    <m/>
    <s v="F600917"/>
    <x v="61"/>
    <s v="25AFI002460"/>
    <x v="29"/>
    <m/>
    <s v="001880060017"/>
    <s v="DIVISORIO CART.CM60x17 T.5"/>
    <s v="cartoni e casse"/>
    <x v="12"/>
    <m/>
    <n v="718"/>
    <s v="NR"/>
    <m/>
    <n v="7.1002785515320327E-2"/>
    <n v="50.98"/>
  </r>
  <r>
    <s v="OF0037077"/>
    <x v="719"/>
    <m/>
    <s v="F600917"/>
    <x v="61"/>
    <s v="25AFI002460"/>
    <x v="29"/>
    <m/>
    <s v="001880060018"/>
    <s v="DIVISORIO CART.CM60x18 T.5"/>
    <s v="cartoni e casse"/>
    <x v="12"/>
    <m/>
    <n v="165"/>
    <s v="NR"/>
    <m/>
    <n v="7.400000000000001E-2"/>
    <n v="12.21"/>
  </r>
  <r>
    <s v="OF0037618"/>
    <x v="1071"/>
    <m/>
    <s v="F600917"/>
    <x v="61"/>
    <s v="25AFI002460"/>
    <x v="29"/>
    <m/>
    <s v="001880060018"/>
    <s v="DIVISORIO CART.CM60x18 T.5"/>
    <s v="cartoni e casse"/>
    <x v="12"/>
    <m/>
    <n v="191"/>
    <s v="NR"/>
    <m/>
    <n v="7.3979057591623043E-2"/>
    <n v="14.13"/>
  </r>
  <r>
    <s v="OF0036877"/>
    <x v="713"/>
    <m/>
    <s v="F600917"/>
    <x v="61"/>
    <s v="25AFI002460"/>
    <x v="29"/>
    <m/>
    <s v="001880060022"/>
    <s v="DIVISORIO CART.CM60x22 T.5"/>
    <s v="cartoni e casse"/>
    <x v="12"/>
    <m/>
    <n v="20"/>
    <s v="NR"/>
    <m/>
    <n v="8.5999999999999993E-2"/>
    <n v="1.72"/>
  </r>
  <r>
    <s v="OF0037789"/>
    <x v="1073"/>
    <m/>
    <s v="F600917"/>
    <x v="61"/>
    <s v="25AFI002460"/>
    <x v="29"/>
    <m/>
    <s v="001880060023"/>
    <s v="DIVISORIO CART.CM60x23 T.5"/>
    <s v="cartoni e casse"/>
    <x v="12"/>
    <m/>
    <n v="600"/>
    <s v="NR"/>
    <m/>
    <n v="8.299999999999999E-2"/>
    <n v="49.8"/>
  </r>
  <r>
    <s v="OF0037515"/>
    <x v="1072"/>
    <m/>
    <s v="F600917"/>
    <x v="61"/>
    <s v="25AFI002460"/>
    <x v="29"/>
    <m/>
    <s v="001880060027"/>
    <s v="DIVISORIO CART.CM60x27 T.5"/>
    <s v="cartoni e casse"/>
    <x v="12"/>
    <m/>
    <n v="82"/>
    <s v="NR"/>
    <m/>
    <n v="0.10097560975609755"/>
    <n v="8.2799999999999994"/>
  </r>
  <r>
    <s v="OF0037735"/>
    <x v="1075"/>
    <m/>
    <s v="F600917"/>
    <x v="61"/>
    <s v="25AFI002460"/>
    <x v="29"/>
    <m/>
    <s v="001880060027"/>
    <s v="DIVISORIO CART.CM60x27 T.5"/>
    <s v="cartoni e casse"/>
    <x v="12"/>
    <m/>
    <n v="788"/>
    <s v="NR"/>
    <m/>
    <n v="0.10100253807106599"/>
    <n v="79.59"/>
  </r>
  <r>
    <s v="OF0037876"/>
    <x v="1143"/>
    <m/>
    <s v="F014268"/>
    <x v="81"/>
    <s v="25AFI002471"/>
    <x v="29"/>
    <m/>
    <s v="000110078001"/>
    <s v="GHIERA 800/02 14,5/19,5 R105 F120 A-8°"/>
    <s v="manigliame"/>
    <x v="0"/>
    <m/>
    <n v="2200"/>
    <s v="NR"/>
    <m/>
    <n v="5.5E-2"/>
    <n v="121"/>
  </r>
  <r>
    <s v="OF0037802"/>
    <x v="1144"/>
    <m/>
    <s v="F014268"/>
    <x v="81"/>
    <s v="25AFI002471"/>
    <x v="29"/>
    <m/>
    <s v="000110163001"/>
    <s v="GHIERA P049 22/26,5  A 0°"/>
    <s v="manigliame"/>
    <x v="0"/>
    <m/>
    <n v="2100"/>
    <s v="NR"/>
    <m/>
    <n v="0.06"/>
    <n v="126"/>
  </r>
  <r>
    <s v="OF0037802"/>
    <x v="1144"/>
    <m/>
    <s v="F014268"/>
    <x v="81"/>
    <s v="25AFI002471"/>
    <x v="29"/>
    <m/>
    <s v="000110169001"/>
    <s v="GHIERA P049 22/23 R500 F75 A 0° x FORMA 410 Ø16"/>
    <s v="manigliame"/>
    <x v="0"/>
    <m/>
    <n v="4300"/>
    <s v="NR"/>
    <m/>
    <n v="0.06"/>
    <n v="258"/>
  </r>
  <r>
    <s v="OF0037802"/>
    <x v="1144"/>
    <m/>
    <s v="F014268"/>
    <x v="81"/>
    <s v="25AFI002471"/>
    <x v="29"/>
    <m/>
    <s v="000110170001"/>
    <s v="GHIERA P049 23,5/24,5 R999 F80 A 0° x FORMA 420 Ø22"/>
    <s v="manigliame"/>
    <x v="0"/>
    <m/>
    <n v="17400"/>
    <s v="NR"/>
    <m/>
    <n v="0.06"/>
    <n v="1044"/>
  </r>
  <r>
    <s v="OF0038180"/>
    <x v="1145"/>
    <m/>
    <s v="F014268"/>
    <x v="81"/>
    <s v="25AFI002471"/>
    <x v="29"/>
    <m/>
    <s v="000110237001"/>
    <s v="GHIERA L1500 13,5/26 R40 F90 A-8°"/>
    <s v="manigliame"/>
    <x v="0"/>
    <m/>
    <n v="4300"/>
    <s v="NR"/>
    <m/>
    <n v="6.7900000000000002E-2"/>
    <n v="291.97000000000003"/>
  </r>
  <r>
    <s v="OF0037960"/>
    <x v="1146"/>
    <m/>
    <s v="F014268"/>
    <x v="81"/>
    <s v="25AFI002471"/>
    <x v="29"/>
    <m/>
    <s v="000110265001"/>
    <s v="GHIERA L1500 14,5/15,5 R200 F90 0°"/>
    <s v="manigliame"/>
    <x v="0"/>
    <m/>
    <n v="4580"/>
    <s v="NR"/>
    <m/>
    <n v="5.6000000000000001E-2"/>
    <n v="256.48"/>
  </r>
  <r>
    <s v="OF0038180"/>
    <x v="1145"/>
    <m/>
    <s v="F014268"/>
    <x v="81"/>
    <s v="25AFI002471"/>
    <x v="29"/>
    <m/>
    <s v="000110265001"/>
    <s v="GHIERA L1500 14,5/15,5 R200 F90 0°"/>
    <s v="manigliame"/>
    <x v="0"/>
    <m/>
    <n v="10700"/>
    <s v="NR"/>
    <m/>
    <n v="5.6000000000000001E-2"/>
    <n v="599.20000000000005"/>
  </r>
  <r>
    <s v="OF0037697"/>
    <x v="1147"/>
    <m/>
    <s v="F014268"/>
    <x v="81"/>
    <s v="25AFI002471"/>
    <x v="29"/>
    <m/>
    <s v="000110268001"/>
    <s v="GHIERA L1500 17,5/21 R=F90 A-8°"/>
    <s v="manigliame"/>
    <x v="0"/>
    <m/>
    <n v="4300"/>
    <s v="NR"/>
    <m/>
    <n v="6.7900000000000002E-2"/>
    <n v="291.97000000000003"/>
  </r>
  <r>
    <s v="OF0037767"/>
    <x v="1148"/>
    <m/>
    <s v="F014268"/>
    <x v="81"/>
    <s v="25AFI002471"/>
    <x v="29"/>
    <m/>
    <s v="000110301001"/>
    <s v="GHIERA P091 16,5/21,5 R120 F140 A-0°x FORMA 320 Ø28"/>
    <s v="manigliame"/>
    <x v="0"/>
    <m/>
    <n v="2000"/>
    <s v="NR"/>
    <m/>
    <n v="5.6000000000000001E-2"/>
    <n v="112"/>
  </r>
  <r>
    <s v="OF0038106"/>
    <x v="1149"/>
    <m/>
    <s v="F014268"/>
    <x v="81"/>
    <s v="25AFI002471"/>
    <x v="29"/>
    <m/>
    <s v="000110301001"/>
    <s v="GHIERA P091 16,5/21,5 R120 F140 A-0°x FORMA 320 Ø28"/>
    <s v="manigliame"/>
    <x v="0"/>
    <m/>
    <n v="6300"/>
    <s v="NR"/>
    <m/>
    <n v="5.6000000000000001E-2"/>
    <n v="352.8"/>
  </r>
  <r>
    <s v="OF0037767"/>
    <x v="1148"/>
    <m/>
    <s v="F014268"/>
    <x v="81"/>
    <s v="25AFI002471"/>
    <x v="29"/>
    <m/>
    <s v="000110302001"/>
    <s v="GHIERA P090 16/20,5 R140 F140 A-0°x FORMA 320 Ø28"/>
    <s v="manigliame"/>
    <x v="0"/>
    <m/>
    <n v="2070"/>
    <s v="NR"/>
    <m/>
    <n v="0.18000000000000002"/>
    <n v="372.6"/>
  </r>
  <r>
    <s v="OF0038106"/>
    <x v="1149"/>
    <m/>
    <s v="F014268"/>
    <x v="81"/>
    <s v="25AFI002471"/>
    <x v="29"/>
    <m/>
    <s v="000110302001"/>
    <s v="GHIERA P090 16/20,5 R140 F140 A-0°x FORMA 320 Ø28"/>
    <s v="manigliame"/>
    <x v="0"/>
    <m/>
    <n v="4440"/>
    <s v="NR"/>
    <m/>
    <n v="0.18000000000000002"/>
    <n v="799.2"/>
  </r>
  <r>
    <s v="OF0038180"/>
    <x v="1145"/>
    <m/>
    <s v="F014268"/>
    <x v="81"/>
    <s v="25AFI002471"/>
    <x v="29"/>
    <m/>
    <s v="000110321001"/>
    <s v="GHIERA L1500 15/23 R50 F75 A-8°"/>
    <s v="manigliame"/>
    <x v="0"/>
    <m/>
    <n v="4540"/>
    <s v="NR"/>
    <m/>
    <n v="6.7900881057268714E-2"/>
    <n v="308.27"/>
  </r>
  <r>
    <s v="OF0037767"/>
    <x v="1148"/>
    <m/>
    <s v="F014268"/>
    <x v="81"/>
    <s v="25AFI002471"/>
    <x v="29"/>
    <m/>
    <s v="000110361001"/>
    <s v="GHIERA L2500 15/20 R90 F8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366001"/>
    <s v="GHIERA L1500 15,5/17,5 R999 F100A0°"/>
    <s v="manigliame"/>
    <x v="0"/>
    <m/>
    <n v="9600"/>
    <s v="NR"/>
    <m/>
    <n v="5.6000000000000001E-2"/>
    <n v="537.6"/>
  </r>
  <r>
    <s v="OF0037960"/>
    <x v="1146"/>
    <m/>
    <s v="F014268"/>
    <x v="81"/>
    <s v="25AFI002471"/>
    <x v="29"/>
    <m/>
    <s v="000110407001"/>
    <s v="GHIERA L2500 13/25 R35 F90"/>
    <s v="manigliame"/>
    <x v="0"/>
    <m/>
    <n v="6420"/>
    <s v="NR"/>
    <m/>
    <n v="8.4199376947040494E-2"/>
    <n v="540.55999999999995"/>
  </r>
  <r>
    <s v="OF0037767"/>
    <x v="1148"/>
    <m/>
    <s v="F014268"/>
    <x v="81"/>
    <s v="25AFI002471"/>
    <x v="29"/>
    <m/>
    <s v="000110496001"/>
    <s v="GHIERA AR 0400 17/20,5"/>
    <s v="manigliame"/>
    <x v="0"/>
    <m/>
    <n v="6270"/>
    <s v="NR"/>
    <m/>
    <n v="7.5599681020733653E-2"/>
    <n v="474.01"/>
  </r>
  <r>
    <s v="OF0038106"/>
    <x v="1149"/>
    <m/>
    <s v="F014268"/>
    <x v="81"/>
    <s v="25AFI002471"/>
    <x v="29"/>
    <m/>
    <s v="000110496001"/>
    <s v="GHIERA AR 0400 17/20,5"/>
    <s v="manigliame"/>
    <x v="0"/>
    <m/>
    <n v="7330"/>
    <s v="NR"/>
    <m/>
    <n v="7.5600272851296044E-2"/>
    <n v="554.15"/>
  </r>
  <r>
    <s v="OF0037899"/>
    <x v="1150"/>
    <m/>
    <s v="F014268"/>
    <x v="81"/>
    <s v="25AFI002471"/>
    <x v="29"/>
    <m/>
    <s v="000110520001"/>
    <s v="GHIERA AR 0400 16,5/20,5 R100"/>
    <s v="manigliame"/>
    <x v="0"/>
    <m/>
    <n v="10700"/>
    <s v="NR"/>
    <m/>
    <n v="7.5600000000000001E-2"/>
    <n v="808.92"/>
  </r>
  <r>
    <s v="OF0038045"/>
    <x v="1151"/>
    <m/>
    <s v="F014268"/>
    <x v="81"/>
    <s v="25AFI002471"/>
    <x v="29"/>
    <m/>
    <s v="000110520001"/>
    <s v="GHIERA AR 0400 16,5/20,5 R100"/>
    <s v="manigliame"/>
    <x v="0"/>
    <m/>
    <n v="8580"/>
    <s v="NR"/>
    <m/>
    <n v="7.5600233100233102E-2"/>
    <n v="648.65"/>
  </r>
  <r>
    <s v="OF0037767"/>
    <x v="1148"/>
    <m/>
    <s v="F014268"/>
    <x v="81"/>
    <s v="25AFI002471"/>
    <x v="29"/>
    <m/>
    <s v="000110521001"/>
    <s v="GHIERA AR 0400 16/19 R110"/>
    <s v="manigliame"/>
    <x v="0"/>
    <m/>
    <n v="13570"/>
    <s v="NR"/>
    <m/>
    <n v="6.1599852616064849E-2"/>
    <n v="835.91"/>
  </r>
  <r>
    <s v="OF0037767"/>
    <x v="1148"/>
    <m/>
    <s v="F014268"/>
    <x v="81"/>
    <s v="25AFI002471"/>
    <x v="29"/>
    <m/>
    <s v="000110527001"/>
    <s v="GHIERA AR 0400 19,5/26 R.60 F.140"/>
    <s v="manigliame"/>
    <x v="0"/>
    <m/>
    <n v="3140"/>
    <s v="NR"/>
    <m/>
    <n v="7.5598726114649684E-2"/>
    <n v="237.38"/>
  </r>
  <r>
    <s v="OF0037899"/>
    <x v="1150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960"/>
    <x v="1146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8180"/>
    <x v="1145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563001"/>
    <s v="GHIERA AR 0400 16/18,1 R170 F70"/>
    <s v="manigliame"/>
    <x v="0"/>
    <m/>
    <n v="2070"/>
    <s v="NR"/>
    <m/>
    <n v="6.1599033816425126E-2"/>
    <n v="127.51"/>
  </r>
  <r>
    <s v="OF0037767"/>
    <x v="1148"/>
    <m/>
    <s v="F014268"/>
    <x v="81"/>
    <s v="25AFI002471"/>
    <x v="29"/>
    <m/>
    <s v="000110569001"/>
    <s v="GHIERA AR 0400 14,5/19 R200F140 A0°"/>
    <s v="manigliame"/>
    <x v="0"/>
    <m/>
    <n v="2080"/>
    <s v="NR"/>
    <m/>
    <n v="6.1600961538461535E-2"/>
    <n v="128.13"/>
  </r>
  <r>
    <s v="OF0038186"/>
    <x v="1152"/>
    <m/>
    <s v="F014268"/>
    <x v="81"/>
    <s v="25AFI002471"/>
    <x v="29"/>
    <m/>
    <s v="000110578001"/>
    <s v="GHIERA L1500 12,5/23,5 R25 F60 A-8°"/>
    <s v="manigliame"/>
    <x v="0"/>
    <m/>
    <n v="6300"/>
    <s v="NR"/>
    <m/>
    <n v="6.7900000000000002E-2"/>
    <n v="427.77"/>
  </r>
  <r>
    <s v="OF0037697"/>
    <x v="1147"/>
    <m/>
    <s v="F014268"/>
    <x v="81"/>
    <s v="25AFI002471"/>
    <x v="29"/>
    <m/>
    <s v="000110593001"/>
    <s v="GHIERA P075 11,5/28 R70 F90 A-8°"/>
    <s v="manigliame"/>
    <x v="0"/>
    <m/>
    <n v="2130"/>
    <s v="NR"/>
    <m/>
    <n v="6.5201877934272304E-2"/>
    <n v="138.88"/>
  </r>
  <r>
    <s v="OF0037899"/>
    <x v="1150"/>
    <m/>
    <s v="F014268"/>
    <x v="81"/>
    <s v="25AFI002471"/>
    <x v="29"/>
    <m/>
    <s v="000110593001"/>
    <s v="GHIERA P075 11,5/28 R70 F90 A-8°"/>
    <s v="manigliame"/>
    <x v="0"/>
    <m/>
    <n v="4380"/>
    <s v="NR"/>
    <m/>
    <n v="6.5200913242009134E-2"/>
    <n v="285.58"/>
  </r>
  <r>
    <s v="OF0038186"/>
    <x v="1152"/>
    <m/>
    <s v="F014268"/>
    <x v="81"/>
    <s v="25AFI002471"/>
    <x v="29"/>
    <m/>
    <s v="000110593001"/>
    <s v="GHIERA P075 11,5/28 R70 F90 A-8°"/>
    <s v="manigliame"/>
    <x v="0"/>
    <m/>
    <n v="4300"/>
    <s v="NR"/>
    <m/>
    <n v="6.5200000000000008E-2"/>
    <n v="280.36"/>
  </r>
  <r>
    <s v="OF0038186"/>
    <x v="1152"/>
    <m/>
    <s v="F014268"/>
    <x v="81"/>
    <s v="25AFI002471"/>
    <x v="29"/>
    <m/>
    <s v="000110594001"/>
    <s v="GHIERA P075 11,5/26 R55 F100 A-8°"/>
    <s v="manigliame"/>
    <x v="0"/>
    <m/>
    <n v="4200"/>
    <s v="NR"/>
    <m/>
    <n v="6.5199999999999994E-2"/>
    <n v="273.83999999999997"/>
  </r>
  <r>
    <s v="OF0037767"/>
    <x v="1148"/>
    <m/>
    <s v="F014268"/>
    <x v="81"/>
    <s v="25AFI002471"/>
    <x v="29"/>
    <m/>
    <s v="000110595001"/>
    <s v="GHIERA P075 11,5/25 R55 F120 A-8°"/>
    <s v="manigliame"/>
    <x v="0"/>
    <m/>
    <n v="4300"/>
    <s v="NR"/>
    <m/>
    <n v="6.5200000000000008E-2"/>
    <n v="280.36"/>
  </r>
  <r>
    <s v="OF0037899"/>
    <x v="1150"/>
    <m/>
    <s v="F014268"/>
    <x v="81"/>
    <s v="25AFI002471"/>
    <x v="29"/>
    <m/>
    <s v="000110602001"/>
    <s v="GHIERA L1500 14,5/20,5 R200 F80 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626001"/>
    <s v="GHIERA AR 0400 15/18 R100 F140 A-0°"/>
    <s v="manigliame"/>
    <x v="0"/>
    <m/>
    <n v="2090"/>
    <s v="NR"/>
    <m/>
    <n v="6.1598086124401916E-2"/>
    <n v="128.74"/>
  </r>
  <r>
    <s v="OF0037767"/>
    <x v="1148"/>
    <m/>
    <s v="F014268"/>
    <x v="81"/>
    <s v="25AFI002471"/>
    <x v="29"/>
    <m/>
    <s v="000110635001"/>
    <s v="GHIERA AR 0400 17,5/20,5 R100 F140"/>
    <s v="manigliame"/>
    <x v="0"/>
    <m/>
    <n v="3150"/>
    <s v="NR"/>
    <m/>
    <n v="7.5600000000000001E-2"/>
    <n v="238.14"/>
  </r>
  <r>
    <s v="OF0038045"/>
    <x v="1151"/>
    <m/>
    <s v="F014268"/>
    <x v="81"/>
    <s v="25AFI002471"/>
    <x v="29"/>
    <m/>
    <s v="000110635001"/>
    <s v="GHIERA AR 0400 17,5/20,5 R100 F140"/>
    <s v="manigliame"/>
    <x v="0"/>
    <m/>
    <n v="6500"/>
    <s v="NR"/>
    <m/>
    <n v="7.5600000000000001E-2"/>
    <n v="491.4"/>
  </r>
  <r>
    <s v="OF0038106"/>
    <x v="1149"/>
    <m/>
    <s v="F014268"/>
    <x v="81"/>
    <s v="25AFI002471"/>
    <x v="29"/>
    <m/>
    <s v="000110635001"/>
    <s v="GHIERA AR 0400 17,5/20,5 R100 F140"/>
    <s v="manigliame"/>
    <x v="0"/>
    <m/>
    <n v="4600"/>
    <s v="NR"/>
    <m/>
    <n v="7.5600000000000001E-2"/>
    <n v="347.76"/>
  </r>
  <r>
    <s v="OF0037767"/>
    <x v="1148"/>
    <m/>
    <s v="F014268"/>
    <x v="81"/>
    <s v="25AFI002471"/>
    <x v="29"/>
    <m/>
    <s v="000110636001"/>
    <s v="GHIERA AR 0400 18/20,5 R90 F140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0636001"/>
    <s v="GHIERA AR 0400 18/20,5 R90 F140"/>
    <s v="manigliame"/>
    <x v="0"/>
    <m/>
    <n v="7400"/>
    <s v="NR"/>
    <m/>
    <n v="7.5600000000000001E-2"/>
    <n v="559.44000000000005"/>
  </r>
  <r>
    <s v="OF0037767"/>
    <x v="1148"/>
    <m/>
    <s v="F014268"/>
    <x v="81"/>
    <s v="25AFI002471"/>
    <x v="29"/>
    <m/>
    <s v="000110646001"/>
    <s v="GHIERA AR 0400 19/24 R55 F140 A-0°"/>
    <s v="manigliame"/>
    <x v="0"/>
    <m/>
    <n v="2100"/>
    <s v="NR"/>
    <m/>
    <n v="7.5600000000000001E-2"/>
    <n v="158.76"/>
  </r>
  <r>
    <s v="OF0037960"/>
    <x v="1146"/>
    <m/>
    <s v="F014268"/>
    <x v="81"/>
    <s v="25AFI002471"/>
    <x v="29"/>
    <m/>
    <s v="000110650001"/>
    <s v="GHIERA L2500 14/20 R200 F9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652001"/>
    <s v="GHIERA L2500 12/26,5 R33 F75 A-8°"/>
    <s v="manigliame"/>
    <x v="0"/>
    <m/>
    <n v="2340"/>
    <s v="NR"/>
    <m/>
    <n v="8.4200854700854699E-2"/>
    <n v="197.03"/>
  </r>
  <r>
    <s v="OF0037899"/>
    <x v="1150"/>
    <m/>
    <s v="F014268"/>
    <x v="81"/>
    <s v="25AFI002471"/>
    <x v="29"/>
    <m/>
    <s v="000110674001"/>
    <s v="GHIERA P085 12,5/31 R70 F100 A-8°"/>
    <s v="manigliame"/>
    <x v="0"/>
    <m/>
    <n v="2150"/>
    <s v="NR"/>
    <m/>
    <n v="0.1168"/>
    <n v="251.12"/>
  </r>
  <r>
    <s v="OF0037767"/>
    <x v="1148"/>
    <m/>
    <s v="F014268"/>
    <x v="81"/>
    <s v="25AFI002471"/>
    <x v="29"/>
    <m/>
    <s v="000110675001"/>
    <s v="GHIERA P085 12,5/29 R60 F120 A-8°"/>
    <s v="manigliame"/>
    <x v="0"/>
    <m/>
    <n v="4330"/>
    <s v="NR"/>
    <m/>
    <n v="0.11679907621247114"/>
    <n v="505.74"/>
  </r>
  <r>
    <s v="OF0037899"/>
    <x v="1150"/>
    <m/>
    <s v="F014268"/>
    <x v="81"/>
    <s v="25AFI002471"/>
    <x v="29"/>
    <m/>
    <s v="000110676001"/>
    <s v="GHIERA P085 12,5/28,5 R70 F140 A-8°"/>
    <s v="manigliame"/>
    <x v="0"/>
    <m/>
    <n v="2100"/>
    <s v="NR"/>
    <m/>
    <n v="0.1168"/>
    <n v="245.28"/>
  </r>
  <r>
    <s v="OF0037767"/>
    <x v="1148"/>
    <m/>
    <s v="F014268"/>
    <x v="81"/>
    <s v="25AFI002471"/>
    <x v="29"/>
    <m/>
    <s v="000110705001"/>
    <s v="GHIERA P085 13,5/24 R90 F140 A-8°"/>
    <s v="manigliame"/>
    <x v="0"/>
    <m/>
    <n v="2100"/>
    <s v="NR"/>
    <m/>
    <n v="0.1168"/>
    <n v="245.28"/>
  </r>
  <r>
    <s v="OF0037899"/>
    <x v="1150"/>
    <m/>
    <s v="F014268"/>
    <x v="81"/>
    <s v="25AFI002471"/>
    <x v="29"/>
    <m/>
    <s v="000110705001"/>
    <s v="GHIERA P085 13,5/24 R90 F140 A-8°"/>
    <s v="manigliame"/>
    <x v="0"/>
    <m/>
    <n v="2250"/>
    <s v="NR"/>
    <m/>
    <n v="0.1168"/>
    <n v="262.8"/>
  </r>
  <r>
    <s v="OF0037899"/>
    <x v="1150"/>
    <m/>
    <s v="F014268"/>
    <x v="81"/>
    <s v="25AFI002471"/>
    <x v="29"/>
    <m/>
    <s v="000110729001"/>
    <s v="GHIERA P075 13/26 R46 F120 A-8°"/>
    <s v="manigliame"/>
    <x v="0"/>
    <m/>
    <n v="11950"/>
    <s v="NR"/>
    <m/>
    <n v="6.5199999999999994E-2"/>
    <n v="779.14"/>
  </r>
  <r>
    <s v="OF0037767"/>
    <x v="1148"/>
    <m/>
    <s v="F014268"/>
    <x v="81"/>
    <s v="25AFI002471"/>
    <x v="29"/>
    <m/>
    <s v="000110730001"/>
    <s v="GHIERA P075 14/24 R60 F140 A-8°"/>
    <s v="manigliame"/>
    <x v="0"/>
    <m/>
    <n v="7380"/>
    <s v="NR"/>
    <m/>
    <n v="6.5200542005420054E-2"/>
    <n v="481.18"/>
  </r>
  <r>
    <s v="OF0037899"/>
    <x v="1150"/>
    <m/>
    <s v="F014268"/>
    <x v="81"/>
    <s v="25AFI002471"/>
    <x v="29"/>
    <m/>
    <s v="000110730001"/>
    <s v="GHIERA P075 14/24 R60 F140 A-8°"/>
    <s v="manigliame"/>
    <x v="0"/>
    <m/>
    <n v="16080"/>
    <s v="NR"/>
    <m/>
    <n v="6.5200248756218909E-2"/>
    <n v="1048.42"/>
  </r>
  <r>
    <s v="OF0037767"/>
    <x v="1148"/>
    <m/>
    <s v="F014268"/>
    <x v="81"/>
    <s v="25AFI002471"/>
    <x v="29"/>
    <m/>
    <s v="000110732001"/>
    <s v="GHIERA P075 15/21 R60 F60 A-8°"/>
    <s v="manigliame"/>
    <x v="0"/>
    <m/>
    <n v="4200"/>
    <s v="NR"/>
    <m/>
    <n v="6.5199999999999994E-2"/>
    <n v="273.83999999999997"/>
  </r>
  <r>
    <s v="OF0037899"/>
    <x v="1150"/>
    <m/>
    <s v="F014268"/>
    <x v="81"/>
    <s v="25AFI002471"/>
    <x v="29"/>
    <m/>
    <s v="000110802001"/>
    <s v="GHIERA P075 13/27,5 R80 F90 A-8° X FORMA 104 Ø16"/>
    <s v="manigliame"/>
    <x v="0"/>
    <m/>
    <n v="2150"/>
    <s v="NR"/>
    <m/>
    <n v="6.5200000000000008E-2"/>
    <n v="140.18"/>
  </r>
  <r>
    <s v="OF0037767"/>
    <x v="1148"/>
    <m/>
    <s v="F014268"/>
    <x v="81"/>
    <s v="25AFI002471"/>
    <x v="29"/>
    <m/>
    <s v="000110848003"/>
    <s v="GHIERA L1500 15/19 R150 F140 A-0°*"/>
    <s v="manigliame"/>
    <x v="0"/>
    <m/>
    <n v="4300"/>
    <s v="NR"/>
    <m/>
    <n v="5.6000000000000001E-2"/>
    <n v="240.8"/>
  </r>
  <r>
    <s v="OF0038106"/>
    <x v="1149"/>
    <m/>
    <s v="F014268"/>
    <x v="81"/>
    <s v="25AFI002471"/>
    <x v="29"/>
    <m/>
    <s v="000110848003"/>
    <s v="GHIERA L1500 15/19 R150 F140 A-0°*"/>
    <s v="manigliame"/>
    <x v="0"/>
    <m/>
    <n v="4270"/>
    <s v="NR"/>
    <m/>
    <n v="5.6000000000000001E-2"/>
    <n v="239.12"/>
  </r>
  <r>
    <s v="OF0037665"/>
    <x v="964"/>
    <m/>
    <s v="F014268"/>
    <x v="81"/>
    <s v="25AFI002471"/>
    <x v="29"/>
    <m/>
    <s v="000110855001"/>
    <s v="GHIERA L1500 11,5/28 R48 F90 A-8°"/>
    <s v="manigliame"/>
    <x v="0"/>
    <m/>
    <n v="8440"/>
    <s v="NR"/>
    <m/>
    <n v="6.79004739336493E-2"/>
    <n v="573.08000000000004"/>
  </r>
  <r>
    <s v="OF0037767"/>
    <x v="1148"/>
    <m/>
    <s v="F014268"/>
    <x v="81"/>
    <s v="25AFI002471"/>
    <x v="29"/>
    <m/>
    <s v="000110855001"/>
    <s v="GHIERA L1500 11,5/28 R48 F90 A-8°"/>
    <s v="manigliame"/>
    <x v="0"/>
    <m/>
    <n v="4300"/>
    <s v="NR"/>
    <m/>
    <n v="6.7900000000000002E-2"/>
    <n v="291.97000000000003"/>
  </r>
  <r>
    <s v="OF0038180"/>
    <x v="1145"/>
    <m/>
    <s v="F014268"/>
    <x v="81"/>
    <s v="25AFI002471"/>
    <x v="29"/>
    <m/>
    <s v="000110855001"/>
    <s v="GHIERA L1500 11,5/28 R48 F90 A-8°"/>
    <s v="manigliame"/>
    <x v="0"/>
    <m/>
    <n v="5400"/>
    <s v="NR"/>
    <m/>
    <n v="6.7900000000000002E-2"/>
    <n v="366.66"/>
  </r>
  <r>
    <s v="OF0037697"/>
    <x v="1147"/>
    <m/>
    <s v="F014268"/>
    <x v="81"/>
    <s v="25AFI002471"/>
    <x v="29"/>
    <m/>
    <s v="000110896001"/>
    <s v="GHIERA L1500 13/28 R41 F70 A-8°"/>
    <s v="manigliame"/>
    <x v="0"/>
    <m/>
    <n v="5540"/>
    <s v="NR"/>
    <m/>
    <n v="6.7900722021660656E-2"/>
    <n v="376.17"/>
  </r>
  <r>
    <s v="OF0038045"/>
    <x v="1151"/>
    <m/>
    <s v="F014268"/>
    <x v="81"/>
    <s v="25AFI002471"/>
    <x v="29"/>
    <m/>
    <s v="000110911001"/>
    <s v="GHIERA L1500 16/18 R200 F90 A-0°"/>
    <s v="manigliame"/>
    <x v="0"/>
    <m/>
    <n v="7500"/>
    <s v="NR"/>
    <m/>
    <n v="5.6000000000000001E-2"/>
    <n v="420"/>
  </r>
  <r>
    <s v="OF0038106"/>
    <x v="1149"/>
    <m/>
    <s v="F014268"/>
    <x v="81"/>
    <s v="25AFI002471"/>
    <x v="29"/>
    <m/>
    <s v="000110911001"/>
    <s v="GHIERA L1500 16/18 R200 F90 A-0°"/>
    <s v="manigliame"/>
    <x v="0"/>
    <m/>
    <n v="4330"/>
    <s v="NR"/>
    <m/>
    <n v="5.5999999999999994E-2"/>
    <n v="242.48"/>
  </r>
  <r>
    <s v="OF0037767"/>
    <x v="1148"/>
    <m/>
    <s v="F014268"/>
    <x v="81"/>
    <s v="25AFI002471"/>
    <x v="29"/>
    <m/>
    <s v="000110923001"/>
    <s v="GHIERA L1500 12/18,5 R100 F70 A-8°"/>
    <s v="manigliame"/>
    <x v="0"/>
    <m/>
    <n v="4300"/>
    <s v="NR"/>
    <m/>
    <n v="5.6000000000000001E-2"/>
    <n v="240.8"/>
  </r>
  <r>
    <s v="OF0037767"/>
    <x v="1148"/>
    <m/>
    <s v="F014268"/>
    <x v="81"/>
    <s v="25AFI002471"/>
    <x v="29"/>
    <m/>
    <s v="000110924001"/>
    <s v="GHIERA L1500 13,5/24,5 R37 F70 A-8°"/>
    <s v="manigliame"/>
    <x v="0"/>
    <m/>
    <n v="5380"/>
    <s v="NR"/>
    <m/>
    <n v="6.78996282527881E-2"/>
    <n v="365.3"/>
  </r>
  <r>
    <s v="OF0038106"/>
    <x v="1149"/>
    <m/>
    <s v="F014268"/>
    <x v="81"/>
    <s v="25AFI002471"/>
    <x v="29"/>
    <m/>
    <s v="000110937001"/>
    <s v="GHIERA L1500 13,5/22,5 R45 F90 A-0°"/>
    <s v="manigliame"/>
    <x v="0"/>
    <m/>
    <n v="4230"/>
    <s v="NR"/>
    <m/>
    <n v="6.7900709219858163E-2"/>
    <n v="287.22000000000003"/>
  </r>
  <r>
    <s v="OF0037665"/>
    <x v="964"/>
    <m/>
    <s v="F014268"/>
    <x v="81"/>
    <s v="25AFI002471"/>
    <x v="29"/>
    <m/>
    <s v="000110949001"/>
    <s v="GHIERA L1500 13,5/23 R150 F14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985001"/>
    <s v="GHIERA L1500 14,5/22 R65 F120 A 0°"/>
    <s v="manigliame"/>
    <x v="0"/>
    <m/>
    <n v="2100"/>
    <s v="NR"/>
    <m/>
    <n v="6.7900000000000002E-2"/>
    <n v="142.59"/>
  </r>
  <r>
    <s v="OF0037767"/>
    <x v="1148"/>
    <m/>
    <s v="F014268"/>
    <x v="81"/>
    <s v="25AFI002471"/>
    <x v="29"/>
    <m/>
    <s v="000111016001"/>
    <s v="GHIERA L1500 15/22 R80 F70 A-8°"/>
    <s v="manigliame"/>
    <x v="0"/>
    <m/>
    <n v="3200"/>
    <s v="NR"/>
    <m/>
    <n v="6.7900000000000002E-2"/>
    <n v="217.28"/>
  </r>
  <r>
    <s v="OF0037665"/>
    <x v="964"/>
    <m/>
    <s v="F014268"/>
    <x v="81"/>
    <s v="25AFI002471"/>
    <x v="29"/>
    <m/>
    <s v="000111021001"/>
    <s v="GHIERA L1500 15/24 R85 F75 A-8°"/>
    <s v="manigliame"/>
    <x v="0"/>
    <m/>
    <n v="2100"/>
    <s v="NR"/>
    <m/>
    <n v="6.7900000000000002E-2"/>
    <n v="142.59"/>
  </r>
  <r>
    <s v="OF0037665"/>
    <x v="964"/>
    <m/>
    <s v="F014268"/>
    <x v="81"/>
    <s v="25AFI002471"/>
    <x v="29"/>
    <m/>
    <s v="000111022001"/>
    <s v="GHIERA L1500 16/23,5 R100 F90 A-8°"/>
    <s v="manigliame"/>
    <x v="0"/>
    <m/>
    <n v="2000"/>
    <s v="NR"/>
    <m/>
    <n v="6.7900000000000002E-2"/>
    <n v="135.80000000000001"/>
  </r>
  <r>
    <s v="OF0037767"/>
    <x v="1148"/>
    <m/>
    <s v="F014268"/>
    <x v="81"/>
    <s v="25AFI002471"/>
    <x v="29"/>
    <m/>
    <s v="000111068001"/>
    <s v="GHIERA L2500 13,5/24,5 R37 F120 A8°"/>
    <s v="manigliame"/>
    <x v="0"/>
    <m/>
    <n v="2100"/>
    <s v="NR"/>
    <m/>
    <n v="8.4199999999999997E-2"/>
    <n v="176.82"/>
  </r>
  <r>
    <s v="OF0038106"/>
    <x v="1149"/>
    <m/>
    <s v="F014268"/>
    <x v="81"/>
    <s v="25AFI002471"/>
    <x v="29"/>
    <m/>
    <s v="000111068001"/>
    <s v="GHIERA L2500 13,5/24,5 R37 F120 A8°"/>
    <s v="manigliame"/>
    <x v="0"/>
    <m/>
    <n v="2230"/>
    <s v="NR"/>
    <m/>
    <n v="8.4201793721973103E-2"/>
    <n v="187.77"/>
  </r>
  <r>
    <s v="OF0037960"/>
    <x v="1146"/>
    <m/>
    <s v="F014268"/>
    <x v="81"/>
    <s v="25AFI002471"/>
    <x v="29"/>
    <m/>
    <s v="000111069001"/>
    <s v="GHIERA L2500 13,5/27 R40 F100 A-8°"/>
    <s v="manigliame"/>
    <x v="0"/>
    <m/>
    <n v="2590"/>
    <s v="NR"/>
    <m/>
    <n v="8.4200772200772211E-2"/>
    <n v="218.08"/>
  </r>
  <r>
    <s v="OF0038106"/>
    <x v="1149"/>
    <m/>
    <s v="F014268"/>
    <x v="81"/>
    <s v="25AFI002471"/>
    <x v="29"/>
    <m/>
    <s v="000111069001"/>
    <s v="GHIERA L2500 13,5/27 R40 F100 A-8°"/>
    <s v="manigliame"/>
    <x v="0"/>
    <m/>
    <n v="2100"/>
    <s v="NR"/>
    <m/>
    <n v="8.4199999999999997E-2"/>
    <n v="176.82"/>
  </r>
  <r>
    <s v="OF0037960"/>
    <x v="1146"/>
    <m/>
    <s v="F014268"/>
    <x v="81"/>
    <s v="25AFI002471"/>
    <x v="29"/>
    <m/>
    <s v="000111071001"/>
    <s v="GHIERA L2500 14,5/18 R90 F110 A-8°"/>
    <s v="manigliame"/>
    <x v="0"/>
    <m/>
    <n v="2090"/>
    <s v="NR"/>
    <m/>
    <n v="6.7200956937799039E-2"/>
    <n v="140.44999999999999"/>
  </r>
  <r>
    <s v="OF0037960"/>
    <x v="1146"/>
    <m/>
    <s v="F014268"/>
    <x v="81"/>
    <s v="25AFI002471"/>
    <x v="29"/>
    <m/>
    <s v="000111072001"/>
    <s v="GHIERA L2500 14/22,5 R45 F100 A-8°"/>
    <s v="manigliame"/>
    <x v="0"/>
    <m/>
    <n v="5350"/>
    <s v="NR"/>
    <m/>
    <n v="8.4200000000000011E-2"/>
    <n v="450.47"/>
  </r>
  <r>
    <s v="OF0037767"/>
    <x v="1148"/>
    <m/>
    <s v="F014268"/>
    <x v="81"/>
    <s v="25AFI002471"/>
    <x v="29"/>
    <m/>
    <s v="000111352001"/>
    <s v="GHIERA AR 0400 18/20 R500 F80 A-0°X MNC FORMA CIL.Ø16"/>
    <s v="manigliame"/>
    <x v="0"/>
    <m/>
    <n v="4400"/>
    <s v="NR"/>
    <m/>
    <n v="6.1600000000000002E-2"/>
    <n v="271.04000000000002"/>
  </r>
  <r>
    <s v="OF0037899"/>
    <x v="1150"/>
    <m/>
    <s v="F014268"/>
    <x v="81"/>
    <s v="25AFI002471"/>
    <x v="29"/>
    <m/>
    <s v="000111353001"/>
    <s v="GHIERA AR400 21,5/26,5 R200 F999 A 0°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1502001"/>
    <s v="GHIERA P093 14/29,5 R9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3001"/>
    <s v="GHIERA P093 13,5/30 R45 F110 A-8°"/>
    <s v="manigliame"/>
    <x v="0"/>
    <m/>
    <n v="4320"/>
    <s v="NR"/>
    <m/>
    <n v="0.10250000000000001"/>
    <n v="442.8"/>
  </r>
  <r>
    <s v="OF0037767"/>
    <x v="1148"/>
    <m/>
    <s v="F014268"/>
    <x v="81"/>
    <s v="25AFI002471"/>
    <x v="29"/>
    <m/>
    <s v="000111504001"/>
    <s v="GHIERA P093 13,5/27 R50 F140 A-8°"/>
    <s v="manigliame"/>
    <x v="0"/>
    <m/>
    <n v="2070"/>
    <s v="NR"/>
    <m/>
    <n v="0.10250241545893721"/>
    <n v="212.18"/>
  </r>
  <r>
    <s v="OF0037899"/>
    <x v="1150"/>
    <m/>
    <s v="F014268"/>
    <x v="81"/>
    <s v="25AFI002471"/>
    <x v="29"/>
    <m/>
    <s v="000111504001"/>
    <s v="GHIERA P093 13,5/27 R5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7001"/>
    <s v="GHIERA P093 12,5/20,5 R90 F8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2052001"/>
    <s v="GHIERA P078 43,5/44 R130 F60 A 0°"/>
    <s v="manigliame"/>
    <x v="0"/>
    <m/>
    <n v="2080"/>
    <s v="NR"/>
    <m/>
    <n v="0.17599999999999999"/>
    <n v="366.08"/>
  </r>
  <r>
    <s v="OF0037802"/>
    <x v="1144"/>
    <m/>
    <s v="F014268"/>
    <x v="81"/>
    <s v="25AFI002471"/>
    <x v="29"/>
    <m/>
    <s v="000112151001"/>
    <s v="GHIERA P049 23,5/27,5 R105 F50 A 0°"/>
    <s v="manigliame"/>
    <x v="0"/>
    <m/>
    <n v="6300"/>
    <s v="NR"/>
    <m/>
    <n v="0.06"/>
    <n v="378"/>
  </r>
  <r>
    <s v="OF0038106"/>
    <x v="1149"/>
    <m/>
    <s v="F014268"/>
    <x v="81"/>
    <s v="25AFI002471"/>
    <x v="29"/>
    <m/>
    <s v="000112251001"/>
    <s v="GHIERA P087 13,5/22 R80 F90 A-0° X FORMA 207 Ø20-24 CM"/>
    <s v="manigliame"/>
    <x v="0"/>
    <m/>
    <n v="3280"/>
    <s v="NR"/>
    <m/>
    <n v="5.1999999999999998E-2"/>
    <n v="170.56"/>
  </r>
  <r>
    <s v="OF0038106"/>
    <x v="1149"/>
    <m/>
    <s v="F014268"/>
    <x v="81"/>
    <s v="25AFI002471"/>
    <x v="29"/>
    <m/>
    <s v="000112255001"/>
    <s v="GHIERA P087 14,5/26 R90 F140 A-0° X FORMA 502 28x28 CM"/>
    <s v="manigliame"/>
    <x v="0"/>
    <m/>
    <n v="2180"/>
    <s v="NR"/>
    <m/>
    <n v="5.1999999999999998E-2"/>
    <n v="113.36"/>
  </r>
  <r>
    <s v="OF0038106"/>
    <x v="1149"/>
    <m/>
    <s v="F014268"/>
    <x v="81"/>
    <s v="25AFI002471"/>
    <x v="29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7001"/>
    <s v="GHIERA P087 15/17 R999 F110 A-0° X FORMA 481-2 Ø20-24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8001"/>
    <s v="GHIERA P087 13/18 R120 F120 A-0° X FORMA 581-2 Ø24-28 CM"/>
    <s v="manigliame"/>
    <x v="0"/>
    <m/>
    <n v="2300"/>
    <s v="NR"/>
    <m/>
    <n v="5.1999999999999998E-2"/>
    <n v="119.6"/>
  </r>
  <r>
    <s v="OF0038334"/>
    <x v="1153"/>
    <m/>
    <s v="F014557"/>
    <x v="87"/>
    <s v="25AFI002485"/>
    <x v="29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8369"/>
    <x v="1154"/>
    <m/>
    <s v="F600776"/>
    <x v="74"/>
    <s v="25AFI002490"/>
    <x v="29"/>
    <m/>
    <s v="002741001001"/>
    <s v="PASTA LEVANOX BIANCA R-LF"/>
    <s v="prodotti chimici"/>
    <x v="1"/>
    <m/>
    <n v="50"/>
    <s v="kg"/>
    <m/>
    <n v="7.35"/>
    <n v="367.5"/>
  </r>
  <r>
    <s v="OF0038166"/>
    <x v="1155"/>
    <m/>
    <s v="F600776"/>
    <x v="74"/>
    <s v="25AFI002491"/>
    <x v="29"/>
    <m/>
    <s v="002741004001"/>
    <s v="PASTA LEVAN. BLACK N-LF 02"/>
    <s v="prodotti chimici"/>
    <x v="1"/>
    <m/>
    <n v="60"/>
    <s v="kg"/>
    <m/>
    <n v="7.25"/>
    <n v="435"/>
  </r>
  <r>
    <s v="OF0038467"/>
    <x v="1156"/>
    <m/>
    <s v="F015558"/>
    <x v="48"/>
    <s v="25AFI002495"/>
    <x v="29"/>
    <m/>
    <s v="009430000001"/>
    <s v="CORINDONE GRANA 40 DARK"/>
    <s v="materiali di consumo"/>
    <x v="11"/>
    <m/>
    <n v="20000"/>
    <s v="kg"/>
    <m/>
    <n v="0.95"/>
    <n v="19000"/>
  </r>
  <r>
    <s v="OF0038467"/>
    <x v="1156"/>
    <m/>
    <s v="F015558"/>
    <x v="48"/>
    <s v="25AFI002495"/>
    <x v="29"/>
    <m/>
    <s v="009430002001"/>
    <s v="CORINDONE GRANA 50"/>
    <s v="materiali di consumo"/>
    <x v="11"/>
    <m/>
    <n v="5000"/>
    <s v="kg"/>
    <m/>
    <n v="0.95"/>
    <n v="4750"/>
  </r>
  <r>
    <s v="OF0037731"/>
    <x v="1157"/>
    <m/>
    <s v="F014441"/>
    <x v="82"/>
    <s v="25AFI002500"/>
    <x v="29"/>
    <m/>
    <s v="000390087001"/>
    <s v="VITE 5MAX7 AC TCB T.9,5 C/TORX T25"/>
    <s v="accessori x manigl."/>
    <x v="7"/>
    <m/>
    <n v="11120"/>
    <s v="NR"/>
    <m/>
    <n v="1.4500000000000001E-2"/>
    <n v="161.24"/>
  </r>
  <r>
    <s v="OF0037731"/>
    <x v="1157"/>
    <m/>
    <s v="F014441"/>
    <x v="82"/>
    <s v="25AFI002500"/>
    <x v="29"/>
    <m/>
    <s v="000390111006"/>
    <s v="VITE 5MAX16 AC.AUTOM.ZIG.C/TORX T25"/>
    <s v="accessori x manigl."/>
    <x v="7"/>
    <m/>
    <n v="102840"/>
    <s v="NR"/>
    <m/>
    <n v="3.6999999999999998E-2"/>
    <n v="3805.08"/>
  </r>
  <r>
    <s v="OF0037353"/>
    <x v="969"/>
    <m/>
    <s v="F014441"/>
    <x v="82"/>
    <s v="25AFI002500"/>
    <x v="29"/>
    <m/>
    <s v="000390111024"/>
    <s v="VITE 5MAX16 ZN B.AUTOM.ZIG.C/TO.T25"/>
    <s v="accessori x manigl."/>
    <x v="7"/>
    <m/>
    <n v="11310"/>
    <s v="NR"/>
    <m/>
    <n v="1.8099911582670204E-2"/>
    <n v="204.71"/>
  </r>
  <r>
    <s v="OF0037207"/>
    <x v="970"/>
    <m/>
    <s v="F014441"/>
    <x v="82"/>
    <s v="25AFI002500"/>
    <x v="29"/>
    <m/>
    <s v="000390115006"/>
    <s v="VITE 5MAX18 AC.AUTOM.ZIG.C/TORX T25"/>
    <s v="accessori x manigl."/>
    <x v="7"/>
    <m/>
    <n v="105110"/>
    <s v="NR"/>
    <m/>
    <n v="3.6999999999999998E-2"/>
    <n v="3889.07"/>
  </r>
  <r>
    <s v="OF0037731"/>
    <x v="1157"/>
    <m/>
    <s v="F014441"/>
    <x v="82"/>
    <s v="25AFI002500"/>
    <x v="29"/>
    <m/>
    <s v="000390115006"/>
    <s v="VITE 5MAX18 AC.AUTOM.ZIG.C/TORX T25"/>
    <s v="accessori x manigl."/>
    <x v="7"/>
    <m/>
    <n v="204800"/>
    <s v="NR"/>
    <m/>
    <n v="3.7000000000000005E-2"/>
    <n v="7577.6"/>
  </r>
  <r>
    <s v="OF0037731"/>
    <x v="1157"/>
    <m/>
    <s v="F014441"/>
    <x v="82"/>
    <s v="25AFI002500"/>
    <x v="29"/>
    <m/>
    <s v="000390119006"/>
    <s v="VITE 5MAX20 AC.AUTOM.ZIG.C/TORX T25"/>
    <s v="accessori x manigl."/>
    <x v="7"/>
    <m/>
    <n v="150000"/>
    <s v="NR"/>
    <m/>
    <n v="3.9E-2"/>
    <n v="5850"/>
  </r>
  <r>
    <s v="OF0037207"/>
    <x v="970"/>
    <m/>
    <s v="F014441"/>
    <x v="82"/>
    <s v="25AFI002500"/>
    <x v="29"/>
    <m/>
    <s v="000390119024"/>
    <s v="VITE 5MAX20 ZN B.AUTOM.ZIG.C/TO.T25"/>
    <s v="accessori x manigl."/>
    <x v="7"/>
    <m/>
    <n v="20260"/>
    <s v="NR"/>
    <m/>
    <n v="0.02"/>
    <n v="405.2"/>
  </r>
  <r>
    <s v="OF0038259"/>
    <x v="1158"/>
    <m/>
    <s v="F014268"/>
    <x v="81"/>
    <s v="25AFI002501"/>
    <x v="29"/>
    <m/>
    <s v="000110326001"/>
    <s v="GHIERA L1500 13/27 R45 F80 A-8°"/>
    <s v="manigliame"/>
    <x v="0"/>
    <m/>
    <n v="1170"/>
    <s v="NR"/>
    <m/>
    <n v="6.7897435897435895E-2"/>
    <n v="79.44"/>
  </r>
  <r>
    <s v="OF0038106"/>
    <x v="1149"/>
    <m/>
    <s v="F014268"/>
    <x v="81"/>
    <s v="25AFI002501"/>
    <x v="29"/>
    <m/>
    <s v="000110521001"/>
    <s v="GHIERA AR 0400 16/19 R110"/>
    <s v="manigliame"/>
    <x v="0"/>
    <m/>
    <n v="4070"/>
    <s v="NR"/>
    <m/>
    <n v="6.15995085995086E-2"/>
    <n v="250.71"/>
  </r>
  <r>
    <s v="OF0038186"/>
    <x v="1152"/>
    <m/>
    <s v="F014268"/>
    <x v="81"/>
    <s v="25AFI002501"/>
    <x v="29"/>
    <m/>
    <s v="000110527001"/>
    <s v="GHIERA AR 0400 19,5/26 R.60 F.140"/>
    <s v="manigliame"/>
    <x v="0"/>
    <m/>
    <n v="2080"/>
    <s v="NR"/>
    <m/>
    <n v="7.5600961538461534E-2"/>
    <n v="157.25"/>
  </r>
  <r>
    <s v="OF0038106"/>
    <x v="1149"/>
    <m/>
    <s v="F014268"/>
    <x v="81"/>
    <s v="25AFI002501"/>
    <x v="29"/>
    <m/>
    <s v="000110636001"/>
    <s v="GHIERA AR 0400 18/20,5 R90 F140"/>
    <s v="manigliame"/>
    <x v="0"/>
    <m/>
    <n v="4200"/>
    <s v="NR"/>
    <m/>
    <n v="7.5600000000000001E-2"/>
    <n v="317.52"/>
  </r>
  <r>
    <s v="OF0038186"/>
    <x v="1152"/>
    <m/>
    <s v="F014268"/>
    <x v="81"/>
    <s v="25AFI002501"/>
    <x v="29"/>
    <m/>
    <s v="000110730001"/>
    <s v="GHIERA P075 14/24 R60 F140 A-8°"/>
    <s v="manigliame"/>
    <x v="0"/>
    <m/>
    <n v="10730"/>
    <s v="NR"/>
    <m/>
    <n v="6.5200372786579683E-2"/>
    <n v="699.6"/>
  </r>
  <r>
    <s v="OF0038259"/>
    <x v="1158"/>
    <m/>
    <s v="F014268"/>
    <x v="81"/>
    <s v="25AFI002501"/>
    <x v="29"/>
    <m/>
    <s v="000110896001"/>
    <s v="GHIERA L1500 13/28 R41 F70 A-8°"/>
    <s v="manigliame"/>
    <x v="0"/>
    <m/>
    <n v="10300"/>
    <s v="NR"/>
    <m/>
    <n v="6.7900000000000002E-2"/>
    <n v="699.37"/>
  </r>
  <r>
    <s v="OF0038259"/>
    <x v="1158"/>
    <m/>
    <s v="F014268"/>
    <x v="81"/>
    <s v="25AFI002501"/>
    <x v="29"/>
    <m/>
    <s v="000110902001"/>
    <s v="GHIERA L1500 13/22 R60 F110 A-8°"/>
    <s v="manigliame"/>
    <x v="0"/>
    <m/>
    <n v="1100"/>
    <s v="NR"/>
    <m/>
    <n v="6.7900000000000002E-2"/>
    <n v="74.69"/>
  </r>
  <r>
    <s v="OF0038186"/>
    <x v="1152"/>
    <m/>
    <s v="F014268"/>
    <x v="81"/>
    <s v="25AFI002501"/>
    <x v="29"/>
    <m/>
    <s v="000110948001"/>
    <s v="GHIERA L1500 13/26,5 R28 F80 A-8°"/>
    <s v="manigliame"/>
    <x v="0"/>
    <m/>
    <n v="4300"/>
    <s v="NR"/>
    <m/>
    <n v="6.7900000000000002E-2"/>
    <n v="291.97000000000003"/>
  </r>
  <r>
    <s v="OF0038186"/>
    <x v="1152"/>
    <m/>
    <s v="F014268"/>
    <x v="81"/>
    <s v="25AFI002501"/>
    <x v="29"/>
    <m/>
    <s v="000110953001"/>
    <s v="GHIERA L1500 22/21 R105 F75 A+12° X 479 18 - 433 16"/>
    <s v="manigliame"/>
    <x v="0"/>
    <m/>
    <n v="2100"/>
    <s v="NR"/>
    <m/>
    <n v="6.7900000000000002E-2"/>
    <n v="142.59"/>
  </r>
  <r>
    <s v="OF0038186"/>
    <x v="1152"/>
    <m/>
    <s v="F014268"/>
    <x v="81"/>
    <s v="25AFI002501"/>
    <x v="29"/>
    <m/>
    <s v="000111017001"/>
    <s v="GHIERA L1500 14/21 R90 F110 A-8°"/>
    <s v="manigliame"/>
    <x v="0"/>
    <m/>
    <n v="6250"/>
    <s v="NR"/>
    <m/>
    <n v="6.7900799999999997E-2"/>
    <n v="424.38"/>
  </r>
  <r>
    <s v="OF0038186"/>
    <x v="1152"/>
    <m/>
    <s v="F014268"/>
    <x v="81"/>
    <s v="25AFI002501"/>
    <x v="29"/>
    <m/>
    <s v="000111032001"/>
    <s v="GHIERA L1500 22,5/29 R60 F100 A+12°"/>
    <s v="manigliame"/>
    <x v="0"/>
    <m/>
    <n v="3200"/>
    <s v="NR"/>
    <m/>
    <n v="6.7900000000000002E-2"/>
    <n v="217.28"/>
  </r>
  <r>
    <s v="OF0038106"/>
    <x v="1149"/>
    <m/>
    <s v="F014268"/>
    <x v="81"/>
    <s v="25AFI002501"/>
    <x v="29"/>
    <m/>
    <s v="000111352001"/>
    <s v="GHIERA AR 0400 18/20 R500 F80 A-0°X MNC FORMA CIL.Ø16"/>
    <s v="manigliame"/>
    <x v="0"/>
    <m/>
    <n v="3180"/>
    <s v="NR"/>
    <m/>
    <n v="6.1600628930817608E-2"/>
    <n v="195.89"/>
  </r>
  <r>
    <s v="OF0038186"/>
    <x v="1152"/>
    <m/>
    <s v="F014268"/>
    <x v="81"/>
    <s v="25AFI002501"/>
    <x v="29"/>
    <m/>
    <s v="000112051001"/>
    <s v="GHIERA P078 18/19 R110 F60 A 0°"/>
    <s v="manigliame"/>
    <x v="0"/>
    <m/>
    <n v="3200"/>
    <s v="NR"/>
    <m/>
    <n v="0.17600000000000002"/>
    <n v="563.20000000000005"/>
  </r>
  <r>
    <s v="OF0038186"/>
    <x v="1152"/>
    <m/>
    <s v="F014268"/>
    <x v="81"/>
    <s v="25AFI002501"/>
    <x v="29"/>
    <m/>
    <s v="000112052001"/>
    <s v="GHIERA P078 43,5/44 R130 F60 A 0°"/>
    <s v="manigliame"/>
    <x v="0"/>
    <m/>
    <n v="2190"/>
    <s v="NR"/>
    <m/>
    <n v="0.17599999999999999"/>
    <n v="385.44"/>
  </r>
  <r>
    <s v="OF0037980"/>
    <x v="995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8361"/>
    <x v="191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7980"/>
    <x v="995"/>
    <m/>
    <s v="F013521"/>
    <x v="89"/>
    <s v="25AFI002502"/>
    <x v="29"/>
    <m/>
    <s v="002490123006"/>
    <s v="SPECIALPEARL 1611 (EX IRIODIN 111)"/>
    <s v="prodotti chimici"/>
    <x v="1"/>
    <m/>
    <n v="25"/>
    <s v="kg"/>
    <m/>
    <n v="9.5"/>
    <n v="237.5"/>
  </r>
  <r>
    <s v="OF0038109"/>
    <x v="64"/>
    <m/>
    <s v="F014441"/>
    <x v="82"/>
    <s v="25AFI002503"/>
    <x v="29"/>
    <m/>
    <s v="000390111023"/>
    <s v="VITE 5MAX16 ZN B.T.TR.TORX COMB T25"/>
    <s v="accessori x manigl."/>
    <x v="7"/>
    <m/>
    <n v="32000"/>
    <s v="NR"/>
    <m/>
    <n v="1.8100000000000002E-2"/>
    <n v="579.20000000000005"/>
  </r>
  <r>
    <s v="OF0037731"/>
    <x v="1157"/>
    <m/>
    <s v="F014441"/>
    <x v="82"/>
    <s v="25AFI002503"/>
    <x v="29"/>
    <m/>
    <s v="000390115006"/>
    <s v="VITE 5MAX18 AC.AUTOM.ZIG.C/TORX T25"/>
    <s v="accessori x manigl."/>
    <x v="7"/>
    <m/>
    <n v="107210"/>
    <s v="NR"/>
    <m/>
    <n v="3.6999999999999998E-2"/>
    <n v="3966.77"/>
  </r>
  <r>
    <s v="OF0037731"/>
    <x v="1157"/>
    <m/>
    <s v="F014441"/>
    <x v="82"/>
    <s v="25AFI002503"/>
    <x v="29"/>
    <m/>
    <s v="000390119006"/>
    <s v="VITE 5MAX20 AC.AUTOM.ZIG.C/TORX T25"/>
    <s v="accessori x manigl."/>
    <x v="7"/>
    <m/>
    <n v="98270"/>
    <s v="NR"/>
    <m/>
    <n v="3.9E-2"/>
    <n v="3832.53"/>
  </r>
  <r>
    <s v="OF0037731"/>
    <x v="1157"/>
    <m/>
    <s v="F014441"/>
    <x v="82"/>
    <s v="25AFI002503"/>
    <x v="29"/>
    <m/>
    <s v="000420506002"/>
    <s v="RONDELLA GROVER ZN NERA DIAMETRO 5"/>
    <s v="accessori x manigl."/>
    <x v="7"/>
    <m/>
    <n v="23290"/>
    <s v="NR"/>
    <m/>
    <n v="3.2000858737655648E-3"/>
    <n v="74.53"/>
  </r>
  <r>
    <s v="OF0038508"/>
    <x v="1159"/>
    <m/>
    <s v="F600081"/>
    <x v="38"/>
    <s v="25AFI002504"/>
    <x v="29"/>
    <m/>
    <s v="002460033001"/>
    <s v="DILUENTE NITRO CISTERNA"/>
    <s v="prodotti chimici"/>
    <x v="1"/>
    <m/>
    <n v="779"/>
    <s v="kg"/>
    <m/>
    <n v="2.1341463414634148"/>
    <n v="1662.5"/>
  </r>
  <r>
    <s v="OF0038508"/>
    <x v="1159"/>
    <m/>
    <s v="F600081"/>
    <x v="38"/>
    <s v="25AFI002504"/>
    <x v="29"/>
    <m/>
    <s v="009290028001"/>
    <s v="DILUENTE NITRO X PULIZIA LATTA"/>
    <s v="materiali di consumo"/>
    <x v="11"/>
    <m/>
    <n v="943"/>
    <s v="kg"/>
    <m/>
    <n v="2.3780487804878048"/>
    <n v="2242.5"/>
  </r>
  <r>
    <s v="OF0038507"/>
    <x v="1159"/>
    <m/>
    <s v="F014073"/>
    <x v="39"/>
    <s v="25AFI002509"/>
    <x v="29"/>
    <m/>
    <s v="002490171001"/>
    <s v="BIOSSIDO DI TITANIO RC 833 (ex TR92)"/>
    <s v="prodotti chimici"/>
    <x v="1"/>
    <m/>
    <n v="50"/>
    <s v="kg"/>
    <m/>
    <n v="4.4000000000000004"/>
    <n v="220"/>
  </r>
  <r>
    <s v="OF0038331"/>
    <x v="1160"/>
    <m/>
    <s v="F010037"/>
    <x v="58"/>
    <s v="25AFI002511"/>
    <x v="29"/>
    <m/>
    <s v="000210012002"/>
    <s v="GOUJON 10X10X15 86° NON FIL.4,5"/>
    <s v="accessori x manigl."/>
    <x v="7"/>
    <m/>
    <n v="20000"/>
    <s v="NR"/>
    <m/>
    <n v="5.6000000000000001E-2"/>
    <n v="1120"/>
  </r>
  <r>
    <s v="OF0038331"/>
    <x v="1160"/>
    <m/>
    <s v="F010037"/>
    <x v="58"/>
    <s v="25AFI002511"/>
    <x v="29"/>
    <m/>
    <s v="000210013001"/>
    <s v="GOUJON 10X10X16 DIR.FIL.5MA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3003"/>
    <s v="GOUJON 10X10X16 DIR.NON FIL.4,5"/>
    <s v="accessori x manigl."/>
    <x v="7"/>
    <m/>
    <n v="30000"/>
    <s v="NR"/>
    <m/>
    <n v="5.6000000000000001E-2"/>
    <n v="1680"/>
  </r>
  <r>
    <s v="OF0038331"/>
    <x v="1160"/>
    <m/>
    <s v="F010037"/>
    <x v="58"/>
    <s v="25AFI002511"/>
    <x v="29"/>
    <m/>
    <s v="000210014012"/>
    <s v="GOUJON 10X10X13,5 DIR.NON FIL.4,5"/>
    <s v="accessori x manigl."/>
    <x v="7"/>
    <m/>
    <n v="20000"/>
    <s v="NR"/>
    <m/>
    <n v="4.4999999999999998E-2"/>
    <n v="900"/>
  </r>
  <r>
    <s v="OF0038331"/>
    <x v="1160"/>
    <m/>
    <s v="F010037"/>
    <x v="58"/>
    <s v="25AFI002511"/>
    <x v="29"/>
    <m/>
    <s v="000210014014"/>
    <s v="GOUJON 10X10X13,5 86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1"/>
    <s v="GOUJON 10X10X18 55° NON FIL.4,5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3"/>
    <s v="GOUJON 10X10X18 70° NON FIL.4,5"/>
    <s v="accessori x manigl."/>
    <x v="7"/>
    <m/>
    <n v="80000"/>
    <s v="NR"/>
    <m/>
    <n v="5.6000000000000001E-2"/>
    <n v="4480"/>
  </r>
  <r>
    <s v="OF0038331"/>
    <x v="1160"/>
    <m/>
    <s v="F010037"/>
    <x v="58"/>
    <s v="25AFI002511"/>
    <x v="29"/>
    <m/>
    <s v="000210016014"/>
    <s v="GOUJON 10X10X17 80° NON FIL.4,5"/>
    <s v="accessori x manigl."/>
    <x v="7"/>
    <m/>
    <n v="25000"/>
    <s v="NR"/>
    <m/>
    <n v="5.6000000000000001E-2"/>
    <n v="1400"/>
  </r>
  <r>
    <s v="OF0038042"/>
    <x v="1002"/>
    <m/>
    <s v="F600467"/>
    <x v="50"/>
    <s v="25AFI002516"/>
    <x v="29"/>
    <m/>
    <s v="0002A0127TS4"/>
    <s v="DISCO AC.127/040 C/F 3MM+TAGLI STRETTI+FORO CENTRALE 38mm"/>
    <s v="acciaio"/>
    <x v="9"/>
    <m/>
    <n v="347"/>
    <s v="NR"/>
    <m/>
    <n v="0.14489913544668589"/>
    <n v="50.28"/>
  </r>
  <r>
    <s v="OF0038113"/>
    <x v="1025"/>
    <m/>
    <s v="F600467"/>
    <x v="50"/>
    <s v="25AFI002516"/>
    <x v="29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8296"/>
    <x v="1161"/>
    <m/>
    <s v="F600467"/>
    <x v="50"/>
    <s v="25AFI002516"/>
    <x v="29"/>
    <m/>
    <s v="0002A0147TS4"/>
    <s v="DISCO AC.147/040 C/F 3MM+TAGLI STRETTI+FORO CENTRALE 38mm"/>
    <s v="acciaio"/>
    <x v="9"/>
    <m/>
    <n v="9000"/>
    <s v="NR"/>
    <m/>
    <n v="0.1769"/>
    <n v="1592.1"/>
  </r>
  <r>
    <s v="OF0038296"/>
    <x v="1161"/>
    <m/>
    <s v="F600467"/>
    <x v="50"/>
    <s v="25AFI002516"/>
    <x v="29"/>
    <m/>
    <s v="0002A0167TS4"/>
    <s v="DISCO AC.167/040 C/F 3MM+TAGLI STRETTI+FORO CENTRALE 51mm"/>
    <s v="acciaio"/>
    <x v="9"/>
    <m/>
    <n v="5000"/>
    <s v="NR"/>
    <m/>
    <n v="0.24260000000000001"/>
    <n v="1213"/>
  </r>
  <r>
    <s v="OF0038449"/>
    <x v="1162"/>
    <m/>
    <s v="F600467"/>
    <x v="50"/>
    <s v="25AFI002516"/>
    <x v="29"/>
    <m/>
    <s v="0002A0167TS4"/>
    <s v="DISCO AC.167/040 C/F 3MM+TAGLI STRETTI+FORO CENTRALE 51mm"/>
    <s v="acciaio"/>
    <x v="9"/>
    <m/>
    <n v="2750"/>
    <s v="NR"/>
    <m/>
    <n v="0.24259999999999998"/>
    <n v="667.15"/>
  </r>
  <r>
    <s v="OF0038296"/>
    <x v="1161"/>
    <m/>
    <s v="F600467"/>
    <x v="50"/>
    <s v="25AFI002516"/>
    <x v="29"/>
    <m/>
    <s v="0002A0177TS4"/>
    <s v="DISCO AC.177/040 C/F 3MM+TAGLI STRETTI+FORO CENTRALE 51mm"/>
    <s v="acciaio"/>
    <x v="9"/>
    <m/>
    <n v="5000"/>
    <s v="NR"/>
    <m/>
    <n v="0.25290000000000001"/>
    <n v="1264.5"/>
  </r>
  <r>
    <s v="OF0038449"/>
    <x v="1162"/>
    <m/>
    <s v="F600467"/>
    <x v="50"/>
    <s v="25AFI002516"/>
    <x v="29"/>
    <m/>
    <s v="0002A0177TS4"/>
    <s v="DISCO AC.177/040 C/F 3MM+TAGLI STRETTI+FORO CENTRALE 51mm"/>
    <s v="acciaio"/>
    <x v="9"/>
    <m/>
    <n v="2500"/>
    <s v="NR"/>
    <m/>
    <n v="0.25290000000000001"/>
    <n v="632.25"/>
  </r>
  <r>
    <s v="OF0038296"/>
    <x v="1161"/>
    <m/>
    <s v="F600467"/>
    <x v="50"/>
    <s v="25AFI002516"/>
    <x v="29"/>
    <m/>
    <s v="0002A0207TS4"/>
    <s v="DISCO AC.207/040 C/F 3MM+TAGLI STRETTI+FORO CENTRALE 51mm"/>
    <s v="acciaio"/>
    <x v="9"/>
    <m/>
    <n v="10000"/>
    <s v="NR"/>
    <m/>
    <n v="0.32419999999999999"/>
    <n v="3242"/>
  </r>
  <r>
    <s v="OF0038018"/>
    <x v="1028"/>
    <m/>
    <s v="F010233"/>
    <x v="52"/>
    <s v="25AFI002518"/>
    <x v="29"/>
    <m/>
    <s v="000110532001"/>
    <s v="GHIERA P15  15,5/30,5 R15/824 FR75"/>
    <s v="manigliame"/>
    <x v="0"/>
    <m/>
    <n v="10600"/>
    <s v="NR"/>
    <m/>
    <n v="9.5000000000000001E-2"/>
    <n v="1007"/>
  </r>
  <r>
    <s v="OF0038017"/>
    <x v="1077"/>
    <m/>
    <s v="F010233"/>
    <x v="52"/>
    <s v="25AFI002518"/>
    <x v="29"/>
    <m/>
    <s v="000110537001"/>
    <s v="GHIERA P15 16/27 R15/546 FR90 207 20-24-28"/>
    <s v="manigliame"/>
    <x v="0"/>
    <m/>
    <n v="11200"/>
    <s v="NR"/>
    <m/>
    <n v="9.5000000000000001E-2"/>
    <n v="1064"/>
  </r>
  <r>
    <s v="OF0038017"/>
    <x v="1077"/>
    <m/>
    <s v="F010233"/>
    <x v="52"/>
    <s v="25AFI002518"/>
    <x v="29"/>
    <m/>
    <s v="000111190001"/>
    <s v="GHIERA P3600 13/18,5 C36/660 F90"/>
    <s v="manigliame"/>
    <x v="0"/>
    <m/>
    <n v="6100"/>
    <s v="NR"/>
    <m/>
    <n v="8.5499999999999993E-2"/>
    <n v="521.54999999999995"/>
  </r>
  <r>
    <s v="OF0038017"/>
    <x v="1077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207"/>
    <x v="1163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518"/>
    <x v="29"/>
    <m/>
    <s v="000250531001"/>
    <s v="MANICO CHICAGO/2 NERO SATINATO"/>
    <s v="manigliame"/>
    <x v="0"/>
    <m/>
    <n v="14440"/>
    <s v="NR"/>
    <m/>
    <n v="0.3362998614958449"/>
    <n v="4856.17"/>
  </r>
  <r>
    <s v="OF0038207"/>
    <x v="1163"/>
    <m/>
    <s v="F010233"/>
    <x v="52"/>
    <s v="25AFI002518"/>
    <x v="29"/>
    <m/>
    <s v="000250531001"/>
    <s v="MANICO CHICAGO/2 NERO SATINATO"/>
    <s v="manigliame"/>
    <x v="0"/>
    <m/>
    <n v="21660"/>
    <s v="NR"/>
    <m/>
    <n v="0.33630009233610342"/>
    <n v="7284.26"/>
  </r>
  <r>
    <s v="OF0038179"/>
    <x v="1040"/>
    <m/>
    <s v="F010795"/>
    <x v="72"/>
    <s v="25AFI002519"/>
    <x v="29"/>
    <m/>
    <s v="009230008002"/>
    <s v="UNISPRAY LWC"/>
    <s v="materiali di consumo"/>
    <x v="11"/>
    <m/>
    <n v="2600"/>
    <s v="kg"/>
    <m/>
    <n v="1.95"/>
    <n v="5070"/>
  </r>
  <r>
    <s v="OF0038206"/>
    <x v="1164"/>
    <m/>
    <s v="F010233"/>
    <x v="52"/>
    <s v="25AFI002520"/>
    <x v="29"/>
    <m/>
    <s v="000110534001"/>
    <s v="GHIERA P15  15,5/28 R15/827 FR100"/>
    <s v="manigliame"/>
    <x v="0"/>
    <m/>
    <n v="8400"/>
    <s v="NR"/>
    <m/>
    <n v="9.5000000000000001E-2"/>
    <n v="798"/>
  </r>
  <r>
    <s v="OF0038206"/>
    <x v="1164"/>
    <m/>
    <s v="F010233"/>
    <x v="52"/>
    <s v="25AFI002520"/>
    <x v="29"/>
    <m/>
    <s v="000110544001"/>
    <s v="GHIERA P15 17/18,5 C15/487 FR75"/>
    <s v="manigliame"/>
    <x v="0"/>
    <m/>
    <n v="12950"/>
    <s v="NR"/>
    <m/>
    <n v="9.5000000000000001E-2"/>
    <n v="1230.25"/>
  </r>
  <r>
    <s v="OF0038206"/>
    <x v="1164"/>
    <m/>
    <s v="F010233"/>
    <x v="52"/>
    <s v="25AFI002520"/>
    <x v="29"/>
    <m/>
    <s v="000110611001"/>
    <s v="GHIERA P15 15,5/33 R15/295 FR100"/>
    <s v="manigliame"/>
    <x v="0"/>
    <m/>
    <n v="12600"/>
    <s v="NR"/>
    <m/>
    <n v="9.5000000000000001E-2"/>
    <n v="1197"/>
  </r>
  <r>
    <s v="OF0038206"/>
    <x v="1164"/>
    <m/>
    <s v="F010233"/>
    <x v="52"/>
    <s v="25AFI002520"/>
    <x v="29"/>
    <m/>
    <s v="000111208001"/>
    <s v="GHIERA P3600 13/24 B36/425 F100 X FORMA 105 Ø20"/>
    <s v="manigliame"/>
    <x v="0"/>
    <m/>
    <n v="5500"/>
    <s v="NR"/>
    <m/>
    <n v="0.1045"/>
    <n v="574.75"/>
  </r>
  <r>
    <s v="OF0038207"/>
    <x v="1163"/>
    <m/>
    <s v="F010233"/>
    <x v="52"/>
    <s v="25AFI002520"/>
    <x v="29"/>
    <m/>
    <s v="000150001018"/>
    <s v="ATTACCO FE BISC.XMNC 300 ESTR.3FORI"/>
    <s v="manigliame"/>
    <x v="0"/>
    <m/>
    <n v="2880"/>
    <s v="NR"/>
    <m/>
    <n v="7.0979166666666663E-2"/>
    <n v="204.42"/>
  </r>
  <r>
    <s v="OF0038207"/>
    <x v="1163"/>
    <m/>
    <s v="F010233"/>
    <x v="52"/>
    <s v="25AFI002520"/>
    <x v="29"/>
    <m/>
    <s v="000250264001"/>
    <s v="MANICO FIFTYONE/1 NERO SATINATO"/>
    <s v="manigliame"/>
    <x v="0"/>
    <m/>
    <n v="4400"/>
    <s v="NR"/>
    <m/>
    <n v="0.29544999999999999"/>
    <n v="1299.98"/>
  </r>
  <r>
    <s v="OF0038207"/>
    <x v="1163"/>
    <m/>
    <s v="F010233"/>
    <x v="52"/>
    <s v="25AFI002520"/>
    <x v="29"/>
    <m/>
    <s v="000250265001"/>
    <s v="MANICO FIFTYONE/2 NERO SATINATO"/>
    <s v="manigliame"/>
    <x v="0"/>
    <m/>
    <n v="3400"/>
    <s v="NR"/>
    <m/>
    <n v="0.3211"/>
    <n v="1091.74"/>
  </r>
  <r>
    <s v="OF0036978"/>
    <x v="1078"/>
    <m/>
    <s v="F010233"/>
    <x v="52"/>
    <s v="25AFI002520"/>
    <x v="29"/>
    <m/>
    <s v="000250516001"/>
    <s v="MANICO TITANO/1 NERO SATINATO"/>
    <s v="manigliame"/>
    <x v="0"/>
    <m/>
    <n v="9960"/>
    <s v="NR"/>
    <m/>
    <n v="0.4"/>
    <n v="3984"/>
  </r>
  <r>
    <s v="OF0037970"/>
    <x v="1165"/>
    <m/>
    <s v="F010233"/>
    <x v="52"/>
    <s v="25AFI002520"/>
    <x v="29"/>
    <m/>
    <s v="000250516001"/>
    <s v="MANICO TITANO/1 NERO SATINATO"/>
    <s v="manigliame"/>
    <x v="0"/>
    <m/>
    <n v="14475"/>
    <s v="NR"/>
    <m/>
    <n v="0.4"/>
    <n v="5790"/>
  </r>
  <r>
    <m/>
    <x v="82"/>
    <m/>
    <s v="F010233"/>
    <x v="52"/>
    <s v="25AFI002520"/>
    <x v="29"/>
    <m/>
    <s v="000250516001"/>
    <s v="MANICO TITANO/1 NERO SATINATO"/>
    <s v="manigliame"/>
    <x v="0"/>
    <m/>
    <n v="11700"/>
    <s v="NR"/>
    <m/>
    <n v="0.4"/>
    <n v="4680"/>
  </r>
  <r>
    <s v="OF0038206"/>
    <x v="1164"/>
    <m/>
    <s v="F010233"/>
    <x v="52"/>
    <s v="25AFI002520"/>
    <x v="29"/>
    <m/>
    <s v="000250530001"/>
    <s v="MANICO CHICAGO/1 NERO SATINATO"/>
    <s v="manigliame"/>
    <x v="0"/>
    <m/>
    <n v="9600"/>
    <s v="NR"/>
    <m/>
    <n v="0.31064999999999998"/>
    <n v="2982.24"/>
  </r>
  <r>
    <s v="OF0038206"/>
    <x v="1164"/>
    <m/>
    <s v="F010233"/>
    <x v="52"/>
    <s v="25AFI002520"/>
    <x v="29"/>
    <m/>
    <s v="000250531001"/>
    <s v="MANICO CHICAGO/2 NERO SATINATO"/>
    <s v="manigliame"/>
    <x v="0"/>
    <m/>
    <n v="10830"/>
    <s v="NR"/>
    <m/>
    <n v="0.33630009233610342"/>
    <n v="3642.13"/>
  </r>
  <r>
    <s v="OF0038207"/>
    <x v="1163"/>
    <m/>
    <s v="F010233"/>
    <x v="52"/>
    <s v="25AFI002520"/>
    <x v="29"/>
    <m/>
    <s v="000251629001"/>
    <s v="MANIGLIA VELA NERO SATINATO"/>
    <s v="manigliame"/>
    <x v="0"/>
    <m/>
    <n v="8100"/>
    <s v="NR"/>
    <m/>
    <n v="0.19855061728395063"/>
    <n v="1608.26"/>
  </r>
  <r>
    <s v="OF0038207"/>
    <x v="1163"/>
    <m/>
    <s v="F010233"/>
    <x v="52"/>
    <s v="25AFI002520"/>
    <x v="29"/>
    <m/>
    <s v="000280211001"/>
    <s v="MANICO MO SUPER/2 NERO ESTRAIBILE"/>
    <s v="manigliame"/>
    <x v="0"/>
    <m/>
    <n v="3780"/>
    <s v="NR"/>
    <m/>
    <n v="0.34912962962962962"/>
    <n v="1319.71"/>
  </r>
  <r>
    <s v="OF0038207"/>
    <x v="1163"/>
    <m/>
    <s v="F010233"/>
    <x v="52"/>
    <s v="25AFI002520"/>
    <x v="29"/>
    <m/>
    <s v="000280477001"/>
    <s v="MANICO CREPIERE MO210/2 PA125 F.5,8"/>
    <s v="manigliame"/>
    <x v="0"/>
    <m/>
    <n v="7200"/>
    <s v="NR"/>
    <m/>
    <n v="0.56999999999999995"/>
    <n v="4104"/>
  </r>
  <r>
    <s v="OF0037883"/>
    <x v="1166"/>
    <m/>
    <s v="F015428"/>
    <x v="49"/>
    <s v="25AFI002526"/>
    <x v="29"/>
    <m/>
    <s v="009000013001"/>
    <s v="GUANTI NITRILE CLORINATO PZ.100 #"/>
    <s v="materiali di consumo"/>
    <x v="11"/>
    <m/>
    <n v="20"/>
    <s v="NR"/>
    <m/>
    <n v="5.9"/>
    <n v="118"/>
  </r>
  <r>
    <s v="OF0038371"/>
    <x v="1096"/>
    <m/>
    <s v="F015428"/>
    <x v="49"/>
    <s v="25AFI002527"/>
    <x v="29"/>
    <m/>
    <s v="009000010053"/>
    <s v="GUANTO SPANDEXBLACK 11939 TAG. S"/>
    <s v="materiali di consumo"/>
    <x v="11"/>
    <m/>
    <n v="1080"/>
    <s v="NR"/>
    <m/>
    <n v="0.86"/>
    <n v="928.8"/>
  </r>
  <r>
    <s v="OF0038461"/>
    <x v="1167"/>
    <m/>
    <s v="F015428"/>
    <x v="49"/>
    <s v="25AFI002528"/>
    <x v="29"/>
    <m/>
    <s v="009000010054"/>
    <s v="GUANTO SPANDEXBLACK 11939 TAG. L"/>
    <s v="materiali di consumo"/>
    <x v="11"/>
    <m/>
    <n v="720"/>
    <s v="NR"/>
    <m/>
    <n v="0.8600000000000001"/>
    <n v="619.20000000000005"/>
  </r>
  <r>
    <s v="OF0038641"/>
    <x v="1168"/>
    <m/>
    <s v="F015428"/>
    <x v="49"/>
    <s v="25AFI002530"/>
    <x v="29"/>
    <m/>
    <s v="009000010054"/>
    <s v="GUANTO SPANDEXBLACK 11939 TAG. L"/>
    <s v="materiali di consumo"/>
    <x v="11"/>
    <m/>
    <n v="840"/>
    <s v="NR"/>
    <m/>
    <n v="0.86"/>
    <n v="722.4"/>
  </r>
  <r>
    <s v="OF0038368"/>
    <x v="1154"/>
    <m/>
    <s v="F600481"/>
    <x v="42"/>
    <s v="25AFI002535"/>
    <x v="29"/>
    <m/>
    <s v="002490018001"/>
    <s v="MEARLIN SPARKLE GOLD 9212P"/>
    <s v="prodotti chimici"/>
    <x v="1"/>
    <m/>
    <n v="25"/>
    <s v="kg"/>
    <m/>
    <n v="24.79"/>
    <n v="619.75"/>
  </r>
  <r>
    <s v="OF0038509"/>
    <x v="1169"/>
    <m/>
    <s v="F600481"/>
    <x v="42"/>
    <s v="25AFI002535"/>
    <x v="29"/>
    <m/>
    <s v="002490037001"/>
    <s v="MEARLIN BRILLANT GOLD 9212G+"/>
    <s v="prodotti chimici"/>
    <x v="1"/>
    <m/>
    <n v="25"/>
    <s v="kg"/>
    <m/>
    <n v="21.95"/>
    <n v="548.75"/>
  </r>
  <r>
    <s v="OF0038641"/>
    <x v="1168"/>
    <m/>
    <s v="F015428"/>
    <x v="49"/>
    <s v="25AFI002536"/>
    <x v="29"/>
    <m/>
    <s v="009000010053"/>
    <s v="GUANTO SPANDEXBLACK 11939 TAG. S"/>
    <s v="materiali di consumo"/>
    <x v="11"/>
    <m/>
    <n v="1200"/>
    <s v="NR"/>
    <m/>
    <n v="0.86"/>
    <n v="1032"/>
  </r>
  <r>
    <s v="OF0038157"/>
    <x v="1170"/>
    <m/>
    <s v="F010435"/>
    <x v="79"/>
    <s v="25AFI002553"/>
    <x v="29"/>
    <m/>
    <s v="000844147403"/>
    <s v="PIEGHEVOLE AMWAY ICOOK 280X215 MM USE&amp;CARE A2300189"/>
    <s v="mater. di confezion."/>
    <x v="4"/>
    <m/>
    <n v="6660"/>
    <s v="NR"/>
    <m/>
    <n v="0.53"/>
    <n v="3529.8"/>
  </r>
  <r>
    <s v="OF0038340"/>
    <x v="1171"/>
    <m/>
    <s v="F010435"/>
    <x v="79"/>
    <s v="25AFI002553"/>
    <x v="29"/>
    <m/>
    <s v="000844149502"/>
    <s v="PIEGHEVOLE IST.DIVA RESTYLING FORMATO CHIUSO 100X140MM"/>
    <s v="mater. di confezion."/>
    <x v="4"/>
    <m/>
    <n v="1450"/>
    <s v="NR"/>
    <m/>
    <n v="0.32"/>
    <n v="464"/>
  </r>
  <r>
    <s v="OF0038157"/>
    <x v="1170"/>
    <m/>
    <s v="F010435"/>
    <x v="79"/>
    <s v="25AFI002553"/>
    <x v="29"/>
    <m/>
    <s v="000844900076"/>
    <s v="PIEGHEVOLE ISTRUZIONI TVS FORMATO A3  STD MAGGIO 2025 FSC"/>
    <s v="mater. di confezion."/>
    <x v="4"/>
    <m/>
    <n v="4640"/>
    <s v="NR"/>
    <m/>
    <n v="6.7000000000000004E-2"/>
    <n v="310.88"/>
  </r>
  <r>
    <s v="OF0038157"/>
    <x v="1170"/>
    <m/>
    <s v="F010435"/>
    <x v="79"/>
    <s v="25AFI002553"/>
    <x v="29"/>
    <m/>
    <s v="000844900101"/>
    <s v="FOGLIO ISTRUZIONI 90X90 RICAMBIO MANICO AMWAY A2400960"/>
    <s v="mater. di confezion."/>
    <x v="4"/>
    <m/>
    <n v="1150"/>
    <s v="NR"/>
    <m/>
    <n v="7.0000000000000007E-2"/>
    <n v="80.5"/>
  </r>
  <r>
    <s v="OF0038157"/>
    <x v="1170"/>
    <m/>
    <s v="F010435"/>
    <x v="79"/>
    <s v="25AFI002553"/>
    <x v="29"/>
    <m/>
    <s v="000844900131"/>
    <s v="PIEGHEVOLE IKEA HUSKNUT CERA 70X148,5 NA RI.AA-2413976-1 FSC"/>
    <s v="mater. di confezion."/>
    <x v="4"/>
    <m/>
    <n v="4200"/>
    <s v="NR"/>
    <m/>
    <n v="0.128"/>
    <n v="537.6"/>
  </r>
  <r>
    <s v="OF0038367"/>
    <x v="61"/>
    <m/>
    <s v="F600389"/>
    <x v="67"/>
    <s v="25AFI002554"/>
    <x v="29"/>
    <m/>
    <s v="002490304002"/>
    <s v="OSSIDO VERDE FK 8497 (EX FA 6290)"/>
    <s v="prodotti chimici"/>
    <x v="1"/>
    <m/>
    <n v="25"/>
    <s v="kg"/>
    <m/>
    <n v="43.572399999999995"/>
    <n v="1089.31"/>
  </r>
  <r>
    <s v="OF0038155"/>
    <x v="1172"/>
    <m/>
    <s v="F015080"/>
    <x v="107"/>
    <s v="25AFI002556"/>
    <x v="29"/>
    <m/>
    <s v="002130039004"/>
    <s v="NASTRO AD.75X660 SIGILLO GARANZIA"/>
    <s v="mater.aus.varie acq."/>
    <x v="13"/>
    <m/>
    <n v="504"/>
    <s v="NR"/>
    <m/>
    <n v="17.589900793650791"/>
    <n v="8865.31"/>
  </r>
  <r>
    <s v="OF0037735"/>
    <x v="1075"/>
    <m/>
    <s v="F600917"/>
    <x v="61"/>
    <s v="25AFI002557"/>
    <x v="29"/>
    <m/>
    <s v="001510082196"/>
    <s v="BOX 0082/196 CM47X31X19"/>
    <s v="cartoni e casse"/>
    <x v="12"/>
    <m/>
    <n v="2259"/>
    <s v="NR"/>
    <m/>
    <n v="0.58200088534749894"/>
    <n v="1314.74"/>
  </r>
  <r>
    <s v="OF0038152"/>
    <x v="1139"/>
    <m/>
    <s v="F600917"/>
    <x v="61"/>
    <s v="25AFI002557"/>
    <x v="29"/>
    <m/>
    <s v="001510171000"/>
    <s v="BOX 0171/000 CM31,5X31,5X24"/>
    <s v="cartoni e casse"/>
    <x v="12"/>
    <m/>
    <n v="84"/>
    <s v="NR"/>
    <m/>
    <n v="0.79202380952380957"/>
    <n v="66.53"/>
  </r>
  <r>
    <s v="OF0037618"/>
    <x v="1071"/>
    <m/>
    <s v="F600917"/>
    <x v="61"/>
    <s v="25AFI002557"/>
    <x v="29"/>
    <m/>
    <s v="001510360000"/>
    <s v="BOX 0360/000 CM57X23X23"/>
    <s v="cartoni e casse"/>
    <x v="12"/>
    <m/>
    <n v="170"/>
    <s v="NR"/>
    <m/>
    <n v="0.97000000000000008"/>
    <n v="164.9"/>
  </r>
  <r>
    <s v="OF0038152"/>
    <x v="1139"/>
    <m/>
    <s v="F600917"/>
    <x v="61"/>
    <s v="25AFI002557"/>
    <x v="29"/>
    <m/>
    <s v="001510434000"/>
    <s v="BOX 0434/000 CM33X26X28"/>
    <s v="cartoni e casse"/>
    <x v="12"/>
    <m/>
    <n v="98"/>
    <s v="NR"/>
    <m/>
    <n v="0.98295918367346935"/>
    <n v="96.33"/>
  </r>
  <r>
    <s v="OF0038152"/>
    <x v="1139"/>
    <m/>
    <s v="F600917"/>
    <x v="61"/>
    <s v="25AFI002557"/>
    <x v="29"/>
    <m/>
    <s v="001510438000"/>
    <s v="BOX 0438/000 CM33X30X32"/>
    <s v="cartoni e casse"/>
    <x v="12"/>
    <m/>
    <n v="168"/>
    <s v="NR"/>
    <m/>
    <n v="1.0050000000000001"/>
    <n v="168.84"/>
  </r>
  <r>
    <s v="OF0037735"/>
    <x v="1075"/>
    <m/>
    <s v="F600917"/>
    <x v="61"/>
    <s v="25AFI002557"/>
    <x v="29"/>
    <m/>
    <s v="001511235000"/>
    <s v="BOX 1235/000 CM39X22X24"/>
    <s v="cartoni e casse"/>
    <x v="12"/>
    <m/>
    <n v="520"/>
    <s v="NR"/>
    <m/>
    <n v="0.44400000000000001"/>
    <n v="230.88"/>
  </r>
  <r>
    <s v="OF0038152"/>
    <x v="1139"/>
    <m/>
    <s v="F600917"/>
    <x v="61"/>
    <s v="25AFI002557"/>
    <x v="29"/>
    <m/>
    <s v="001511442000"/>
    <s v="BOX 1442/000 CM41,5X30X32"/>
    <s v="cartoni e casse"/>
    <x v="12"/>
    <m/>
    <n v="85"/>
    <s v="NR"/>
    <m/>
    <n v="1.1570588235294117"/>
    <n v="98.35"/>
  </r>
  <r>
    <s v="OF0038152"/>
    <x v="1139"/>
    <m/>
    <s v="F600917"/>
    <x v="61"/>
    <s v="25AFI002557"/>
    <x v="29"/>
    <m/>
    <s v="001511722000"/>
    <s v="BOX 1722/000 CM37x26x31"/>
    <s v="cartoni e casse"/>
    <x v="12"/>
    <m/>
    <n v="170"/>
    <s v="NR"/>
    <m/>
    <n v="0.96"/>
    <n v="163.19999999999999"/>
  </r>
  <r>
    <s v="OF0038152"/>
    <x v="1139"/>
    <m/>
    <s v="F600917"/>
    <x v="61"/>
    <s v="25AFI002557"/>
    <x v="29"/>
    <m/>
    <s v="001511910000"/>
    <s v="BOX 1910/000 CM58X30X12"/>
    <s v="cartoni e casse"/>
    <x v="12"/>
    <m/>
    <n v="86"/>
    <s v="NR"/>
    <m/>
    <n v="1.0519767441860466"/>
    <n v="90.47"/>
  </r>
  <r>
    <s v="OF0038152"/>
    <x v="1139"/>
    <m/>
    <s v="F600917"/>
    <x v="61"/>
    <s v="25AFI002557"/>
    <x v="29"/>
    <m/>
    <s v="001512458000"/>
    <s v="BOX 2458/000 CM29,0X29,0X30,0"/>
    <s v="cartoni e casse"/>
    <x v="12"/>
    <m/>
    <n v="84"/>
    <s v="NR"/>
    <m/>
    <n v="1.0170238095238096"/>
    <n v="85.43"/>
  </r>
  <r>
    <s v="OF0038152"/>
    <x v="1139"/>
    <m/>
    <s v="F600917"/>
    <x v="61"/>
    <s v="25AFI002557"/>
    <x v="29"/>
    <m/>
    <s v="001512668016"/>
    <s v="BOX 2668/016 CM27X27X10 \\"/>
    <s v="cartoni e casse"/>
    <x v="12"/>
    <m/>
    <n v="41"/>
    <s v="NR"/>
    <m/>
    <n v="1.0029268292682927"/>
    <n v="41.12"/>
  </r>
  <r>
    <s v="OF0037515"/>
    <x v="1072"/>
    <m/>
    <s v="F600917"/>
    <x v="61"/>
    <s v="25AFI002557"/>
    <x v="29"/>
    <m/>
    <s v="001513099000"/>
    <s v="BOX 3099/000 CM59X25X19"/>
    <s v="cartoni e casse"/>
    <x v="12"/>
    <m/>
    <n v="240"/>
    <s v="NR"/>
    <m/>
    <n v="0.77600000000000002"/>
    <n v="186.24"/>
  </r>
  <r>
    <s v="OF0038152"/>
    <x v="1139"/>
    <m/>
    <s v="F600917"/>
    <x v="61"/>
    <s v="25AFI002557"/>
    <x v="29"/>
    <m/>
    <s v="001513099000"/>
    <s v="BOX 3099/000 CM59X25X19"/>
    <s v="cartoni e casse"/>
    <x v="12"/>
    <m/>
    <n v="30"/>
    <s v="NR"/>
    <m/>
    <n v="0.97199999999999998"/>
    <n v="29.16"/>
  </r>
  <r>
    <s v="OF0037847"/>
    <x v="1138"/>
    <m/>
    <s v="F600917"/>
    <x v="61"/>
    <s v="25AFI002557"/>
    <x v="29"/>
    <m/>
    <s v="001513161000"/>
    <s v="BOX 3161/000 CM79X38,5X19"/>
    <s v="cartoni e casse"/>
    <x v="12"/>
    <m/>
    <n v="255"/>
    <s v="NR"/>
    <m/>
    <n v="1.198"/>
    <n v="305.49"/>
  </r>
  <r>
    <s v="OF0037735"/>
    <x v="1075"/>
    <m/>
    <s v="F600917"/>
    <x v="61"/>
    <s v="25AFI002557"/>
    <x v="29"/>
    <m/>
    <s v="001513360000"/>
    <s v="BOX 3360/000 CM60X38X19"/>
    <s v="cartoni e casse"/>
    <x v="12"/>
    <m/>
    <n v="347"/>
    <s v="NR"/>
    <m/>
    <n v="1.0119884726224784"/>
    <n v="351.16"/>
  </r>
  <r>
    <s v="OF0038152"/>
    <x v="1139"/>
    <m/>
    <s v="F600917"/>
    <x v="61"/>
    <s v="25AFI002557"/>
    <x v="29"/>
    <m/>
    <s v="001513360000"/>
    <s v="BOX 3360/000 CM60X38X19"/>
    <s v="cartoni e casse"/>
    <x v="12"/>
    <m/>
    <n v="258"/>
    <s v="NR"/>
    <m/>
    <n v="1.0520155038759691"/>
    <n v="271.42"/>
  </r>
  <r>
    <s v="OF0038152"/>
    <x v="1139"/>
    <m/>
    <s v="F600917"/>
    <x v="61"/>
    <s v="25AFI002557"/>
    <x v="29"/>
    <m/>
    <s v="001513388000"/>
    <s v="BOX 3388/000 CM27X27X24"/>
    <s v="cartoni e casse"/>
    <x v="12"/>
    <m/>
    <n v="84"/>
    <s v="NR"/>
    <m/>
    <n v="0.92202380952380958"/>
    <n v="77.45"/>
  </r>
  <r>
    <s v="OF0037789"/>
    <x v="1073"/>
    <m/>
    <s v="F600917"/>
    <x v="61"/>
    <s v="25AFI002557"/>
    <x v="29"/>
    <m/>
    <s v="001513993000"/>
    <s v="BOX 3993/000 CM39,0X24,0X17,0"/>
    <s v="cartoni e casse"/>
    <x v="12"/>
    <m/>
    <n v="5427"/>
    <s v="NR"/>
    <m/>
    <n v="0.41599963147226832"/>
    <n v="2257.63"/>
  </r>
  <r>
    <s v="OF0037818"/>
    <x v="1102"/>
    <m/>
    <s v="F600917"/>
    <x v="61"/>
    <s v="25AFI002557"/>
    <x v="29"/>
    <m/>
    <s v="001514054000"/>
    <s v="BOX 4054/000 CM45X32,5X20 T.GIAP."/>
    <s v="cartoni e casse"/>
    <x v="12"/>
    <m/>
    <n v="230"/>
    <s v="NR"/>
    <m/>
    <n v="0.86299999999999999"/>
    <n v="198.49"/>
  </r>
  <r>
    <s v="OF0037515"/>
    <x v="1072"/>
    <m/>
    <s v="F600917"/>
    <x v="61"/>
    <s v="25AFI002557"/>
    <x v="29"/>
    <m/>
    <s v="001514559000"/>
    <s v="BOX 4559/000 CM58X33,5X28,5"/>
    <s v="cartoni e casse"/>
    <x v="12"/>
    <m/>
    <n v="337"/>
    <s v="NR"/>
    <m/>
    <n v="0.89299703264094954"/>
    <n v="300.94"/>
  </r>
  <r>
    <s v="OF0037847"/>
    <x v="1138"/>
    <m/>
    <s v="F600917"/>
    <x v="61"/>
    <s v="25AFI002557"/>
    <x v="29"/>
    <m/>
    <s v="001514559000"/>
    <s v="BOX 4559/000 CM58X33,5X28,5"/>
    <s v="cartoni e casse"/>
    <x v="12"/>
    <m/>
    <n v="5"/>
    <s v="NR"/>
    <m/>
    <n v="1.25"/>
    <n v="6.25"/>
  </r>
  <r>
    <s v="OF0037818"/>
    <x v="1102"/>
    <m/>
    <s v="F600917"/>
    <x v="61"/>
    <s v="25AFI002557"/>
    <x v="29"/>
    <m/>
    <s v="001514684000"/>
    <s v="BOX 4684/000 CM59X38,5X24"/>
    <s v="cartoni e casse"/>
    <x v="12"/>
    <m/>
    <n v="202"/>
    <s v="NR"/>
    <m/>
    <n v="0.89599009900990101"/>
    <n v="180.99"/>
  </r>
  <r>
    <s v="OF0038152"/>
    <x v="1139"/>
    <m/>
    <s v="F600917"/>
    <x v="61"/>
    <s v="25AFI002557"/>
    <x v="29"/>
    <m/>
    <s v="001514783000"/>
    <s v="BOX 4783/000 CM43X26,5X18"/>
    <s v="cartoni e casse"/>
    <x v="12"/>
    <m/>
    <n v="190"/>
    <s v="NR"/>
    <m/>
    <n v="0.84"/>
    <n v="159.6"/>
  </r>
  <r>
    <s v="OF0038038"/>
    <x v="1141"/>
    <m/>
    <s v="F600917"/>
    <x v="61"/>
    <s v="25AFI002557"/>
    <x v="29"/>
    <m/>
    <s v="001515003000"/>
    <s v="BOX 5003/000 CM39X27,5X20,5"/>
    <s v="cartoni e casse"/>
    <x v="12"/>
    <m/>
    <n v="1190"/>
    <s v="NR"/>
    <m/>
    <n v="0.53300000000000003"/>
    <n v="634.27"/>
  </r>
  <r>
    <s v="OF0037818"/>
    <x v="1102"/>
    <m/>
    <s v="F600917"/>
    <x v="61"/>
    <s v="25AFI002557"/>
    <x v="29"/>
    <m/>
    <s v="001515105000"/>
    <s v="BOX 5105/000 CM59X25,5X24"/>
    <s v="cartoni e casse"/>
    <x v="12"/>
    <m/>
    <n v="975"/>
    <s v="NR"/>
    <m/>
    <n v="0.65700512820512824"/>
    <n v="640.58000000000004"/>
  </r>
  <r>
    <s v="OF0038152"/>
    <x v="1139"/>
    <m/>
    <s v="F600917"/>
    <x v="61"/>
    <s v="25AFI002557"/>
    <x v="29"/>
    <m/>
    <s v="001515295000"/>
    <s v="BOX 5295/000 CM37X28,5X18"/>
    <s v="cartoni e casse"/>
    <x v="12"/>
    <m/>
    <n v="202"/>
    <s v="NR"/>
    <m/>
    <n v="0.73400990099009911"/>
    <n v="148.27000000000001"/>
  </r>
  <r>
    <s v="OF0038152"/>
    <x v="1139"/>
    <m/>
    <s v="F600917"/>
    <x v="61"/>
    <s v="25AFI002557"/>
    <x v="29"/>
    <m/>
    <s v="001515709000"/>
    <s v="BOX 5709/000 CM38X27X11"/>
    <s v="cartoni e casse"/>
    <x v="12"/>
    <m/>
    <n v="299"/>
    <s v="NR"/>
    <m/>
    <n v="0.66100334448160536"/>
    <n v="197.64"/>
  </r>
  <r>
    <s v="OF0037818"/>
    <x v="1102"/>
    <m/>
    <s v="F600917"/>
    <x v="61"/>
    <s v="25AFI002557"/>
    <x v="29"/>
    <m/>
    <s v="001515766000"/>
    <s v="BOX 5766/000 CM28X27,5X19"/>
    <s v="cartoni e casse"/>
    <x v="12"/>
    <m/>
    <n v="204"/>
    <s v="NR"/>
    <m/>
    <n v="0.63598039215686275"/>
    <n v="129.74"/>
  </r>
  <r>
    <s v="OF0037515"/>
    <x v="1072"/>
    <m/>
    <s v="F600917"/>
    <x v="61"/>
    <s v="25AFI002557"/>
    <x v="29"/>
    <m/>
    <s v="001515883000"/>
    <s v="BOX 5883/000 CM59X38,5X15"/>
    <s v="cartoni e casse"/>
    <x v="12"/>
    <m/>
    <n v="1158"/>
    <s v="NR"/>
    <m/>
    <n v="0.74600172711571677"/>
    <n v="863.87"/>
  </r>
  <r>
    <s v="OF0038038"/>
    <x v="1141"/>
    <m/>
    <s v="F600917"/>
    <x v="61"/>
    <s v="25AFI002557"/>
    <x v="29"/>
    <m/>
    <s v="001515883000"/>
    <s v="BOX 5883/000 CM59X38,5X15"/>
    <s v="cartoni e casse"/>
    <x v="12"/>
    <m/>
    <n v="862"/>
    <s v="NR"/>
    <m/>
    <n v="0.78599767981438506"/>
    <n v="677.53"/>
  </r>
  <r>
    <s v="OF0037789"/>
    <x v="1073"/>
    <m/>
    <s v="F600917"/>
    <x v="61"/>
    <s v="25AFI002557"/>
    <x v="29"/>
    <m/>
    <s v="001515900000"/>
    <s v="BOX 5900/000 CM59X38,5X18,5"/>
    <s v="cartoni e casse"/>
    <x v="12"/>
    <m/>
    <n v="625"/>
    <s v="NR"/>
    <m/>
    <n v="0.82900799999999997"/>
    <n v="518.13"/>
  </r>
  <r>
    <s v="OF0038038"/>
    <x v="1141"/>
    <m/>
    <s v="F600917"/>
    <x v="61"/>
    <s v="25AFI002557"/>
    <x v="29"/>
    <m/>
    <s v="001515954000"/>
    <s v="BOX 5954/000 CM39X28,5X24"/>
    <s v="cartoni e casse"/>
    <x v="12"/>
    <m/>
    <n v="255"/>
    <s v="NR"/>
    <m/>
    <n v="0.79800000000000004"/>
    <n v="203.49"/>
  </r>
  <r>
    <s v="OF0037789"/>
    <x v="1073"/>
    <m/>
    <s v="F600917"/>
    <x v="61"/>
    <s v="25AFI002557"/>
    <x v="29"/>
    <m/>
    <s v="001516078000"/>
    <s v="BOX 6078/000 CM39X38,5X24"/>
    <s v="cartoni e casse"/>
    <x v="12"/>
    <m/>
    <n v="554"/>
    <s v="NR"/>
    <m/>
    <n v="0.79099277978339344"/>
    <n v="438.21"/>
  </r>
  <r>
    <s v="OF0037618"/>
    <x v="1071"/>
    <m/>
    <s v="F600917"/>
    <x v="61"/>
    <s v="25AFI002557"/>
    <x v="29"/>
    <m/>
    <s v="001516080000"/>
    <s v="BOX 6080/000 CM39X28,5X33"/>
    <s v="cartoni e casse"/>
    <x v="12"/>
    <m/>
    <n v="220"/>
    <s v="NR"/>
    <m/>
    <n v="0.65500000000000003"/>
    <n v="144.1"/>
  </r>
  <r>
    <s v="OF0038152"/>
    <x v="1139"/>
    <m/>
    <s v="F600917"/>
    <x v="61"/>
    <s v="25AFI002557"/>
    <x v="29"/>
    <m/>
    <s v="001516080000"/>
    <s v="BOX 6080/000 CM39X28,5X33"/>
    <s v="cartoni e casse"/>
    <x v="12"/>
    <m/>
    <n v="35"/>
    <s v="NR"/>
    <m/>
    <n v="0.87514285714285711"/>
    <n v="30.63"/>
  </r>
  <r>
    <s v="OF0036488"/>
    <x v="629"/>
    <m/>
    <s v="F600917"/>
    <x v="61"/>
    <s v="25AFI002557"/>
    <x v="29"/>
    <m/>
    <s v="001516137000"/>
    <s v="BOX 6137/000 CM39X28,5X15,5CM"/>
    <s v="cartoni e casse"/>
    <x v="12"/>
    <m/>
    <n v="56"/>
    <s v="NR"/>
    <m/>
    <n v="0.58499999999999996"/>
    <n v="32.76"/>
  </r>
  <r>
    <s v="OF0038223"/>
    <x v="1142"/>
    <m/>
    <s v="F600917"/>
    <x v="61"/>
    <s v="25AFI002557"/>
    <x v="29"/>
    <m/>
    <s v="001516137000"/>
    <s v="BOX 6137/000 CM39X28,5X15,5CM"/>
    <s v="cartoni e casse"/>
    <x v="12"/>
    <m/>
    <n v="189"/>
    <s v="NR"/>
    <m/>
    <n v="0.72502645502645502"/>
    <n v="137.03"/>
  </r>
  <r>
    <s v="OF0038152"/>
    <x v="1139"/>
    <m/>
    <s v="F600917"/>
    <x v="61"/>
    <s v="25AFI002557"/>
    <x v="29"/>
    <m/>
    <s v="001516563000"/>
    <s v="BOX 6563/000 CM29X25X24"/>
    <s v="cartoni e casse"/>
    <x v="12"/>
    <m/>
    <n v="255"/>
    <s v="NR"/>
    <m/>
    <n v="0.68501960784313731"/>
    <n v="174.68"/>
  </r>
  <r>
    <s v="OF0037847"/>
    <x v="1138"/>
    <m/>
    <s v="F600917"/>
    <x v="61"/>
    <s v="25AFI002557"/>
    <x v="29"/>
    <m/>
    <s v="001516955000"/>
    <s v="BOX 6955/000 CM29X25X15"/>
    <s v="cartoni e casse"/>
    <x v="12"/>
    <m/>
    <n v="1800"/>
    <s v="NR"/>
    <m/>
    <n v="0.36199999999999999"/>
    <n v="651.6"/>
  </r>
  <r>
    <s v="OF0038223"/>
    <x v="1142"/>
    <m/>
    <s v="F600917"/>
    <x v="61"/>
    <s v="25AFI002557"/>
    <x v="29"/>
    <m/>
    <s v="001517008000"/>
    <s v="BOX 7008/000 CM20X20X13"/>
    <s v="cartoni e casse"/>
    <x v="12"/>
    <m/>
    <n v="78"/>
    <s v="NR"/>
    <m/>
    <n v="0.71602564102564104"/>
    <n v="55.85"/>
  </r>
  <r>
    <s v="OF0038223"/>
    <x v="1142"/>
    <m/>
    <s v="F600917"/>
    <x v="61"/>
    <s v="25AFI002557"/>
    <x v="29"/>
    <m/>
    <s v="001517009000"/>
    <s v="BOX 7009/000 CM67X45X16"/>
    <s v="cartoni e casse"/>
    <x v="12"/>
    <m/>
    <n v="12"/>
    <s v="NR"/>
    <m/>
    <n v="1.6708333333333334"/>
    <n v="20.05"/>
  </r>
  <r>
    <s v="OF0037847"/>
    <x v="1138"/>
    <m/>
    <s v="F600917"/>
    <x v="61"/>
    <s v="25AFI002557"/>
    <x v="29"/>
    <m/>
    <s v="001517059000"/>
    <s v="BOX 7059/000 CM37X25X31"/>
    <s v="cartoni e casse"/>
    <x v="12"/>
    <m/>
    <n v="1306"/>
    <s v="NR"/>
    <m/>
    <n v="0.56899693721286371"/>
    <n v="743.11"/>
  </r>
  <r>
    <s v="OF0037733"/>
    <x v="1076"/>
    <m/>
    <s v="F600917"/>
    <x v="61"/>
    <s v="25AFI002557"/>
    <x v="29"/>
    <m/>
    <s v="001517064000"/>
    <s v="BOX 7064/000 CM39X18,5X19"/>
    <s v="cartoni e casse"/>
    <x v="12"/>
    <m/>
    <n v="399"/>
    <s v="NR"/>
    <m/>
    <n v="0.36200501253132833"/>
    <n v="144.44"/>
  </r>
  <r>
    <s v="OF0038038"/>
    <x v="1141"/>
    <m/>
    <s v="F600917"/>
    <x v="61"/>
    <s v="25AFI002557"/>
    <x v="29"/>
    <m/>
    <s v="001517064000"/>
    <s v="BOX 7064/000 CM39X18,5X19"/>
    <s v="cartoni e casse"/>
    <x v="12"/>
    <m/>
    <n v="111"/>
    <s v="NR"/>
    <m/>
    <n v="0.75603603603603609"/>
    <n v="83.92"/>
  </r>
  <r>
    <s v="OF0037733"/>
    <x v="1076"/>
    <m/>
    <s v="F600917"/>
    <x v="61"/>
    <s v="25AFI002557"/>
    <x v="29"/>
    <m/>
    <s v="001546791003"/>
    <s v="BOX 6791/003 CM39,5X23X16,5 \\"/>
    <s v="cartoni e casse"/>
    <x v="12"/>
    <m/>
    <n v="510"/>
    <s v="NR"/>
    <m/>
    <n v="0.49099999999999999"/>
    <n v="250.41"/>
  </r>
  <r>
    <s v="OF0038152"/>
    <x v="1139"/>
    <m/>
    <s v="F600917"/>
    <x v="61"/>
    <s v="25AFI002557"/>
    <x v="29"/>
    <m/>
    <s v="001810010068"/>
    <s v="DIVISORIO CART.CM 10X68 T.1 C/2 CORD.26/42/68"/>
    <s v="cartoni e casse"/>
    <x v="12"/>
    <m/>
    <n v="299"/>
    <s v="NR"/>
    <m/>
    <n v="6.9999999999999993E-2"/>
    <n v="20.93"/>
  </r>
  <r>
    <s v="OF0037733"/>
    <x v="1076"/>
    <m/>
    <s v="F600917"/>
    <x v="61"/>
    <s v="25AFI002557"/>
    <x v="29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7847"/>
    <x v="1138"/>
    <m/>
    <s v="F600917"/>
    <x v="61"/>
    <s v="25AFI002557"/>
    <x v="29"/>
    <m/>
    <s v="001810060014"/>
    <s v="DIVISORIO CART.CM 60X14 T.1"/>
    <s v="cartoni e casse"/>
    <x v="12"/>
    <m/>
    <n v="170"/>
    <s v="NR"/>
    <m/>
    <n v="8.1000000000000003E-2"/>
    <n v="13.77"/>
  </r>
  <r>
    <s v="OF0037515"/>
    <x v="1072"/>
    <m/>
    <s v="F600917"/>
    <x v="61"/>
    <s v="25AFI002557"/>
    <x v="29"/>
    <m/>
    <s v="001810120080"/>
    <s v="DIVISORIO CART.CM120X80 T.1"/>
    <s v="cartoni e casse"/>
    <x v="12"/>
    <m/>
    <n v="660"/>
    <s v="NR"/>
    <m/>
    <n v="0.754"/>
    <n v="497.64"/>
  </r>
  <r>
    <s v="OF0037735"/>
    <x v="1075"/>
    <m/>
    <s v="F600917"/>
    <x v="61"/>
    <s v="25AFI002557"/>
    <x v="29"/>
    <m/>
    <s v="001880016016"/>
    <s v="DIVISORIO CART.CM16X16 T.5"/>
    <s v="cartoni e casse"/>
    <x v="12"/>
    <m/>
    <n v="30"/>
    <s v="NR"/>
    <m/>
    <n v="3.3000000000000002E-2"/>
    <n v="0.99"/>
  </r>
  <r>
    <s v="OF0038223"/>
    <x v="1142"/>
    <m/>
    <s v="F600917"/>
    <x v="61"/>
    <s v="25AFI002557"/>
    <x v="29"/>
    <m/>
    <s v="001880016016"/>
    <s v="DIVISORIO CART.CM16X16 T.5"/>
    <s v="cartoni e casse"/>
    <x v="12"/>
    <m/>
    <n v="480"/>
    <s v="NR"/>
    <m/>
    <n v="3.3000000000000002E-2"/>
    <n v="15.84"/>
  </r>
  <r>
    <s v="OF0038223"/>
    <x v="1142"/>
    <m/>
    <s v="F600917"/>
    <x v="61"/>
    <s v="25AFI002557"/>
    <x v="29"/>
    <m/>
    <s v="001880018018"/>
    <s v="DIVISORIO CART.CM18x18 T.5"/>
    <s v="cartoni e casse"/>
    <x v="12"/>
    <m/>
    <n v="288"/>
    <s v="NR"/>
    <m/>
    <n v="3.6006944444444439E-2"/>
    <n v="10.37"/>
  </r>
  <r>
    <s v="OF0038282"/>
    <x v="1173"/>
    <m/>
    <s v="F600917"/>
    <x v="61"/>
    <s v="25AFI002557"/>
    <x v="29"/>
    <m/>
    <s v="001880028028"/>
    <s v="DIVISORIO CART.CM28x28 T.5"/>
    <s v="cartoni e casse"/>
    <x v="12"/>
    <m/>
    <n v="60"/>
    <s v="NR"/>
    <m/>
    <n v="5.9000000000000004E-2"/>
    <n v="3.54"/>
  </r>
  <r>
    <s v="OF0038152"/>
    <x v="1139"/>
    <m/>
    <s v="F600917"/>
    <x v="61"/>
    <s v="25AFI002557"/>
    <x v="29"/>
    <m/>
    <s v="001880040018"/>
    <s v="DIVISORIO CART.CM40x18 T.5"/>
    <s v="cartoni e casse"/>
    <x v="12"/>
    <m/>
    <n v="171"/>
    <s v="NR"/>
    <m/>
    <n v="5.6023391812865496E-2"/>
    <n v="9.58"/>
  </r>
  <r>
    <s v="OF0038152"/>
    <x v="1139"/>
    <m/>
    <s v="F600917"/>
    <x v="61"/>
    <s v="25AFI002557"/>
    <x v="29"/>
    <m/>
    <s v="001880040023"/>
    <s v="DIVISORIO CART.CM40x23 T.5"/>
    <s v="cartoni e casse"/>
    <x v="12"/>
    <m/>
    <n v="402"/>
    <s v="NR"/>
    <m/>
    <n v="6.5995024875621894E-2"/>
    <n v="26.53"/>
  </r>
  <r>
    <s v="OF0038152"/>
    <x v="1139"/>
    <m/>
    <s v="F600917"/>
    <x v="61"/>
    <s v="25AFI002557"/>
    <x v="29"/>
    <m/>
    <s v="001880040055"/>
    <s v="DIVISORIO CART.CM40x55 T.5"/>
    <s v="cartoni e casse"/>
    <x v="12"/>
    <m/>
    <n v="86"/>
    <s v="NR"/>
    <m/>
    <n v="0.13"/>
    <n v="11.18"/>
  </r>
  <r>
    <s v="OF0038038"/>
    <x v="1141"/>
    <m/>
    <s v="F600917"/>
    <x v="61"/>
    <s v="25AFI002557"/>
    <x v="29"/>
    <m/>
    <s v="001880045019"/>
    <s v="DIVISORIO CART.CM45x19 T.5"/>
    <s v="cartoni e casse"/>
    <x v="12"/>
    <m/>
    <n v="663"/>
    <s v="NR"/>
    <m/>
    <n v="6.3001508295625952E-2"/>
    <n v="41.77"/>
  </r>
  <r>
    <s v="OF0038038"/>
    <x v="1141"/>
    <m/>
    <s v="F600917"/>
    <x v="61"/>
    <s v="25AFI002557"/>
    <x v="29"/>
    <m/>
    <s v="001880050022"/>
    <s v="DIVISORIO CART.CM50x22 T.5"/>
    <s v="cartoni e casse"/>
    <x v="12"/>
    <m/>
    <n v="255"/>
    <s v="NR"/>
    <m/>
    <n v="7.5019607843137256E-2"/>
    <n v="19.13"/>
  </r>
  <r>
    <s v="OF0037789"/>
    <x v="1073"/>
    <m/>
    <s v="F600917"/>
    <x v="61"/>
    <s v="25AFI002557"/>
    <x v="29"/>
    <m/>
    <s v="001880060014"/>
    <s v="DIVISORIO CART.CM60x14 T.5"/>
    <s v="cartoni e casse"/>
    <x v="12"/>
    <m/>
    <n v="409"/>
    <s v="NR"/>
    <m/>
    <n v="6.200488997555012E-2"/>
    <n v="25.36"/>
  </r>
  <r>
    <s v="OF0038152"/>
    <x v="1139"/>
    <m/>
    <s v="F600917"/>
    <x v="61"/>
    <s v="25AFI002557"/>
    <x v="29"/>
    <m/>
    <s v="001880060014"/>
    <s v="DIVISORIO CART.CM60x14 T.5"/>
    <s v="cartoni e casse"/>
    <x v="12"/>
    <m/>
    <n v="1144"/>
    <s v="NR"/>
    <m/>
    <n v="6.2001748251748257E-2"/>
    <n v="70.930000000000007"/>
  </r>
  <r>
    <s v="OF0037618"/>
    <x v="1071"/>
    <m/>
    <s v="F600917"/>
    <x v="61"/>
    <s v="25AFI002557"/>
    <x v="29"/>
    <m/>
    <s v="001880060018"/>
    <s v="DIVISORIO CART.CM60x18 T.5"/>
    <s v="cartoni e casse"/>
    <x v="12"/>
    <m/>
    <n v="300"/>
    <s v="NR"/>
    <m/>
    <n v="7.3999999999999996E-2"/>
    <n v="22.2"/>
  </r>
  <r>
    <s v="OF0037789"/>
    <x v="1073"/>
    <m/>
    <s v="F600917"/>
    <x v="61"/>
    <s v="25AFI002557"/>
    <x v="29"/>
    <m/>
    <s v="001880060023"/>
    <s v="DIVISORIO CART.CM60x23 T.5"/>
    <s v="cartoni e casse"/>
    <x v="12"/>
    <m/>
    <n v="434"/>
    <s v="NR"/>
    <m/>
    <n v="8.299539170506913E-2"/>
    <n v="36.020000000000003"/>
  </r>
  <r>
    <s v="OF0038223"/>
    <x v="1142"/>
    <m/>
    <s v="F600917"/>
    <x v="61"/>
    <s v="25AFI002557"/>
    <x v="29"/>
    <m/>
    <s v="001880060023"/>
    <s v="DIVISORIO CART.CM60x23 T.5"/>
    <s v="cartoni e casse"/>
    <x v="12"/>
    <m/>
    <n v="116"/>
    <s v="NR"/>
    <m/>
    <n v="8.3017241379310353E-2"/>
    <n v="9.6300000000000008"/>
  </r>
  <r>
    <s v="OF0037618"/>
    <x v="1071"/>
    <m/>
    <s v="F600917"/>
    <x v="61"/>
    <s v="25AFI002557"/>
    <x v="29"/>
    <m/>
    <s v="001880065022"/>
    <s v="DIVISORIO CART.CM65X22 T.5"/>
    <s v="cartoni e casse"/>
    <x v="12"/>
    <m/>
    <n v="170"/>
    <s v="NR"/>
    <m/>
    <n v="9.1999999999999998E-2"/>
    <n v="15.64"/>
  </r>
  <r>
    <s v="OF0037847"/>
    <x v="1138"/>
    <m/>
    <s v="F600917"/>
    <x v="61"/>
    <s v="25AFI002557"/>
    <x v="29"/>
    <m/>
    <s v="001880070018"/>
    <s v="DIVISORIO CART.CM70x18 T.5"/>
    <s v="cartoni e casse"/>
    <x v="12"/>
    <m/>
    <n v="255"/>
    <s v="NR"/>
    <m/>
    <n v="8.3019607843137264E-2"/>
    <n v="21.17"/>
  </r>
  <r>
    <s v="OF0037373"/>
    <x v="983"/>
    <m/>
    <s v="F010904"/>
    <x v="64"/>
    <s v="25AFI002558"/>
    <x v="29"/>
    <m/>
    <s v="001546588009"/>
    <s v="BOX 6588/009 CM59X38,5X17//QUALITY IKEA CB100 FSC"/>
    <s v="cartoni e casse"/>
    <x v="12"/>
    <m/>
    <n v="720"/>
    <s v="NR"/>
    <m/>
    <n v="1.36"/>
    <n v="979.2"/>
  </r>
  <r>
    <s v="OF0038021"/>
    <x v="1174"/>
    <m/>
    <s v="F010904"/>
    <x v="64"/>
    <s v="25AFI002558"/>
    <x v="29"/>
    <m/>
    <s v="001546588009"/>
    <s v="BOX 6588/009 CM59X38,5X17//QUALITY IKEA CB100 FSC"/>
    <s v="cartoni e casse"/>
    <x v="12"/>
    <m/>
    <n v="360"/>
    <s v="NR"/>
    <m/>
    <n v="1.32"/>
    <n v="475.2"/>
  </r>
  <r>
    <s v="OF0037817"/>
    <x v="1102"/>
    <m/>
    <s v="F010904"/>
    <x v="64"/>
    <s v="25AFI002558"/>
    <x v="29"/>
    <m/>
    <s v="001546901001"/>
    <s v="BOX 6901/001 CM50,5X34,5X21// QUALITY IKEA CB100 FSC"/>
    <s v="cartoni e casse"/>
    <x v="12"/>
    <m/>
    <n v="968"/>
    <s v="NR"/>
    <m/>
    <n v="1.3"/>
    <n v="1258.4000000000001"/>
  </r>
  <r>
    <s v="OF0038021"/>
    <x v="1174"/>
    <m/>
    <s v="F010904"/>
    <x v="64"/>
    <s v="25AFI002558"/>
    <x v="29"/>
    <m/>
    <s v="001880056021"/>
    <s v="DIVISORIO CART.CM56x21 IKEA CB30 BB FSC"/>
    <s v="cartoni e casse"/>
    <x v="12"/>
    <m/>
    <n v="1440"/>
    <s v="NR"/>
    <m/>
    <n v="0.49"/>
    <n v="705.6"/>
  </r>
  <r>
    <s v="OF0038021"/>
    <x v="1174"/>
    <m/>
    <s v="F010904"/>
    <x v="64"/>
    <s v="25AFI002558"/>
    <x v="29"/>
    <m/>
    <s v="001880061016"/>
    <s v="DIVISORIO CART.CM61x16 IKEA CB30 BB FSC"/>
    <s v="cartoni e casse"/>
    <x v="12"/>
    <m/>
    <n v="2100"/>
    <s v="NR"/>
    <m/>
    <n v="0.48"/>
    <n v="1008"/>
  </r>
  <r>
    <s v="OF0038021"/>
    <x v="1174"/>
    <m/>
    <s v="F010904"/>
    <x v="64"/>
    <s v="25AFI002558"/>
    <x v="29"/>
    <m/>
    <s v="002300081094"/>
    <s v="DIVISORIO FUST. SEDE SEP.TEG.1M+1M /COP.28 C/BOX 7001"/>
    <s v="cartoni e casse"/>
    <x v="12"/>
    <m/>
    <n v="1890"/>
    <s v="NR"/>
    <m/>
    <n v="0.96000000000000008"/>
    <n v="1814.4"/>
  </r>
  <r>
    <s v="OF0038021"/>
    <x v="1174"/>
    <m/>
    <s v="F010904"/>
    <x v="64"/>
    <s v="25AFI002558"/>
    <x v="29"/>
    <m/>
    <s v="002300081095"/>
    <s v="DIVISORIO FUST.A CHIUSURA COP.28 C/BOX 7001"/>
    <s v="cartoni e casse"/>
    <x v="12"/>
    <m/>
    <n v="1890"/>
    <s v="NR"/>
    <m/>
    <n v="0.41"/>
    <n v="774.9"/>
  </r>
  <r>
    <s v="OF0038230"/>
    <x v="1175"/>
    <m/>
    <s v="F010904"/>
    <x v="64"/>
    <s v="25AFI002558"/>
    <x v="29"/>
    <m/>
    <s v="002301003106"/>
    <s v="ESPOSITORE MONTATO MOD. 3 CASSET.FLEXO AVANA TVS RESTY.2024"/>
    <s v="cartoni e casse"/>
    <x v="12"/>
    <m/>
    <n v="96"/>
    <s v="NR"/>
    <m/>
    <n v="13.479999999999999"/>
    <n v="1294.08"/>
  </r>
  <r>
    <s v="OF0038219"/>
    <x v="1176"/>
    <m/>
    <s v="F010787"/>
    <x v="65"/>
    <s v="25AFI002559"/>
    <x v="29"/>
    <m/>
    <s v="000250509001"/>
    <s v="MANICO FENICE/2 PARTE BAKELITE N.SA"/>
    <s v="manigliame"/>
    <x v="0"/>
    <m/>
    <n v="3600"/>
    <s v="NR"/>
    <m/>
    <n v="0.25"/>
    <n v="900"/>
  </r>
  <r>
    <s v="OF0038219"/>
    <x v="1176"/>
    <m/>
    <s v="F010787"/>
    <x v="65"/>
    <s v="25AFI002559"/>
    <x v="2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559"/>
    <x v="29"/>
    <m/>
    <s v="000250595001"/>
    <s v="MANICO FENICE PIENO/1 SATINATO"/>
    <s v="manigliame"/>
    <x v="0"/>
    <m/>
    <n v="2400"/>
    <s v="NR"/>
    <m/>
    <n v="0.29655000000000004"/>
    <n v="711.72"/>
  </r>
  <r>
    <s v="OF0038219"/>
    <x v="1176"/>
    <m/>
    <s v="F010787"/>
    <x v="65"/>
    <s v="25AFI002559"/>
    <x v="29"/>
    <m/>
    <s v="000250596001"/>
    <s v="MANICO FENICE PIENO/2 SATINATO"/>
    <s v="manigliame"/>
    <x v="0"/>
    <m/>
    <n v="2070"/>
    <s v="NR"/>
    <m/>
    <n v="0.36157971014492757"/>
    <n v="748.47"/>
  </r>
  <r>
    <s v="OF0038219"/>
    <x v="1176"/>
    <m/>
    <s v="F010787"/>
    <x v="65"/>
    <s v="25AFI002559"/>
    <x v="29"/>
    <m/>
    <s v="000250606001"/>
    <s v="MANICO MINERVA/2 NERO SATINATO"/>
    <s v="manigliame"/>
    <x v="0"/>
    <m/>
    <n v="2160"/>
    <s v="NR"/>
    <m/>
    <n v="0.33293055555555556"/>
    <n v="719.13"/>
  </r>
  <r>
    <s v="OF0038357"/>
    <x v="1177"/>
    <m/>
    <s v="F010641"/>
    <x v="75"/>
    <s v="25AFI002560"/>
    <x v="29"/>
    <m/>
    <s v="002340020001"/>
    <s v="TERGITOL TMN-6 (TRITON X 114)"/>
    <s v="prodotti chimici"/>
    <x v="1"/>
    <m/>
    <n v="199.58"/>
    <s v="kg"/>
    <m/>
    <n v="12.5"/>
    <n v="2494.75"/>
  </r>
  <r>
    <s v="OF0038612"/>
    <x v="1178"/>
    <m/>
    <s v="F016309"/>
    <x v="108"/>
    <s v="25AFI002571"/>
    <x v="16"/>
    <m/>
    <s v="000030265027"/>
    <s v="DISCO 5PLY 265/27 SS304 0,4 + Al1,8 + SS439 0,5 TOT 27/10"/>
    <s v="Acciaio multistrato (5PLY)"/>
    <x v="10"/>
    <m/>
    <n v="4500"/>
    <s v="NR"/>
    <m/>
    <n v="4.12"/>
    <n v="18540"/>
  </r>
  <r>
    <s v="OF0038612"/>
    <x v="1178"/>
    <m/>
    <s v="F016309"/>
    <x v="108"/>
    <s v="25AFI002571"/>
    <x v="16"/>
    <m/>
    <s v="000030335027"/>
    <s v="DISCO 5PLY 335/27 SS304 0,4 + Al1,8 + SS439 0,5 TOT 27/10"/>
    <s v="Acciaio multistrato (5PLY)"/>
    <x v="10"/>
    <m/>
    <n v="2250"/>
    <s v="NR"/>
    <m/>
    <n v="6.18"/>
    <n v="13905"/>
  </r>
  <r>
    <s v="OF0038612"/>
    <x v="1178"/>
    <m/>
    <s v="F016309"/>
    <x v="108"/>
    <s v="25AFI002571"/>
    <x v="16"/>
    <m/>
    <s v="000030385027"/>
    <s v="DISCO 5PLY 385/27  SS304 0,4 + Al1,8 + SS439 0,5 TOT 27/10"/>
    <s v="Acciaio multistrato (5PLY)"/>
    <x v="10"/>
    <m/>
    <n v="1500"/>
    <s v="NR"/>
    <m/>
    <n v="7.99"/>
    <n v="11985"/>
  </r>
  <r>
    <s v="OF0038167"/>
    <x v="1179"/>
    <m/>
    <s v="F012713"/>
    <x v="53"/>
    <s v="25AFI002574"/>
    <x v="16"/>
    <m/>
    <s v="003040082004"/>
    <s v="QUANTANIUM 7141/V4625Z GREY PRIMER"/>
    <s v="prodotti chimici"/>
    <x v="1"/>
    <m/>
    <n v="40"/>
    <s v="kg"/>
    <m/>
    <n v="16.563499999999998"/>
    <n v="662.54"/>
  </r>
  <r>
    <s v="OF0038167"/>
    <x v="1179"/>
    <m/>
    <s v="F012713"/>
    <x v="53"/>
    <s v="25AFI002574"/>
    <x v="16"/>
    <m/>
    <s v="003040082005"/>
    <s v="ECLIPSE HB V6849 PRIMER BLACK DIAMOND"/>
    <s v="prodotti chimici"/>
    <x v="1"/>
    <m/>
    <n v="400"/>
    <s v="kg"/>
    <m/>
    <n v="12.881500000000001"/>
    <n v="5152.6000000000004"/>
  </r>
  <r>
    <s v="OF0038358"/>
    <x v="1177"/>
    <m/>
    <s v="F012713"/>
    <x v="53"/>
    <s v="25AFI002574"/>
    <x v="16"/>
    <m/>
    <s v="003040082005"/>
    <s v="ECLIPSE HB V6849 PRIMER BLACK DIAMOND"/>
    <s v="prodotti chimici"/>
    <x v="1"/>
    <m/>
    <n v="700"/>
    <s v="kg"/>
    <m/>
    <n v="12.881499999999999"/>
    <n v="9017.0499999999993"/>
  </r>
  <r>
    <s v="OF0038483"/>
    <x v="1180"/>
    <m/>
    <s v="F012713"/>
    <x v="53"/>
    <s v="25AFI002574"/>
    <x v="16"/>
    <m/>
    <s v="003040082005"/>
    <s v="ECLIPSE HB V6849 PRIMER BLACK DIAMOND"/>
    <s v="prodotti chimici"/>
    <x v="1"/>
    <m/>
    <n v="500"/>
    <s v="kg"/>
    <m/>
    <n v="12.881500000000001"/>
    <n v="6440.75"/>
  </r>
  <r>
    <s v="OF0038167"/>
    <x v="1179"/>
    <m/>
    <s v="F012713"/>
    <x v="53"/>
    <s v="25AFI002574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8"/>
    <x v="1177"/>
    <m/>
    <s v="F012713"/>
    <x v="53"/>
    <s v="25AFI002574"/>
    <x v="16"/>
    <m/>
    <s v="003040082006"/>
    <s v="ECLIPSE® HB 70-750/V6871 BLACK BASECOAT"/>
    <s v="prodotti chimici"/>
    <x v="1"/>
    <m/>
    <n v="60"/>
    <s v="kg"/>
    <m/>
    <n v="12.564500000000001"/>
    <n v="753.87"/>
  </r>
  <r>
    <s v="OF0038532"/>
    <x v="1181"/>
    <m/>
    <s v="F012713"/>
    <x v="53"/>
    <s v="25AFI002574"/>
    <x v="16"/>
    <m/>
    <s v="003090005001"/>
    <s v="FUSION PRO 80-288/J1513-C BLACK BASE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090005007"/>
    <s v="FUSION PRO 80-288/J1535-A GENERAL BASECOAT"/>
    <s v="prodotti chimici"/>
    <x v="1"/>
    <m/>
    <n v="49"/>
    <s v="kg"/>
    <m/>
    <n v="15"/>
    <n v="735"/>
  </r>
  <r>
    <s v="OF0038532"/>
    <x v="1181"/>
    <m/>
    <s v="F012713"/>
    <x v="53"/>
    <s v="25AFI002574"/>
    <x v="16"/>
    <m/>
    <s v="003090005008"/>
    <s v="FUSION PRO 80-288/J1536-B GENERAL BASECOAT"/>
    <s v="prodotti chimici"/>
    <x v="1"/>
    <m/>
    <n v="35"/>
    <s v="kg"/>
    <m/>
    <n v="15"/>
    <n v="525"/>
  </r>
  <r>
    <s v="OF0038167"/>
    <x v="1179"/>
    <m/>
    <s v="F012713"/>
    <x v="53"/>
    <s v="25AFI002574"/>
    <x v="16"/>
    <m/>
    <s v="003100082006"/>
    <s v="ECLIPSE HB V6850Z BLACK MIDCOAT DIAMOND"/>
    <s v="prodotti chimici"/>
    <x v="1"/>
    <m/>
    <n v="700"/>
    <s v="kg"/>
    <m/>
    <n v="13.657"/>
    <n v="9559.9"/>
  </r>
  <r>
    <s v="OF0038358"/>
    <x v="1177"/>
    <m/>
    <s v="F012713"/>
    <x v="53"/>
    <s v="25AFI002574"/>
    <x v="16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8483"/>
    <x v="1180"/>
    <m/>
    <s v="F012713"/>
    <x v="53"/>
    <s v="25AFI002574"/>
    <x v="16"/>
    <m/>
    <s v="003100082006"/>
    <s v="ECLIPSE HB V6850Z BLACK MIDCOAT DIAMOND"/>
    <s v="prodotti chimici"/>
    <x v="1"/>
    <m/>
    <n v="400"/>
    <s v="kg"/>
    <m/>
    <n v="13.657"/>
    <n v="5462.8"/>
  </r>
  <r>
    <s v="OF0038167"/>
    <x v="1179"/>
    <m/>
    <s v="F012713"/>
    <x v="53"/>
    <s v="25AFI002574"/>
    <x v="16"/>
    <m/>
    <s v="003100082016"/>
    <s v="ECLIPSE HB V5876Z BLACK MIDCOAT"/>
    <s v="prodotti chimici"/>
    <x v="1"/>
    <m/>
    <n v="40"/>
    <s v="kg"/>
    <m/>
    <n v="13.657"/>
    <n v="546.28"/>
  </r>
  <r>
    <s v="OF0038358"/>
    <x v="1177"/>
    <m/>
    <s v="F012713"/>
    <x v="53"/>
    <s v="25AFI002574"/>
    <x v="16"/>
    <m/>
    <s v="003100082016"/>
    <s v="ECLIPSE HB V5876Z BLACK MIDCOAT"/>
    <s v="prodotti chimici"/>
    <x v="1"/>
    <m/>
    <n v="60"/>
    <s v="kg"/>
    <m/>
    <n v="13.657"/>
    <n v="819.42"/>
  </r>
  <r>
    <s v="OF0038167"/>
    <x v="1179"/>
    <m/>
    <s v="F012713"/>
    <x v="53"/>
    <s v="25AFI002574"/>
    <x v="16"/>
    <m/>
    <s v="003130060004"/>
    <s v="SKANDIA XT V7740Z BLACK TC DIAMOND"/>
    <s v="prodotti chimici"/>
    <x v="1"/>
    <m/>
    <n v="200"/>
    <s v="kg"/>
    <m/>
    <n v="11.427999999999999"/>
    <n v="2285.6"/>
  </r>
  <r>
    <s v="OF0038358"/>
    <x v="1177"/>
    <m/>
    <s v="F012713"/>
    <x v="53"/>
    <s v="25AFI002574"/>
    <x v="16"/>
    <m/>
    <s v="003130060004"/>
    <s v="SKANDIA XT V7740Z BLACK TC DIAMOND"/>
    <s v="prodotti chimici"/>
    <x v="1"/>
    <m/>
    <n v="120"/>
    <s v="kg"/>
    <m/>
    <n v="11.427999999999999"/>
    <n v="1371.36"/>
  </r>
  <r>
    <s v="OF0038167"/>
    <x v="1179"/>
    <m/>
    <s v="F012713"/>
    <x v="53"/>
    <s v="25AFI002574"/>
    <x v="16"/>
    <m/>
    <s v="003130060005"/>
    <s v="SKANDIA XT V7741Z BLACK MET. TC DIAMOND"/>
    <s v="prodotti chimici"/>
    <x v="1"/>
    <m/>
    <n v="120"/>
    <s v="kg"/>
    <m/>
    <n v="11.994"/>
    <n v="1439.28"/>
  </r>
  <r>
    <s v="OF0038358"/>
    <x v="1177"/>
    <m/>
    <s v="F012713"/>
    <x v="53"/>
    <s v="25AFI002574"/>
    <x v="16"/>
    <m/>
    <s v="003130104002"/>
    <s v="SKANDIA 3222/V3561Z WHITE PEARL TC"/>
    <s v="prodotti chimici"/>
    <x v="1"/>
    <m/>
    <n v="80"/>
    <s v="kg"/>
    <m/>
    <n v="17.252000000000002"/>
    <n v="1380.16"/>
  </r>
  <r>
    <s v="OF0038167"/>
    <x v="1179"/>
    <m/>
    <s v="F012713"/>
    <x v="53"/>
    <s v="25AFI002574"/>
    <x v="16"/>
    <m/>
    <s v="003160081013"/>
    <s v="QUANT.7343/V5665Z CLEAR ALTO SPESS."/>
    <s v="prodotti chimici"/>
    <x v="1"/>
    <m/>
    <n v="300"/>
    <s v="kg"/>
    <m/>
    <n v="18.846499999999999"/>
    <n v="5653.95"/>
  </r>
  <r>
    <s v="OF0038167"/>
    <x v="1179"/>
    <m/>
    <s v="F012713"/>
    <x v="53"/>
    <s v="25AFI002574"/>
    <x v="16"/>
    <m/>
    <s v="003160081019"/>
    <s v="7343/V5949Z SILVER Q. CONSTEL. 1P"/>
    <s v="prodotti chimici"/>
    <x v="1"/>
    <m/>
    <n v="40"/>
    <s v="kg"/>
    <m/>
    <n v="17.134"/>
    <n v="685.36"/>
  </r>
  <r>
    <s v="OF0038167"/>
    <x v="1179"/>
    <m/>
    <s v="F012713"/>
    <x v="53"/>
    <s v="25AFI002574"/>
    <x v="16"/>
    <m/>
    <s v="003160081020"/>
    <s v="QUANTANIUM 7343/V4560Z NERO M. DOT"/>
    <s v="prodotti chimici"/>
    <x v="1"/>
    <m/>
    <n v="40"/>
    <s v="kg"/>
    <m/>
    <n v="17"/>
    <n v="680"/>
  </r>
  <r>
    <s v="OF0038167"/>
    <x v="1179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358"/>
    <x v="1177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167"/>
    <x v="1179"/>
    <m/>
    <s v="F012713"/>
    <x v="53"/>
    <s v="25AFI002574"/>
    <x v="16"/>
    <m/>
    <s v="003160081026"/>
    <s v="Eclipse HB V7710Z silver diamond TC"/>
    <s v="prodotti chimici"/>
    <x v="1"/>
    <m/>
    <n v="200"/>
    <s v="kg"/>
    <m/>
    <n v="14.422000000000001"/>
    <n v="2884.4"/>
  </r>
  <r>
    <s v="OF0038358"/>
    <x v="1177"/>
    <m/>
    <s v="F012713"/>
    <x v="53"/>
    <s v="25AFI002574"/>
    <x v="16"/>
    <m/>
    <s v="003160081026"/>
    <s v="Eclipse HB V7710Z silver diamond TC"/>
    <s v="prodotti chimici"/>
    <x v="1"/>
    <m/>
    <n v="60"/>
    <s v="kg"/>
    <m/>
    <n v="14.422000000000001"/>
    <n v="865.32"/>
  </r>
  <r>
    <s v="OF0038167"/>
    <x v="1179"/>
    <m/>
    <s v="F012713"/>
    <x v="53"/>
    <s v="25AFI002574"/>
    <x v="16"/>
    <m/>
    <s v="003160081031"/>
    <s v="QUANTANIUM 7343/V9044Z clear topcoat"/>
    <s v="prodotti chimici"/>
    <x v="1"/>
    <m/>
    <n v="300"/>
    <s v="kg"/>
    <m/>
    <n v="11.69"/>
    <n v="3507"/>
  </r>
  <r>
    <s v="OF0038358"/>
    <x v="1177"/>
    <m/>
    <s v="F012713"/>
    <x v="53"/>
    <s v="25AFI002574"/>
    <x v="16"/>
    <m/>
    <s v="003160081031"/>
    <s v="QUANTANIUM 7343/V9044Z clear topcoat"/>
    <s v="prodotti chimici"/>
    <x v="1"/>
    <m/>
    <n v="360"/>
    <s v="kg"/>
    <m/>
    <n v="11.69"/>
    <n v="4208.3999999999996"/>
  </r>
  <r>
    <s v="OF0038483"/>
    <x v="1180"/>
    <m/>
    <s v="F012713"/>
    <x v="53"/>
    <s v="25AFI002574"/>
    <x v="16"/>
    <m/>
    <s v="003160081031"/>
    <s v="QUANTANIUM 7343/V9044Z clear topcoat"/>
    <s v="prodotti chimici"/>
    <x v="1"/>
    <m/>
    <n v="600"/>
    <s v="kg"/>
    <m/>
    <n v="11.69"/>
    <n v="7014"/>
  </r>
  <r>
    <s v="OF0038167"/>
    <x v="1179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358"/>
    <x v="1177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532"/>
    <x v="1181"/>
    <m/>
    <s v="F012713"/>
    <x v="53"/>
    <s v="25AFI002574"/>
    <x v="16"/>
    <m/>
    <s v="003190001009"/>
    <s v="FUSION PRO 80-289/V11294A GENERAL CLEAR TOPCOAT"/>
    <s v="prodotti chimici"/>
    <x v="1"/>
    <m/>
    <n v="72"/>
    <s v="kg"/>
    <m/>
    <n v="15"/>
    <n v="1080"/>
  </r>
  <r>
    <s v="OF0038532"/>
    <x v="1181"/>
    <m/>
    <s v="F012713"/>
    <x v="53"/>
    <s v="25AFI002574"/>
    <x v="16"/>
    <m/>
    <s v="003190001010"/>
    <s v="FUSION PRO 80-289/V11294B GENERAL CLEAR TOP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190001011"/>
    <s v="FUSION PRO 80-289/V11294C CLEAR TOPCOAT"/>
    <s v="prodotti chimici"/>
    <x v="1"/>
    <m/>
    <n v="68"/>
    <s v="kg"/>
    <m/>
    <n v="15"/>
    <n v="1020"/>
  </r>
  <r>
    <s v="OF0038343"/>
    <x v="1182"/>
    <m/>
    <s v="F011212"/>
    <x v="84"/>
    <s v="25AFI002576"/>
    <x v="16"/>
    <m/>
    <s v="000800009011"/>
    <s v="ETICHETTA NEUTRA 40X30 PISTA S. REM"/>
    <s v="mater. di confezion."/>
    <x v="4"/>
    <m/>
    <n v="50000"/>
    <s v="NR"/>
    <m/>
    <n v="2.9000000000000001E-2"/>
    <n v="1450"/>
  </r>
  <r>
    <s v="OF0038343"/>
    <x v="1182"/>
    <m/>
    <s v="F011212"/>
    <x v="84"/>
    <s v="25AFI002576"/>
    <x v="16"/>
    <m/>
    <s v="000800009015"/>
    <s v="ETICHETTA NEUTRA 105X55 IKEA FSC"/>
    <s v="mater. di confezion."/>
    <x v="4"/>
    <m/>
    <n v="50000"/>
    <s v="NR"/>
    <m/>
    <n v="9.7999999999999997E-3"/>
    <n v="490"/>
  </r>
  <r>
    <s v="OF0038343"/>
    <x v="1182"/>
    <m/>
    <s v="F011212"/>
    <x v="84"/>
    <s v="25AFI002576"/>
    <x v="16"/>
    <m/>
    <s v="000800012013"/>
    <s v="ETICHETTA ADESIVA 50x50 MM AMWAY AB1200 - A2301705"/>
    <s v="mater. di confezion."/>
    <x v="4"/>
    <m/>
    <n v="1100"/>
    <s v="NR"/>
    <m/>
    <n v="0.13980000000000001"/>
    <n v="153.78"/>
  </r>
  <r>
    <s v="OF0038221"/>
    <x v="1183"/>
    <m/>
    <s v="F011212"/>
    <x v="84"/>
    <s v="25AFI002576"/>
    <x v="16"/>
    <m/>
    <s v="000800102271"/>
    <s v="ETICHETTA AD.IKEA HUSKNUT CE 16,5X4 AA-2414730-1 CA+CØ24 FSC"/>
    <s v="mater. di confezion."/>
    <x v="4"/>
    <m/>
    <n v="3500"/>
    <s v="NR"/>
    <m/>
    <n v="8.7999999999999995E-2"/>
    <n v="308"/>
  </r>
  <r>
    <s v="OF0038221"/>
    <x v="1183"/>
    <m/>
    <s v="F011212"/>
    <x v="84"/>
    <s v="25AFI002576"/>
    <x v="16"/>
    <m/>
    <s v="000800284001"/>
    <s v="ETICHETTA MEHERZER STONE PA.24 F.17"/>
    <s v="mater. di confezion."/>
    <x v="4"/>
    <m/>
    <n v="1600"/>
    <s v="NR"/>
    <m/>
    <n v="0.17989999999999998"/>
    <n v="287.83999999999997"/>
  </r>
  <r>
    <s v="OF0038221"/>
    <x v="1183"/>
    <m/>
    <s v="F011212"/>
    <x v="84"/>
    <s v="25AFI002576"/>
    <x v="16"/>
    <m/>
    <s v="000800284002"/>
    <s v="ETICHETTA MEHERZER STONE PA.28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3"/>
    <s v="ETICHETTA MEHERZER STONE PA.30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4"/>
    <s v="ETICHETTA MEHERZER STONE CR.25 F.17"/>
    <s v="mater. di confezion."/>
    <x v="4"/>
    <m/>
    <n v="2100"/>
    <s v="NR"/>
    <m/>
    <n v="0.17380000000000001"/>
    <n v="364.98"/>
  </r>
  <r>
    <s v="OF0038221"/>
    <x v="1183"/>
    <m/>
    <s v="F011212"/>
    <x v="84"/>
    <s v="25AFI002576"/>
    <x v="16"/>
    <m/>
    <s v="000800284005"/>
    <s v="ETICHETTA MEHERZER STONE WO.28 F.12"/>
    <s v="mater. di confezion."/>
    <x v="4"/>
    <m/>
    <n v="1000"/>
    <s v="NR"/>
    <m/>
    <n v="0.1464"/>
    <n v="146.4"/>
  </r>
  <r>
    <s v="OF0038221"/>
    <x v="1183"/>
    <m/>
    <s v="F011212"/>
    <x v="84"/>
    <s v="25AFI002576"/>
    <x v="16"/>
    <m/>
    <s v="000800284008"/>
    <s v="ETICHETTA MEHERZER STONE STRONG PAD.Ø20 F.12 8000807053805"/>
    <s v="mater. di confezion."/>
    <x v="4"/>
    <m/>
    <n v="1050"/>
    <s v="NR"/>
    <m/>
    <n v="0.1464"/>
    <n v="153.72"/>
  </r>
  <r>
    <s v="OF0038221"/>
    <x v="1183"/>
    <m/>
    <s v="F011212"/>
    <x v="84"/>
    <s v="25AFI002576"/>
    <x v="16"/>
    <m/>
    <s v="000800400001"/>
    <s v="ETICHETTA STELLA TVS IPERTEK F.65MM"/>
    <s v="mater. di confezion."/>
    <x v="4"/>
    <m/>
    <n v="1000"/>
    <s v="NR"/>
    <m/>
    <n v="0.20980000000000001"/>
    <n v="209.8"/>
  </r>
  <r>
    <s v="OF0038343"/>
    <x v="1182"/>
    <m/>
    <s v="F011212"/>
    <x v="84"/>
    <s v="25AFI002576"/>
    <x v="16"/>
    <m/>
    <s v="000801310036"/>
    <s v="ETICHETTA ADESIVA DIVA RESTYLING X 609 20 + COPERCHIO"/>
    <s v="mater. di confezion."/>
    <x v="4"/>
    <m/>
    <n v="1300"/>
    <s v="NR"/>
    <m/>
    <n v="0.14360000000000001"/>
    <n v="186.68"/>
  </r>
  <r>
    <s v="OF0038343"/>
    <x v="1182"/>
    <m/>
    <s v="F011212"/>
    <x v="84"/>
    <s v="25AFI002576"/>
    <x v="16"/>
    <m/>
    <s v="000809000346"/>
    <s v="ETICHETTA MIGROS 7038.350 213 28+206 24 ACTION 7621361495149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8"/>
    <s v="ETICHETTA MIGROS 7038.348 125 24+641 16 ACTION 7621361494630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9"/>
    <s v="ETICHETTA MIGROS 7038.347 125 20+125 28 ACTION 7621361494685"/>
    <s v="mater. di confezion."/>
    <x v="4"/>
    <m/>
    <n v="1300"/>
    <s v="NR"/>
    <m/>
    <n v="0.11600000000000001"/>
    <n v="150.80000000000001"/>
  </r>
  <r>
    <s v="OF0038221"/>
    <x v="1183"/>
    <m/>
    <s v="F011212"/>
    <x v="84"/>
    <s v="25AFI002576"/>
    <x v="16"/>
    <m/>
    <s v="000840004003"/>
    <s v="DISCO PUBB.COOK PAN LINEA EURO FUST.15"/>
    <s v="mater. di confezion."/>
    <x v="4"/>
    <m/>
    <n v="3500"/>
    <s v="NR"/>
    <m/>
    <n v="6.3E-2"/>
    <n v="220.5"/>
  </r>
  <r>
    <s v="OF0038221"/>
    <x v="1183"/>
    <m/>
    <s v="F011212"/>
    <x v="84"/>
    <s v="25AFI002576"/>
    <x v="16"/>
    <m/>
    <s v="000841714301"/>
    <s v="DISCO PUBB.VELVET TVS S.COATING F10"/>
    <s v="mater. di confezion."/>
    <x v="4"/>
    <m/>
    <n v="5000"/>
    <s v="NR"/>
    <m/>
    <n v="0.104"/>
    <n v="520"/>
  </r>
  <r>
    <s v="OF0038221"/>
    <x v="1183"/>
    <m/>
    <s v="F011212"/>
    <x v="84"/>
    <s v="25AFI002576"/>
    <x v="16"/>
    <m/>
    <s v="000841714303"/>
    <s v="DISCO PUBB.VELVET TVS S.COATING F15"/>
    <s v="mater. di confezion."/>
    <x v="4"/>
    <m/>
    <n v="4000"/>
    <s v="NR"/>
    <m/>
    <n v="0.104"/>
    <n v="416"/>
  </r>
  <r>
    <s v="OF0038221"/>
    <x v="1183"/>
    <m/>
    <s v="F011212"/>
    <x v="84"/>
    <s v="25AFI002576"/>
    <x v="16"/>
    <m/>
    <s v="000841714305"/>
    <s v="DISCO PUBB.VELVET TVS S.COATING F19"/>
    <s v="mater. di confezion."/>
    <x v="4"/>
    <m/>
    <n v="3000"/>
    <s v="NR"/>
    <m/>
    <n v="0.115"/>
    <n v="345"/>
  </r>
  <r>
    <s v="OF0038221"/>
    <x v="1183"/>
    <m/>
    <s v="F011212"/>
    <x v="84"/>
    <s v="25AFI002576"/>
    <x v="16"/>
    <m/>
    <s v="000841726805"/>
    <s v="DISCO PUBB.TVS E.PR.COLOR RESTYLING 2025 T.TEK F17"/>
    <s v="mater. di confezion."/>
    <x v="4"/>
    <m/>
    <n v="1000"/>
    <s v="NR"/>
    <m/>
    <n v="0.152"/>
    <n v="152"/>
  </r>
  <r>
    <s v="OF0038221"/>
    <x v="1183"/>
    <m/>
    <s v="F011212"/>
    <x v="84"/>
    <s v="25AFI002576"/>
    <x v="16"/>
    <m/>
    <s v="000841726806"/>
    <s v="DISCO PUBB.TVS E.PR.COLOR RESTYLING 2025 T.TEK F12"/>
    <s v="mater. di confezion."/>
    <x v="4"/>
    <m/>
    <n v="2200"/>
    <s v="NR"/>
    <m/>
    <n v="6.3E-2"/>
    <n v="138.6"/>
  </r>
  <r>
    <s v="OF0038221"/>
    <x v="1183"/>
    <m/>
    <s v="F011212"/>
    <x v="84"/>
    <s v="25AFI002576"/>
    <x v="16"/>
    <m/>
    <s v="000841726921"/>
    <s v="DISCO PUBB.F.17 CERAMICO HYBRID 2024"/>
    <s v="mater. di confezion."/>
    <x v="4"/>
    <m/>
    <n v="4200"/>
    <s v="NR"/>
    <m/>
    <n v="6.3E-2"/>
    <n v="264.60000000000002"/>
  </r>
  <r>
    <s v="OF0038221"/>
    <x v="1183"/>
    <m/>
    <s v="F011212"/>
    <x v="84"/>
    <s v="25AFI002576"/>
    <x v="16"/>
    <m/>
    <s v="000841810114"/>
    <s v="DISCO PUBB.MIGROS LASAG.039 Ø18X10 7038.342-494142 HIT.12.95"/>
    <s v="mater. di confezion."/>
    <x v="4"/>
    <m/>
    <n v="2400"/>
    <s v="NR"/>
    <m/>
    <n v="8.2000000000000003E-2"/>
    <n v="196.8"/>
  </r>
  <r>
    <s v="OF0038221"/>
    <x v="1183"/>
    <m/>
    <s v="F011212"/>
    <x v="84"/>
    <s v="25AFI002576"/>
    <x v="16"/>
    <m/>
    <s v="000841810115"/>
    <s v="DISCO PUBB.MIGROS LASAG.039 Ø25X18 7038.343-494159 HIT.17.95"/>
    <s v="mater. di confezion."/>
    <x v="4"/>
    <m/>
    <n v="2400"/>
    <s v="NR"/>
    <m/>
    <n v="8.299999999999999E-2"/>
    <n v="199.2"/>
  </r>
  <r>
    <s v="OF0038221"/>
    <x v="1183"/>
    <m/>
    <s v="F011212"/>
    <x v="84"/>
    <s v="25AFI002576"/>
    <x v="16"/>
    <m/>
    <s v="000841810116"/>
    <s v="DISCO PUBB.MIGROS LASAG.039 Ø31X23 7038.344-494166 HIT.22.95"/>
    <s v="mater. di confezion."/>
    <x v="4"/>
    <m/>
    <n v="2300"/>
    <s v="NR"/>
    <m/>
    <n v="8.3000000000000004E-2"/>
    <n v="190.9"/>
  </r>
  <r>
    <s v="OF0038221"/>
    <x v="1183"/>
    <m/>
    <s v="F011212"/>
    <x v="84"/>
    <s v="25AFI002576"/>
    <x v="16"/>
    <m/>
    <s v="000842100040"/>
    <s v="DISCHETTO MEHRZER CLICK &amp; COOK 100 Ø 24 3858893161929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1"/>
    <s v="DISCHETTO MEHRZER CLICK &amp; COOK 100 Ø 26 3858893161943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2"/>
    <s v="DISCHETTO MEHRZER CLICK &amp; COOK 100 Ø 28 3858893161967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2100043"/>
    <s v="DISCHETTO MEHRZER CLICK &amp; COOK 403 Ø 16 3858893161981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4"/>
    <s v="DISCHETTO MEHRZER CLICK &amp; COOK 403 Ø 20 3858893162001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4147004"/>
    <s v="PIEGHEVOLE ESSTEELE PER SALUTE 180X100 MM 1-8-PU501A"/>
    <s v="mater. di confezion."/>
    <x v="4"/>
    <m/>
    <n v="9000"/>
    <s v="NR"/>
    <m/>
    <n v="5.1999999999999998E-2"/>
    <n v="468"/>
  </r>
  <r>
    <s v="OF0038221"/>
    <x v="1183"/>
    <m/>
    <s v="F011212"/>
    <x v="84"/>
    <s v="25AFI002576"/>
    <x v="16"/>
    <m/>
    <s v="000844147051"/>
    <s v="PIEGHEVOLE ESSTEELE PER DOMANI 180X100 MM 1-8-500"/>
    <s v="mater. di confezion."/>
    <x v="4"/>
    <m/>
    <n v="2200"/>
    <s v="NR"/>
    <m/>
    <n v="9.5999999999999988E-2"/>
    <n v="211.2"/>
  </r>
  <r>
    <s v="OF0038221"/>
    <x v="1183"/>
    <m/>
    <s v="F011212"/>
    <x v="84"/>
    <s v="25AFI002576"/>
    <x v="16"/>
    <m/>
    <s v="000849000611"/>
    <s v="DISCO PUBB.TVS I PADELLINI DI EATALY  FUST.Ø11CM RESTY 2022"/>
    <s v="mater. di confezion."/>
    <x v="4"/>
    <m/>
    <n v="2000"/>
    <s v="NR"/>
    <m/>
    <n v="9.5000000000000001E-2"/>
    <n v="190"/>
  </r>
  <r>
    <s v="OF0037622"/>
    <x v="966"/>
    <m/>
    <s v="F010036"/>
    <x v="68"/>
    <s v="25AFI002614"/>
    <x v="16"/>
    <m/>
    <s v="001110077002"/>
    <s v="BUSTA BOCC.35X35 SU ENTRAMBI I LATI"/>
    <s v="accessori di confez."/>
    <x v="5"/>
    <m/>
    <n v="4400"/>
    <s v="NR"/>
    <m/>
    <n v="4.7799999999999995E-2"/>
    <n v="210.32"/>
  </r>
  <r>
    <s v="OF0037841"/>
    <x v="1081"/>
    <m/>
    <s v="F010036"/>
    <x v="68"/>
    <s v="25AFI002614"/>
    <x v="16"/>
    <m/>
    <s v="001110077002"/>
    <s v="BUSTA BOCC.35X35 SU ENTRAMBI I LATI"/>
    <s v="accessori di confez."/>
    <x v="5"/>
    <m/>
    <n v="7600"/>
    <s v="NR"/>
    <m/>
    <n v="4.7799999999999995E-2"/>
    <n v="363.28"/>
  </r>
  <r>
    <s v="OF0038208"/>
    <x v="1083"/>
    <m/>
    <s v="F010036"/>
    <x v="68"/>
    <s v="25AFI002614"/>
    <x v="16"/>
    <m/>
    <s v="001110077002"/>
    <s v="BUSTA BOCC.35X35 SU ENTRAMBI I LATI"/>
    <s v="accessori di confez."/>
    <x v="5"/>
    <m/>
    <n v="9600"/>
    <s v="NR"/>
    <m/>
    <n v="4.7800000000000002E-2"/>
    <n v="458.88"/>
  </r>
  <r>
    <s v="OF0037622"/>
    <x v="966"/>
    <m/>
    <s v="F010036"/>
    <x v="68"/>
    <s v="25AFI002614"/>
    <x v="16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330"/>
    <x v="1184"/>
    <m/>
    <s v="F010036"/>
    <x v="68"/>
    <s v="25AFI002614"/>
    <x v="1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614"/>
    <x v="16"/>
    <m/>
    <s v="001110077004"/>
    <s v="BUSTA BOCC.35X40 DOPPIA C/WARNING 35 LINGUE"/>
    <s v="accessori di confez."/>
    <x v="5"/>
    <m/>
    <n v="5950"/>
    <s v="NR"/>
    <m/>
    <n v="6.2E-2"/>
    <n v="368.9"/>
  </r>
  <r>
    <s v="OF0037965"/>
    <x v="1082"/>
    <m/>
    <s v="F010036"/>
    <x v="68"/>
    <s v="25AFI002614"/>
    <x v="16"/>
    <m/>
    <s v="001110077004"/>
    <s v="BUSTA BOCC.35X40 DOPPIA C/WARNING 35 LINGUE"/>
    <s v="accessori di confez."/>
    <x v="5"/>
    <m/>
    <n v="7650"/>
    <s v="NR"/>
    <m/>
    <n v="6.2E-2"/>
    <n v="474.3"/>
  </r>
  <r>
    <s v="OF0037965"/>
    <x v="1082"/>
    <m/>
    <s v="F010036"/>
    <x v="68"/>
    <s v="25AFI002614"/>
    <x v="16"/>
    <m/>
    <s v="001110100002"/>
    <s v="BUSTA BOCC.40X40 SU ENTRAMBI I LATI_x000a_VERSIONE GR55+HD"/>
    <s v="accessori di confez."/>
    <x v="5"/>
    <m/>
    <n v="39000"/>
    <s v="NR"/>
    <m/>
    <n v="5.6000000000000001E-2"/>
    <n v="2184"/>
  </r>
  <r>
    <s v="OF0035853"/>
    <x v="306"/>
    <m/>
    <s v="F010036"/>
    <x v="68"/>
    <s v="25AFI002614"/>
    <x v="16"/>
    <m/>
    <s v="001110100004"/>
    <s v="BUSTA BOCC.40X40 C/WARNING 35 LINGUE"/>
    <s v="accessori di confez."/>
    <x v="5"/>
    <m/>
    <n v="1600"/>
    <s v="NR"/>
    <m/>
    <n v="5.8462500000000001E-2"/>
    <n v="93.54"/>
  </r>
  <r>
    <s v="OF0037736"/>
    <x v="967"/>
    <m/>
    <s v="F010036"/>
    <x v="68"/>
    <s v="25AFI002614"/>
    <x v="16"/>
    <m/>
    <s v="001110100004"/>
    <s v="BUSTA BOCC.40X40 C/WARNING 35 LINGUE"/>
    <s v="accessori di confez."/>
    <x v="5"/>
    <m/>
    <n v="11000"/>
    <s v="NR"/>
    <m/>
    <n v="5.8459999999999998E-2"/>
    <n v="643.05999999999995"/>
  </r>
  <r>
    <s v="OF0036261"/>
    <x v="612"/>
    <m/>
    <s v="F010036"/>
    <x v="68"/>
    <s v="25AFI002614"/>
    <x v="16"/>
    <m/>
    <s v="001110106002"/>
    <s v="BUSTA BOCC.40X55 SU ENTRAMBI I LATI"/>
    <s v="accessori di confez."/>
    <x v="5"/>
    <m/>
    <n v="1100"/>
    <s v="NR"/>
    <m/>
    <n v="8.14E-2"/>
    <n v="89.54"/>
  </r>
  <r>
    <s v="OF0036290"/>
    <x v="610"/>
    <m/>
    <s v="F010036"/>
    <x v="68"/>
    <s v="25AFI002614"/>
    <x v="16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622"/>
    <x v="966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841"/>
    <x v="1081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736"/>
    <x v="967"/>
    <m/>
    <s v="F010036"/>
    <x v="68"/>
    <s v="25AFI002614"/>
    <x v="16"/>
    <m/>
    <s v="001110115002"/>
    <s v="BUSTA BOCC.45X45 SU ENTRAMBI I LATI"/>
    <s v="accessori di confez."/>
    <x v="5"/>
    <m/>
    <n v="35100"/>
    <s v="NR"/>
    <m/>
    <n v="7.0900000000000005E-2"/>
    <n v="2488.59"/>
  </r>
  <r>
    <s v="OF0037622"/>
    <x v="966"/>
    <m/>
    <s v="F010036"/>
    <x v="68"/>
    <s v="25AFI002614"/>
    <x v="16"/>
    <m/>
    <s v="001110115003"/>
    <s v="BUSTA BOCC.45X45 C/WARNING 35 LING."/>
    <s v="accessori di confez."/>
    <x v="5"/>
    <m/>
    <n v="3450"/>
    <s v="NR"/>
    <m/>
    <n v="6.4179710144927529E-2"/>
    <n v="221.42"/>
  </r>
  <r>
    <s v="OF0037841"/>
    <x v="1081"/>
    <m/>
    <s v="F010036"/>
    <x v="68"/>
    <s v="25AFI002614"/>
    <x v="16"/>
    <m/>
    <s v="001110115003"/>
    <s v="BUSTA BOCC.45X45 C/WARNING 35 LING."/>
    <s v="accessori di confez."/>
    <x v="5"/>
    <m/>
    <n v="17250"/>
    <s v="NR"/>
    <m/>
    <n v="6.4180289855072459E-2"/>
    <n v="1107.1099999999999"/>
  </r>
  <r>
    <s v="OF0037404"/>
    <x v="813"/>
    <m/>
    <s v="F010036"/>
    <x v="68"/>
    <s v="25AFI002614"/>
    <x v="16"/>
    <m/>
    <s v="001110135002"/>
    <s v="BUSTA BOCC.55X55 SU ENTRAMBI I LATI"/>
    <s v="accessori di confez."/>
    <x v="5"/>
    <m/>
    <n v="1050"/>
    <s v="NR"/>
    <m/>
    <n v="0.109"/>
    <n v="114.45"/>
  </r>
  <r>
    <s v="OF0037206"/>
    <x v="726"/>
    <m/>
    <s v="F010036"/>
    <x v="68"/>
    <s v="25AFI002614"/>
    <x v="16"/>
    <m/>
    <s v="001300202001"/>
    <s v="BOBINA FILM ESTENS.H.50 PRESTIRO"/>
    <s v="accessori di confez."/>
    <x v="5"/>
    <m/>
    <n v="477"/>
    <s v="kg"/>
    <m/>
    <n v="2.09"/>
    <n v="996.93"/>
  </r>
  <r>
    <s v="OF0038235"/>
    <x v="1185"/>
    <m/>
    <s v="F010036"/>
    <x v="68"/>
    <s v="25AFI002614"/>
    <x v="16"/>
    <m/>
    <s v="002010237001"/>
    <s v="STRISCIA BOCC. 75x60 BOLLA MAXI D.25"/>
    <s v="accessori di confez."/>
    <x v="5"/>
    <m/>
    <n v="1000"/>
    <s v="NR"/>
    <m/>
    <n v="0.36"/>
    <n v="360"/>
  </r>
  <r>
    <s v="OF0037841"/>
    <x v="1081"/>
    <m/>
    <s v="F010036"/>
    <x v="68"/>
    <s v="25AFI002614"/>
    <x v="16"/>
    <m/>
    <s v="002019001001"/>
    <s v="STRISCIA BOCC.120x80"/>
    <s v="accessori di confez."/>
    <x v="5"/>
    <m/>
    <n v="500"/>
    <s v="NR"/>
    <m/>
    <n v="0.17799999999999999"/>
    <n v="89"/>
  </r>
  <r>
    <s v="OF0037965"/>
    <x v="1082"/>
    <m/>
    <s v="F010036"/>
    <x v="68"/>
    <s v="25AFI002614"/>
    <x v="16"/>
    <m/>
    <s v="002019001001"/>
    <s v="STRISCIA BOCC.120x80"/>
    <s v="accessori di confez."/>
    <x v="5"/>
    <m/>
    <n v="1000"/>
    <s v="NR"/>
    <m/>
    <n v="0.17799999999999999"/>
    <n v="178"/>
  </r>
  <r>
    <s v="OF0037965"/>
    <x v="1082"/>
    <m/>
    <s v="F010036"/>
    <x v="68"/>
    <s v="25AFI002614"/>
    <x v="16"/>
    <m/>
    <s v="002060026026"/>
    <s v="STRISCIA POLIESPANSO 26X26 SP.1MM"/>
    <s v="accessori di confez."/>
    <x v="5"/>
    <m/>
    <n v="4100"/>
    <s v="NR"/>
    <m/>
    <n v="1.1000000000000001E-2"/>
    <n v="45.1"/>
  </r>
  <r>
    <s v="OF0037971"/>
    <x v="1084"/>
    <m/>
    <s v="F010036"/>
    <x v="68"/>
    <s v="25AFI002614"/>
    <x v="16"/>
    <m/>
    <s v="002130037001"/>
    <s v="NASTRO AD.75x132 TRASPARENTE"/>
    <s v="mater.aus.varie acq."/>
    <x v="13"/>
    <m/>
    <n v="120"/>
    <s v="NR"/>
    <m/>
    <n v="1.88"/>
    <n v="225.6"/>
  </r>
  <r>
    <s v="OF0038258"/>
    <x v="1186"/>
    <m/>
    <s v="F010036"/>
    <x v="68"/>
    <s v="25AFI002614"/>
    <x v="16"/>
    <m/>
    <s v="009000128001"/>
    <s v="BUSTA POL.98x170 150 MICRON NON FOR"/>
    <s v="materiali di consumo"/>
    <x v="11"/>
    <m/>
    <n v="660"/>
    <s v="NR"/>
    <m/>
    <n v="1.0899999999999999"/>
    <n v="719.4"/>
  </r>
  <r>
    <s v="OF0037336"/>
    <x v="811"/>
    <m/>
    <s v="F010036"/>
    <x v="68"/>
    <s v="25AFI002617"/>
    <x v="16"/>
    <m/>
    <s v="002130040001"/>
    <s v="NASTRO AD.75X500 CARTA AVANA"/>
    <s v="mater. di confezion."/>
    <x v="4"/>
    <m/>
    <n v="80"/>
    <s v="NR"/>
    <m/>
    <n v="17.5"/>
    <n v="1400"/>
  </r>
  <r>
    <s v="OF0037336"/>
    <x v="811"/>
    <m/>
    <s v="F010036"/>
    <x v="68"/>
    <s v="25AFI002617"/>
    <x v="16"/>
    <m/>
    <s v="002130041001"/>
    <s v="NASTRO AD.75x50 CARTA AVANA"/>
    <s v="mater. di confezion."/>
    <x v="4"/>
    <m/>
    <n v="480"/>
    <s v="NR"/>
    <m/>
    <n v="1.75"/>
    <n v="840"/>
  </r>
  <r>
    <s v="OF0038330"/>
    <x v="1184"/>
    <m/>
    <s v="F010036"/>
    <x v="68"/>
    <s v="25AFI002618"/>
    <x v="16"/>
    <m/>
    <s v="002130040001"/>
    <s v="NASTRO AD.75X500 CARTA AVANA"/>
    <s v="mater. di confezion."/>
    <x v="4"/>
    <m/>
    <n v="80"/>
    <s v="NR"/>
    <m/>
    <n v="17.5"/>
    <n v="1400"/>
  </r>
  <r>
    <s v="OF0038330"/>
    <x v="1184"/>
    <m/>
    <s v="F010036"/>
    <x v="68"/>
    <s v="25AFI002618"/>
    <x v="16"/>
    <m/>
    <s v="002130041001"/>
    <s v="NASTRO AD.75x50 CARTA AVANA"/>
    <s v="mater. di confezion."/>
    <x v="4"/>
    <m/>
    <n v="120"/>
    <s v="NR"/>
    <m/>
    <n v="1.75"/>
    <n v="210"/>
  </r>
  <r>
    <s v="OF0038216"/>
    <x v="1187"/>
    <m/>
    <s v="F016222"/>
    <x v="78"/>
    <s v="25AFI002624"/>
    <x v="16"/>
    <m/>
    <s v="001760000251"/>
    <s v="FASCIA LIT.ROSSO SFERA 104Ø24 FANTASIA IN CUCINA 594539"/>
    <s v="cartoni e casse"/>
    <x v="12"/>
    <m/>
    <n v="1200"/>
    <s v="NR"/>
    <m/>
    <n v="0.36899999999999999"/>
    <n v="442.8"/>
  </r>
  <r>
    <s v="OF0038216"/>
    <x v="1187"/>
    <m/>
    <s v="F016222"/>
    <x v="78"/>
    <s v="25AFI002624"/>
    <x v="16"/>
    <m/>
    <s v="001760000252"/>
    <s v="FASCIA LIT.ROSSO SFERA 105Ø24 FANTASIA IN CUCINA 594546"/>
    <s v="cartoni e casse"/>
    <x v="12"/>
    <m/>
    <n v="1200"/>
    <s v="NR"/>
    <m/>
    <n v="0.36899999999999999"/>
    <n v="442.8"/>
  </r>
  <r>
    <s v="OF0038020"/>
    <x v="1115"/>
    <m/>
    <s v="F016222"/>
    <x v="78"/>
    <s v="25AFI002624"/>
    <x v="16"/>
    <m/>
    <s v="001760000254"/>
    <s v="FASCIA LIT.ROSSO SFERA BELLA CUCINA OV.VET.Ø26X18 594430"/>
    <s v="cartoni e casse"/>
    <x v="12"/>
    <m/>
    <n v="1400"/>
    <s v="NR"/>
    <m/>
    <n v="0.36899999999999999"/>
    <n v="516.6"/>
  </r>
  <r>
    <s v="OF0038020"/>
    <x v="1115"/>
    <m/>
    <s v="F016222"/>
    <x v="78"/>
    <s v="25AFI002624"/>
    <x v="16"/>
    <m/>
    <s v="001760000255"/>
    <s v="FASCIA LIT.ROSSO SFERA BELLA CUCINA RETT V.Ø32X22 594447"/>
    <s v="cartoni e casse"/>
    <x v="12"/>
    <m/>
    <n v="1430"/>
    <s v="NR"/>
    <m/>
    <n v="0.36899999999999999"/>
    <n v="527.66999999999996"/>
  </r>
  <r>
    <s v="OF0038020"/>
    <x v="1115"/>
    <m/>
    <s v="F016222"/>
    <x v="78"/>
    <s v="25AFI002624"/>
    <x v="16"/>
    <m/>
    <s v="001760000256"/>
    <s v="FASCIA LIT.ROSSO SFERA COLORE A TAVOLA 473Ø20 4549308594508"/>
    <s v="cartoni e casse"/>
    <x v="12"/>
    <m/>
    <n v="2750"/>
    <s v="NR"/>
    <m/>
    <n v="0.25700000000000001"/>
    <n v="706.75"/>
  </r>
  <r>
    <s v="OF0038020"/>
    <x v="1115"/>
    <m/>
    <s v="F016222"/>
    <x v="78"/>
    <s v="25AFI002624"/>
    <x v="16"/>
    <m/>
    <s v="001760000257"/>
    <s v="FASCIA LIT.ROSSO SFERA COLORE A TAVOLA 474Ø24 4549308594515"/>
    <s v="cartoni e casse"/>
    <x v="12"/>
    <m/>
    <n v="1330"/>
    <s v="NR"/>
    <m/>
    <n v="0.36899999999999999"/>
    <n v="490.77"/>
  </r>
  <r>
    <s v="OF0038181"/>
    <x v="1188"/>
    <m/>
    <s v="F016222"/>
    <x v="78"/>
    <s v="25AFI002624"/>
    <x v="16"/>
    <m/>
    <s v="001760000350"/>
    <s v="FASCIA LIT. DOLCI IDEE IND. MT-RU 279Ø24 8000807079089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1046003"/>
    <s v="FASCIA LIT.TVS TEOREMA F.207 24 8000807059395"/>
    <s v="cartoni e casse"/>
    <x v="12"/>
    <m/>
    <n v="1775"/>
    <s v="NR"/>
    <m/>
    <n v="0.36900281690140846"/>
    <n v="654.98"/>
  </r>
  <r>
    <s v="OF0038216"/>
    <x v="1187"/>
    <m/>
    <s v="F016222"/>
    <x v="78"/>
    <s v="25AFI002624"/>
    <x v="16"/>
    <m/>
    <s v="001761046005"/>
    <s v="FASCIA LIT.TVS TEOREMA F.582 28 8000807059418"/>
    <s v="cartoni e casse"/>
    <x v="12"/>
    <m/>
    <n v="1325"/>
    <s v="NR"/>
    <m/>
    <n v="0.36900377358490566"/>
    <n v="488.93"/>
  </r>
  <r>
    <s v="OF0038216"/>
    <x v="1187"/>
    <m/>
    <s v="F016222"/>
    <x v="78"/>
    <s v="25AFI002624"/>
    <x v="16"/>
    <m/>
    <s v="001761046007"/>
    <s v="FASCIA LIT.TVS TEOREMA F.207 20 8000807064023"/>
    <s v="cartoni e casse"/>
    <x v="12"/>
    <m/>
    <n v="1600"/>
    <s v="NR"/>
    <m/>
    <n v="0.36899999999999999"/>
    <n v="590.4"/>
  </r>
  <r>
    <s v="OF0038216"/>
    <x v="1187"/>
    <m/>
    <s v="F016222"/>
    <x v="78"/>
    <s v="25AFI002624"/>
    <x v="16"/>
    <m/>
    <s v="001761046008"/>
    <s v="FASCIA LIT.TVS TEOREMA F.482 24 8000807064030"/>
    <s v="cartoni e casse"/>
    <x v="12"/>
    <m/>
    <n v="1145"/>
    <s v="NR"/>
    <m/>
    <n v="0.36900436681222709"/>
    <n v="422.51"/>
  </r>
  <r>
    <s v="OF0038150"/>
    <x v="1189"/>
    <m/>
    <s v="F016222"/>
    <x v="78"/>
    <s v="25AFI002624"/>
    <x v="16"/>
    <m/>
    <s v="001761047160"/>
    <s v="FASCIA LIT.TVS SINTESI REST.2025 RET39X24 3,9L 8000807071830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1"/>
    <s v="FASCIA LIT.TVS MINERALIA IND.REST.2025 433 16 8000807036655"/>
    <s v="cartoni e casse"/>
    <x v="12"/>
    <m/>
    <n v="1400"/>
    <s v="NR"/>
    <m/>
    <n v="0.36899999999999999"/>
    <n v="516.6"/>
  </r>
  <r>
    <s v="OF0038150"/>
    <x v="1189"/>
    <m/>
    <s v="F016222"/>
    <x v="78"/>
    <s v="25AFI002624"/>
    <x v="16"/>
    <m/>
    <s v="001761114003"/>
    <s v="FASCIA LIT.MINERALIA IND.REST.2025 279 32 8000807077191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7"/>
    <s v="FASCIA LIT.MINERALIA IND REST.2025 279 24 8000807036594"/>
    <s v="cartoni e casse"/>
    <x v="12"/>
    <m/>
    <n v="1200"/>
    <s v="NR"/>
    <m/>
    <n v="0.36899999999999999"/>
    <n v="442.8"/>
  </r>
  <r>
    <s v="OF0038150"/>
    <x v="1189"/>
    <m/>
    <s v="F016222"/>
    <x v="78"/>
    <s v="25AFI002624"/>
    <x v="16"/>
    <m/>
    <s v="001761114008"/>
    <s v="FASCIA LIT.MINERALIA IND.REST.2025 279 28 8000807036600"/>
    <s v="cartoni e casse"/>
    <x v="12"/>
    <m/>
    <n v="1000"/>
    <s v="NR"/>
    <m/>
    <n v="0.36899999999999999"/>
    <n v="369"/>
  </r>
  <r>
    <s v="OF0038150"/>
    <x v="1189"/>
    <m/>
    <s v="F016222"/>
    <x v="78"/>
    <s v="25AFI002624"/>
    <x v="16"/>
    <m/>
    <s v="001761251100"/>
    <s v="FASCIA LIT. RESISTEK IND.125 Ø24 EAN 4650322709240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01"/>
    <s v="FASCIA LIT. RESISTEK IND.125 Ø28 EAN 4650322709257"/>
    <s v="cartoni e casse"/>
    <x v="12"/>
    <m/>
    <n v="1295"/>
    <s v="NR"/>
    <m/>
    <n v="0.45300386100386097"/>
    <n v="586.64"/>
  </r>
  <r>
    <s v="OF0038150"/>
    <x v="1189"/>
    <m/>
    <s v="F016222"/>
    <x v="78"/>
    <s v="25AFI002624"/>
    <x v="16"/>
    <m/>
    <s v="001761251121"/>
    <s v="FASCIA LIT. DIAMANTEK IND.163 Ø20 EAN 4650322709202"/>
    <s v="cartoni e casse"/>
    <x v="12"/>
    <m/>
    <n v="1200"/>
    <s v="NR"/>
    <m/>
    <n v="0.45300000000000001"/>
    <n v="543.6"/>
  </r>
  <r>
    <s v="OF0038150"/>
    <x v="1189"/>
    <m/>
    <s v="F016222"/>
    <x v="78"/>
    <s v="25AFI002624"/>
    <x v="16"/>
    <m/>
    <s v="001761251122"/>
    <s v="FASCIA LIT. DIAMANTEK IND.163 Ø24 EAN 4650322709219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23"/>
    <s v="FASCIA LIT. DIAMANTEK IND.163 Ø28 EAN 4650322709226"/>
    <s v="cartoni e casse"/>
    <x v="12"/>
    <m/>
    <n v="1275"/>
    <s v="NR"/>
    <m/>
    <n v="0.45300392156862751"/>
    <n v="577.58000000000004"/>
  </r>
  <r>
    <s v="OF0037211"/>
    <x v="818"/>
    <m/>
    <s v="F016222"/>
    <x v="78"/>
    <s v="25AFI002624"/>
    <x v="16"/>
    <m/>
    <s v="001761715020"/>
    <s v="FASCIA LIT.DIVA RESTYLING 100 Ø20 4892620669189"/>
    <s v="cartoni e casse"/>
    <x v="12"/>
    <m/>
    <n v="1400"/>
    <s v="NR"/>
    <m/>
    <n v="0.36899999999999999"/>
    <n v="516.6"/>
  </r>
  <r>
    <s v="OF0037211"/>
    <x v="818"/>
    <m/>
    <s v="F016222"/>
    <x v="78"/>
    <s v="25AFI002624"/>
    <x v="16"/>
    <m/>
    <s v="001761715022"/>
    <s v="FASCIA LIT.DIVA RESTYLING 1000 Ø28 4892620669202"/>
    <s v="cartoni e casse"/>
    <x v="12"/>
    <m/>
    <n v="1450"/>
    <s v="NR"/>
    <m/>
    <n v="0.36899999999999999"/>
    <n v="535.04999999999995"/>
  </r>
  <r>
    <s v="OF0037514"/>
    <x v="1053"/>
    <m/>
    <s v="F016222"/>
    <x v="78"/>
    <s v="25AFI002624"/>
    <x v="16"/>
    <m/>
    <s v="001761715023"/>
    <s v="FASCIA LIT.DIVA RESTYLING 337 1M+1MGL Ø32 4892620669219"/>
    <s v="cartoni e casse"/>
    <x v="12"/>
    <m/>
    <n v="1500"/>
    <s v="NR"/>
    <m/>
    <n v="0.36899999999999999"/>
    <n v="553.5"/>
  </r>
  <r>
    <s v="OF0038150"/>
    <x v="1189"/>
    <m/>
    <s v="F016222"/>
    <x v="78"/>
    <s v="25AFI002624"/>
    <x v="16"/>
    <m/>
    <s v="001765500074"/>
    <s v="FASCIA LIT. VANHOPPER VERGA 148Ø28 8000807072141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5500093"/>
    <s v="FASCIA LIT. VANHOPPER SHINY 379Ø28 8000807072196"/>
    <s v="cartoni e casse"/>
    <x v="12"/>
    <m/>
    <n v="1175"/>
    <s v="NR"/>
    <m/>
    <n v="0.36900425531914893"/>
    <n v="433.58"/>
  </r>
  <r>
    <s v="OF0038150"/>
    <x v="1189"/>
    <m/>
    <s v="F016222"/>
    <x v="78"/>
    <s v="25AFI002624"/>
    <x v="16"/>
    <m/>
    <s v="001769000576"/>
    <s v="FASCIA LIT.TVS ISPIRATA INDUCTION 163 24 8000807063316"/>
    <s v="cartoni e casse"/>
    <x v="12"/>
    <m/>
    <n v="1400"/>
    <s v="NR"/>
    <m/>
    <n v="0.36899999999999999"/>
    <n v="516.6"/>
  </r>
  <r>
    <s v="OF0038455"/>
    <x v="1079"/>
    <m/>
    <s v="F600279"/>
    <x v="105"/>
    <s v="25AFI002643"/>
    <x v="16"/>
    <m/>
    <s v="002470002001"/>
    <s v="2-butylamino-ethanol (ADVANTEX)"/>
    <s v="prodotti chimici"/>
    <x v="1"/>
    <m/>
    <n v="4"/>
    <s v="kg"/>
    <m/>
    <n v="107"/>
    <n v="428"/>
  </r>
  <r>
    <s v="OF0037414"/>
    <x v="801"/>
    <m/>
    <s v="F015859"/>
    <x v="83"/>
    <s v="25AFI002647"/>
    <x v="16"/>
    <m/>
    <s v="001510082000"/>
    <s v="BOX 0082/000 CM47X31X19"/>
    <s v="cartoni e casse"/>
    <x v="12"/>
    <m/>
    <n v="2524"/>
    <s v="NR"/>
    <m/>
    <n v="0.49"/>
    <n v="1236.76"/>
  </r>
  <r>
    <s v="OF0037640"/>
    <x v="1190"/>
    <m/>
    <s v="F015859"/>
    <x v="83"/>
    <s v="25AFI002647"/>
    <x v="16"/>
    <m/>
    <s v="001510082000"/>
    <s v="BOX 0082/000 CM47X31X19"/>
    <s v="cartoni e casse"/>
    <x v="12"/>
    <m/>
    <n v="2274"/>
    <s v="NR"/>
    <m/>
    <n v="0.49"/>
    <n v="1114.26"/>
  </r>
  <r>
    <s v="OF0037787"/>
    <x v="1031"/>
    <m/>
    <s v="F015859"/>
    <x v="83"/>
    <s v="25AFI002647"/>
    <x v="16"/>
    <m/>
    <s v="001510082207"/>
    <s v="BOX 0082/207 CM47X31X19"/>
    <s v="cartoni e casse"/>
    <x v="12"/>
    <m/>
    <n v="510"/>
    <s v="NR"/>
    <m/>
    <n v="0.59899999999999998"/>
    <n v="305.49"/>
  </r>
  <r>
    <s v="OF0037414"/>
    <x v="801"/>
    <m/>
    <s v="F015859"/>
    <x v="83"/>
    <s v="25AFI002647"/>
    <x v="16"/>
    <m/>
    <s v="001510147027"/>
    <s v="BOX 0147/027 CM59X25,5X26"/>
    <s v="cartoni e casse"/>
    <x v="12"/>
    <m/>
    <n v="383"/>
    <s v="NR"/>
    <m/>
    <n v="0.71300261096605744"/>
    <n v="273.08"/>
  </r>
  <r>
    <s v="OF0037294"/>
    <x v="921"/>
    <m/>
    <s v="F015859"/>
    <x v="83"/>
    <s v="25AFI002647"/>
    <x v="16"/>
    <m/>
    <s v="001510567000"/>
    <s v="BOX 0567/000 CM39X38,5X19"/>
    <s v="cartoni e casse"/>
    <x v="12"/>
    <m/>
    <n v="159"/>
    <s v="NR"/>
    <m/>
    <n v="0.56798742138364777"/>
    <n v="90.31"/>
  </r>
  <r>
    <s v="OF0037465"/>
    <x v="898"/>
    <m/>
    <s v="F015859"/>
    <x v="83"/>
    <s v="25AFI002647"/>
    <x v="16"/>
    <m/>
    <s v="001510567000"/>
    <s v="BOX 0567/000 CM39X38,5X19"/>
    <s v="cartoni e casse"/>
    <x v="12"/>
    <m/>
    <n v="2800"/>
    <s v="NR"/>
    <m/>
    <n v="0.56800000000000006"/>
    <n v="1590.4"/>
  </r>
  <r>
    <s v="OF0037640"/>
    <x v="1190"/>
    <m/>
    <s v="F015859"/>
    <x v="83"/>
    <s v="25AFI002647"/>
    <x v="16"/>
    <m/>
    <s v="001510567000"/>
    <s v="BOX 0567/000 CM39X38,5X19"/>
    <s v="cartoni e casse"/>
    <x v="12"/>
    <m/>
    <n v="5942"/>
    <s v="NR"/>
    <m/>
    <n v="0.56800067317401548"/>
    <n v="3375.06"/>
  </r>
  <r>
    <s v="OF0037787"/>
    <x v="1031"/>
    <m/>
    <s v="F015859"/>
    <x v="83"/>
    <s v="25AFI002647"/>
    <x v="16"/>
    <m/>
    <s v="001510567672"/>
    <s v="BOX 0567/672 CM39X38,5X19"/>
    <s v="cartoni e casse"/>
    <x v="12"/>
    <m/>
    <n v="255"/>
    <s v="NR"/>
    <m/>
    <n v="0.71901960784313723"/>
    <n v="183.35"/>
  </r>
  <r>
    <s v="OF0037465"/>
    <x v="898"/>
    <m/>
    <s v="F015859"/>
    <x v="83"/>
    <s v="25AFI002647"/>
    <x v="16"/>
    <m/>
    <s v="001510696036"/>
    <s v="BOX 0696/036*CM39X22,5X11"/>
    <s v="cartoni e casse"/>
    <x v="12"/>
    <m/>
    <n v="510"/>
    <s v="NR"/>
    <m/>
    <n v="0.39600000000000002"/>
    <n v="201.96"/>
  </r>
  <r>
    <s v="OF0037787"/>
    <x v="1031"/>
    <m/>
    <s v="F015859"/>
    <x v="83"/>
    <s v="25AFI002647"/>
    <x v="16"/>
    <m/>
    <s v="001510696037"/>
    <s v="BOX 0696/037 CM39X22,5X11"/>
    <s v="cartoni e casse"/>
    <x v="12"/>
    <m/>
    <n v="510"/>
    <s v="NR"/>
    <m/>
    <n v="0.39600000000000002"/>
    <n v="201.96"/>
  </r>
  <r>
    <s v="OF0037613"/>
    <x v="922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815"/>
    <x v="1191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414"/>
    <x v="801"/>
    <m/>
    <s v="F015859"/>
    <x v="83"/>
    <s v="25AFI002647"/>
    <x v="16"/>
    <m/>
    <s v="001511235162"/>
    <s v="BOX 1235/162 CM39X22,5X24"/>
    <s v="cartoni e casse"/>
    <x v="12"/>
    <m/>
    <n v="425"/>
    <s v="NR"/>
    <m/>
    <n v="0.48799999999999999"/>
    <n v="207.4"/>
  </r>
  <r>
    <s v="OF0037465"/>
    <x v="898"/>
    <m/>
    <s v="F015859"/>
    <x v="83"/>
    <s v="25AFI002647"/>
    <x v="16"/>
    <m/>
    <s v="001513027000"/>
    <s v="BOX 3027/000 CM47X31X21"/>
    <s v="cartoni e casse"/>
    <x v="12"/>
    <m/>
    <n v="244"/>
    <s v="NR"/>
    <m/>
    <n v="0.45598360655737707"/>
    <n v="111.26"/>
  </r>
  <r>
    <s v="OF0037787"/>
    <x v="1031"/>
    <m/>
    <s v="F015859"/>
    <x v="83"/>
    <s v="25AFI002647"/>
    <x v="16"/>
    <m/>
    <s v="001513027000"/>
    <s v="BOX 3027/000 CM47X31X21"/>
    <s v="cartoni e casse"/>
    <x v="12"/>
    <m/>
    <n v="6600"/>
    <s v="NR"/>
    <m/>
    <n v="0.45599999999999996"/>
    <n v="3009.6"/>
  </r>
  <r>
    <s v="OF0037787"/>
    <x v="1031"/>
    <m/>
    <s v="F015859"/>
    <x v="83"/>
    <s v="25AFI002647"/>
    <x v="16"/>
    <m/>
    <s v="001513099069"/>
    <s v="BOX 3099/069 CM59X25X19"/>
    <s v="cartoni e casse"/>
    <x v="12"/>
    <m/>
    <n v="253"/>
    <s v="NR"/>
    <m/>
    <n v="0.63501976284584982"/>
    <n v="160.66"/>
  </r>
  <r>
    <s v="OF0037414"/>
    <x v="801"/>
    <m/>
    <s v="F015859"/>
    <x v="83"/>
    <s v="25AFI002647"/>
    <x v="16"/>
    <m/>
    <s v="001513484000"/>
    <s v="BOX 3484/000 CM38X22,5X15"/>
    <s v="cartoni e casse"/>
    <x v="12"/>
    <m/>
    <n v="421"/>
    <s v="NR"/>
    <m/>
    <n v="0.33"/>
    <n v="138.93"/>
  </r>
  <r>
    <s v="OF0037465"/>
    <x v="898"/>
    <m/>
    <s v="F015859"/>
    <x v="83"/>
    <s v="25AFI002647"/>
    <x v="16"/>
    <m/>
    <s v="001513484000"/>
    <s v="BOX 3484/000 CM38X22,5X15"/>
    <s v="cartoni e casse"/>
    <x v="12"/>
    <m/>
    <n v="3350"/>
    <s v="NR"/>
    <m/>
    <n v="0.33"/>
    <n v="1105.5"/>
  </r>
  <r>
    <s v="OF0037640"/>
    <x v="1190"/>
    <m/>
    <s v="F015859"/>
    <x v="83"/>
    <s v="25AFI002647"/>
    <x v="16"/>
    <m/>
    <s v="001513484000"/>
    <s v="BOX 3484/000 CM38X22,5X15"/>
    <s v="cartoni e casse"/>
    <x v="12"/>
    <m/>
    <n v="5610"/>
    <s v="NR"/>
    <m/>
    <n v="0.33"/>
    <n v="1851.3"/>
  </r>
  <r>
    <s v="OF0037613"/>
    <x v="922"/>
    <m/>
    <s v="F015859"/>
    <x v="83"/>
    <s v="25AFI002647"/>
    <x v="16"/>
    <m/>
    <s v="001513484571"/>
    <s v="BOX 3484/571* CM39X22,5X15,5"/>
    <s v="cartoni e casse"/>
    <x v="12"/>
    <m/>
    <n v="1371"/>
    <s v="NR"/>
    <m/>
    <n v="0.33800145878920496"/>
    <n v="463.4"/>
  </r>
  <r>
    <s v="OF0037414"/>
    <x v="801"/>
    <m/>
    <s v="F015859"/>
    <x v="83"/>
    <s v="25AFI002647"/>
    <x v="16"/>
    <m/>
    <s v="001513484641"/>
    <s v="BOX 3484/641 CM39X22,5X15,5"/>
    <s v="cartoni e casse"/>
    <x v="12"/>
    <m/>
    <n v="581"/>
    <s v="NR"/>
    <m/>
    <n v="0.42800344234079174"/>
    <n v="248.67"/>
  </r>
  <r>
    <s v="OF0037787"/>
    <x v="1031"/>
    <m/>
    <s v="F015859"/>
    <x v="83"/>
    <s v="25AFI002647"/>
    <x v="16"/>
    <m/>
    <s v="001513484647"/>
    <s v="BOX 3484/647 CM39X22,5X15,5"/>
    <s v="cartoni e casse"/>
    <x v="12"/>
    <m/>
    <n v="510"/>
    <s v="NR"/>
    <m/>
    <n v="0.42799999999999999"/>
    <n v="218.28"/>
  </r>
  <r>
    <s v="OF0037787"/>
    <x v="1031"/>
    <m/>
    <s v="F015859"/>
    <x v="83"/>
    <s v="25AFI002647"/>
    <x v="16"/>
    <m/>
    <s v="001513484649"/>
    <s v="BOX 3484/649 CM39X22,5X15,5"/>
    <s v="cartoni e casse"/>
    <x v="12"/>
    <m/>
    <n v="510"/>
    <s v="NR"/>
    <m/>
    <n v="0.42799999999999999"/>
    <n v="218.28"/>
  </r>
  <r>
    <s v="OF0037001"/>
    <x v="705"/>
    <m/>
    <s v="F015859"/>
    <x v="83"/>
    <s v="25AFI002647"/>
    <x v="16"/>
    <m/>
    <s v="001513486000"/>
    <s v="BOX 3486/000 CM47X30,5X15"/>
    <s v="cartoni e casse"/>
    <x v="12"/>
    <m/>
    <n v="40"/>
    <s v="NR"/>
    <m/>
    <n v="0.44000000000000006"/>
    <n v="17.600000000000001"/>
  </r>
  <r>
    <s v="OF0037465"/>
    <x v="898"/>
    <m/>
    <s v="F015859"/>
    <x v="83"/>
    <s v="25AFI002647"/>
    <x v="16"/>
    <m/>
    <s v="001513486000"/>
    <s v="BOX 3486/000 CM47X30,5X15"/>
    <s v="cartoni e casse"/>
    <x v="12"/>
    <m/>
    <n v="3043"/>
    <s v="NR"/>
    <m/>
    <n v="0.44"/>
    <n v="1338.92"/>
  </r>
  <r>
    <s v="OF0037787"/>
    <x v="1031"/>
    <m/>
    <s v="F015859"/>
    <x v="83"/>
    <s v="25AFI002647"/>
    <x v="16"/>
    <m/>
    <s v="001513486000"/>
    <s v="BOX 3486/000 CM47X30,5X15"/>
    <s v="cartoni e casse"/>
    <x v="12"/>
    <m/>
    <n v="5797"/>
    <s v="NR"/>
    <m/>
    <n v="0.43999999999999995"/>
    <n v="2550.6799999999998"/>
  </r>
  <r>
    <s v="OF0038149"/>
    <x v="1192"/>
    <m/>
    <s v="F015859"/>
    <x v="83"/>
    <s v="25AFI002647"/>
    <x v="16"/>
    <m/>
    <s v="001513486000"/>
    <s v="BOX 3486/000 CM47X30,5X15"/>
    <s v="cartoni e casse"/>
    <x v="12"/>
    <m/>
    <n v="150"/>
    <s v="NR"/>
    <m/>
    <n v="0.44"/>
    <n v="66"/>
  </r>
  <r>
    <s v="OF0037613"/>
    <x v="922"/>
    <m/>
    <s v="F015859"/>
    <x v="83"/>
    <s v="25AFI002647"/>
    <x v="16"/>
    <m/>
    <s v="001513486183"/>
    <s v="BOX 3486/183*CM47X30,5X15"/>
    <s v="cartoni e casse"/>
    <x v="12"/>
    <m/>
    <n v="2519"/>
    <s v="NR"/>
    <m/>
    <n v="0.43999999999999995"/>
    <n v="1108.3599999999999"/>
  </r>
  <r>
    <s v="OF0037787"/>
    <x v="1031"/>
    <m/>
    <s v="F015859"/>
    <x v="83"/>
    <s v="25AFI002647"/>
    <x v="16"/>
    <m/>
    <s v="001513486183"/>
    <s v="BOX 3486/183*CM47X30,5X15"/>
    <s v="cartoni e casse"/>
    <x v="12"/>
    <m/>
    <n v="4323"/>
    <s v="NR"/>
    <m/>
    <n v="0.44"/>
    <n v="1902.12"/>
  </r>
  <r>
    <s v="OF0037414"/>
    <x v="801"/>
    <m/>
    <s v="F015859"/>
    <x v="83"/>
    <s v="25AFI002647"/>
    <x v="16"/>
    <m/>
    <s v="001513486194"/>
    <s v="BOX 3486/194 CM47X30,5X15"/>
    <s v="cartoni e casse"/>
    <x v="12"/>
    <m/>
    <n v="638"/>
    <s v="NR"/>
    <m/>
    <n v="0.52"/>
    <n v="331.76"/>
  </r>
  <r>
    <s v="OF0037787"/>
    <x v="1031"/>
    <m/>
    <s v="F015859"/>
    <x v="83"/>
    <s v="25AFI002647"/>
    <x v="16"/>
    <m/>
    <s v="001513486198"/>
    <s v="BOX 3486/198 CM47X30,5X15"/>
    <s v="cartoni e casse"/>
    <x v="12"/>
    <m/>
    <n v="510"/>
    <s v="NR"/>
    <m/>
    <n v="0.55699999999999994"/>
    <n v="284.07"/>
  </r>
  <r>
    <s v="OF0037414"/>
    <x v="801"/>
    <m/>
    <s v="F015859"/>
    <x v="83"/>
    <s v="25AFI002647"/>
    <x v="16"/>
    <m/>
    <s v="001513742000"/>
    <s v="BOX 3742/000 CM39X38,5X15"/>
    <s v="cartoni e casse"/>
    <x v="12"/>
    <m/>
    <n v="1086"/>
    <s v="NR"/>
    <m/>
    <n v="0.52"/>
    <n v="564.72"/>
  </r>
  <r>
    <s v="OF0037640"/>
    <x v="1190"/>
    <m/>
    <s v="F015859"/>
    <x v="83"/>
    <s v="25AFI002647"/>
    <x v="16"/>
    <m/>
    <s v="001513742000"/>
    <s v="BOX 3742/000 CM39X38,5X15"/>
    <s v="cartoni e casse"/>
    <x v="12"/>
    <m/>
    <n v="6798"/>
    <s v="NR"/>
    <m/>
    <n v="0.52"/>
    <n v="3534.96"/>
  </r>
  <r>
    <s v="OF0037815"/>
    <x v="1191"/>
    <m/>
    <s v="F015859"/>
    <x v="83"/>
    <s v="25AFI002647"/>
    <x v="16"/>
    <m/>
    <s v="001513742000"/>
    <s v="BOX 3742/000 CM39X38,5X15"/>
    <s v="cartoni e casse"/>
    <x v="12"/>
    <m/>
    <n v="513"/>
    <s v="NR"/>
    <m/>
    <n v="0.53"/>
    <n v="271.89"/>
  </r>
  <r>
    <s v="OF0038149"/>
    <x v="1192"/>
    <m/>
    <s v="F015859"/>
    <x v="83"/>
    <s v="25AFI002647"/>
    <x v="16"/>
    <m/>
    <s v="001513742000"/>
    <s v="BOX 3742/000 CM39X38,5X15"/>
    <s v="cartoni e casse"/>
    <x v="12"/>
    <m/>
    <n v="160"/>
    <s v="NR"/>
    <m/>
    <n v="0.53"/>
    <n v="84.8"/>
  </r>
  <r>
    <s v="OF0037613"/>
    <x v="922"/>
    <m/>
    <s v="F015859"/>
    <x v="83"/>
    <s v="25AFI002647"/>
    <x v="16"/>
    <m/>
    <s v="001513742249"/>
    <s v="BOX 3742/249* CM39X38,5X15"/>
    <s v="cartoni e casse"/>
    <x v="12"/>
    <m/>
    <n v="1735"/>
    <s v="NR"/>
    <m/>
    <n v="0.53"/>
    <n v="919.55"/>
  </r>
  <r>
    <s v="OF0037414"/>
    <x v="801"/>
    <m/>
    <s v="F015859"/>
    <x v="83"/>
    <s v="25AFI002647"/>
    <x v="16"/>
    <m/>
    <s v="001513742298"/>
    <s v="BOX 3742/298 CM39X38,5X15"/>
    <s v="cartoni e casse"/>
    <x v="12"/>
    <m/>
    <n v="689"/>
    <s v="NR"/>
    <m/>
    <n v="0.58799709724238025"/>
    <n v="405.13"/>
  </r>
  <r>
    <s v="OF0037787"/>
    <x v="1031"/>
    <m/>
    <s v="F015859"/>
    <x v="83"/>
    <s v="25AFI002647"/>
    <x v="16"/>
    <m/>
    <s v="001513742303"/>
    <s v="BOX 3742/303 CM39X38,5X15"/>
    <s v="cartoni e casse"/>
    <x v="12"/>
    <m/>
    <n v="765"/>
    <s v="NR"/>
    <m/>
    <n v="0.58799999999999997"/>
    <n v="449.82"/>
  </r>
  <r>
    <s v="OF0037001"/>
    <x v="705"/>
    <m/>
    <s v="F015859"/>
    <x v="83"/>
    <s v="25AFI002647"/>
    <x v="16"/>
    <m/>
    <s v="001514684188"/>
    <s v="BOX 4684/188 CM59X38,5X24"/>
    <s v="cartoni e casse"/>
    <x v="12"/>
    <m/>
    <n v="306"/>
    <s v="NR"/>
    <m/>
    <n v="0.84300653594771235"/>
    <n v="257.95999999999998"/>
  </r>
  <r>
    <s v="OF0037787"/>
    <x v="1031"/>
    <m/>
    <s v="F015859"/>
    <x v="83"/>
    <s v="25AFI002647"/>
    <x v="16"/>
    <m/>
    <s v="001514684218"/>
    <s v="BOX 4684/218 CM59X38,5X24"/>
    <s v="cartoni e casse"/>
    <x v="12"/>
    <m/>
    <n v="255"/>
    <s v="NR"/>
    <m/>
    <n v="0.89901960784313728"/>
    <n v="229.25"/>
  </r>
  <r>
    <s v="OF0037787"/>
    <x v="1031"/>
    <m/>
    <s v="F015859"/>
    <x v="83"/>
    <s v="25AFI002647"/>
    <x v="16"/>
    <m/>
    <s v="001514783502"/>
    <s v="BOX 4783/502 CM43X26,5X18"/>
    <s v="cartoni e casse"/>
    <x v="12"/>
    <m/>
    <n v="851"/>
    <s v="NR"/>
    <m/>
    <n v="0.44199764982373674"/>
    <n v="376.14"/>
  </r>
  <r>
    <s v="OF0037815"/>
    <x v="1191"/>
    <m/>
    <s v="F015859"/>
    <x v="83"/>
    <s v="25AFI002647"/>
    <x v="16"/>
    <m/>
    <s v="001514929000"/>
    <s v="BOX 4929/000 CM48X30X42"/>
    <s v="cartoni e casse"/>
    <x v="12"/>
    <m/>
    <n v="128"/>
    <s v="NR"/>
    <m/>
    <n v="0.69"/>
    <n v="88.32"/>
  </r>
  <r>
    <s v="OF0037613"/>
    <x v="922"/>
    <m/>
    <s v="F015859"/>
    <x v="83"/>
    <s v="25AFI002647"/>
    <x v="16"/>
    <m/>
    <s v="001515009182"/>
    <s v="BOX 5009/182*CM39X28,5X19"/>
    <s v="cartoni e casse"/>
    <x v="12"/>
    <m/>
    <n v="1746"/>
    <s v="NR"/>
    <m/>
    <n v="0.40899770904925548"/>
    <n v="714.11"/>
  </r>
  <r>
    <s v="OF0037787"/>
    <x v="1031"/>
    <m/>
    <s v="F015859"/>
    <x v="83"/>
    <s v="25AFI002647"/>
    <x v="16"/>
    <m/>
    <s v="001515009182"/>
    <s v="BOX 5009/182*CM39X28,5X19"/>
    <s v="cartoni e casse"/>
    <x v="12"/>
    <m/>
    <n v="3048"/>
    <s v="NR"/>
    <m/>
    <n v="0.40899934383202102"/>
    <n v="1246.6300000000001"/>
  </r>
  <r>
    <s v="OF0037208"/>
    <x v="800"/>
    <m/>
    <s v="F015859"/>
    <x v="83"/>
    <s v="25AFI002647"/>
    <x v="16"/>
    <m/>
    <s v="001515066000"/>
    <s v="BOX 5066/000 CM39X22,5X19"/>
    <s v="cartoni e casse"/>
    <x v="12"/>
    <m/>
    <n v="316"/>
    <s v="NR"/>
    <m/>
    <n v="0.41300632911392404"/>
    <n v="130.51"/>
  </r>
  <r>
    <s v="OF0037414"/>
    <x v="801"/>
    <m/>
    <s v="F015859"/>
    <x v="83"/>
    <s v="25AFI002647"/>
    <x v="16"/>
    <m/>
    <s v="001515066000"/>
    <s v="BOX 5066/000 CM39X22,5X19"/>
    <s v="cartoni e casse"/>
    <x v="12"/>
    <m/>
    <n v="154"/>
    <s v="NR"/>
    <m/>
    <n v="0.35402597402597402"/>
    <n v="54.52"/>
  </r>
  <r>
    <s v="OF0037640"/>
    <x v="1190"/>
    <m/>
    <s v="F015859"/>
    <x v="83"/>
    <s v="25AFI002647"/>
    <x v="16"/>
    <m/>
    <s v="001515066000"/>
    <s v="BOX 5066/000 CM39X22,5X19"/>
    <s v="cartoni e casse"/>
    <x v="12"/>
    <m/>
    <n v="3481"/>
    <s v="NR"/>
    <m/>
    <n v="0.3539988509049124"/>
    <n v="1232.27"/>
  </r>
  <r>
    <s v="OF0037815"/>
    <x v="1191"/>
    <m/>
    <s v="F015859"/>
    <x v="83"/>
    <s v="25AFI002647"/>
    <x v="16"/>
    <m/>
    <s v="001515235001"/>
    <s v="BOX 5235/001*CM51X31,5X27"/>
    <s v="cartoni e casse"/>
    <x v="12"/>
    <m/>
    <n v="255"/>
    <s v="NR"/>
    <m/>
    <n v="0.76"/>
    <n v="193.8"/>
  </r>
  <r>
    <s v="OF0037787"/>
    <x v="1031"/>
    <m/>
    <s v="F015859"/>
    <x v="83"/>
    <s v="25AFI002647"/>
    <x v="16"/>
    <m/>
    <s v="001515716040"/>
    <s v="BOX 5716/040 CM49X28,5X15"/>
    <s v="cartoni e casse"/>
    <x v="12"/>
    <m/>
    <n v="765"/>
    <s v="NR"/>
    <m/>
    <n v="0.49700653594771238"/>
    <n v="380.21"/>
  </r>
  <r>
    <s v="OF0037208"/>
    <x v="800"/>
    <m/>
    <s v="F015859"/>
    <x v="83"/>
    <s v="25AFI002647"/>
    <x v="16"/>
    <m/>
    <s v="001515826000"/>
    <s v="BOX 5826/000 CM39X38,5X13"/>
    <s v="cartoni e casse"/>
    <x v="12"/>
    <m/>
    <n v="263"/>
    <s v="NR"/>
    <m/>
    <n v="0.51501901140684403"/>
    <n v="135.44999999999999"/>
  </r>
  <r>
    <s v="OF0037414"/>
    <x v="801"/>
    <m/>
    <s v="F015859"/>
    <x v="83"/>
    <s v="25AFI002647"/>
    <x v="16"/>
    <m/>
    <s v="001515826000"/>
    <s v="BOX 5826/000 CM39X38,5X13"/>
    <s v="cartoni e casse"/>
    <x v="12"/>
    <m/>
    <n v="3152"/>
    <s v="NR"/>
    <m/>
    <n v="0.39599936548223352"/>
    <n v="1248.19"/>
  </r>
  <r>
    <s v="OF0037843"/>
    <x v="1193"/>
    <m/>
    <s v="F015859"/>
    <x v="83"/>
    <s v="25AFI002647"/>
    <x v="16"/>
    <m/>
    <s v="001515826000"/>
    <s v="BOX 5826/000 CM39X38,5X13"/>
    <s v="cartoni e casse"/>
    <x v="12"/>
    <m/>
    <n v="405"/>
    <s v="NR"/>
    <m/>
    <n v="0.51901234567901233"/>
    <n v="210.2"/>
  </r>
  <r>
    <s v="OF0037787"/>
    <x v="1031"/>
    <m/>
    <s v="F015859"/>
    <x v="83"/>
    <s v="25AFI002647"/>
    <x v="16"/>
    <m/>
    <s v="001515883535"/>
    <s v="BOX 5883/535 CM59X38,5X15"/>
    <s v="cartoni e casse"/>
    <x v="12"/>
    <m/>
    <n v="272"/>
    <s v="NR"/>
    <m/>
    <n v="0.80599264705882345"/>
    <n v="219.23"/>
  </r>
  <r>
    <s v="OF0037076"/>
    <x v="799"/>
    <m/>
    <s v="F015859"/>
    <x v="83"/>
    <s v="25AFI002647"/>
    <x v="16"/>
    <m/>
    <s v="001516076000"/>
    <s v="BOX 6076/000 CM59X38,5X13"/>
    <s v="cartoni e casse"/>
    <x v="12"/>
    <m/>
    <n v="535"/>
    <s v="NR"/>
    <m/>
    <n v="0.62500934579439249"/>
    <n v="334.38"/>
  </r>
  <r>
    <s v="OF0037414"/>
    <x v="801"/>
    <m/>
    <s v="F015859"/>
    <x v="83"/>
    <s v="25AFI002647"/>
    <x v="16"/>
    <m/>
    <s v="001516076000"/>
    <s v="BOX 6076/000 CM59X38,5X13"/>
    <s v="cartoni e casse"/>
    <x v="12"/>
    <m/>
    <n v="153"/>
    <s v="NR"/>
    <m/>
    <n v="0.62503267973856202"/>
    <n v="95.63"/>
  </r>
  <r>
    <s v="OF0037640"/>
    <x v="1190"/>
    <m/>
    <s v="F015859"/>
    <x v="83"/>
    <s v="25AFI002647"/>
    <x v="16"/>
    <m/>
    <s v="001516076000"/>
    <s v="BOX 6076/000 CM59X38,5X13"/>
    <s v="cartoni e casse"/>
    <x v="12"/>
    <m/>
    <n v="1121"/>
    <s v="NR"/>
    <m/>
    <n v="0.62299732381801964"/>
    <n v="698.38"/>
  </r>
  <r>
    <s v="OF0037208"/>
    <x v="800"/>
    <m/>
    <s v="F015859"/>
    <x v="83"/>
    <s v="25AFI002647"/>
    <x v="16"/>
    <m/>
    <s v="001516078165"/>
    <s v="BOX 6078/165 CM39X38,5X24"/>
    <s v="cartoni e casse"/>
    <x v="12"/>
    <m/>
    <n v="207"/>
    <s v="NR"/>
    <m/>
    <n v="0.76700483091787441"/>
    <n v="158.77000000000001"/>
  </r>
  <r>
    <s v="OF0036870"/>
    <x v="704"/>
    <m/>
    <s v="F015859"/>
    <x v="83"/>
    <s v="25AFI002647"/>
    <x v="16"/>
    <m/>
    <s v="001516078166"/>
    <s v="BOX 6078/166 CM39X38,5X24"/>
    <s v="cartoni e casse"/>
    <x v="12"/>
    <m/>
    <n v="258"/>
    <s v="NR"/>
    <m/>
    <n v="0.62100775193798452"/>
    <n v="160.22"/>
  </r>
  <r>
    <s v="OF0037465"/>
    <x v="898"/>
    <m/>
    <s v="F015859"/>
    <x v="83"/>
    <s v="25AFI002647"/>
    <x v="16"/>
    <m/>
    <s v="001516078166"/>
    <s v="BOX 6078/166 CM39X38,5X24"/>
    <s v="cartoni e casse"/>
    <x v="12"/>
    <m/>
    <n v="323"/>
    <s v="NR"/>
    <m/>
    <n v="0.76699690402476783"/>
    <n v="247.74"/>
  </r>
  <r>
    <s v="OF0037787"/>
    <x v="1031"/>
    <m/>
    <s v="F015859"/>
    <x v="83"/>
    <s v="25AFI002647"/>
    <x v="16"/>
    <m/>
    <s v="001516078178"/>
    <s v="BOX 6078/178 CM39X38,5X24"/>
    <s v="cartoni e casse"/>
    <x v="12"/>
    <m/>
    <n v="816"/>
    <s v="NR"/>
    <m/>
    <n v="0.6330024509803921"/>
    <n v="516.53"/>
  </r>
  <r>
    <s v="OF0037787"/>
    <x v="1031"/>
    <m/>
    <s v="F015859"/>
    <x v="83"/>
    <s v="25AFI002647"/>
    <x v="16"/>
    <m/>
    <s v="001516099025"/>
    <s v="BOX 6099/025 CM29X25X13"/>
    <s v="cartoni e casse"/>
    <x v="12"/>
    <m/>
    <n v="510"/>
    <s v="NR"/>
    <m/>
    <n v="0.39499999999999996"/>
    <n v="201.45"/>
  </r>
  <r>
    <s v="OF0037640"/>
    <x v="1190"/>
    <m/>
    <s v="F015859"/>
    <x v="83"/>
    <s v="25AFI002647"/>
    <x v="16"/>
    <m/>
    <s v="001516106007"/>
    <s v="BOX 6106/007*CM39X25,5X11 \\"/>
    <s v="cartoni e casse"/>
    <x v="12"/>
    <m/>
    <n v="765"/>
    <s v="NR"/>
    <m/>
    <n v="0.3990065359477124"/>
    <n v="305.24"/>
  </r>
  <r>
    <s v="OF0037613"/>
    <x v="922"/>
    <m/>
    <s v="F015859"/>
    <x v="83"/>
    <s v="25AFI002647"/>
    <x v="16"/>
    <m/>
    <s v="001516254018"/>
    <s v="BOX 6254/018 CM39X28,5X11"/>
    <s v="cartoni e casse"/>
    <x v="12"/>
    <m/>
    <n v="510"/>
    <s v="NR"/>
    <m/>
    <n v="0.46200000000000002"/>
    <n v="235.62"/>
  </r>
  <r>
    <s v="OF0037208"/>
    <x v="800"/>
    <m/>
    <s v="F015859"/>
    <x v="83"/>
    <s v="25AFI002647"/>
    <x v="16"/>
    <m/>
    <s v="001516373033"/>
    <s v="BOX 6373/033*CM39X38,5X29 CM"/>
    <s v="cartoni e casse"/>
    <x v="12"/>
    <m/>
    <n v="204"/>
    <s v="NR"/>
    <m/>
    <n v="0.81"/>
    <n v="165.24"/>
  </r>
  <r>
    <s v="OF0037640"/>
    <x v="1190"/>
    <m/>
    <s v="F015859"/>
    <x v="83"/>
    <s v="25AFI002647"/>
    <x v="16"/>
    <m/>
    <s v="001516398003"/>
    <s v="BOX 6398/003 CM39X18,5X11"/>
    <s v="cartoni e casse"/>
    <x v="12"/>
    <m/>
    <n v="383"/>
    <s v="NR"/>
    <m/>
    <n v="0.41798955613577027"/>
    <n v="160.09"/>
  </r>
  <r>
    <s v="OF0038022"/>
    <x v="1194"/>
    <m/>
    <s v="F015859"/>
    <x v="83"/>
    <s v="25AFI002647"/>
    <x v="16"/>
    <m/>
    <s v="001516408000"/>
    <s v="BOX 6408/000 CM23X14X13"/>
    <s v="cartoni e casse"/>
    <x v="12"/>
    <m/>
    <n v="255"/>
    <s v="NR"/>
    <m/>
    <n v="0.254"/>
    <n v="64.77"/>
  </r>
  <r>
    <s v="OF0037787"/>
    <x v="1031"/>
    <m/>
    <s v="F015859"/>
    <x v="83"/>
    <s v="25AFI002647"/>
    <x v="16"/>
    <m/>
    <s v="001516408014"/>
    <s v="BOX 6408/014*CM23X14X13"/>
    <s v="cartoni e casse"/>
    <x v="12"/>
    <m/>
    <n v="765"/>
    <s v="NR"/>
    <m/>
    <n v="0.24399999999999999"/>
    <n v="186.66"/>
  </r>
  <r>
    <s v="OF0037787"/>
    <x v="1031"/>
    <m/>
    <s v="F015859"/>
    <x v="83"/>
    <s v="25AFI002647"/>
    <x v="16"/>
    <m/>
    <s v="001516459007"/>
    <s v="BOX 6459/007 *CM59X35X20"/>
    <s v="cartoni e casse"/>
    <x v="12"/>
    <m/>
    <n v="410"/>
    <s v="NR"/>
    <m/>
    <n v="0.73399999999999999"/>
    <n v="300.94"/>
  </r>
  <r>
    <s v="OF0037787"/>
    <x v="1031"/>
    <m/>
    <s v="F015859"/>
    <x v="83"/>
    <s v="25AFI002647"/>
    <x v="16"/>
    <m/>
    <s v="001516588016"/>
    <s v="BOX 6588/016 CM59X38,5X17"/>
    <s v="cartoni e casse"/>
    <x v="12"/>
    <m/>
    <n v="476"/>
    <s v="NR"/>
    <m/>
    <n v="0.76399159663865557"/>
    <n v="363.66"/>
  </r>
  <r>
    <s v="OF0037640"/>
    <x v="1190"/>
    <m/>
    <s v="F015859"/>
    <x v="83"/>
    <s v="25AFI002647"/>
    <x v="16"/>
    <m/>
    <s v="001517043001"/>
    <s v="BOX 7043/001 *CM51X33,5X17,5 \\"/>
    <s v="cartoni e casse"/>
    <x v="12"/>
    <m/>
    <n v="510"/>
    <s v="NR"/>
    <m/>
    <n v="0.56000000000000005"/>
    <n v="285.60000000000002"/>
  </r>
  <r>
    <s v="OF0037815"/>
    <x v="1191"/>
    <m/>
    <s v="F015859"/>
    <x v="83"/>
    <s v="25AFI002647"/>
    <x v="16"/>
    <m/>
    <s v="001546973001"/>
    <s v="BOX 6973/001*CM43X31X17 \\"/>
    <s v="cartoni e casse"/>
    <x v="12"/>
    <m/>
    <n v="255"/>
    <s v="NR"/>
    <m/>
    <n v="0.70501960784313722"/>
    <n v="179.78"/>
  </r>
  <r>
    <s v="OF0037843"/>
    <x v="1193"/>
    <m/>
    <s v="F015859"/>
    <x v="83"/>
    <s v="25AFI002647"/>
    <x v="16"/>
    <m/>
    <s v="001546973001"/>
    <s v="BOX 6973/001*CM43X31X17 \\"/>
    <s v="cartoni e casse"/>
    <x v="12"/>
    <m/>
    <n v="255"/>
    <s v="NR"/>
    <m/>
    <n v="0.59501960784313723"/>
    <n v="151.72999999999999"/>
  </r>
  <r>
    <s v="OF0038509"/>
    <x v="1169"/>
    <m/>
    <s v="F600481"/>
    <x v="42"/>
    <s v="25AFI002649"/>
    <x v="16"/>
    <m/>
    <s v="002490025001"/>
    <s v="MEARLIN SUPER BRONZE 9250Z"/>
    <s v="prodotti chimici"/>
    <x v="1"/>
    <m/>
    <n v="25"/>
    <s v="kg"/>
    <m/>
    <n v="27.3"/>
    <n v="682.5"/>
  </r>
  <r>
    <s v="OF0038509"/>
    <x v="1169"/>
    <m/>
    <s v="F600481"/>
    <x v="42"/>
    <s v="25AFI002649"/>
    <x v="16"/>
    <m/>
    <s v="002490051001"/>
    <s v="LUMINA ROYAL BLUE 9680 H"/>
    <s v="prodotti chimici"/>
    <x v="1"/>
    <m/>
    <n v="25"/>
    <s v="kg"/>
    <m/>
    <n v="50.95"/>
    <n v="1273.75"/>
  </r>
  <r>
    <s v="OF0038261"/>
    <x v="1195"/>
    <m/>
    <s v="F013930"/>
    <x v="51"/>
    <s v="25AFI002654"/>
    <x v="16"/>
    <m/>
    <s v="000450286001"/>
    <s v="RIBATTINO 5X13 AG5"/>
    <s v="accessori x manigl."/>
    <x v="7"/>
    <m/>
    <n v="100542"/>
    <s v="NR"/>
    <m/>
    <n v="7.5499791132064217E-3"/>
    <n v="759.09"/>
  </r>
  <r>
    <s v="OF0038697"/>
    <x v="1196"/>
    <m/>
    <s v="F015068"/>
    <x v="46"/>
    <s v="25AFI002655"/>
    <x v="16"/>
    <m/>
    <s v="009430043006"/>
    <s v="COAGULANTE PROWASTE 9124 ECOPROJ."/>
    <s v="materiali di consumo"/>
    <x v="11"/>
    <m/>
    <n v="1200"/>
    <s v="kg"/>
    <m/>
    <n v="2.0499999999999998"/>
    <n v="2460"/>
  </r>
  <r>
    <s v="OF0038464"/>
    <x v="1197"/>
    <m/>
    <s v="F013851"/>
    <x v="45"/>
    <s v="25AFI002666"/>
    <x v="16"/>
    <m/>
    <s v="009430059001"/>
    <s v="406 ADESIVO LOCT0040630 GR.20"/>
    <s v="materiali di consumo"/>
    <x v="11"/>
    <m/>
    <n v="5"/>
    <s v="NR"/>
    <m/>
    <n v="18.937999999999999"/>
    <n v="94.69"/>
  </r>
  <r>
    <s v="OF0038464"/>
    <x v="1197"/>
    <m/>
    <s v="F013851"/>
    <x v="45"/>
    <s v="25AFI002666"/>
    <x v="16"/>
    <m/>
    <s v="009430060001"/>
    <s v="770 PRIMER LOCT0016777 GR.10"/>
    <s v="materiali di consumo"/>
    <x v="11"/>
    <m/>
    <n v="4"/>
    <s v="NR"/>
    <m/>
    <n v="25.725000000000001"/>
    <n v="102.9"/>
  </r>
  <r>
    <s v="OF0038734"/>
    <x v="1198"/>
    <m/>
    <s v="F015558"/>
    <x v="48"/>
    <s v="25AFI002667"/>
    <x v="16"/>
    <m/>
    <s v="009430000001"/>
    <s v="CORINDONE GRANA 40 DARK"/>
    <s v="materiali di consumo"/>
    <x v="11"/>
    <m/>
    <n v="10000"/>
    <s v="kg"/>
    <m/>
    <n v="0.95"/>
    <n v="9500"/>
  </r>
  <r>
    <s v="OF0038734"/>
    <x v="1198"/>
    <m/>
    <s v="F015558"/>
    <x v="48"/>
    <s v="25AFI002667"/>
    <x v="16"/>
    <m/>
    <s v="009430002001"/>
    <s v="CORINDONE GRANA 50"/>
    <s v="materiali di consumo"/>
    <x v="11"/>
    <m/>
    <n v="5000"/>
    <s v="kg"/>
    <m/>
    <n v="0.95"/>
    <n v="4750"/>
  </r>
  <r>
    <s v="OF0038734"/>
    <x v="1198"/>
    <m/>
    <s v="F015558"/>
    <x v="48"/>
    <s v="25AFI002667"/>
    <x v="16"/>
    <m/>
    <s v="009430003001"/>
    <s v="CORINDONE GRANA 60"/>
    <s v="materiali di consumo"/>
    <x v="11"/>
    <m/>
    <n v="2000"/>
    <s v="kg"/>
    <m/>
    <n v="0.9"/>
    <n v="1800"/>
  </r>
  <r>
    <s v="OF0038734"/>
    <x v="1198"/>
    <m/>
    <s v="F015558"/>
    <x v="48"/>
    <s v="25AFI002667"/>
    <x v="16"/>
    <m/>
    <s v="009430005001"/>
    <s v="CORINDONE GRANA 80"/>
    <s v="materiali di consumo"/>
    <x v="11"/>
    <m/>
    <n v="8000"/>
    <s v="kg"/>
    <m/>
    <n v="0.9"/>
    <n v="7200"/>
  </r>
  <r>
    <s v="OF0038735"/>
    <x v="1199"/>
    <m/>
    <s v="F015428"/>
    <x v="49"/>
    <s v="25AFI002672"/>
    <x v="16"/>
    <m/>
    <s v="009000013001"/>
    <s v="GUANTI NITRILE CLORINATO PZ.100 #"/>
    <s v="materiali di consumo"/>
    <x v="11"/>
    <m/>
    <n v="20"/>
    <s v="NR"/>
    <m/>
    <n v="5.9"/>
    <n v="118"/>
  </r>
  <r>
    <s v="OF0038353"/>
    <x v="1200"/>
    <m/>
    <s v="F012713"/>
    <x v="53"/>
    <s v="25AFI002678"/>
    <x v="16"/>
    <m/>
    <s v="003190001017"/>
    <s v="FUSION PRO 80-289-C/V10945C CLEAR MET. TC"/>
    <s v="prodotti chimici"/>
    <x v="1"/>
    <m/>
    <n v="8"/>
    <s v="kg"/>
    <m/>
    <n v="15"/>
    <n v="120"/>
  </r>
  <r>
    <s v="OF0038405"/>
    <x v="1201"/>
    <m/>
    <s v="F013881"/>
    <x v="109"/>
    <s v="25AFI002681"/>
    <x v="16"/>
    <m/>
    <s v="0001A0120005"/>
    <s v="DISCO AC.120/05 AISI430 LISCIO/SAT."/>
    <s v="acciaio"/>
    <x v="9"/>
    <m/>
    <n v="90"/>
    <s v="kg"/>
    <m/>
    <n v="4.0599999999999996"/>
    <n v="365.4"/>
  </r>
  <r>
    <s v="OF0038207"/>
    <x v="1163"/>
    <m/>
    <s v="F010233"/>
    <x v="52"/>
    <s v="25AFI002682"/>
    <x v="16"/>
    <m/>
    <s v="000110534001"/>
    <s v="GHIERA P15  15,5/28 R15/827 FR100"/>
    <s v="manigliame"/>
    <x v="0"/>
    <m/>
    <n v="5700"/>
    <s v="NR"/>
    <m/>
    <n v="0.1045"/>
    <n v="595.65"/>
  </r>
  <r>
    <s v="OF0038325"/>
    <x v="1202"/>
    <m/>
    <s v="F010233"/>
    <x v="52"/>
    <s v="25AFI002682"/>
    <x v="16"/>
    <m/>
    <s v="000110534001"/>
    <s v="GHIERA P15  15,5/28 R15/827 FR100"/>
    <s v="manigliame"/>
    <x v="0"/>
    <m/>
    <n v="5600"/>
    <s v="NR"/>
    <m/>
    <n v="0.10450000000000001"/>
    <n v="585.20000000000005"/>
  </r>
  <r>
    <s v="OF0038017"/>
    <x v="1077"/>
    <m/>
    <s v="F010233"/>
    <x v="52"/>
    <s v="25AFI002682"/>
    <x v="16"/>
    <m/>
    <s v="000110537001"/>
    <s v="GHIERA P15 16/27 R15/546 FR90 207 20-24-28"/>
    <s v="manigliame"/>
    <x v="0"/>
    <m/>
    <n v="11280"/>
    <s v="NR"/>
    <m/>
    <n v="9.4999999999999987E-2"/>
    <n v="1071.5999999999999"/>
  </r>
  <r>
    <s v="OF0038017"/>
    <x v="1077"/>
    <m/>
    <s v="F010233"/>
    <x v="52"/>
    <s v="25AFI002682"/>
    <x v="16"/>
    <m/>
    <s v="000110544001"/>
    <s v="GHIERA P15 17/18,5 C15/487 FR75"/>
    <s v="manigliame"/>
    <x v="0"/>
    <m/>
    <n v="12850"/>
    <s v="NR"/>
    <m/>
    <n v="9.5000000000000001E-2"/>
    <n v="1220.75"/>
  </r>
  <r>
    <s v="OF0038017"/>
    <x v="1077"/>
    <m/>
    <s v="F010233"/>
    <x v="52"/>
    <s v="25AFI002682"/>
    <x v="16"/>
    <m/>
    <s v="000110546001"/>
    <s v="GHIERA P15 16/24,5 B15 /900 FR 100 175 26"/>
    <s v="manigliame"/>
    <x v="0"/>
    <m/>
    <n v="11800"/>
    <s v="NR"/>
    <m/>
    <n v="9.5000000000000001E-2"/>
    <n v="1121"/>
  </r>
  <r>
    <s v="OF0038325"/>
    <x v="1202"/>
    <m/>
    <s v="F010233"/>
    <x v="52"/>
    <s v="25AFI002682"/>
    <x v="16"/>
    <m/>
    <s v="000110610001"/>
    <s v="GHIERA P15 17/20,5 B15/190 FR120"/>
    <s v="manigliame"/>
    <x v="0"/>
    <m/>
    <n v="12400"/>
    <s v="NR"/>
    <m/>
    <n v="9.5000000000000001E-2"/>
    <n v="1178"/>
  </r>
  <r>
    <s v="OF0038325"/>
    <x v="1202"/>
    <m/>
    <s v="F010233"/>
    <x v="52"/>
    <s v="25AFI002682"/>
    <x v="16"/>
    <m/>
    <s v="000110611001"/>
    <s v="GHIERA P15 15,5/33 R15/295 FR100"/>
    <s v="manigliame"/>
    <x v="0"/>
    <m/>
    <n v="12650"/>
    <s v="NR"/>
    <m/>
    <n v="9.5000000000000001E-2"/>
    <n v="1201.75"/>
  </r>
  <r>
    <s v="OF0038884"/>
    <x v="1203"/>
    <m/>
    <s v="F010233"/>
    <x v="52"/>
    <s v="25AFI002682"/>
    <x v="16"/>
    <m/>
    <s v="000250516001"/>
    <s v="MANICO TITANO/1 NERO SATINATO"/>
    <s v="manigliame"/>
    <x v="0"/>
    <m/>
    <n v="4050"/>
    <s v="NR"/>
    <m/>
    <n v="0.4"/>
    <n v="1620"/>
  </r>
  <r>
    <s v="OF0037970"/>
    <x v="1165"/>
    <m/>
    <s v="F010233"/>
    <x v="52"/>
    <s v="25AFI002682"/>
    <x v="16"/>
    <m/>
    <s v="000250517001"/>
    <s v="MANICO TITANO/2 NERO SATINATO"/>
    <s v="manigliame"/>
    <x v="0"/>
    <m/>
    <n v="15925"/>
    <s v="NR"/>
    <m/>
    <n v="0.44"/>
    <n v="7007"/>
  </r>
  <r>
    <m/>
    <x v="82"/>
    <m/>
    <s v="F010233"/>
    <x v="52"/>
    <s v="25AFI002682"/>
    <x v="16"/>
    <m/>
    <s v="000250517001"/>
    <s v="MANICO TITANO/2 NERO SATINATO"/>
    <s v="manigliame"/>
    <x v="0"/>
    <m/>
    <n v="9425"/>
    <s v="NR"/>
    <m/>
    <n v="0.44"/>
    <n v="4147"/>
  </r>
  <r>
    <s v="OF0038440"/>
    <x v="1204"/>
    <m/>
    <s v="F010233"/>
    <x v="52"/>
    <s v="25AFI002682"/>
    <x v="16"/>
    <m/>
    <s v="000250530001"/>
    <s v="MANICO CHICAGO/1 NERO SATINATO"/>
    <s v="manigliame"/>
    <x v="0"/>
    <m/>
    <n v="9600"/>
    <s v="NR"/>
    <m/>
    <n v="0.31064999999999998"/>
    <n v="2982.24"/>
  </r>
  <r>
    <s v="OF0038440"/>
    <x v="1204"/>
    <m/>
    <s v="F010233"/>
    <x v="52"/>
    <s v="25AFI002682"/>
    <x v="16"/>
    <m/>
    <s v="000250531001"/>
    <s v="MANICO CHICAGO/2 NERO SATINATO"/>
    <s v="manigliame"/>
    <x v="0"/>
    <m/>
    <n v="21660"/>
    <s v="NR"/>
    <m/>
    <n v="0.33630009233610342"/>
    <n v="7284.26"/>
  </r>
  <r>
    <s v="OF0038289"/>
    <x v="1205"/>
    <m/>
    <s v="F010233"/>
    <x v="52"/>
    <s v="25AFI002682"/>
    <x v="16"/>
    <m/>
    <s v="000283490001"/>
    <s v="MANIGLIA AC.LEVANTE SABBIATA CASS.D.20 (472)"/>
    <s v="manigliame"/>
    <x v="0"/>
    <m/>
    <n v="2300"/>
    <s v="NR"/>
    <m/>
    <n v="1.33"/>
    <n v="3059"/>
  </r>
  <r>
    <s v="OF0038440"/>
    <x v="1204"/>
    <m/>
    <s v="F010233"/>
    <x v="52"/>
    <s v="25AFI002682"/>
    <x v="16"/>
    <m/>
    <s v="000320212001"/>
    <s v="POMOLO 810 STUDIO NERO SATINATO"/>
    <s v="manigliame"/>
    <x v="0"/>
    <m/>
    <n v="16200"/>
    <s v="NR"/>
    <m/>
    <n v="0.18714999999999998"/>
    <n v="3031.83"/>
  </r>
  <r>
    <s v="OF0037633"/>
    <x v="1034"/>
    <m/>
    <s v="F015520"/>
    <x v="54"/>
    <s v="25AFI002683"/>
    <x v="16"/>
    <m/>
    <s v="0001A0165005"/>
    <s v="DISCO AC.165/05 AISI430 LISCIO/SAT."/>
    <s v="acciaio"/>
    <x v="9"/>
    <m/>
    <n v="790"/>
    <s v="kg"/>
    <m/>
    <n v="3.25"/>
    <n v="2567.5"/>
  </r>
  <r>
    <s v="OF0038004"/>
    <x v="1035"/>
    <m/>
    <s v="F015520"/>
    <x v="54"/>
    <s v="25AFI002683"/>
    <x v="16"/>
    <m/>
    <s v="0001A0165005"/>
    <s v="DISCO AC.165/05 AISI430 LISCIO/SAT."/>
    <s v="acciaio"/>
    <x v="9"/>
    <m/>
    <n v="773"/>
    <s v="kg"/>
    <m/>
    <n v="3.25"/>
    <n v="2512.25"/>
  </r>
  <r>
    <s v="OF0038004"/>
    <x v="1035"/>
    <m/>
    <s v="F015520"/>
    <x v="54"/>
    <s v="25AFI002683"/>
    <x v="16"/>
    <m/>
    <s v="0001A0185005"/>
    <s v="DISCO AC.185/05 AISI430 LISCIO/SAT."/>
    <s v="acciaio"/>
    <x v="9"/>
    <m/>
    <n v="491"/>
    <s v="kg"/>
    <m/>
    <n v="3.25"/>
    <n v="1595.75"/>
  </r>
  <r>
    <s v="OF0037776"/>
    <x v="1036"/>
    <m/>
    <s v="F015520"/>
    <x v="54"/>
    <s v="25AFI002683"/>
    <x v="16"/>
    <m/>
    <s v="0001A0195005"/>
    <s v="DISCO AC.195/05 AISI430 LISCIO/SAT."/>
    <s v="acciaio"/>
    <x v="9"/>
    <m/>
    <n v="1147"/>
    <s v="kg"/>
    <m/>
    <n v="3.25"/>
    <n v="3727.75"/>
  </r>
  <r>
    <s v="OF0038004"/>
    <x v="1035"/>
    <m/>
    <s v="F015520"/>
    <x v="54"/>
    <s v="25AFI002683"/>
    <x v="16"/>
    <m/>
    <s v="0001A0195005"/>
    <s v="DISCO AC.195/05 AISI430 LISCIO/SAT."/>
    <s v="acciaio"/>
    <x v="9"/>
    <m/>
    <n v="1042"/>
    <s v="kg"/>
    <m/>
    <n v="3.25"/>
    <n v="3386.5"/>
  </r>
  <r>
    <s v="OF0038173"/>
    <x v="1088"/>
    <m/>
    <s v="F015520"/>
    <x v="54"/>
    <s v="25AFI002683"/>
    <x v="16"/>
    <m/>
    <s v="0001A0210005"/>
    <s v="DISCO AC.210/05 AISI430 LISCIO/SAT."/>
    <s v="acciaio"/>
    <x v="9"/>
    <m/>
    <n v="2538"/>
    <s v="kg"/>
    <m/>
    <n v="3.25"/>
    <n v="8248.5"/>
  </r>
  <r>
    <s v="OF0038293"/>
    <x v="1206"/>
    <m/>
    <s v="F015520"/>
    <x v="54"/>
    <s v="25AFI002683"/>
    <x v="16"/>
    <m/>
    <s v="0001A0230005"/>
    <s v="DISCO AC.230/05 AISI430 LISCIO/SAT."/>
    <s v="acciaio"/>
    <x v="9"/>
    <m/>
    <n v="1522"/>
    <s v="kg"/>
    <m/>
    <n v="3.25"/>
    <n v="4946.5"/>
  </r>
  <r>
    <s v="OF0038293"/>
    <x v="1206"/>
    <m/>
    <s v="F015520"/>
    <x v="54"/>
    <s v="25AFI002683"/>
    <x v="16"/>
    <m/>
    <s v="0001A0240005"/>
    <s v="DISCO AC.240/05 AISI430 LISCIO/SAT."/>
    <s v="acciaio"/>
    <x v="9"/>
    <m/>
    <n v="665"/>
    <s v="kg"/>
    <m/>
    <n v="3.25"/>
    <n v="2161.25"/>
  </r>
  <r>
    <s v="OF0038293"/>
    <x v="1206"/>
    <m/>
    <s v="F015520"/>
    <x v="54"/>
    <s v="25AFI002684"/>
    <x v="16"/>
    <m/>
    <s v="0001A0150005"/>
    <s v="DISCO AC.150/05 AISI430 LISCIO/SAT."/>
    <s v="acciaio"/>
    <x v="9"/>
    <m/>
    <n v="963"/>
    <s v="kg"/>
    <m/>
    <n v="3.25"/>
    <n v="3129.75"/>
  </r>
  <r>
    <s v="OF0038513"/>
    <x v="1207"/>
    <m/>
    <s v="F015520"/>
    <x v="54"/>
    <s v="25AFI002684"/>
    <x v="16"/>
    <m/>
    <s v="0001A0150005"/>
    <s v="DISCO AC.150/05 AISI430 LISCIO/SAT."/>
    <s v="acciaio"/>
    <x v="9"/>
    <m/>
    <n v="248"/>
    <s v="kg"/>
    <m/>
    <n v="3.25"/>
    <n v="806"/>
  </r>
  <r>
    <s v="OF0038113"/>
    <x v="1025"/>
    <m/>
    <s v="F600467"/>
    <x v="50"/>
    <s v="25AFI002685"/>
    <x v="16"/>
    <m/>
    <s v="0002A0127TS4"/>
    <s v="DISCO AC.127/040 C/F 3MM+TAGLI STRETTI+FORO CENTRALE 38mm"/>
    <s v="acciaio"/>
    <x v="9"/>
    <m/>
    <n v="347"/>
    <s v="NR"/>
    <m/>
    <n v="0.14489913544668589"/>
    <n v="50.28"/>
  </r>
  <r>
    <s v="OF0038296"/>
    <x v="1161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449"/>
    <x v="1162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566"/>
    <x v="1208"/>
    <m/>
    <s v="F600467"/>
    <x v="50"/>
    <s v="25AFI002685"/>
    <x v="16"/>
    <m/>
    <s v="0002A0127TS4"/>
    <s v="DISCO AC.127/040 C/F 3MM+TAGLI STRETTI+FORO CENTRALE 38mm"/>
    <s v="acciaio"/>
    <x v="9"/>
    <m/>
    <n v="12153"/>
    <s v="NR"/>
    <m/>
    <n v="0.14490002468526289"/>
    <n v="1760.97"/>
  </r>
  <r>
    <s v="OF0038449"/>
    <x v="1162"/>
    <m/>
    <s v="F600467"/>
    <x v="50"/>
    <s v="25AFI002685"/>
    <x v="1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566"/>
    <x v="1208"/>
    <m/>
    <s v="F600467"/>
    <x v="50"/>
    <s v="25AFI002685"/>
    <x v="16"/>
    <m/>
    <s v="0002A0152TS4"/>
    <s v="DISCO AC.152/040 C/F 3MM+TAGLI STRETTI+FORO CENTRALE 51mm"/>
    <s v="acciaio"/>
    <x v="9"/>
    <m/>
    <n v="9000"/>
    <s v="NR"/>
    <m/>
    <n v="0.2094"/>
    <n v="1884.6"/>
  </r>
  <r>
    <s v="OF0038296"/>
    <x v="1161"/>
    <m/>
    <s v="F600467"/>
    <x v="50"/>
    <s v="25AFI002685"/>
    <x v="16"/>
    <m/>
    <s v="0002A0157TS4"/>
    <s v="DISCO AC.157/040 C/F 3MM+TAGLI STRETTI+FORO CENTRALE 51mm"/>
    <s v="acciaio"/>
    <x v="9"/>
    <m/>
    <n v="5000"/>
    <s v="NR"/>
    <m/>
    <n v="0.214"/>
    <n v="1070"/>
  </r>
  <r>
    <s v="OF0038449"/>
    <x v="1162"/>
    <m/>
    <s v="F600467"/>
    <x v="50"/>
    <s v="25AFI002685"/>
    <x v="16"/>
    <m/>
    <s v="0002A0157TS4"/>
    <s v="DISCO AC.157/040 C/F 3MM+TAGLI STRETTI+FORO CENTRALE 51mm"/>
    <s v="acciaio"/>
    <x v="9"/>
    <m/>
    <n v="4000"/>
    <s v="NR"/>
    <m/>
    <n v="0.214"/>
    <n v="856"/>
  </r>
  <r>
    <s v="OF0038296"/>
    <x v="1161"/>
    <m/>
    <s v="F600467"/>
    <x v="50"/>
    <s v="25AFI002685"/>
    <x v="16"/>
    <m/>
    <s v="0002A0197TS4"/>
    <s v="DISCO AC.197/040 C/F 3MM+TAGLI STRETTI+FORO CENTRALE 51mm"/>
    <s v="acciaio"/>
    <x v="9"/>
    <m/>
    <n v="16250"/>
    <s v="NR"/>
    <m/>
    <n v="0.30070030769230771"/>
    <n v="4886.38"/>
  </r>
  <r>
    <s v="OF0038296"/>
    <x v="1161"/>
    <m/>
    <s v="F600467"/>
    <x v="50"/>
    <s v="25AFI002685"/>
    <x v="16"/>
    <m/>
    <s v="0002A0207TS4"/>
    <s v="DISCO AC.207/040 C/F 3MM+TAGLI STRETTI+FORO CENTRALE 51mm"/>
    <s v="acciaio"/>
    <x v="9"/>
    <m/>
    <n v="10000"/>
    <s v="NR"/>
    <m/>
    <n v="0.32419999999999999"/>
    <n v="3242"/>
  </r>
  <r>
    <s v="OF0038449"/>
    <x v="1162"/>
    <m/>
    <s v="F600467"/>
    <x v="50"/>
    <s v="25AFI002685"/>
    <x v="16"/>
    <m/>
    <s v="0002A0207TS4"/>
    <s v="DISCO AC.207/040 C/F 3MM+TAGLI STRETTI+FORO CENTRALE 51mm"/>
    <s v="acciaio"/>
    <x v="9"/>
    <m/>
    <n v="3500"/>
    <s v="NR"/>
    <m/>
    <n v="0.32419999999999999"/>
    <n v="1134.7"/>
  </r>
  <r>
    <s v="OF0038265"/>
    <x v="1209"/>
    <m/>
    <s v="F010245"/>
    <x v="59"/>
    <s v="25AFI002687"/>
    <x v="16"/>
    <m/>
    <s v="000250050001"/>
    <s v="MANICO L430 X BOLL.NERO SATINATO"/>
    <s v="manigliame"/>
    <x v="0"/>
    <m/>
    <n v="2600"/>
    <s v="NR"/>
    <m/>
    <n v="0.46799999999999997"/>
    <n v="1216.8"/>
  </r>
  <r>
    <s v="OF0038265"/>
    <x v="1209"/>
    <m/>
    <s v="F010245"/>
    <x v="59"/>
    <s v="25AFI002687"/>
    <x v="16"/>
    <m/>
    <s v="000251510001"/>
    <s v="MANIGLIA L665 ELEGANCE NERA SAT."/>
    <s v="manigliame"/>
    <x v="0"/>
    <m/>
    <n v="4320"/>
    <s v="NR"/>
    <m/>
    <n v="0.24900000000000003"/>
    <n v="1075.68"/>
  </r>
  <r>
    <s v="OF0038140"/>
    <x v="1127"/>
    <m/>
    <s v="F012680"/>
    <x v="63"/>
    <s v="25AFI002696"/>
    <x v="16"/>
    <m/>
    <s v="000010230019R"/>
    <s v="DISCO AL.99,5 230/19 RIC"/>
    <s v="alluminio"/>
    <x v="3"/>
    <m/>
    <n v="718"/>
    <s v="kg"/>
    <m/>
    <n v="3.3200000000000003"/>
    <n v="2383.7600000000002"/>
  </r>
  <r>
    <s v="OF0038140"/>
    <x v="1127"/>
    <m/>
    <s v="F012680"/>
    <x v="63"/>
    <s v="25AFI002696"/>
    <x v="16"/>
    <m/>
    <s v="000010280019R"/>
    <s v="DISCO AL.99,5 280/19 RIC"/>
    <s v="alluminio"/>
    <x v="3"/>
    <m/>
    <n v="879"/>
    <s v="kg"/>
    <m/>
    <n v="3.3200000000000003"/>
    <n v="2918.28"/>
  </r>
  <r>
    <s v="OF0038140"/>
    <x v="1127"/>
    <m/>
    <s v="F012680"/>
    <x v="63"/>
    <s v="25AFI002696"/>
    <x v="16"/>
    <m/>
    <s v="000010315019R"/>
    <s v="DISCO AL.99,5 315/19 RIC"/>
    <s v="alluminio"/>
    <x v="3"/>
    <m/>
    <n v="737"/>
    <s v="kg"/>
    <m/>
    <n v="3.3200000000000003"/>
    <n v="2446.84"/>
  </r>
  <r>
    <s v="OF0038140"/>
    <x v="1127"/>
    <m/>
    <s v="F012680"/>
    <x v="63"/>
    <s v="25AFI002696"/>
    <x v="16"/>
    <m/>
    <s v="000010335028R"/>
    <s v="DISCO AL.99,5 335/28 RIC"/>
    <s v="alluminio"/>
    <x v="3"/>
    <m/>
    <n v="840"/>
    <s v="kg"/>
    <m/>
    <n v="3.3200000000000003"/>
    <n v="2788.8"/>
  </r>
  <r>
    <s v="OF0038195"/>
    <x v="1210"/>
    <m/>
    <s v="F012680"/>
    <x v="63"/>
    <s v="25AFI002696"/>
    <x v="16"/>
    <m/>
    <s v="000040205036R"/>
    <s v="DISCO AL.4006 205/36 RIC"/>
    <s v="alluminio"/>
    <x v="3"/>
    <m/>
    <n v="848"/>
    <s v="kg"/>
    <m/>
    <n v="3.3200000000000003"/>
    <n v="2815.36"/>
  </r>
  <r>
    <s v="OF0038280"/>
    <x v="1211"/>
    <m/>
    <s v="F012680"/>
    <x v="63"/>
    <s v="25AFI002696"/>
    <x v="16"/>
    <m/>
    <s v="000040215036R"/>
    <s v="DISCO AL.4006 215/36 RIC"/>
    <s v="alluminio"/>
    <x v="3"/>
    <m/>
    <n v="1768"/>
    <s v="kg"/>
    <m/>
    <n v="3.3200000000000003"/>
    <n v="5869.76"/>
  </r>
  <r>
    <s v="OF0038195"/>
    <x v="1210"/>
    <m/>
    <s v="F012680"/>
    <x v="63"/>
    <s v="25AFI002696"/>
    <x v="16"/>
    <m/>
    <s v="000040225029R"/>
    <s v="DISCO AL.4006 225/29 RIC"/>
    <s v="alluminio"/>
    <x v="3"/>
    <m/>
    <n v="1517"/>
    <s v="kg"/>
    <m/>
    <n v="3.32"/>
    <n v="5036.4399999999996"/>
  </r>
  <r>
    <s v="OF0038473"/>
    <x v="1212"/>
    <m/>
    <s v="F012680"/>
    <x v="63"/>
    <s v="25AFI002696"/>
    <x v="16"/>
    <m/>
    <s v="000040235036R"/>
    <s v="DISCO AL.4006 235/36 RIC"/>
    <s v="alluminio"/>
    <x v="3"/>
    <m/>
    <n v="2524"/>
    <s v="kg"/>
    <m/>
    <n v="3.3200000000000003"/>
    <n v="8379.68"/>
  </r>
  <r>
    <s v="OF0038195"/>
    <x v="1210"/>
    <m/>
    <s v="F012680"/>
    <x v="63"/>
    <s v="25AFI002696"/>
    <x v="16"/>
    <m/>
    <s v="000040240032R"/>
    <s v="DISCO AL.4006 240/32 RIC"/>
    <s v="alluminio"/>
    <x v="3"/>
    <m/>
    <n v="1589"/>
    <s v="kg"/>
    <m/>
    <n v="3.32"/>
    <n v="5275.48"/>
  </r>
  <r>
    <s v="OF0038280"/>
    <x v="1211"/>
    <m/>
    <s v="F012680"/>
    <x v="63"/>
    <s v="25AFI002696"/>
    <x v="16"/>
    <m/>
    <s v="000040240036R"/>
    <s v="DISCO AL.4006 240/36 RIC"/>
    <s v="alluminio"/>
    <x v="3"/>
    <m/>
    <n v="1726"/>
    <s v="kg"/>
    <m/>
    <n v="3.32"/>
    <n v="5730.32"/>
  </r>
  <r>
    <s v="OF0038195"/>
    <x v="1210"/>
    <m/>
    <s v="F012680"/>
    <x v="63"/>
    <s v="25AFI002696"/>
    <x v="16"/>
    <m/>
    <s v="000040260036R"/>
    <s v="DISCO AL.4006 260/36 RIC"/>
    <s v="alluminio"/>
    <x v="3"/>
    <m/>
    <n v="1694"/>
    <s v="kg"/>
    <m/>
    <n v="3.32"/>
    <n v="5624.08"/>
  </r>
  <r>
    <s v="OF0038280"/>
    <x v="1211"/>
    <m/>
    <s v="F012680"/>
    <x v="63"/>
    <s v="25AFI002696"/>
    <x v="16"/>
    <m/>
    <s v="000040260036R"/>
    <s v="DISCO AL.4006 260/36 RIC"/>
    <s v="alluminio"/>
    <x v="3"/>
    <m/>
    <n v="1706"/>
    <s v="kg"/>
    <m/>
    <n v="3.32"/>
    <n v="5663.92"/>
  </r>
  <r>
    <s v="OF0038141"/>
    <x v="1131"/>
    <m/>
    <s v="F012680"/>
    <x v="63"/>
    <s v="25AFI002696"/>
    <x v="16"/>
    <m/>
    <s v="000040265029R"/>
    <s v="DISCO AL.4006 265/29 RIC"/>
    <s v="alluminio"/>
    <x v="3"/>
    <m/>
    <n v="1759"/>
    <s v="kg"/>
    <m/>
    <n v="3.32"/>
    <n v="5839.88"/>
  </r>
  <r>
    <s v="OF0038195"/>
    <x v="1210"/>
    <m/>
    <s v="F012680"/>
    <x v="63"/>
    <s v="25AFI002696"/>
    <x v="16"/>
    <m/>
    <s v="000040265029R"/>
    <s v="DISCO AL.4006 265/29 RIC"/>
    <s v="alluminio"/>
    <x v="3"/>
    <m/>
    <n v="1742"/>
    <s v="kg"/>
    <m/>
    <n v="3.32"/>
    <n v="5783.44"/>
  </r>
  <r>
    <s v="OF0038141"/>
    <x v="1131"/>
    <m/>
    <s v="F012680"/>
    <x v="63"/>
    <s v="25AFI002696"/>
    <x v="16"/>
    <m/>
    <s v="000040265032R"/>
    <s v="DISCO AL.4006 265/32 RIC"/>
    <s v="alluminio"/>
    <x v="3"/>
    <m/>
    <n v="2630"/>
    <s v="kg"/>
    <m/>
    <n v="3.3200000000000003"/>
    <n v="8731.6"/>
  </r>
  <r>
    <s v="OF0038195"/>
    <x v="1210"/>
    <m/>
    <s v="F012680"/>
    <x v="63"/>
    <s v="25AFI002696"/>
    <x v="16"/>
    <m/>
    <s v="000040265036R"/>
    <s v="DISCO AL.4006 265/36 RIC"/>
    <s v="alluminio"/>
    <x v="3"/>
    <m/>
    <n v="1760"/>
    <s v="kg"/>
    <m/>
    <n v="3.32"/>
    <n v="5843.2"/>
  </r>
  <r>
    <s v="OF0038141"/>
    <x v="1131"/>
    <m/>
    <s v="F012680"/>
    <x v="63"/>
    <s v="25AFI002696"/>
    <x v="16"/>
    <m/>
    <s v="000040280032R"/>
    <s v="DISCO AL.4006 280/32 RIC"/>
    <s v="alluminio"/>
    <x v="3"/>
    <m/>
    <n v="2636"/>
    <s v="kg"/>
    <m/>
    <n v="3.3200000000000003"/>
    <n v="8751.52"/>
  </r>
  <r>
    <s v="OF0038470"/>
    <x v="1213"/>
    <m/>
    <s v="F012680"/>
    <x v="63"/>
    <s v="25AFI002696"/>
    <x v="16"/>
    <m/>
    <s v="000040280036R"/>
    <s v="DISCO AL.4006 280/36 RIC"/>
    <s v="alluminio"/>
    <x v="3"/>
    <m/>
    <n v="883"/>
    <s v="kg"/>
    <m/>
    <n v="3.32"/>
    <n v="2931.56"/>
  </r>
  <r>
    <s v="OF0038141"/>
    <x v="1131"/>
    <m/>
    <s v="F012680"/>
    <x v="63"/>
    <s v="25AFI002696"/>
    <x v="16"/>
    <m/>
    <s v="000040285029R"/>
    <s v="DISCO AL.4006 285/29 RIC"/>
    <s v="alluminio"/>
    <x v="3"/>
    <m/>
    <n v="874"/>
    <s v="kg"/>
    <m/>
    <n v="3.32"/>
    <n v="2901.68"/>
  </r>
  <r>
    <s v="OF0038143"/>
    <x v="1214"/>
    <m/>
    <s v="F012680"/>
    <x v="63"/>
    <s v="25AFI002696"/>
    <x v="16"/>
    <m/>
    <s v="000040285036R"/>
    <s v="DISCO AL.4006 285/36 RIC"/>
    <s v="alluminio"/>
    <x v="3"/>
    <m/>
    <n v="6245"/>
    <s v="kg"/>
    <m/>
    <n v="3.3200000000000003"/>
    <n v="20733.400000000001"/>
  </r>
  <r>
    <s v="OF0038281"/>
    <x v="1215"/>
    <m/>
    <s v="F012680"/>
    <x v="63"/>
    <s v="25AFI002696"/>
    <x v="16"/>
    <m/>
    <s v="000040285036R"/>
    <s v="DISCO AL.4006 285/36 RIC"/>
    <s v="alluminio"/>
    <x v="3"/>
    <m/>
    <n v="4409"/>
    <s v="kg"/>
    <m/>
    <n v="3.32"/>
    <n v="14637.88"/>
  </r>
  <r>
    <s v="OF0038473"/>
    <x v="1212"/>
    <m/>
    <s v="F012680"/>
    <x v="63"/>
    <s v="25AFI002696"/>
    <x v="16"/>
    <m/>
    <s v="000040285036R"/>
    <s v="DISCO AL.4006 285/36 RIC"/>
    <s v="alluminio"/>
    <x v="3"/>
    <m/>
    <n v="3464"/>
    <s v="kg"/>
    <m/>
    <n v="3.32"/>
    <n v="11500.48"/>
  </r>
  <r>
    <s v="OF0038280"/>
    <x v="1211"/>
    <m/>
    <s v="F012680"/>
    <x v="63"/>
    <s v="25AFI002696"/>
    <x v="16"/>
    <m/>
    <s v="000040300036R"/>
    <s v="DISCO AL.4006 300/36 RIC"/>
    <s v="alluminio"/>
    <x v="3"/>
    <m/>
    <n v="1823"/>
    <s v="kg"/>
    <m/>
    <n v="3.32"/>
    <n v="6052.36"/>
  </r>
  <r>
    <s v="OF0038141"/>
    <x v="1131"/>
    <m/>
    <s v="F012680"/>
    <x v="63"/>
    <s v="25AFI002696"/>
    <x v="16"/>
    <m/>
    <s v="000040305029R"/>
    <s v="DISCO AL.4006 305/29 RIC"/>
    <s v="alluminio"/>
    <x v="3"/>
    <m/>
    <n v="2487"/>
    <s v="kg"/>
    <m/>
    <n v="3.32"/>
    <n v="8256.84"/>
  </r>
  <r>
    <s v="OF0038195"/>
    <x v="1210"/>
    <m/>
    <s v="F012680"/>
    <x v="63"/>
    <s v="25AFI002696"/>
    <x v="16"/>
    <m/>
    <s v="000040305029R"/>
    <s v="DISCO AL.4006 305/29 RIC"/>
    <s v="alluminio"/>
    <x v="3"/>
    <m/>
    <n v="1386"/>
    <s v="kg"/>
    <m/>
    <n v="3.3200000000000003"/>
    <n v="4601.5200000000004"/>
  </r>
  <r>
    <s v="OF0038195"/>
    <x v="1210"/>
    <m/>
    <s v="F012680"/>
    <x v="63"/>
    <s v="25AFI002696"/>
    <x v="16"/>
    <m/>
    <s v="000040305032R"/>
    <s v="DISCO AL.4006 305/32 RIC"/>
    <s v="alluminio"/>
    <x v="3"/>
    <m/>
    <n v="2463"/>
    <s v="kg"/>
    <m/>
    <n v="3.32"/>
    <n v="8177.16"/>
  </r>
  <r>
    <s v="OF0038280"/>
    <x v="1211"/>
    <m/>
    <s v="F012680"/>
    <x v="63"/>
    <s v="25AFI002696"/>
    <x v="16"/>
    <m/>
    <s v="000040305036R"/>
    <s v="DISCO AL.4006 305/36 RIC"/>
    <s v="alluminio"/>
    <x v="3"/>
    <m/>
    <n v="1829"/>
    <s v="kg"/>
    <m/>
    <n v="3.32"/>
    <n v="6072.28"/>
  </r>
  <r>
    <s v="OF0038470"/>
    <x v="1213"/>
    <m/>
    <s v="F012680"/>
    <x v="63"/>
    <s v="25AFI002696"/>
    <x v="16"/>
    <m/>
    <s v="000040305036R"/>
    <s v="DISCO AL.4006 305/36 RIC"/>
    <s v="alluminio"/>
    <x v="3"/>
    <m/>
    <n v="1444"/>
    <s v="kg"/>
    <m/>
    <n v="3.32"/>
    <n v="4794.08"/>
  </r>
  <r>
    <s v="OF0038195"/>
    <x v="1210"/>
    <m/>
    <s v="F012680"/>
    <x v="63"/>
    <s v="25AFI002696"/>
    <x v="16"/>
    <m/>
    <s v="000040310029R"/>
    <s v="DISCO AL.4006 310/29 RIC"/>
    <s v="alluminio"/>
    <x v="3"/>
    <m/>
    <n v="1864"/>
    <s v="kg"/>
    <m/>
    <n v="3.32"/>
    <n v="6188.48"/>
  </r>
  <r>
    <s v="OF0038195"/>
    <x v="1210"/>
    <m/>
    <s v="F012680"/>
    <x v="63"/>
    <s v="25AFI002696"/>
    <x v="16"/>
    <m/>
    <s v="000040310036R"/>
    <s v="DISCO AL.4006 310/36 RIC"/>
    <s v="alluminio"/>
    <x v="3"/>
    <m/>
    <n v="721"/>
    <s v="kg"/>
    <m/>
    <n v="3.32"/>
    <n v="2393.7199999999998"/>
  </r>
  <r>
    <s v="OF0038470"/>
    <x v="1213"/>
    <m/>
    <s v="F012680"/>
    <x v="63"/>
    <s v="25AFI002696"/>
    <x v="16"/>
    <m/>
    <s v="000040310036R"/>
    <s v="DISCO AL.4006 310/36 RIC"/>
    <s v="alluminio"/>
    <x v="3"/>
    <m/>
    <n v="701"/>
    <s v="kg"/>
    <m/>
    <n v="3.3200000000000003"/>
    <n v="2327.3200000000002"/>
  </r>
  <r>
    <s v="OF0038473"/>
    <x v="1212"/>
    <m/>
    <s v="F012680"/>
    <x v="63"/>
    <s v="25AFI002696"/>
    <x v="16"/>
    <m/>
    <s v="000040310036R"/>
    <s v="DISCO AL.4006 310/36 RIC"/>
    <s v="alluminio"/>
    <x v="3"/>
    <m/>
    <n v="1858"/>
    <s v="kg"/>
    <m/>
    <n v="3.3200000000000003"/>
    <n v="6168.56"/>
  </r>
  <r>
    <s v="OF0038280"/>
    <x v="1211"/>
    <m/>
    <s v="F012680"/>
    <x v="63"/>
    <s v="25AFI002696"/>
    <x v="16"/>
    <m/>
    <s v="000040315036R"/>
    <s v="DISCO AL.4006 315/36 RIC"/>
    <s v="alluminio"/>
    <x v="3"/>
    <m/>
    <n v="1490"/>
    <s v="kg"/>
    <m/>
    <n v="3.3200000000000003"/>
    <n v="4946.8"/>
  </r>
  <r>
    <s v="OF0038141"/>
    <x v="1131"/>
    <m/>
    <s v="F012680"/>
    <x v="63"/>
    <s v="25AFI002696"/>
    <x v="16"/>
    <m/>
    <s v="000040325032R"/>
    <s v="DISCO AL.4006 325/32 RIC"/>
    <s v="alluminio"/>
    <x v="3"/>
    <m/>
    <n v="3035"/>
    <s v="kg"/>
    <m/>
    <n v="3.3200000000000003"/>
    <n v="10076.200000000001"/>
  </r>
  <r>
    <s v="OF0038143"/>
    <x v="1214"/>
    <m/>
    <s v="F012680"/>
    <x v="63"/>
    <s v="25AFI002696"/>
    <x v="16"/>
    <m/>
    <s v="000040325036R"/>
    <s v="DISCO AL.4006 325/36 RIC"/>
    <s v="alluminio"/>
    <x v="3"/>
    <m/>
    <n v="3983"/>
    <s v="kg"/>
    <m/>
    <n v="3.32"/>
    <n v="13223.56"/>
  </r>
  <r>
    <s v="OF0038281"/>
    <x v="1215"/>
    <m/>
    <s v="F012680"/>
    <x v="63"/>
    <s v="25AFI002696"/>
    <x v="16"/>
    <m/>
    <s v="000040325036R"/>
    <s v="DISCO AL.4006 325/36 RIC"/>
    <s v="alluminio"/>
    <x v="3"/>
    <m/>
    <n v="4730"/>
    <s v="kg"/>
    <m/>
    <n v="3.3200000000000003"/>
    <n v="15703.6"/>
  </r>
  <r>
    <s v="OF0038473"/>
    <x v="1212"/>
    <m/>
    <s v="F012680"/>
    <x v="63"/>
    <s v="25AFI002696"/>
    <x v="16"/>
    <m/>
    <s v="000040325036R"/>
    <s v="DISCO AL.4006 325/36 RIC"/>
    <s v="alluminio"/>
    <x v="3"/>
    <m/>
    <n v="2414"/>
    <s v="kg"/>
    <m/>
    <n v="3.32"/>
    <n v="8014.48"/>
  </r>
  <r>
    <s v="OF0038141"/>
    <x v="1131"/>
    <m/>
    <s v="F012680"/>
    <x v="63"/>
    <s v="25AFI002696"/>
    <x v="16"/>
    <m/>
    <s v="000040330029R"/>
    <s v="DISCO AL.4006 330/29 RIC"/>
    <s v="alluminio"/>
    <x v="3"/>
    <m/>
    <n v="1636"/>
    <s v="kg"/>
    <m/>
    <n v="3.3200000000000003"/>
    <n v="5431.52"/>
  </r>
  <r>
    <s v="OF0038141"/>
    <x v="1131"/>
    <m/>
    <s v="F012680"/>
    <x v="63"/>
    <s v="25AFI002696"/>
    <x v="16"/>
    <m/>
    <s v="000040330032R"/>
    <s v="DISCO AL.4006 330/32 RIC"/>
    <s v="alluminio"/>
    <x v="3"/>
    <m/>
    <n v="1650"/>
    <s v="kg"/>
    <m/>
    <n v="3.32"/>
    <n v="5478"/>
  </r>
  <r>
    <s v="OF0038195"/>
    <x v="1210"/>
    <m/>
    <s v="F012680"/>
    <x v="63"/>
    <s v="25AFI002696"/>
    <x v="16"/>
    <m/>
    <s v="000040330032R"/>
    <s v="DISCO AL.4006 330/32 RIC"/>
    <s v="alluminio"/>
    <x v="3"/>
    <m/>
    <n v="805"/>
    <s v="kg"/>
    <m/>
    <n v="3.32"/>
    <n v="2672.6"/>
  </r>
  <r>
    <s v="OF0038459"/>
    <x v="1216"/>
    <m/>
    <s v="F012680"/>
    <x v="63"/>
    <s v="25AFI002696"/>
    <x v="16"/>
    <m/>
    <s v="000040335032R"/>
    <s v="DISCO AL.4006 335/32 RIC"/>
    <s v="alluminio"/>
    <x v="3"/>
    <m/>
    <n v="14409"/>
    <s v="kg"/>
    <m/>
    <n v="3.32"/>
    <n v="47837.88"/>
  </r>
  <r>
    <s v="OF0038195"/>
    <x v="1210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40036R"/>
    <s v="DISCO AL.4006 340/36 RIC"/>
    <s v="alluminio"/>
    <x v="3"/>
    <m/>
    <n v="1700"/>
    <s v="kg"/>
    <m/>
    <n v="3.32"/>
    <n v="5644"/>
  </r>
  <r>
    <s v="OF0038473"/>
    <x v="1212"/>
    <m/>
    <s v="F012680"/>
    <x v="63"/>
    <s v="25AFI002696"/>
    <x v="16"/>
    <m/>
    <s v="000040350036R"/>
    <s v="DISCO AL.4006 350/36 RIC"/>
    <s v="alluminio"/>
    <x v="3"/>
    <m/>
    <n v="1544"/>
    <s v="kg"/>
    <m/>
    <n v="3.32"/>
    <n v="5126.08"/>
  </r>
  <r>
    <s v="OF0038141"/>
    <x v="1131"/>
    <m/>
    <s v="F012680"/>
    <x v="63"/>
    <s v="25AFI002696"/>
    <x v="16"/>
    <m/>
    <s v="000040355032R"/>
    <s v="DISCO AL.4006 355/32 RIC"/>
    <s v="alluminio"/>
    <x v="3"/>
    <m/>
    <n v="3136"/>
    <s v="kg"/>
    <m/>
    <n v="3.3200000000000003"/>
    <n v="10411.52"/>
  </r>
  <r>
    <s v="OF0038195"/>
    <x v="1210"/>
    <m/>
    <s v="F012680"/>
    <x v="63"/>
    <s v="25AFI002696"/>
    <x v="16"/>
    <m/>
    <s v="000040355032R"/>
    <s v="DISCO AL.4006 355/32 RIC"/>
    <s v="alluminio"/>
    <x v="3"/>
    <m/>
    <n v="1563"/>
    <s v="kg"/>
    <m/>
    <n v="3.32"/>
    <n v="5189.16"/>
  </r>
  <r>
    <s v="OF0038077"/>
    <x v="1130"/>
    <m/>
    <s v="F012680"/>
    <x v="63"/>
    <s v="25AFI002696"/>
    <x v="16"/>
    <m/>
    <s v="000040355036R"/>
    <s v="DISCO AL.4006 355/36 RIC"/>
    <s v="alluminio"/>
    <x v="3"/>
    <m/>
    <n v="792"/>
    <s v="kg"/>
    <m/>
    <n v="3.3200000000000003"/>
    <n v="2629.44"/>
  </r>
  <r>
    <s v="OF0038281"/>
    <x v="1215"/>
    <m/>
    <s v="F012680"/>
    <x v="63"/>
    <s v="25AFI002696"/>
    <x v="16"/>
    <m/>
    <s v="000040355036R"/>
    <s v="DISCO AL.4006 355/36 RIC"/>
    <s v="alluminio"/>
    <x v="3"/>
    <m/>
    <n v="3953"/>
    <s v="kg"/>
    <m/>
    <n v="3.33"/>
    <n v="13163.49"/>
  </r>
  <r>
    <s v="OF0038473"/>
    <x v="1212"/>
    <m/>
    <s v="F012680"/>
    <x v="63"/>
    <s v="25AFI002696"/>
    <x v="16"/>
    <m/>
    <s v="000040355036R"/>
    <s v="DISCO AL.4006 355/36 RIC"/>
    <s v="alluminio"/>
    <x v="3"/>
    <m/>
    <n v="1597"/>
    <s v="kg"/>
    <m/>
    <n v="3.32"/>
    <n v="5302.04"/>
  </r>
  <r>
    <s v="OF0038470"/>
    <x v="1213"/>
    <m/>
    <s v="F012680"/>
    <x v="63"/>
    <s v="25AFI002696"/>
    <x v="16"/>
    <m/>
    <s v="000040385036R"/>
    <s v="DISCO AL.4006 385/36 RIC"/>
    <s v="alluminio"/>
    <x v="3"/>
    <m/>
    <n v="1500"/>
    <s v="kg"/>
    <m/>
    <n v="3.32"/>
    <n v="4980"/>
  </r>
  <r>
    <s v="OF0038470"/>
    <x v="1213"/>
    <m/>
    <s v="F012680"/>
    <x v="63"/>
    <s v="25AFI002696"/>
    <x v="16"/>
    <m/>
    <s v="000040435036R"/>
    <s v="DISCO AL.4006 435/36 RIC"/>
    <s v="alluminio"/>
    <x v="3"/>
    <m/>
    <n v="1778"/>
    <s v="kg"/>
    <m/>
    <n v="3.32"/>
    <n v="5902.96"/>
  </r>
  <r>
    <s v="OF0038160"/>
    <x v="1217"/>
    <m/>
    <s v="F012680"/>
    <x v="63"/>
    <s v="25AFI002696"/>
    <x v="16"/>
    <m/>
    <s v="000041605039R"/>
    <s v="SAGOMATO AL.4006 313,7X322X39 RIC"/>
    <s v="alluminio"/>
    <x v="3"/>
    <m/>
    <n v="6944"/>
    <s v="kg"/>
    <m/>
    <n v="3.3200000000000003"/>
    <n v="23054.080000000002"/>
  </r>
  <r>
    <s v="OF0038279"/>
    <x v="1218"/>
    <m/>
    <s v="F012680"/>
    <x v="63"/>
    <s v="25AFI002696"/>
    <x v="16"/>
    <m/>
    <s v="000041901047R"/>
    <s v="SAGOMATO AL.4006 318X318X47 R.98,5 RIC"/>
    <s v="alluminio"/>
    <x v="3"/>
    <m/>
    <n v="5924"/>
    <s v="kg"/>
    <m/>
    <n v="3.32"/>
    <n v="19667.68"/>
  </r>
  <r>
    <s v="OF0038068"/>
    <x v="1133"/>
    <m/>
    <s v="F012680"/>
    <x v="63"/>
    <s v="25AFI002696"/>
    <x v="16"/>
    <m/>
    <s v="000050235032R"/>
    <s v="DISCO AL.L.GREEN 235/32 RIC"/>
    <s v="alluminio"/>
    <x v="3"/>
    <m/>
    <n v="842"/>
    <s v="kg"/>
    <m/>
    <n v="3.2399999999999998"/>
    <n v="2728.08"/>
  </r>
  <r>
    <s v="OF0038414"/>
    <x v="1219"/>
    <m/>
    <s v="F012680"/>
    <x v="63"/>
    <s v="25AFI002696"/>
    <x v="16"/>
    <m/>
    <s v="000050270032R"/>
    <s v="DISCO AL.GREEN 270/32 RIC"/>
    <s v="alluminio"/>
    <x v="3"/>
    <m/>
    <n v="837"/>
    <s v="kg"/>
    <m/>
    <n v="3.33"/>
    <n v="2787.21"/>
  </r>
  <r>
    <s v="OF0038622"/>
    <x v="1220"/>
    <m/>
    <s v="F012680"/>
    <x v="63"/>
    <s v="25AFI002696"/>
    <x v="16"/>
    <m/>
    <s v="000050270032R"/>
    <s v="DISCO AL.GREEN 270/32 RIC"/>
    <s v="alluminio"/>
    <x v="3"/>
    <m/>
    <n v="838"/>
    <s v="kg"/>
    <m/>
    <n v="3.33"/>
    <n v="2790.54"/>
  </r>
  <r>
    <s v="OF0038144"/>
    <x v="1221"/>
    <m/>
    <s v="F012680"/>
    <x v="63"/>
    <s v="25AFI002696"/>
    <x v="16"/>
    <m/>
    <s v="000050280032R"/>
    <s v="DISCO AL.L.GREEN 280/32 RIC"/>
    <s v="alluminio"/>
    <x v="3"/>
    <m/>
    <n v="2689"/>
    <s v="kg"/>
    <m/>
    <n v="3.3300000000000005"/>
    <n v="8954.3700000000008"/>
  </r>
  <r>
    <s v="OF0038196"/>
    <x v="1222"/>
    <m/>
    <s v="F012680"/>
    <x v="63"/>
    <s v="25AFI002696"/>
    <x v="16"/>
    <m/>
    <s v="000050280032R"/>
    <s v="DISCO AL.L.GREEN 280/32 RIC"/>
    <s v="alluminio"/>
    <x v="3"/>
    <m/>
    <n v="4485"/>
    <s v="kg"/>
    <m/>
    <n v="3.3299999999999996"/>
    <n v="14935.05"/>
  </r>
  <r>
    <s v="OF0038068"/>
    <x v="1133"/>
    <m/>
    <s v="F012680"/>
    <x v="63"/>
    <s v="25AFI002696"/>
    <x v="16"/>
    <m/>
    <s v="000050290032R"/>
    <s v="DISCO AL.L.GREEN 290/32 RIC"/>
    <s v="alluminio"/>
    <x v="3"/>
    <m/>
    <n v="2712"/>
    <s v="kg"/>
    <m/>
    <n v="3.2399999999999998"/>
    <n v="8786.8799999999992"/>
  </r>
  <r>
    <s v="OF0038144"/>
    <x v="1221"/>
    <m/>
    <s v="F012680"/>
    <x v="63"/>
    <s v="25AFI002696"/>
    <x v="16"/>
    <m/>
    <s v="000050305032R"/>
    <s v="DISCO AL.L.GREEN 305/32 RIC"/>
    <s v="alluminio"/>
    <x v="3"/>
    <m/>
    <n v="10625"/>
    <s v="kg"/>
    <m/>
    <n v="3.33"/>
    <n v="35381.25"/>
  </r>
  <r>
    <s v="OF0038196"/>
    <x v="1222"/>
    <m/>
    <s v="F012680"/>
    <x v="63"/>
    <s v="25AFI002696"/>
    <x v="16"/>
    <m/>
    <s v="000050305032R"/>
    <s v="DISCO AL.L.GREEN 305/32 RIC"/>
    <s v="alluminio"/>
    <x v="3"/>
    <m/>
    <n v="7802"/>
    <s v="kg"/>
    <m/>
    <n v="3.33"/>
    <n v="25980.66"/>
  </r>
  <r>
    <s v="OF0038414"/>
    <x v="1219"/>
    <m/>
    <s v="F012680"/>
    <x v="63"/>
    <s v="25AFI002696"/>
    <x v="16"/>
    <m/>
    <s v="000050305032R"/>
    <s v="DISCO AL.L.GREEN 305/32 RIC"/>
    <s v="alluminio"/>
    <x v="3"/>
    <m/>
    <n v="2687"/>
    <s v="kg"/>
    <m/>
    <n v="3.3299999999999996"/>
    <n v="8947.7099999999991"/>
  </r>
  <r>
    <s v="OF0038460"/>
    <x v="1223"/>
    <m/>
    <s v="F012680"/>
    <x v="63"/>
    <s v="25AFI002696"/>
    <x v="16"/>
    <m/>
    <s v="000050305032R"/>
    <s v="DISCO AL.L.GREEN 305/32 RIC"/>
    <s v="alluminio"/>
    <x v="3"/>
    <m/>
    <n v="3555"/>
    <s v="kg"/>
    <m/>
    <n v="3.33"/>
    <n v="11838.15"/>
  </r>
  <r>
    <s v="OF0038622"/>
    <x v="1220"/>
    <m/>
    <s v="F012680"/>
    <x v="63"/>
    <s v="25AFI002696"/>
    <x v="16"/>
    <m/>
    <s v="000050305032R"/>
    <s v="DISCO AL.L.GREEN 305/32 RIC"/>
    <s v="alluminio"/>
    <x v="3"/>
    <m/>
    <n v="5236"/>
    <s v="kg"/>
    <m/>
    <n v="3.33"/>
    <n v="17435.88"/>
  </r>
  <r>
    <s v="OF0038414"/>
    <x v="1219"/>
    <m/>
    <s v="F012680"/>
    <x v="63"/>
    <s v="25AFI002696"/>
    <x v="16"/>
    <m/>
    <s v="000050315032R"/>
    <s v="DISCO AL.L.GREEN 315/32 RIC"/>
    <s v="alluminio"/>
    <x v="3"/>
    <m/>
    <n v="762"/>
    <s v="kg"/>
    <m/>
    <n v="3.33"/>
    <n v="2537.46"/>
  </r>
  <r>
    <s v="OF0038460"/>
    <x v="1223"/>
    <m/>
    <s v="F012680"/>
    <x v="63"/>
    <s v="25AFI002696"/>
    <x v="16"/>
    <m/>
    <s v="000050315032R"/>
    <s v="DISCO AL.L.GREEN 315/32 RIC"/>
    <s v="alluminio"/>
    <x v="3"/>
    <m/>
    <n v="2290"/>
    <s v="kg"/>
    <m/>
    <n v="3.33"/>
    <n v="7625.7"/>
  </r>
  <r>
    <s v="OF0038144"/>
    <x v="1221"/>
    <m/>
    <s v="F012680"/>
    <x v="63"/>
    <s v="25AFI002696"/>
    <x v="16"/>
    <m/>
    <s v="000050325032R"/>
    <s v="DISCO AL.L.GREEN 325/32 RIC"/>
    <s v="alluminio"/>
    <x v="3"/>
    <m/>
    <n v="6446"/>
    <s v="kg"/>
    <m/>
    <n v="3.33"/>
    <n v="21465.18"/>
  </r>
  <r>
    <s v="OF0038196"/>
    <x v="1222"/>
    <m/>
    <s v="F012680"/>
    <x v="63"/>
    <s v="25AFI002696"/>
    <x v="16"/>
    <m/>
    <s v="000050325032R"/>
    <s v="DISCO AL.L.GREEN 325/32 RIC"/>
    <s v="alluminio"/>
    <x v="3"/>
    <m/>
    <n v="6410"/>
    <s v="kg"/>
    <m/>
    <n v="3.33"/>
    <n v="21345.3"/>
  </r>
  <r>
    <s v="OF0038414"/>
    <x v="1219"/>
    <m/>
    <s v="F012680"/>
    <x v="63"/>
    <s v="25AFI002696"/>
    <x v="16"/>
    <m/>
    <s v="000050325032R"/>
    <s v="DISCO AL.L.GREEN 325/32 RIC"/>
    <s v="alluminio"/>
    <x v="3"/>
    <m/>
    <n v="2406"/>
    <s v="kg"/>
    <m/>
    <n v="3.3299999999999996"/>
    <n v="8011.98"/>
  </r>
  <r>
    <s v="OF0038460"/>
    <x v="1223"/>
    <m/>
    <s v="F012680"/>
    <x v="63"/>
    <s v="25AFI002696"/>
    <x v="16"/>
    <m/>
    <s v="000050325032R"/>
    <s v="DISCO AL.L.GREEN 325/32 RIC"/>
    <s v="alluminio"/>
    <x v="3"/>
    <m/>
    <n v="3229"/>
    <s v="kg"/>
    <m/>
    <n v="3.33"/>
    <n v="10752.57"/>
  </r>
  <r>
    <s v="OF0038414"/>
    <x v="1219"/>
    <m/>
    <s v="F012680"/>
    <x v="63"/>
    <s v="25AFI002696"/>
    <x v="16"/>
    <m/>
    <s v="000050330032R"/>
    <s v="DISCO AL.L.GREEN 330/32 RIC"/>
    <s v="alluminio"/>
    <x v="3"/>
    <m/>
    <n v="4938"/>
    <s v="kg"/>
    <m/>
    <n v="3.33"/>
    <n v="16443.54"/>
  </r>
  <r>
    <s v="OF0038460"/>
    <x v="1223"/>
    <m/>
    <s v="F012680"/>
    <x v="63"/>
    <s v="25AFI002696"/>
    <x v="16"/>
    <m/>
    <s v="000050335032R"/>
    <s v="DISCO AL.L.GREEN 335/32 RIC"/>
    <s v="alluminio"/>
    <x v="3"/>
    <m/>
    <n v="4274"/>
    <s v="kg"/>
    <m/>
    <n v="3.33"/>
    <n v="14232.42"/>
  </r>
  <r>
    <s v="OF0038196"/>
    <x v="1222"/>
    <m/>
    <s v="F012680"/>
    <x v="63"/>
    <s v="25AFI002696"/>
    <x v="16"/>
    <m/>
    <s v="000050370032R"/>
    <s v="DISCO AL.L.GREEN 370/32 RIC"/>
    <s v="alluminio"/>
    <x v="3"/>
    <m/>
    <n v="1732"/>
    <s v="kg"/>
    <m/>
    <n v="3.33"/>
    <n v="5767.56"/>
  </r>
  <r>
    <s v="OF0038414"/>
    <x v="1219"/>
    <m/>
    <s v="F012680"/>
    <x v="63"/>
    <s v="25AFI002696"/>
    <x v="16"/>
    <m/>
    <s v="000050370032R"/>
    <s v="DISCO AL.L.GREEN 370/32 RIC"/>
    <s v="alluminio"/>
    <x v="3"/>
    <m/>
    <n v="1739"/>
    <s v="kg"/>
    <m/>
    <n v="3.33"/>
    <n v="5790.87"/>
  </r>
  <r>
    <s v="OF0038160"/>
    <x v="1217"/>
    <m/>
    <s v="F012680"/>
    <x v="63"/>
    <s v="25AFI002696"/>
    <x v="16"/>
    <m/>
    <s v="000051617619R"/>
    <s v="RETT.AL.GREEN 310X225X19 CON BORDI TAGLIATI RIC"/>
    <s v="alluminio"/>
    <x v="3"/>
    <m/>
    <n v="1145"/>
    <s v="kg"/>
    <m/>
    <n v="3.33"/>
    <n v="3812.85"/>
  </r>
  <r>
    <s v="OF0037915"/>
    <x v="1224"/>
    <m/>
    <s v="F012680"/>
    <x v="63"/>
    <s v="25AFI002696"/>
    <x v="16"/>
    <m/>
    <s v="000051620032R"/>
    <s v="SAG.AL.GRE 306X276,4X32 RIC"/>
    <s v="alluminio"/>
    <x v="3"/>
    <m/>
    <n v="7102"/>
    <s v="kg"/>
    <m/>
    <n v="3.2399999999999998"/>
    <n v="23010.48"/>
  </r>
  <r>
    <s v="OF0038160"/>
    <x v="1217"/>
    <m/>
    <s v="F012680"/>
    <x v="63"/>
    <s v="25AFI002696"/>
    <x v="16"/>
    <m/>
    <s v="000051640519R"/>
    <s v="RETT.AL.GREEN 460x360x19 ANG.TAGL.T/B RIC"/>
    <s v="alluminio"/>
    <x v="3"/>
    <m/>
    <n v="2327"/>
    <s v="kg"/>
    <m/>
    <n v="3.33"/>
    <n v="7748.91"/>
  </r>
  <r>
    <s v="OF0038160"/>
    <x v="1217"/>
    <m/>
    <s v="F012680"/>
    <x v="63"/>
    <s v="25AFI002696"/>
    <x v="16"/>
    <m/>
    <s v="000051750019R"/>
    <s v="RETT.AL.LEGA GREEN 520x410x19 RIC ANGOLI TAGLIATI"/>
    <s v="alluminio"/>
    <x v="3"/>
    <m/>
    <n v="4986"/>
    <s v="kg"/>
    <m/>
    <n v="3.33"/>
    <n v="16603.38"/>
  </r>
  <r>
    <s v="OF0038483"/>
    <x v="1180"/>
    <m/>
    <s v="F012713"/>
    <x v="53"/>
    <s v="25AFI002697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3"/>
    <x v="1200"/>
    <m/>
    <s v="F012713"/>
    <x v="53"/>
    <s v="25AFI002697"/>
    <x v="16"/>
    <m/>
    <s v="003090005001"/>
    <s v="FUSION PRO 80-288/J1513-C BLACK BASECOAT"/>
    <s v="prodotti chimici"/>
    <x v="1"/>
    <m/>
    <n v="120"/>
    <s v="kg"/>
    <m/>
    <n v="15"/>
    <n v="1800"/>
  </r>
  <r>
    <s v="OF0038353"/>
    <x v="1200"/>
    <m/>
    <s v="F012713"/>
    <x v="53"/>
    <s v="25AFI002697"/>
    <x v="16"/>
    <m/>
    <s v="003090005007"/>
    <s v="FUSION PRO 80-288/J1535-A GENERAL BASECOAT"/>
    <s v="prodotti chimici"/>
    <x v="1"/>
    <m/>
    <n v="28"/>
    <s v="kg"/>
    <m/>
    <n v="15"/>
    <n v="42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105"/>
    <s v="kg"/>
    <m/>
    <n v="15"/>
    <n v="1575"/>
  </r>
  <r>
    <s v="OF0038353"/>
    <x v="1200"/>
    <m/>
    <s v="F012713"/>
    <x v="53"/>
    <s v="25AFI002697"/>
    <x v="16"/>
    <m/>
    <s v="003090005008"/>
    <s v="FUSION PRO 80-288/J1536-B GENERAL BASECOAT"/>
    <s v="prodotti chimici"/>
    <x v="1"/>
    <m/>
    <n v="20"/>
    <s v="kg"/>
    <m/>
    <n v="15"/>
    <n v="30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75"/>
    <s v="kg"/>
    <m/>
    <n v="15"/>
    <n v="1125"/>
  </r>
  <r>
    <s v="OF0038353"/>
    <x v="1200"/>
    <m/>
    <s v="F012713"/>
    <x v="53"/>
    <s v="25AFI002697"/>
    <x v="16"/>
    <m/>
    <s v="003090005009"/>
    <s v="FUSION PRO 80-288/J1522-C DARK GREY BASECOAT"/>
    <s v="prodotti chimici"/>
    <x v="1"/>
    <m/>
    <n v="88"/>
    <s v="kg"/>
    <m/>
    <n v="15"/>
    <n v="1320"/>
  </r>
  <r>
    <s v="OF0038353"/>
    <x v="1200"/>
    <m/>
    <s v="F012713"/>
    <x v="53"/>
    <s v="25AFI002697"/>
    <x v="16"/>
    <m/>
    <s v="003090005025"/>
    <s v="FUSION PRO 80-288/V11559C GHOSTLY GREY BC"/>
    <s v="prodotti chimici"/>
    <x v="1"/>
    <m/>
    <n v="32"/>
    <s v="kg"/>
    <m/>
    <n v="15"/>
    <n v="480"/>
  </r>
  <r>
    <s v="OF0038483"/>
    <x v="1180"/>
    <m/>
    <s v="F012713"/>
    <x v="53"/>
    <s v="25AFI002697"/>
    <x v="16"/>
    <m/>
    <s v="003100082016"/>
    <s v="ECLIPSE HB V5876Z BLACK MIDCOAT"/>
    <s v="prodotti chimici"/>
    <x v="1"/>
    <m/>
    <n v="40"/>
    <s v="kg"/>
    <m/>
    <n v="13.657"/>
    <n v="546.28"/>
  </r>
  <r>
    <s v="OF0038483"/>
    <x v="1180"/>
    <m/>
    <s v="F012713"/>
    <x v="53"/>
    <s v="25AFI002697"/>
    <x v="16"/>
    <m/>
    <s v="003160081013"/>
    <s v="QUANT.7343/V5665Z CLEAR ALTO SPESS."/>
    <s v="prodotti chimici"/>
    <x v="1"/>
    <m/>
    <n v="200"/>
    <s v="kg"/>
    <m/>
    <n v="18.846500000000002"/>
    <n v="3769.3"/>
  </r>
  <r>
    <s v="OF0038483"/>
    <x v="1180"/>
    <m/>
    <s v="F012713"/>
    <x v="53"/>
    <s v="25AFI002697"/>
    <x v="16"/>
    <m/>
    <s v="003160081020"/>
    <s v="QUANTANIUM 7343/V4560Z NERO M. DOT"/>
    <s v="prodotti chimici"/>
    <x v="1"/>
    <m/>
    <n v="40"/>
    <s v="kg"/>
    <m/>
    <n v="17"/>
    <n v="680"/>
  </r>
  <r>
    <s v="OF0038483"/>
    <x v="1180"/>
    <m/>
    <s v="F012713"/>
    <x v="53"/>
    <s v="25AFI002697"/>
    <x v="16"/>
    <m/>
    <s v="003160081026"/>
    <s v="Eclipse HB V7710Z silver diamond TC"/>
    <s v="prodotti chimici"/>
    <x v="1"/>
    <m/>
    <n v="120"/>
    <s v="kg"/>
    <m/>
    <n v="14.422000000000001"/>
    <n v="1730.64"/>
  </r>
  <r>
    <s v="OF0038353"/>
    <x v="1200"/>
    <m/>
    <s v="F012713"/>
    <x v="53"/>
    <s v="25AFI002697"/>
    <x v="16"/>
    <m/>
    <s v="003190001003"/>
    <s v="FUSION PRO 80-289/J3585-A GENERAL TOPCOAT"/>
    <s v="prodotti chimici"/>
    <x v="1"/>
    <m/>
    <n v="45"/>
    <s v="kg"/>
    <m/>
    <n v="15"/>
    <n v="675"/>
  </r>
  <r>
    <s v="OF0038353"/>
    <x v="1200"/>
    <m/>
    <s v="F012713"/>
    <x v="53"/>
    <s v="25AFI002697"/>
    <x v="16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2697"/>
    <x v="16"/>
    <m/>
    <s v="003190001009"/>
    <s v="FUSION PRO 80-289/V11294A GENERAL CLEAR TOPCOAT"/>
    <s v="prodotti chimici"/>
    <x v="1"/>
    <m/>
    <n v="18"/>
    <s v="kg"/>
    <m/>
    <n v="15"/>
    <n v="270"/>
  </r>
  <r>
    <s v="OF0038353"/>
    <x v="1200"/>
    <m/>
    <s v="F012713"/>
    <x v="53"/>
    <s v="25AFI002697"/>
    <x v="16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2697"/>
    <x v="16"/>
    <m/>
    <s v="003190001010"/>
    <s v="FUSION PRO 80-289/V11294B GENERAL CLEAR TOPCOAT"/>
    <s v="prodotti chimici"/>
    <x v="1"/>
    <m/>
    <n v="14"/>
    <s v="kg"/>
    <m/>
    <n v="15"/>
    <n v="210"/>
  </r>
  <r>
    <s v="OF0038353"/>
    <x v="1200"/>
    <m/>
    <s v="F012713"/>
    <x v="53"/>
    <s v="25AFI002697"/>
    <x v="16"/>
    <m/>
    <s v="003190001011"/>
    <s v="FUSION PRO 80-289/V11294C CLEAR TOPCOAT"/>
    <s v="prodotti chimici"/>
    <x v="1"/>
    <m/>
    <n v="24"/>
    <s v="kg"/>
    <m/>
    <n v="15"/>
    <n v="360"/>
  </r>
  <r>
    <s v="OF0038353"/>
    <x v="1200"/>
    <m/>
    <s v="F012713"/>
    <x v="53"/>
    <s v="25AFI002697"/>
    <x v="16"/>
    <m/>
    <s v="003190002003"/>
    <s v="FUSION PRO 80-289/J3583-B GENERAL TOPCOAT"/>
    <s v="prodotti chimici"/>
    <x v="1"/>
    <m/>
    <n v="35"/>
    <s v="kg"/>
    <m/>
    <n v="15"/>
    <n v="525"/>
  </r>
  <r>
    <s v="OF0038353"/>
    <x v="1200"/>
    <m/>
    <s v="F012713"/>
    <x v="53"/>
    <s v="25AFI002697"/>
    <x v="16"/>
    <m/>
    <s v="003190003002"/>
    <s v="FUSION PRO 80-289/J3568-C GOLD MET TOPCOAT"/>
    <s v="prodotti chimici"/>
    <x v="1"/>
    <m/>
    <n v="20"/>
    <s v="kg"/>
    <m/>
    <n v="15"/>
    <n v="300"/>
  </r>
  <r>
    <s v="OF0038331"/>
    <x v="1160"/>
    <m/>
    <s v="F010037"/>
    <x v="58"/>
    <s v="25AFI002698"/>
    <x v="16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698"/>
    <x v="16"/>
    <m/>
    <s v="000210016014"/>
    <s v="GOUJON 10X10X17 80° NON FIL.4,5"/>
    <s v="accessori x manigl."/>
    <x v="7"/>
    <m/>
    <n v="15000"/>
    <s v="NR"/>
    <m/>
    <n v="5.6000000000000001E-2"/>
    <n v="840"/>
  </r>
  <r>
    <s v="OF0038715"/>
    <x v="1225"/>
    <m/>
    <s v="F012713"/>
    <x v="53"/>
    <s v="25AFI002699"/>
    <x v="16"/>
    <m/>
    <s v="003090005007"/>
    <s v="FUSION PRO 80-288/J1535-A GENERAL BASECOAT"/>
    <s v="prodotti chimici"/>
    <x v="1"/>
    <m/>
    <n v="56"/>
    <s v="kg"/>
    <m/>
    <n v="15"/>
    <n v="840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7"/>
    <s v="kg"/>
    <m/>
    <n v="15"/>
    <n v="105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84"/>
    <s v="kg"/>
    <m/>
    <n v="15"/>
    <n v="1260"/>
  </r>
  <r>
    <s v="OF0038715"/>
    <x v="1225"/>
    <m/>
    <s v="F012713"/>
    <x v="53"/>
    <s v="25AFI002699"/>
    <x v="16"/>
    <m/>
    <s v="003090005008"/>
    <s v="FUSION PRO 80-288/J1536-B GENERAL BASECOAT"/>
    <s v="prodotti chimici"/>
    <x v="1"/>
    <m/>
    <n v="40"/>
    <s v="kg"/>
    <m/>
    <n v="15"/>
    <n v="6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5"/>
    <s v="kg"/>
    <m/>
    <n v="15"/>
    <n v="75"/>
  </r>
  <r>
    <s v="OF0038715"/>
    <x v="1225"/>
    <m/>
    <s v="F012713"/>
    <x v="53"/>
    <s v="25AFI002699"/>
    <x v="16"/>
    <m/>
    <s v="003090005025"/>
    <s v="FUSION PRO 80-288/V11559C GHOSTLY GREY BC"/>
    <s v="prodotti chimici"/>
    <x v="1"/>
    <m/>
    <n v="96"/>
    <s v="kg"/>
    <m/>
    <n v="15"/>
    <n v="1440"/>
  </r>
  <r>
    <s v="OF0038715"/>
    <x v="1225"/>
    <m/>
    <s v="F012713"/>
    <x v="53"/>
    <s v="25AFI002699"/>
    <x v="16"/>
    <m/>
    <s v="003190001009"/>
    <s v="FUSION PRO 80-289/V11294A GENERAL CLEAR TOPCOAT"/>
    <s v="prodotti chimici"/>
    <x v="1"/>
    <m/>
    <n v="54"/>
    <s v="kg"/>
    <m/>
    <n v="15"/>
    <n v="810"/>
  </r>
  <r>
    <s v="OF0038715"/>
    <x v="1225"/>
    <m/>
    <s v="F012713"/>
    <x v="53"/>
    <s v="25AFI002699"/>
    <x v="16"/>
    <m/>
    <s v="003190001010"/>
    <s v="FUSION PRO 80-289/V11294B GENERAL CLEAR TOPCOAT"/>
    <s v="prodotti chimici"/>
    <x v="1"/>
    <m/>
    <n v="42"/>
    <s v="kg"/>
    <m/>
    <n v="15"/>
    <n v="630"/>
  </r>
  <r>
    <s v="OF0038715"/>
    <x v="1225"/>
    <m/>
    <s v="F012713"/>
    <x v="53"/>
    <s v="25AFI002699"/>
    <x v="16"/>
    <m/>
    <s v="003190001017"/>
    <s v="FUSION PRO 80-289-C/V10945C CLEAR MET. TC"/>
    <s v="prodotti chimici"/>
    <x v="1"/>
    <m/>
    <n v="24"/>
    <s v="kg"/>
    <m/>
    <n v="15"/>
    <n v="360"/>
  </r>
  <r>
    <s v="OF0038017"/>
    <x v="1077"/>
    <m/>
    <s v="F010233"/>
    <x v="52"/>
    <s v="25AFI002700"/>
    <x v="16"/>
    <m/>
    <s v="000110544001"/>
    <s v="GHIERA P15 17/18,5 C15/487 FR75"/>
    <s v="manigliame"/>
    <x v="0"/>
    <m/>
    <n v="12800"/>
    <s v="NR"/>
    <m/>
    <n v="9.5000000000000001E-2"/>
    <n v="1216"/>
  </r>
  <r>
    <s v="OF0038576"/>
    <x v="1226"/>
    <m/>
    <s v="F010233"/>
    <x v="52"/>
    <s v="25AFI002700"/>
    <x v="16"/>
    <m/>
    <s v="000110544001"/>
    <s v="GHIERA P15 17/18,5 C15/487 FR75"/>
    <s v="manigliame"/>
    <x v="0"/>
    <m/>
    <n v="9600"/>
    <s v="NR"/>
    <m/>
    <n v="9.5000000000000001E-2"/>
    <n v="912"/>
  </r>
  <r>
    <s v="OF0038577"/>
    <x v="1227"/>
    <m/>
    <s v="F010233"/>
    <x v="52"/>
    <s v="25AFI002700"/>
    <x v="16"/>
    <m/>
    <s v="000250265001"/>
    <s v="MANICO FIFTYONE/2 NERO SATINATO"/>
    <s v="manigliame"/>
    <x v="0"/>
    <m/>
    <n v="3400"/>
    <s v="NR"/>
    <m/>
    <n v="0.3211"/>
    <n v="1091.74"/>
  </r>
  <r>
    <s v="OF0037970"/>
    <x v="1165"/>
    <m/>
    <s v="F010233"/>
    <x v="52"/>
    <s v="25AFI002700"/>
    <x v="16"/>
    <m/>
    <s v="000250517001"/>
    <s v="MANICO TITANO/2 NERO SATINATO"/>
    <s v="manigliame"/>
    <x v="0"/>
    <m/>
    <n v="4875"/>
    <s v="NR"/>
    <m/>
    <n v="0.44"/>
    <n v="2145"/>
  </r>
  <r>
    <s v="OF0038287"/>
    <x v="1228"/>
    <m/>
    <s v="F010233"/>
    <x v="52"/>
    <s v="25AFI002700"/>
    <x v="16"/>
    <m/>
    <s v="000250517001"/>
    <s v="MANICO TITANO/2 NERO SATINATO"/>
    <s v="manigliame"/>
    <x v="0"/>
    <m/>
    <n v="7020"/>
    <s v="NR"/>
    <m/>
    <n v="0.44"/>
    <n v="3088.8"/>
  </r>
  <r>
    <s v="OF0038577"/>
    <x v="1227"/>
    <m/>
    <s v="F010233"/>
    <x v="52"/>
    <s v="25AFI002700"/>
    <x v="16"/>
    <m/>
    <s v="000250517001"/>
    <s v="MANICO TITANO/2 NERO SATINATO"/>
    <s v="manigliame"/>
    <x v="0"/>
    <m/>
    <n v="11700"/>
    <s v="NR"/>
    <m/>
    <n v="0.44"/>
    <n v="5148"/>
  </r>
  <r>
    <s v="OF0038289"/>
    <x v="1205"/>
    <m/>
    <s v="F010233"/>
    <x v="52"/>
    <s v="25AFI002700"/>
    <x v="16"/>
    <m/>
    <s v="000283490001"/>
    <s v="MANIGLIA AC.LEVANTE SABBIATA CASS.D.20 (472)"/>
    <s v="manigliame"/>
    <x v="0"/>
    <m/>
    <n v="2000"/>
    <s v="NR"/>
    <m/>
    <n v="1.33"/>
    <n v="2660"/>
  </r>
  <r>
    <s v="OF0036478"/>
    <x v="673"/>
    <m/>
    <s v="F015859"/>
    <x v="83"/>
    <s v="25AFI002704"/>
    <x v="16"/>
    <m/>
    <s v="001510082000"/>
    <s v="BOX 0082/000 CM47X31X19"/>
    <s v="cartoni e casse"/>
    <x v="12"/>
    <m/>
    <n v="255"/>
    <s v="NR"/>
    <m/>
    <n v="0.50101960784313726"/>
    <n v="127.76"/>
  </r>
  <r>
    <s v="OF0037640"/>
    <x v="1190"/>
    <m/>
    <s v="F015859"/>
    <x v="83"/>
    <s v="25AFI002704"/>
    <x v="16"/>
    <m/>
    <s v="001510082000"/>
    <s v="BOX 0082/000 CM47X31X19"/>
    <s v="cartoni e casse"/>
    <x v="12"/>
    <m/>
    <n v="812"/>
    <s v="NR"/>
    <m/>
    <n v="0.49"/>
    <n v="397.88"/>
  </r>
  <r>
    <s v="OF0037815"/>
    <x v="1191"/>
    <m/>
    <s v="F015859"/>
    <x v="83"/>
    <s v="25AFI002704"/>
    <x v="16"/>
    <m/>
    <s v="001510082000"/>
    <s v="BOX 0082/000 CM47X31X19"/>
    <s v="cartoni e casse"/>
    <x v="12"/>
    <m/>
    <n v="765"/>
    <s v="NR"/>
    <m/>
    <n v="0.50100653594771238"/>
    <n v="383.27"/>
  </r>
  <r>
    <s v="OF0038149"/>
    <x v="1192"/>
    <m/>
    <s v="F015859"/>
    <x v="83"/>
    <s v="25AFI002704"/>
    <x v="16"/>
    <m/>
    <s v="001510082208"/>
    <s v="BOX 0082/208 CM47X31X19"/>
    <s v="cartoni e casse"/>
    <x v="12"/>
    <m/>
    <n v="765"/>
    <s v="NR"/>
    <m/>
    <n v="0.55999999999999994"/>
    <n v="428.4"/>
  </r>
  <r>
    <s v="OF0037640"/>
    <x v="1190"/>
    <m/>
    <s v="F015859"/>
    <x v="83"/>
    <s v="25AFI002704"/>
    <x v="16"/>
    <m/>
    <s v="001510567000"/>
    <s v="BOX 0567/000 CM39X38,5X19"/>
    <s v="cartoni e casse"/>
    <x v="12"/>
    <m/>
    <n v="1530"/>
    <s v="NR"/>
    <m/>
    <n v="0.56799999999999995"/>
    <n v="869.04"/>
  </r>
  <r>
    <s v="OF0037815"/>
    <x v="1191"/>
    <m/>
    <s v="F015859"/>
    <x v="83"/>
    <s v="25AFI002704"/>
    <x v="16"/>
    <m/>
    <s v="001510709065"/>
    <s v="BOX 0709/065*CM45X28,5X12"/>
    <s v="cartoni e casse"/>
    <x v="12"/>
    <m/>
    <n v="1275"/>
    <s v="NR"/>
    <m/>
    <n v="0.37700392156862744"/>
    <n v="480.68"/>
  </r>
  <r>
    <s v="OF0037843"/>
    <x v="1193"/>
    <m/>
    <s v="F015859"/>
    <x v="83"/>
    <s v="25AFI002704"/>
    <x v="16"/>
    <m/>
    <s v="001510711008"/>
    <s v="BOX 0711/008* CM29X18,5X12,5"/>
    <s v="cartoni e casse"/>
    <x v="12"/>
    <m/>
    <n v="255"/>
    <s v="NR"/>
    <m/>
    <n v="0.39"/>
    <n v="99.45"/>
  </r>
  <r>
    <s v="OF0037414"/>
    <x v="801"/>
    <m/>
    <s v="F015859"/>
    <x v="83"/>
    <s v="25AFI002704"/>
    <x v="16"/>
    <m/>
    <s v="001511235162"/>
    <s v="BOX 1235/162 CM39X22,5X24"/>
    <s v="cartoni e casse"/>
    <x v="12"/>
    <m/>
    <n v="116"/>
    <s v="NR"/>
    <m/>
    <n v="0.48801724137931035"/>
    <n v="56.61"/>
  </r>
  <r>
    <s v="OF0038149"/>
    <x v="1192"/>
    <m/>
    <s v="F015859"/>
    <x v="83"/>
    <s v="25AFI002704"/>
    <x v="16"/>
    <m/>
    <s v="001511235162"/>
    <s v="BOX 1235/162 CM39X22,5X24"/>
    <s v="cartoni e casse"/>
    <x v="12"/>
    <m/>
    <n v="288"/>
    <s v="NR"/>
    <m/>
    <n v="0.54798611111111106"/>
    <n v="157.82"/>
  </r>
  <r>
    <s v="OF0037208"/>
    <x v="800"/>
    <m/>
    <s v="F015859"/>
    <x v="83"/>
    <s v="25AFI002704"/>
    <x v="16"/>
    <m/>
    <s v="001511235175"/>
    <s v="BOX 1235/175*CM39X22,5X24"/>
    <s v="cartoni e casse"/>
    <x v="12"/>
    <m/>
    <n v="204"/>
    <s v="NR"/>
    <m/>
    <n v="0.54098039215686278"/>
    <n v="110.36"/>
  </r>
  <r>
    <s v="OF0037208"/>
    <x v="800"/>
    <m/>
    <s v="F015859"/>
    <x v="83"/>
    <s v="25AFI002704"/>
    <x v="16"/>
    <m/>
    <s v="001513147010"/>
    <s v="BOX 3147/010*CM46X40,5X31"/>
    <s v="cartoni e casse"/>
    <x v="12"/>
    <m/>
    <n v="306"/>
    <s v="NR"/>
    <m/>
    <n v="0.91398692810457516"/>
    <n v="279.68"/>
  </r>
  <r>
    <s v="OF0036727"/>
    <x v="676"/>
    <m/>
    <s v="F015859"/>
    <x v="83"/>
    <s v="25AFI002704"/>
    <x v="16"/>
    <m/>
    <s v="001513484000"/>
    <s v="BOX 3484/000 CM38X22,5X15"/>
    <s v="cartoni e casse"/>
    <x v="12"/>
    <m/>
    <n v="255"/>
    <s v="NR"/>
    <m/>
    <n v="0.33"/>
    <n v="84.15"/>
  </r>
  <r>
    <s v="OF0037640"/>
    <x v="1190"/>
    <m/>
    <s v="F015859"/>
    <x v="83"/>
    <s v="25AFI002704"/>
    <x v="16"/>
    <m/>
    <s v="001513484000"/>
    <s v="BOX 3484/000 CM38X22,5X15"/>
    <s v="cartoni e casse"/>
    <x v="12"/>
    <m/>
    <n v="1611"/>
    <s v="NR"/>
    <m/>
    <n v="0.33"/>
    <n v="531.63"/>
  </r>
  <r>
    <s v="OF0038022"/>
    <x v="1194"/>
    <m/>
    <s v="F015859"/>
    <x v="83"/>
    <s v="25AFI002704"/>
    <x v="16"/>
    <m/>
    <s v="001513484000"/>
    <s v="BOX 3484/000 CM38X22,5X15"/>
    <s v="cartoni e casse"/>
    <x v="12"/>
    <m/>
    <n v="62"/>
    <s v="NR"/>
    <m/>
    <n v="0.33"/>
    <n v="20.46"/>
  </r>
  <r>
    <s v="OF0038022"/>
    <x v="1194"/>
    <m/>
    <s v="F015859"/>
    <x v="83"/>
    <s v="25AFI002704"/>
    <x v="16"/>
    <m/>
    <s v="001513484571"/>
    <s v="BOX 3484/571* CM39X22,5X15,5"/>
    <s v="cartoni e casse"/>
    <x v="12"/>
    <m/>
    <n v="1040"/>
    <s v="NR"/>
    <m/>
    <n v="0.33"/>
    <n v="343.2"/>
  </r>
  <r>
    <s v="OF0035976"/>
    <x v="457"/>
    <m/>
    <s v="F015859"/>
    <x v="83"/>
    <s v="25AFI002704"/>
    <x v="16"/>
    <m/>
    <s v="001513484610"/>
    <s v="BOX 3484/610*CM39X22,5X15,5"/>
    <s v="cartoni e casse"/>
    <x v="12"/>
    <m/>
    <n v="556"/>
    <s v="NR"/>
    <m/>
    <n v="0.30500000000000005"/>
    <n v="169.58"/>
  </r>
  <r>
    <s v="OF0038149"/>
    <x v="1192"/>
    <m/>
    <s v="F015859"/>
    <x v="83"/>
    <s v="25AFI002704"/>
    <x v="16"/>
    <m/>
    <s v="001513484610"/>
    <s v="BOX 3484/610*CM39X22,5X15,5"/>
    <s v="cartoni e casse"/>
    <x v="12"/>
    <m/>
    <n v="913"/>
    <s v="NR"/>
    <m/>
    <n v="0.30500547645125964"/>
    <n v="278.47000000000003"/>
  </r>
  <r>
    <s v="OF0037787"/>
    <x v="1031"/>
    <m/>
    <s v="F015859"/>
    <x v="83"/>
    <s v="25AFI002704"/>
    <x v="16"/>
    <m/>
    <s v="001513486000"/>
    <s v="BOX 3486/000 CM47X30,5X15"/>
    <s v="cartoni e casse"/>
    <x v="12"/>
    <m/>
    <n v="306"/>
    <s v="NR"/>
    <m/>
    <n v="0.43999999999999995"/>
    <n v="134.63999999999999"/>
  </r>
  <r>
    <s v="OF0038149"/>
    <x v="1192"/>
    <m/>
    <s v="F015859"/>
    <x v="83"/>
    <s v="25AFI002704"/>
    <x v="16"/>
    <m/>
    <s v="001513486000"/>
    <s v="BOX 3486/000 CM47X30,5X15"/>
    <s v="cartoni e casse"/>
    <x v="12"/>
    <m/>
    <n v="1627"/>
    <s v="NR"/>
    <m/>
    <n v="0.44"/>
    <n v="715.88"/>
  </r>
  <r>
    <s v="OF0038022"/>
    <x v="1194"/>
    <m/>
    <s v="F015859"/>
    <x v="83"/>
    <s v="25AFI002704"/>
    <x v="16"/>
    <m/>
    <s v="001513486194"/>
    <s v="BOX 3486/194 CM47X30,5X15"/>
    <s v="cartoni e casse"/>
    <x v="12"/>
    <m/>
    <n v="255"/>
    <s v="NR"/>
    <m/>
    <n v="0.56101960784313731"/>
    <n v="143.06"/>
  </r>
  <r>
    <s v="OF0037815"/>
    <x v="1191"/>
    <m/>
    <s v="F015859"/>
    <x v="83"/>
    <s v="25AFI002704"/>
    <x v="16"/>
    <m/>
    <s v="001513742000"/>
    <s v="BOX 3742/000 CM39X38,5X15"/>
    <s v="cartoni e casse"/>
    <x v="12"/>
    <m/>
    <n v="1474"/>
    <s v="NR"/>
    <m/>
    <n v="0.53"/>
    <n v="781.22"/>
  </r>
  <r>
    <s v="OF0038149"/>
    <x v="1192"/>
    <m/>
    <s v="F015859"/>
    <x v="83"/>
    <s v="25AFI002704"/>
    <x v="16"/>
    <m/>
    <s v="001513742000"/>
    <s v="BOX 3742/000 CM39X38,5X15"/>
    <s v="cartoni e casse"/>
    <x v="12"/>
    <m/>
    <n v="116"/>
    <s v="NR"/>
    <m/>
    <n v="0.53"/>
    <n v="61.48"/>
  </r>
  <r>
    <s v="OF0038022"/>
    <x v="1194"/>
    <m/>
    <s v="F015859"/>
    <x v="83"/>
    <s v="25AFI002704"/>
    <x v="16"/>
    <m/>
    <s v="001513742249"/>
    <s v="BOX 3742/249* CM39X38,5X15"/>
    <s v="cartoni e casse"/>
    <x v="12"/>
    <m/>
    <n v="1968"/>
    <s v="NR"/>
    <m/>
    <n v="0.53"/>
    <n v="1043.04"/>
  </r>
  <r>
    <s v="OF0037465"/>
    <x v="898"/>
    <m/>
    <s v="F015859"/>
    <x v="83"/>
    <s v="25AFI002704"/>
    <x v="16"/>
    <m/>
    <s v="001514300118"/>
    <s v="BOX 4300/118* CM59X38,5X28"/>
    <s v="cartoni e casse"/>
    <x v="12"/>
    <m/>
    <n v="204"/>
    <s v="NR"/>
    <m/>
    <n v="0.9409803921568628"/>
    <n v="191.96"/>
  </r>
  <r>
    <s v="OF0036262"/>
    <x v="640"/>
    <m/>
    <s v="F015859"/>
    <x v="83"/>
    <s v="25AFI002704"/>
    <x v="16"/>
    <m/>
    <s v="001514684188"/>
    <s v="BOX 4684/188 CM59X38,5X24"/>
    <s v="cartoni e casse"/>
    <x v="12"/>
    <m/>
    <n v="100"/>
    <s v="NR"/>
    <m/>
    <n v="0.97299999999999998"/>
    <n v="97.3"/>
  </r>
  <r>
    <s v="OF0037001"/>
    <x v="705"/>
    <m/>
    <s v="F015859"/>
    <x v="83"/>
    <s v="25AFI002704"/>
    <x v="16"/>
    <m/>
    <s v="001514684188"/>
    <s v="BOX 4684/188 CM59X38,5X24"/>
    <s v="cartoni e casse"/>
    <x v="12"/>
    <m/>
    <n v="70"/>
    <s v="NR"/>
    <m/>
    <n v="0.84299999999999997"/>
    <n v="59.01"/>
  </r>
  <r>
    <s v="OF0038149"/>
    <x v="1192"/>
    <m/>
    <s v="F015859"/>
    <x v="83"/>
    <s v="25AFI002704"/>
    <x v="16"/>
    <m/>
    <s v="001514684219"/>
    <s v="BOX 4684/219 CM59X38,5X24"/>
    <s v="cartoni e casse"/>
    <x v="12"/>
    <m/>
    <n v="510"/>
    <s v="NR"/>
    <m/>
    <n v="0.84499999999999997"/>
    <n v="430.95"/>
  </r>
  <r>
    <s v="OF0037815"/>
    <x v="1191"/>
    <m/>
    <s v="F015859"/>
    <x v="83"/>
    <s v="25AFI002704"/>
    <x v="16"/>
    <m/>
    <s v="001514929000"/>
    <s v="BOX 4929/000 CM48X30X42"/>
    <s v="cartoni e casse"/>
    <x v="12"/>
    <m/>
    <n v="1530"/>
    <s v="NR"/>
    <m/>
    <n v="0.69000000000000006"/>
    <n v="1055.7"/>
  </r>
  <r>
    <s v="OF0038022"/>
    <x v="1194"/>
    <m/>
    <s v="F015859"/>
    <x v="83"/>
    <s v="25AFI002704"/>
    <x v="16"/>
    <m/>
    <s v="001515066000"/>
    <s v="BOX 5066/000 CM39X22,5X19"/>
    <s v="cartoni e casse"/>
    <x v="12"/>
    <m/>
    <n v="302"/>
    <s v="NR"/>
    <m/>
    <n v="0.35400662251655629"/>
    <n v="106.91"/>
  </r>
  <r>
    <s v="OF0036870"/>
    <x v="704"/>
    <m/>
    <s v="F015859"/>
    <x v="83"/>
    <s v="25AFI002704"/>
    <x v="16"/>
    <m/>
    <s v="001515066251"/>
    <s v="BOX 5066/251 CM39X22,5X19"/>
    <s v="cartoni e casse"/>
    <x v="12"/>
    <m/>
    <n v="129"/>
    <s v="NR"/>
    <m/>
    <n v="0.51201550387596895"/>
    <n v="66.05"/>
  </r>
  <r>
    <s v="OF0037208"/>
    <x v="800"/>
    <m/>
    <s v="F015859"/>
    <x v="83"/>
    <s v="25AFI002704"/>
    <x v="16"/>
    <m/>
    <s v="001515066251"/>
    <s v="BOX 5066/251 CM39X22,5X19"/>
    <s v="cartoni e casse"/>
    <x v="12"/>
    <m/>
    <n v="85"/>
    <s v="NR"/>
    <m/>
    <n v="0.58305882352941174"/>
    <n v="49.56"/>
  </r>
  <r>
    <s v="OF0037208"/>
    <x v="800"/>
    <m/>
    <s v="F015859"/>
    <x v="83"/>
    <s v="25AFI002704"/>
    <x v="16"/>
    <m/>
    <s v="001515826000"/>
    <s v="BOX 5826/000 CM39X38,5X13"/>
    <s v="cartoni e casse"/>
    <x v="12"/>
    <m/>
    <n v="384"/>
    <s v="NR"/>
    <m/>
    <n v="0.51500000000000001"/>
    <n v="197.76"/>
  </r>
  <r>
    <s v="OF0037843"/>
    <x v="1193"/>
    <m/>
    <s v="F015859"/>
    <x v="83"/>
    <s v="25AFI002704"/>
    <x v="16"/>
    <m/>
    <s v="001515826000"/>
    <s v="BOX 5826/000 CM39X38,5X13"/>
    <s v="cartoni e casse"/>
    <x v="12"/>
    <m/>
    <n v="131"/>
    <s v="NR"/>
    <m/>
    <n v="0.51900763358778623"/>
    <n v="67.989999999999995"/>
  </r>
  <r>
    <s v="OF0038149"/>
    <x v="1192"/>
    <m/>
    <s v="F015859"/>
    <x v="83"/>
    <s v="25AFI002704"/>
    <x v="16"/>
    <m/>
    <s v="001515883509"/>
    <s v="BOX 5883/509*CM59X38,5X15"/>
    <s v="cartoni e casse"/>
    <x v="12"/>
    <m/>
    <n v="1169"/>
    <s v="NR"/>
    <m/>
    <n v="0.64500427715996578"/>
    <n v="754.01"/>
  </r>
  <r>
    <s v="OF0037076"/>
    <x v="799"/>
    <m/>
    <s v="F015859"/>
    <x v="83"/>
    <s v="25AFI002704"/>
    <x v="16"/>
    <m/>
    <s v="001515900583"/>
    <s v="BOX 5900/583 CM59X38,5X19"/>
    <s v="cartoni e casse"/>
    <x v="12"/>
    <m/>
    <n v="306"/>
    <s v="NR"/>
    <m/>
    <n v="0.78398692810457515"/>
    <n v="239.9"/>
  </r>
  <r>
    <s v="OF0037208"/>
    <x v="800"/>
    <m/>
    <s v="F015859"/>
    <x v="83"/>
    <s v="25AFI002704"/>
    <x v="16"/>
    <m/>
    <s v="001515900614"/>
    <s v="BOX 5900/614*CM59X38,5X19"/>
    <s v="cartoni e casse"/>
    <x v="12"/>
    <m/>
    <n v="204"/>
    <s v="NR"/>
    <m/>
    <n v="0.85"/>
    <n v="173.4"/>
  </r>
  <r>
    <s v="OF0037640"/>
    <x v="1190"/>
    <m/>
    <s v="F015859"/>
    <x v="83"/>
    <s v="25AFI002704"/>
    <x v="16"/>
    <m/>
    <s v="001516076000"/>
    <s v="BOX 6076/000 CM59X38,5X13"/>
    <s v="cartoni e casse"/>
    <x v="12"/>
    <m/>
    <n v="2820"/>
    <s v="NR"/>
    <m/>
    <n v="0.623"/>
    <n v="1756.86"/>
  </r>
  <r>
    <s v="OF0038022"/>
    <x v="1194"/>
    <m/>
    <s v="F015859"/>
    <x v="83"/>
    <s v="25AFI002704"/>
    <x v="16"/>
    <m/>
    <s v="001516078165"/>
    <s v="BOX 6078/165 CM39X38,5X24"/>
    <s v="cartoni e casse"/>
    <x v="12"/>
    <m/>
    <n v="275"/>
    <s v="NR"/>
    <m/>
    <n v="0.76701818181818182"/>
    <n v="210.93"/>
  </r>
  <r>
    <s v="OF0037815"/>
    <x v="1191"/>
    <m/>
    <s v="F015859"/>
    <x v="83"/>
    <s v="25AFI002704"/>
    <x v="16"/>
    <m/>
    <s v="001516174011"/>
    <s v="BOX 6174/011 CM25X18,5X11 \\"/>
    <s v="cartoni e casse"/>
    <x v="12"/>
    <m/>
    <n v="892"/>
    <s v="NR"/>
    <m/>
    <n v="0.24000000000000002"/>
    <n v="214.08"/>
  </r>
  <r>
    <s v="OF0037815"/>
    <x v="1191"/>
    <m/>
    <s v="F015859"/>
    <x v="83"/>
    <s v="25AFI002704"/>
    <x v="16"/>
    <m/>
    <s v="001516408012"/>
    <s v="BOX 6408/012*CM23X14X13"/>
    <s v="cartoni e casse"/>
    <x v="12"/>
    <m/>
    <n v="1979"/>
    <s v="NR"/>
    <m/>
    <n v="0.18000000000000002"/>
    <n v="356.22"/>
  </r>
  <r>
    <s v="OF0037815"/>
    <x v="1191"/>
    <m/>
    <s v="F015859"/>
    <x v="83"/>
    <s v="25AFI002704"/>
    <x v="16"/>
    <m/>
    <s v="001516408013"/>
    <s v="BOX 6408/013*CM23X14X13"/>
    <s v="cartoni e casse"/>
    <x v="12"/>
    <m/>
    <n v="1979"/>
    <s v="NR"/>
    <m/>
    <n v="0.18000000000000002"/>
    <n v="356.22"/>
  </r>
  <r>
    <s v="OF0037834"/>
    <x v="1118"/>
    <m/>
    <s v="F010781"/>
    <x v="47"/>
    <s v="25AFI002705"/>
    <x v="16"/>
    <m/>
    <s v="001716824004"/>
    <s v="BOX LIT.6824 7 PEZZI FONDUE Ø16 CM 7033.357 EAN.-526775"/>
    <s v="cartoni e casse"/>
    <x v="12"/>
    <m/>
    <n v="1100"/>
    <s v="NR"/>
    <m/>
    <n v="1.99"/>
    <n v="2189"/>
  </r>
  <r>
    <s v="OF0037834"/>
    <x v="1118"/>
    <m/>
    <s v="F010781"/>
    <x v="47"/>
    <s v="25AFI002705"/>
    <x v="16"/>
    <m/>
    <s v="001717058007"/>
    <s v="BOX LIT.7058 MIGROS FONDUE Ø22CM 9 PZ 7033.361-7621361527130"/>
    <s v="cartoni e casse"/>
    <x v="12"/>
    <m/>
    <n v="630"/>
    <s v="NR"/>
    <m/>
    <n v="1.96"/>
    <n v="1234.8"/>
  </r>
  <r>
    <s v="OF0037834"/>
    <x v="1118"/>
    <m/>
    <s v="F010781"/>
    <x v="47"/>
    <s v="25AFI002705"/>
    <x v="16"/>
    <m/>
    <s v="001717058008"/>
    <s v="BOX LIT.7058 MIGROS FONDUE Ø22CM 9 PZ 7033.360-7621361526799"/>
    <s v="cartoni e casse"/>
    <x v="12"/>
    <m/>
    <n v="2940"/>
    <s v="NR"/>
    <m/>
    <n v="1.286"/>
    <n v="3780.84"/>
  </r>
  <r>
    <s v="OF0038130"/>
    <x v="1229"/>
    <m/>
    <s v="F010781"/>
    <x v="47"/>
    <s v="25AFI002705"/>
    <x v="16"/>
    <m/>
    <s v="001717720004"/>
    <s v="BOX LIT.7720 DOMEDIA MANCHE AMOVIBLE 2024 NEW 3250392347086"/>
    <s v="cartoni e casse"/>
    <x v="12"/>
    <m/>
    <n v="1870"/>
    <s v="NR"/>
    <m/>
    <n v="0.29657754010695186"/>
    <n v="554.6"/>
  </r>
  <r>
    <s v="OF0037834"/>
    <x v="1118"/>
    <m/>
    <s v="F010781"/>
    <x v="47"/>
    <s v="25AFI002705"/>
    <x v="16"/>
    <m/>
    <s v="001736031008"/>
    <s v="CARTONET 6031 16+18+20 DOM.R.347123"/>
    <s v="cartoni e casse"/>
    <x v="12"/>
    <m/>
    <n v="600"/>
    <s v="NR"/>
    <m/>
    <n v="1.1463833333333333"/>
    <n v="687.83"/>
  </r>
  <r>
    <s v="OF0038130"/>
    <x v="1229"/>
    <m/>
    <s v="F010781"/>
    <x v="47"/>
    <s v="25AFI002705"/>
    <x v="16"/>
    <m/>
    <s v="001736501008"/>
    <s v="CARTONET 6501 152 24+28 SEGNO INDUCTION 8000807079164"/>
    <s v="cartoni e casse"/>
    <x v="12"/>
    <m/>
    <n v="6800"/>
    <s v="NR"/>
    <m/>
    <n v="0.55000000000000004"/>
    <n v="3740"/>
  </r>
  <r>
    <s v="OF0038019"/>
    <x v="1117"/>
    <m/>
    <s v="F010781"/>
    <x v="47"/>
    <s v="25AFI002705"/>
    <x v="16"/>
    <m/>
    <s v="001736807002"/>
    <s v="CARTONET 6807 CAS.1M C/C.Ø16 BUBBLE PAN IND.8000807076736"/>
    <s v="cartoni e casse"/>
    <x v="12"/>
    <m/>
    <n v="2750"/>
    <s v="NR"/>
    <m/>
    <n v="0.10479999999999999"/>
    <n v="288.2"/>
  </r>
  <r>
    <s v="OF0038019"/>
    <x v="1117"/>
    <m/>
    <s v="F010781"/>
    <x v="47"/>
    <s v="25AFI002705"/>
    <x v="16"/>
    <m/>
    <s v="001736808002"/>
    <s v="CARTONET 6808 CAS.2M C/C.Ø20 BUBBLE PAN IND.8000807076743"/>
    <s v="cartoni e casse"/>
    <x v="12"/>
    <m/>
    <n v="3000"/>
    <s v="NR"/>
    <m/>
    <n v="0.10479999999999999"/>
    <n v="314.39999999999998"/>
  </r>
  <r>
    <s v="OF0038019"/>
    <x v="1117"/>
    <m/>
    <s v="F010781"/>
    <x v="47"/>
    <s v="25AFI002705"/>
    <x v="16"/>
    <m/>
    <s v="001760000330"/>
    <s v="FASCIA LIT. BETTY BOSSI 381Ø24 EAN. 7612643021590 REF. 32284"/>
    <s v="cartoni e casse"/>
    <x v="12"/>
    <m/>
    <n v="1700"/>
    <s v="NR"/>
    <m/>
    <n v="0.10475882352941177"/>
    <n v="178.09"/>
  </r>
  <r>
    <s v="OF0038019"/>
    <x v="1117"/>
    <m/>
    <s v="F010781"/>
    <x v="47"/>
    <s v="25AFI002705"/>
    <x v="16"/>
    <m/>
    <s v="001760000331"/>
    <s v="FASCIA LIT. BETTY BOSSI 381Ø28 EAN. 7612643021606 REF. 32285"/>
    <s v="cartoni e casse"/>
    <x v="12"/>
    <m/>
    <n v="1650"/>
    <s v="NR"/>
    <m/>
    <n v="0.10475757575757576"/>
    <n v="172.85"/>
  </r>
  <r>
    <s v="OF0038224"/>
    <x v="1230"/>
    <m/>
    <s v="F010781"/>
    <x v="47"/>
    <s v="25AFI002705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019"/>
    <x v="1117"/>
    <m/>
    <s v="F010781"/>
    <x v="47"/>
    <s v="25AFI002705"/>
    <x v="16"/>
    <m/>
    <s v="001761029216"/>
    <s v="FASCIA LIT.MIGROS PRO 2023 IND413Ø18 L1,6 AC 7037.543-263510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225"/>
    <s v="FASCIA LIT.MIGROS REST.PRO 2024 542Ø28 3,2 L 7038.264-139791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437"/>
    <s v="FASCIA LIT.MIGROS TABLE COOKING 2025 413Ø18 7033.356-526768"/>
    <s v="cartoni e casse"/>
    <x v="12"/>
    <m/>
    <n v="1760"/>
    <s v="NR"/>
    <m/>
    <n v="0.10476136363636364"/>
    <n v="184.38"/>
  </r>
  <r>
    <s v="OF0038019"/>
    <x v="1117"/>
    <m/>
    <s v="F010781"/>
    <x v="47"/>
    <s v="25AFI002705"/>
    <x v="16"/>
    <m/>
    <s v="001761029438"/>
    <s v="FASCIA LIT.MIGROS TABLE COOKING 2025 463Ø12 7033.362-527116"/>
    <s v="cartoni e casse"/>
    <x v="12"/>
    <m/>
    <n v="1050"/>
    <s v="NR"/>
    <m/>
    <n v="0.10476190476190476"/>
    <n v="110"/>
  </r>
  <r>
    <s v="OF0038019"/>
    <x v="1117"/>
    <m/>
    <s v="F010781"/>
    <x v="47"/>
    <s v="25AFI002705"/>
    <x v="16"/>
    <m/>
    <s v="001761029439"/>
    <s v="FASCIA LIT.MIGROS TABLE COOKING 2025 420Ø22 7033.363-527123"/>
    <s v="cartoni e casse"/>
    <x v="12"/>
    <m/>
    <n v="1400"/>
    <s v="NR"/>
    <m/>
    <n v="0.10475714285714285"/>
    <n v="146.66"/>
  </r>
  <r>
    <s v="OF0038019"/>
    <x v="1117"/>
    <m/>
    <s v="F010781"/>
    <x v="47"/>
    <s v="25AFI002705"/>
    <x v="16"/>
    <m/>
    <s v="001761029440"/>
    <s v="FASCIA LIT.MIGROS TABLE COOKING 2025 463Ø12 7033.349-527031"/>
    <s v="cartoni e casse"/>
    <x v="12"/>
    <m/>
    <n v="4100"/>
    <s v="NR"/>
    <m/>
    <n v="0.1047609756097561"/>
    <n v="429.52"/>
  </r>
  <r>
    <s v="OF0038019"/>
    <x v="1117"/>
    <m/>
    <s v="F010781"/>
    <x v="47"/>
    <s v="25AFI002705"/>
    <x v="16"/>
    <m/>
    <s v="001761029441"/>
    <s v="FASCIA LIT.MIGROS TABLE COOKING 2025 463Ø12 7033.350-525518"/>
    <s v="cartoni e casse"/>
    <x v="12"/>
    <m/>
    <n v="4455"/>
    <s v="NR"/>
    <m/>
    <n v="0.10476094276094276"/>
    <n v="466.71"/>
  </r>
  <r>
    <s v="OF0038019"/>
    <x v="1117"/>
    <m/>
    <s v="F010781"/>
    <x v="47"/>
    <s v="25AFI002705"/>
    <x v="16"/>
    <m/>
    <s v="001761029442"/>
    <s v="FASCIA LIT.MIGROS TABLE COOK.PRO 2025 413Ø18 7033.359-526782"/>
    <s v="cartoni e casse"/>
    <x v="12"/>
    <m/>
    <n v="1050"/>
    <s v="NR"/>
    <m/>
    <n v="0.10476190476190476"/>
    <n v="110"/>
  </r>
  <r>
    <s v="OF0038198"/>
    <x v="1231"/>
    <m/>
    <s v="F010781"/>
    <x v="47"/>
    <s v="25AFI002705"/>
    <x v="16"/>
    <m/>
    <s v="001761029443"/>
    <s v="FASCIA LIT.MIGROS TABLE COOK.PRO 2025 420Ø22 7033.365-527154"/>
    <s v="cartoni e casse"/>
    <x v="12"/>
    <m/>
    <n v="1980"/>
    <s v="NR"/>
    <m/>
    <n v="0.10475757575757576"/>
    <n v="207.42"/>
  </r>
  <r>
    <s v="OF0038019"/>
    <x v="1117"/>
    <m/>
    <s v="F010781"/>
    <x v="47"/>
    <s v="25AFI002705"/>
    <x v="16"/>
    <m/>
    <s v="001761029445"/>
    <s v="FASCIA LIT.MIGROS TABLE COOKING 2025 420Ø22 7033.345-525501"/>
    <s v="cartoni e casse"/>
    <x v="12"/>
    <m/>
    <n v="5940"/>
    <s v="NR"/>
    <m/>
    <n v="0.10475925925925926"/>
    <n v="622.27"/>
  </r>
  <r>
    <s v="OF0038019"/>
    <x v="1117"/>
    <m/>
    <s v="F010781"/>
    <x v="47"/>
    <s v="25AFI002705"/>
    <x v="16"/>
    <m/>
    <s v="001761029446"/>
    <s v="FASCIA LIT.MIGROS TABLE COOKING 2025 420Ø22 7033.352-526126"/>
    <s v="cartoni e casse"/>
    <x v="12"/>
    <m/>
    <n v="4840"/>
    <s v="NR"/>
    <m/>
    <n v="0.1047603305785124"/>
    <n v="507.04"/>
  </r>
  <r>
    <s v="OF0038019"/>
    <x v="1117"/>
    <m/>
    <s v="F010781"/>
    <x v="47"/>
    <s v="25AFI002705"/>
    <x v="16"/>
    <m/>
    <s v="001761111382"/>
    <s v="FASCIA LIT.TVS BUBBLE PAN INDUCTION 110 Ø28 8000807076682"/>
    <s v="cartoni e casse"/>
    <x v="12"/>
    <m/>
    <n v="1200"/>
    <s v="NR"/>
    <m/>
    <n v="0.39190833333333336"/>
    <n v="470.29"/>
  </r>
  <r>
    <s v="OF0038019"/>
    <x v="1117"/>
    <m/>
    <s v="F010781"/>
    <x v="47"/>
    <s v="25AFI002705"/>
    <x v="16"/>
    <m/>
    <s v="001761115207"/>
    <s v="FASCIA LIT.TVS VIRTUS INDUCT.CASS.1M Ø18 F.479-8000807057384"/>
    <s v="cartoni e casse"/>
    <x v="12"/>
    <m/>
    <n v="1300"/>
    <s v="NR"/>
    <m/>
    <n v="0.28472307692307691"/>
    <n v="370.14"/>
  </r>
  <r>
    <s v="OF0038130"/>
    <x v="1229"/>
    <m/>
    <s v="F010781"/>
    <x v="47"/>
    <s v="25AFI002705"/>
    <x v="16"/>
    <m/>
    <s v="001761115208"/>
    <s v="FASCIA LIT.TVS VIRTUS INDUCT.CAS.20"/>
    <s v="cartoni e casse"/>
    <x v="12"/>
    <m/>
    <n v="1155"/>
    <s v="NR"/>
    <m/>
    <n v="0.39191341991341994"/>
    <n v="452.66"/>
  </r>
  <r>
    <s v="OF0038130"/>
    <x v="1229"/>
    <m/>
    <s v="F010781"/>
    <x v="47"/>
    <s v="25AFI002705"/>
    <x v="16"/>
    <m/>
    <s v="001761115209"/>
    <s v="FASCIA LIT.TVS VIRTUS INDUCT.CAS.24"/>
    <s v="cartoni e casse"/>
    <x v="12"/>
    <m/>
    <n v="1150"/>
    <s v="NR"/>
    <m/>
    <n v="0.39191304347826084"/>
    <n v="450.7"/>
  </r>
  <r>
    <s v="OF0038130"/>
    <x v="1229"/>
    <m/>
    <s v="F010781"/>
    <x v="47"/>
    <s v="25AFI002705"/>
    <x v="16"/>
    <m/>
    <s v="001761115220"/>
    <s v="FASCIA LIT.TVS VIRTUS INDUCT. WOK.32 RESTYLING 8000807044773"/>
    <s v="cartoni e casse"/>
    <x v="12"/>
    <m/>
    <n v="1050"/>
    <s v="NR"/>
    <m/>
    <n v="0.29658095238095239"/>
    <n v="311.41000000000003"/>
  </r>
  <r>
    <s v="OF0038019"/>
    <x v="1117"/>
    <m/>
    <s v="F010781"/>
    <x v="47"/>
    <s v="25AFI002705"/>
    <x v="16"/>
    <m/>
    <s v="001761115227"/>
    <s v="FASCIA LIT.TVS VIRTUS INDUCT.PAD.Ø20 REST. 8000807048764"/>
    <s v="cartoni e casse"/>
    <x v="12"/>
    <m/>
    <n v="1150"/>
    <s v="NR"/>
    <m/>
    <n v="0.23302608695652174"/>
    <n v="267.98"/>
  </r>
  <r>
    <s v="OF0038130"/>
    <x v="1229"/>
    <m/>
    <s v="F010781"/>
    <x v="47"/>
    <s v="25AFI002705"/>
    <x v="16"/>
    <m/>
    <s v="001761115230"/>
    <s v="FASCIA LIT.TVS VIRTUS INDUCT.TEG.379 Ø28 REST.8000807074725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54"/>
    <s v="FASCIA LIT.TVS NATURA IN.P30 042731"/>
    <s v="cartoni e casse"/>
    <x v="12"/>
    <m/>
    <n v="1600"/>
    <s v="NR"/>
    <m/>
    <n v="0.29658124999999996"/>
    <n v="474.53"/>
  </r>
  <r>
    <s v="OF0038130"/>
    <x v="1229"/>
    <m/>
    <s v="F010781"/>
    <x v="47"/>
    <s v="25AFI002705"/>
    <x v="16"/>
    <m/>
    <s v="001761124357"/>
    <s v="FASCIA LIT.TVS NAT.IN.CAS.20 042670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66"/>
    <s v="FASCIA LIT.TVS NAT.IN.CAS.18 050958"/>
    <s v="cartoni e casse"/>
    <x v="12"/>
    <m/>
    <n v="1050"/>
    <s v="NR"/>
    <m/>
    <n v="0.39191428571428572"/>
    <n v="411.51"/>
  </r>
  <r>
    <s v="OF0038130"/>
    <x v="1229"/>
    <m/>
    <s v="F010781"/>
    <x v="47"/>
    <s v="25AFI002705"/>
    <x v="16"/>
    <m/>
    <s v="001761150301"/>
    <s v="FASCIA LIT.CO CLAS OHLSON FRYPAN 125 Ø28 EAN 7393173398061"/>
    <s v="cartoni e casse"/>
    <x v="12"/>
    <m/>
    <n v="4400"/>
    <s v="NR"/>
    <m/>
    <n v="0.21437045454545456"/>
    <n v="943.23"/>
  </r>
  <r>
    <s v="OF0038130"/>
    <x v="1229"/>
    <m/>
    <s v="F010781"/>
    <x v="47"/>
    <s v="25AFI002705"/>
    <x v="16"/>
    <m/>
    <s v="001761155024"/>
    <s v="FASCIA LIT.SAMBONET ROCK'N'ROSE  380+COP.28 PINK 181900"/>
    <s v="cartoni e casse"/>
    <x v="12"/>
    <m/>
    <n v="1100"/>
    <s v="NR"/>
    <m/>
    <n v="1.1083909090909092"/>
    <n v="1219.23"/>
  </r>
  <r>
    <s v="OF0038019"/>
    <x v="1117"/>
    <m/>
    <s v="F010781"/>
    <x v="47"/>
    <s v="25AFI002705"/>
    <x v="16"/>
    <m/>
    <s v="001761251004"/>
    <s v="FASCIA LIT.VANHOPPER SILVER PAD.F.163 Ø26 EAN 8000807051689"/>
    <s v="cartoni e casse"/>
    <x v="12"/>
    <m/>
    <n v="1150"/>
    <s v="NR"/>
    <m/>
    <n v="0.37624347826086957"/>
    <n v="432.68"/>
  </r>
  <r>
    <s v="OF0038019"/>
    <x v="1117"/>
    <m/>
    <s v="F010781"/>
    <x v="47"/>
    <s v="25AFI002705"/>
    <x v="16"/>
    <m/>
    <s v="001761251012"/>
    <s v="FASCIA LIT.VANHOPPER SILVER TEG.F.379 Ø26 EAN 8000807064016"/>
    <s v="cartoni e casse"/>
    <x v="12"/>
    <m/>
    <n v="1150"/>
    <s v="NR"/>
    <m/>
    <n v="0.39191304347826084"/>
    <n v="450.7"/>
  </r>
  <r>
    <s v="OF0037838"/>
    <x v="1121"/>
    <m/>
    <s v="F010781"/>
    <x v="47"/>
    <s v="25AFI002705"/>
    <x v="16"/>
    <m/>
    <s v="001761818091"/>
    <s v="FASCIA LIT.WOOLWORTHS ALVARO IND.480 24+COP.V."/>
    <s v="cartoni e casse"/>
    <x v="12"/>
    <m/>
    <n v="1400"/>
    <s v="NR"/>
    <m/>
    <n v="0.29657857142857141"/>
    <n v="415.21"/>
  </r>
  <r>
    <s v="OF0037838"/>
    <x v="1121"/>
    <m/>
    <s v="F010781"/>
    <x v="47"/>
    <s v="25AFI002705"/>
    <x v="16"/>
    <m/>
    <s v="001761818094"/>
    <s v="FASCIA LIT.WOOLWORTHS ALVARO IND.380 28+COP.V."/>
    <s v="cartoni e casse"/>
    <x v="12"/>
    <m/>
    <n v="1350"/>
    <s v="NR"/>
    <m/>
    <n v="0.29657777777777777"/>
    <n v="400.38"/>
  </r>
  <r>
    <s v="OF0038130"/>
    <x v="1229"/>
    <m/>
    <s v="F010781"/>
    <x v="47"/>
    <s v="25AFI002705"/>
    <x v="16"/>
    <m/>
    <s v="001761857302"/>
    <s v="FASCIA LIT.CERAMICO IND.CASS.1M 641 20 L 2.5 E 3256225058426"/>
    <s v="cartoni e casse"/>
    <x v="12"/>
    <m/>
    <n v="600"/>
    <s v="NR"/>
    <m/>
    <n v="0.29658333333333331"/>
    <n v="177.95"/>
  </r>
  <r>
    <s v="OF0038130"/>
    <x v="1229"/>
    <m/>
    <s v="F010781"/>
    <x v="47"/>
    <s v="25AFI002705"/>
    <x v="16"/>
    <m/>
    <s v="001761857305"/>
    <s v="FASCIA LIT.CERAMICO IND.PAD.148 20 EAN 3256225058266"/>
    <s v="cartoni e casse"/>
    <x v="12"/>
    <m/>
    <n v="2200"/>
    <s v="NR"/>
    <m/>
    <n v="0.25209999999999999"/>
    <n v="554.62"/>
  </r>
  <r>
    <s v="OF0038130"/>
    <x v="1229"/>
    <m/>
    <s v="F010781"/>
    <x v="47"/>
    <s v="25AFI002705"/>
    <x v="16"/>
    <m/>
    <s v="001761870202"/>
    <s v="FASCIA LIT.MASTERCHEF ONYX INDUCTION 279 Ø20 5054903922322"/>
    <s v="cartoni e casse"/>
    <x v="12"/>
    <m/>
    <n v="3600"/>
    <s v="NR"/>
    <m/>
    <n v="0.14399999999999999"/>
    <n v="518.4"/>
  </r>
  <r>
    <s v="OF0038130"/>
    <x v="1229"/>
    <m/>
    <s v="F010781"/>
    <x v="47"/>
    <s v="25AFI002705"/>
    <x v="16"/>
    <m/>
    <s v="001761870203"/>
    <s v="FASCIA LIT.MASTERCHEF ONYX INDUCTION 279 Ø24 5054903911241"/>
    <s v="cartoni e casse"/>
    <x v="12"/>
    <m/>
    <n v="6650"/>
    <s v="NR"/>
    <m/>
    <n v="0.14400000000000002"/>
    <n v="957.6"/>
  </r>
  <r>
    <s v="OF0038130"/>
    <x v="1229"/>
    <m/>
    <s v="F010781"/>
    <x v="47"/>
    <s v="25AFI002705"/>
    <x v="16"/>
    <m/>
    <s v="001761870358"/>
    <s v="FASCIA LIT.CHEF CLUB REV.1 FRYPAN 207Ø20 5054903952961"/>
    <s v="cartoni e casse"/>
    <x v="12"/>
    <m/>
    <n v="6400"/>
    <s v="NR"/>
    <m/>
    <n v="0.13100000000000001"/>
    <n v="838.4"/>
  </r>
  <r>
    <s v="OF0037838"/>
    <x v="1121"/>
    <m/>
    <s v="F010781"/>
    <x v="47"/>
    <s v="25AFI002705"/>
    <x v="16"/>
    <m/>
    <s v="001761870363"/>
    <s v="FASCIA LIT.CHEF CLUB CANADA CREP.175Ø26 5054903953128"/>
    <s v="cartoni e casse"/>
    <x v="12"/>
    <m/>
    <n v="3600"/>
    <s v="NR"/>
    <m/>
    <n v="0.13100000000000001"/>
    <n v="471.6"/>
  </r>
  <r>
    <s v="OF0038130"/>
    <x v="1229"/>
    <m/>
    <s v="F010781"/>
    <x v="47"/>
    <s v="25AFI002705"/>
    <x v="16"/>
    <m/>
    <s v="001761870364"/>
    <s v="FASCIA LIT.CHEF CLUB CANADA FRY.207Ø28 5054903953005"/>
    <s v="cartoni e casse"/>
    <x v="12"/>
    <m/>
    <n v="1400"/>
    <s v="NR"/>
    <m/>
    <n v="0.13100000000000001"/>
    <n v="183.4"/>
  </r>
  <r>
    <s v="OF0038130"/>
    <x v="1229"/>
    <m/>
    <s v="F010781"/>
    <x v="47"/>
    <s v="25AFI002705"/>
    <x v="16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8130"/>
    <x v="1229"/>
    <m/>
    <s v="F010781"/>
    <x v="47"/>
    <s v="25AFI002705"/>
    <x v="16"/>
    <m/>
    <s v="001761870725"/>
    <s v="FASCIA LIT.ICA PANNKAKS-25CM-179-245917 659496 FSC REST.24"/>
    <s v="cartoni e casse"/>
    <x v="12"/>
    <m/>
    <n v="1150"/>
    <s v="NR"/>
    <m/>
    <n v="0.39191304347826084"/>
    <n v="450.7"/>
  </r>
  <r>
    <s v="OF0037687"/>
    <x v="1120"/>
    <m/>
    <s v="F010781"/>
    <x v="47"/>
    <s v="25AFI002705"/>
    <x v="16"/>
    <m/>
    <s v="001765412907"/>
    <s v="FASCIA LIT.IKEA HUSKNUT CE.GB/FR/IT/CL/ES P24 105.835.49 FSC"/>
    <s v="cartoni e casse"/>
    <x v="12"/>
    <m/>
    <n v="3950"/>
    <s v="NR"/>
    <m/>
    <n v="0.22270126582278479"/>
    <n v="879.67"/>
  </r>
  <r>
    <s v="OF0038130"/>
    <x v="1229"/>
    <m/>
    <s v="F010781"/>
    <x v="47"/>
    <s v="25AFI002705"/>
    <x v="16"/>
    <m/>
    <s v="001765412907"/>
    <s v="FASCIA LIT.IKEA HUSKNUT CE.GB/FR/IT/CL/ES P24 105.835.49 FSC"/>
    <s v="cartoni e casse"/>
    <x v="12"/>
    <m/>
    <n v="4200"/>
    <s v="NR"/>
    <m/>
    <n v="0.22270000000000001"/>
    <n v="935.34"/>
  </r>
  <r>
    <s v="OF0038019"/>
    <x v="1117"/>
    <m/>
    <s v="F010781"/>
    <x v="47"/>
    <s v="25AFI002705"/>
    <x v="16"/>
    <m/>
    <s v="001765412908"/>
    <s v="FASCIA LIT.IKEA HUSKNUT CE,GB/FR/IT/CL/ES P28 705.835.51 FSC"/>
    <s v="cartoni e casse"/>
    <x v="12"/>
    <m/>
    <n v="10200"/>
    <s v="NR"/>
    <m/>
    <n v="0.27599999999999997"/>
    <n v="2815.2"/>
  </r>
  <r>
    <s v="OF0038130"/>
    <x v="1229"/>
    <m/>
    <s v="F010781"/>
    <x v="47"/>
    <s v="25AFI002705"/>
    <x v="16"/>
    <m/>
    <s v="001765412909"/>
    <s v="FASCIA LIT.IKEA HUSKNUT CE.GB/FR/IT/CL/ES C18 605-835-56 FSC"/>
    <s v="cartoni e casse"/>
    <x v="12"/>
    <m/>
    <n v="1100"/>
    <s v="NR"/>
    <m/>
    <n v="0.2412"/>
    <n v="265.32"/>
  </r>
  <r>
    <s v="OF0038130"/>
    <x v="1229"/>
    <m/>
    <s v="F010781"/>
    <x v="47"/>
    <s v="25AFI002705"/>
    <x v="16"/>
    <m/>
    <s v="001765414232"/>
    <s v="FASCIA LIT.ORIGINE IND.RESTYLING 279 Ø30 8000807068687"/>
    <s v="cartoni e casse"/>
    <x v="12"/>
    <m/>
    <n v="755"/>
    <s v="NR"/>
    <m/>
    <n v="0.39190728476821191"/>
    <n v="295.89"/>
  </r>
  <r>
    <s v="OF0038198"/>
    <x v="1231"/>
    <m/>
    <s v="F010781"/>
    <x v="47"/>
    <s v="25AFI002705"/>
    <x v="16"/>
    <m/>
    <s v="001769000716"/>
    <s v="FASCIA LIT/BLISTER DISCO FONDUE Ø 155 R.7033.368 - E.527161"/>
    <s v="cartoni e casse"/>
    <x v="12"/>
    <m/>
    <n v="11350"/>
    <s v="NR"/>
    <m/>
    <n v="0.10476035242290749"/>
    <n v="1189.03"/>
  </r>
  <r>
    <s v="OF0038019"/>
    <x v="1117"/>
    <m/>
    <s v="F010781"/>
    <x v="47"/>
    <s v="25AFI002705"/>
    <x v="16"/>
    <m/>
    <s v="001769000717"/>
    <s v="FASCIA LIT.006Ø16 PRO COL.W38-25 7038.335-493381 30%-R.20.95"/>
    <s v="cartoni e casse"/>
    <x v="12"/>
    <m/>
    <n v="3000"/>
    <s v="NR"/>
    <m/>
    <n v="0.10475999999999999"/>
    <n v="314.27999999999997"/>
  </r>
  <r>
    <s v="OF0038019"/>
    <x v="1117"/>
    <m/>
    <s v="F010781"/>
    <x v="47"/>
    <s v="25AFI002705"/>
    <x v="16"/>
    <m/>
    <s v="001769000718"/>
    <s v="FASCIA LIT.125Ø20 PRO COL.W38-25 7038.334-493374 30%-R.27.95"/>
    <s v="cartoni e casse"/>
    <x v="12"/>
    <m/>
    <n v="3960"/>
    <s v="NR"/>
    <m/>
    <n v="0.10476010101010101"/>
    <n v="414.85"/>
  </r>
  <r>
    <s v="OF0038198"/>
    <x v="1231"/>
    <m/>
    <s v="F010781"/>
    <x v="47"/>
    <s v="25AFI002705"/>
    <x v="16"/>
    <m/>
    <s v="001769000719"/>
    <s v="FASCIA LIT.125Ø24 PRO COL.W38-25 7038.333-493367 30%-R.34.95"/>
    <s v="cartoni e casse"/>
    <x v="12"/>
    <m/>
    <n v="2300"/>
    <s v="NR"/>
    <m/>
    <n v="0.10476086956521739"/>
    <n v="240.95"/>
  </r>
  <r>
    <s v="OF0038019"/>
    <x v="1117"/>
    <m/>
    <s v="F010781"/>
    <x v="47"/>
    <s v="25AFI002705"/>
    <x v="16"/>
    <m/>
    <s v="001769000720"/>
    <s v="FASCIA LIT.125Ø28 PRO COL.W38-25 7038.331-491059 30%-R.41.95"/>
    <s v="cartoni e casse"/>
    <x v="12"/>
    <m/>
    <n v="4070"/>
    <s v="NR"/>
    <m/>
    <n v="0.10475921375921377"/>
    <n v="426.37"/>
  </r>
  <r>
    <s v="OF0038019"/>
    <x v="1117"/>
    <m/>
    <s v="F010781"/>
    <x v="47"/>
    <s v="25AFI002705"/>
    <x v="16"/>
    <m/>
    <s v="001769000721"/>
    <s v="FASCIA LIT.126Ø28 PRO COL.W38-25 7038.332-493350 30%-R.48.95"/>
    <s v="cartoni e casse"/>
    <x v="12"/>
    <m/>
    <n v="2300"/>
    <s v="NR"/>
    <m/>
    <n v="0.10476086956521739"/>
    <n v="240.95"/>
  </r>
  <r>
    <s v="OF0038130"/>
    <x v="1229"/>
    <m/>
    <s v="F010781"/>
    <x v="47"/>
    <s v="25AFI002705"/>
    <x v="16"/>
    <m/>
    <s v="002300049101"/>
    <s v="STRISCIA FUST.COP.VETRO TVS ISP.IS"/>
    <s v="cartoni e casse"/>
    <x v="12"/>
    <m/>
    <n v="1650"/>
    <s v="NR"/>
    <m/>
    <n v="0.19107878787878788"/>
    <n v="315.27999999999997"/>
  </r>
  <r>
    <s v="OF0038130"/>
    <x v="1229"/>
    <m/>
    <s v="F010781"/>
    <x v="47"/>
    <s v="25AFI002705"/>
    <x v="16"/>
    <m/>
    <s v="002300049114"/>
    <s v="STRISCIA FUS.COP.V. B.SI.24  038987"/>
    <s v="cartoni e casse"/>
    <x v="12"/>
    <m/>
    <n v="625"/>
    <s v="NR"/>
    <m/>
    <n v="0.20488000000000001"/>
    <n v="128.05000000000001"/>
  </r>
  <r>
    <s v="OF0038130"/>
    <x v="1229"/>
    <m/>
    <s v="F010781"/>
    <x v="47"/>
    <s v="25AFI002705"/>
    <x v="16"/>
    <m/>
    <s v="002300049170"/>
    <s v="STRISCIA FUS.GL.L.28 MEHRZER 044162"/>
    <s v="cartoni e casse"/>
    <x v="12"/>
    <m/>
    <n v="1155"/>
    <s v="NR"/>
    <m/>
    <n v="0.19109090909090909"/>
    <n v="220.71"/>
  </r>
  <r>
    <s v="OF0037834"/>
    <x v="1118"/>
    <m/>
    <s v="F010781"/>
    <x v="47"/>
    <s v="25AFI002705"/>
    <x v="16"/>
    <m/>
    <s v="002300081072"/>
    <s v="DIVISORIO FUST.SEDE CIOTOLA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5"/>
    <x v="16"/>
    <m/>
    <s v="002300081073"/>
    <s v="DIVISORIO FUST.SEPARATORE 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6"/>
    <x v="16"/>
    <m/>
    <s v="001717058007"/>
    <s v="BOX LIT.7058 MIGROS FONDUE Ø22CM 9 PZ 7033.361-7621361527130"/>
    <s v="cartoni e casse"/>
    <x v="12"/>
    <m/>
    <n v="470"/>
    <s v="NR"/>
    <m/>
    <n v="1.9600000000000002"/>
    <n v="921.2"/>
  </r>
  <r>
    <s v="OF0037834"/>
    <x v="1118"/>
    <m/>
    <s v="F010781"/>
    <x v="47"/>
    <s v="25AFI002706"/>
    <x v="16"/>
    <m/>
    <s v="001736031008"/>
    <s v="CARTONET 6031 16+18+20 DOM.R.347123"/>
    <s v="cartoni e casse"/>
    <x v="12"/>
    <m/>
    <n v="400"/>
    <s v="NR"/>
    <m/>
    <n v="1.1464000000000001"/>
    <n v="458.56"/>
  </r>
  <r>
    <s v="OF0038209"/>
    <x v="1232"/>
    <m/>
    <s v="F010781"/>
    <x v="47"/>
    <s v="25AFI002706"/>
    <x v="16"/>
    <m/>
    <s v="001736907002"/>
    <s v="CARTONET 6907 SK20-24-28 ESSTEELE X SALUTE REST.051153107016"/>
    <s v="cartoni e casse"/>
    <x v="12"/>
    <m/>
    <n v="160"/>
    <s v="NR"/>
    <m/>
    <n v="2.4921875"/>
    <n v="398.75"/>
  </r>
  <r>
    <s v="OF0038130"/>
    <x v="1229"/>
    <m/>
    <s v="F010781"/>
    <x v="47"/>
    <s v="25AFI002706"/>
    <x v="16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8130"/>
    <x v="1229"/>
    <m/>
    <s v="F010781"/>
    <x v="47"/>
    <s v="25AFI002706"/>
    <x v="16"/>
    <m/>
    <s v="001761029204"/>
    <s v="FASCIA LIT.MIGROS PRO 2023 IND.PAD.125Ø28 7035.467-104244"/>
    <s v="cartoni e casse"/>
    <x v="12"/>
    <m/>
    <n v="1250"/>
    <s v="NR"/>
    <m/>
    <n v="0.10475999999999999"/>
    <n v="130.94999999999999"/>
  </r>
  <r>
    <s v="OF0038224"/>
    <x v="1230"/>
    <m/>
    <s v="F010781"/>
    <x v="47"/>
    <s v="25AFI002706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130"/>
    <x v="1229"/>
    <m/>
    <s v="F010781"/>
    <x v="47"/>
    <s v="25AFI002706"/>
    <x v="16"/>
    <m/>
    <s v="001761047103"/>
    <s v="FASCIA LIT.SOFIA 107 Ø24 OCRA 8000807071328"/>
    <s v="cartoni e casse"/>
    <x v="12"/>
    <m/>
    <n v="1000"/>
    <s v="NR"/>
    <m/>
    <n v="0.31524999999999997"/>
    <n v="315.25"/>
  </r>
  <r>
    <s v="OF0038019"/>
    <x v="1117"/>
    <m/>
    <s v="F010781"/>
    <x v="47"/>
    <s v="25AFI002706"/>
    <x v="16"/>
    <m/>
    <s v="001761115207"/>
    <s v="FASCIA LIT.TVS VIRTUS INDUCT.CASS.1M Ø18 F.479-8000807057384"/>
    <s v="cartoni e casse"/>
    <x v="12"/>
    <m/>
    <n v="770"/>
    <s v="NR"/>
    <m/>
    <n v="0.2847142857142857"/>
    <n v="219.23"/>
  </r>
  <r>
    <s v="OF0038130"/>
    <x v="1229"/>
    <m/>
    <s v="F010781"/>
    <x v="47"/>
    <s v="25AFI002706"/>
    <x v="16"/>
    <m/>
    <s v="001761115220"/>
    <s v="FASCIA LIT.TVS VIRTUS INDUCT. WOK.32 RESTYLING 8000807044773"/>
    <s v="cartoni e casse"/>
    <x v="12"/>
    <m/>
    <n v="900"/>
    <s v="NR"/>
    <m/>
    <n v="0.29657777777777777"/>
    <n v="266.92"/>
  </r>
  <r>
    <s v="OF0038130"/>
    <x v="1229"/>
    <m/>
    <s v="F010781"/>
    <x v="47"/>
    <s v="25AFI002706"/>
    <x v="16"/>
    <m/>
    <s v="001761115225"/>
    <s v="FASCIA LIT.TVS VIRTUS INDUCT.PAD.Ø24 REST. 8000807044742"/>
    <s v="cartoni e casse"/>
    <x v="12"/>
    <m/>
    <n v="2900"/>
    <s v="NR"/>
    <m/>
    <n v="0.25209999999999999"/>
    <n v="731.09"/>
  </r>
  <r>
    <s v="OF0038019"/>
    <x v="1117"/>
    <m/>
    <s v="F010781"/>
    <x v="47"/>
    <s v="25AFI002706"/>
    <x v="16"/>
    <m/>
    <s v="001761115227"/>
    <s v="FASCIA LIT.TVS VIRTUS INDUCT.PAD.Ø20 REST. 8000807048764"/>
    <s v="cartoni e casse"/>
    <x v="12"/>
    <m/>
    <n v="2700"/>
    <s v="NR"/>
    <m/>
    <n v="0.23302962962962961"/>
    <n v="629.17999999999995"/>
  </r>
  <r>
    <s v="OF0038130"/>
    <x v="1229"/>
    <m/>
    <s v="F010781"/>
    <x v="47"/>
    <s v="25AFI002706"/>
    <x v="16"/>
    <m/>
    <s v="001761150301"/>
    <s v="FASCIA LIT.CO CLAS OHLSON FRYPAN 125 Ø28 EAN 7393173398061"/>
    <s v="cartoni e casse"/>
    <x v="12"/>
    <m/>
    <n v="3600"/>
    <s v="NR"/>
    <m/>
    <n v="0.21436944444444445"/>
    <n v="771.73"/>
  </r>
  <r>
    <s v="OF0038130"/>
    <x v="1229"/>
    <m/>
    <s v="F010781"/>
    <x v="47"/>
    <s v="25AFI002706"/>
    <x v="16"/>
    <m/>
    <s v="001761857302"/>
    <s v="FASCIA LIT.CERAMICO IND.CASS.1M 641 20 L 2.5 E 3256225058426"/>
    <s v="cartoni e casse"/>
    <x v="12"/>
    <m/>
    <n v="1050"/>
    <s v="NR"/>
    <m/>
    <n v="0.29658095238095239"/>
    <n v="311.41000000000003"/>
  </r>
  <r>
    <s v="OF0038130"/>
    <x v="1229"/>
    <m/>
    <s v="F010781"/>
    <x v="47"/>
    <s v="25AFI002706"/>
    <x v="16"/>
    <m/>
    <s v="001761857305"/>
    <s v="FASCIA LIT.CERAMICO IND.PAD.148 20 EAN 3256225058266"/>
    <s v="cartoni e casse"/>
    <x v="12"/>
    <m/>
    <n v="300"/>
    <s v="NR"/>
    <m/>
    <n v="0.25209999999999999"/>
    <n v="75.63"/>
  </r>
  <r>
    <s v="OF0038130"/>
    <x v="1229"/>
    <m/>
    <s v="F010781"/>
    <x v="47"/>
    <s v="25AFI002706"/>
    <x v="16"/>
    <m/>
    <s v="001761857306"/>
    <s v="FASCIA LIT.CERAMICO IND.PAD.148 24 EAN 3256225058273"/>
    <s v="cartoni e casse"/>
    <x v="12"/>
    <m/>
    <n v="2750"/>
    <s v="NR"/>
    <m/>
    <n v="0.25210181818181815"/>
    <n v="693.28"/>
  </r>
  <r>
    <s v="OF0038130"/>
    <x v="1229"/>
    <m/>
    <s v="F010781"/>
    <x v="47"/>
    <s v="25AFI002706"/>
    <x v="16"/>
    <m/>
    <s v="001761857308"/>
    <s v="FASCIA LIT.CERAMICO IND.PAD.148 32 EAN 3256225058303"/>
    <s v="cartoni e casse"/>
    <x v="12"/>
    <m/>
    <n v="1650"/>
    <s v="NR"/>
    <m/>
    <n v="0.29658181818181817"/>
    <n v="489.36"/>
  </r>
  <r>
    <s v="OF0038130"/>
    <x v="1229"/>
    <m/>
    <s v="F010781"/>
    <x v="47"/>
    <s v="25AFI002706"/>
    <x v="16"/>
    <m/>
    <s v="001761870202"/>
    <s v="FASCIA LIT.MASTERCHEF ONYX INDUCTION 279 Ø20 5054903922322"/>
    <s v="cartoni e casse"/>
    <x v="12"/>
    <m/>
    <n v="5950"/>
    <s v="NR"/>
    <m/>
    <n v="0.14399999999999999"/>
    <n v="856.8"/>
  </r>
  <r>
    <s v="OF0038130"/>
    <x v="1229"/>
    <m/>
    <s v="F010781"/>
    <x v="47"/>
    <s v="25AFI002706"/>
    <x v="16"/>
    <m/>
    <s v="001761870203"/>
    <s v="FASCIA LIT.MASTERCHEF ONYX INDUCTION 279 Ø24 5054903911241"/>
    <s v="cartoni e casse"/>
    <x v="12"/>
    <m/>
    <n v="9450"/>
    <s v="NR"/>
    <m/>
    <n v="0.14399999999999999"/>
    <n v="1360.8"/>
  </r>
  <r>
    <s v="OF0037838"/>
    <x v="1121"/>
    <m/>
    <s v="F010781"/>
    <x v="47"/>
    <s v="25AFI002706"/>
    <x v="16"/>
    <m/>
    <s v="001761870363"/>
    <s v="FASCIA LIT.CHEF CLUB CANADA CREP.175Ø26 5054903953128"/>
    <s v="cartoni e casse"/>
    <x v="12"/>
    <m/>
    <n v="2000"/>
    <s v="NR"/>
    <m/>
    <n v="0.13100000000000001"/>
    <n v="262"/>
  </r>
  <r>
    <s v="OF0038130"/>
    <x v="1229"/>
    <m/>
    <s v="F010781"/>
    <x v="47"/>
    <s v="25AFI002706"/>
    <x v="16"/>
    <m/>
    <s v="001761870364"/>
    <s v="FASCIA LIT.CHEF CLUB CANADA FRY.207Ø28 5054903953005"/>
    <s v="cartoni e casse"/>
    <x v="12"/>
    <m/>
    <n v="9100"/>
    <s v="NR"/>
    <m/>
    <n v="0.13099999999999998"/>
    <n v="1192.0999999999999"/>
  </r>
  <r>
    <s v="OF0038130"/>
    <x v="1229"/>
    <m/>
    <s v="F010781"/>
    <x v="47"/>
    <s v="25AFI002706"/>
    <x v="16"/>
    <m/>
    <s v="001765412907"/>
    <s v="FASCIA LIT.IKEA HUSKNUT CE.GB/FR/IT/CL/ES P24 105.835.49 FSC"/>
    <s v="cartoni e casse"/>
    <x v="12"/>
    <m/>
    <n v="5400"/>
    <s v="NR"/>
    <m/>
    <n v="0.22269999999999998"/>
    <n v="1202.58"/>
  </r>
  <r>
    <s v="OF0038130"/>
    <x v="1229"/>
    <m/>
    <s v="F010781"/>
    <x v="47"/>
    <s v="25AFI002706"/>
    <x v="16"/>
    <m/>
    <s v="001765414232"/>
    <s v="FASCIA LIT.ORIGINE IND.RESTYLING 279 Ø30 8000807068687"/>
    <s v="cartoni e casse"/>
    <x v="12"/>
    <m/>
    <n v="400"/>
    <s v="NR"/>
    <m/>
    <n v="0.39189999999999997"/>
    <n v="156.76"/>
  </r>
  <r>
    <s v="OF0037834"/>
    <x v="1118"/>
    <m/>
    <s v="F010781"/>
    <x v="47"/>
    <s v="25AFI002706"/>
    <x v="16"/>
    <m/>
    <s v="002300081072"/>
    <s v="DIVISORIO FUST.SEDE CIOTOLA FONDUE Ø16 C/BOX LIT.6824"/>
    <s v="cartoni e casse"/>
    <x v="12"/>
    <m/>
    <n v="300"/>
    <s v="NR"/>
    <m/>
    <n v="0.2"/>
    <n v="60"/>
  </r>
  <r>
    <s v="OF0037834"/>
    <x v="1118"/>
    <m/>
    <s v="F010781"/>
    <x v="47"/>
    <s v="25AFI002706"/>
    <x v="16"/>
    <m/>
    <s v="002300081073"/>
    <s v="DIVISORIO FUST.SEPARATORE  FONDUE Ø16 C/BOX LIT.6824"/>
    <s v="cartoni e casse"/>
    <x v="12"/>
    <m/>
    <n v="300"/>
    <s v="NR"/>
    <m/>
    <n v="0.2"/>
    <n v="60"/>
  </r>
  <r>
    <s v="OF0038209"/>
    <x v="1232"/>
    <m/>
    <s v="F010781"/>
    <x v="47"/>
    <s v="25AFI002707"/>
    <x v="16"/>
    <m/>
    <s v="001716789002"/>
    <s v="BOX LIT.6789 DEEP SKI.28 ESSTEELE X DOMANI REST 051153103773"/>
    <s v="cartoni e casse"/>
    <x v="12"/>
    <m/>
    <n v="600"/>
    <s v="NR"/>
    <m/>
    <n v="2.8512"/>
    <n v="1710.72"/>
  </r>
  <r>
    <s v="OF0038209"/>
    <x v="1232"/>
    <m/>
    <s v="F010781"/>
    <x v="47"/>
    <s v="25AFI002707"/>
    <x v="16"/>
    <m/>
    <s v="001716829002"/>
    <s v="BOX LIT.6829 BATT.5 PCS ESSTEELE X SALUTE REST. 051153107320"/>
    <s v="cartoni e casse"/>
    <x v="12"/>
    <m/>
    <n v="660"/>
    <s v="NR"/>
    <m/>
    <n v="5.4911969696969694"/>
    <n v="3624.19"/>
  </r>
  <r>
    <s v="OF0038224"/>
    <x v="1230"/>
    <m/>
    <s v="F010781"/>
    <x v="47"/>
    <s v="25AFI002707"/>
    <x v="16"/>
    <m/>
    <s v="001761029104"/>
    <s v="FASCIA LIT.MIGROS STAR 2023 PAD.207 Ø24 7035.832-899473"/>
    <s v="cartoni e casse"/>
    <x v="12"/>
    <m/>
    <n v="3850"/>
    <s v="NR"/>
    <m/>
    <n v="0.10476103896103896"/>
    <n v="403.33"/>
  </r>
  <r>
    <s v="OF0038224"/>
    <x v="1230"/>
    <m/>
    <s v="F010781"/>
    <x v="47"/>
    <s v="25AFI002707"/>
    <x v="16"/>
    <m/>
    <s v="001761029105"/>
    <s v="FASCIA LIT.MIGROS STAR 2023 PAD.207 Ø28 7035.839-899480"/>
    <s v="cartoni e casse"/>
    <x v="12"/>
    <m/>
    <n v="3550"/>
    <s v="NR"/>
    <m/>
    <n v="0.10476056338028168"/>
    <n v="371.9"/>
  </r>
  <r>
    <s v="OF0038415"/>
    <x v="1233"/>
    <m/>
    <s v="F010781"/>
    <x v="47"/>
    <s v="25AFI002707"/>
    <x v="16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8224"/>
    <x v="1230"/>
    <m/>
    <s v="F010781"/>
    <x v="47"/>
    <s v="25AFI002707"/>
    <x v="16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8224"/>
    <x v="1230"/>
    <m/>
    <s v="F010781"/>
    <x v="47"/>
    <s v="25AFI002707"/>
    <x v="16"/>
    <m/>
    <s v="001761029203"/>
    <s v="FASCIA LIT.MIGROS PRO 2023 IND.PAD.125Ø24 7035.465-104602"/>
    <s v="cartoni e casse"/>
    <x v="12"/>
    <m/>
    <n v="4900"/>
    <s v="NR"/>
    <m/>
    <n v="0.1047591836734694"/>
    <n v="513.32000000000005"/>
  </r>
  <r>
    <s v="OF0038130"/>
    <x v="1229"/>
    <m/>
    <s v="F010781"/>
    <x v="47"/>
    <s v="25AFI002707"/>
    <x v="16"/>
    <m/>
    <s v="001761029204"/>
    <s v="FASCIA LIT.MIGROS PRO 2023 IND.PAD.125Ø28 7035.467-104244"/>
    <s v="cartoni e casse"/>
    <x v="12"/>
    <m/>
    <n v="6250"/>
    <s v="NR"/>
    <m/>
    <n v="0.10476000000000001"/>
    <n v="654.75"/>
  </r>
  <r>
    <s v="OF0038224"/>
    <x v="1230"/>
    <m/>
    <s v="F010781"/>
    <x v="47"/>
    <s v="25AFI002707"/>
    <x v="16"/>
    <m/>
    <s v="001761029205"/>
    <s v="FASCIA LIT.MIGROS PRO 2023 IND.PAD.125Ø30 7035,809-895185"/>
    <s v="cartoni e casse"/>
    <x v="12"/>
    <m/>
    <n v="1950"/>
    <s v="NR"/>
    <m/>
    <n v="0.10475897435897435"/>
    <n v="204.28"/>
  </r>
  <r>
    <s v="OF0038224"/>
    <x v="1230"/>
    <m/>
    <s v="F010781"/>
    <x v="47"/>
    <s v="25AFI002707"/>
    <x v="16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8224"/>
    <x v="1230"/>
    <m/>
    <s v="F010781"/>
    <x v="47"/>
    <s v="25AFI002707"/>
    <x v="16"/>
    <m/>
    <s v="001761029308"/>
    <s v="FASCIA LIT.MIGROS BASIC PAD.ALTA 206Ø28 7035.672-751420"/>
    <s v="cartoni e casse"/>
    <x v="12"/>
    <m/>
    <n v="5800"/>
    <s v="NR"/>
    <m/>
    <n v="0.10476034482758621"/>
    <n v="607.61"/>
  </r>
  <r>
    <s v="OF0038130"/>
    <x v="1229"/>
    <m/>
    <s v="F010781"/>
    <x v="47"/>
    <s v="25AFI002707"/>
    <x v="16"/>
    <m/>
    <s v="001761150300"/>
    <s v="FASCIA LIT.CO CLAS OHLSON FRYPAN 125 Ø24 EAN 7393173398078"/>
    <s v="cartoni e casse"/>
    <x v="12"/>
    <m/>
    <n v="1200"/>
    <s v="NR"/>
    <m/>
    <n v="0.25209999999999999"/>
    <n v="302.52"/>
  </r>
  <r>
    <s v="OF0038224"/>
    <x v="1230"/>
    <m/>
    <s v="F010781"/>
    <x v="47"/>
    <s v="25AFI002707"/>
    <x v="16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8130"/>
    <x v="1229"/>
    <m/>
    <s v="F010781"/>
    <x v="47"/>
    <s v="25AFI002707"/>
    <x v="16"/>
    <m/>
    <s v="001761870721"/>
    <s v="FASCIA LIT.ICA STEKPANNA 28-279-245924-AR.654935 FSC REST.24"/>
    <s v="cartoni e casse"/>
    <x v="12"/>
    <m/>
    <n v="520"/>
    <s v="NR"/>
    <m/>
    <n v="0.39190384615384616"/>
    <n v="203.79"/>
  </r>
  <r>
    <s v="OF0038130"/>
    <x v="1229"/>
    <m/>
    <s v="F010781"/>
    <x v="47"/>
    <s v="25AFI002707"/>
    <x v="16"/>
    <m/>
    <s v="001761870722"/>
    <s v="FASCIA LIT.ICA STEKPANNA 30-279-245931 AR.654956 FSC REST.24"/>
    <s v="cartoni e casse"/>
    <x v="12"/>
    <m/>
    <n v="1155"/>
    <s v="NR"/>
    <m/>
    <n v="0.39191341991341994"/>
    <n v="452.66"/>
  </r>
  <r>
    <s v="OF0038130"/>
    <x v="1229"/>
    <m/>
    <s v="F010781"/>
    <x v="47"/>
    <s v="25AFI002707"/>
    <x v="16"/>
    <m/>
    <s v="001765412904"/>
    <s v="FASCIA LIT.IKEA HUSKNUT CERAMICO NA 36X26 905.766.01 FSC"/>
    <s v="cartoni e casse"/>
    <x v="12"/>
    <m/>
    <n v="1150"/>
    <s v="NR"/>
    <m/>
    <n v="0.30199999999999999"/>
    <n v="347.3"/>
  </r>
  <r>
    <s v="OF0038130"/>
    <x v="1229"/>
    <m/>
    <s v="F010781"/>
    <x v="47"/>
    <s v="25AFI002707"/>
    <x v="16"/>
    <m/>
    <s v="001765412911"/>
    <s v="FASCIA LIT.IKEA HUSKNUT CERAMICO NA/24 C18 505-766-03 FSC"/>
    <s v="cartoni e casse"/>
    <x v="12"/>
    <m/>
    <n v="1760"/>
    <s v="NR"/>
    <m/>
    <n v="0.24119886363636364"/>
    <n v="424.51"/>
  </r>
  <r>
    <s v="OF0038400"/>
    <x v="1234"/>
    <m/>
    <s v="F010781"/>
    <x v="47"/>
    <s v="25AFI002707"/>
    <x v="16"/>
    <m/>
    <s v="001769000722"/>
    <s v="FASCIA LIT.MIGROS PRO PANBOO GRILL 097 Ø 20 7038.314 E423500"/>
    <s v="cartoni e casse"/>
    <x v="12"/>
    <m/>
    <n v="175"/>
    <s v="NR"/>
    <m/>
    <n v="0.10474285714285714"/>
    <n v="18.329999999999998"/>
  </r>
  <r>
    <s v="OF0038224"/>
    <x v="1230"/>
    <m/>
    <s v="F010781"/>
    <x v="47"/>
    <s v="25AFI002707"/>
    <x v="16"/>
    <m/>
    <s v="002300081053"/>
    <s v="DIVISORIO FUST.UNICO SEDE SEP. DEEP SK/COP.28 C/BOX LIT.6789"/>
    <s v="cartoni e casse"/>
    <x v="12"/>
    <m/>
    <n v="680"/>
    <s v="NR"/>
    <m/>
    <n v="0.5"/>
    <n v="340"/>
  </r>
  <r>
    <s v="OF0038209"/>
    <x v="1232"/>
    <m/>
    <s v="F010781"/>
    <x v="47"/>
    <s v="25AFI002707"/>
    <x v="16"/>
    <m/>
    <s v="002300081057"/>
    <s v="DIVISORIO FUST.UNICO SEDE T.24/P.24/C.20/C.16 C/BOX LIT.6829"/>
    <s v="cartoni e casse"/>
    <x v="12"/>
    <m/>
    <n v="1030"/>
    <s v="NR"/>
    <m/>
    <n v="0.47200000000000003"/>
    <n v="486.16"/>
  </r>
  <r>
    <s v="OF0038209"/>
    <x v="1232"/>
    <m/>
    <s v="F010781"/>
    <x v="47"/>
    <s v="25AFI002707"/>
    <x v="16"/>
    <m/>
    <s v="002300081058"/>
    <s v="DIVISORIO FUST.UNICO SEDE PA.28/COP.20/COP.24 C/BOX LIT.6829"/>
    <s v="cartoni e casse"/>
    <x v="12"/>
    <m/>
    <n v="1030"/>
    <s v="NR"/>
    <m/>
    <n v="0.47200000000000003"/>
    <n v="486.16"/>
  </r>
  <r>
    <s v="OF0038643"/>
    <x v="1235"/>
    <m/>
    <s v="F010435"/>
    <x v="79"/>
    <s v="25AFI002715"/>
    <x v="30"/>
    <m/>
    <s v="000841627250"/>
    <s v="DISCO PUBB.HOMESIDE REST.PLAQUE A PIZZA Ø30 CM 834569 FSC"/>
    <s v="mater. di confezion."/>
    <x v="4"/>
    <m/>
    <n v="3600"/>
    <s v="NR"/>
    <m/>
    <n v="0.10600000000000001"/>
    <n v="381.6"/>
  </r>
  <r>
    <s v="OF0038535"/>
    <x v="1236"/>
    <m/>
    <s v="F010435"/>
    <x v="79"/>
    <s v="25AFI002715"/>
    <x v="30"/>
    <m/>
    <s v="000844147300"/>
    <s v="PIEGHEVOLE AMWAY QUEEN 140X215 MM USE&amp;CARE TEG28 1M+1M"/>
    <s v="mater. di confezion."/>
    <x v="4"/>
    <m/>
    <n v="400"/>
    <s v="NR"/>
    <m/>
    <n v="0.72"/>
    <n v="288"/>
  </r>
  <r>
    <s v="OF0038535"/>
    <x v="1236"/>
    <m/>
    <s v="F010435"/>
    <x v="79"/>
    <s v="25AFI002715"/>
    <x v="30"/>
    <m/>
    <s v="000844147403"/>
    <s v="PIEGHEVOLE AMWAY ICOOK 280X215 MM USE&amp;CARE A2300189"/>
    <s v="mater. di confezion."/>
    <x v="4"/>
    <m/>
    <n v="4600"/>
    <s v="NR"/>
    <m/>
    <n v="0.6"/>
    <n v="2760"/>
  </r>
  <r>
    <s v="OF0038421"/>
    <x v="1237"/>
    <m/>
    <s v="F010435"/>
    <x v="79"/>
    <s v="25AFI002715"/>
    <x v="30"/>
    <m/>
    <s v="000844150002"/>
    <s v="PIEGHEVOLE BIOCOOKUP FORMATO CHIUSO 95X95MM ART.SENZA COP."/>
    <s v="mater. di confezion."/>
    <x v="4"/>
    <m/>
    <n v="3400"/>
    <s v="NR"/>
    <m/>
    <n v="0.17"/>
    <n v="578"/>
  </r>
  <r>
    <s v="OF0038535"/>
    <x v="1236"/>
    <m/>
    <s v="F010435"/>
    <x v="79"/>
    <s v="25AFI002715"/>
    <x v="30"/>
    <m/>
    <s v="000844900074"/>
    <s v="PIEGH.ISTRUZ.MASTERCHEF THE TV SERIES F.A.560X170MM RESTYL."/>
    <s v="mater. di confezion."/>
    <x v="4"/>
    <m/>
    <n v="15120"/>
    <s v="NR"/>
    <m/>
    <n v="5.1999999999999998E-2"/>
    <n v="786.24"/>
  </r>
  <r>
    <s v="OF0038157"/>
    <x v="1170"/>
    <m/>
    <s v="F010435"/>
    <x v="79"/>
    <s v="25AFI002715"/>
    <x v="30"/>
    <m/>
    <s v="000844900076"/>
    <s v="PIEGHEVOLE ISTRUZIONI TVS FORMATO A3  STD MAGGIO 2025 FSC"/>
    <s v="mater. di confezion."/>
    <x v="4"/>
    <m/>
    <n v="10800"/>
    <s v="NR"/>
    <m/>
    <n v="6.7000000000000004E-2"/>
    <n v="723.6"/>
  </r>
  <r>
    <s v="OF0038535"/>
    <x v="1236"/>
    <m/>
    <s v="F010435"/>
    <x v="79"/>
    <s v="25AFI002715"/>
    <x v="30"/>
    <m/>
    <s v="000844900092"/>
    <s v="FOGLIO ISTRUZIONI 11x11CM SKLAVENITIS INDUZ.GE/EN"/>
    <s v="mater. di confezion."/>
    <x v="4"/>
    <m/>
    <n v="3300"/>
    <s v="NR"/>
    <m/>
    <n v="6.5000000000000002E-2"/>
    <n v="214.5"/>
  </r>
  <r>
    <s v="OF0038340"/>
    <x v="1171"/>
    <m/>
    <s v="F010435"/>
    <x v="79"/>
    <s v="25AFI002715"/>
    <x v="30"/>
    <m/>
    <s v="000844900104"/>
    <s v="PIEGHEVOLE ISTRUZIONI MIGROS K.CO A4 7038.319 IND.423555"/>
    <s v="mater. di confezion."/>
    <x v="4"/>
    <m/>
    <n v="3200"/>
    <s v="NR"/>
    <m/>
    <n v="0.11"/>
    <n v="352"/>
  </r>
  <r>
    <s v="OF0038340"/>
    <x v="1171"/>
    <m/>
    <s v="F010435"/>
    <x v="79"/>
    <s v="25AFI002715"/>
    <x v="30"/>
    <m/>
    <s v="000844900132"/>
    <s v="PIEGHEVOLE IKEA HUSKNUT CERA 70X148,5 RIF. AA-2413977-2 FSC"/>
    <s v="mater. di confezion."/>
    <x v="4"/>
    <m/>
    <n v="36720"/>
    <s v="NR"/>
    <m/>
    <n v="9.0000000000000011E-2"/>
    <n v="3304.8"/>
  </r>
  <r>
    <s v="OF0038535"/>
    <x v="1236"/>
    <m/>
    <s v="F010435"/>
    <x v="79"/>
    <s v="25AFI002715"/>
    <x v="30"/>
    <m/>
    <s v="000850089030"/>
    <s v="DISCO BAV.M BUDGET 2023 PAD.28 7035.055-7613162565411"/>
    <s v="mater. di confezion."/>
    <x v="4"/>
    <m/>
    <n v="16550"/>
    <s v="NR"/>
    <m/>
    <n v="4.8000000000000001E-2"/>
    <n v="794.4"/>
  </r>
  <r>
    <s v="OF0037815"/>
    <x v="1191"/>
    <m/>
    <s v="F015859"/>
    <x v="83"/>
    <s v="25AFI002718"/>
    <x v="30"/>
    <m/>
    <s v="001510082000"/>
    <s v="BOX 0082/000 CM47X31X19"/>
    <s v="cartoni e casse"/>
    <x v="12"/>
    <m/>
    <n v="928"/>
    <s v="NR"/>
    <m/>
    <n v="0.50100215517241375"/>
    <n v="464.93"/>
  </r>
  <r>
    <s v="OF0038418"/>
    <x v="1238"/>
    <m/>
    <s v="F015859"/>
    <x v="83"/>
    <s v="25AFI002718"/>
    <x v="30"/>
    <m/>
    <s v="001510082000"/>
    <s v="BOX 0082/000 CM47X31X19"/>
    <s v="cartoni e casse"/>
    <x v="12"/>
    <m/>
    <n v="4324"/>
    <s v="NR"/>
    <m/>
    <n v="0.49000000000000005"/>
    <n v="2118.7600000000002"/>
  </r>
  <r>
    <s v="OF0037640"/>
    <x v="1190"/>
    <m/>
    <s v="F015859"/>
    <x v="83"/>
    <s v="25AFI002718"/>
    <x v="30"/>
    <m/>
    <s v="001510567000"/>
    <s v="BOX 0567/000 CM39X38,5X19"/>
    <s v="cartoni e casse"/>
    <x v="12"/>
    <m/>
    <n v="269"/>
    <s v="NR"/>
    <m/>
    <n v="0.56799256505576201"/>
    <n v="152.79"/>
  </r>
  <r>
    <s v="OF0038418"/>
    <x v="1238"/>
    <m/>
    <s v="F015859"/>
    <x v="83"/>
    <s v="25AFI002718"/>
    <x v="30"/>
    <m/>
    <s v="001510567000"/>
    <s v="BOX 0567/000 CM39X38,5X19"/>
    <s v="cartoni e casse"/>
    <x v="12"/>
    <m/>
    <n v="3871"/>
    <s v="NR"/>
    <m/>
    <n v="0.56800051666236118"/>
    <n v="2198.73"/>
  </r>
  <r>
    <s v="OF0038149"/>
    <x v="1192"/>
    <m/>
    <s v="F015859"/>
    <x v="83"/>
    <s v="25AFI002718"/>
    <x v="30"/>
    <m/>
    <s v="001510567672"/>
    <s v="BOX 0567/672 CM39X38,5X19"/>
    <s v="cartoni e casse"/>
    <x v="12"/>
    <m/>
    <n v="510"/>
    <s v="NR"/>
    <m/>
    <n v="0.66399999999999992"/>
    <n v="338.64"/>
  </r>
  <r>
    <s v="OF0038729"/>
    <x v="1239"/>
    <m/>
    <s v="F015859"/>
    <x v="83"/>
    <s v="25AFI002718"/>
    <x v="30"/>
    <m/>
    <s v="001510567680"/>
    <s v="BOX 0567/680 CM39X38,5X19"/>
    <s v="cartoni e casse"/>
    <x v="12"/>
    <m/>
    <n v="205"/>
    <s v="NR"/>
    <m/>
    <n v="0.72600000000000009"/>
    <n v="148.83000000000001"/>
  </r>
  <r>
    <s v="OF0038149"/>
    <x v="1192"/>
    <m/>
    <s v="F015859"/>
    <x v="83"/>
    <s v="25AFI002718"/>
    <x v="30"/>
    <m/>
    <s v="001510696037"/>
    <s v="BOX 0696/037 CM39X22,5X11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0709065"/>
    <s v="BOX 0709/065*CM45X28,5X12"/>
    <s v="cartoni e casse"/>
    <x v="12"/>
    <m/>
    <n v="1403"/>
    <s v="NR"/>
    <m/>
    <n v="0.37699928724162507"/>
    <n v="528.92999999999995"/>
  </r>
  <r>
    <s v="OF0038516"/>
    <x v="1240"/>
    <m/>
    <s v="F015859"/>
    <x v="83"/>
    <s v="25AFI002718"/>
    <x v="30"/>
    <m/>
    <s v="001511235000"/>
    <s v="BOX 1235/000 CM39X22X24"/>
    <s v="cartoni e casse"/>
    <x v="12"/>
    <m/>
    <n v="211"/>
    <s v="NR"/>
    <m/>
    <n v="0.39"/>
    <n v="82.29"/>
  </r>
  <r>
    <s v="OF0038418"/>
    <x v="1238"/>
    <m/>
    <s v="F015859"/>
    <x v="83"/>
    <s v="25AFI002718"/>
    <x v="30"/>
    <m/>
    <s v="001511235162"/>
    <s v="BOX 1235/162 CM39X22,5X24"/>
    <s v="cartoni e casse"/>
    <x v="12"/>
    <m/>
    <n v="476"/>
    <s v="NR"/>
    <m/>
    <n v="0.48800420168067227"/>
    <n v="232.29"/>
  </r>
  <r>
    <s v="OF0038149"/>
    <x v="1192"/>
    <m/>
    <s v="F015859"/>
    <x v="83"/>
    <s v="25AFI002718"/>
    <x v="30"/>
    <m/>
    <s v="001511235184"/>
    <s v="BOX 1235/184 CM39X22,5X24"/>
    <s v="cartoni e casse"/>
    <x v="12"/>
    <m/>
    <n v="510"/>
    <s v="NR"/>
    <m/>
    <n v="0.48399999999999999"/>
    <n v="246.84"/>
  </r>
  <r>
    <s v="OF0038149"/>
    <x v="1192"/>
    <m/>
    <s v="F015859"/>
    <x v="83"/>
    <s v="25AFI002718"/>
    <x v="30"/>
    <m/>
    <s v="001512208022"/>
    <s v="BOX 2208/022 CM42X30X23"/>
    <s v="cartoni e casse"/>
    <x v="12"/>
    <m/>
    <n v="255"/>
    <s v="NR"/>
    <m/>
    <n v="0.65301960784313728"/>
    <n v="166.52"/>
  </r>
  <r>
    <s v="OF0038516"/>
    <x v="1240"/>
    <m/>
    <s v="F015859"/>
    <x v="83"/>
    <s v="25AFI002718"/>
    <x v="30"/>
    <m/>
    <s v="001512745011"/>
    <s v="BOX 2745/011 CM26X26X11"/>
    <s v="cartoni e casse"/>
    <x v="12"/>
    <m/>
    <n v="15"/>
    <s v="NR"/>
    <m/>
    <n v="0.51400000000000001"/>
    <n v="7.71"/>
  </r>
  <r>
    <s v="OF0037787"/>
    <x v="1031"/>
    <m/>
    <s v="F015859"/>
    <x v="83"/>
    <s v="25AFI002718"/>
    <x v="30"/>
    <m/>
    <s v="001513027000"/>
    <s v="BOX 3027/000 CM47X31X21"/>
    <s v="cartoni e casse"/>
    <x v="12"/>
    <m/>
    <n v="450"/>
    <s v="NR"/>
    <m/>
    <n v="0.45599999999999996"/>
    <n v="205.2"/>
  </r>
  <r>
    <s v="OF0038418"/>
    <x v="1238"/>
    <m/>
    <s v="F015859"/>
    <x v="83"/>
    <s v="25AFI002718"/>
    <x v="30"/>
    <m/>
    <s v="001513027000"/>
    <s v="BOX 3027/000 CM47X31X21"/>
    <s v="cartoni e casse"/>
    <x v="12"/>
    <m/>
    <n v="2990"/>
    <s v="NR"/>
    <m/>
    <n v="0.45600000000000002"/>
    <n v="1363.44"/>
  </r>
  <r>
    <s v="OF0038729"/>
    <x v="1239"/>
    <m/>
    <s v="F015859"/>
    <x v="83"/>
    <s v="25AFI002718"/>
    <x v="30"/>
    <m/>
    <s v="001513099067"/>
    <s v="BOX 3099/067 CM59X25X19"/>
    <s v="cartoni e casse"/>
    <x v="12"/>
    <m/>
    <n v="510"/>
    <s v="NR"/>
    <m/>
    <n v="0.57599999999999996"/>
    <n v="293.76"/>
  </r>
  <r>
    <s v="OF0037414"/>
    <x v="801"/>
    <m/>
    <s v="F015859"/>
    <x v="83"/>
    <s v="25AFI002718"/>
    <x v="30"/>
    <m/>
    <s v="001513484000"/>
    <s v="BOX 3484/000 CM38X22,5X15"/>
    <s v="cartoni e casse"/>
    <x v="12"/>
    <m/>
    <n v="121"/>
    <s v="NR"/>
    <m/>
    <n v="0.33"/>
    <n v="39.93"/>
  </r>
  <r>
    <s v="OF0038022"/>
    <x v="1194"/>
    <m/>
    <s v="F015859"/>
    <x v="83"/>
    <s v="25AFI002718"/>
    <x v="30"/>
    <m/>
    <s v="001513484000"/>
    <s v="BOX 3484/000 CM38X22,5X15"/>
    <s v="cartoni e casse"/>
    <x v="12"/>
    <m/>
    <n v="6204"/>
    <s v="NR"/>
    <m/>
    <n v="0.33"/>
    <n v="2047.32"/>
  </r>
  <r>
    <s v="OF0038516"/>
    <x v="1240"/>
    <m/>
    <s v="F015859"/>
    <x v="83"/>
    <s v="25AFI002718"/>
    <x v="30"/>
    <m/>
    <s v="001513484000"/>
    <s v="BOX 3484/000 CM38X22,5X15"/>
    <s v="cartoni e casse"/>
    <x v="12"/>
    <m/>
    <n v="2760"/>
    <s v="NR"/>
    <m/>
    <n v="0.32999999999999996"/>
    <n v="910.8"/>
  </r>
  <r>
    <s v="OF0038022"/>
    <x v="1194"/>
    <m/>
    <s v="F015859"/>
    <x v="83"/>
    <s v="25AFI002718"/>
    <x v="30"/>
    <m/>
    <s v="001513484571"/>
    <s v="BOX 3484/571* CM39X22,5X15,5"/>
    <s v="cartoni e casse"/>
    <x v="12"/>
    <m/>
    <n v="1358"/>
    <s v="NR"/>
    <m/>
    <n v="0.33"/>
    <n v="448.14"/>
  </r>
  <r>
    <s v="OF0037843"/>
    <x v="1193"/>
    <m/>
    <s v="F015859"/>
    <x v="83"/>
    <s v="25AFI002718"/>
    <x v="30"/>
    <m/>
    <s v="001513484641"/>
    <s v="BOX 3484/641 CM39X22,5X15,5"/>
    <s v="cartoni e casse"/>
    <x v="12"/>
    <m/>
    <n v="20"/>
    <s v="NR"/>
    <m/>
    <n v="0.55899999999999994"/>
    <n v="11.18"/>
  </r>
  <r>
    <s v="OF0038418"/>
    <x v="1238"/>
    <m/>
    <s v="F015859"/>
    <x v="83"/>
    <s v="25AFI002718"/>
    <x v="30"/>
    <m/>
    <s v="001513484641"/>
    <s v="BOX 3484/641 CM39X22,5X15,5"/>
    <s v="cartoni e casse"/>
    <x v="12"/>
    <m/>
    <n v="500"/>
    <s v="NR"/>
    <m/>
    <n v="0.42899999999999999"/>
    <n v="214.5"/>
  </r>
  <r>
    <s v="OF0038693"/>
    <x v="1241"/>
    <m/>
    <s v="F015859"/>
    <x v="83"/>
    <s v="25AFI002718"/>
    <x v="30"/>
    <m/>
    <s v="001513484641"/>
    <s v="BOX 3484/641 CM39X22,5X15,5"/>
    <s v="cartoni e casse"/>
    <x v="12"/>
    <m/>
    <n v="41"/>
    <s v="NR"/>
    <m/>
    <n v="0.55902439024390249"/>
    <n v="22.92"/>
  </r>
  <r>
    <s v="OF0038149"/>
    <x v="1192"/>
    <m/>
    <s v="F015859"/>
    <x v="83"/>
    <s v="25AFI002718"/>
    <x v="30"/>
    <m/>
    <s v="001513484648"/>
    <s v="BOX 3484/648 CM39X22,5X15,5"/>
    <s v="cartoni e casse"/>
    <x v="12"/>
    <m/>
    <n v="765"/>
    <s v="NR"/>
    <m/>
    <n v="0.38800000000000001"/>
    <n v="296.82"/>
  </r>
  <r>
    <s v="OF0037001"/>
    <x v="705"/>
    <m/>
    <s v="F015859"/>
    <x v="83"/>
    <s v="25AFI002718"/>
    <x v="30"/>
    <m/>
    <s v="001513486000"/>
    <s v="BOX 3486/000 CM47X30,5X15"/>
    <s v="cartoni e casse"/>
    <x v="12"/>
    <m/>
    <n v="51"/>
    <s v="NR"/>
    <m/>
    <n v="0.44"/>
    <n v="22.44"/>
  </r>
  <r>
    <s v="OF0038149"/>
    <x v="1192"/>
    <m/>
    <s v="F015859"/>
    <x v="83"/>
    <s v="25AFI002718"/>
    <x v="30"/>
    <m/>
    <s v="001513486000"/>
    <s v="BOX 3486/000 CM47X30,5X15"/>
    <s v="cartoni e casse"/>
    <x v="12"/>
    <m/>
    <n v="2678"/>
    <s v="NR"/>
    <m/>
    <n v="0.44"/>
    <n v="1178.32"/>
  </r>
  <r>
    <s v="OF0038418"/>
    <x v="1238"/>
    <m/>
    <s v="F015859"/>
    <x v="83"/>
    <s v="25AFI002718"/>
    <x v="30"/>
    <m/>
    <s v="001513486000"/>
    <s v="BOX 3486/000 CM47X30,5X15"/>
    <s v="cartoni e casse"/>
    <x v="12"/>
    <m/>
    <n v="1671"/>
    <s v="NR"/>
    <m/>
    <n v="0.44"/>
    <n v="735.24"/>
  </r>
  <r>
    <s v="OF0038149"/>
    <x v="1192"/>
    <m/>
    <s v="F015859"/>
    <x v="83"/>
    <s v="25AFI002718"/>
    <x v="30"/>
    <m/>
    <s v="001513486183"/>
    <s v="BOX 3486/183*CM47X30,5X15"/>
    <s v="cartoni e casse"/>
    <x v="12"/>
    <m/>
    <n v="3177"/>
    <s v="NR"/>
    <m/>
    <n v="0.44000000000000006"/>
    <n v="1397.88"/>
  </r>
  <r>
    <s v="OF0038516"/>
    <x v="1240"/>
    <m/>
    <s v="F015859"/>
    <x v="83"/>
    <s v="25AFI002718"/>
    <x v="30"/>
    <m/>
    <s v="001513486183"/>
    <s v="BOX 3486/183*CM47X30,5X15"/>
    <s v="cartoni e casse"/>
    <x v="12"/>
    <m/>
    <n v="1490"/>
    <s v="NR"/>
    <m/>
    <n v="0.44"/>
    <n v="655.6"/>
  </r>
  <r>
    <s v="OF0038022"/>
    <x v="1194"/>
    <m/>
    <s v="F015859"/>
    <x v="83"/>
    <s v="25AFI002718"/>
    <x v="30"/>
    <m/>
    <s v="001513486194"/>
    <s v="BOX 3486/194 CM47X30,5X15"/>
    <s v="cartoni e casse"/>
    <x v="12"/>
    <m/>
    <n v="311"/>
    <s v="NR"/>
    <m/>
    <n v="0.5609967845659164"/>
    <n v="174.47"/>
  </r>
  <r>
    <s v="OF0038149"/>
    <x v="1192"/>
    <m/>
    <s v="F015859"/>
    <x v="83"/>
    <s v="25AFI002718"/>
    <x v="30"/>
    <m/>
    <s v="001513486199"/>
    <s v="BOX 3486/142 CM47X30,5X15"/>
    <s v="cartoni e casse"/>
    <x v="12"/>
    <m/>
    <n v="510"/>
    <s v="NR"/>
    <m/>
    <n v="0.55699999999999994"/>
    <n v="284.07"/>
  </r>
  <r>
    <s v="OF0038149"/>
    <x v="1192"/>
    <m/>
    <s v="F015859"/>
    <x v="83"/>
    <s v="25AFI002718"/>
    <x v="30"/>
    <m/>
    <s v="001513486201"/>
    <s v="BOX 3486/201 CM47X30,5X15"/>
    <s v="cartoni e casse"/>
    <x v="12"/>
    <m/>
    <n v="510"/>
    <s v="NR"/>
    <m/>
    <n v="0.55699999999999994"/>
    <n v="284.07"/>
  </r>
  <r>
    <s v="OF0037640"/>
    <x v="1190"/>
    <m/>
    <s v="F015859"/>
    <x v="83"/>
    <s v="25AFI002718"/>
    <x v="30"/>
    <m/>
    <s v="001513742000"/>
    <s v="BOX 3742/000 CM39X38,5X15"/>
    <s v="cartoni e casse"/>
    <x v="12"/>
    <m/>
    <n v="199"/>
    <s v="NR"/>
    <m/>
    <n v="0.52"/>
    <n v="103.48"/>
  </r>
  <r>
    <s v="OF0037815"/>
    <x v="1191"/>
    <m/>
    <s v="F015859"/>
    <x v="83"/>
    <s v="25AFI002718"/>
    <x v="30"/>
    <m/>
    <s v="001513742000"/>
    <s v="BOX 3742/000 CM39X38,5X15"/>
    <s v="cartoni e casse"/>
    <x v="12"/>
    <m/>
    <n v="224"/>
    <s v="NR"/>
    <m/>
    <n v="0.53"/>
    <n v="118.72"/>
  </r>
  <r>
    <s v="OF0038149"/>
    <x v="1192"/>
    <m/>
    <s v="F015859"/>
    <x v="83"/>
    <s v="25AFI002718"/>
    <x v="30"/>
    <m/>
    <s v="001513742000"/>
    <s v="BOX 3742/000 CM39X38,5X15"/>
    <s v="cartoni e casse"/>
    <x v="12"/>
    <m/>
    <n v="2793"/>
    <s v="NR"/>
    <m/>
    <n v="0.53"/>
    <n v="1480.29"/>
  </r>
  <r>
    <s v="OF0038418"/>
    <x v="1238"/>
    <m/>
    <s v="F015859"/>
    <x v="83"/>
    <s v="25AFI002718"/>
    <x v="30"/>
    <m/>
    <s v="001513742000"/>
    <s v="BOX 3742/000 CM39X38,5X15"/>
    <s v="cartoni e casse"/>
    <x v="12"/>
    <m/>
    <n v="2633"/>
    <s v="NR"/>
    <m/>
    <n v="0.52"/>
    <n v="1369.16"/>
  </r>
  <r>
    <s v="OF0038022"/>
    <x v="1194"/>
    <m/>
    <s v="F015859"/>
    <x v="83"/>
    <s v="25AFI002718"/>
    <x v="30"/>
    <m/>
    <s v="001513742249"/>
    <s v="BOX 3742/249* CM39X38,5X15"/>
    <s v="cartoni e casse"/>
    <x v="12"/>
    <m/>
    <n v="1732"/>
    <s v="NR"/>
    <m/>
    <n v="0.53"/>
    <n v="917.96"/>
  </r>
  <r>
    <s v="OF0038418"/>
    <x v="1238"/>
    <m/>
    <s v="F015859"/>
    <x v="83"/>
    <s v="25AFI002718"/>
    <x v="30"/>
    <m/>
    <s v="001513742249"/>
    <s v="BOX 3742/249* CM39X38,5X15"/>
    <s v="cartoni e casse"/>
    <x v="12"/>
    <m/>
    <n v="113"/>
    <s v="NR"/>
    <m/>
    <n v="0.53"/>
    <n v="59.89"/>
  </r>
  <r>
    <s v="OF0038418"/>
    <x v="1238"/>
    <m/>
    <s v="F015859"/>
    <x v="83"/>
    <s v="25AFI002718"/>
    <x v="30"/>
    <m/>
    <s v="001513742298"/>
    <s v="BOX 3742/298 CM39X38,5X15"/>
    <s v="cartoni e casse"/>
    <x v="12"/>
    <m/>
    <n v="357"/>
    <s v="NR"/>
    <m/>
    <n v="0.6889915966386555"/>
    <n v="245.97"/>
  </r>
  <r>
    <s v="OF0038149"/>
    <x v="1192"/>
    <m/>
    <s v="F015859"/>
    <x v="83"/>
    <s v="25AFI002718"/>
    <x v="30"/>
    <m/>
    <s v="001513742304"/>
    <s v="BOX 3742/304 CM39X38,5X15"/>
    <s v="cartoni e casse"/>
    <x v="12"/>
    <m/>
    <n v="765"/>
    <s v="NR"/>
    <m/>
    <n v="0.48600000000000004"/>
    <n v="371.79"/>
  </r>
  <r>
    <s v="OF0038283"/>
    <x v="1242"/>
    <m/>
    <s v="F015859"/>
    <x v="83"/>
    <s v="25AFI002718"/>
    <x v="30"/>
    <m/>
    <s v="001514684000"/>
    <s v="BOX 4684/000 CM59X38,5X24"/>
    <s v="cartoni e casse"/>
    <x v="12"/>
    <m/>
    <n v="474"/>
    <s v="NR"/>
    <m/>
    <n v="0.80400843881856543"/>
    <n v="381.1"/>
  </r>
  <r>
    <s v="OF0037294"/>
    <x v="921"/>
    <m/>
    <s v="F015859"/>
    <x v="83"/>
    <s v="25AFI002718"/>
    <x v="30"/>
    <m/>
    <s v="001514684188"/>
    <s v="BOX 4684/188 CM59X38,5X24"/>
    <s v="cartoni e casse"/>
    <x v="12"/>
    <m/>
    <n v="340"/>
    <s v="NR"/>
    <m/>
    <n v="0.90299999999999991"/>
    <n v="307.02"/>
  </r>
  <r>
    <s v="OF0038149"/>
    <x v="1192"/>
    <m/>
    <s v="F015859"/>
    <x v="83"/>
    <s v="25AFI002718"/>
    <x v="30"/>
    <m/>
    <s v="001514684218"/>
    <s v="BOX 4684/218 CM59X38,5X24"/>
    <s v="cartoni e casse"/>
    <x v="12"/>
    <m/>
    <n v="255"/>
    <s v="NR"/>
    <m/>
    <n v="0.90301960784313728"/>
    <n v="230.27"/>
  </r>
  <r>
    <s v="OF0038283"/>
    <x v="1242"/>
    <m/>
    <s v="F015859"/>
    <x v="83"/>
    <s v="25AFI002718"/>
    <x v="30"/>
    <m/>
    <s v="001514783502"/>
    <s v="BOX 4783/502 CM43X26,5X18"/>
    <s v="cartoni e casse"/>
    <x v="12"/>
    <m/>
    <n v="172"/>
    <s v="NR"/>
    <m/>
    <n v="0.64302325581395348"/>
    <n v="110.6"/>
  </r>
  <r>
    <s v="OF0037815"/>
    <x v="1191"/>
    <m/>
    <s v="F015859"/>
    <x v="83"/>
    <s v="25AFI002718"/>
    <x v="30"/>
    <m/>
    <s v="001514929000"/>
    <s v="BOX 4929/000 CM48X30X42"/>
    <s v="cartoni e casse"/>
    <x v="12"/>
    <m/>
    <n v="255"/>
    <s v="NR"/>
    <m/>
    <n v="0.69"/>
    <n v="175.95"/>
  </r>
  <r>
    <s v="OF0037787"/>
    <x v="1031"/>
    <m/>
    <s v="F015859"/>
    <x v="83"/>
    <s v="25AFI002718"/>
    <x v="30"/>
    <m/>
    <s v="001515009182"/>
    <s v="BOX 5009/182*CM39X28,5X19"/>
    <s v="cartoni e casse"/>
    <x v="12"/>
    <m/>
    <n v="32"/>
    <s v="NR"/>
    <m/>
    <n v="0.4090625"/>
    <n v="13.09"/>
  </r>
  <r>
    <s v="OF0038283"/>
    <x v="1242"/>
    <m/>
    <s v="F015859"/>
    <x v="83"/>
    <s v="25AFI002718"/>
    <x v="30"/>
    <m/>
    <s v="001515009182"/>
    <s v="BOX 5009/182*CM39X28,5X19"/>
    <s v="cartoni e casse"/>
    <x v="12"/>
    <m/>
    <n v="4000"/>
    <s v="NR"/>
    <m/>
    <n v="0.43"/>
    <n v="1720"/>
  </r>
  <r>
    <s v="OF0038516"/>
    <x v="1240"/>
    <m/>
    <s v="F015859"/>
    <x v="83"/>
    <s v="25AFI002718"/>
    <x v="30"/>
    <m/>
    <s v="001515009182"/>
    <s v="BOX 5009/182*CM39X28,5X19"/>
    <s v="cartoni e casse"/>
    <x v="12"/>
    <m/>
    <n v="381"/>
    <s v="NR"/>
    <m/>
    <n v="0.43601049868766406"/>
    <n v="166.12"/>
  </r>
  <r>
    <s v="OF0038149"/>
    <x v="1192"/>
    <m/>
    <s v="F015859"/>
    <x v="83"/>
    <s v="25AFI002718"/>
    <x v="30"/>
    <m/>
    <s v="001515009190"/>
    <s v="BOX 5009/190 CM39X28,5X19"/>
    <s v="cartoni e casse"/>
    <x v="12"/>
    <m/>
    <n v="510"/>
    <s v="NR"/>
    <m/>
    <n v="0.52799999999999991"/>
    <n v="269.27999999999997"/>
  </r>
  <r>
    <s v="OF0038022"/>
    <x v="1194"/>
    <m/>
    <s v="F015859"/>
    <x v="83"/>
    <s v="25AFI002718"/>
    <x v="30"/>
    <m/>
    <s v="001515066000"/>
    <s v="BOX 5066/000 CM39X22,5X19"/>
    <s v="cartoni e casse"/>
    <x v="12"/>
    <m/>
    <n v="1196"/>
    <s v="NR"/>
    <m/>
    <n v="0.35399665551839465"/>
    <n v="423.38"/>
  </r>
  <r>
    <s v="OF0038516"/>
    <x v="1240"/>
    <m/>
    <s v="F015859"/>
    <x v="83"/>
    <s v="25AFI002718"/>
    <x v="30"/>
    <m/>
    <s v="001515066000"/>
    <s v="BOX 5066/000 CM39X22,5X19"/>
    <s v="cartoni e casse"/>
    <x v="12"/>
    <m/>
    <n v="245"/>
    <s v="NR"/>
    <m/>
    <n v="0.35400000000000004"/>
    <n v="86.73"/>
  </r>
  <r>
    <s v="OF0038418"/>
    <x v="1238"/>
    <m/>
    <s v="F015859"/>
    <x v="83"/>
    <s v="25AFI002718"/>
    <x v="30"/>
    <m/>
    <s v="001515235001"/>
    <s v="BOX 5235/001*CM51X31,5X27"/>
    <s v="cartoni e casse"/>
    <x v="12"/>
    <m/>
    <n v="255"/>
    <s v="NR"/>
    <m/>
    <n v="0.76400000000000001"/>
    <n v="194.82"/>
  </r>
  <r>
    <s v="OF0038418"/>
    <x v="1238"/>
    <m/>
    <s v="F015859"/>
    <x v="83"/>
    <s v="25AFI002718"/>
    <x v="30"/>
    <m/>
    <s v="001515716000"/>
    <s v="BOX 5716/000 CM49X28,5X15"/>
    <s v="cartoni e casse"/>
    <x v="12"/>
    <m/>
    <n v="625"/>
    <s v="NR"/>
    <m/>
    <n v="0.34399999999999997"/>
    <n v="215"/>
  </r>
  <r>
    <s v="OF0037843"/>
    <x v="1193"/>
    <m/>
    <s v="F015859"/>
    <x v="83"/>
    <s v="25AFI002718"/>
    <x v="30"/>
    <m/>
    <s v="001515826000"/>
    <s v="BOX 5826/000 CM39X38,5X13"/>
    <s v="cartoni e casse"/>
    <x v="12"/>
    <m/>
    <n v="309"/>
    <s v="NR"/>
    <m/>
    <n v="0.51899676375404535"/>
    <n v="160.37"/>
  </r>
  <r>
    <s v="OF0037208"/>
    <x v="800"/>
    <m/>
    <s v="F015859"/>
    <x v="83"/>
    <s v="25AFI002718"/>
    <x v="30"/>
    <m/>
    <s v="001515826127"/>
    <s v="BOX 5826/127 CM39X38,5X13"/>
    <s v="cartoni e casse"/>
    <x v="12"/>
    <m/>
    <n v="257"/>
    <s v="NR"/>
    <m/>
    <n v="0.57198443579766534"/>
    <n v="147"/>
  </r>
  <r>
    <s v="OF0038418"/>
    <x v="1238"/>
    <m/>
    <s v="F015859"/>
    <x v="83"/>
    <s v="25AFI002718"/>
    <x v="30"/>
    <m/>
    <s v="001515883000"/>
    <s v="BOX 5883/000 CM59X38,5X15"/>
    <s v="cartoni e casse"/>
    <x v="12"/>
    <m/>
    <n v="3827"/>
    <s v="NR"/>
    <m/>
    <n v="0.65"/>
    <n v="2487.5500000000002"/>
  </r>
  <r>
    <s v="OF0038149"/>
    <x v="1192"/>
    <m/>
    <s v="F015859"/>
    <x v="83"/>
    <s v="25AFI002718"/>
    <x v="30"/>
    <m/>
    <s v="001515883509"/>
    <s v="BOX 5883/509*CM59X38,5X15"/>
    <s v="cartoni e casse"/>
    <x v="12"/>
    <m/>
    <n v="842"/>
    <s v="NR"/>
    <m/>
    <n v="0.64500000000000002"/>
    <n v="543.09"/>
  </r>
  <r>
    <s v="OF0038516"/>
    <x v="1240"/>
    <m/>
    <s v="F015859"/>
    <x v="83"/>
    <s v="25AFI002718"/>
    <x v="30"/>
    <m/>
    <s v="001515883509"/>
    <s v="BOX 5883/509*CM59X38,5X15"/>
    <s v="cartoni e casse"/>
    <x v="12"/>
    <m/>
    <n v="865"/>
    <s v="NR"/>
    <m/>
    <n v="0.64500578034682077"/>
    <n v="557.92999999999995"/>
  </r>
  <r>
    <s v="OF0037001"/>
    <x v="705"/>
    <m/>
    <s v="F015859"/>
    <x v="83"/>
    <s v="25AFI002718"/>
    <x v="30"/>
    <m/>
    <s v="001515883535"/>
    <s v="BOX 5883/535 CM59X38,5X15"/>
    <s v="cartoni e casse"/>
    <x v="12"/>
    <m/>
    <n v="19"/>
    <s v="NR"/>
    <m/>
    <n v="0.65210526315789474"/>
    <n v="12.39"/>
  </r>
  <r>
    <s v="OF0038022"/>
    <x v="1194"/>
    <m/>
    <s v="F015859"/>
    <x v="83"/>
    <s v="25AFI002718"/>
    <x v="30"/>
    <m/>
    <s v="001515883535"/>
    <s v="BOX 5883/535 CM59X38,5X15"/>
    <s v="cartoni e casse"/>
    <x v="12"/>
    <m/>
    <n v="408"/>
    <s v="NR"/>
    <m/>
    <n v="0.74600490196078428"/>
    <n v="304.37"/>
  </r>
  <r>
    <s v="OF0038283"/>
    <x v="1242"/>
    <m/>
    <s v="F015859"/>
    <x v="83"/>
    <s v="25AFI002718"/>
    <x v="30"/>
    <m/>
    <s v="001515900000"/>
    <s v="BOX 5900/000 CM59X38,5X18,5"/>
    <s v="cartoni e casse"/>
    <x v="12"/>
    <m/>
    <n v="658"/>
    <s v="NR"/>
    <m/>
    <n v="0.68200607902735566"/>
    <n v="448.76"/>
  </r>
  <r>
    <s v="OF0037414"/>
    <x v="801"/>
    <m/>
    <s v="F015859"/>
    <x v="83"/>
    <s v="25AFI002718"/>
    <x v="30"/>
    <m/>
    <s v="001516076000"/>
    <s v="BOX 6076/000 CM59X38,5X13"/>
    <s v="cartoni e casse"/>
    <x v="12"/>
    <m/>
    <n v="181"/>
    <s v="NR"/>
    <m/>
    <n v="0.62502762430939229"/>
    <n v="113.13"/>
  </r>
  <r>
    <s v="OF0037640"/>
    <x v="1190"/>
    <m/>
    <s v="F015859"/>
    <x v="83"/>
    <s v="25AFI002718"/>
    <x v="30"/>
    <m/>
    <s v="001516076000"/>
    <s v="BOX 6076/000 CM59X38,5X13"/>
    <s v="cartoni e casse"/>
    <x v="12"/>
    <m/>
    <n v="429"/>
    <s v="NR"/>
    <m/>
    <n v="0.62300699300699292"/>
    <n v="267.27"/>
  </r>
  <r>
    <s v="OF0038418"/>
    <x v="1238"/>
    <m/>
    <s v="F015859"/>
    <x v="83"/>
    <s v="25AFI002718"/>
    <x v="30"/>
    <m/>
    <s v="001516076000"/>
    <s v="BOX 6076/000 CM59X38,5X13"/>
    <s v="cartoni e casse"/>
    <x v="12"/>
    <m/>
    <n v="4260"/>
    <s v="NR"/>
    <m/>
    <n v="0.623"/>
    <n v="2653.98"/>
  </r>
  <r>
    <s v="OF0038418"/>
    <x v="1238"/>
    <m/>
    <s v="F015859"/>
    <x v="83"/>
    <s v="25AFI002718"/>
    <x v="30"/>
    <m/>
    <s v="001516078000"/>
    <s v="BOX 6078/000 CM39X38,5X24"/>
    <s v="cartoni e casse"/>
    <x v="12"/>
    <m/>
    <n v="677"/>
    <s v="NR"/>
    <m/>
    <n v="0.60899556868537674"/>
    <n v="412.29"/>
  </r>
  <r>
    <s v="OF0038022"/>
    <x v="1194"/>
    <m/>
    <s v="F015859"/>
    <x v="83"/>
    <s v="25AFI002718"/>
    <x v="30"/>
    <m/>
    <s v="001516078166"/>
    <s v="BOX 6078/166 CM39X38,5X24"/>
    <s v="cartoni e casse"/>
    <x v="12"/>
    <m/>
    <n v="374"/>
    <s v="NR"/>
    <m/>
    <n v="0.76700534759358296"/>
    <n v="286.86"/>
  </r>
  <r>
    <s v="OF0038283"/>
    <x v="1242"/>
    <m/>
    <s v="F015859"/>
    <x v="83"/>
    <s v="25AFI002718"/>
    <x v="30"/>
    <m/>
    <s v="001516078178"/>
    <s v="BOX 6078/178 CM39X38,5X24"/>
    <s v="cartoni e casse"/>
    <x v="12"/>
    <m/>
    <n v="172"/>
    <s v="NR"/>
    <m/>
    <n v="0.83697674418604651"/>
    <n v="143.96"/>
  </r>
  <r>
    <s v="OF0038693"/>
    <x v="1241"/>
    <m/>
    <s v="F015859"/>
    <x v="83"/>
    <s v="25AFI002718"/>
    <x v="30"/>
    <m/>
    <s v="001516080000"/>
    <s v="BOX 6080/000 CM39X28,5X33"/>
    <s v="cartoni e casse"/>
    <x v="12"/>
    <m/>
    <n v="11"/>
    <s v="NR"/>
    <m/>
    <n v="0.92272727272727273"/>
    <n v="10.15"/>
  </r>
  <r>
    <s v="OF0038283"/>
    <x v="1242"/>
    <m/>
    <s v="F015859"/>
    <x v="83"/>
    <s v="25AFI002718"/>
    <x v="30"/>
    <m/>
    <s v="001516099025"/>
    <s v="BOX 6099/025 CM29X25X13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6408000"/>
    <s v="BOX 6408/000 CM23X14X13"/>
    <s v="cartoni e casse"/>
    <x v="12"/>
    <m/>
    <n v="170"/>
    <s v="NR"/>
    <m/>
    <n v="0.28400000000000003"/>
    <n v="48.28"/>
  </r>
  <r>
    <s v="OF0038418"/>
    <x v="1238"/>
    <m/>
    <s v="F015859"/>
    <x v="83"/>
    <s v="25AFI002718"/>
    <x v="30"/>
    <m/>
    <s v="001516459007"/>
    <s v="BOX 6459/007 *CM59X35X20"/>
    <s v="cartoni e casse"/>
    <x v="12"/>
    <m/>
    <n v="510"/>
    <s v="NR"/>
    <m/>
    <n v="0.7410000000000001"/>
    <n v="377.91"/>
  </r>
  <r>
    <s v="OF0038287"/>
    <x v="1228"/>
    <m/>
    <s v="F010233"/>
    <x v="52"/>
    <s v="25AFI002720"/>
    <x v="30"/>
    <m/>
    <s v="000250517001"/>
    <s v="MANICO TITANO/2 NERO SATINATO"/>
    <s v="manigliame"/>
    <x v="0"/>
    <m/>
    <n v="7980"/>
    <s v="NR"/>
    <m/>
    <n v="0.44"/>
    <n v="3511.2"/>
  </r>
  <r>
    <m/>
    <x v="82"/>
    <m/>
    <s v="F010233"/>
    <x v="52"/>
    <s v="25AFI002720"/>
    <x v="30"/>
    <m/>
    <s v="000250517001"/>
    <s v="MANICO TITANO/2 NERO SATINATO"/>
    <s v="manigliame"/>
    <x v="0"/>
    <m/>
    <n v="4110"/>
    <s v="NR"/>
    <m/>
    <n v="0.44"/>
    <n v="1808.4"/>
  </r>
  <r>
    <s v="OF0038207"/>
    <x v="1163"/>
    <m/>
    <s v="F010233"/>
    <x v="52"/>
    <s v="25AFI002720"/>
    <x v="30"/>
    <m/>
    <s v="000280477103"/>
    <s v="MANICO CREPIERE MO210/2 PA125 F.5,8 V.2678 GRIGIO OPACO"/>
    <s v="manigliame"/>
    <x v="0"/>
    <m/>
    <n v="2562"/>
    <s v="NR"/>
    <m/>
    <n v="0.88026151444184231"/>
    <n v="2255.23"/>
  </r>
  <r>
    <s v="OF0038719"/>
    <x v="1243"/>
    <m/>
    <s v="F013397"/>
    <x v="110"/>
    <s v="25AFI002722"/>
    <x v="30"/>
    <m/>
    <s v="002490109001"/>
    <s v="IRIODIN 153 / MEARLIN SPARKLE"/>
    <s v="prodotti chimici"/>
    <x v="1"/>
    <m/>
    <n v="25"/>
    <s v="kg"/>
    <m/>
    <n v="19.600000000000001"/>
    <n v="490"/>
  </r>
  <r>
    <s v="OF0038719"/>
    <x v="1243"/>
    <m/>
    <s v="F013397"/>
    <x v="110"/>
    <s v="25AFI002722"/>
    <x v="30"/>
    <m/>
    <s v="002490123007"/>
    <s v="MICA ORO TIPO I307"/>
    <s v="prodotti chimici"/>
    <x v="1"/>
    <m/>
    <n v="25"/>
    <s v="kg"/>
    <m/>
    <n v="50"/>
    <n v="1250"/>
  </r>
  <r>
    <s v="OF0038263"/>
    <x v="65"/>
    <m/>
    <s v="F600439"/>
    <x v="70"/>
    <s v="25AFI002727"/>
    <x v="30"/>
    <m/>
    <s v="002030160001"/>
    <s v="STRISCIA CARTA BUL.52X27,5 GR90 STD FSC+LOGHI"/>
    <s v="accessori di confez."/>
    <x v="5"/>
    <m/>
    <n v="20000"/>
    <s v="NR"/>
    <m/>
    <n v="1.7000000000000001E-2"/>
    <n v="340"/>
  </r>
  <r>
    <s v="OF0038263"/>
    <x v="65"/>
    <m/>
    <s v="F600439"/>
    <x v="70"/>
    <s v="25AFI002727"/>
    <x v="30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8263"/>
    <x v="65"/>
    <m/>
    <s v="F600439"/>
    <x v="70"/>
    <s v="25AFI002727"/>
    <x v="30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8263"/>
    <x v="65"/>
    <m/>
    <s v="F600439"/>
    <x v="70"/>
    <s v="25AFI002727"/>
    <x v="30"/>
    <m/>
    <s v="002030171001"/>
    <s v="STRISCIA CARTA BUL.60X36,5 GR90 FSC + LOGHI IKEA"/>
    <s v="accessori di confez."/>
    <x v="5"/>
    <m/>
    <n v="12000"/>
    <s v="NR"/>
    <m/>
    <n v="2.5999999999999999E-2"/>
    <n v="312"/>
  </r>
  <r>
    <s v="OF0038214"/>
    <x v="1244"/>
    <m/>
    <s v="F014441"/>
    <x v="82"/>
    <s v="25AFI002729"/>
    <x v="30"/>
    <m/>
    <s v="000390115006"/>
    <s v="VITE 5MAX18 AC.AUTOM.ZIG.C/TORX T25"/>
    <s v="accessori x manigl."/>
    <x v="7"/>
    <m/>
    <n v="105650"/>
    <s v="NR"/>
    <m/>
    <n v="3.7000000000000005E-2"/>
    <n v="3909.05"/>
  </r>
  <r>
    <s v="OF0038332"/>
    <x v="1245"/>
    <m/>
    <s v="F014441"/>
    <x v="82"/>
    <s v="25AFI002729"/>
    <x v="30"/>
    <m/>
    <s v="000390115023"/>
    <s v="VITE 5MAX18 ZN B.T.TR.TORX COMB T25"/>
    <s v="accessori x manigl."/>
    <x v="7"/>
    <m/>
    <n v="41040"/>
    <s v="NR"/>
    <m/>
    <n v="1.8599902534113061E-2"/>
    <n v="763.34"/>
  </r>
  <r>
    <s v="OF0038214"/>
    <x v="1244"/>
    <m/>
    <s v="F014441"/>
    <x v="82"/>
    <s v="25AFI002729"/>
    <x v="30"/>
    <m/>
    <s v="000390115024"/>
    <s v="VITE 5MAX18 ZN B.AUTOM.ZIG.C/TO.T25"/>
    <s v="accessori x manigl."/>
    <x v="7"/>
    <m/>
    <n v="22380"/>
    <s v="NR"/>
    <m/>
    <n v="1.8600089365504915E-2"/>
    <n v="416.27"/>
  </r>
  <r>
    <s v="OF0038661"/>
    <x v="66"/>
    <m/>
    <s v="F014441"/>
    <x v="82"/>
    <s v="25AFI002729"/>
    <x v="30"/>
    <m/>
    <s v="000390119006"/>
    <s v="VITE 5MAX20 AC.AUTOM.ZIG.C/TORX T25"/>
    <s v="accessori x manigl."/>
    <x v="7"/>
    <m/>
    <n v="100000"/>
    <s v="NR"/>
    <m/>
    <n v="3.9E-2"/>
    <n v="3900"/>
  </r>
  <r>
    <s v="OF0038214"/>
    <x v="1244"/>
    <m/>
    <s v="F014441"/>
    <x v="82"/>
    <s v="25AFI002729"/>
    <x v="30"/>
    <m/>
    <s v="000390123006"/>
    <s v="VITE 5MAX22 AC.AUTOM.ZIG.C/TORX T25"/>
    <s v="accessori x manigl."/>
    <x v="7"/>
    <m/>
    <n v="35450"/>
    <s v="NR"/>
    <m/>
    <n v="4.2000000000000003E-2"/>
    <n v="1488.9"/>
  </r>
  <r>
    <s v="OF0038696"/>
    <x v="1246"/>
    <m/>
    <s v="F600081"/>
    <x v="38"/>
    <s v="25AFI002732"/>
    <x v="30"/>
    <m/>
    <s v="002460033001"/>
    <s v="DILUENTE NITRO CISTERNA"/>
    <s v="prodotti chimici"/>
    <x v="1"/>
    <m/>
    <n v="779"/>
    <s v="kg"/>
    <m/>
    <n v="2.1341463414634148"/>
    <n v="1662.5"/>
  </r>
  <r>
    <s v="OF0038696"/>
    <x v="1246"/>
    <m/>
    <s v="F600081"/>
    <x v="38"/>
    <s v="25AFI002732"/>
    <x v="30"/>
    <m/>
    <s v="009290028001"/>
    <s v="DILUENTE NITRO X PULIZIA LATTA"/>
    <s v="materiali di consumo"/>
    <x v="11"/>
    <m/>
    <n v="943"/>
    <s v="kg"/>
    <m/>
    <n v="2.3780487804878048"/>
    <n v="2242.5"/>
  </r>
  <r>
    <s v="OF0038004"/>
    <x v="1035"/>
    <m/>
    <s v="F015520"/>
    <x v="54"/>
    <s v="25AFI002733"/>
    <x v="30"/>
    <m/>
    <s v="0001A0150005"/>
    <s v="DISCO AC.150/05 AISI430 LISCIO/SAT."/>
    <s v="acciaio"/>
    <x v="9"/>
    <m/>
    <n v="97"/>
    <s v="kg"/>
    <m/>
    <n v="3.25"/>
    <n v="315.25"/>
  </r>
  <r>
    <s v="OF0038004"/>
    <x v="1035"/>
    <m/>
    <s v="F015520"/>
    <x v="54"/>
    <s v="25AFI002733"/>
    <x v="30"/>
    <m/>
    <s v="0001A0165005"/>
    <s v="DISCO AC.165/05 AISI430 LISCIO/SAT."/>
    <s v="acciaio"/>
    <x v="9"/>
    <m/>
    <n v="192"/>
    <s v="kg"/>
    <m/>
    <n v="3.25"/>
    <n v="624"/>
  </r>
  <r>
    <s v="OF0038293"/>
    <x v="1206"/>
    <m/>
    <s v="F015520"/>
    <x v="54"/>
    <s v="25AFI002733"/>
    <x v="30"/>
    <m/>
    <s v="0001A0165005"/>
    <s v="DISCO AC.165/05 AISI430 LISCIO/SAT."/>
    <s v="acciaio"/>
    <x v="9"/>
    <m/>
    <n v="1363"/>
    <s v="kg"/>
    <m/>
    <n v="3.25"/>
    <n v="4429.75"/>
  </r>
  <r>
    <s v="OF0038173"/>
    <x v="1088"/>
    <m/>
    <s v="F015520"/>
    <x v="54"/>
    <s v="25AFI002733"/>
    <x v="30"/>
    <m/>
    <s v="0001A0175005"/>
    <s v="DISCO AC.175/05 AISI430 LISCIO/SAT."/>
    <s v="acciaio"/>
    <x v="9"/>
    <m/>
    <n v="1845"/>
    <s v="kg"/>
    <m/>
    <n v="3.25"/>
    <n v="5996.25"/>
  </r>
  <r>
    <s v="OF0037776"/>
    <x v="1036"/>
    <m/>
    <s v="F015520"/>
    <x v="54"/>
    <s v="25AFI002733"/>
    <x v="30"/>
    <m/>
    <s v="0001A0205005"/>
    <s v="DISCO AC.205/05 AISI430 LISCIO/SAT."/>
    <s v="acciaio"/>
    <x v="9"/>
    <m/>
    <n v="287"/>
    <s v="kg"/>
    <m/>
    <n v="3.25"/>
    <n v="932.75"/>
  </r>
  <r>
    <s v="OF0038441"/>
    <x v="1247"/>
    <m/>
    <s v="F015520"/>
    <x v="54"/>
    <s v="25AFI002733"/>
    <x v="30"/>
    <m/>
    <s v="0001A0205005"/>
    <s v="DISCO AC.205/05 AISI430 LISCIO/SAT."/>
    <s v="acciaio"/>
    <x v="9"/>
    <m/>
    <n v="484"/>
    <s v="kg"/>
    <m/>
    <n v="3.25"/>
    <n v="1573"/>
  </r>
  <r>
    <s v="OF0038173"/>
    <x v="1088"/>
    <m/>
    <s v="F015520"/>
    <x v="54"/>
    <s v="25AFI002733"/>
    <x v="30"/>
    <m/>
    <s v="0001A0210005"/>
    <s v="DISCO AC.210/05 AISI430 LISCIO/SAT."/>
    <s v="acciaio"/>
    <x v="9"/>
    <m/>
    <n v="251"/>
    <s v="kg"/>
    <m/>
    <n v="3.25"/>
    <n v="815.75"/>
  </r>
  <r>
    <s v="OF0038441"/>
    <x v="1247"/>
    <m/>
    <s v="F015520"/>
    <x v="54"/>
    <s v="25AFI002733"/>
    <x v="30"/>
    <m/>
    <s v="0001A0210005"/>
    <s v="DISCO AC.210/05 AISI430 LISCIO/SAT."/>
    <s v="acciaio"/>
    <x v="9"/>
    <m/>
    <n v="1069"/>
    <s v="kg"/>
    <m/>
    <n v="3.25"/>
    <n v="3474.25"/>
  </r>
  <r>
    <s v="OF0038515"/>
    <x v="1248"/>
    <m/>
    <s v="F010037"/>
    <x v="58"/>
    <s v="25AFI002734"/>
    <x v="30"/>
    <m/>
    <s v="000210013001"/>
    <s v="GOUJON 10X10X16 DIR.FIL.5MA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4014"/>
    <s v="GOUJON 10X10X13,5 86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2"/>
    <s v="GOUJON 10X10X18 63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3"/>
    <s v="GOUJON 10X10X18 70° NON FIL.4,5"/>
    <s v="accessori x manigl."/>
    <x v="7"/>
    <m/>
    <n v="80000"/>
    <s v="NR"/>
    <m/>
    <n v="5.6000000000000001E-2"/>
    <n v="4480"/>
  </r>
  <r>
    <s v="OF0038515"/>
    <x v="1248"/>
    <m/>
    <s v="F010037"/>
    <x v="58"/>
    <s v="25AFI002734"/>
    <x v="30"/>
    <m/>
    <s v="000210016014"/>
    <s v="GOUJON 10X10X17 80° NON FIL.4,5"/>
    <s v="accessori x manigl."/>
    <x v="7"/>
    <m/>
    <n v="80000"/>
    <s v="NR"/>
    <m/>
    <n v="5.6000000000000001E-2"/>
    <n v="4480"/>
  </r>
  <r>
    <s v="OF0038114"/>
    <x v="1249"/>
    <m/>
    <s v="F600882"/>
    <x v="88"/>
    <s v="25AFI002735"/>
    <x v="30"/>
    <m/>
    <s v="002495000001"/>
    <s v="POLVERE DI TITANIO X RIPORTO K614"/>
    <s v="prodotti chimici"/>
    <x v="1"/>
    <m/>
    <n v="955"/>
    <s v="kg"/>
    <m/>
    <n v="9.5"/>
    <n v="9072.5"/>
  </r>
  <r>
    <s v="OF0038506"/>
    <x v="1250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720"/>
    <x v="204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506"/>
    <x v="1250"/>
    <m/>
    <s v="F013521"/>
    <x v="89"/>
    <s v="25AFI002739"/>
    <x v="30"/>
    <m/>
    <s v="002490123006"/>
    <s v="SPECIALPEARL 1611 (EX IRIODIN 111)"/>
    <s v="prodotti chimici"/>
    <x v="1"/>
    <m/>
    <n v="50"/>
    <s v="kg"/>
    <m/>
    <n v="9.5"/>
    <n v="475"/>
  </r>
  <r>
    <s v="OF0038678"/>
    <x v="1251"/>
    <m/>
    <s v="F015908"/>
    <x v="92"/>
    <s v="25AFI002751"/>
    <x v="30"/>
    <m/>
    <s v="001970112001"/>
    <s v="PALLET PESANTE CM 120X100"/>
    <s v="materiali di consumo"/>
    <x v="11"/>
    <m/>
    <n v="324"/>
    <s v="NR"/>
    <m/>
    <n v="14"/>
    <n v="4536"/>
  </r>
  <r>
    <s v="OF0038721"/>
    <x v="204"/>
    <m/>
    <s v="F014073"/>
    <x v="39"/>
    <s v="25AFI002752"/>
    <x v="30"/>
    <m/>
    <s v="002490143001"/>
    <s v="OSSIDO DI CROMO VERDE GN"/>
    <s v="prodotti chimici"/>
    <x v="1"/>
    <m/>
    <n v="25"/>
    <s v="kg"/>
    <m/>
    <n v="12.5"/>
    <n v="312.5"/>
  </r>
  <r>
    <s v="OF0038721"/>
    <x v="204"/>
    <m/>
    <s v="F014073"/>
    <x v="39"/>
    <s v="25AFI002752"/>
    <x v="30"/>
    <m/>
    <s v="002490171001"/>
    <s v="BIOSSIDO DI TITANIO RC 833 (ex TR92)"/>
    <s v="prodotti chimici"/>
    <x v="1"/>
    <m/>
    <n v="50"/>
    <s v="kg"/>
    <m/>
    <n v="4.4000000000000004"/>
    <n v="220"/>
  </r>
  <r>
    <s v="OF0038008"/>
    <x v="1252"/>
    <m/>
    <s v="F013344"/>
    <x v="111"/>
    <s v="25AFI002764"/>
    <x v="30"/>
    <m/>
    <s v="000450626001"/>
    <s v="RIBATTINO AC.6X12 MADE IN"/>
    <s v="accessori x manigl."/>
    <x v="7"/>
    <m/>
    <n v="102000"/>
    <s v="NR"/>
    <m/>
    <n v="6.4600000000000005E-2"/>
    <n v="6589.2"/>
  </r>
  <r>
    <s v="OF0038718"/>
    <x v="1253"/>
    <m/>
    <s v="F012713"/>
    <x v="53"/>
    <s v="25AFI002765"/>
    <x v="30"/>
    <m/>
    <s v="003040082005"/>
    <s v="ECLIPSE HB V6849 PRIMER BLACK DIAMOND"/>
    <s v="prodotti chimici"/>
    <x v="1"/>
    <m/>
    <n v="200"/>
    <s v="kg"/>
    <m/>
    <n v="12.881500000000001"/>
    <n v="2576.3000000000002"/>
  </r>
  <r>
    <s v="OF0038715"/>
    <x v="1225"/>
    <m/>
    <s v="F012713"/>
    <x v="53"/>
    <s v="25AFI002765"/>
    <x v="30"/>
    <m/>
    <s v="003090005004"/>
    <s v="FUSION PRO 80-288/J4415-C CREAM BASECOAT"/>
    <s v="prodotti chimici"/>
    <x v="1"/>
    <m/>
    <n v="8"/>
    <s v="kg"/>
    <m/>
    <n v="15"/>
    <n v="120"/>
  </r>
  <r>
    <s v="OF0038715"/>
    <x v="1225"/>
    <m/>
    <s v="F012713"/>
    <x v="53"/>
    <s v="25AFI002765"/>
    <x v="30"/>
    <m/>
    <s v="003090005009"/>
    <s v="FUSION PRO 80-288/J1522-C DARK GREY BASECOAT"/>
    <s v="prodotti chimici"/>
    <x v="1"/>
    <m/>
    <n v="64"/>
    <s v="kg"/>
    <m/>
    <n v="15"/>
    <n v="960"/>
  </r>
  <r>
    <s v="OF0038718"/>
    <x v="1253"/>
    <m/>
    <s v="F012713"/>
    <x v="53"/>
    <s v="25AFI002765"/>
    <x v="30"/>
    <m/>
    <s v="003100082006"/>
    <s v="ECLIPSE HB V6850Z BLACK MIDCOAT DIAMOND"/>
    <s v="prodotti chimici"/>
    <x v="1"/>
    <m/>
    <n v="400"/>
    <s v="kg"/>
    <m/>
    <n v="13.657"/>
    <n v="5462.8"/>
  </r>
  <r>
    <s v="OF0038718"/>
    <x v="1253"/>
    <m/>
    <s v="F012713"/>
    <x v="53"/>
    <s v="25AFI002765"/>
    <x v="30"/>
    <m/>
    <s v="003160081013"/>
    <s v="QUANT.7343/V5665Z CLEAR ALTO SPESS."/>
    <s v="prodotti chimici"/>
    <x v="1"/>
    <m/>
    <n v="60"/>
    <s v="kg"/>
    <m/>
    <n v="18.846499999999999"/>
    <n v="1130.79"/>
  </r>
  <r>
    <s v="OF0038718"/>
    <x v="1253"/>
    <m/>
    <s v="F012713"/>
    <x v="53"/>
    <s v="25AFI002765"/>
    <x v="30"/>
    <m/>
    <s v="003160081021"/>
    <s v="QUANTANIUM 7343/V3380Z BIANCO DOT"/>
    <s v="prodotti chimici"/>
    <x v="1"/>
    <m/>
    <n v="40"/>
    <s v="kg"/>
    <m/>
    <n v="17.721"/>
    <n v="708.84"/>
  </r>
  <r>
    <s v="OF0038718"/>
    <x v="1253"/>
    <m/>
    <s v="F012713"/>
    <x v="53"/>
    <s v="25AFI002765"/>
    <x v="30"/>
    <m/>
    <s v="003160081034"/>
    <s v="ECLIPSE® HB 73-753/V6873 SILVER DIAMOND TOPCOAT"/>
    <s v="prodotti chimici"/>
    <x v="1"/>
    <m/>
    <n v="40"/>
    <s v="kg"/>
    <m/>
    <n v="14.531000000000001"/>
    <n v="581.24"/>
  </r>
  <r>
    <s v="OF0038715"/>
    <x v="1225"/>
    <m/>
    <s v="F012713"/>
    <x v="53"/>
    <s v="25AFI002765"/>
    <x v="30"/>
    <m/>
    <s v="003190001003"/>
    <s v="FUSION PRO 80-289/J3585-A GENERAL TOPCOAT"/>
    <s v="prodotti chimici"/>
    <x v="1"/>
    <m/>
    <n v="27"/>
    <s v="kg"/>
    <m/>
    <n v="15"/>
    <n v="405"/>
  </r>
  <r>
    <s v="OF0038715"/>
    <x v="1225"/>
    <m/>
    <s v="F012713"/>
    <x v="53"/>
    <s v="25AFI002765"/>
    <x v="30"/>
    <m/>
    <s v="003190002003"/>
    <s v="FUSION PRO 80-289/J3583-B GENERAL TOPCOAT"/>
    <s v="prodotti chimici"/>
    <x v="1"/>
    <m/>
    <n v="21"/>
    <s v="kg"/>
    <m/>
    <n v="15"/>
    <n v="315"/>
  </r>
  <r>
    <s v="OF0038715"/>
    <x v="1225"/>
    <m/>
    <s v="F012713"/>
    <x v="53"/>
    <s v="25AFI002765"/>
    <x v="30"/>
    <m/>
    <s v="003190003002"/>
    <s v="FUSION PRO 80-289/J3568-C GOLD MET TOPCOAT"/>
    <s v="prodotti chimici"/>
    <x v="1"/>
    <m/>
    <n v="12"/>
    <s v="kg"/>
    <m/>
    <n v="15"/>
    <n v="180"/>
  </r>
  <r>
    <s v="OF0038296"/>
    <x v="1161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449"/>
    <x v="1162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566"/>
    <x v="1208"/>
    <m/>
    <s v="F600467"/>
    <x v="50"/>
    <s v="25AFI002766"/>
    <x v="30"/>
    <m/>
    <s v="0002A0162TS4"/>
    <s v="DISCO AC.162/040 C/F 3MM+TAGLI STRETTI+FORO CENTRALE 51mm"/>
    <s v="acciaio"/>
    <x v="9"/>
    <m/>
    <n v="10750"/>
    <s v="NR"/>
    <m/>
    <n v="0.21859999999999999"/>
    <n v="2349.9499999999998"/>
  </r>
  <r>
    <s v="OF0038566"/>
    <x v="1208"/>
    <m/>
    <s v="F600467"/>
    <x v="50"/>
    <s v="25AFI002766"/>
    <x v="30"/>
    <m/>
    <s v="0002A0197TS4"/>
    <s v="DISCO AC.197/040 C/F 3MM+TAGLI STRETTI+FORO CENTRALE 51mm"/>
    <s v="acciaio"/>
    <x v="9"/>
    <m/>
    <n v="4150"/>
    <s v="NR"/>
    <m/>
    <n v="0.30070120481927715"/>
    <n v="1247.9100000000001"/>
  </r>
  <r>
    <s v="OF0038728"/>
    <x v="1254"/>
    <m/>
    <s v="F600467"/>
    <x v="50"/>
    <s v="25AFI002766"/>
    <x v="30"/>
    <m/>
    <s v="0002A0197TS4"/>
    <s v="DISCO AC.197/040 C/F 3MM+TAGLI STRETTI+FORO CENTRALE 51mm"/>
    <s v="acciaio"/>
    <x v="9"/>
    <m/>
    <n v="2549"/>
    <s v="NR"/>
    <m/>
    <n v="0.30069831306394668"/>
    <n v="766.48"/>
  </r>
  <r>
    <s v="OF0038449"/>
    <x v="1162"/>
    <m/>
    <s v="F600467"/>
    <x v="50"/>
    <s v="25AFI002766"/>
    <x v="30"/>
    <m/>
    <s v="0002A0207TS4"/>
    <s v="DISCO AC.207/040 C/F 3MM+TAGLI STRETTI+FORO CENTRALE 51mm"/>
    <s v="acciaio"/>
    <x v="9"/>
    <m/>
    <n v="8500"/>
    <s v="NR"/>
    <m/>
    <n v="0.32419999999999999"/>
    <n v="2755.7"/>
  </r>
  <r>
    <s v="OF0038566"/>
    <x v="1208"/>
    <m/>
    <s v="F600467"/>
    <x v="50"/>
    <s v="25AFI002766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8"/>
    <x v="1254"/>
    <m/>
    <s v="F600467"/>
    <x v="50"/>
    <s v="25AFI002766"/>
    <x v="30"/>
    <m/>
    <s v="0002A0207TS4"/>
    <s v="DISCO AC.207/040 C/F 3MM+TAGLI STRETTI+FORO CENTRALE 51mm"/>
    <s v="acciaio"/>
    <x v="9"/>
    <m/>
    <n v="5800"/>
    <s v="NR"/>
    <m/>
    <n v="0.32419999999999999"/>
    <n v="1880.36"/>
  </r>
  <r>
    <s v="OF0038566"/>
    <x v="1208"/>
    <m/>
    <s v="F600467"/>
    <x v="50"/>
    <s v="25AFI002767"/>
    <x v="30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8296"/>
    <x v="1161"/>
    <m/>
    <s v="F600467"/>
    <x v="50"/>
    <s v="25AFI002767"/>
    <x v="30"/>
    <m/>
    <s v="0002A0147TS4"/>
    <s v="DISCO AC.147/040 C/F 3MM+TAGLI STRETTI+FORO CENTRALE 38mm"/>
    <s v="acciaio"/>
    <x v="9"/>
    <m/>
    <n v="1000"/>
    <s v="NR"/>
    <m/>
    <n v="0.1769"/>
    <n v="176.9"/>
  </r>
  <r>
    <s v="OF0038449"/>
    <x v="1162"/>
    <m/>
    <s v="F600467"/>
    <x v="50"/>
    <s v="25AFI002767"/>
    <x v="30"/>
    <m/>
    <s v="0002A0147TS4"/>
    <s v="DISCO AC.147/040 C/F 3MM+TAGLI STRETTI+FORO CENTRALE 38mm"/>
    <s v="acciaio"/>
    <x v="9"/>
    <m/>
    <n v="8000"/>
    <s v="NR"/>
    <m/>
    <n v="0.1769"/>
    <n v="1415.2"/>
  </r>
  <r>
    <s v="OF0038449"/>
    <x v="1162"/>
    <m/>
    <s v="F600467"/>
    <x v="50"/>
    <s v="25AFI002767"/>
    <x v="30"/>
    <m/>
    <s v="0002A0157TS4"/>
    <s v="DISCO AC.157/040 C/F 3MM+TAGLI STRETTI+FORO CENTRALE 51mm"/>
    <s v="acciaio"/>
    <x v="9"/>
    <m/>
    <n v="16500"/>
    <s v="NR"/>
    <m/>
    <n v="0.214"/>
    <n v="3531"/>
  </r>
  <r>
    <s v="OF0038449"/>
    <x v="1162"/>
    <m/>
    <s v="F600467"/>
    <x v="50"/>
    <s v="25AFI002767"/>
    <x v="30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8449"/>
    <x v="1162"/>
    <m/>
    <s v="F600467"/>
    <x v="50"/>
    <s v="25AFI002767"/>
    <x v="30"/>
    <m/>
    <s v="0002A0187TS4"/>
    <s v="DISCO AC.187/040 C/F 3MM+TAGLI STRETTI+FORO CENTRALE 51mm"/>
    <s v="acciaio"/>
    <x v="9"/>
    <m/>
    <n v="18750"/>
    <s v="NR"/>
    <m/>
    <n v="0.27839999999999998"/>
    <n v="5220"/>
  </r>
  <r>
    <s v="OF0038296"/>
    <x v="1161"/>
    <m/>
    <s v="F600467"/>
    <x v="50"/>
    <s v="25AFI002767"/>
    <x v="30"/>
    <m/>
    <s v="0002A0197TS4"/>
    <s v="DISCO AC.197/040 C/F 3MM+TAGLI STRETTI+FORO CENTRALE 51mm"/>
    <s v="acciaio"/>
    <x v="9"/>
    <m/>
    <n v="1900"/>
    <s v="NR"/>
    <m/>
    <n v="0.30070000000000002"/>
    <n v="571.33000000000004"/>
  </r>
  <r>
    <s v="OF0038449"/>
    <x v="1162"/>
    <m/>
    <s v="F600467"/>
    <x v="50"/>
    <s v="25AFI002767"/>
    <x v="30"/>
    <m/>
    <s v="0002A0197TS4"/>
    <s v="DISCO AC.197/040 C/F 3MM+TAGLI STRETTI+FORO CENTRALE 51mm"/>
    <s v="acciaio"/>
    <x v="9"/>
    <m/>
    <n v="16850"/>
    <s v="NR"/>
    <m/>
    <n v="0.30070029673590504"/>
    <n v="5066.8"/>
  </r>
  <r>
    <s v="OF0038449"/>
    <x v="1162"/>
    <m/>
    <s v="F600467"/>
    <x v="50"/>
    <s v="25AFI002767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5"/>
    <x v="1255"/>
    <m/>
    <s v="F600481"/>
    <x v="42"/>
    <s v="25AFI002768"/>
    <x v="30"/>
    <m/>
    <s v="002490018001"/>
    <s v="MEARLIN SPARKLE GOLD 9212P"/>
    <s v="prodotti chimici"/>
    <x v="1"/>
    <m/>
    <n v="25"/>
    <s v="kg"/>
    <m/>
    <n v="24.8"/>
    <n v="620"/>
  </r>
  <r>
    <s v="OF0038725"/>
    <x v="1255"/>
    <m/>
    <s v="F600481"/>
    <x v="42"/>
    <s v="25AFI002768"/>
    <x v="30"/>
    <m/>
    <s v="002490068001"/>
    <s v="MEARLIN COPPER 9340A"/>
    <s v="prodotti chimici"/>
    <x v="1"/>
    <m/>
    <n v="25"/>
    <s v="kg"/>
    <m/>
    <n v="30"/>
    <n v="750"/>
  </r>
  <r>
    <s v="OF0038370"/>
    <x v="1256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694"/>
    <x v="1257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370"/>
    <x v="1256"/>
    <m/>
    <s v="F014980"/>
    <x v="66"/>
    <s v="25AFI002773"/>
    <x v="30"/>
    <m/>
    <s v="009000005001"/>
    <s v="GUANTO NITRILE VERDE 492 TG.7/7½"/>
    <s v="materiali di consumo"/>
    <x v="11"/>
    <m/>
    <n v="40"/>
    <s v="NR"/>
    <m/>
    <n v="2.4500000000000002"/>
    <n v="98"/>
  </r>
  <r>
    <s v="OF0038694"/>
    <x v="1257"/>
    <m/>
    <s v="F014980"/>
    <x v="66"/>
    <s v="25AFI002773"/>
    <x v="30"/>
    <m/>
    <s v="009000005002"/>
    <s v="GUANTO NITRILE VERDE 492 TG.8/8½"/>
    <s v="materiali di consumo"/>
    <x v="11"/>
    <m/>
    <n v="20"/>
    <s v="NR"/>
    <m/>
    <n v="2.4500000000000002"/>
    <n v="49"/>
  </r>
  <r>
    <s v="OF0038370"/>
    <x v="1256"/>
    <m/>
    <s v="F014980"/>
    <x v="66"/>
    <s v="25AFI002773"/>
    <x v="30"/>
    <m/>
    <s v="009000007001"/>
    <s v="GUANTI IN LATTICE ASTM PZ.100 #"/>
    <s v="materiali di consumo"/>
    <x v="11"/>
    <m/>
    <n v="2000"/>
    <s v="NR"/>
    <m/>
    <n v="5.6000000000000001E-2"/>
    <n v="112"/>
  </r>
  <r>
    <s v="OF0038559"/>
    <x v="1258"/>
    <m/>
    <s v="F014980"/>
    <x v="66"/>
    <s v="25AFI002773"/>
    <x v="30"/>
    <m/>
    <s v="009000007001"/>
    <s v="GUANTI IN LATTICE ASTM PZ.100 #"/>
    <s v="materiali di consumo"/>
    <x v="11"/>
    <m/>
    <n v="1000"/>
    <s v="NR"/>
    <m/>
    <n v="5.6000000000000001E-2"/>
    <n v="56"/>
  </r>
  <r>
    <s v="OF0038254"/>
    <x v="1259"/>
    <m/>
    <s v="F014980"/>
    <x v="66"/>
    <s v="25AFI002773"/>
    <x v="30"/>
    <m/>
    <s v="009100002001"/>
    <s v="BOBINA POMERCART GR 40 (KG 4)"/>
    <s v="materiali di consumo"/>
    <x v="11"/>
    <m/>
    <n v="18"/>
    <s v="NR"/>
    <m/>
    <n v="17.200000000000003"/>
    <n v="309.60000000000002"/>
  </r>
  <r>
    <s v="OF0038559"/>
    <x v="1258"/>
    <m/>
    <s v="F014980"/>
    <x v="66"/>
    <s v="25AFI002773"/>
    <x v="30"/>
    <m/>
    <s v="009100002001"/>
    <s v="BOBINA POMERCART GR 40 (KG 4)"/>
    <s v="materiali di consumo"/>
    <x v="11"/>
    <m/>
    <n v="12"/>
    <s v="NR"/>
    <m/>
    <n v="17.2"/>
    <n v="206.4"/>
  </r>
  <r>
    <s v="OF0038254"/>
    <x v="1259"/>
    <m/>
    <s v="F014980"/>
    <x v="66"/>
    <s v="25AFI002773"/>
    <x v="30"/>
    <m/>
    <s v="009430031001"/>
    <s v="ALCOOL DENATURATO 750 CC PZ.15"/>
    <s v="materiali di consumo"/>
    <x v="11"/>
    <m/>
    <n v="84"/>
    <s v="NR"/>
    <m/>
    <n v="2.6"/>
    <n v="218.4"/>
  </r>
  <r>
    <s v="OF0038698"/>
    <x v="1260"/>
    <m/>
    <s v="F014890"/>
    <x v="93"/>
    <s v="25AFI002774"/>
    <x v="30"/>
    <m/>
    <s v="009430046001"/>
    <s v="INK NERO L700 cod. 014429 LIMITRONIC (ex cod. 10081)"/>
    <s v="materiali di consumo"/>
    <x v="11"/>
    <m/>
    <n v="5"/>
    <s v="l"/>
    <m/>
    <n v="207"/>
    <n v="1035"/>
  </r>
  <r>
    <s v="OF0038564"/>
    <x v="1261"/>
    <m/>
    <s v="F012781"/>
    <x v="76"/>
    <s v="25AFI002790"/>
    <x v="30"/>
    <m/>
    <s v="003481002001"/>
    <s v="LACCA R.TERMOTERM TRASP.2970010197"/>
    <s v="prodotti chimici"/>
    <x v="1"/>
    <m/>
    <n v="180"/>
    <s v="kg"/>
    <m/>
    <n v="8.9"/>
    <n v="1602"/>
  </r>
  <r>
    <s v="OF0038564"/>
    <x v="1261"/>
    <m/>
    <s v="F012781"/>
    <x v="76"/>
    <s v="25AFI002790"/>
    <x v="30"/>
    <m/>
    <s v="003481003001"/>
    <s v="750.20 S LACCA R.TER.NERO2978000015"/>
    <s v="prodotti chimici"/>
    <x v="1"/>
    <m/>
    <n v="200"/>
    <s v="kg"/>
    <m/>
    <n v="9.1"/>
    <n v="1820"/>
  </r>
  <r>
    <s v="OF0037628"/>
    <x v="1091"/>
    <m/>
    <s v="F012910"/>
    <x v="77"/>
    <s v="25AFI002802"/>
    <x v="30"/>
    <m/>
    <s v="001110077001"/>
    <s v="BUSTA BOCC.35X35"/>
    <s v="accessori di confez."/>
    <x v="5"/>
    <m/>
    <n v="10000"/>
    <s v="NR"/>
    <m/>
    <n v="4.3999999999999997E-2"/>
    <n v="440"/>
  </r>
  <r>
    <s v="OF0037628"/>
    <x v="1091"/>
    <m/>
    <s v="F012910"/>
    <x v="77"/>
    <s v="25AFI002802"/>
    <x v="30"/>
    <m/>
    <s v="001110100001"/>
    <s v="BUSTA BOCC.40X40"/>
    <s v="accessori di confez."/>
    <x v="5"/>
    <m/>
    <n v="9960"/>
    <s v="NR"/>
    <m/>
    <n v="5.0999999999999997E-2"/>
    <n v="507.96"/>
  </r>
  <r>
    <s v="OF0037298"/>
    <x v="1092"/>
    <m/>
    <s v="F012910"/>
    <x v="77"/>
    <s v="25AFI002802"/>
    <x v="30"/>
    <m/>
    <s v="001110115001"/>
    <s v="BUSTA BOCC.45X45"/>
    <s v="accessori di confez."/>
    <x v="5"/>
    <m/>
    <n v="10670"/>
    <s v="NR"/>
    <m/>
    <n v="5.8000000000000003E-2"/>
    <n v="618.86"/>
  </r>
  <r>
    <s v="OF0037628"/>
    <x v="1091"/>
    <m/>
    <s v="F012910"/>
    <x v="77"/>
    <s v="25AFI002802"/>
    <x v="30"/>
    <m/>
    <s v="001110115001"/>
    <s v="BUSTA BOCC.45X45"/>
    <s v="accessori di confez."/>
    <x v="5"/>
    <m/>
    <n v="20000"/>
    <s v="NR"/>
    <m/>
    <n v="5.8000000000000003E-2"/>
    <n v="1160"/>
  </r>
  <r>
    <s v="OF0038116"/>
    <x v="1262"/>
    <m/>
    <s v="F012910"/>
    <x v="77"/>
    <s v="25AFI002802"/>
    <x v="30"/>
    <m/>
    <s v="001110115001"/>
    <s v="BUSTA BOCC.45X45"/>
    <s v="accessori di confez."/>
    <x v="5"/>
    <m/>
    <n v="10830"/>
    <s v="NR"/>
    <m/>
    <n v="5.7999999999999996E-2"/>
    <n v="628.14"/>
  </r>
  <r>
    <s v="OF0038215"/>
    <x v="1187"/>
    <m/>
    <s v="F014515"/>
    <x v="56"/>
    <s v="25AFI002803"/>
    <x v="30"/>
    <m/>
    <s v="000250541001"/>
    <s v="MANICO S100/2 MIRO NERO SATINATO"/>
    <s v="manigliame"/>
    <x v="0"/>
    <m/>
    <n v="16240"/>
    <s v="NR"/>
    <m/>
    <n v="0.21429987684729065"/>
    <n v="3480.23"/>
  </r>
  <r>
    <s v="OF0038333"/>
    <x v="1245"/>
    <m/>
    <s v="F014515"/>
    <x v="56"/>
    <s v="25AFI002803"/>
    <x v="30"/>
    <m/>
    <s v="000250541001"/>
    <s v="MANICO S100/2 MIRO NERO SATINATO"/>
    <s v="manigliame"/>
    <x v="0"/>
    <m/>
    <n v="5600"/>
    <s v="NR"/>
    <m/>
    <n v="0.21429999999999999"/>
    <n v="1200.08"/>
  </r>
  <r>
    <s v="OF0038215"/>
    <x v="1187"/>
    <m/>
    <s v="F014515"/>
    <x v="56"/>
    <s v="25AFI002803"/>
    <x v="30"/>
    <m/>
    <s v="000250543001"/>
    <s v="MANICO RINGO/1 NERO SATINATO"/>
    <s v="manigliame"/>
    <x v="0"/>
    <m/>
    <n v="5100"/>
    <s v="NR"/>
    <m/>
    <n v="0.25"/>
    <n v="1275"/>
  </r>
  <r>
    <s v="OF0038215"/>
    <x v="1187"/>
    <m/>
    <s v="F014515"/>
    <x v="56"/>
    <s v="25AFI002803"/>
    <x v="30"/>
    <m/>
    <s v="000250546001"/>
    <s v="MANICO RINGO/2 NERO SATINATO"/>
    <s v="manigliame"/>
    <x v="0"/>
    <m/>
    <n v="4200"/>
    <s v="NR"/>
    <m/>
    <n v="0.27"/>
    <n v="1134"/>
  </r>
  <r>
    <s v="OF0038215"/>
    <x v="1187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333"/>
    <x v="1245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215"/>
    <x v="1187"/>
    <m/>
    <s v="F014515"/>
    <x v="56"/>
    <s v="25AFI002803"/>
    <x v="30"/>
    <m/>
    <s v="000251623001"/>
    <s v="MANIGLIA GR.S105/G MIRO NERO SAT."/>
    <s v="manigliame"/>
    <x v="0"/>
    <m/>
    <n v="11000"/>
    <s v="NR"/>
    <m/>
    <n v="0.22490000000000002"/>
    <n v="2473.9"/>
  </r>
  <r>
    <s v="OF0038333"/>
    <x v="1245"/>
    <m/>
    <s v="F014515"/>
    <x v="56"/>
    <s v="25AFI002803"/>
    <x v="30"/>
    <m/>
    <s v="000251623001"/>
    <s v="MANIGLIA GR.S105/G MIRO NERO SAT."/>
    <s v="manigliame"/>
    <x v="0"/>
    <m/>
    <n v="12980"/>
    <s v="NR"/>
    <m/>
    <n v="0.22489984591679504"/>
    <n v="2919.2"/>
  </r>
  <r>
    <s v="OF0038215"/>
    <x v="1187"/>
    <m/>
    <s v="F014515"/>
    <x v="56"/>
    <s v="25AFI002803"/>
    <x v="30"/>
    <m/>
    <s v="000251627001"/>
    <s v="MANIGLIA VANITY NERO SATINATO"/>
    <s v="manigliame"/>
    <x v="0"/>
    <m/>
    <n v="6300"/>
    <s v="NR"/>
    <m/>
    <n v="0.22489999999999999"/>
    <n v="1416.87"/>
  </r>
  <r>
    <s v="OF0038240"/>
    <x v="1263"/>
    <m/>
    <s v="F014515"/>
    <x v="56"/>
    <s v="25AFI002803"/>
    <x v="30"/>
    <m/>
    <s v="000251627001"/>
    <s v="MANIGLIA VANITY NERO SATINATO"/>
    <s v="manigliame"/>
    <x v="0"/>
    <m/>
    <n v="20160"/>
    <s v="NR"/>
    <m/>
    <n v="0.22489980158730158"/>
    <n v="4533.9799999999996"/>
  </r>
  <r>
    <s v="OF0038481"/>
    <x v="1264"/>
    <m/>
    <s v="F014557"/>
    <x v="87"/>
    <s v="25AFI002810"/>
    <x v="30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575"/>
    <x v="1265"/>
    <m/>
    <s v="F010795"/>
    <x v="72"/>
    <s v="25AFI002812"/>
    <x v="30"/>
    <m/>
    <s v="009230008002"/>
    <s v="UNISPRAY LWC"/>
    <s v="materiali di consumo"/>
    <x v="11"/>
    <m/>
    <n v="2600"/>
    <s v="kg"/>
    <m/>
    <n v="1.95"/>
    <n v="5070"/>
  </r>
  <r>
    <s v="OF0038875"/>
    <x v="1266"/>
    <m/>
    <s v="F015428"/>
    <x v="49"/>
    <s v="25AFI002817"/>
    <x v="30"/>
    <m/>
    <s v="009000010054"/>
    <s v="GUANTO SPANDEXBLACK 11939 TAG. L"/>
    <s v="materiali di consumo"/>
    <x v="11"/>
    <m/>
    <n v="1584"/>
    <s v="NR"/>
    <m/>
    <n v="0.86"/>
    <n v="1362.24"/>
  </r>
  <r>
    <s v="OF0037211"/>
    <x v="818"/>
    <m/>
    <s v="F016222"/>
    <x v="78"/>
    <s v="25AFI002832"/>
    <x v="30"/>
    <m/>
    <s v="001717769001"/>
    <s v="BOX LIT.7769 PENTOLA 609 1M +C.V.20 DIVA REST.4892620669226"/>
    <s v="cartoni e casse"/>
    <x v="12"/>
    <m/>
    <n v="1495"/>
    <s v="NR"/>
    <m/>
    <n v="1.7030033444816053"/>
    <n v="2545.9899999999998"/>
  </r>
  <r>
    <s v="OF0038020"/>
    <x v="1115"/>
    <m/>
    <s v="F016222"/>
    <x v="78"/>
    <s v="25AFI002832"/>
    <x v="30"/>
    <m/>
    <s v="001760000263"/>
    <s v="FASCIA LIT.ROSSO SFERA 474Ø20 INNOVAZIONE 4549308594409"/>
    <s v="cartoni e casse"/>
    <x v="12"/>
    <m/>
    <n v="2250"/>
    <s v="NR"/>
    <m/>
    <n v="0.25700000000000001"/>
    <n v="578.25"/>
  </r>
  <r>
    <s v="OF0038020"/>
    <x v="1115"/>
    <m/>
    <s v="F016222"/>
    <x v="78"/>
    <s v="25AFI002832"/>
    <x v="30"/>
    <m/>
    <s v="001760000264"/>
    <s v="FASCIA LIT.ROSSO SFERA 474Ø24 INNOVAZIONE 4549308594416"/>
    <s v="cartoni e casse"/>
    <x v="12"/>
    <m/>
    <n v="2270"/>
    <s v="NR"/>
    <m/>
    <n v="0.25700000000000001"/>
    <n v="583.39"/>
  </r>
  <r>
    <s v="OF0038020"/>
    <x v="1115"/>
    <m/>
    <s v="F016222"/>
    <x v="78"/>
    <s v="25AFI002832"/>
    <x v="30"/>
    <m/>
    <s v="001760000265"/>
    <s v="FASCIA LIT.ROSSO SFERA 163Ø20 INNOVAZIONE 4549308594379"/>
    <s v="cartoni e casse"/>
    <x v="12"/>
    <m/>
    <n v="3400"/>
    <s v="NR"/>
    <m/>
    <n v="0.21"/>
    <n v="714"/>
  </r>
  <r>
    <s v="OF0038020"/>
    <x v="1115"/>
    <m/>
    <s v="F016222"/>
    <x v="78"/>
    <s v="25AFI002832"/>
    <x v="30"/>
    <m/>
    <s v="001760000266"/>
    <s v="FASCIA LIT.ROSSO SFERA 163Ø24 INNOVAZIONE 4549308594386"/>
    <s v="cartoni e casse"/>
    <x v="12"/>
    <m/>
    <n v="3600"/>
    <s v="NR"/>
    <m/>
    <n v="0.21"/>
    <n v="756"/>
  </r>
  <r>
    <s v="OF0038020"/>
    <x v="1115"/>
    <m/>
    <s v="F016222"/>
    <x v="78"/>
    <s v="25AFI002832"/>
    <x v="30"/>
    <m/>
    <s v="001760000267"/>
    <s v="FASCIA LIT.ROSSO SFERA 163Ø28 INNOVAZIONE 4549308594393"/>
    <s v="cartoni e casse"/>
    <x v="12"/>
    <m/>
    <n v="2325"/>
    <s v="NR"/>
    <m/>
    <n v="0.25700215053763442"/>
    <n v="597.53"/>
  </r>
  <r>
    <s v="OF0038020"/>
    <x v="1115"/>
    <m/>
    <s v="F016222"/>
    <x v="78"/>
    <s v="25AFI002832"/>
    <x v="30"/>
    <m/>
    <s v="001760000268"/>
    <s v="FASCIA LIT.ROSSO SFERA 793Ø28 INNOVAZIONE 4549308594423"/>
    <s v="cartoni e casse"/>
    <x v="12"/>
    <m/>
    <n v="3680"/>
    <s v="NR"/>
    <m/>
    <n v="0.21"/>
    <n v="772.8"/>
  </r>
  <r>
    <s v="OF0038020"/>
    <x v="1115"/>
    <m/>
    <s v="F016222"/>
    <x v="78"/>
    <s v="25AFI002832"/>
    <x v="30"/>
    <m/>
    <s v="001760000269"/>
    <s v="FASCIA LIT.ROSSO SFERA 459Ø20"/>
    <s v="cartoni e casse"/>
    <x v="12"/>
    <m/>
    <n v="2300"/>
    <s v="NR"/>
    <m/>
    <n v="0.25700000000000001"/>
    <n v="591.1"/>
  </r>
  <r>
    <s v="OF0038020"/>
    <x v="1115"/>
    <m/>
    <s v="F016222"/>
    <x v="78"/>
    <s v="25AFI002832"/>
    <x v="30"/>
    <m/>
    <s v="001760000270"/>
    <s v="FASCIA LIT.ROSSO SFERA 156Ø28"/>
    <s v="cartoni e casse"/>
    <x v="12"/>
    <m/>
    <n v="2200"/>
    <s v="NR"/>
    <m/>
    <n v="0.25700000000000001"/>
    <n v="565.4"/>
  </r>
  <r>
    <s v="OF0038020"/>
    <x v="1115"/>
    <m/>
    <s v="F016222"/>
    <x v="78"/>
    <s v="25AFI002832"/>
    <x v="30"/>
    <m/>
    <s v="001760000271"/>
    <s v="FASCIA LIT.ROSSO SFERA 392Ø24"/>
    <s v="cartoni e casse"/>
    <x v="12"/>
    <m/>
    <n v="2330"/>
    <s v="NR"/>
    <m/>
    <n v="0.25699999999999995"/>
    <n v="598.80999999999995"/>
  </r>
  <r>
    <s v="OF0038150"/>
    <x v="1189"/>
    <m/>
    <s v="F016222"/>
    <x v="78"/>
    <s v="25AFI002832"/>
    <x v="30"/>
    <m/>
    <s v="001760001400"/>
    <s v="FASCIA LIT.RULLATO HT 2025 PAD.152 28 8000807079317"/>
    <s v="cartoni e casse"/>
    <x v="12"/>
    <m/>
    <n v="4200"/>
    <s v="NR"/>
    <m/>
    <n v="0.17399999999999999"/>
    <n v="730.8"/>
  </r>
  <r>
    <s v="OF0038150"/>
    <x v="1189"/>
    <m/>
    <s v="F016222"/>
    <x v="78"/>
    <s v="25AFI002832"/>
    <x v="30"/>
    <m/>
    <s v="001760001401"/>
    <s v="FASCIA LIT.RULLATO HT 2025 CAS.622 20 8000807079324"/>
    <s v="cartoni e casse"/>
    <x v="12"/>
    <m/>
    <n v="4400"/>
    <s v="NR"/>
    <m/>
    <n v="0.17400000000000002"/>
    <n v="765.6"/>
  </r>
  <r>
    <s v="OF0038337"/>
    <x v="1267"/>
    <m/>
    <s v="F016222"/>
    <x v="78"/>
    <s v="25AFI002832"/>
    <x v="30"/>
    <m/>
    <s v="001761046001"/>
    <s v="FASCIA LIT.TVS TEOREMA F.502 28X28 8000807059371"/>
    <s v="cartoni e casse"/>
    <x v="12"/>
    <m/>
    <n v="1225"/>
    <s v="NR"/>
    <m/>
    <n v="0.36900408163265302"/>
    <n v="452.03"/>
  </r>
  <r>
    <s v="OF0038337"/>
    <x v="1267"/>
    <m/>
    <s v="F016222"/>
    <x v="78"/>
    <s v="25AFI002832"/>
    <x v="30"/>
    <m/>
    <s v="001761046006"/>
    <s v="FASCIA LIT.TVS TEOREMA F.761 28 8000807059425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047125"/>
    <s v="FASCIA LIT.ZENZERO INDUCTION 104 Ø24 8000807072257"/>
    <s v="cartoni e casse"/>
    <x v="12"/>
    <m/>
    <n v="3350"/>
    <s v="NR"/>
    <m/>
    <n v="0.17899999999999999"/>
    <n v="599.65"/>
  </r>
  <r>
    <s v="OF0038337"/>
    <x v="1267"/>
    <m/>
    <s v="F016222"/>
    <x v="78"/>
    <s v="25AFI002832"/>
    <x v="30"/>
    <m/>
    <s v="001761054001"/>
    <s v="FASCIA LIT.TVS TITAN ELITE INDUCTION 433Ø16 8000807074169"/>
    <s v="cartoni e casse"/>
    <x v="12"/>
    <m/>
    <n v="1400"/>
    <s v="NR"/>
    <m/>
    <n v="0.36899999999999999"/>
    <n v="516.6"/>
  </r>
  <r>
    <s v="OF0038337"/>
    <x v="1267"/>
    <m/>
    <s v="F016222"/>
    <x v="78"/>
    <s v="25AFI002832"/>
    <x v="30"/>
    <m/>
    <s v="001761054003"/>
    <s v="FASCIA LIT.TVS TITAN ELITE INDUCTION 163Ø20 800080707418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054003"/>
    <s v="FASCIA LIT.TVS TITAN ELITE INDUCTION 163Ø20 8000807074183"/>
    <s v="cartoni e casse"/>
    <x v="12"/>
    <m/>
    <n v="1125"/>
    <s v="NR"/>
    <m/>
    <n v="0.36900444444444441"/>
    <n v="415.13"/>
  </r>
  <r>
    <s v="OF0038337"/>
    <x v="1267"/>
    <m/>
    <s v="F016222"/>
    <x v="78"/>
    <s v="25AFI002832"/>
    <x v="30"/>
    <m/>
    <s v="001761054004"/>
    <s v="FASCIA LIT.TVS TITAN ELITE INDUCTION 163Ø24 8000807074190"/>
    <s v="cartoni e casse"/>
    <x v="12"/>
    <m/>
    <n v="1600"/>
    <s v="NR"/>
    <m/>
    <n v="0.28100000000000003"/>
    <n v="449.6"/>
  </r>
  <r>
    <s v="OF0038337"/>
    <x v="1267"/>
    <m/>
    <s v="F016222"/>
    <x v="78"/>
    <s v="25AFI002832"/>
    <x v="30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8453"/>
    <x v="1268"/>
    <m/>
    <s v="F016222"/>
    <x v="78"/>
    <s v="25AFI002832"/>
    <x v="30"/>
    <m/>
    <s v="001761054005"/>
    <s v="FASCIA LIT.TVS TITAN ELITE INDUCTION 163Ø28 8000807074206"/>
    <s v="cartoni e casse"/>
    <x v="12"/>
    <m/>
    <n v="1190"/>
    <s v="NR"/>
    <m/>
    <n v="0.36899999999999999"/>
    <n v="439.11"/>
  </r>
  <r>
    <s v="OF0038337"/>
    <x v="1267"/>
    <m/>
    <s v="F016222"/>
    <x v="78"/>
    <s v="25AFI002832"/>
    <x v="30"/>
    <m/>
    <s v="001761054007"/>
    <s v="FASCIA LIT.TVS TITAN ELITE INDUCTION 793Ø28 800080707422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14005"/>
    <s v="FASCIA LIT.MINERALIA IND.REST.2025 179 25 8000807773550"/>
    <s v="cartoni e casse"/>
    <x v="12"/>
    <m/>
    <n v="2525"/>
    <s v="NR"/>
    <m/>
    <n v="0.28100198019801981"/>
    <n v="709.53"/>
  </r>
  <r>
    <s v="OF0038453"/>
    <x v="1268"/>
    <m/>
    <s v="F016222"/>
    <x v="78"/>
    <s v="25AFI002832"/>
    <x v="30"/>
    <m/>
    <s v="001761114006"/>
    <s v="FASCIA LIT.MINERALIA IND.REST.2025 279 20 8000807036679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1114013"/>
    <s v="FASCIA LIT.MINERALIA IND.REST.2025 480 2M 20 8000807059517"/>
    <s v="cartoni e casse"/>
    <x v="12"/>
    <m/>
    <n v="1120"/>
    <s v="NR"/>
    <m/>
    <n v="0.36899999999999999"/>
    <n v="413.28"/>
  </r>
  <r>
    <s v="OF0038453"/>
    <x v="1268"/>
    <m/>
    <s v="F016222"/>
    <x v="78"/>
    <s v="25AFI002832"/>
    <x v="30"/>
    <m/>
    <s v="001761114015"/>
    <s v="FASCIA LIT.MINERALIA IND..REST.2025 730 28X28 8000807786895"/>
    <s v="cartoni e casse"/>
    <x v="12"/>
    <m/>
    <n v="1200"/>
    <s v="NR"/>
    <m/>
    <n v="0.36899999999999999"/>
    <n v="442.8"/>
  </r>
  <r>
    <s v="OF0038150"/>
    <x v="1189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150331"/>
    <s v="FASCIA LIT. CLAS OHLSON SAND 474Ø20+COP.V EAN: 7393173434981"/>
    <s v="cartoni e casse"/>
    <x v="12"/>
    <m/>
    <n v="1150"/>
    <s v="NR"/>
    <m/>
    <n v="1.07"/>
    <n v="1230.5"/>
  </r>
  <r>
    <s v="OF0038150"/>
    <x v="1189"/>
    <m/>
    <s v="F016222"/>
    <x v="78"/>
    <s v="25AFI002832"/>
    <x v="30"/>
    <m/>
    <s v="001761150332"/>
    <s v="FASCIA LIT. CLAS OHLSON SAND 163Ø24 EAN: 7393173434950"/>
    <s v="cartoni e casse"/>
    <x v="12"/>
    <m/>
    <n v="1200"/>
    <s v="NR"/>
    <m/>
    <n v="0.36899999999999999"/>
    <n v="442.8"/>
  </r>
  <r>
    <s v="OF0038020"/>
    <x v="1115"/>
    <m/>
    <s v="F016222"/>
    <x v="78"/>
    <s v="25AFI002832"/>
    <x v="30"/>
    <m/>
    <s v="001761150333"/>
    <s v="FASCIA LIT. CLAS OHLSON SAND 163Ø28 EAN: 7393173434967"/>
    <s v="cartoni e casse"/>
    <x v="12"/>
    <m/>
    <n v="1800"/>
    <s v="NR"/>
    <m/>
    <n v="0.28100000000000003"/>
    <n v="505.8"/>
  </r>
  <r>
    <s v="OF0038337"/>
    <x v="1267"/>
    <m/>
    <s v="F016222"/>
    <x v="78"/>
    <s v="25AFI002832"/>
    <x v="30"/>
    <m/>
    <s v="001761251052"/>
    <s v="FASCIA LIT.FESTOSA IND. HORSE TEG. 379 Ø26 EAN 8000807079225"/>
    <s v="cartoni e casse"/>
    <x v="12"/>
    <m/>
    <n v="1200"/>
    <s v="NR"/>
    <m/>
    <n v="0.29499999999999998"/>
    <n v="354"/>
  </r>
  <r>
    <s v="OF0038337"/>
    <x v="1267"/>
    <m/>
    <s v="F016222"/>
    <x v="78"/>
    <s v="25AFI002832"/>
    <x v="30"/>
    <m/>
    <s v="001765500020"/>
    <s v="FASCIA LIT.HOFF.CARAT 2025 379Ø20 8000807069523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1"/>
    <s v="FASCIA LIT.HOFF-CARAT 2025 379Ø24 800080706953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2"/>
    <s v="FASCIA LIT.HOFF-CARAT 2025 379Ø26 8000807069547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3"/>
    <s v="FASCIA LIT.HOFF-CARAT 2025 574Ø28 8000807069554"/>
    <s v="cartoni e casse"/>
    <x v="12"/>
    <m/>
    <n v="1125"/>
    <s v="NR"/>
    <m/>
    <n v="0.36900444444444441"/>
    <n v="415.13"/>
  </r>
  <r>
    <s v="OF0038453"/>
    <x v="1268"/>
    <m/>
    <s v="F016222"/>
    <x v="78"/>
    <s v="25AFI002832"/>
    <x v="30"/>
    <m/>
    <s v="001765500100"/>
    <s v="FASCIA LIT.VANHOPPER SILK 207Ø24 8000807076590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5500101"/>
    <s v="FASCIA LIT.VANHOPPER SILK 207Ø26 8000807076606"/>
    <s v="cartoni e casse"/>
    <x v="12"/>
    <m/>
    <n v="1050"/>
    <s v="NR"/>
    <m/>
    <n v="0.36899999999999999"/>
    <n v="387.45"/>
  </r>
  <r>
    <s v="OF0038453"/>
    <x v="1268"/>
    <m/>
    <s v="F016222"/>
    <x v="78"/>
    <s v="25AFI002832"/>
    <x v="30"/>
    <m/>
    <s v="001765500102"/>
    <s v="FASCIA LIT.VANHOPPER SILK 207Ø28 800080707661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5500103"/>
    <s v="FASCIA LIT.VANHOPPER SILK 311Ø28 8000807076620"/>
    <s v="cartoni e casse"/>
    <x v="12"/>
    <m/>
    <n v="1185"/>
    <s v="NR"/>
    <m/>
    <n v="0.36900421940928269"/>
    <n v="437.27"/>
  </r>
  <r>
    <s v="OF0037622"/>
    <x v="966"/>
    <m/>
    <s v="F010036"/>
    <x v="68"/>
    <s v="25AFI002839"/>
    <x v="30"/>
    <m/>
    <s v="001110033001"/>
    <s v="BUSTA BOCC.27X30"/>
    <s v="accessori di confez."/>
    <x v="5"/>
    <m/>
    <n v="3000"/>
    <s v="NR"/>
    <m/>
    <n v="3.1599999999999996E-2"/>
    <n v="94.8"/>
  </r>
  <r>
    <s v="OF0035275"/>
    <x v="303"/>
    <m/>
    <s v="F010036"/>
    <x v="68"/>
    <s v="25AFI002839"/>
    <x v="30"/>
    <m/>
    <s v="001110033002"/>
    <s v="BUSTA BOCC.27X30 SU ENTRAMBI I LATI"/>
    <s v="accessori di confez."/>
    <x v="5"/>
    <m/>
    <n v="3200"/>
    <s v="NR"/>
    <m/>
    <n v="3.1600000000000003E-2"/>
    <n v="101.12"/>
  </r>
  <r>
    <s v="OF0036786"/>
    <x v="728"/>
    <m/>
    <s v="F010036"/>
    <x v="68"/>
    <s v="25AFI002839"/>
    <x v="30"/>
    <m/>
    <s v="001110077002"/>
    <s v="BUSTA BOCC.35X35 SU ENTRAMBI I LATI"/>
    <s v="accessori di confez."/>
    <x v="5"/>
    <m/>
    <n v="2800"/>
    <s v="NR"/>
    <m/>
    <n v="4.7800000000000002E-2"/>
    <n v="133.84"/>
  </r>
  <r>
    <s v="OF0037841"/>
    <x v="1081"/>
    <m/>
    <s v="F010036"/>
    <x v="68"/>
    <s v="25AFI002839"/>
    <x v="30"/>
    <m/>
    <s v="001110077002"/>
    <s v="BUSTA BOCC.35X35 SU ENTRAMBI I LATI"/>
    <s v="accessori di confez."/>
    <x v="5"/>
    <m/>
    <n v="2000"/>
    <s v="NR"/>
    <m/>
    <n v="4.7799999999999995E-2"/>
    <n v="95.6"/>
  </r>
  <r>
    <s v="OF0038208"/>
    <x v="1083"/>
    <m/>
    <s v="F010036"/>
    <x v="68"/>
    <s v="25AFI002839"/>
    <x v="30"/>
    <m/>
    <s v="001110077002"/>
    <s v="BUSTA BOCC.35X35 SU ENTRAMBI I LATI"/>
    <s v="accessori di confez."/>
    <x v="5"/>
    <m/>
    <n v="26400"/>
    <s v="NR"/>
    <m/>
    <n v="4.7800000000000002E-2"/>
    <n v="1261.92"/>
  </r>
  <r>
    <s v="OF0038330"/>
    <x v="1184"/>
    <m/>
    <s v="F010036"/>
    <x v="68"/>
    <s v="25AFI002839"/>
    <x v="30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654"/>
    <x v="1269"/>
    <m/>
    <s v="F010036"/>
    <x v="68"/>
    <s v="25AFI002839"/>
    <x v="30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077004"/>
    <s v="BUSTA BOCC.35X40 DOPPIA C/WARNING 35 LINGUE"/>
    <s v="accessori di confez."/>
    <x v="5"/>
    <m/>
    <n v="9100"/>
    <s v="NR"/>
    <m/>
    <n v="6.2000000000000006E-2"/>
    <n v="564.20000000000005"/>
  </r>
  <r>
    <s v="OF0038654"/>
    <x v="1269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100002"/>
    <s v="BUSTA BOCC.40X40 SU ENTRAMBI I LATI_x000a_VERSIONE GR55+HD"/>
    <s v="accessori di confez."/>
    <x v="5"/>
    <m/>
    <n v="2000"/>
    <s v="NR"/>
    <m/>
    <n v="5.6000000000000001E-2"/>
    <n v="112"/>
  </r>
  <r>
    <s v="OF0038208"/>
    <x v="1083"/>
    <m/>
    <s v="F010036"/>
    <x v="68"/>
    <s v="25AFI002839"/>
    <x v="30"/>
    <m/>
    <s v="001110100002"/>
    <s v="BUSTA BOCC.40X40 SU ENTRAMBI I LATI_x000a_VERSIONE GR55+HD"/>
    <s v="accessori di confez."/>
    <x v="5"/>
    <m/>
    <n v="50800"/>
    <s v="NR"/>
    <m/>
    <n v="5.6000000000000001E-2"/>
    <n v="2844.8"/>
  </r>
  <r>
    <s v="OF0038208"/>
    <x v="1083"/>
    <m/>
    <s v="F010036"/>
    <x v="68"/>
    <s v="25AFI002839"/>
    <x v="30"/>
    <m/>
    <s v="001110100004"/>
    <s v="BUSTA BOCC.40X40 C/WARNING 35 LINGUE"/>
    <s v="accessori di confez."/>
    <x v="5"/>
    <m/>
    <n v="11600"/>
    <s v="NR"/>
    <m/>
    <n v="5.8460344827586205E-2"/>
    <n v="678.14"/>
  </r>
  <r>
    <s v="OF0038654"/>
    <x v="1269"/>
    <m/>
    <s v="F010036"/>
    <x v="68"/>
    <s v="25AFI002839"/>
    <x v="30"/>
    <m/>
    <s v="001110100004"/>
    <s v="BUSTA BOCC.40X40 C/WARNING 35 LINGUE"/>
    <s v="accessori di confez."/>
    <x v="5"/>
    <m/>
    <n v="10000"/>
    <s v="NR"/>
    <m/>
    <n v="5.8460000000000005E-2"/>
    <n v="584.6"/>
  </r>
  <r>
    <s v="OF0038730"/>
    <x v="1270"/>
    <m/>
    <s v="F010036"/>
    <x v="68"/>
    <s v="25AFI002839"/>
    <x v="30"/>
    <m/>
    <s v="001110100004"/>
    <s v="BUSTA BOCC.40X40 C/WARNING 35 LINGUE"/>
    <s v="accessori di confez."/>
    <x v="5"/>
    <m/>
    <n v="5000"/>
    <s v="NR"/>
    <m/>
    <n v="5.8460000000000005E-2"/>
    <n v="292.3"/>
  </r>
  <r>
    <s v="OF0037841"/>
    <x v="1081"/>
    <m/>
    <s v="F010036"/>
    <x v="68"/>
    <s v="25AFI002839"/>
    <x v="30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736"/>
    <x v="967"/>
    <m/>
    <s v="F010036"/>
    <x v="68"/>
    <s v="25AFI002839"/>
    <x v="30"/>
    <m/>
    <s v="001110115002"/>
    <s v="BUSTA BOCC.45X45 SU ENTRAMBI I LATI"/>
    <s v="accessori di confez."/>
    <x v="5"/>
    <m/>
    <n v="14900"/>
    <s v="NR"/>
    <m/>
    <n v="7.0900000000000005E-2"/>
    <n v="1056.4100000000001"/>
  </r>
  <r>
    <s v="OF0037965"/>
    <x v="1082"/>
    <m/>
    <s v="F010036"/>
    <x v="68"/>
    <s v="25AFI002839"/>
    <x v="30"/>
    <m/>
    <s v="001110115002"/>
    <s v="BUSTA BOCC.45X45 SU ENTRAMBI I LATI"/>
    <s v="accessori di confez."/>
    <x v="5"/>
    <m/>
    <n v="10000"/>
    <s v="NR"/>
    <m/>
    <n v="7.0900000000000005E-2"/>
    <n v="709"/>
  </r>
  <r>
    <s v="OF0038208"/>
    <x v="1083"/>
    <m/>
    <s v="F010036"/>
    <x v="68"/>
    <s v="25AFI002839"/>
    <x v="30"/>
    <m/>
    <s v="001110115002"/>
    <s v="BUSTA BOCC.45X45 SU ENTRAMBI I LATI"/>
    <s v="accessori di confez."/>
    <x v="5"/>
    <m/>
    <n v="39000"/>
    <s v="NR"/>
    <m/>
    <n v="7.0899999999999991E-2"/>
    <n v="2765.1"/>
  </r>
  <r>
    <s v="OF0037841"/>
    <x v="1081"/>
    <m/>
    <s v="F010036"/>
    <x v="68"/>
    <s v="25AFI002839"/>
    <x v="30"/>
    <m/>
    <s v="001110115003"/>
    <s v="BUSTA BOCC.45X45 C/WARNING 35 LING."/>
    <s v="accessori di confez."/>
    <x v="5"/>
    <m/>
    <n v="8750"/>
    <s v="NR"/>
    <m/>
    <n v="6.4180571428571434E-2"/>
    <n v="561.58000000000004"/>
  </r>
  <r>
    <s v="OF0038654"/>
    <x v="1269"/>
    <m/>
    <s v="F010036"/>
    <x v="68"/>
    <s v="25AFI002839"/>
    <x v="30"/>
    <m/>
    <s v="001110115003"/>
    <s v="BUSTA BOCC.45X45 C/WARNING 35 LING."/>
    <s v="accessori di confez."/>
    <x v="5"/>
    <m/>
    <n v="20800"/>
    <s v="NR"/>
    <m/>
    <n v="6.4179807692307689E-2"/>
    <n v="1334.94"/>
  </r>
  <r>
    <s v="OF0037404"/>
    <x v="813"/>
    <m/>
    <s v="F010036"/>
    <x v="68"/>
    <s v="25AFI002839"/>
    <x v="30"/>
    <m/>
    <s v="001110135002"/>
    <s v="BUSTA BOCC.55X55 SU ENTRAMBI I LATI"/>
    <s v="accessori di confez."/>
    <x v="5"/>
    <m/>
    <n v="4050"/>
    <s v="NR"/>
    <m/>
    <n v="0.109"/>
    <n v="441.45"/>
  </r>
  <r>
    <s v="OF0038654"/>
    <x v="1269"/>
    <m/>
    <s v="F010036"/>
    <x v="68"/>
    <s v="25AFI002839"/>
    <x v="30"/>
    <m/>
    <s v="001150207001"/>
    <s v="BUSTA POL.45x55 FORATA"/>
    <s v="accessori di confez."/>
    <x v="5"/>
    <m/>
    <n v="4000"/>
    <s v="NR"/>
    <m/>
    <n v="3.9949999999999999E-2"/>
    <n v="159.80000000000001"/>
  </r>
  <r>
    <s v="OF0037841"/>
    <x v="1081"/>
    <m/>
    <s v="F010036"/>
    <x v="68"/>
    <s v="25AFI002839"/>
    <x v="30"/>
    <m/>
    <s v="001300202001"/>
    <s v="BOBINA FILM ESTENS.H.50 PRESTIRO"/>
    <s v="accessori di confez."/>
    <x v="5"/>
    <m/>
    <n v="2659"/>
    <s v="kg"/>
    <m/>
    <n v="2.0900000000000003"/>
    <n v="5557.31"/>
  </r>
  <r>
    <s v="OF0038654"/>
    <x v="1269"/>
    <m/>
    <s v="F010036"/>
    <x v="68"/>
    <s v="25AFI002839"/>
    <x v="30"/>
    <m/>
    <s v="001300205001"/>
    <s v="BOBINA FILM ESTENS.H.12,5 MANUALE"/>
    <s v="accessori di confez."/>
    <x v="5"/>
    <m/>
    <n v="450"/>
    <s v="NR"/>
    <m/>
    <n v="1.39"/>
    <n v="625.5"/>
  </r>
  <r>
    <s v="OF0038654"/>
    <x v="1269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730"/>
    <x v="1270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525"/>
    <x v="1271"/>
    <m/>
    <s v="F010036"/>
    <x v="68"/>
    <s v="25AFI002839"/>
    <x v="30"/>
    <m/>
    <s v="002130036001"/>
    <s v="NASTRO AD.75X660 TRASPARENTE"/>
    <s v="mater.aus.varie acq."/>
    <x v="13"/>
    <m/>
    <n v="180"/>
    <s v="NR"/>
    <m/>
    <n v="9.1999999999999993"/>
    <n v="1656"/>
  </r>
  <r>
    <s v="OF0038654"/>
    <x v="1269"/>
    <m/>
    <s v="F010036"/>
    <x v="68"/>
    <s v="25AFI002839"/>
    <x v="30"/>
    <m/>
    <s v="009000128001"/>
    <s v="BUSTA POL.98x170 150 MICRON NON FOR"/>
    <s v="materiali di consumo"/>
    <x v="11"/>
    <m/>
    <n v="800"/>
    <s v="NR"/>
    <m/>
    <n v="1.0900000000000001"/>
    <n v="872"/>
  </r>
  <r>
    <s v="OF0038736"/>
    <x v="1272"/>
    <m/>
    <s v="F015068"/>
    <x v="46"/>
    <s v="25AFI002849"/>
    <x v="19"/>
    <m/>
    <s v="009430043002"/>
    <s v="CARBONE PROWASTE 7119/S 20KG"/>
    <s v="materiali di consumo"/>
    <x v="11"/>
    <m/>
    <n v="4000"/>
    <s v="kg"/>
    <m/>
    <n v="2"/>
    <n v="8000"/>
  </r>
  <r>
    <s v="OF0038838"/>
    <x v="1273"/>
    <m/>
    <s v="F014980"/>
    <x v="66"/>
    <s v="25AFI002853"/>
    <x v="19"/>
    <m/>
    <s v="009000007001"/>
    <s v="GUANTI IN LATTICE ASTM PZ.100 #"/>
    <s v="materiali di consumo"/>
    <x v="11"/>
    <m/>
    <n v="1000"/>
    <s v="NR"/>
    <m/>
    <n v="5.6000000000000001E-2"/>
    <n v="56"/>
  </r>
  <r>
    <s v="OF0038838"/>
    <x v="1273"/>
    <m/>
    <s v="F014980"/>
    <x v="66"/>
    <s v="25AFI002853"/>
    <x v="19"/>
    <m/>
    <s v="009430031001"/>
    <s v="ALCOOL DENATURATO 750 CC PZ.15"/>
    <s v="materiali di consumo"/>
    <x v="11"/>
    <m/>
    <n v="84"/>
    <s v="NR"/>
    <m/>
    <n v="2.1666666666666665"/>
    <n v="182"/>
  </r>
  <r>
    <s v="OF0038433"/>
    <x v="1274"/>
    <m/>
    <s v="F014268"/>
    <x v="81"/>
    <s v="25AFI002870"/>
    <x v="19"/>
    <m/>
    <s v="000110076001"/>
    <s v="GHIERA 800/02 13/37,5 R55 F140 A-8°"/>
    <s v="manigliame"/>
    <x v="0"/>
    <m/>
    <n v="3170"/>
    <s v="NR"/>
    <m/>
    <n v="5.5E-2"/>
    <n v="174.35"/>
  </r>
  <r>
    <s v="OF0038549"/>
    <x v="1275"/>
    <m/>
    <s v="F014268"/>
    <x v="81"/>
    <s v="25AFI002870"/>
    <x v="19"/>
    <m/>
    <s v="000110077001"/>
    <s v="GHIERA 800/02 14,5/18 R420 F90 A-8°"/>
    <s v="manigliame"/>
    <x v="0"/>
    <m/>
    <n v="3280"/>
    <s v="NR"/>
    <m/>
    <n v="5.5E-2"/>
    <n v="180.4"/>
  </r>
  <r>
    <s v="OF0038433"/>
    <x v="1274"/>
    <m/>
    <s v="F014268"/>
    <x v="81"/>
    <s v="25AFI002870"/>
    <x v="19"/>
    <m/>
    <s v="000110170001"/>
    <s v="GHIERA P049 23,5/24,5 R999 F80 A 0° x FORMA 420 Ø22"/>
    <s v="manigliame"/>
    <x v="0"/>
    <m/>
    <n v="2360"/>
    <s v="NR"/>
    <m/>
    <n v="0.06"/>
    <n v="141.6"/>
  </r>
  <r>
    <s v="OF0038579"/>
    <x v="1276"/>
    <m/>
    <s v="F014268"/>
    <x v="81"/>
    <s v="25AFI002870"/>
    <x v="19"/>
    <m/>
    <s v="000110237001"/>
    <s v="GHIERA L1500 13,5/26 R40 F90 A-8°"/>
    <s v="manigliame"/>
    <x v="0"/>
    <m/>
    <n v="3200"/>
    <s v="NR"/>
    <m/>
    <n v="6.7900000000000002E-2"/>
    <n v="217.28"/>
  </r>
  <r>
    <s v="OF0038771"/>
    <x v="1277"/>
    <m/>
    <s v="F014268"/>
    <x v="81"/>
    <s v="25AFI002870"/>
    <x v="19"/>
    <m/>
    <s v="000110237001"/>
    <s v="GHIERA L1500 13,5/26 R40 F90 A-8°"/>
    <s v="manigliame"/>
    <x v="0"/>
    <m/>
    <n v="2100"/>
    <s v="NR"/>
    <m/>
    <n v="6.7900000000000002E-2"/>
    <n v="142.59"/>
  </r>
  <r>
    <s v="OF0038433"/>
    <x v="1274"/>
    <m/>
    <s v="F014268"/>
    <x v="81"/>
    <s v="25AFI002870"/>
    <x v="19"/>
    <m/>
    <s v="000110268001"/>
    <s v="GHIERA L1500 17,5/21 R=F90 A-8°"/>
    <s v="manigliame"/>
    <x v="0"/>
    <m/>
    <n v="4300"/>
    <s v="NR"/>
    <m/>
    <n v="6.7900000000000002E-2"/>
    <n v="291.97000000000003"/>
  </r>
  <r>
    <s v="OF0038475"/>
    <x v="1278"/>
    <m/>
    <s v="F014268"/>
    <x v="81"/>
    <s v="25AFI002870"/>
    <x v="19"/>
    <m/>
    <s v="000110301001"/>
    <s v="GHIERA P091 16,5/21,5 R120 F140 A-0°x FORMA 320 Ø28"/>
    <s v="manigliame"/>
    <x v="0"/>
    <m/>
    <n v="4900"/>
    <s v="NR"/>
    <m/>
    <n v="5.5999999999999994E-2"/>
    <n v="274.39999999999998"/>
  </r>
  <r>
    <s v="OF0038242"/>
    <x v="1279"/>
    <m/>
    <s v="F014268"/>
    <x v="81"/>
    <s v="25AFI002870"/>
    <x v="19"/>
    <m/>
    <s v="000110366001"/>
    <s v="GHIERA L1500 15,5/17,5 R999 F100A0°"/>
    <s v="manigliame"/>
    <x v="0"/>
    <m/>
    <n v="4290"/>
    <s v="NR"/>
    <m/>
    <n v="5.6000000000000001E-2"/>
    <n v="240.24"/>
  </r>
  <r>
    <s v="OF0038480"/>
    <x v="1280"/>
    <m/>
    <s v="F014268"/>
    <x v="81"/>
    <s v="25AFI002870"/>
    <x v="19"/>
    <m/>
    <s v="000110366001"/>
    <s v="GHIERA L1500 15,5/17,5 R999 F100A0°"/>
    <s v="manigliame"/>
    <x v="0"/>
    <m/>
    <n v="10750"/>
    <s v="NR"/>
    <m/>
    <n v="5.6000000000000001E-2"/>
    <n v="602"/>
  </r>
  <r>
    <s v="OF0038433"/>
    <x v="1274"/>
    <m/>
    <s v="F014268"/>
    <x v="81"/>
    <s v="25AFI002870"/>
    <x v="19"/>
    <m/>
    <s v="000110407001"/>
    <s v="GHIERA L2500 13/25 R35 F90"/>
    <s v="manigliame"/>
    <x v="0"/>
    <m/>
    <n v="4900"/>
    <s v="NR"/>
    <m/>
    <n v="8.4199999999999997E-2"/>
    <n v="412.58"/>
  </r>
  <r>
    <s v="OF0038579"/>
    <x v="1276"/>
    <m/>
    <s v="F014268"/>
    <x v="81"/>
    <s v="25AFI002870"/>
    <x v="19"/>
    <m/>
    <s v="000110407001"/>
    <s v="GHIERA L2500 13/25 R35 F90"/>
    <s v="manigliame"/>
    <x v="0"/>
    <m/>
    <n v="3250"/>
    <s v="NR"/>
    <m/>
    <n v="8.4199999999999997E-2"/>
    <n v="273.64999999999998"/>
  </r>
  <r>
    <s v="OF0038579"/>
    <x v="1276"/>
    <m/>
    <s v="F014268"/>
    <x v="81"/>
    <s v="25AFI002870"/>
    <x v="19"/>
    <m/>
    <s v="000110472001"/>
    <s v="GHIERA L1500 13/29 R13 F60 A-8°"/>
    <s v="manigliame"/>
    <x v="0"/>
    <m/>
    <n v="2100"/>
    <s v="NR"/>
    <m/>
    <n v="6.7900000000000002E-2"/>
    <n v="142.59"/>
  </r>
  <r>
    <s v="OF0038480"/>
    <x v="1280"/>
    <m/>
    <s v="F014268"/>
    <x v="81"/>
    <s v="25AFI002870"/>
    <x v="19"/>
    <m/>
    <s v="000110483001"/>
    <s v="GHIERA AR 0400 13/14,5 R.200 F.110"/>
    <s v="manigliame"/>
    <x v="0"/>
    <m/>
    <n v="4160"/>
    <s v="NR"/>
    <m/>
    <n v="6.1600961538461535E-2"/>
    <n v="256.26"/>
  </r>
  <r>
    <s v="OF0038242"/>
    <x v="1279"/>
    <m/>
    <s v="F014268"/>
    <x v="81"/>
    <s v="25AFI002870"/>
    <x v="19"/>
    <m/>
    <s v="000110520001"/>
    <s v="GHIERA AR 0400 16,5/20,5 R100"/>
    <s v="manigliame"/>
    <x v="0"/>
    <m/>
    <n v="10200"/>
    <s v="NR"/>
    <m/>
    <n v="7.5600000000000001E-2"/>
    <n v="771.12"/>
  </r>
  <r>
    <s v="OF0038242"/>
    <x v="1279"/>
    <m/>
    <s v="F014268"/>
    <x v="81"/>
    <s v="25AFI002870"/>
    <x v="19"/>
    <m/>
    <s v="000110521001"/>
    <s v="GHIERA AR 0400 16/19 R110"/>
    <s v="manigliame"/>
    <x v="0"/>
    <m/>
    <n v="10150"/>
    <s v="NR"/>
    <m/>
    <n v="6.1600000000000002E-2"/>
    <n v="625.24"/>
  </r>
  <r>
    <s v="OF0038239"/>
    <x v="1281"/>
    <m/>
    <s v="F014268"/>
    <x v="81"/>
    <s v="25AFI002870"/>
    <x v="19"/>
    <m/>
    <s v="000110563001"/>
    <s v="GHIERA AR 0400 16/18,1 R170 F70"/>
    <s v="manigliame"/>
    <x v="0"/>
    <m/>
    <n v="4270"/>
    <s v="NR"/>
    <m/>
    <n v="6.1599531615925053E-2"/>
    <n v="263.02999999999997"/>
  </r>
  <r>
    <s v="OF0038771"/>
    <x v="1277"/>
    <m/>
    <s v="F014268"/>
    <x v="81"/>
    <s v="25AFI002870"/>
    <x v="19"/>
    <m/>
    <s v="000110563001"/>
    <s v="GHIERA AR 0400 16/18,1 R170 F70"/>
    <s v="manigliame"/>
    <x v="0"/>
    <m/>
    <n v="4250"/>
    <s v="NR"/>
    <m/>
    <n v="6.1600000000000002E-2"/>
    <n v="261.8"/>
  </r>
  <r>
    <s v="OF0038242"/>
    <x v="1279"/>
    <m/>
    <s v="F014268"/>
    <x v="81"/>
    <s v="25AFI002870"/>
    <x v="19"/>
    <m/>
    <s v="000110577001"/>
    <s v="GHIERA L1500 12,5/26 R28 F60 A-8°"/>
    <s v="manigliame"/>
    <x v="0"/>
    <m/>
    <n v="4300"/>
    <s v="NR"/>
    <m/>
    <n v="6.7900000000000002E-2"/>
    <n v="291.97000000000003"/>
  </r>
  <r>
    <s v="OF0038480"/>
    <x v="1280"/>
    <m/>
    <s v="F014268"/>
    <x v="81"/>
    <s v="25AFI002870"/>
    <x v="19"/>
    <m/>
    <s v="000110588001"/>
    <s v="GHIERA P075 13/30 R110 F140 A-8°"/>
    <s v="manigliame"/>
    <x v="0"/>
    <m/>
    <n v="4300"/>
    <s v="NR"/>
    <m/>
    <n v="6.5200000000000008E-2"/>
    <n v="280.36"/>
  </r>
  <r>
    <s v="OF0038653"/>
    <x v="1282"/>
    <m/>
    <s v="F014268"/>
    <x v="81"/>
    <s v="25AFI002870"/>
    <x v="19"/>
    <m/>
    <s v="000110590001"/>
    <s v="GHIERA P092 12,5/29,5 R60 F140 A-8° X FORMA 279Ø28-30"/>
    <s v="manigliame"/>
    <x v="0"/>
    <m/>
    <n v="9900"/>
    <s v="NR"/>
    <m/>
    <n v="9.6000000000000002E-2"/>
    <n v="950.4"/>
  </r>
  <r>
    <s v="OF0038239"/>
    <x v="1281"/>
    <m/>
    <s v="F014268"/>
    <x v="81"/>
    <s v="25AFI002870"/>
    <x v="19"/>
    <m/>
    <s v="000110594001"/>
    <s v="GHIERA P075 11,5/26 R55 F100 A-8°"/>
    <s v="manigliame"/>
    <x v="0"/>
    <m/>
    <n v="5180"/>
    <s v="NR"/>
    <m/>
    <n v="6.5200772200772208E-2"/>
    <n v="337.74"/>
  </r>
  <r>
    <s v="OF0038480"/>
    <x v="1280"/>
    <m/>
    <s v="F014268"/>
    <x v="81"/>
    <s v="25AFI002870"/>
    <x v="19"/>
    <m/>
    <s v="000110595001"/>
    <s v="GHIERA P075 11,5/25 R55 F120 A-8°"/>
    <s v="manigliame"/>
    <x v="0"/>
    <m/>
    <n v="4160"/>
    <s v="NR"/>
    <m/>
    <n v="6.5199519230769235E-2"/>
    <n v="271.23"/>
  </r>
  <r>
    <s v="OF0038653"/>
    <x v="1282"/>
    <m/>
    <s v="F014268"/>
    <x v="81"/>
    <s v="25AFI002870"/>
    <x v="19"/>
    <m/>
    <s v="000110595001"/>
    <s v="GHIERA P075 11,5/25 R55 F120 A-8°"/>
    <s v="manigliame"/>
    <x v="0"/>
    <m/>
    <n v="4260"/>
    <s v="NR"/>
    <m/>
    <n v="6.5199530516431931E-2"/>
    <n v="277.75"/>
  </r>
  <r>
    <s v="OF0038480"/>
    <x v="1280"/>
    <m/>
    <s v="F014268"/>
    <x v="81"/>
    <s v="25AFI002870"/>
    <x v="19"/>
    <m/>
    <s v="000110598001"/>
    <s v="GHIERA P075 13/23 R120 F110 A-8°"/>
    <s v="manigliame"/>
    <x v="0"/>
    <m/>
    <n v="16950"/>
    <s v="NR"/>
    <m/>
    <n v="6.5200000000000008E-2"/>
    <n v="1105.1400000000001"/>
  </r>
  <r>
    <s v="OF0038242"/>
    <x v="1279"/>
    <m/>
    <s v="F014268"/>
    <x v="81"/>
    <s v="25AFI002870"/>
    <x v="19"/>
    <m/>
    <s v="000110635001"/>
    <s v="GHIERA AR 0400 17,5/20,5 R100 F140"/>
    <s v="manigliame"/>
    <x v="0"/>
    <m/>
    <n v="15300"/>
    <s v="NR"/>
    <m/>
    <n v="7.5600000000000001E-2"/>
    <n v="1156.68"/>
  </r>
  <r>
    <s v="OF0038242"/>
    <x v="1279"/>
    <m/>
    <s v="F014268"/>
    <x v="81"/>
    <s v="25AFI002870"/>
    <x v="19"/>
    <m/>
    <s v="000110636001"/>
    <s v="GHIERA AR 0400 18/20,5 R90 F140"/>
    <s v="manigliame"/>
    <x v="0"/>
    <m/>
    <n v="10300"/>
    <s v="NR"/>
    <m/>
    <n v="7.5600000000000001E-2"/>
    <n v="778.68"/>
  </r>
  <r>
    <s v="OF0038480"/>
    <x v="1280"/>
    <m/>
    <s v="F014268"/>
    <x v="81"/>
    <s v="25AFI002870"/>
    <x v="19"/>
    <m/>
    <s v="000110645001"/>
    <s v="GHIERA AR 0400 18,5/25,5 R48 F110"/>
    <s v="manigliame"/>
    <x v="0"/>
    <m/>
    <n v="4200"/>
    <s v="NR"/>
    <m/>
    <n v="7.5600000000000001E-2"/>
    <n v="317.52"/>
  </r>
  <r>
    <s v="OF0038653"/>
    <x v="1282"/>
    <m/>
    <s v="F014268"/>
    <x v="81"/>
    <s v="25AFI002870"/>
    <x v="19"/>
    <m/>
    <s v="000110676001"/>
    <s v="GHIERA P085 12,5/28,5 R70 F140 A-8°"/>
    <s v="manigliame"/>
    <x v="0"/>
    <m/>
    <n v="2260"/>
    <s v="NR"/>
    <m/>
    <n v="0.11680088495575222"/>
    <n v="263.97000000000003"/>
  </r>
  <r>
    <s v="OF0038771"/>
    <x v="1277"/>
    <m/>
    <s v="F014268"/>
    <x v="81"/>
    <s v="25AFI002870"/>
    <x v="19"/>
    <m/>
    <s v="000110676001"/>
    <s v="GHIERA P085 12,5/28,5 R70 F140 A-8°"/>
    <s v="manigliame"/>
    <x v="0"/>
    <m/>
    <n v="4150"/>
    <s v="NR"/>
    <m/>
    <n v="0.1168"/>
    <n v="484.72"/>
  </r>
  <r>
    <s v="OF0038653"/>
    <x v="1282"/>
    <m/>
    <s v="F014268"/>
    <x v="81"/>
    <s v="25AFI002870"/>
    <x v="19"/>
    <m/>
    <s v="000110677001"/>
    <s v="GHIERA P085 12,5/27 R60 F140 A-8°"/>
    <s v="manigliame"/>
    <x v="0"/>
    <m/>
    <n v="2200"/>
    <s v="NR"/>
    <m/>
    <n v="0.11679999999999999"/>
    <n v="256.95999999999998"/>
  </r>
  <r>
    <s v="OF0038242"/>
    <x v="1279"/>
    <m/>
    <s v="F014268"/>
    <x v="81"/>
    <s v="25AFI002870"/>
    <x v="19"/>
    <m/>
    <s v="000110723001"/>
    <s v="GHIERA P075 13,5/26,5 R95 F120 A-8°"/>
    <s v="manigliame"/>
    <x v="0"/>
    <m/>
    <n v="4300"/>
    <s v="NR"/>
    <m/>
    <n v="6.5200000000000008E-2"/>
    <n v="280.36"/>
  </r>
  <r>
    <s v="OF0038242"/>
    <x v="1279"/>
    <m/>
    <s v="F014268"/>
    <x v="81"/>
    <s v="25AFI002870"/>
    <x v="19"/>
    <m/>
    <s v="000110729001"/>
    <s v="GHIERA P075 13/26 R46 F120 A-8°"/>
    <s v="manigliame"/>
    <x v="0"/>
    <m/>
    <n v="6500"/>
    <s v="NR"/>
    <m/>
    <n v="6.5200000000000008E-2"/>
    <n v="423.8"/>
  </r>
  <r>
    <s v="OF0038242"/>
    <x v="1279"/>
    <m/>
    <s v="F014268"/>
    <x v="81"/>
    <s v="25AFI002870"/>
    <x v="19"/>
    <m/>
    <s v="000110730001"/>
    <s v="GHIERA P075 14/24 R60 F140 A-8°"/>
    <s v="manigliame"/>
    <x v="0"/>
    <m/>
    <n v="8640"/>
    <s v="NR"/>
    <m/>
    <n v="6.5200231481481491E-2"/>
    <n v="563.33000000000004"/>
  </r>
  <r>
    <s v="OF0038239"/>
    <x v="1281"/>
    <m/>
    <s v="F014268"/>
    <x v="81"/>
    <s v="25AFI002870"/>
    <x v="19"/>
    <m/>
    <s v="000110732001"/>
    <s v="GHIERA P075 15/21 R60 F60 A-8°"/>
    <s v="manigliame"/>
    <x v="0"/>
    <m/>
    <n v="6340"/>
    <s v="NR"/>
    <m/>
    <n v="6.5200315457413255E-2"/>
    <n v="413.37"/>
  </r>
  <r>
    <s v="OF0038771"/>
    <x v="1277"/>
    <m/>
    <s v="F014268"/>
    <x v="81"/>
    <s v="25AFI002870"/>
    <x v="19"/>
    <m/>
    <s v="000110848003"/>
    <s v="GHIERA L1500 15/19 R150 F140 A-0°*"/>
    <s v="manigliame"/>
    <x v="0"/>
    <m/>
    <n v="4300"/>
    <s v="NR"/>
    <m/>
    <n v="5.6000000000000001E-2"/>
    <n v="240.8"/>
  </r>
  <r>
    <s v="OF0038433"/>
    <x v="1274"/>
    <m/>
    <s v="F014268"/>
    <x v="81"/>
    <s v="25AFI002870"/>
    <x v="19"/>
    <m/>
    <s v="000110855001"/>
    <s v="GHIERA L1500 11,5/28 R48 F90 A-8°"/>
    <s v="manigliame"/>
    <x v="0"/>
    <m/>
    <n v="5240"/>
    <s v="NR"/>
    <m/>
    <n v="6.7900763358778635E-2"/>
    <n v="355.8"/>
  </r>
  <r>
    <s v="OF0038480"/>
    <x v="1280"/>
    <m/>
    <s v="F014268"/>
    <x v="81"/>
    <s v="25AFI002870"/>
    <x v="19"/>
    <m/>
    <s v="000110855001"/>
    <s v="GHIERA L1500 11,5/28 R48 F90 A-8°"/>
    <s v="manigliame"/>
    <x v="0"/>
    <m/>
    <n v="4290"/>
    <s v="NR"/>
    <m/>
    <n v="6.78997668997669E-2"/>
    <n v="291.29000000000002"/>
  </r>
  <r>
    <s v="OF0038579"/>
    <x v="1276"/>
    <m/>
    <s v="F014268"/>
    <x v="81"/>
    <s v="25AFI002870"/>
    <x v="19"/>
    <m/>
    <s v="000110855001"/>
    <s v="GHIERA L1500 11,5/28 R48 F90 A-8°"/>
    <s v="manigliame"/>
    <x v="0"/>
    <m/>
    <n v="4280"/>
    <s v="NR"/>
    <m/>
    <n v="6.7899532710280375E-2"/>
    <n v="290.61"/>
  </r>
  <r>
    <s v="OF0038239"/>
    <x v="1281"/>
    <m/>
    <s v="F014268"/>
    <x v="81"/>
    <s v="25AFI002870"/>
    <x v="19"/>
    <m/>
    <s v="000110911001"/>
    <s v="GHIERA L1500 16/18 R200 F90 A-0°"/>
    <s v="manigliame"/>
    <x v="0"/>
    <m/>
    <n v="4300"/>
    <s v="NR"/>
    <m/>
    <n v="5.6000000000000001E-2"/>
    <n v="240.8"/>
  </r>
  <r>
    <s v="OF0038480"/>
    <x v="1280"/>
    <m/>
    <s v="F014268"/>
    <x v="81"/>
    <s v="25AFI002870"/>
    <x v="19"/>
    <m/>
    <s v="000110911001"/>
    <s v="GHIERA L1500 16/18 R200 F90 A-0°"/>
    <s v="manigliame"/>
    <x v="0"/>
    <m/>
    <n v="6400"/>
    <s v="NR"/>
    <m/>
    <n v="5.5999999999999994E-2"/>
    <n v="358.4"/>
  </r>
  <r>
    <s v="OF0038433"/>
    <x v="1274"/>
    <m/>
    <s v="F014268"/>
    <x v="81"/>
    <s v="25AFI002870"/>
    <x v="19"/>
    <m/>
    <s v="000110929001"/>
    <s v="GHIERA L1500 16,5/18 R54 F90 A-0°"/>
    <s v="manigliame"/>
    <x v="0"/>
    <m/>
    <n v="2100"/>
    <s v="NR"/>
    <m/>
    <n v="5.5999999999999994E-2"/>
    <n v="117.6"/>
  </r>
  <r>
    <s v="OF0038480"/>
    <x v="1280"/>
    <m/>
    <s v="F014268"/>
    <x v="81"/>
    <s v="25AFI002870"/>
    <x v="19"/>
    <m/>
    <s v="000110948001"/>
    <s v="GHIERA L1500 13/26,5 R28 F80 A-8°"/>
    <s v="manigliame"/>
    <x v="0"/>
    <m/>
    <n v="4300"/>
    <s v="NR"/>
    <m/>
    <n v="6.7900000000000002E-2"/>
    <n v="291.97000000000003"/>
  </r>
  <r>
    <s v="OF0038771"/>
    <x v="1277"/>
    <m/>
    <s v="F014268"/>
    <x v="81"/>
    <s v="25AFI002870"/>
    <x v="19"/>
    <m/>
    <s v="000110993001"/>
    <s v="GHIERA L1500 13,5/15 R73 F90 A-0°"/>
    <s v="manigliame"/>
    <x v="0"/>
    <m/>
    <n v="4300"/>
    <s v="NR"/>
    <m/>
    <n v="5.6000000000000001E-2"/>
    <n v="240.8"/>
  </r>
  <r>
    <s v="OF0038242"/>
    <x v="1279"/>
    <m/>
    <s v="F014268"/>
    <x v="81"/>
    <s v="25AFI002870"/>
    <x v="19"/>
    <m/>
    <s v="000111017001"/>
    <s v="GHIERA L1500 14/21 R90 F110 A-8°"/>
    <s v="manigliame"/>
    <x v="0"/>
    <m/>
    <n v="4300"/>
    <s v="NR"/>
    <m/>
    <n v="6.7900000000000002E-2"/>
    <n v="291.97000000000003"/>
  </r>
  <r>
    <s v="OF0038239"/>
    <x v="1281"/>
    <m/>
    <s v="F014268"/>
    <x v="81"/>
    <s v="25AFI002870"/>
    <x v="19"/>
    <m/>
    <s v="000111030001"/>
    <s v="GHIERA L1500 22/27,5 R70 F75 A+12°"/>
    <s v="manigliame"/>
    <x v="0"/>
    <m/>
    <n v="2050"/>
    <s v="NR"/>
    <m/>
    <n v="6.7902439024390235E-2"/>
    <n v="139.19999999999999"/>
  </r>
  <r>
    <s v="OF0038480"/>
    <x v="1280"/>
    <m/>
    <s v="F014268"/>
    <x v="81"/>
    <s v="25AFI002870"/>
    <x v="19"/>
    <m/>
    <s v="000111031001"/>
    <s v="GHIERA L1500 22/26 R80 F120 A+12°"/>
    <s v="manigliame"/>
    <x v="0"/>
    <m/>
    <n v="2100"/>
    <s v="NR"/>
    <m/>
    <n v="6.7900000000000002E-2"/>
    <n v="142.59"/>
  </r>
  <r>
    <s v="OF0038771"/>
    <x v="1277"/>
    <m/>
    <s v="F014268"/>
    <x v="81"/>
    <s v="25AFI002870"/>
    <x v="19"/>
    <m/>
    <s v="000111031001"/>
    <s v="GHIERA L1500 22/26 R80 F120 A+12°"/>
    <s v="manigliame"/>
    <x v="0"/>
    <m/>
    <n v="2200"/>
    <s v="NR"/>
    <m/>
    <n v="6.7900000000000002E-2"/>
    <n v="149.38"/>
  </r>
  <r>
    <s v="OF0038771"/>
    <x v="1277"/>
    <m/>
    <s v="F014268"/>
    <x v="81"/>
    <s v="25AFI002870"/>
    <x v="19"/>
    <m/>
    <s v="000111066001"/>
    <s v="GHIERA L2500 13,5/26,5 R30 F11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68001"/>
    <s v="GHIERA L2500 13,5/24,5 R37 F12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74001"/>
    <s v="GHIERA L2500 13/23,5 R90 F120 A-8°"/>
    <s v="manigliame"/>
    <x v="0"/>
    <m/>
    <n v="2080"/>
    <s v="NR"/>
    <m/>
    <n v="8.4201923076923077E-2"/>
    <n v="175.14"/>
  </r>
  <r>
    <s v="OF0038653"/>
    <x v="1282"/>
    <m/>
    <s v="F014268"/>
    <x v="81"/>
    <s v="25AFI002870"/>
    <x v="19"/>
    <m/>
    <s v="000111352001"/>
    <s v="GHIERA AR 0400 18/20 R500 F80 A-0°X MNC FORMA CIL.Ø16"/>
    <s v="manigliame"/>
    <x v="0"/>
    <m/>
    <n v="2050"/>
    <s v="NR"/>
    <m/>
    <n v="6.1600000000000002E-2"/>
    <n v="126.28"/>
  </r>
  <r>
    <s v="OF0038480"/>
    <x v="1280"/>
    <m/>
    <s v="F014268"/>
    <x v="81"/>
    <s v="25AFI002870"/>
    <x v="19"/>
    <m/>
    <s v="000111403001"/>
    <s v="GHIERA P093 13,5/25,5 R50 F100 A-8°"/>
    <s v="manigliame"/>
    <x v="0"/>
    <m/>
    <n v="6500"/>
    <s v="NR"/>
    <m/>
    <n v="0.10249999999999999"/>
    <n v="666.25"/>
  </r>
  <r>
    <s v="OF0038239"/>
    <x v="1281"/>
    <m/>
    <s v="F014268"/>
    <x v="81"/>
    <s v="25AFI002870"/>
    <x v="19"/>
    <m/>
    <s v="000111404001"/>
    <s v="GHIERA P093 13,5/26 R60 F120 A-8°"/>
    <s v="manigliame"/>
    <x v="0"/>
    <m/>
    <n v="4340"/>
    <s v="NR"/>
    <m/>
    <n v="0.10250000000000001"/>
    <n v="444.85"/>
  </r>
  <r>
    <s v="OF0038653"/>
    <x v="1282"/>
    <m/>
    <s v="F014268"/>
    <x v="81"/>
    <s v="25AFI002870"/>
    <x v="19"/>
    <m/>
    <s v="000111404001"/>
    <s v="GHIERA P093 13,5/26 R60 F120 A-8°"/>
    <s v="manigliame"/>
    <x v="0"/>
    <m/>
    <n v="7570"/>
    <s v="NR"/>
    <m/>
    <n v="0.10250066050198151"/>
    <n v="775.93"/>
  </r>
  <r>
    <s v="OF0038239"/>
    <x v="1281"/>
    <m/>
    <s v="F014268"/>
    <x v="81"/>
    <s v="25AFI002870"/>
    <x v="19"/>
    <m/>
    <s v="000111405001"/>
    <s v="GHIERA P093 13,5/25 R60 F140 A-8°"/>
    <s v="manigliame"/>
    <x v="0"/>
    <m/>
    <n v="4200"/>
    <s v="NR"/>
    <m/>
    <n v="0.10249999999999999"/>
    <n v="430.5"/>
  </r>
  <r>
    <s v="OF0038653"/>
    <x v="1282"/>
    <m/>
    <s v="F014268"/>
    <x v="81"/>
    <s v="25AFI002870"/>
    <x v="19"/>
    <m/>
    <s v="000111405001"/>
    <s v="GHIERA P093 13,5/25 R60 F140 A-8°"/>
    <s v="manigliame"/>
    <x v="0"/>
    <m/>
    <n v="9800"/>
    <s v="NR"/>
    <m/>
    <n v="0.10249999999999999"/>
    <n v="1004.5"/>
  </r>
  <r>
    <s v="OF0038653"/>
    <x v="1282"/>
    <m/>
    <s v="F014268"/>
    <x v="81"/>
    <s v="25AFI002870"/>
    <x v="19"/>
    <m/>
    <s v="000111407001"/>
    <s v="GHIERA P093 14/18 R200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408001"/>
    <s v="GHIERA P093 14/18,6 R200 F140 A-8°"/>
    <s v="manigliame"/>
    <x v="0"/>
    <m/>
    <n v="2100"/>
    <s v="NR"/>
    <m/>
    <n v="0.10249999999999999"/>
    <n v="215.25"/>
  </r>
  <r>
    <s v="OF0038653"/>
    <x v="1282"/>
    <m/>
    <s v="F014268"/>
    <x v="81"/>
    <s v="25AFI002870"/>
    <x v="19"/>
    <m/>
    <s v="000111408001"/>
    <s v="GHIERA P093 14/18,6 R200 F140 A-8°"/>
    <s v="manigliame"/>
    <x v="0"/>
    <m/>
    <n v="4280"/>
    <s v="NR"/>
    <m/>
    <n v="0.10249999999999999"/>
    <n v="438.7"/>
  </r>
  <r>
    <s v="OF0038480"/>
    <x v="1280"/>
    <m/>
    <s v="F014268"/>
    <x v="81"/>
    <s v="25AFI002870"/>
    <x v="19"/>
    <m/>
    <s v="000111502001"/>
    <s v="GHIERA P093 14/29,5 R90 F140 A-8°"/>
    <s v="manigliame"/>
    <x v="0"/>
    <m/>
    <n v="4200"/>
    <s v="NR"/>
    <m/>
    <n v="0.10249999999999999"/>
    <n v="430.5"/>
  </r>
  <r>
    <s v="OF0038771"/>
    <x v="1277"/>
    <m/>
    <s v="F014268"/>
    <x v="81"/>
    <s v="25AFI002870"/>
    <x v="19"/>
    <m/>
    <s v="000111503001"/>
    <s v="GHIERA P093 13,5/30 R45 F110 A-8°"/>
    <s v="manigliame"/>
    <x v="0"/>
    <m/>
    <n v="2100"/>
    <s v="NR"/>
    <m/>
    <n v="0.10249999999999999"/>
    <n v="215.25"/>
  </r>
  <r>
    <s v="OF0038771"/>
    <x v="1277"/>
    <m/>
    <s v="F014268"/>
    <x v="81"/>
    <s v="25AFI002870"/>
    <x v="19"/>
    <m/>
    <s v="000111504001"/>
    <s v="GHIERA P093 13,5/27 R50 F140 A-8°"/>
    <s v="manigliame"/>
    <x v="0"/>
    <m/>
    <n v="4400"/>
    <s v="NR"/>
    <m/>
    <n v="0.10249999999999999"/>
    <n v="451"/>
  </r>
  <r>
    <s v="OF0038239"/>
    <x v="1281"/>
    <m/>
    <s v="F014268"/>
    <x v="81"/>
    <s v="25AFI002870"/>
    <x v="19"/>
    <m/>
    <s v="000111506001"/>
    <s v="GHIERA P093 13/32 R45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507001"/>
    <s v="GHIERA P093 12,5/20,5 R90 F80 A-8°"/>
    <s v="manigliame"/>
    <x v="0"/>
    <m/>
    <n v="2250"/>
    <s v="NR"/>
    <m/>
    <n v="0.10250222222222222"/>
    <n v="230.63"/>
  </r>
  <r>
    <s v="OF0038480"/>
    <x v="1280"/>
    <m/>
    <s v="F014268"/>
    <x v="81"/>
    <s v="25AFI002870"/>
    <x v="19"/>
    <m/>
    <s v="000112410001"/>
    <s v="GHIERA P089 15X22,1 R100 F120 A-8° X 126 24"/>
    <s v="manigliame"/>
    <x v="0"/>
    <m/>
    <n v="2160"/>
    <s v="NR"/>
    <m/>
    <n v="8.6999999999999994E-2"/>
    <n v="187.92"/>
  </r>
  <r>
    <s v="OF0038219"/>
    <x v="1176"/>
    <m/>
    <s v="F010787"/>
    <x v="65"/>
    <s v="25AFI002871"/>
    <x v="19"/>
    <m/>
    <s v="000250509001"/>
    <s v="MANICO FENICE/2 PARTE BAKELITE N.SA"/>
    <s v="manigliame"/>
    <x v="0"/>
    <m/>
    <n v="20400"/>
    <s v="NR"/>
    <m/>
    <n v="0.25"/>
    <n v="5100"/>
  </r>
  <r>
    <s v="OF0038219"/>
    <x v="1176"/>
    <m/>
    <s v="F010787"/>
    <x v="65"/>
    <s v="25AFI002871"/>
    <x v="1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871"/>
    <x v="19"/>
    <m/>
    <s v="000250595001"/>
    <s v="MANICO FENICE PIENO/1 SATINATO"/>
    <s v="manigliame"/>
    <x v="0"/>
    <m/>
    <n v="4080"/>
    <s v="NR"/>
    <m/>
    <n v="0.29654901960784313"/>
    <n v="1209.92"/>
  </r>
  <r>
    <s v="OF0038219"/>
    <x v="1176"/>
    <m/>
    <s v="F010787"/>
    <x v="65"/>
    <s v="25AFI002871"/>
    <x v="19"/>
    <m/>
    <s v="000250596001"/>
    <s v="MANICO FENICE PIENO/2 SATINATO"/>
    <s v="manigliame"/>
    <x v="0"/>
    <m/>
    <n v="9450"/>
    <s v="NR"/>
    <m/>
    <n v="0.36157989417989417"/>
    <n v="3416.93"/>
  </r>
  <r>
    <s v="OF0038219"/>
    <x v="1176"/>
    <m/>
    <s v="F010787"/>
    <x v="65"/>
    <s v="25AFI002871"/>
    <x v="19"/>
    <m/>
    <s v="000250606001"/>
    <s v="MANICO MINERVA/2 NERO SATINATO"/>
    <s v="manigliame"/>
    <x v="0"/>
    <m/>
    <n v="4140"/>
    <s v="NR"/>
    <m/>
    <n v="0.33292995169082124"/>
    <n v="1378.33"/>
  </r>
  <r>
    <s v="OF0038094"/>
    <x v="1090"/>
    <m/>
    <s v="F014515"/>
    <x v="56"/>
    <s v="25AFI002873"/>
    <x v="1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8578"/>
    <x v="1283"/>
    <m/>
    <s v="F014515"/>
    <x v="56"/>
    <s v="25AFI002873"/>
    <x v="19"/>
    <m/>
    <s v="000250048001"/>
    <s v="MANICO S210 MIRO BOLLILATTE NERO SA"/>
    <s v="manigliame"/>
    <x v="0"/>
    <m/>
    <n v="2800"/>
    <s v="NR"/>
    <m/>
    <n v="0.21429999999999999"/>
    <n v="600.04"/>
  </r>
  <r>
    <s v="OF0038578"/>
    <x v="1283"/>
    <m/>
    <s v="F014515"/>
    <x v="56"/>
    <s v="25AFI002873"/>
    <x v="19"/>
    <m/>
    <s v="000250540001"/>
    <s v="MANICO S100/1 MIRO NERO SATINATO"/>
    <s v="manigliame"/>
    <x v="0"/>
    <m/>
    <n v="5400"/>
    <s v="NR"/>
    <m/>
    <n v="0.19850000000000001"/>
    <n v="1071.9000000000001"/>
  </r>
  <r>
    <s v="OF0038578"/>
    <x v="1283"/>
    <m/>
    <s v="F014515"/>
    <x v="56"/>
    <s v="25AFI002873"/>
    <x v="19"/>
    <m/>
    <s v="000250541001"/>
    <s v="MANICO S100/2 MIRO NERO SATINATO"/>
    <s v="manigliame"/>
    <x v="0"/>
    <m/>
    <n v="8400"/>
    <s v="NR"/>
    <m/>
    <n v="0.21429999999999999"/>
    <n v="1800.12"/>
  </r>
  <r>
    <s v="OF0038578"/>
    <x v="1283"/>
    <m/>
    <s v="F014515"/>
    <x v="56"/>
    <s v="25AFI002873"/>
    <x v="19"/>
    <m/>
    <s v="000251624001"/>
    <s v="MANIGLIA S125 CLASS NERO SAT."/>
    <s v="manigliame"/>
    <x v="0"/>
    <m/>
    <n v="6600"/>
    <s v="NR"/>
    <m/>
    <n v="0.22489999999999999"/>
    <n v="1484.34"/>
  </r>
  <r>
    <s v="OF0037521"/>
    <x v="1100"/>
    <m/>
    <s v="F010904"/>
    <x v="64"/>
    <s v="25AFI002874"/>
    <x v="19"/>
    <m/>
    <s v="001545930062"/>
    <s v="BOX 5930/062 CM39X28,5X29//QUALITY IKEA CB100 FSC"/>
    <s v="cartoni e casse"/>
    <x v="12"/>
    <m/>
    <n v="360"/>
    <s v="NR"/>
    <m/>
    <n v="1.27"/>
    <n v="457.2"/>
  </r>
  <r>
    <s v="OF0038021"/>
    <x v="1174"/>
    <m/>
    <s v="F010904"/>
    <x v="64"/>
    <s v="25AFI002874"/>
    <x v="19"/>
    <m/>
    <s v="001546588009"/>
    <s v="BOX 6588/009 CM59X38,5X17//QUALITY IKEA CB100 FSC"/>
    <s v="cartoni e casse"/>
    <x v="12"/>
    <m/>
    <n v="1899"/>
    <s v="NR"/>
    <m/>
    <n v="1.3199999999999998"/>
    <n v="2506.6799999999998"/>
  </r>
  <r>
    <s v="OF0037521"/>
    <x v="1100"/>
    <m/>
    <s v="F010904"/>
    <x v="64"/>
    <s v="25AFI002874"/>
    <x v="19"/>
    <m/>
    <s v="001546902001"/>
    <s v="BOX 6902/001 CM59X38,5X21,5// QUALITY IKEA CB100 FSC"/>
    <s v="cartoni e casse"/>
    <x v="12"/>
    <m/>
    <n v="320"/>
    <s v="NR"/>
    <m/>
    <n v="1.3900000000000001"/>
    <n v="444.8"/>
  </r>
  <r>
    <s v="OF0038220"/>
    <x v="1284"/>
    <m/>
    <s v="F010904"/>
    <x v="64"/>
    <s v="25AFI002874"/>
    <x v="19"/>
    <m/>
    <s v="001547001008"/>
    <s v="BOX 7001/008 CM43X42,5X13 STAMP.FLEX.AMWAY ICOOKØ28 A2300575"/>
    <s v="cartoni e casse"/>
    <x v="12"/>
    <m/>
    <n v="3560"/>
    <s v="NR"/>
    <m/>
    <n v="1.1300000000000001"/>
    <n v="4022.8"/>
  </r>
  <r>
    <s v="OF0037817"/>
    <x v="1102"/>
    <m/>
    <s v="F010904"/>
    <x v="64"/>
    <s v="25AFI002874"/>
    <x v="19"/>
    <m/>
    <s v="001880039025"/>
    <s v="DIVISORIO CART.CM39x25 IKEA CB30 BB FSC"/>
    <s v="cartoni e casse"/>
    <x v="12"/>
    <m/>
    <n v="2000"/>
    <s v="NR"/>
    <m/>
    <n v="0.24"/>
    <n v="480"/>
  </r>
  <r>
    <s v="OF0038220"/>
    <x v="1284"/>
    <m/>
    <s v="F010904"/>
    <x v="64"/>
    <s v="25AFI002874"/>
    <x v="19"/>
    <m/>
    <s v="002300081094"/>
    <s v="DIVISORIO FUST. SEDE SEP.TEG.1M+1M /COP.28 C/BOX 7001"/>
    <s v="cartoni e casse"/>
    <x v="12"/>
    <m/>
    <n v="3640"/>
    <s v="NR"/>
    <m/>
    <n v="0.92999999999999994"/>
    <n v="3385.2"/>
  </r>
  <r>
    <s v="OF0038416"/>
    <x v="1285"/>
    <m/>
    <s v="F010904"/>
    <x v="64"/>
    <s v="25AFI002874"/>
    <x v="19"/>
    <m/>
    <s v="002300081094"/>
    <s v="DIVISORIO FUST. SEDE SEP.TEG.1M+1M /COP.28 C/BOX 7001"/>
    <s v="cartoni e casse"/>
    <x v="12"/>
    <m/>
    <n v="3080"/>
    <s v="NR"/>
    <m/>
    <n v="0.93"/>
    <n v="2864.4"/>
  </r>
  <r>
    <s v="OF0038220"/>
    <x v="1284"/>
    <m/>
    <s v="F010904"/>
    <x v="64"/>
    <s v="25AFI002874"/>
    <x v="19"/>
    <m/>
    <s v="002300081095"/>
    <s v="DIVISORIO FUST.A CHIUSURA COP.28 C/BOX 7001"/>
    <s v="cartoni e casse"/>
    <x v="12"/>
    <m/>
    <n v="3640"/>
    <s v="NR"/>
    <m/>
    <n v="0.36000000000000004"/>
    <n v="1310.4000000000001"/>
  </r>
  <r>
    <s v="OF0038416"/>
    <x v="1285"/>
    <m/>
    <s v="F010904"/>
    <x v="64"/>
    <s v="25AFI002874"/>
    <x v="19"/>
    <m/>
    <s v="002300081095"/>
    <s v="DIVISORIO FUST.A CHIUSURA COP.28 C/BOX 7001"/>
    <s v="cartoni e casse"/>
    <x v="12"/>
    <m/>
    <n v="3080"/>
    <s v="NR"/>
    <m/>
    <n v="0.36"/>
    <n v="1108.8"/>
  </r>
  <r>
    <s v="OF0038416"/>
    <x v="1285"/>
    <m/>
    <s v="F010904"/>
    <x v="64"/>
    <s v="25AFI002874"/>
    <x v="19"/>
    <m/>
    <s v="002300085431"/>
    <s v="DIVISORIO FUST.BLOCCA GRILL 097 Ø26 PANBOO"/>
    <s v="cartoni e casse"/>
    <x v="12"/>
    <m/>
    <n v="50"/>
    <s v="NR"/>
    <m/>
    <n v="1.2"/>
    <n v="60"/>
  </r>
  <r>
    <s v="OF0038080"/>
    <x v="1104"/>
    <m/>
    <s v="F010904"/>
    <x v="64"/>
    <s v="25AFI002874"/>
    <x v="19"/>
    <m/>
    <s v="002301003193"/>
    <s v="CARTELLO ESPOSITORE 59X47 LIT.TVS EASY ECO INDUCTION"/>
    <s v="cartoni e casse"/>
    <x v="12"/>
    <m/>
    <n v="100"/>
    <s v="NR"/>
    <m/>
    <n v="3.45"/>
    <n v="345"/>
  </r>
  <r>
    <s v="OF0038445"/>
    <x v="1286"/>
    <m/>
    <s v="F011212"/>
    <x v="84"/>
    <s v="25AFI002884"/>
    <x v="19"/>
    <m/>
    <s v="000800006004"/>
    <s v="ETICHETTA NEUTRA 30X22 PS.PER AVANA"/>
    <s v="mater. di confezion."/>
    <x v="4"/>
    <m/>
    <n v="20000"/>
    <s v="NR"/>
    <m/>
    <n v="2.7E-2"/>
    <n v="540"/>
  </r>
  <r>
    <s v="OF0038445"/>
    <x v="1286"/>
    <m/>
    <s v="F011212"/>
    <x v="84"/>
    <s v="25AFI002884"/>
    <x v="19"/>
    <m/>
    <s v="000800009011"/>
    <s v="ETICHETTA NEUTRA 40X30 PISTA S. REM"/>
    <s v="mater. di confezion."/>
    <x v="4"/>
    <m/>
    <n v="50000"/>
    <s v="NR"/>
    <m/>
    <n v="2.9000000000000001E-2"/>
    <n v="1450"/>
  </r>
  <r>
    <s v="OF0038445"/>
    <x v="1286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18001"/>
    <s v="ETICHETTA NEUTRA 70X210"/>
    <s v="mater. di confezion."/>
    <x v="4"/>
    <m/>
    <n v="14500"/>
    <s v="NR"/>
    <m/>
    <n v="2.76E-2"/>
    <n v="400.2"/>
  </r>
  <r>
    <s v="OF0038548"/>
    <x v="1288"/>
    <m/>
    <s v="F011212"/>
    <x v="84"/>
    <s v="25AFI002884"/>
    <x v="19"/>
    <m/>
    <s v="000809000347"/>
    <s v="ETICHETTA MIGROS 7038.351 213 28+420 20 ACTION 7621361495156"/>
    <s v="mater. di confezion."/>
    <x v="4"/>
    <m/>
    <n v="1300"/>
    <s v="NR"/>
    <m/>
    <n v="0.11600000000000001"/>
    <n v="150.80000000000001"/>
  </r>
  <r>
    <s v="OF0038548"/>
    <x v="1288"/>
    <m/>
    <s v="F011212"/>
    <x v="84"/>
    <s v="25AFI002884"/>
    <x v="19"/>
    <m/>
    <s v="000809000458"/>
    <s v="ETICHETTA FOXHOME LUMINA 148 24 EAN.032441  P.269.90 F.30X20"/>
    <s v="mater. di confezion."/>
    <x v="4"/>
    <m/>
    <n v="1700"/>
    <s v="NR"/>
    <m/>
    <n v="0.108"/>
    <n v="183.6"/>
  </r>
  <r>
    <s v="OF0038548"/>
    <x v="1288"/>
    <m/>
    <s v="F011212"/>
    <x v="84"/>
    <s v="25AFI002884"/>
    <x v="19"/>
    <m/>
    <s v="000809000460"/>
    <s v="ETICHETTA FOXHOME LUMINA 542 28/C E.032443  P.569.90 F.30X20"/>
    <s v="mater. di confezion."/>
    <x v="4"/>
    <m/>
    <n v="1200"/>
    <s v="NR"/>
    <m/>
    <n v="0.108"/>
    <n v="129.6"/>
  </r>
  <r>
    <s v="OF0038548"/>
    <x v="1288"/>
    <m/>
    <s v="F011212"/>
    <x v="84"/>
    <s v="25AFI002884"/>
    <x v="19"/>
    <m/>
    <s v="000809000461"/>
    <s v="ETICHETTA FOXHOME LUMINA 641 16 EAN.032444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2"/>
    <s v="ETICHETTA FOXHOME LUMINA 642 20/C E.032445  P.14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3"/>
    <s v="ETICHETTA FOXHOME LUMINA 642 24/C E.032446  P.17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4"/>
    <s v="ETICHETTA FOXHOME LUMINA 148 20 EAN.032440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5"/>
    <s v="ETICHETTA FOXHOME LUMINA 148 24 EAN.032441  P. 8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6"/>
    <s v="ETICHETTA FOXHOME LUMINA 148 28 EAN.032442  P. 9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7"/>
    <s v="ETICHETTA FOXHOME LUMINA 542 28/C E.032443  P.1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71"/>
    <s v="ETICHETTA FOXHOME SILVER 480 24 030659580099 P.40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2"/>
    <s v="ETICHETTA FOXHOME SILVER 480 20 030658580099 P.34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3"/>
    <s v="ETICHETTA FOXHOME SILVER 433 16 030657580099 P.18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4"/>
    <s v="ETICHETTA FOXHOME SILVER 279 32 030655580099 P.29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5"/>
    <s v="ETICHETTA FOXHOME SILVER 279 26 030654580099 P.23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6"/>
    <s v="ETICHETTA FOXHOME SILVER 279 20 030653580099 P.189.90 30X20"/>
    <s v="mater. di confezion."/>
    <x v="4"/>
    <m/>
    <n v="1100"/>
    <s v="NR"/>
    <m/>
    <n v="0.108"/>
    <n v="118.8"/>
  </r>
  <r>
    <s v="OF0038445"/>
    <x v="1286"/>
    <m/>
    <s v="F011212"/>
    <x v="84"/>
    <s v="25AFI002884"/>
    <x v="19"/>
    <m/>
    <s v="000840004001"/>
    <s v="DISCO PUBB.COOK PAN LINEA EURO FUST.8"/>
    <s v="mater. di confezion."/>
    <x v="4"/>
    <m/>
    <n v="1500"/>
    <s v="NR"/>
    <m/>
    <n v="0.113"/>
    <n v="169.5"/>
  </r>
  <r>
    <s v="OF0038445"/>
    <x v="1286"/>
    <m/>
    <s v="F011212"/>
    <x v="84"/>
    <s v="25AFI002884"/>
    <x v="19"/>
    <m/>
    <s v="000840004002"/>
    <s v="DISCO PUBB.COOK PAN LINEA EURO FUST.11"/>
    <s v="mater. di confezion."/>
    <x v="4"/>
    <m/>
    <n v="5500"/>
    <s v="NR"/>
    <m/>
    <n v="4.2000000000000003E-2"/>
    <n v="231"/>
  </r>
  <r>
    <s v="OF0038548"/>
    <x v="1288"/>
    <m/>
    <s v="F011212"/>
    <x v="84"/>
    <s v="25AFI002884"/>
    <x v="19"/>
    <m/>
    <s v="000841100001"/>
    <s v="PIEGHEVOLE ISTRUZIONI FOXWIZEL 80x80"/>
    <s v="mater. di confezion."/>
    <x v="4"/>
    <m/>
    <n v="21000"/>
    <s v="NR"/>
    <m/>
    <n v="5.9700000000000003E-2"/>
    <n v="1253.7"/>
  </r>
  <r>
    <s v="OF0038445"/>
    <x v="1286"/>
    <m/>
    <s v="F011212"/>
    <x v="84"/>
    <s v="25AFI002884"/>
    <x v="19"/>
    <m/>
    <s v="000841300001"/>
    <s v="DISCO PUBB. ROSSO GOURMET CASA NATALE (Avana) F.12"/>
    <s v="mater. di confezion."/>
    <x v="4"/>
    <m/>
    <n v="5700"/>
    <s v="NR"/>
    <m/>
    <n v="4.2000000000000003E-2"/>
    <n v="239.4"/>
  </r>
  <r>
    <s v="OF0038343"/>
    <x v="1182"/>
    <m/>
    <s v="F011212"/>
    <x v="84"/>
    <s v="25AFI002884"/>
    <x v="19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8445"/>
    <x v="1286"/>
    <m/>
    <s v="F011212"/>
    <x v="84"/>
    <s v="25AFI002884"/>
    <x v="19"/>
    <m/>
    <s v="000841714303"/>
    <s v="DISCO PUBB.VELVET TVS S.COATING F15"/>
    <s v="mater. di confezion."/>
    <x v="4"/>
    <m/>
    <n v="6500"/>
    <s v="NR"/>
    <m/>
    <n v="6.5000000000000002E-2"/>
    <n v="422.5"/>
  </r>
  <r>
    <s v="OF0038445"/>
    <x v="1286"/>
    <m/>
    <s v="F011212"/>
    <x v="84"/>
    <s v="25AFI002884"/>
    <x v="19"/>
    <m/>
    <s v="000841714305"/>
    <s v="DISCO PUBB.VELVET TVS S.COATING F19"/>
    <s v="mater. di confezion."/>
    <x v="4"/>
    <m/>
    <n v="5500"/>
    <s v="NR"/>
    <m/>
    <n v="7.3999999999999996E-2"/>
    <n v="407"/>
  </r>
  <r>
    <s v="OF0038652"/>
    <x v="1289"/>
    <m/>
    <s v="F011212"/>
    <x v="84"/>
    <s v="25AFI002884"/>
    <x v="19"/>
    <m/>
    <s v="000841726921"/>
    <s v="DISCO PUBB.F.17 CERAMICO HYBRID 2024"/>
    <s v="mater. di confezion."/>
    <x v="4"/>
    <m/>
    <n v="4200"/>
    <s v="NR"/>
    <m/>
    <n v="6.3E-2"/>
    <n v="264.60000000000002"/>
  </r>
  <r>
    <s v="OF0038445"/>
    <x v="1286"/>
    <m/>
    <s v="F011212"/>
    <x v="84"/>
    <s v="25AFI002884"/>
    <x v="19"/>
    <m/>
    <s v="000841800020"/>
    <s v="DISCO PUB.SYSTEM U PRIX MINI F13 3660992022205 405 18 R.2024"/>
    <s v="mater. di confezion."/>
    <x v="4"/>
    <m/>
    <n v="3300"/>
    <s v="NR"/>
    <m/>
    <n v="6.3E-2"/>
    <n v="207.9"/>
  </r>
  <r>
    <s v="OF0038343"/>
    <x v="1182"/>
    <m/>
    <s v="F011212"/>
    <x v="84"/>
    <s v="25AFI002884"/>
    <x v="19"/>
    <m/>
    <s v="000841800021"/>
    <s v="DISCO PUB.SYSTEM U PRIX MINI F15 3660992022212 107 24 R.2024"/>
    <s v="mater. di confezion."/>
    <x v="4"/>
    <m/>
    <n v="6500"/>
    <s v="NR"/>
    <m/>
    <n v="4.2000000000000003E-2"/>
    <n v="273"/>
  </r>
  <r>
    <s v="OF0038445"/>
    <x v="1286"/>
    <m/>
    <s v="F011212"/>
    <x v="84"/>
    <s v="25AFI002884"/>
    <x v="19"/>
    <m/>
    <s v="000841800022"/>
    <s v="DISCO PUB.SYSTEM U PRIX MINI F17 3660992022229 107 28 R.2024"/>
    <s v="mater. di confezion."/>
    <x v="4"/>
    <m/>
    <n v="3000"/>
    <s v="NR"/>
    <m/>
    <n v="6.3E-2"/>
    <n v="189"/>
  </r>
  <r>
    <s v="OF0038343"/>
    <x v="1182"/>
    <m/>
    <s v="F011212"/>
    <x v="84"/>
    <s v="25AFI002884"/>
    <x v="19"/>
    <m/>
    <s v="000841810117"/>
    <s v="DISCO PUBB.MIGROS LASAG.039 Ø35X27 7038.345-494173 HIT.27.95"/>
    <s v="mater. di confezion."/>
    <x v="4"/>
    <m/>
    <n v="2200"/>
    <s v="NR"/>
    <m/>
    <n v="8.3000000000000004E-2"/>
    <n v="182.6"/>
  </r>
  <r>
    <s v="OF0038692"/>
    <x v="1287"/>
    <m/>
    <s v="F011212"/>
    <x v="84"/>
    <s v="25AFI002884"/>
    <x v="19"/>
    <m/>
    <s v="000844060073"/>
    <s v="PIEGHEVOLE 75X130 MM CLAS OHLSON SAND EN-SE-NO-FI"/>
    <s v="mater. di confezion."/>
    <x v="4"/>
    <m/>
    <n v="2100"/>
    <s v="NR"/>
    <m/>
    <n v="8.199999999999999E-2"/>
    <n v="172.2"/>
  </r>
  <r>
    <s v="OF0038548"/>
    <x v="1288"/>
    <m/>
    <s v="F011212"/>
    <x v="84"/>
    <s v="25AFI002884"/>
    <x v="19"/>
    <m/>
    <s v="000849000714"/>
    <s v="DISCO PUBB.MYHOME UUNIVUOKA REST.31X23 CM 6438428536926  F17"/>
    <s v="mater. di confezion."/>
    <x v="4"/>
    <m/>
    <n v="2200"/>
    <s v="NR"/>
    <m/>
    <n v="9.5000000000000001E-2"/>
    <n v="209"/>
  </r>
  <r>
    <s v="OF0038154"/>
    <x v="1290"/>
    <m/>
    <s v="F012516"/>
    <x v="57"/>
    <s v="25AFI002886"/>
    <x v="19"/>
    <m/>
    <s v="000281528001"/>
    <s v="MANICO ACCIAIO K PICCOLO F.6 PAD.207 20 SABBIATO"/>
    <s v="manigliame"/>
    <x v="0"/>
    <m/>
    <n v="2120"/>
    <s v="NR"/>
    <m/>
    <n v="1.27"/>
    <n v="2692.4"/>
  </r>
  <r>
    <s v="OF0038154"/>
    <x v="1290"/>
    <m/>
    <s v="F012516"/>
    <x v="57"/>
    <s v="25AFI002886"/>
    <x v="19"/>
    <m/>
    <s v="000281529001"/>
    <s v="MANICO ACCIAIO K MEDIO F.6 PAD.207 24 SABBIATO"/>
    <s v="manigliame"/>
    <x v="0"/>
    <m/>
    <n v="2180"/>
    <s v="NR"/>
    <m/>
    <n v="1.3399999999999999"/>
    <n v="2921.2"/>
  </r>
  <r>
    <s v="OF0038154"/>
    <x v="1290"/>
    <m/>
    <s v="F012516"/>
    <x v="57"/>
    <s v="25AFI002886"/>
    <x v="19"/>
    <m/>
    <s v="000281534001"/>
    <s v="MANICO ACCIAIO K GRANDE F.6 PAD.207 28-30 SABBIATO"/>
    <s v="manigliame"/>
    <x v="0"/>
    <m/>
    <n v="2050"/>
    <s v="NR"/>
    <m/>
    <n v="1.42"/>
    <n v="2911"/>
  </r>
  <r>
    <s v="OF0038341"/>
    <x v="1171"/>
    <m/>
    <s v="F012516"/>
    <x v="57"/>
    <s v="25AFI002886"/>
    <x v="19"/>
    <m/>
    <s v="000281571015"/>
    <s v="MANICO AC.PARIGI L190 P.20 LUC.+SIL.VERDE C/MADE IN ITALY"/>
    <s v="manigliame"/>
    <x v="0"/>
    <m/>
    <n v="2026"/>
    <s v="NR"/>
    <m/>
    <n v="2.79"/>
    <n v="5652.54"/>
  </r>
  <r>
    <s v="OF0038222"/>
    <x v="1291"/>
    <m/>
    <s v="F012516"/>
    <x v="57"/>
    <s v="25AFI002886"/>
    <x v="19"/>
    <m/>
    <s v="000281571016"/>
    <s v="MANICO AC.PARIGI L190 P.24 LUC.+SIL. VERDE C/MADE IN ITALY"/>
    <s v="manigliame"/>
    <x v="0"/>
    <m/>
    <n v="2000"/>
    <s v="NR"/>
    <m/>
    <n v="2.79"/>
    <n v="5580"/>
  </r>
  <r>
    <s v="OF0038222"/>
    <x v="1291"/>
    <m/>
    <s v="F012516"/>
    <x v="57"/>
    <s v="25AFI002886"/>
    <x v="19"/>
    <m/>
    <s v="000281571024"/>
    <s v="MANICO AC.PARIGI L220 CRE.179 25 LUC+SIL.VER.C/MADE IN ITALY"/>
    <s v="manigliame"/>
    <x v="0"/>
    <m/>
    <n v="785"/>
    <s v="NR"/>
    <m/>
    <n v="2.81"/>
    <n v="2205.85"/>
  </r>
  <r>
    <s v="OF0038292"/>
    <x v="1292"/>
    <m/>
    <s v="F012516"/>
    <x v="57"/>
    <s v="25AFI002886"/>
    <x v="19"/>
    <m/>
    <s v="000281581001"/>
    <s v="MANICO AC.K PIC.F.6 PAD.20 SABBIATO F.125"/>
    <s v="manigliame"/>
    <x v="0"/>
    <m/>
    <n v="1100"/>
    <s v="NR"/>
    <m/>
    <n v="1.27"/>
    <n v="1397"/>
  </r>
  <r>
    <s v="OF0038341"/>
    <x v="1171"/>
    <m/>
    <s v="F012516"/>
    <x v="57"/>
    <s v="25AFI002886"/>
    <x v="19"/>
    <m/>
    <s v="000281581001"/>
    <s v="MANICO AC.K PIC.F.6 PAD.20 SABBIATO F.125"/>
    <s v="manigliame"/>
    <x v="0"/>
    <m/>
    <n v="1320"/>
    <s v="NR"/>
    <m/>
    <n v="1.27"/>
    <n v="1676.4"/>
  </r>
  <r>
    <s v="OF0038292"/>
    <x v="1292"/>
    <m/>
    <s v="F012516"/>
    <x v="57"/>
    <s v="25AFI002886"/>
    <x v="19"/>
    <m/>
    <s v="000281582001"/>
    <s v="MANICO AC.K MED.F.6 PAD.24 SAB."/>
    <s v="manigliame"/>
    <x v="0"/>
    <m/>
    <n v="2000"/>
    <s v="NR"/>
    <m/>
    <n v="1.34"/>
    <n v="2680"/>
  </r>
  <r>
    <s v="OF0038536"/>
    <x v="1293"/>
    <m/>
    <s v="F012516"/>
    <x v="57"/>
    <s v="25AFI002886"/>
    <x v="19"/>
    <m/>
    <s v="000281582001"/>
    <s v="MANICO AC.K MED.F.6 PAD.24 SAB."/>
    <s v="manigliame"/>
    <x v="0"/>
    <m/>
    <n v="2050"/>
    <s v="NR"/>
    <m/>
    <n v="1.34"/>
    <n v="2747"/>
  </r>
  <r>
    <s v="OF0038292"/>
    <x v="1292"/>
    <m/>
    <s v="F012516"/>
    <x v="57"/>
    <s v="25AFI002886"/>
    <x v="19"/>
    <m/>
    <s v="000281585005"/>
    <s v="MANICO AC.K MEDIO FORI 6 X TEG 379 24+26 SABBIATO"/>
    <s v="manigliame"/>
    <x v="0"/>
    <m/>
    <n v="2119"/>
    <s v="NR"/>
    <m/>
    <n v="1.34"/>
    <n v="2839.46"/>
  </r>
  <r>
    <s v="OF0038292"/>
    <x v="1292"/>
    <m/>
    <s v="F012516"/>
    <x v="57"/>
    <s v="25AFI002886"/>
    <x v="19"/>
    <m/>
    <s v="000281585006"/>
    <s v="MANICO AC.K GRANDE FORI 6 X TEG 379 28 SABBIATO"/>
    <s v="manigliame"/>
    <x v="0"/>
    <m/>
    <n v="1060"/>
    <s v="NR"/>
    <m/>
    <n v="1.4200000000000002"/>
    <n v="1505.2"/>
  </r>
  <r>
    <s v="OF0038154"/>
    <x v="1290"/>
    <m/>
    <s v="F012516"/>
    <x v="57"/>
    <s v="25AFI002886"/>
    <x v="19"/>
    <m/>
    <s v="000281588001"/>
    <s v="MANICO AC.K GR.2F.6 PAD.28-30 SABBIATO"/>
    <s v="manigliame"/>
    <x v="0"/>
    <m/>
    <n v="8040"/>
    <s v="NR"/>
    <m/>
    <n v="1.42"/>
    <n v="11416.8"/>
  </r>
  <r>
    <s v="OF0038222"/>
    <x v="1291"/>
    <m/>
    <s v="F012516"/>
    <x v="57"/>
    <s v="25AFI002886"/>
    <x v="19"/>
    <m/>
    <s v="000281588001"/>
    <s v="MANICO AC.K GR.2F.6 PAD.28-30 SABBIATO"/>
    <s v="manigliame"/>
    <x v="0"/>
    <m/>
    <n v="2500"/>
    <s v="NR"/>
    <m/>
    <n v="1.42"/>
    <n v="3550"/>
  </r>
  <r>
    <s v="OF0038292"/>
    <x v="1292"/>
    <m/>
    <s v="F012516"/>
    <x v="57"/>
    <s v="25AFI002886"/>
    <x v="19"/>
    <m/>
    <s v="000281588001"/>
    <s v="MANICO AC.K GR.2F.6 PAD.28-30 SABBIATO"/>
    <s v="manigliame"/>
    <x v="0"/>
    <m/>
    <n v="2580"/>
    <s v="NR"/>
    <m/>
    <n v="1.42"/>
    <n v="3663.6"/>
  </r>
  <r>
    <s v="OF0038154"/>
    <x v="1290"/>
    <m/>
    <s v="F012516"/>
    <x v="57"/>
    <s v="25AFI002886"/>
    <x v="19"/>
    <m/>
    <s v="000281589001"/>
    <s v="MANICO AC.K PICCOLO MM 165 F.6 433 16 SABBIATO"/>
    <s v="manigliame"/>
    <x v="0"/>
    <m/>
    <n v="1665"/>
    <s v="NR"/>
    <m/>
    <n v="1.27"/>
    <n v="2114.5500000000002"/>
  </r>
  <r>
    <s v="OF0038341"/>
    <x v="1171"/>
    <m/>
    <s v="F012516"/>
    <x v="57"/>
    <s v="25AFI002886"/>
    <x v="19"/>
    <m/>
    <s v="000281589001"/>
    <s v="MANICO AC.K PICCOLO MM 165 F.6 433 16 SABBIATO"/>
    <s v="manigliame"/>
    <x v="0"/>
    <m/>
    <n v="1720"/>
    <s v="NR"/>
    <m/>
    <n v="1.27"/>
    <n v="2184.4"/>
  </r>
  <r>
    <s v="OF0038154"/>
    <x v="1290"/>
    <m/>
    <s v="F012516"/>
    <x v="57"/>
    <s v="25AFI002886"/>
    <x v="19"/>
    <m/>
    <s v="000283441002"/>
    <s v="MANIGLIA AC.PARIGI SENZA SILICONE SABBIATA CAS.474 20"/>
    <s v="manigliame"/>
    <x v="0"/>
    <m/>
    <n v="3520"/>
    <s v="NR"/>
    <m/>
    <n v="1.1599999999999999"/>
    <n v="4083.2"/>
  </r>
  <r>
    <s v="OF0038154"/>
    <x v="1290"/>
    <m/>
    <s v="F012516"/>
    <x v="57"/>
    <s v="25AFI002886"/>
    <x v="19"/>
    <m/>
    <s v="000283442002"/>
    <s v="MANIGLIA AC.PARIGI SENZA SILICONE SABBIATA TEG.24-26"/>
    <s v="manigliame"/>
    <x v="0"/>
    <m/>
    <n v="3200"/>
    <s v="NR"/>
    <m/>
    <n v="1.1599999999999999"/>
    <n v="3712"/>
  </r>
  <r>
    <s v="OF0038222"/>
    <x v="1291"/>
    <m/>
    <s v="F012516"/>
    <x v="57"/>
    <s v="25AFI002886"/>
    <x v="19"/>
    <m/>
    <s v="000283442002"/>
    <s v="MANIGLIA AC.PARIGI SENZA SILICONE SABBIATA TEG.24-26"/>
    <s v="manigliame"/>
    <x v="0"/>
    <m/>
    <n v="2600"/>
    <s v="NR"/>
    <m/>
    <n v="1.1599999999999999"/>
    <n v="3016"/>
  </r>
  <r>
    <s v="OF0038341"/>
    <x v="1171"/>
    <m/>
    <s v="F012516"/>
    <x v="57"/>
    <s v="25AFI002886"/>
    <x v="19"/>
    <m/>
    <s v="000283445012"/>
    <s v="MANIGLIA AC.PARIGI PAD.32CM LUC+SIL.VERDE"/>
    <s v="manigliame"/>
    <x v="0"/>
    <m/>
    <n v="2201"/>
    <s v="NR"/>
    <m/>
    <n v="2.17"/>
    <n v="4776.17"/>
  </r>
  <r>
    <s v="OF0038268"/>
    <x v="1294"/>
    <m/>
    <s v="F600386"/>
    <x v="44"/>
    <s v="25AFI002888"/>
    <x v="19"/>
    <m/>
    <s v="002043100035"/>
    <s v="ANELLO CARTONE D.100 H.35 SP.3 MM"/>
    <s v="accessori di confez."/>
    <x v="5"/>
    <m/>
    <n v="3000"/>
    <s v="NR"/>
    <m/>
    <n v="5.7000000000000002E-2"/>
    <n v="171"/>
  </r>
  <r>
    <s v="OF0038268"/>
    <x v="1294"/>
    <m/>
    <s v="F600386"/>
    <x v="44"/>
    <s v="25AFI002888"/>
    <x v="19"/>
    <m/>
    <s v="002043152060"/>
    <s v="ANELLO CARTONE D.152 H.60 SP.3 MM"/>
    <s v="accessori di confez."/>
    <x v="5"/>
    <m/>
    <n v="6240"/>
    <s v="NR"/>
    <m/>
    <n v="8.3999999999999991E-2"/>
    <n v="524.16"/>
  </r>
  <r>
    <s v="OF0038485"/>
    <x v="1295"/>
    <m/>
    <s v="F010781"/>
    <x v="47"/>
    <s v="25AFI002895"/>
    <x v="19"/>
    <m/>
    <s v="001717021003"/>
    <s v="BOX LIT.7021 BATTERIA ESSTEELE BENESSERE 051153161315"/>
    <s v="cartoni e casse"/>
    <x v="12"/>
    <m/>
    <n v="510"/>
    <s v="NR"/>
    <m/>
    <n v="4.5999999999999996"/>
    <n v="2346"/>
  </r>
  <r>
    <s v="OF0038209"/>
    <x v="1232"/>
    <m/>
    <s v="F010781"/>
    <x v="47"/>
    <s v="25AFI002898"/>
    <x v="19"/>
    <m/>
    <s v="001716789002"/>
    <s v="BOX LIT.6789 DEEP SKI.28 ESSTEELE X DOMANI REST 051153103773"/>
    <s v="cartoni e casse"/>
    <x v="12"/>
    <m/>
    <n v="500"/>
    <s v="NR"/>
    <m/>
    <n v="2.8512"/>
    <n v="1425.6"/>
  </r>
  <r>
    <s v="OF0038209"/>
    <x v="1232"/>
    <m/>
    <s v="F010781"/>
    <x v="47"/>
    <s v="25AFI002898"/>
    <x v="19"/>
    <m/>
    <s v="001716829002"/>
    <s v="BOX LIT.6829 BATT.5 PCS ESSTEELE X SALUTE REST. 051153107320"/>
    <s v="cartoni e casse"/>
    <x v="12"/>
    <m/>
    <n v="440"/>
    <s v="NR"/>
    <m/>
    <n v="5.4912045454545453"/>
    <n v="2416.13"/>
  </r>
  <r>
    <s v="OF0038485"/>
    <x v="1295"/>
    <m/>
    <s v="F010781"/>
    <x v="47"/>
    <s v="25AFI002898"/>
    <x v="19"/>
    <m/>
    <s v="001716836004"/>
    <s v="BOX LIT.6836 C.2M.F.480 C/C. Ø20 EXP SILVER COLOUR FOXHOME"/>
    <s v="cartoni e casse"/>
    <x v="12"/>
    <m/>
    <n v="1020"/>
    <s v="NR"/>
    <m/>
    <n v="1.1646372549019608"/>
    <n v="1187.93"/>
  </r>
  <r>
    <s v="OF0038209"/>
    <x v="1232"/>
    <m/>
    <s v="F010781"/>
    <x v="47"/>
    <s v="25AFI002898"/>
    <x v="19"/>
    <m/>
    <s v="001716905002"/>
    <s v="BOX LIT.6905 CO.SAUTE 28 ESSTEELE X SALUTE REST 051153107023"/>
    <s v="cartoni e casse"/>
    <x v="12"/>
    <m/>
    <n v="510"/>
    <s v="NR"/>
    <m/>
    <n v="2.3616078431372549"/>
    <n v="1204.42"/>
  </r>
  <r>
    <s v="OF0038415"/>
    <x v="1233"/>
    <m/>
    <s v="F010781"/>
    <x v="47"/>
    <s v="25AFI002898"/>
    <x v="19"/>
    <m/>
    <s v="001716931002"/>
    <s v="BOX LIT.6931 CASS.1MØ20 C/C.MEYER AUS.ESSTEELE X DOMANI REST"/>
    <s v="cartoni e casse"/>
    <x v="12"/>
    <m/>
    <n v="800"/>
    <s v="NR"/>
    <m/>
    <n v="2.448"/>
    <n v="1958.4"/>
  </r>
  <r>
    <s v="OF0038485"/>
    <x v="1295"/>
    <m/>
    <s v="F010781"/>
    <x v="47"/>
    <s v="25AFI002898"/>
    <x v="19"/>
    <m/>
    <s v="001717021003"/>
    <s v="BOX LIT.7021 BATTERIA ESSTEELE BENESSERE 051153161315"/>
    <s v="cartoni e casse"/>
    <x v="12"/>
    <m/>
    <n v="590"/>
    <s v="NR"/>
    <m/>
    <n v="4.5999999999999996"/>
    <n v="2714"/>
  </r>
  <r>
    <s v="OF0038485"/>
    <x v="1295"/>
    <m/>
    <s v="F010781"/>
    <x v="47"/>
    <s v="25AFI002898"/>
    <x v="19"/>
    <m/>
    <s v="001717746001"/>
    <s v="BOX LIT.7746 C.2M.F.480 C/C. Ø24 EXP SILVER COLOUR FOXHOME"/>
    <s v="cartoni e casse"/>
    <x v="12"/>
    <m/>
    <n v="1070"/>
    <s v="NR"/>
    <m/>
    <n v="1.2394299065420562"/>
    <n v="1326.19"/>
  </r>
  <r>
    <s v="OF0038510"/>
    <x v="1296"/>
    <m/>
    <s v="F010781"/>
    <x v="47"/>
    <s v="25AFI002898"/>
    <x v="19"/>
    <m/>
    <s v="001761029202"/>
    <s v="FASCIA LIT.MIGROS PRO 2023 IND.PAD.125Ø20 7035.464-103391"/>
    <s v="cartoni e casse"/>
    <x v="12"/>
    <m/>
    <n v="6420"/>
    <s v="NR"/>
    <m/>
    <n v="0.10476012461059189"/>
    <n v="672.56"/>
  </r>
  <r>
    <s v="OF0038510"/>
    <x v="1296"/>
    <m/>
    <s v="F010781"/>
    <x v="47"/>
    <s v="25AFI002898"/>
    <x v="19"/>
    <m/>
    <s v="001761029204"/>
    <s v="FASCIA LIT.MIGROS PRO 2023 IND.PAD.125Ø28 7035.467-104244"/>
    <s v="cartoni e casse"/>
    <x v="12"/>
    <m/>
    <n v="2200"/>
    <s v="NR"/>
    <m/>
    <n v="0.10475909090909091"/>
    <n v="230.47"/>
  </r>
  <r>
    <s v="OF0038224"/>
    <x v="1230"/>
    <m/>
    <s v="F010781"/>
    <x v="47"/>
    <s v="25AFI002898"/>
    <x v="19"/>
    <m/>
    <s v="001761029207"/>
    <s v="FASCIA LIT.MIGROS PRO 2023 IND.PAD.126Ø24 7035.468-104251"/>
    <s v="cartoni e casse"/>
    <x v="12"/>
    <m/>
    <n v="9000"/>
    <s v="NR"/>
    <m/>
    <n v="0.10476000000000001"/>
    <n v="942.84"/>
  </r>
  <r>
    <s v="OF0038756"/>
    <x v="1297"/>
    <m/>
    <s v="F010781"/>
    <x v="47"/>
    <s v="25AFI002898"/>
    <x v="19"/>
    <m/>
    <s v="001761029307"/>
    <s v="FASCIA LIT.MIGROS BASIC PAD.ALTA 206Ø24 7035.670-751406"/>
    <s v="cartoni e casse"/>
    <x v="12"/>
    <m/>
    <n v="6300"/>
    <s v="NR"/>
    <m/>
    <n v="0.10476031746031746"/>
    <n v="659.99"/>
  </r>
  <r>
    <s v="OF0038510"/>
    <x v="1296"/>
    <m/>
    <s v="F010781"/>
    <x v="47"/>
    <s v="25AFI002898"/>
    <x v="19"/>
    <m/>
    <s v="001761047005"/>
    <s v="FASCIA LIT.TVS ECO OK IND. F.279 Ø24 8000807064610"/>
    <s v="cartoni e casse"/>
    <x v="12"/>
    <m/>
    <n v="500"/>
    <s v="NR"/>
    <m/>
    <n v="0.45106000000000002"/>
    <n v="225.53"/>
  </r>
  <r>
    <s v="OF0038510"/>
    <x v="1296"/>
    <m/>
    <s v="F010781"/>
    <x v="47"/>
    <s v="25AFI002898"/>
    <x v="19"/>
    <m/>
    <s v="001761047010"/>
    <s v="FASCIA LIT.TVS ECO OK IND. F.793 Ø28 8000807064665"/>
    <s v="cartoni e casse"/>
    <x v="12"/>
    <m/>
    <n v="450"/>
    <s v="NR"/>
    <m/>
    <n v="0.45104444444444441"/>
    <n v="202.97"/>
  </r>
  <r>
    <s v="OF0038130"/>
    <x v="1229"/>
    <m/>
    <s v="F010781"/>
    <x v="47"/>
    <s v="25AFI002898"/>
    <x v="19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8130"/>
    <x v="1229"/>
    <m/>
    <s v="F010781"/>
    <x v="47"/>
    <s v="25AFI002898"/>
    <x v="19"/>
    <m/>
    <s v="001761047087"/>
    <s v="FASCIA LIT.EASY ECO IN.REST.2024 AVANA 279 Ø28 8000807068960"/>
    <s v="cartoni e casse"/>
    <x v="12"/>
    <m/>
    <n v="1550"/>
    <s v="NR"/>
    <m/>
    <n v="0.27645161290322579"/>
    <n v="428.5"/>
  </r>
  <r>
    <s v="OF0038130"/>
    <x v="1229"/>
    <m/>
    <s v="F010781"/>
    <x v="47"/>
    <s v="25AFI002898"/>
    <x v="19"/>
    <m/>
    <s v="001761047089"/>
    <s v="FASCIA LIT.EASY ECO IN.REST.2024 AVANA 793 Ø28 8000807068984"/>
    <s v="cartoni e casse"/>
    <x v="12"/>
    <m/>
    <n v="1200"/>
    <s v="NR"/>
    <m/>
    <n v="0.31525000000000003"/>
    <n v="378.3"/>
  </r>
  <r>
    <s v="OF0038130"/>
    <x v="1229"/>
    <m/>
    <s v="F010781"/>
    <x v="47"/>
    <s v="25AFI002898"/>
    <x v="19"/>
    <m/>
    <s v="001761047102"/>
    <s v="FASCIA LIT.SOFIA 107 Ø24 VERDE 8000807071328"/>
    <s v="cartoni e casse"/>
    <x v="12"/>
    <m/>
    <n v="1100"/>
    <s v="NR"/>
    <m/>
    <n v="0.31525454545454545"/>
    <n v="346.78"/>
  </r>
  <r>
    <s v="OF0038510"/>
    <x v="1296"/>
    <m/>
    <s v="F010781"/>
    <x v="47"/>
    <s v="25AFI002898"/>
    <x v="19"/>
    <m/>
    <s v="001761115222"/>
    <s v="FASCIA LIT.TVS VIRTUS INDUCT. PAD.28 RESTYLING 8000807044759"/>
    <s v="cartoni e casse"/>
    <x v="12"/>
    <m/>
    <n v="1000"/>
    <s v="NR"/>
    <m/>
    <n v="0.29658000000000001"/>
    <n v="296.58"/>
  </r>
  <r>
    <s v="OF0038130"/>
    <x v="1229"/>
    <m/>
    <s v="F010781"/>
    <x v="47"/>
    <s v="25AFI002898"/>
    <x v="19"/>
    <m/>
    <s v="001761150300"/>
    <s v="FASCIA LIT.CO CLAS OHLSON FRYPAN 125 Ø24 EAN 7393173398078"/>
    <s v="cartoni e casse"/>
    <x v="12"/>
    <m/>
    <n v="1550"/>
    <s v="NR"/>
    <m/>
    <n v="0.25210322580645161"/>
    <n v="390.76"/>
  </r>
  <r>
    <s v="OF0038415"/>
    <x v="1233"/>
    <m/>
    <s v="F010781"/>
    <x v="47"/>
    <s v="25AFI002898"/>
    <x v="19"/>
    <m/>
    <s v="001761251006"/>
    <s v="FASCIA LIT.VANHOPPER SILVER CAS.F.453 Ø18 EAN 8000807057445"/>
    <s v="cartoni e casse"/>
    <x v="12"/>
    <m/>
    <n v="1150"/>
    <s v="NR"/>
    <m/>
    <n v="0.39191304347826084"/>
    <n v="450.7"/>
  </r>
  <r>
    <s v="OF0038510"/>
    <x v="1296"/>
    <m/>
    <s v="F010781"/>
    <x v="47"/>
    <s v="25AFI002898"/>
    <x v="19"/>
    <m/>
    <s v="001761823103"/>
    <s v="FASCIA LIT.FOXHOME EXP SILVER COLOUR F.279 Ø26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57328"/>
    <s v="FASCIA LIT.CERAMICO REST.IND.PAD.148 32 E.3256225058303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70362"/>
    <s v="FASCIA LIT.CHEF CLUB CANADA CAS.1M 410Ø18 5054903953043"/>
    <s v="cartoni e casse"/>
    <x v="12"/>
    <m/>
    <n v="2100"/>
    <s v="NR"/>
    <m/>
    <n v="0.13100000000000001"/>
    <n v="275.10000000000002"/>
  </r>
  <r>
    <s v="OF0038415"/>
    <x v="1233"/>
    <m/>
    <s v="F010781"/>
    <x v="47"/>
    <s v="25AFI002898"/>
    <x v="19"/>
    <m/>
    <s v="001761870363"/>
    <s v="FASCIA LIT.CHEF CLUB CANADA CREP.175Ø26 5054903953128"/>
    <s v="cartoni e casse"/>
    <x v="12"/>
    <m/>
    <n v="7700"/>
    <s v="NR"/>
    <m/>
    <n v="0.13100000000000001"/>
    <n v="1008.7"/>
  </r>
  <r>
    <s v="OF0038485"/>
    <x v="1295"/>
    <m/>
    <s v="F010781"/>
    <x v="47"/>
    <s v="25AFI002898"/>
    <x v="19"/>
    <m/>
    <s v="001761870364"/>
    <s v="FASCIA LIT.CHEF CLUB CANADA FRY.207Ø28 5054903953005"/>
    <s v="cartoni e casse"/>
    <x v="12"/>
    <m/>
    <n v="13400"/>
    <s v="NR"/>
    <m/>
    <n v="0.13100000000000001"/>
    <n v="1755.4"/>
  </r>
  <r>
    <s v="OF0038130"/>
    <x v="1229"/>
    <m/>
    <s v="F010781"/>
    <x v="47"/>
    <s v="25AFI002898"/>
    <x v="19"/>
    <m/>
    <s v="001761870721"/>
    <s v="FASCIA LIT.ICA STEKPANNA 28-279-245924-AR.654935 FSC REST.24"/>
    <s v="cartoni e casse"/>
    <x v="12"/>
    <m/>
    <n v="580"/>
    <s v="NR"/>
    <m/>
    <n v="0.39191379310344826"/>
    <n v="227.31"/>
  </r>
  <r>
    <s v="OF0038415"/>
    <x v="1233"/>
    <m/>
    <s v="F010781"/>
    <x v="47"/>
    <s v="25AFI002898"/>
    <x v="19"/>
    <m/>
    <s v="001765412908"/>
    <s v="FASCIA LIT.IKEA HUSKNUT CE,GB/FR/IT/CL/ES P28 705.835.51 FSC"/>
    <s v="cartoni e casse"/>
    <x v="12"/>
    <m/>
    <n v="4500"/>
    <s v="NR"/>
    <m/>
    <n v="0.27600000000000002"/>
    <n v="1242"/>
  </r>
  <r>
    <s v="OF0038415"/>
    <x v="1233"/>
    <m/>
    <s v="F010781"/>
    <x v="47"/>
    <s v="25AFI002898"/>
    <x v="19"/>
    <m/>
    <s v="001765412909"/>
    <s v="FASCIA LIT.IKEA HUSKNUT CE.GB/FR/IT/CL/ES C18 605-835-56 FSC"/>
    <s v="cartoni e casse"/>
    <x v="12"/>
    <m/>
    <n v="4400"/>
    <s v="NR"/>
    <m/>
    <n v="0.2412"/>
    <n v="1061.28"/>
  </r>
  <r>
    <s v="OF0038510"/>
    <x v="1296"/>
    <m/>
    <s v="F010781"/>
    <x v="47"/>
    <s v="25AFI002898"/>
    <x v="19"/>
    <m/>
    <s v="001765412910"/>
    <s v="FASCIA LIT.IKEA HUSKNUT CE.GB/FR/IT/CL/ES 36X26 505.835.52 F"/>
    <s v="cartoni e casse"/>
    <x v="12"/>
    <m/>
    <n v="1850"/>
    <s v="NR"/>
    <m/>
    <n v="0.30200000000000005"/>
    <n v="558.70000000000005"/>
  </r>
  <r>
    <s v="OF0038415"/>
    <x v="1233"/>
    <m/>
    <s v="F010781"/>
    <x v="47"/>
    <s v="25AFI002898"/>
    <x v="19"/>
    <m/>
    <s v="001765412912"/>
    <s v="FASCIA LIT.IKEA HUSKNUT CERAMICO NA/24 P.28 105-766-00 FSC"/>
    <s v="cartoni e casse"/>
    <x v="12"/>
    <m/>
    <n v="1200"/>
    <s v="NR"/>
    <m/>
    <n v="0.27599999999999997"/>
    <n v="331.2"/>
  </r>
  <r>
    <s v="OF0038510"/>
    <x v="1296"/>
    <m/>
    <s v="F010781"/>
    <x v="47"/>
    <s v="25AFI002898"/>
    <x v="19"/>
    <m/>
    <s v="001765414234"/>
    <s v="FASCIA LIT.ORIGINE IND.RESTYLING 480 Ø20 8000807068700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5414238"/>
    <s v="FASCIA LIT.ORIGINE IND.RESTYLING 433 Ø16 8000807068694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9000501"/>
    <s v="FASCIA LIT.NATURA IN.EL.RESTYLING-P.279 24 048078"/>
    <s v="cartoni e casse"/>
    <x v="12"/>
    <m/>
    <n v="1400"/>
    <s v="NR"/>
    <m/>
    <n v="0.23302857142857145"/>
    <n v="326.24"/>
  </r>
  <r>
    <s v="OF0038510"/>
    <x v="1296"/>
    <m/>
    <s v="F010781"/>
    <x v="47"/>
    <s v="25AFI002898"/>
    <x v="19"/>
    <m/>
    <s v="001769000502"/>
    <s v="FASCIA LIT.NATURA IN.EL.RESTYLING-P.279 26 048085"/>
    <s v="cartoni e casse"/>
    <x v="12"/>
    <m/>
    <n v="1300"/>
    <s v="NR"/>
    <m/>
    <n v="0.25209999999999999"/>
    <n v="327.73"/>
  </r>
  <r>
    <s v="OF0038510"/>
    <x v="1296"/>
    <m/>
    <s v="F010781"/>
    <x v="47"/>
    <s v="25AFI002898"/>
    <x v="19"/>
    <m/>
    <s v="001769000503"/>
    <s v="FASCIA LIT.NATURA IN.EL.RESTYLING -P.279 28 048092"/>
    <s v="cartoni e casse"/>
    <x v="12"/>
    <m/>
    <n v="2950"/>
    <s v="NR"/>
    <m/>
    <n v="0.21436949152542373"/>
    <n v="632.39"/>
  </r>
  <r>
    <s v="OF0038510"/>
    <x v="1296"/>
    <m/>
    <s v="F010781"/>
    <x v="47"/>
    <s v="25AFI002898"/>
    <x v="19"/>
    <m/>
    <s v="001769000504"/>
    <s v="FASCIA LIT.NATURA IN.EL.RESTYLING-W.793 28 048108"/>
    <s v="cartoni e casse"/>
    <x v="12"/>
    <m/>
    <n v="1400"/>
    <s v="NR"/>
    <m/>
    <n v="0.25209999999999999"/>
    <n v="352.94"/>
  </r>
  <r>
    <s v="OF0038400"/>
    <x v="1234"/>
    <m/>
    <s v="F010781"/>
    <x v="47"/>
    <s v="25AFI002898"/>
    <x v="19"/>
    <m/>
    <s v="001769000722"/>
    <s v="FASCIA LIT.MIGROS PRO PANBOO GRILL 097 Ø 20 7038.314 E423500"/>
    <s v="cartoni e casse"/>
    <x v="12"/>
    <m/>
    <n v="925"/>
    <s v="NR"/>
    <m/>
    <n v="0.10475675675675676"/>
    <n v="96.9"/>
  </r>
  <r>
    <s v="OF0038485"/>
    <x v="1295"/>
    <m/>
    <s v="F010781"/>
    <x v="47"/>
    <s v="25AFI002898"/>
    <x v="19"/>
    <m/>
    <s v="002300020064"/>
    <s v="&quot;DIVISORIO FUST.&quot;&quot;B&quot;&quot;X PAD.24+28&quot;"/>
    <s v="cartoni e casse"/>
    <x v="12"/>
    <m/>
    <n v="1100"/>
    <s v="NR"/>
    <m/>
    <n v="0.2"/>
    <n v="220"/>
  </r>
  <r>
    <s v="OF0038485"/>
    <x v="1295"/>
    <m/>
    <s v="F010781"/>
    <x v="47"/>
    <s v="25AFI002898"/>
    <x v="19"/>
    <m/>
    <s v="002300020065"/>
    <s v="DIVISORIO FUST.X MANICO C/LING.P.24"/>
    <s v="cartoni e casse"/>
    <x v="12"/>
    <m/>
    <n v="1070"/>
    <s v="NR"/>
    <m/>
    <n v="0.2"/>
    <n v="214"/>
  </r>
  <r>
    <s v="OF0038224"/>
    <x v="1230"/>
    <m/>
    <s v="F010781"/>
    <x v="47"/>
    <s v="25AFI002898"/>
    <x v="19"/>
    <m/>
    <s v="002300081053"/>
    <s v="DIVISORIO FUST.UNICO SEDE SEP. DEEP SK/COP.28 C/BOX LIT.6789"/>
    <s v="cartoni e casse"/>
    <x v="12"/>
    <m/>
    <n v="400"/>
    <s v="NR"/>
    <m/>
    <n v="0.5"/>
    <n v="200"/>
  </r>
  <r>
    <s v="OF0038209"/>
    <x v="1232"/>
    <m/>
    <s v="F010781"/>
    <x v="47"/>
    <s v="25AFI002898"/>
    <x v="19"/>
    <m/>
    <s v="002301005201"/>
    <s v="MODULO ESPOS.AUTOMONTANTE 360X336X246 S/STAMPA AVANA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12"/>
    <s v="DIVISORIO FUST.AVANA  SEDE N°12 PAD.104 Ø16 C/MODULO 1005201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21"/>
    <s v="CARTELLO ESPOSITORE AVANA S/STAMPA C/MODULO 1005201"/>
    <s v="cartoni e casse"/>
    <x v="12"/>
    <m/>
    <n v="176"/>
    <s v="NR"/>
    <m/>
    <n v="2.0500000000000003"/>
    <n v="360.8"/>
  </r>
  <r>
    <s v="OF0038415"/>
    <x v="1233"/>
    <m/>
    <s v="F010781"/>
    <x v="47"/>
    <s v="25AFI002909"/>
    <x v="19"/>
    <m/>
    <s v="001716686007"/>
    <s v="BOX LIT.6686 COCOTTE IN.MIGROS K.C 39,5X22 7038.319 E.423555"/>
    <s v="cartoni e casse"/>
    <x v="12"/>
    <m/>
    <n v="1265"/>
    <s v="NR"/>
    <m/>
    <n v="1.1646403162055337"/>
    <n v="1473.27"/>
  </r>
  <r>
    <s v="OF0038415"/>
    <x v="1233"/>
    <m/>
    <s v="F010781"/>
    <x v="47"/>
    <s v="25AFI002909"/>
    <x v="19"/>
    <m/>
    <s v="001716783002"/>
    <s v="BOX LIT.6783 CO.SAUTE 32 ESSTEELE X SALUTE REST.051153107207"/>
    <s v="cartoni e casse"/>
    <x v="12"/>
    <m/>
    <n v="1050"/>
    <s v="NR"/>
    <m/>
    <n v="3.024"/>
    <n v="3175.2"/>
  </r>
  <r>
    <s v="OF0038209"/>
    <x v="1232"/>
    <m/>
    <s v="F010781"/>
    <x v="47"/>
    <s v="25AFI002909"/>
    <x v="19"/>
    <m/>
    <s v="001716905002"/>
    <s v="BOX LIT.6905 CO.SAUTE 28 ESSTEELE X SALUTE REST 051153107023"/>
    <s v="cartoni e casse"/>
    <x v="12"/>
    <m/>
    <n v="490"/>
    <s v="NR"/>
    <m/>
    <n v="2.3615918367346942"/>
    <n v="1157.18"/>
  </r>
  <r>
    <s v="OF0038130"/>
    <x v="1229"/>
    <m/>
    <s v="F010781"/>
    <x v="47"/>
    <s v="25AFI002909"/>
    <x v="19"/>
    <m/>
    <s v="001716926003"/>
    <s v="BOX LIT.6926 WPRO INTERF.REST 2025 DISC FOR IND.Ø22 E.475944"/>
    <s v="cartoni e casse"/>
    <x v="12"/>
    <m/>
    <n v="1100"/>
    <s v="NR"/>
    <m/>
    <n v="1.04"/>
    <n v="1144"/>
  </r>
  <r>
    <s v="OF0038415"/>
    <x v="1233"/>
    <m/>
    <s v="F010781"/>
    <x v="47"/>
    <s v="25AFI002909"/>
    <x v="19"/>
    <m/>
    <s v="001716931002"/>
    <s v="BOX LIT.6931 CASS.1MØ20 C/C.MEYER AUS.ESSTEELE X DOMANI REST"/>
    <s v="cartoni e casse"/>
    <x v="12"/>
    <m/>
    <n v="300"/>
    <s v="NR"/>
    <m/>
    <n v="2.448"/>
    <n v="734.4"/>
  </r>
  <r>
    <s v="OF0038415"/>
    <x v="1233"/>
    <m/>
    <s v="F010781"/>
    <x v="47"/>
    <s v="25AFI002909"/>
    <x v="19"/>
    <m/>
    <s v="001736777002"/>
    <s v="CARTONET 6777 SKILLET 26 ESSTEELE X SALUTE REST.051153107153"/>
    <s v="cartoni e casse"/>
    <x v="12"/>
    <m/>
    <n v="1100"/>
    <s v="NR"/>
    <m/>
    <n v="1.89"/>
    <n v="2079"/>
  </r>
  <r>
    <s v="OF0038209"/>
    <x v="1232"/>
    <m/>
    <s v="F010781"/>
    <x v="47"/>
    <s v="25AFI002909"/>
    <x v="19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8415"/>
    <x v="1233"/>
    <m/>
    <s v="F010781"/>
    <x v="47"/>
    <s v="25AFI002909"/>
    <x v="19"/>
    <m/>
    <s v="001736780002"/>
    <s v="CARTONET 6780 SKIL.20&amp;28 ESSTEELE X SALUTE REST.051153107177"/>
    <s v="cartoni e casse"/>
    <x v="12"/>
    <m/>
    <n v="1070"/>
    <s v="NR"/>
    <m/>
    <n v="2.2000000000000002"/>
    <n v="2354"/>
  </r>
  <r>
    <s v="OF0038415"/>
    <x v="1233"/>
    <m/>
    <s v="F010781"/>
    <x v="47"/>
    <s v="25AFI002909"/>
    <x v="19"/>
    <m/>
    <s v="001736807002"/>
    <s v="CARTONET 6807 CAS.1M C/C.Ø16 BUBBLE PAN IND.8000807076736"/>
    <s v="cartoni e casse"/>
    <x v="12"/>
    <m/>
    <n v="2400"/>
    <s v="NR"/>
    <m/>
    <n v="0.68"/>
    <n v="1632"/>
  </r>
  <r>
    <s v="OF0038209"/>
    <x v="1232"/>
    <m/>
    <s v="F010781"/>
    <x v="47"/>
    <s v="25AFI002909"/>
    <x v="19"/>
    <m/>
    <s v="001736907002"/>
    <s v="CARTONET 6907 SK20-24-28 ESSTEELE X SALUTE REST.051153107016"/>
    <s v="cartoni e casse"/>
    <x v="12"/>
    <m/>
    <n v="880"/>
    <s v="NR"/>
    <m/>
    <n v="2.4921590909090909"/>
    <n v="2193.1"/>
  </r>
  <r>
    <s v="OF0038415"/>
    <x v="1233"/>
    <m/>
    <s v="F010781"/>
    <x v="47"/>
    <s v="25AFI002909"/>
    <x v="19"/>
    <m/>
    <s v="001737026002"/>
    <s v="CARTONET 7026 SKILLET 32 X SALUTE REST. 051153161049"/>
    <s v="cartoni e casse"/>
    <x v="12"/>
    <m/>
    <n v="1080"/>
    <s v="NR"/>
    <m/>
    <n v="2.6179999999999999"/>
    <n v="2827.44"/>
  </r>
  <r>
    <s v="OF0038485"/>
    <x v="1295"/>
    <m/>
    <s v="F010781"/>
    <x v="47"/>
    <s v="25AFI002909"/>
    <x v="19"/>
    <m/>
    <s v="001737082001"/>
    <s v="CARTONET 7082 SET 104 24+28 VELVET 8000807063484"/>
    <s v="cartoni e casse"/>
    <x v="12"/>
    <m/>
    <n v="1900"/>
    <s v="NR"/>
    <m/>
    <n v="1.1463894736842104"/>
    <n v="2178.14"/>
  </r>
  <r>
    <s v="OF0038224"/>
    <x v="1230"/>
    <m/>
    <s v="F010781"/>
    <x v="47"/>
    <s v="25AFI002909"/>
    <x v="19"/>
    <m/>
    <s v="001761029124"/>
    <s v="FASCIA LIT.MIGROS STAR 2025 RAMEQUIN410 Ø08 7038.323-445335"/>
    <s v="cartoni e casse"/>
    <x v="12"/>
    <m/>
    <n v="1050"/>
    <s v="NR"/>
    <m/>
    <n v="0.10476190476190476"/>
    <n v="110"/>
  </r>
  <r>
    <s v="OF0038130"/>
    <x v="1229"/>
    <m/>
    <s v="F010781"/>
    <x v="47"/>
    <s v="25AFI002909"/>
    <x v="19"/>
    <m/>
    <s v="001761029202"/>
    <s v="FASCIA LIT.MIGROS PRO 2023 IND.PAD.125Ø20 7035.464-103391"/>
    <s v="cartoni e casse"/>
    <x v="12"/>
    <m/>
    <n v="11200"/>
    <s v="NR"/>
    <m/>
    <n v="0.10475982142857142"/>
    <n v="1173.31"/>
  </r>
  <r>
    <s v="OF0038224"/>
    <x v="1230"/>
    <m/>
    <s v="F010781"/>
    <x v="47"/>
    <s v="25AFI002909"/>
    <x v="19"/>
    <m/>
    <s v="001761029203"/>
    <s v="FASCIA LIT.MIGROS PRO 2023 IND.PAD.125Ø24 7035.465-104602"/>
    <s v="cartoni e casse"/>
    <x v="12"/>
    <m/>
    <n v="7800"/>
    <s v="NR"/>
    <m/>
    <n v="0.10476025641025641"/>
    <n v="817.13"/>
  </r>
  <r>
    <s v="OF0038224"/>
    <x v="1230"/>
    <m/>
    <s v="F010781"/>
    <x v="47"/>
    <s v="25AFI002909"/>
    <x v="19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8224"/>
    <x v="1230"/>
    <m/>
    <s v="F010781"/>
    <x v="47"/>
    <s v="25AFI002909"/>
    <x v="19"/>
    <m/>
    <s v="001761029207"/>
    <s v="FASCIA LIT.MIGROS PRO 2023 IND.PAD.126Ø24 7035.468-104251"/>
    <s v="cartoni e casse"/>
    <x v="12"/>
    <m/>
    <n v="3980"/>
    <s v="NR"/>
    <m/>
    <n v="0.10475879396984925"/>
    <n v="416.94"/>
  </r>
  <r>
    <s v="OF0038415"/>
    <x v="1233"/>
    <m/>
    <s v="F010781"/>
    <x v="47"/>
    <s v="25AFI002909"/>
    <x v="19"/>
    <m/>
    <s v="001761029208"/>
    <s v="FASCIA LIT.MIGROS PRO 2023 IND.PAD.126Ø28 7035.470-104275"/>
    <s v="cartoni e casse"/>
    <x v="12"/>
    <m/>
    <n v="3800"/>
    <s v="NR"/>
    <m/>
    <n v="0.10476052631578947"/>
    <n v="398.09"/>
  </r>
  <r>
    <s v="OF0038224"/>
    <x v="1230"/>
    <m/>
    <s v="F010781"/>
    <x v="47"/>
    <s v="25AFI002909"/>
    <x v="19"/>
    <m/>
    <s v="001761029214"/>
    <s v="FASCIA LIT.MIGROS PRO 2023 IND.WOK.793Ø28 7035.815-895208"/>
    <s v="cartoni e casse"/>
    <x v="12"/>
    <m/>
    <n v="700"/>
    <s v="NR"/>
    <m/>
    <n v="0.10475714285714285"/>
    <n v="73.33"/>
  </r>
  <r>
    <s v="OF0038510"/>
    <x v="1296"/>
    <m/>
    <s v="F010781"/>
    <x v="47"/>
    <s v="25AFI002909"/>
    <x v="19"/>
    <m/>
    <s v="001761029218"/>
    <s v="FASCIA LIT.MIGROS REST.PRO 2024 641Ø16 1,3 L 7038.258-139739"/>
    <s v="cartoni e casse"/>
    <x v="12"/>
    <m/>
    <n v="1100"/>
    <s v="NR"/>
    <m/>
    <n v="0.10476363636363636"/>
    <n v="115.24"/>
  </r>
  <r>
    <s v="OF0038415"/>
    <x v="1233"/>
    <m/>
    <s v="F010781"/>
    <x v="47"/>
    <s v="25AFI002909"/>
    <x v="19"/>
    <m/>
    <s v="001761029219"/>
    <s v="FASCIA LIT.MIGROS REST.PRO 2024 641Ø20 2,5 L 7038.259-139746"/>
    <s v="cartoni e casse"/>
    <x v="12"/>
    <m/>
    <n v="1600"/>
    <s v="NR"/>
    <m/>
    <n v="0.10476250000000001"/>
    <n v="167.62"/>
  </r>
  <r>
    <s v="OF0038415"/>
    <x v="1233"/>
    <m/>
    <s v="F010781"/>
    <x v="47"/>
    <s v="25AFI002909"/>
    <x v="19"/>
    <m/>
    <s v="001761029300"/>
    <s v="FASCIA LIT.MIGROS BASIC CAS.420Ø18 1.6 L 7035.624-584660"/>
    <s v="cartoni e casse"/>
    <x v="12"/>
    <m/>
    <n v="2970"/>
    <s v="NR"/>
    <m/>
    <n v="0.10476094276094276"/>
    <n v="311.14"/>
  </r>
  <r>
    <s v="OF0038510"/>
    <x v="1296"/>
    <m/>
    <s v="F010781"/>
    <x v="47"/>
    <s v="25AFI002909"/>
    <x v="19"/>
    <m/>
    <s v="001761029301"/>
    <s v="FASCIA LIT.MIGROS BASIC CAS.420Ø20 2.3 L 7035.258-479488"/>
    <s v="cartoni e casse"/>
    <x v="12"/>
    <m/>
    <n v="1650"/>
    <s v="NR"/>
    <m/>
    <n v="0.10475757575757576"/>
    <n v="172.85"/>
  </r>
  <r>
    <s v="OF0038415"/>
    <x v="1233"/>
    <m/>
    <s v="F010781"/>
    <x v="47"/>
    <s v="25AFI002909"/>
    <x v="19"/>
    <m/>
    <s v="001761029302"/>
    <s v="FASCIA LIT.MIGROS BASIC CAS.2 BC 420Ø14 0.75L7035.441-899004"/>
    <s v="cartoni e casse"/>
    <x v="12"/>
    <m/>
    <n v="1350"/>
    <s v="NR"/>
    <m/>
    <n v="0.10476296296296297"/>
    <n v="141.43"/>
  </r>
  <r>
    <s v="OF0038415"/>
    <x v="1233"/>
    <m/>
    <s v="F010781"/>
    <x v="47"/>
    <s v="25AFI002909"/>
    <x v="19"/>
    <m/>
    <s v="001761029304"/>
    <s v="FASCIA LIT.MIGROS BASIC PAD.213Ø20 7035.668-750799"/>
    <s v="cartoni e casse"/>
    <x v="12"/>
    <m/>
    <n v="1330"/>
    <s v="NR"/>
    <m/>
    <n v="0.10475939849624061"/>
    <n v="139.33000000000001"/>
  </r>
  <r>
    <s v="OF0038415"/>
    <x v="1233"/>
    <m/>
    <s v="F010781"/>
    <x v="47"/>
    <s v="25AFI002909"/>
    <x v="19"/>
    <m/>
    <s v="001761029305"/>
    <s v="FASCIA LIT.MIGROS BASIC PAD.213Ø24 7035.669-751437"/>
    <s v="cartoni e casse"/>
    <x v="12"/>
    <m/>
    <n v="2600"/>
    <s v="NR"/>
    <m/>
    <n v="0.10476153846153846"/>
    <n v="272.38"/>
  </r>
  <r>
    <s v="OF0038415"/>
    <x v="1233"/>
    <m/>
    <s v="F010781"/>
    <x v="47"/>
    <s v="25AFI002909"/>
    <x v="19"/>
    <m/>
    <s v="001761029306"/>
    <s v="FASCIA LIT.MIGROS BASIC PAD.213Ø28 7035.671-751413"/>
    <s v="cartoni e casse"/>
    <x v="12"/>
    <m/>
    <n v="5100"/>
    <s v="NR"/>
    <m/>
    <n v="0.10476078431372549"/>
    <n v="534.28"/>
  </r>
  <r>
    <s v="OF0038415"/>
    <x v="1233"/>
    <m/>
    <s v="F010781"/>
    <x v="47"/>
    <s v="25AFI002909"/>
    <x v="19"/>
    <m/>
    <s v="001761029307"/>
    <s v="FASCIA LIT.MIGROS BASIC PAD.ALTA 206Ø24 7035.670-751406"/>
    <s v="cartoni e casse"/>
    <x v="12"/>
    <m/>
    <n v="2100"/>
    <s v="NR"/>
    <m/>
    <n v="0.10476190476190476"/>
    <n v="220"/>
  </r>
  <r>
    <s v="OF0038756"/>
    <x v="1297"/>
    <m/>
    <s v="F010781"/>
    <x v="47"/>
    <s v="25AFI002909"/>
    <x v="19"/>
    <m/>
    <s v="001761029307"/>
    <s v="FASCIA LIT.MIGROS BASIC PAD.ALTA 206Ø24 7035.670-751406"/>
    <s v="cartoni e casse"/>
    <x v="12"/>
    <m/>
    <n v="600"/>
    <s v="NR"/>
    <m/>
    <n v="0.10476666666666666"/>
    <n v="62.86"/>
  </r>
  <r>
    <s v="OF0038510"/>
    <x v="1296"/>
    <m/>
    <s v="F010781"/>
    <x v="47"/>
    <s v="25AFI002909"/>
    <x v="19"/>
    <m/>
    <s v="001761047005"/>
    <s v="FASCIA LIT.TVS ECO OK IND. F.279 Ø24 8000807064610"/>
    <s v="cartoni e casse"/>
    <x v="12"/>
    <m/>
    <n v="600"/>
    <s v="NR"/>
    <m/>
    <n v="0.45105000000000001"/>
    <n v="270.63"/>
  </r>
  <r>
    <s v="OF0038510"/>
    <x v="1296"/>
    <m/>
    <s v="F010781"/>
    <x v="47"/>
    <s v="25AFI002909"/>
    <x v="19"/>
    <m/>
    <s v="001761047010"/>
    <s v="FASCIA LIT.TVS ECO OK IND. F.793 Ø28 8000807064665"/>
    <s v="cartoni e casse"/>
    <x v="12"/>
    <m/>
    <n v="650"/>
    <s v="NR"/>
    <m/>
    <n v="0.45104615384615387"/>
    <n v="293.18"/>
  </r>
  <r>
    <s v="OF0038510"/>
    <x v="1296"/>
    <m/>
    <s v="F010781"/>
    <x v="47"/>
    <s v="25AFI002909"/>
    <x v="19"/>
    <m/>
    <s v="001761047085"/>
    <s v="FASCIA LIT.EASY ECO IN.REST.2024 AVANA 279 Ø20 8000807068946"/>
    <s v="cartoni e casse"/>
    <x v="12"/>
    <m/>
    <n v="4500"/>
    <s v="NR"/>
    <m/>
    <n v="0.17460000000000001"/>
    <n v="785.7"/>
  </r>
  <r>
    <s v="OF0038510"/>
    <x v="1296"/>
    <m/>
    <s v="F010781"/>
    <x v="47"/>
    <s v="25AFI002909"/>
    <x v="19"/>
    <m/>
    <s v="001761047086"/>
    <s v="FASCIA LIT.EASY ECO IN.REST.2024 AVANA 279 Ø24 8000807068953"/>
    <s v="cartoni e casse"/>
    <x v="12"/>
    <m/>
    <n v="1650"/>
    <s v="NR"/>
    <m/>
    <n v="0.27644848484848483"/>
    <n v="456.14"/>
  </r>
  <r>
    <s v="OF0038644"/>
    <x v="1235"/>
    <m/>
    <s v="F010781"/>
    <x v="47"/>
    <s v="25AFI002909"/>
    <x v="19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8415"/>
    <x v="1233"/>
    <m/>
    <s v="F010781"/>
    <x v="47"/>
    <s v="25AFI002909"/>
    <x v="19"/>
    <m/>
    <s v="001761078189"/>
    <s v="FASCIA LIT.PLAQUE A PATISSERIE HOMESIDE RES 38X28 386807 FSC"/>
    <s v="cartoni e casse"/>
    <x v="12"/>
    <m/>
    <n v="2250"/>
    <s v="NR"/>
    <m/>
    <n v="0.14199999999999999"/>
    <n v="319.5"/>
  </r>
  <r>
    <s v="OF0038510"/>
    <x v="1296"/>
    <m/>
    <s v="F010781"/>
    <x v="47"/>
    <s v="25AFI002909"/>
    <x v="19"/>
    <m/>
    <s v="001761115222"/>
    <s v="FASCIA LIT.TVS VIRTUS INDUCT. PAD.28 RESTYLING 8000807044759"/>
    <s v="cartoni e casse"/>
    <x v="12"/>
    <m/>
    <n v="800"/>
    <s v="NR"/>
    <m/>
    <n v="0.29657499999999998"/>
    <n v="237.26"/>
  </r>
  <r>
    <s v="OF0038224"/>
    <x v="1230"/>
    <m/>
    <s v="F010781"/>
    <x v="47"/>
    <s v="25AFI002909"/>
    <x v="19"/>
    <m/>
    <s v="001761124351"/>
    <s v="FASCIA LIT.TVS NATURA IN.P20 042700"/>
    <s v="cartoni e casse"/>
    <x v="12"/>
    <m/>
    <n v="1000"/>
    <s v="NR"/>
    <m/>
    <n v="0.39191000000000004"/>
    <n v="391.91"/>
  </r>
  <r>
    <s v="OF0038415"/>
    <x v="1233"/>
    <m/>
    <s v="F010781"/>
    <x v="47"/>
    <s v="25AFI002909"/>
    <x v="19"/>
    <m/>
    <s v="001761124356"/>
    <s v="FASCIA LIT.TVS NATURA IN.C25 042694"/>
    <s v="cartoni e casse"/>
    <x v="12"/>
    <m/>
    <n v="1100"/>
    <s v="NR"/>
    <m/>
    <n v="0.39190909090909093"/>
    <n v="431.1"/>
  </r>
  <r>
    <s v="OF0038415"/>
    <x v="1233"/>
    <m/>
    <s v="F010781"/>
    <x v="47"/>
    <s v="25AFI002909"/>
    <x v="19"/>
    <m/>
    <s v="001761857325"/>
    <s v="FASCIA LIT.CERAMICO REST.IND.PAD.148 20 E.3256225058266"/>
    <s v="cartoni e casse"/>
    <x v="12"/>
    <m/>
    <n v="2500"/>
    <s v="NR"/>
    <m/>
    <n v="0.29658000000000001"/>
    <n v="741.45"/>
  </r>
  <r>
    <s v="OF0038681"/>
    <x v="1298"/>
    <m/>
    <s v="F010781"/>
    <x v="47"/>
    <s v="25AFI002909"/>
    <x v="19"/>
    <m/>
    <s v="001761870143"/>
    <s v="FASCIA LIT.MASTERCHEF THE TV SE. DEPØ28 F379-710844 RES.2025"/>
    <s v="cartoni e casse"/>
    <x v="12"/>
    <m/>
    <n v="11950"/>
    <s v="NR"/>
    <m/>
    <n v="0.14399999999999999"/>
    <n v="1720.8"/>
  </r>
  <r>
    <s v="OF0038415"/>
    <x v="1233"/>
    <m/>
    <s v="F010781"/>
    <x v="47"/>
    <s v="25AFI002909"/>
    <x v="19"/>
    <m/>
    <s v="001761870362"/>
    <s v="FASCIA LIT.CHEF CLUB CANADA CAS.1M 410Ø18 5054903953043"/>
    <s v="cartoni e casse"/>
    <x v="12"/>
    <m/>
    <n v="14750"/>
    <s v="NR"/>
    <m/>
    <n v="0.13100000000000001"/>
    <n v="1932.25"/>
  </r>
  <r>
    <s v="OF0038415"/>
    <x v="1233"/>
    <m/>
    <s v="F010781"/>
    <x v="47"/>
    <s v="25AFI002909"/>
    <x v="19"/>
    <m/>
    <s v="001761870363"/>
    <s v="FASCIA LIT.CHEF CLUB CANADA CREP.175Ø26 5054903953128"/>
    <s v="cartoni e casse"/>
    <x v="12"/>
    <m/>
    <n v="4400"/>
    <s v="NR"/>
    <m/>
    <n v="0.13100000000000001"/>
    <n v="576.4"/>
  </r>
  <r>
    <s v="OF0038485"/>
    <x v="1295"/>
    <m/>
    <s v="F010781"/>
    <x v="47"/>
    <s v="25AFI002909"/>
    <x v="19"/>
    <m/>
    <s v="001761870364"/>
    <s v="FASCIA LIT.CHEF CLUB CANADA FRY.207Ø28 5054903953005"/>
    <s v="cartoni e casse"/>
    <x v="12"/>
    <m/>
    <n v="8400"/>
    <s v="NR"/>
    <m/>
    <n v="0.13100000000000001"/>
    <n v="1100.4000000000001"/>
  </r>
  <r>
    <s v="OF0038415"/>
    <x v="1233"/>
    <m/>
    <s v="F010781"/>
    <x v="47"/>
    <s v="25AFI002909"/>
    <x v="19"/>
    <m/>
    <s v="001765412908"/>
    <s v="FASCIA LIT.IKEA HUSKNUT CE,GB/FR/IT/CL/ES P28 705.835.51 FSC"/>
    <s v="cartoni e casse"/>
    <x v="12"/>
    <m/>
    <n v="9000"/>
    <s v="NR"/>
    <m/>
    <n v="0.27600000000000002"/>
    <n v="2484"/>
  </r>
  <r>
    <s v="OF0038510"/>
    <x v="1296"/>
    <m/>
    <s v="F010781"/>
    <x v="47"/>
    <s v="25AFI002909"/>
    <x v="19"/>
    <m/>
    <s v="001765412910"/>
    <s v="FASCIA LIT.IKEA HUSKNUT CE.GB/FR/IT/CL/ES 36X26 505.835.52 F"/>
    <s v="cartoni e casse"/>
    <x v="12"/>
    <m/>
    <n v="1950"/>
    <s v="NR"/>
    <m/>
    <n v="0.30199999999999999"/>
    <n v="588.9"/>
  </r>
  <r>
    <s v="OF0038415"/>
    <x v="1233"/>
    <m/>
    <s v="F010781"/>
    <x v="47"/>
    <s v="25AFI002909"/>
    <x v="19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8510"/>
    <x v="1296"/>
    <m/>
    <s v="F010781"/>
    <x v="47"/>
    <s v="25AFI002909"/>
    <x v="19"/>
    <m/>
    <s v="001769000500"/>
    <s v="FASCIA LIT.NATURA IN.EL.RESTYLING - P.279 20 048061"/>
    <s v="cartoni e casse"/>
    <x v="12"/>
    <m/>
    <n v="3410"/>
    <s v="NR"/>
    <m/>
    <n v="0.25209970674486804"/>
    <n v="859.66"/>
  </r>
  <r>
    <s v="OF0038510"/>
    <x v="1296"/>
    <m/>
    <s v="F010781"/>
    <x v="47"/>
    <s v="25AFI002909"/>
    <x v="19"/>
    <m/>
    <s v="001769000501"/>
    <s v="FASCIA LIT.NATURA IN.EL.RESTYLING-P.279 24 048078"/>
    <s v="cartoni e casse"/>
    <x v="12"/>
    <m/>
    <n v="2350"/>
    <s v="NR"/>
    <m/>
    <n v="0.23302978723404255"/>
    <n v="547.62"/>
  </r>
  <r>
    <s v="OF0038510"/>
    <x v="1296"/>
    <m/>
    <s v="F010781"/>
    <x v="47"/>
    <s v="25AFI002909"/>
    <x v="19"/>
    <m/>
    <s v="001769000502"/>
    <s v="FASCIA LIT.NATURA IN.EL.RESTYLING-P.279 26 048085"/>
    <s v="cartoni e casse"/>
    <x v="12"/>
    <m/>
    <n v="1980"/>
    <s v="NR"/>
    <m/>
    <n v="0.2521010101010101"/>
    <n v="499.16"/>
  </r>
  <r>
    <s v="OF0038510"/>
    <x v="1296"/>
    <m/>
    <s v="F010781"/>
    <x v="47"/>
    <s v="25AFI002909"/>
    <x v="19"/>
    <m/>
    <s v="001769000503"/>
    <s v="FASCIA LIT.NATURA IN.EL.RESTYLING -P.279 28 048092"/>
    <s v="cartoni e casse"/>
    <x v="12"/>
    <m/>
    <n v="3040"/>
    <s v="NR"/>
    <m/>
    <n v="0.21436842105263157"/>
    <n v="651.67999999999995"/>
  </r>
  <r>
    <s v="OF0038510"/>
    <x v="1296"/>
    <m/>
    <s v="F010781"/>
    <x v="47"/>
    <s v="25AFI002909"/>
    <x v="19"/>
    <m/>
    <s v="001769000504"/>
    <s v="FASCIA LIT.NATURA IN.EL.RESTYLING-W.793 28 048108"/>
    <s v="cartoni e casse"/>
    <x v="12"/>
    <m/>
    <n v="1500"/>
    <s v="NR"/>
    <m/>
    <n v="0.25209999999999999"/>
    <n v="378.15"/>
  </r>
  <r>
    <s v="OF0038510"/>
    <x v="1296"/>
    <m/>
    <s v="F010781"/>
    <x v="47"/>
    <s v="25AFI002909"/>
    <x v="19"/>
    <m/>
    <s v="001769000581"/>
    <s v="FASCIA LIT.NATURA IN.EL.RESTYLING 480 20+C.V.8000807063446"/>
    <s v="cartoni e casse"/>
    <x v="12"/>
    <m/>
    <n v="1155"/>
    <s v="NR"/>
    <m/>
    <n v="1.1659740259740261"/>
    <n v="1346.7"/>
  </r>
  <r>
    <s v="OF0038415"/>
    <x v="1233"/>
    <m/>
    <s v="F010781"/>
    <x v="47"/>
    <s v="25AFI002909"/>
    <x v="19"/>
    <m/>
    <s v="001769000727"/>
    <s v="FASCIA LIT.006Ø16 PRO COL.W46-25 7038.340-493756 25%-R.22.95"/>
    <s v="cartoni e casse"/>
    <x v="12"/>
    <m/>
    <n v="3000"/>
    <s v="NR"/>
    <m/>
    <n v="0.10475999999999999"/>
    <n v="314.27999999999997"/>
  </r>
  <r>
    <s v="OF0038415"/>
    <x v="1233"/>
    <m/>
    <s v="F010781"/>
    <x v="47"/>
    <s v="25AFI002909"/>
    <x v="19"/>
    <m/>
    <s v="001769000728"/>
    <s v="FASCIA LIT.125Ø20 PRO COL.W46-25 7038.339-493725 25%-R.29.95"/>
    <s v="cartoni e casse"/>
    <x v="12"/>
    <m/>
    <n v="3680"/>
    <s v="NR"/>
    <m/>
    <n v="0.10476086956521739"/>
    <n v="385.52"/>
  </r>
  <r>
    <s v="OF0038415"/>
    <x v="1233"/>
    <m/>
    <s v="F010781"/>
    <x v="47"/>
    <s v="25AFI002909"/>
    <x v="19"/>
    <m/>
    <s v="001769000729"/>
    <s v="FASCIA LIT.125Ø24 PRO COL.W46-25 7038.338-493718 25%-R.37.45"/>
    <s v="cartoni e casse"/>
    <x v="12"/>
    <m/>
    <n v="2310"/>
    <s v="NR"/>
    <m/>
    <n v="0.10476190476190476"/>
    <n v="242"/>
  </r>
  <r>
    <s v="OF0038415"/>
    <x v="1233"/>
    <m/>
    <s v="F010781"/>
    <x v="47"/>
    <s v="25AFI002909"/>
    <x v="19"/>
    <m/>
    <s v="001769000730"/>
    <s v="FASCIA LIT.125Ø28 PRO COL.W46-25 7038.336-493398 25%-R.44.95"/>
    <s v="cartoni e casse"/>
    <x v="12"/>
    <m/>
    <n v="3480"/>
    <s v="NR"/>
    <m/>
    <n v="0.10475862068965518"/>
    <n v="364.56"/>
  </r>
  <r>
    <s v="OF0038415"/>
    <x v="1233"/>
    <m/>
    <s v="F010781"/>
    <x v="47"/>
    <s v="25AFI002909"/>
    <x v="19"/>
    <m/>
    <s v="001769000731"/>
    <s v="FASCIA LIT.126Ø28 PRO COL.W46-25 7038.337-493701 25%-R.52.45"/>
    <s v="cartoni e casse"/>
    <x v="12"/>
    <m/>
    <n v="2050"/>
    <s v="NR"/>
    <m/>
    <n v="0.1047609756097561"/>
    <n v="214.76"/>
  </r>
  <r>
    <s v="OF0038415"/>
    <x v="1233"/>
    <m/>
    <s v="F010781"/>
    <x v="47"/>
    <s v="25AFI002909"/>
    <x v="19"/>
    <m/>
    <s v="002300081048"/>
    <s v="DIVISORIO FUST.UNICO PER FORMARE CROCE SEP.163 20&amp;28"/>
    <s v="cartoni e casse"/>
    <x v="12"/>
    <m/>
    <n v="1155"/>
    <s v="NR"/>
    <m/>
    <n v="0.47199999999999998"/>
    <n v="545.16"/>
  </r>
  <r>
    <s v="OF0038415"/>
    <x v="1233"/>
    <m/>
    <s v="F010781"/>
    <x v="47"/>
    <s v="25AFI002909"/>
    <x v="19"/>
    <m/>
    <s v="002300081056"/>
    <s v="DIVISORIO FUST.UNICO SEDE SEP.TEG.1+1M/COP.32 C/BOX LIT.6783"/>
    <s v="cartoni e casse"/>
    <x v="12"/>
    <m/>
    <n v="1050"/>
    <s v="NR"/>
    <m/>
    <n v="0.5"/>
    <n v="525"/>
  </r>
  <r>
    <s v="OF0038415"/>
    <x v="1233"/>
    <m/>
    <s v="F010781"/>
    <x v="47"/>
    <s v="25AFI002909"/>
    <x v="19"/>
    <m/>
    <s v="002300081066"/>
    <s v="DIVISORIO FUST.UNICO SEDE SEP. CASS.1M.F.471/COP.B.SIL.Ø20CM"/>
    <s v="cartoni e casse"/>
    <x v="12"/>
    <m/>
    <n v="1150"/>
    <s v="NR"/>
    <m/>
    <n v="0.5"/>
    <n v="575"/>
  </r>
  <r>
    <s v="OF0038209"/>
    <x v="1232"/>
    <m/>
    <s v="F010781"/>
    <x v="47"/>
    <s v="25AFI002909"/>
    <x v="19"/>
    <m/>
    <s v="002300081083"/>
    <s v="DIVISORIO FUST.UNICO PER FORMARE CROCE SEP.163 24/28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4"/>
    <s v="DIVISORIO FUST.UNICO PER FORMARE CROCE SEP.163 20/24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5"/>
    <s v="DIVISORIO FUST.UNICO SEDE SEP.TEG.2M /COP.28 C/BOX LIT.6905"/>
    <s v="cartoni e casse"/>
    <x v="12"/>
    <m/>
    <n v="1050"/>
    <s v="NR"/>
    <m/>
    <n v="0.5"/>
    <n v="525"/>
  </r>
  <r>
    <s v="OF0038130"/>
    <x v="1229"/>
    <m/>
    <s v="F010781"/>
    <x v="47"/>
    <s v="25AFI002909"/>
    <x v="19"/>
    <m/>
    <s v="002300081090"/>
    <s v="DIVISORIO FUST.SEDE DISCO IND.Ø22 C/BOX LIT.6926 WPRO"/>
    <s v="cartoni e casse"/>
    <x v="12"/>
    <m/>
    <n v="1155"/>
    <s v="NR"/>
    <m/>
    <n v="0.2"/>
    <n v="231"/>
  </r>
  <r>
    <s v="OF0038485"/>
    <x v="1295"/>
    <m/>
    <s v="F010781"/>
    <x v="47"/>
    <s v="25AFI002909"/>
    <x v="19"/>
    <m/>
    <s v="002300081177"/>
    <s v="DIV.FUST.UNICO SEDE PAD 24-28/ TEG 24-CASS 20 C/BOX LIT 7021"/>
    <s v="cartoni e casse"/>
    <x v="12"/>
    <m/>
    <n v="550"/>
    <s v="NR"/>
    <m/>
    <n v="0.5"/>
    <n v="275"/>
  </r>
  <r>
    <s v="OF0038485"/>
    <x v="1295"/>
    <m/>
    <s v="F010781"/>
    <x v="47"/>
    <s v="25AFI002909"/>
    <x v="19"/>
    <m/>
    <s v="002300081178"/>
    <s v="DIV.FUST.UNICO CASS 16-COP 24/ COP 20 C/BOX LIT.7021"/>
    <s v="cartoni e casse"/>
    <x v="12"/>
    <m/>
    <n v="550"/>
    <s v="NR"/>
    <m/>
    <n v="0.5"/>
    <n v="275"/>
  </r>
  <r>
    <s v="OF0038644"/>
    <x v="1235"/>
    <m/>
    <s v="F010781"/>
    <x v="47"/>
    <s v="25AFI002909"/>
    <x v="19"/>
    <m/>
    <s v="000840102130"/>
    <s v="DISCO PUBB.HOMESIDE REST MOULE A MADELEINES 35X16 007214 FSC"/>
    <s v="mater. di confezion."/>
    <x v="4"/>
    <m/>
    <n v="2640"/>
    <s v="NR"/>
    <m/>
    <n v="0.14199999999999999"/>
    <n v="374.88"/>
  </r>
  <r>
    <s v="OF0038685"/>
    <x v="1299"/>
    <m/>
    <s v="F600917"/>
    <x v="61"/>
    <s v="25AFI002915"/>
    <x v="19"/>
    <m/>
    <s v="001480007003"/>
    <s v="BOX 0007/003 CM70X40X31,5 T.HIGRADE"/>
    <s v="cartoni e casse"/>
    <x v="12"/>
    <m/>
    <n v="102"/>
    <s v="NR"/>
    <m/>
    <n v="2.9499999999999997"/>
    <n v="300.89999999999998"/>
  </r>
  <r>
    <s v="OF0038685"/>
    <x v="1299"/>
    <m/>
    <s v="F600917"/>
    <x v="61"/>
    <s v="25AFI002915"/>
    <x v="19"/>
    <m/>
    <s v="001480515008"/>
    <s v="BOX 0515/008 CM73x24x31 T.HIGRADE"/>
    <s v="cartoni e casse"/>
    <x v="12"/>
    <m/>
    <n v="97"/>
    <s v="NR"/>
    <m/>
    <n v="1.6429896907216495"/>
    <n v="159.37"/>
  </r>
  <r>
    <s v="OF0038689"/>
    <x v="1300"/>
    <m/>
    <s v="F600917"/>
    <x v="61"/>
    <s v="25AFI002915"/>
    <x v="19"/>
    <m/>
    <s v="001510082196"/>
    <s v="BOX 0082/196 CM47X31X19"/>
    <s v="cartoni e casse"/>
    <x v="12"/>
    <m/>
    <n v="3625"/>
    <s v="NR"/>
    <m/>
    <n v="0.502"/>
    <n v="1819.75"/>
  </r>
  <r>
    <s v="OF0035658"/>
    <x v="230"/>
    <m/>
    <s v="F600917"/>
    <x v="61"/>
    <s v="25AFI002915"/>
    <x v="19"/>
    <m/>
    <s v="001510147000"/>
    <s v="BOX 0147/000 CM59X25,5X26"/>
    <s v="cartoni e casse"/>
    <x v="12"/>
    <m/>
    <n v="170"/>
    <s v="NR"/>
    <m/>
    <n v="1.0640000000000001"/>
    <n v="180.88"/>
  </r>
  <r>
    <s v="OF0038152"/>
    <x v="1139"/>
    <m/>
    <s v="F600917"/>
    <x v="61"/>
    <s v="25AFI002915"/>
    <x v="19"/>
    <m/>
    <s v="001510171000"/>
    <s v="BOX 0171/000 CM31,5X31,5X24"/>
    <s v="cartoni e casse"/>
    <x v="12"/>
    <m/>
    <n v="253"/>
    <s v="NR"/>
    <m/>
    <n v="0.79201581027667978"/>
    <n v="200.38"/>
  </r>
  <r>
    <s v="OF0038223"/>
    <x v="1142"/>
    <m/>
    <s v="F600917"/>
    <x v="61"/>
    <s v="25AFI002915"/>
    <x v="19"/>
    <m/>
    <s v="001510270000"/>
    <s v="BOX 0270/000 CM49X34,5X23"/>
    <s v="cartoni e casse"/>
    <x v="12"/>
    <m/>
    <n v="170"/>
    <s v="NR"/>
    <m/>
    <n v="1.1279999999999999"/>
    <n v="191.76"/>
  </r>
  <r>
    <s v="OF0038456"/>
    <x v="1301"/>
    <m/>
    <s v="F600917"/>
    <x v="61"/>
    <s v="25AFI002915"/>
    <x v="19"/>
    <m/>
    <s v="001510318000"/>
    <s v="BOX 0318/000 CM42X31X13"/>
    <s v="cartoni e casse"/>
    <x v="12"/>
    <m/>
    <n v="765"/>
    <s v="NR"/>
    <m/>
    <n v="0.61500653594771248"/>
    <n v="470.48"/>
  </r>
  <r>
    <s v="OF0038223"/>
    <x v="1142"/>
    <m/>
    <s v="F600917"/>
    <x v="61"/>
    <s v="25AFI002915"/>
    <x v="19"/>
    <m/>
    <s v="001510339000"/>
    <s v="BOX 0339/000 CM49X33X23"/>
    <s v="cartoni e casse"/>
    <x v="12"/>
    <m/>
    <n v="341"/>
    <s v="NR"/>
    <m/>
    <n v="0.92900293255131972"/>
    <n v="316.79000000000002"/>
  </r>
  <r>
    <s v="OF0038223"/>
    <x v="1142"/>
    <m/>
    <s v="F600917"/>
    <x v="61"/>
    <s v="25AFI002915"/>
    <x v="19"/>
    <m/>
    <s v="001510414000"/>
    <s v="BOX 0414/000 CM58X28,5X18,5"/>
    <s v="cartoni e casse"/>
    <x v="12"/>
    <m/>
    <n v="86"/>
    <s v="NR"/>
    <m/>
    <n v="1.103953488372093"/>
    <n v="94.94"/>
  </r>
  <r>
    <s v="OF0037824"/>
    <x v="1302"/>
    <m/>
    <s v="F600917"/>
    <x v="61"/>
    <s v="25AFI002915"/>
    <x v="19"/>
    <m/>
    <s v="001510567000"/>
    <s v="BOX 0567/000 CM39X38,5X19"/>
    <s v="cartoni e casse"/>
    <x v="12"/>
    <m/>
    <n v="1561"/>
    <s v="NR"/>
    <m/>
    <n v="0.41500320307495198"/>
    <n v="647.82000000000005"/>
  </r>
  <r>
    <s v="OF0037515"/>
    <x v="1072"/>
    <m/>
    <s v="F600917"/>
    <x v="61"/>
    <s v="25AFI002915"/>
    <x v="19"/>
    <m/>
    <s v="001510701000"/>
    <s v="BOX 0701/000 CM39X24,5X15"/>
    <s v="cartoni e casse"/>
    <x v="12"/>
    <m/>
    <n v="310"/>
    <s v="NR"/>
    <m/>
    <n v="0.44599999999999995"/>
    <n v="138.26"/>
  </r>
  <r>
    <s v="OF0038308"/>
    <x v="1303"/>
    <m/>
    <s v="F600917"/>
    <x v="61"/>
    <s v="25AFI002915"/>
    <x v="19"/>
    <m/>
    <s v="001510701000"/>
    <s v="BOX 0701/000 CM39X24,5X15"/>
    <s v="cartoni e casse"/>
    <x v="12"/>
    <m/>
    <n v="149"/>
    <s v="NR"/>
    <m/>
    <n v="0.80503355704697988"/>
    <n v="119.95"/>
  </r>
  <r>
    <s v="OF0038419"/>
    <x v="1304"/>
    <m/>
    <s v="F600917"/>
    <x v="61"/>
    <s v="25AFI002915"/>
    <x v="19"/>
    <m/>
    <s v="001510709000"/>
    <s v="BOX 0709/000 CM45X28,5X12"/>
    <s v="cartoni e casse"/>
    <x v="12"/>
    <m/>
    <n v="258"/>
    <s v="NR"/>
    <m/>
    <n v="0.72500000000000009"/>
    <n v="187.05"/>
  </r>
  <r>
    <s v="OF0038223"/>
    <x v="1142"/>
    <m/>
    <s v="F600917"/>
    <x v="61"/>
    <s v="25AFI002915"/>
    <x v="19"/>
    <m/>
    <s v="001510724000"/>
    <s v="BOX 0724/000 CM59X38,5X31"/>
    <s v="cartoni e casse"/>
    <x v="12"/>
    <m/>
    <n v="553"/>
    <s v="NR"/>
    <m/>
    <n v="1.0609945750452079"/>
    <n v="586.73"/>
  </r>
  <r>
    <s v="OF0037735"/>
    <x v="1075"/>
    <m/>
    <s v="F600917"/>
    <x v="61"/>
    <s v="25AFI002915"/>
    <x v="19"/>
    <m/>
    <s v="001511235000"/>
    <s v="BOX 1235/000 CM39X22X24"/>
    <s v="cartoni e casse"/>
    <x v="12"/>
    <m/>
    <n v="187"/>
    <s v="NR"/>
    <m/>
    <n v="0.44401069518716579"/>
    <n v="83.03"/>
  </r>
  <r>
    <s v="OF0038152"/>
    <x v="1139"/>
    <m/>
    <s v="F600917"/>
    <x v="61"/>
    <s v="25AFI002915"/>
    <x v="19"/>
    <m/>
    <s v="001511235000"/>
    <s v="BOX 1235/000 CM39X22X24"/>
    <s v="cartoni e casse"/>
    <x v="12"/>
    <m/>
    <n v="993"/>
    <s v="NR"/>
    <m/>
    <n v="0.48399798590130916"/>
    <n v="480.61"/>
  </r>
  <r>
    <s v="OF0038308"/>
    <x v="1303"/>
    <m/>
    <s v="F600917"/>
    <x v="61"/>
    <s v="25AFI002915"/>
    <x v="19"/>
    <m/>
    <s v="001511723000"/>
    <s v="BOX 1723/000 CM31X21X29"/>
    <s v="cartoni e casse"/>
    <x v="12"/>
    <m/>
    <n v="382"/>
    <s v="NR"/>
    <m/>
    <n v="0.67900523560209425"/>
    <n v="259.38"/>
  </r>
  <r>
    <s v="OF0037002"/>
    <x v="716"/>
    <m/>
    <s v="F600917"/>
    <x v="61"/>
    <s v="25AFI002915"/>
    <x v="19"/>
    <m/>
    <s v="001511911000"/>
    <s v="BOX 1911/000 CM62,0X33,0X13,0"/>
    <s v="cartoni e casse"/>
    <x v="12"/>
    <m/>
    <n v="86"/>
    <s v="NR"/>
    <m/>
    <n v="1.1469767441860466"/>
    <n v="98.64"/>
  </r>
  <r>
    <s v="OF0038685"/>
    <x v="1299"/>
    <m/>
    <s v="F600917"/>
    <x v="61"/>
    <s v="25AFI002915"/>
    <x v="19"/>
    <m/>
    <s v="001512090000"/>
    <s v="BOX 2090/000 CM50X50X31"/>
    <s v="cartoni e casse"/>
    <x v="12"/>
    <m/>
    <n v="104"/>
    <s v="NR"/>
    <m/>
    <n v="1.96"/>
    <n v="203.84"/>
  </r>
  <r>
    <s v="OF0038308"/>
    <x v="1303"/>
    <m/>
    <s v="F600917"/>
    <x v="61"/>
    <s v="25AFI002915"/>
    <x v="19"/>
    <m/>
    <s v="001512168000"/>
    <s v="BOX 2168/000 CM48X33,5X21"/>
    <s v="cartoni e casse"/>
    <x v="12"/>
    <m/>
    <n v="585"/>
    <s v="NR"/>
    <m/>
    <n v="0.87"/>
    <n v="508.95"/>
  </r>
  <r>
    <s v="OF0038456"/>
    <x v="1301"/>
    <m/>
    <s v="F600917"/>
    <x v="61"/>
    <s v="25AFI002915"/>
    <x v="19"/>
    <m/>
    <s v="001512259000"/>
    <s v="BOX 2259/000 CM21X21X29 T.GIA"/>
    <s v="cartoni e casse"/>
    <x v="12"/>
    <m/>
    <n v="84"/>
    <s v="NR"/>
    <m/>
    <n v="0.83095238095238089"/>
    <n v="69.8"/>
  </r>
  <r>
    <s v="OF0038223"/>
    <x v="1142"/>
    <m/>
    <s v="F600917"/>
    <x v="61"/>
    <s v="25AFI002915"/>
    <x v="19"/>
    <m/>
    <s v="001512982000"/>
    <s v="BOX 2982/000 CM67X38,5X19"/>
    <s v="cartoni e casse"/>
    <x v="12"/>
    <m/>
    <n v="341"/>
    <s v="NR"/>
    <m/>
    <n v="1.1119941348973608"/>
    <n v="379.19"/>
  </r>
  <r>
    <s v="OF0038152"/>
    <x v="1139"/>
    <m/>
    <s v="F600917"/>
    <x v="61"/>
    <s v="25AFI002915"/>
    <x v="19"/>
    <m/>
    <s v="001513099000"/>
    <s v="BOX 3099/000 CM59X25X19"/>
    <s v="cartoni e casse"/>
    <x v="12"/>
    <m/>
    <n v="93"/>
    <s v="NR"/>
    <m/>
    <n v="0.97204301075268829"/>
    <n v="90.4"/>
  </r>
  <r>
    <s v="OF0038529"/>
    <x v="1305"/>
    <m/>
    <s v="F600917"/>
    <x v="61"/>
    <s v="25AFI002915"/>
    <x v="19"/>
    <m/>
    <s v="001513099000"/>
    <s v="BOX 3099/000 CM59X25X19"/>
    <s v="cartoni e casse"/>
    <x v="12"/>
    <m/>
    <n v="136"/>
    <s v="NR"/>
    <m/>
    <n v="0.67602941176470588"/>
    <n v="91.94"/>
  </r>
  <r>
    <s v="OF0038308"/>
    <x v="1303"/>
    <m/>
    <s v="F600917"/>
    <x v="61"/>
    <s v="25AFI002915"/>
    <x v="19"/>
    <m/>
    <s v="001513124010"/>
    <s v="BOX 3124/010* CM64X36,5X23,5\\"/>
    <s v="cartoni e casse"/>
    <x v="12"/>
    <m/>
    <n v="1020"/>
    <s v="NR"/>
    <m/>
    <n v="0.88700000000000001"/>
    <n v="904.74"/>
  </r>
  <r>
    <s v="OF0038223"/>
    <x v="1142"/>
    <m/>
    <s v="F600917"/>
    <x v="61"/>
    <s v="25AFI002915"/>
    <x v="19"/>
    <m/>
    <s v="001513206000"/>
    <s v="BOX 3206/000 CM54X27X21 T.GIAPP."/>
    <s v="cartoni e casse"/>
    <x v="12"/>
    <m/>
    <n v="86"/>
    <s v="NR"/>
    <m/>
    <n v="1.0799999999999998"/>
    <n v="92.88"/>
  </r>
  <r>
    <s v="OF0038308"/>
    <x v="1303"/>
    <m/>
    <s v="F600917"/>
    <x v="61"/>
    <s v="25AFI002915"/>
    <x v="19"/>
    <m/>
    <s v="001513440000"/>
    <s v="BOX 3440/000 CM37X25,5X31"/>
    <s v="cartoni e casse"/>
    <x v="12"/>
    <m/>
    <n v="360"/>
    <s v="NR"/>
    <m/>
    <n v="0.79700000000000004"/>
    <n v="286.92"/>
  </r>
  <r>
    <s v="OF0038529"/>
    <x v="1305"/>
    <m/>
    <s v="F600917"/>
    <x v="61"/>
    <s v="25AFI002915"/>
    <x v="19"/>
    <m/>
    <s v="001513440000"/>
    <s v="BOX 3440/000 CM37X25,5X31"/>
    <s v="cartoni e casse"/>
    <x v="12"/>
    <m/>
    <n v="170"/>
    <s v="NR"/>
    <m/>
    <n v="0.79700000000000004"/>
    <n v="135.49"/>
  </r>
  <r>
    <s v="OF0038419"/>
    <x v="1304"/>
    <m/>
    <s v="F600917"/>
    <x v="61"/>
    <s v="25AFI002915"/>
    <x v="19"/>
    <m/>
    <s v="001513610000"/>
    <s v="BOX 3610/000 CM44X27X19"/>
    <s v="cartoni e casse"/>
    <x v="12"/>
    <m/>
    <n v="255"/>
    <s v="NR"/>
    <m/>
    <n v="0.76200000000000001"/>
    <n v="194.31"/>
  </r>
  <r>
    <s v="OF0037789"/>
    <x v="1073"/>
    <m/>
    <s v="F600917"/>
    <x v="61"/>
    <s v="25AFI002915"/>
    <x v="19"/>
    <m/>
    <s v="001513683000"/>
    <s v="BOX 3683/000 CM39X22,5X13"/>
    <s v="cartoni e casse"/>
    <x v="12"/>
    <m/>
    <n v="88"/>
    <s v="NR"/>
    <m/>
    <n v="0.40500000000000003"/>
    <n v="35.64"/>
  </r>
  <r>
    <s v="OF0038648"/>
    <x v="1306"/>
    <m/>
    <s v="F600917"/>
    <x v="61"/>
    <s v="25AFI002915"/>
    <x v="19"/>
    <m/>
    <s v="001513683000"/>
    <s v="BOX 3683/000 CM39X22,5X13"/>
    <s v="cartoni e casse"/>
    <x v="12"/>
    <m/>
    <n v="1020"/>
    <s v="NR"/>
    <m/>
    <n v="0.40500000000000003"/>
    <n v="413.1"/>
  </r>
  <r>
    <s v="OF0038223"/>
    <x v="1142"/>
    <m/>
    <s v="F600917"/>
    <x v="61"/>
    <s v="25AFI002915"/>
    <x v="19"/>
    <m/>
    <s v="001513742254"/>
    <s v="BOX 3742/254*CM39X38,5X15"/>
    <s v="cartoni e casse"/>
    <x v="12"/>
    <m/>
    <n v="328"/>
    <s v="NR"/>
    <m/>
    <n v="0.87298780487804872"/>
    <n v="286.33999999999997"/>
  </r>
  <r>
    <s v="OF0038223"/>
    <x v="1142"/>
    <m/>
    <s v="F600917"/>
    <x v="61"/>
    <s v="25AFI002915"/>
    <x v="19"/>
    <m/>
    <s v="001513884000"/>
    <s v="BOX 3884/000 CM43X26,5X23"/>
    <s v="cartoni e casse"/>
    <x v="12"/>
    <m/>
    <n v="255"/>
    <s v="NR"/>
    <m/>
    <n v="0.78399999999999992"/>
    <n v="199.92"/>
  </r>
  <r>
    <s v="OF0037789"/>
    <x v="1073"/>
    <m/>
    <s v="F600917"/>
    <x v="61"/>
    <s v="25AFI002915"/>
    <x v="19"/>
    <m/>
    <s v="001513993000"/>
    <s v="BOX 3993/000 CM39,0X24,0X17,0"/>
    <s v="cartoni e casse"/>
    <x v="12"/>
    <m/>
    <n v="510"/>
    <s v="NR"/>
    <m/>
    <n v="0.41599999999999998"/>
    <n v="212.16"/>
  </r>
  <r>
    <s v="OF0038529"/>
    <x v="1305"/>
    <m/>
    <s v="F600917"/>
    <x v="61"/>
    <s v="25AFI002915"/>
    <x v="19"/>
    <m/>
    <s v="001514017000"/>
    <s v="BOX 4017/000 CM42,5X31,0X32,0"/>
    <s v="cartoni e casse"/>
    <x v="12"/>
    <m/>
    <n v="344"/>
    <s v="NR"/>
    <m/>
    <n v="0.93499999999999994"/>
    <n v="321.64"/>
  </r>
  <r>
    <s v="OF0038456"/>
    <x v="1301"/>
    <m/>
    <s v="F600917"/>
    <x v="61"/>
    <s v="25AFI002915"/>
    <x v="19"/>
    <m/>
    <s v="001514322000"/>
    <s v="BOX 4322/000 CM31X17X19"/>
    <s v="cartoni e casse"/>
    <x v="12"/>
    <m/>
    <n v="510"/>
    <s v="NR"/>
    <m/>
    <n v="0.52699999999999991"/>
    <n v="268.77"/>
  </r>
  <r>
    <s v="OF0038223"/>
    <x v="1142"/>
    <m/>
    <s v="F600917"/>
    <x v="61"/>
    <s v="25AFI002915"/>
    <x v="19"/>
    <m/>
    <s v="001514356000"/>
    <s v="BOX 4356/000 CM64X31,5X18,5"/>
    <s v="cartoni e casse"/>
    <x v="12"/>
    <m/>
    <n v="102"/>
    <s v="NR"/>
    <m/>
    <n v="1.1230392156862745"/>
    <n v="114.55"/>
  </r>
  <r>
    <s v="OF0038419"/>
    <x v="1304"/>
    <m/>
    <s v="F600917"/>
    <x v="61"/>
    <s v="25AFI002915"/>
    <x v="19"/>
    <m/>
    <s v="001514636000"/>
    <s v="BOX 4636/000 CM39X25X19"/>
    <s v="cartoni e casse"/>
    <x v="12"/>
    <m/>
    <n v="255"/>
    <s v="NR"/>
    <m/>
    <n v="0.70501960784313722"/>
    <n v="179.78"/>
  </r>
  <r>
    <s v="OF0038419"/>
    <x v="1304"/>
    <m/>
    <s v="F600917"/>
    <x v="61"/>
    <s v="25AFI002915"/>
    <x v="19"/>
    <m/>
    <s v="001514682000"/>
    <s v="BOX 4682/000 CM65,0X23,0X27,0"/>
    <s v="cartoni e casse"/>
    <x v="12"/>
    <m/>
    <n v="43"/>
    <s v="NR"/>
    <m/>
    <n v="1.3409302325581394"/>
    <n v="57.66"/>
  </r>
  <r>
    <s v="OF0038456"/>
    <x v="1301"/>
    <m/>
    <s v="F600917"/>
    <x v="61"/>
    <s v="25AFI002915"/>
    <x v="19"/>
    <m/>
    <s v="001514684141"/>
    <s v="BOX 4684/141* CM59X38,5X24 \\"/>
    <s v="cartoni e casse"/>
    <x v="12"/>
    <m/>
    <n v="510"/>
    <s v="NR"/>
    <m/>
    <n v="1.0760000000000001"/>
    <n v="548.76"/>
  </r>
  <r>
    <s v="OF0038308"/>
    <x v="1303"/>
    <m/>
    <s v="F600917"/>
    <x v="61"/>
    <s v="25AFI002915"/>
    <x v="19"/>
    <m/>
    <s v="001514760000"/>
    <s v="BOX 4760/000 CM39X24,5X18,5"/>
    <s v="cartoni e casse"/>
    <x v="12"/>
    <m/>
    <n v="170"/>
    <s v="NR"/>
    <m/>
    <n v="0.83699999999999997"/>
    <n v="142.29"/>
  </r>
  <r>
    <s v="OF0038529"/>
    <x v="1305"/>
    <m/>
    <s v="F600917"/>
    <x v="61"/>
    <s v="25AFI002915"/>
    <x v="19"/>
    <m/>
    <s v="001514859000"/>
    <s v="BOX 4859/000 CM65X38,5X22 T.GIAPP."/>
    <s v="cartoni e casse"/>
    <x v="12"/>
    <m/>
    <n v="408"/>
    <s v="NR"/>
    <m/>
    <n v="1.0960049019607843"/>
    <n v="447.17"/>
  </r>
  <r>
    <s v="OF0037847"/>
    <x v="1138"/>
    <m/>
    <s v="F600917"/>
    <x v="61"/>
    <s v="25AFI002915"/>
    <x v="19"/>
    <m/>
    <s v="001514865000"/>
    <s v="BOX 4865/000 CM79X38,5X24 T.GIAP."/>
    <s v="cartoni e casse"/>
    <x v="12"/>
    <m/>
    <n v="102"/>
    <s v="NR"/>
    <m/>
    <n v="1.48"/>
    <n v="150.96"/>
  </r>
  <r>
    <s v="OF0038456"/>
    <x v="1301"/>
    <m/>
    <s v="F600917"/>
    <x v="61"/>
    <s v="25AFI002915"/>
    <x v="19"/>
    <m/>
    <s v="001515003000"/>
    <s v="BOX 5003/000 CM39X27,5X20,5"/>
    <s v="cartoni e casse"/>
    <x v="12"/>
    <m/>
    <n v="1428"/>
    <s v="NR"/>
    <m/>
    <n v="0.53299719887955177"/>
    <n v="761.12"/>
  </r>
  <r>
    <s v="OF0037300"/>
    <x v="189"/>
    <m/>
    <s v="F600917"/>
    <x v="61"/>
    <s v="25AFI002915"/>
    <x v="19"/>
    <m/>
    <s v="001515009000"/>
    <s v="BOX 5009/000 CM39X28,5X19"/>
    <s v="cartoni e casse"/>
    <x v="12"/>
    <m/>
    <n v="280"/>
    <s v="NR"/>
    <m/>
    <n v="0.71499999999999997"/>
    <n v="200.2"/>
  </r>
  <r>
    <s v="OF0037818"/>
    <x v="1102"/>
    <m/>
    <s v="F600917"/>
    <x v="61"/>
    <s v="25AFI002915"/>
    <x v="19"/>
    <m/>
    <s v="001515105000"/>
    <s v="BOX 5105/000 CM59X25,5X24"/>
    <s v="cartoni e casse"/>
    <x v="12"/>
    <m/>
    <n v="220"/>
    <s v="NR"/>
    <m/>
    <n v="0.65699999999999992"/>
    <n v="144.54"/>
  </r>
  <r>
    <s v="OF0038308"/>
    <x v="1303"/>
    <m/>
    <s v="F600917"/>
    <x v="61"/>
    <s v="25AFI002915"/>
    <x v="19"/>
    <m/>
    <s v="001515105000"/>
    <s v="BOX 5105/000 CM59X25,5X24"/>
    <s v="cartoni e casse"/>
    <x v="12"/>
    <m/>
    <n v="1166"/>
    <s v="NR"/>
    <m/>
    <n v="0.65199828473413379"/>
    <n v="760.23"/>
  </r>
  <r>
    <s v="OF0038456"/>
    <x v="1301"/>
    <m/>
    <s v="F600917"/>
    <x v="61"/>
    <s v="25AFI002915"/>
    <x v="19"/>
    <m/>
    <s v="001515611000"/>
    <s v="BOX 5611/000 CM39X31X19"/>
    <s v="cartoni e casse"/>
    <x v="12"/>
    <m/>
    <n v="255"/>
    <s v="NR"/>
    <m/>
    <n v="0.79200000000000004"/>
    <n v="201.96"/>
  </r>
  <r>
    <s v="OF0037300"/>
    <x v="189"/>
    <m/>
    <s v="F600917"/>
    <x v="61"/>
    <s v="25AFI002915"/>
    <x v="19"/>
    <m/>
    <s v="001515626000"/>
    <s v="BOX 5626/000 CM52X35,5X15,5"/>
    <s v="cartoni e casse"/>
    <x v="12"/>
    <m/>
    <n v="153"/>
    <s v="NR"/>
    <m/>
    <n v="0.91202614379084967"/>
    <n v="139.54"/>
  </r>
  <r>
    <s v="OF0038308"/>
    <x v="1303"/>
    <m/>
    <s v="F600917"/>
    <x v="61"/>
    <s v="25AFI002915"/>
    <x v="19"/>
    <m/>
    <s v="001515626000"/>
    <s v="BOX 5626/000 CM52X35,5X15,5"/>
    <s v="cartoni e casse"/>
    <x v="12"/>
    <m/>
    <n v="102"/>
    <s v="NR"/>
    <m/>
    <n v="1.08"/>
    <n v="110.16"/>
  </r>
  <r>
    <s v="OF0038223"/>
    <x v="1142"/>
    <m/>
    <s v="F600917"/>
    <x v="61"/>
    <s v="25AFI002915"/>
    <x v="19"/>
    <m/>
    <s v="001515708000"/>
    <s v="BOX 5708/000 CM59X38,5X20"/>
    <s v="cartoni e casse"/>
    <x v="12"/>
    <m/>
    <n v="344"/>
    <s v="NR"/>
    <m/>
    <n v="1.0670058139534884"/>
    <n v="367.05"/>
  </r>
  <r>
    <s v="OF0037415"/>
    <x v="867"/>
    <m/>
    <s v="F600917"/>
    <x v="61"/>
    <s v="25AFI002915"/>
    <x v="19"/>
    <m/>
    <s v="001515716000"/>
    <s v="BOX 5716/000 CM49X28,5X15"/>
    <s v="cartoni e casse"/>
    <x v="12"/>
    <m/>
    <n v="355"/>
    <s v="NR"/>
    <m/>
    <n v="0.55501408450704226"/>
    <n v="197.03"/>
  </r>
  <r>
    <s v="OF0038223"/>
    <x v="1142"/>
    <m/>
    <s v="F600917"/>
    <x v="61"/>
    <s v="25AFI002915"/>
    <x v="19"/>
    <m/>
    <s v="001515776000"/>
    <s v="BOX 5776/000 CM39X38,5X26"/>
    <s v="cartoni e casse"/>
    <x v="12"/>
    <m/>
    <n v="171"/>
    <s v="NR"/>
    <m/>
    <n v="1.1560233918128655"/>
    <n v="197.68"/>
  </r>
  <r>
    <s v="OF0038308"/>
    <x v="1303"/>
    <m/>
    <s v="F600917"/>
    <x v="61"/>
    <s v="25AFI002915"/>
    <x v="19"/>
    <m/>
    <s v="001515843000"/>
    <s v="BOX 5843/000 CM37X36,5X27"/>
    <s v="cartoni e casse"/>
    <x v="12"/>
    <m/>
    <n v="158"/>
    <s v="NR"/>
    <m/>
    <n v="1.1099999999999999"/>
    <n v="175.38"/>
  </r>
  <r>
    <s v="OF0038038"/>
    <x v="1141"/>
    <m/>
    <s v="F600917"/>
    <x v="61"/>
    <s v="25AFI002915"/>
    <x v="19"/>
    <m/>
    <s v="001515883000"/>
    <s v="BOX 5883/000 CM59X38,5X15"/>
    <s v="cartoni e casse"/>
    <x v="12"/>
    <m/>
    <n v="657"/>
    <s v="NR"/>
    <m/>
    <n v="0.78599695585996954"/>
    <n v="516.4"/>
  </r>
  <r>
    <s v="OF0037215"/>
    <x v="864"/>
    <m/>
    <s v="F600917"/>
    <x v="61"/>
    <s v="25AFI002915"/>
    <x v="19"/>
    <m/>
    <s v="001515900000"/>
    <s v="BOX 5900/000 CM59X38,5X18,5"/>
    <s v="cartoni e casse"/>
    <x v="12"/>
    <m/>
    <n v="97"/>
    <s v="NR"/>
    <m/>
    <n v="0.82896907216494842"/>
    <n v="80.41"/>
  </r>
  <r>
    <s v="OF0038308"/>
    <x v="1303"/>
    <m/>
    <s v="F600917"/>
    <x v="61"/>
    <s v="25AFI002915"/>
    <x v="19"/>
    <m/>
    <s v="001515900551"/>
    <s v="BOX 5900/551*CM59X38,5X19"/>
    <s v="cartoni e casse"/>
    <x v="12"/>
    <m/>
    <n v="272"/>
    <s v="NR"/>
    <m/>
    <n v="1.0549999999999999"/>
    <n v="286.95999999999998"/>
  </r>
  <r>
    <s v="OF0037789"/>
    <x v="1073"/>
    <m/>
    <s v="F600917"/>
    <x v="61"/>
    <s v="25AFI002915"/>
    <x v="19"/>
    <m/>
    <s v="001516078000"/>
    <s v="BOX 6078/000 CM39X38,5X24"/>
    <s v="cartoni e casse"/>
    <x v="12"/>
    <m/>
    <n v="94"/>
    <s v="NR"/>
    <m/>
    <n v="0.79095744680851054"/>
    <n v="74.349999999999994"/>
  </r>
  <r>
    <s v="OF0038152"/>
    <x v="1139"/>
    <m/>
    <s v="F600917"/>
    <x v="61"/>
    <s v="25AFI002915"/>
    <x v="19"/>
    <m/>
    <s v="001516080000"/>
    <s v="BOX 6080/000 CM39X28,5X33"/>
    <s v="cartoni e casse"/>
    <x v="12"/>
    <m/>
    <n v="270"/>
    <s v="NR"/>
    <m/>
    <n v="0.875"/>
    <n v="236.25"/>
  </r>
  <r>
    <s v="OF0038419"/>
    <x v="1304"/>
    <m/>
    <s v="F600917"/>
    <x v="61"/>
    <s v="25AFI002915"/>
    <x v="19"/>
    <m/>
    <s v="001516106009"/>
    <s v="BOX 6106/009*CM39X25,5X11 \\"/>
    <s v="cartoni e casse"/>
    <x v="12"/>
    <m/>
    <n v="765"/>
    <s v="NR"/>
    <m/>
    <n v="0.50600000000000001"/>
    <n v="387.09"/>
  </r>
  <r>
    <s v="OF0038529"/>
    <x v="1305"/>
    <m/>
    <s v="F600917"/>
    <x v="61"/>
    <s v="25AFI002915"/>
    <x v="19"/>
    <m/>
    <s v="001516254000"/>
    <s v="BOX 6254/000 CM39X28,5X11"/>
    <s v="cartoni e casse"/>
    <x v="12"/>
    <m/>
    <n v="461"/>
    <s v="NR"/>
    <m/>
    <n v="0.51600867678958784"/>
    <n v="237.88"/>
  </r>
  <r>
    <s v="OF0038308"/>
    <x v="1303"/>
    <m/>
    <s v="F600917"/>
    <x v="61"/>
    <s v="25AFI002915"/>
    <x v="19"/>
    <m/>
    <s v="001516254011"/>
    <s v="BOX 6254/011 CM39X28,5X11"/>
    <s v="cartoni e casse"/>
    <x v="12"/>
    <m/>
    <n v="510"/>
    <s v="NR"/>
    <m/>
    <n v="0.64599999999999991"/>
    <n v="329.46"/>
  </r>
  <r>
    <s v="OF0038308"/>
    <x v="1303"/>
    <m/>
    <s v="F600917"/>
    <x v="61"/>
    <s v="25AFI002915"/>
    <x v="19"/>
    <m/>
    <s v="001516521000"/>
    <s v="BOX 6521/000 CM47X26,5X39"/>
    <s v="cartoni e casse"/>
    <x v="12"/>
    <m/>
    <n v="255"/>
    <s v="NR"/>
    <m/>
    <n v="0.95799999999999996"/>
    <n v="244.29"/>
  </r>
  <r>
    <s v="OF0037818"/>
    <x v="1102"/>
    <m/>
    <s v="F600917"/>
    <x v="61"/>
    <s v="25AFI002915"/>
    <x v="19"/>
    <m/>
    <s v="001516522000"/>
    <s v="BOX 6522/000 CM61X50,5X24"/>
    <s v="cartoni e casse"/>
    <x v="12"/>
    <m/>
    <n v="255"/>
    <s v="NR"/>
    <m/>
    <n v="1.39"/>
    <n v="354.45"/>
  </r>
  <r>
    <s v="OF0038308"/>
    <x v="1303"/>
    <m/>
    <s v="F600917"/>
    <x v="61"/>
    <s v="25AFI002915"/>
    <x v="19"/>
    <m/>
    <s v="001516523000"/>
    <s v="BOX 6523/000 CM61X50,5X28"/>
    <s v="cartoni e casse"/>
    <x v="12"/>
    <m/>
    <n v="255"/>
    <s v="NR"/>
    <m/>
    <n v="1.4460000000000002"/>
    <n v="368.73"/>
  </r>
  <r>
    <s v="OF0038223"/>
    <x v="1142"/>
    <m/>
    <s v="F600917"/>
    <x v="61"/>
    <s v="25AFI002915"/>
    <x v="19"/>
    <m/>
    <s v="001516615000"/>
    <s v="BOX 6615/000 CM50X38X27"/>
    <s v="cartoni e casse"/>
    <x v="12"/>
    <m/>
    <n v="1025"/>
    <s v="NR"/>
    <m/>
    <n v="0.93"/>
    <n v="953.25"/>
  </r>
  <r>
    <s v="OF0038419"/>
    <x v="1304"/>
    <m/>
    <s v="F600917"/>
    <x v="61"/>
    <s v="25AFI002915"/>
    <x v="19"/>
    <m/>
    <s v="001516793003"/>
    <s v="BOX 6793/003 CM47,5X29X17,5 \\"/>
    <s v="cartoni e casse"/>
    <x v="12"/>
    <m/>
    <n v="510"/>
    <s v="NR"/>
    <m/>
    <n v="0.7589999999999999"/>
    <n v="387.09"/>
  </r>
  <r>
    <s v="OF0038223"/>
    <x v="1142"/>
    <m/>
    <s v="F600917"/>
    <x v="61"/>
    <s v="25AFI002915"/>
    <x v="19"/>
    <m/>
    <s v="001516914001"/>
    <s v="BOX 6914/001* CM50X31X34 \\"/>
    <s v="cartoni e casse"/>
    <x v="12"/>
    <m/>
    <n v="510"/>
    <s v="NR"/>
    <m/>
    <n v="0.97300000000000009"/>
    <n v="496.23"/>
  </r>
  <r>
    <s v="OF0038152"/>
    <x v="1139"/>
    <m/>
    <s v="F600917"/>
    <x v="61"/>
    <s v="25AFI002915"/>
    <x v="19"/>
    <m/>
    <s v="001516927000"/>
    <s v="BOX 6927/000 CM49X28,5X24"/>
    <s v="cartoni e casse"/>
    <x v="12"/>
    <m/>
    <n v="101"/>
    <s v="NR"/>
    <m/>
    <n v="1.0250495049504951"/>
    <n v="103.53"/>
  </r>
  <r>
    <s v="OF0038308"/>
    <x v="1303"/>
    <m/>
    <s v="F600917"/>
    <x v="61"/>
    <s v="25AFI002915"/>
    <x v="19"/>
    <m/>
    <s v="001516937001"/>
    <s v="BOX 6937/001* CM44,5X25X33"/>
    <s v="cartoni e casse"/>
    <x v="12"/>
    <m/>
    <n v="510"/>
    <s v="NR"/>
    <m/>
    <n v="0.81899999999999995"/>
    <n v="417.69"/>
  </r>
  <r>
    <s v="OF0038308"/>
    <x v="1303"/>
    <m/>
    <s v="F600917"/>
    <x v="61"/>
    <s v="25AFI002915"/>
    <x v="19"/>
    <m/>
    <s v="001516955000"/>
    <s v="BOX 6955/000 CM29X25X15"/>
    <s v="cartoni e casse"/>
    <x v="12"/>
    <m/>
    <n v="368"/>
    <s v="NR"/>
    <m/>
    <n v="0.62201086956521745"/>
    <n v="228.9"/>
  </r>
  <r>
    <s v="OF0038456"/>
    <x v="1301"/>
    <m/>
    <s v="F600917"/>
    <x v="61"/>
    <s v="25AFI002915"/>
    <x v="19"/>
    <m/>
    <s v="001516975000"/>
    <s v="BOX 6975/000 CM40,5X24,5X15"/>
    <s v="cartoni e casse"/>
    <x v="12"/>
    <m/>
    <n v="1122"/>
    <s v="NR"/>
    <m/>
    <n v="0.45400178253119428"/>
    <n v="509.39"/>
  </r>
  <r>
    <s v="OF0038038"/>
    <x v="1141"/>
    <m/>
    <s v="F600917"/>
    <x v="61"/>
    <s v="25AFI002915"/>
    <x v="19"/>
    <m/>
    <s v="001517064000"/>
    <s v="BOX 7064/000 CM39X18,5X19"/>
    <s v="cartoni e casse"/>
    <x v="12"/>
    <m/>
    <n v="4"/>
    <s v="NR"/>
    <m/>
    <n v="0.755"/>
    <n v="3.02"/>
  </r>
  <r>
    <s v="OF0038152"/>
    <x v="1139"/>
    <m/>
    <s v="F600917"/>
    <x v="61"/>
    <s v="25AFI002915"/>
    <x v="19"/>
    <m/>
    <s v="001517064000"/>
    <s v="BOX 7064/000 CM39X18,5X19"/>
    <s v="cartoni e casse"/>
    <x v="12"/>
    <m/>
    <n v="710"/>
    <s v="NR"/>
    <m/>
    <n v="0.48200000000000004"/>
    <n v="342.22"/>
  </r>
  <r>
    <s v="OF0038308"/>
    <x v="1303"/>
    <m/>
    <s v="F600917"/>
    <x v="61"/>
    <s v="25AFI002915"/>
    <x v="19"/>
    <m/>
    <s v="001546550002"/>
    <s v="BOX 6550/002 CM56X33,5X27 \\"/>
    <s v="cartoni e casse"/>
    <x v="12"/>
    <m/>
    <n v="510"/>
    <s v="NR"/>
    <m/>
    <n v="1.0960000000000001"/>
    <n v="558.96"/>
  </r>
  <r>
    <s v="OF0038308"/>
    <x v="1303"/>
    <m/>
    <s v="F600917"/>
    <x v="61"/>
    <s v="25AFI002915"/>
    <x v="19"/>
    <m/>
    <s v="001546794003"/>
    <s v="BOX 6794/003*CM52X33X19 \\"/>
    <s v="cartoni e casse"/>
    <x v="12"/>
    <m/>
    <n v="510"/>
    <s v="NR"/>
    <m/>
    <n v="0.95299999999999996"/>
    <n v="486.03"/>
  </r>
  <r>
    <s v="OF0038308"/>
    <x v="1303"/>
    <m/>
    <s v="F600917"/>
    <x v="61"/>
    <s v="25AFI002915"/>
    <x v="19"/>
    <m/>
    <s v="001546796002"/>
    <s v="BOX 6796/002 CM50X31X27 \\"/>
    <s v="cartoni e casse"/>
    <x v="12"/>
    <m/>
    <n v="510"/>
    <s v="NR"/>
    <m/>
    <n v="0.99399999999999999"/>
    <n v="506.94"/>
  </r>
  <r>
    <s v="OF0038308"/>
    <x v="1303"/>
    <m/>
    <s v="F600917"/>
    <x v="61"/>
    <s v="25AFI002915"/>
    <x v="19"/>
    <m/>
    <s v="001546913002"/>
    <s v="BOX 6913/002*CM42,5X33X22 \\"/>
    <s v="cartoni e casse"/>
    <x v="12"/>
    <m/>
    <n v="510"/>
    <s v="NR"/>
    <m/>
    <n v="0.91499999999999992"/>
    <n v="466.65"/>
  </r>
  <r>
    <s v="OF0038529"/>
    <x v="1305"/>
    <m/>
    <s v="F600917"/>
    <x v="61"/>
    <s v="25AFI002915"/>
    <x v="19"/>
    <m/>
    <s v="001547031002"/>
    <s v="BOX 7031/002*CM61x38,5x20"/>
    <s v="cartoni e casse"/>
    <x v="12"/>
    <m/>
    <n v="510"/>
    <s v="NR"/>
    <m/>
    <n v="1.1539999999999999"/>
    <n v="588.54"/>
  </r>
  <r>
    <s v="OF0037215"/>
    <x v="864"/>
    <m/>
    <s v="F600917"/>
    <x v="61"/>
    <s v="25AFI002915"/>
    <x v="19"/>
    <m/>
    <s v="001770118101"/>
    <s v="DIV.CART.CM118X100 FUSTELLATO"/>
    <s v="cartoni e casse"/>
    <x v="12"/>
    <m/>
    <n v="390"/>
    <s v="NR"/>
    <m/>
    <n v="1.091"/>
    <n v="425.49"/>
  </r>
  <r>
    <s v="OF0037735"/>
    <x v="1075"/>
    <m/>
    <s v="F600917"/>
    <x v="61"/>
    <s v="25AFI002915"/>
    <x v="19"/>
    <m/>
    <s v="001770118101"/>
    <s v="DIV.CART.CM118X100 FUSTELLATO"/>
    <s v="cartoni e casse"/>
    <x v="12"/>
    <m/>
    <n v="1840"/>
    <s v="NR"/>
    <m/>
    <n v="1.091"/>
    <n v="2007.44"/>
  </r>
  <r>
    <s v="OF0038689"/>
    <x v="1300"/>
    <m/>
    <s v="F600917"/>
    <x v="61"/>
    <s v="25AFI002915"/>
    <x v="19"/>
    <m/>
    <s v="001770118101"/>
    <s v="DIV.CART.CM118X100 FUSTELLATO"/>
    <s v="cartoni e casse"/>
    <x v="12"/>
    <m/>
    <n v="600"/>
    <s v="NR"/>
    <m/>
    <n v="1.091"/>
    <n v="654.6"/>
  </r>
  <r>
    <s v="OF0038419"/>
    <x v="1304"/>
    <m/>
    <s v="F600917"/>
    <x v="61"/>
    <s v="25AFI002915"/>
    <x v="19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8308"/>
    <x v="1303"/>
    <m/>
    <s v="F600917"/>
    <x v="61"/>
    <s v="25AFI002915"/>
    <x v="19"/>
    <m/>
    <s v="001810018065"/>
    <s v="DIVISORIO CART.CM18X65 T.1 C/4 CORD. 8/27/38/57/65"/>
    <s v="cartoni e casse"/>
    <x v="12"/>
    <m/>
    <n v="510"/>
    <s v="NR"/>
    <m/>
    <n v="0.105"/>
    <n v="53.55"/>
  </r>
  <r>
    <s v="OF0038419"/>
    <x v="1304"/>
    <m/>
    <s v="F600917"/>
    <x v="61"/>
    <s v="25AFI002915"/>
    <x v="19"/>
    <m/>
    <s v="001810019067"/>
    <s v="DIVISORIO CART.CM19X67 T.1 C/4 CORD. 7/28/39/60/67"/>
    <s v="cartoni e casse"/>
    <x v="12"/>
    <m/>
    <n v="510"/>
    <s v="NR"/>
    <m/>
    <n v="0.113"/>
    <n v="57.63"/>
  </r>
  <r>
    <s v="OF0038308"/>
    <x v="1303"/>
    <m/>
    <s v="F600917"/>
    <x v="61"/>
    <s v="25AFI002915"/>
    <x v="19"/>
    <m/>
    <s v="001810025060"/>
    <s v="DIVISORIO CART.CM25X60 T.1 C/4 CORD. 5/25/35/55/60"/>
    <s v="cartoni e casse"/>
    <x v="12"/>
    <m/>
    <n v="510"/>
    <s v="NR"/>
    <m/>
    <n v="0.13"/>
    <n v="66.3"/>
  </r>
  <r>
    <s v="OF0038308"/>
    <x v="1303"/>
    <m/>
    <s v="F600917"/>
    <x v="61"/>
    <s v="25AFI002915"/>
    <x v="19"/>
    <m/>
    <s v="001810026031"/>
    <s v="DIV.CART.CM26X31 T.1 C/1 CORDONE 13/31"/>
    <s v="cartoni e casse"/>
    <x v="12"/>
    <m/>
    <n v="510"/>
    <s v="NR"/>
    <m/>
    <n v="4.8000000000000001E-2"/>
    <n v="24.48"/>
  </r>
  <r>
    <s v="OF0038308"/>
    <x v="1303"/>
    <m/>
    <s v="F600917"/>
    <x v="61"/>
    <s v="25AFI002915"/>
    <x v="19"/>
    <m/>
    <s v="001810030030"/>
    <s v="DIVISORIO CART.CM 30X30 T.1"/>
    <s v="cartoni e casse"/>
    <x v="12"/>
    <m/>
    <n v="510"/>
    <s v="NR"/>
    <m/>
    <n v="8.5999999999999993E-2"/>
    <n v="43.86"/>
  </r>
  <r>
    <s v="OF0038308"/>
    <x v="1303"/>
    <m/>
    <s v="F600917"/>
    <x v="61"/>
    <s v="25AFI002915"/>
    <x v="19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8223"/>
    <x v="1142"/>
    <m/>
    <s v="F600917"/>
    <x v="61"/>
    <s v="25AFI002915"/>
    <x v="19"/>
    <m/>
    <s v="001810058024"/>
    <s v="DIVISORIO CART.CM58X24 T.1"/>
    <s v="cartoni e casse"/>
    <x v="12"/>
    <m/>
    <n v="120"/>
    <s v="NR"/>
    <m/>
    <n v="0.12200000000000001"/>
    <n v="14.64"/>
  </r>
  <r>
    <s v="OF0037515"/>
    <x v="1072"/>
    <m/>
    <s v="F600917"/>
    <x v="61"/>
    <s v="25AFI002915"/>
    <x v="19"/>
    <m/>
    <s v="001810120080"/>
    <s v="DIVISORIO CART.CM120X80 T.1"/>
    <s v="cartoni e casse"/>
    <x v="12"/>
    <m/>
    <n v="320"/>
    <s v="NR"/>
    <m/>
    <n v="0.754"/>
    <n v="241.28"/>
  </r>
  <r>
    <s v="OF0038152"/>
    <x v="1139"/>
    <m/>
    <s v="F600917"/>
    <x v="61"/>
    <s v="25AFI002915"/>
    <x v="19"/>
    <m/>
    <s v="001810120080"/>
    <s v="DIVISORIO CART.CM120X80 T.1"/>
    <s v="cartoni e casse"/>
    <x v="12"/>
    <m/>
    <n v="640"/>
    <s v="NR"/>
    <m/>
    <n v="0.754"/>
    <n v="482.56"/>
  </r>
  <r>
    <s v="OF0038223"/>
    <x v="1142"/>
    <m/>
    <s v="F600917"/>
    <x v="61"/>
    <s v="25AFI002915"/>
    <x v="19"/>
    <m/>
    <s v="001880017022"/>
    <s v="DIVISORIO CART.CM17X22 T.5"/>
    <s v="cartoni e casse"/>
    <x v="12"/>
    <m/>
    <n v="188"/>
    <s v="NR"/>
    <m/>
    <n v="3.8989361702127662E-2"/>
    <n v="7.33"/>
  </r>
  <r>
    <s v="OF0038223"/>
    <x v="1142"/>
    <m/>
    <s v="F600917"/>
    <x v="61"/>
    <s v="25AFI002915"/>
    <x v="19"/>
    <m/>
    <s v="001880020021"/>
    <s v="DIVISORIO CART.CM20X21 T.5"/>
    <s v="cartoni e casse"/>
    <x v="12"/>
    <m/>
    <n v="86"/>
    <s v="NR"/>
    <m/>
    <n v="4.1046511627906977E-2"/>
    <n v="3.53"/>
  </r>
  <r>
    <s v="OF0038529"/>
    <x v="1305"/>
    <m/>
    <s v="F600917"/>
    <x v="61"/>
    <s v="25AFI002915"/>
    <x v="19"/>
    <m/>
    <s v="001880022022"/>
    <s v="DIVISORIO CART.CM22x22 T.5"/>
    <s v="cartoni e casse"/>
    <x v="12"/>
    <m/>
    <n v="625"/>
    <s v="NR"/>
    <m/>
    <n v="4.3999999999999997E-2"/>
    <n v="27.5"/>
  </r>
  <r>
    <s v="OF0038308"/>
    <x v="1303"/>
    <m/>
    <s v="F600917"/>
    <x v="61"/>
    <s v="25AFI002915"/>
    <x v="19"/>
    <m/>
    <s v="001880024014"/>
    <s v="DIVISORIO CART.CM24x14 T.5"/>
    <s v="cartoni e casse"/>
    <x v="12"/>
    <m/>
    <n v="368"/>
    <s v="NR"/>
    <m/>
    <n v="3.7010869565217389E-2"/>
    <n v="13.62"/>
  </r>
  <r>
    <s v="OF0038529"/>
    <x v="1305"/>
    <m/>
    <s v="F600917"/>
    <x v="61"/>
    <s v="25AFI002915"/>
    <x v="19"/>
    <m/>
    <s v="001880025025"/>
    <s v="DIVISORIO CART.CM25x25 T.5"/>
    <s v="cartoni e casse"/>
    <x v="12"/>
    <m/>
    <n v="816"/>
    <s v="NR"/>
    <m/>
    <n v="5.1004901960784312E-2"/>
    <n v="41.62"/>
  </r>
  <r>
    <s v="OF0038308"/>
    <x v="1303"/>
    <m/>
    <s v="F600917"/>
    <x v="61"/>
    <s v="25AFI002915"/>
    <x v="19"/>
    <m/>
    <s v="001880031031"/>
    <s v="DIVISORIO CART.CM31x31 T.5"/>
    <s v="cartoni e casse"/>
    <x v="12"/>
    <m/>
    <n v="255"/>
    <s v="NR"/>
    <m/>
    <n v="6.8000000000000005E-2"/>
    <n v="17.34"/>
  </r>
  <r>
    <s v="OF0038419"/>
    <x v="1304"/>
    <m/>
    <s v="F600917"/>
    <x v="61"/>
    <s v="25AFI002915"/>
    <x v="19"/>
    <m/>
    <s v="001880035018"/>
    <s v="DIVISORIO CART.CM35x18 T.5"/>
    <s v="cartoni e casse"/>
    <x v="12"/>
    <m/>
    <n v="255"/>
    <s v="NR"/>
    <m/>
    <n v="5.1999999999999998E-2"/>
    <n v="13.26"/>
  </r>
  <r>
    <s v="OF0038529"/>
    <x v="1305"/>
    <m/>
    <s v="F600917"/>
    <x v="61"/>
    <s v="25AFI002915"/>
    <x v="19"/>
    <m/>
    <s v="001880036028"/>
    <s v="DIVISORIO CART.CM36X28 T.5"/>
    <s v="cartoni e casse"/>
    <x v="12"/>
    <m/>
    <n v="765"/>
    <s v="NR"/>
    <m/>
    <n v="6.9999999999999993E-2"/>
    <n v="53.55"/>
  </r>
  <r>
    <s v="OF0037300"/>
    <x v="189"/>
    <m/>
    <s v="F600917"/>
    <x v="61"/>
    <s v="25AFI002915"/>
    <x v="19"/>
    <m/>
    <s v="001880040014"/>
    <s v="DIVISORIO CART.CM40X14 T.5"/>
    <s v="cartoni e casse"/>
    <x v="12"/>
    <m/>
    <n v="33"/>
    <s v="NR"/>
    <m/>
    <n v="4.7878787878787882E-2"/>
    <n v="1.58"/>
  </r>
  <r>
    <s v="OF0038308"/>
    <x v="1303"/>
    <m/>
    <s v="F600917"/>
    <x v="61"/>
    <s v="25AFI002915"/>
    <x v="19"/>
    <m/>
    <s v="001880040014"/>
    <s v="DIVISORIO CART.CM40X14 T.5"/>
    <s v="cartoni e casse"/>
    <x v="12"/>
    <m/>
    <n v="222"/>
    <s v="NR"/>
    <m/>
    <n v="4.801801801801802E-2"/>
    <n v="10.66"/>
  </r>
  <r>
    <s v="OF0038152"/>
    <x v="1139"/>
    <m/>
    <s v="F600917"/>
    <x v="61"/>
    <s v="25AFI002915"/>
    <x v="19"/>
    <m/>
    <s v="001880040018"/>
    <s v="DIVISORIO CART.CM40x18 T.5"/>
    <s v="cartoni e casse"/>
    <x v="12"/>
    <m/>
    <n v="510"/>
    <s v="NR"/>
    <m/>
    <n v="5.5999999999999994E-2"/>
    <n v="28.56"/>
  </r>
  <r>
    <s v="OF0038308"/>
    <x v="1303"/>
    <m/>
    <s v="F600917"/>
    <x v="61"/>
    <s v="25AFI002915"/>
    <x v="19"/>
    <m/>
    <s v="001880045019"/>
    <s v="DIVISORIO CART.CM45x19 T.5"/>
    <s v="cartoni e casse"/>
    <x v="12"/>
    <m/>
    <n v="1300"/>
    <s v="NR"/>
    <m/>
    <n v="6.3E-2"/>
    <n v="81.900000000000006"/>
  </r>
  <r>
    <s v="OF0038456"/>
    <x v="1301"/>
    <m/>
    <s v="F600917"/>
    <x v="61"/>
    <s v="25AFI002915"/>
    <x v="19"/>
    <m/>
    <s v="001880045019"/>
    <s v="DIVISORIO CART.CM45x19 T.5"/>
    <s v="cartoni e casse"/>
    <x v="12"/>
    <m/>
    <n v="128"/>
    <s v="NR"/>
    <m/>
    <n v="6.2968750000000004E-2"/>
    <n v="8.06"/>
  </r>
  <r>
    <s v="OF0037002"/>
    <x v="716"/>
    <m/>
    <s v="F600917"/>
    <x v="61"/>
    <s v="25AFI002915"/>
    <x v="19"/>
    <m/>
    <s v="001880045060"/>
    <s v="DIVISORIO CART.CM45x60 T.5"/>
    <s v="cartoni e casse"/>
    <x v="12"/>
    <m/>
    <n v="86"/>
    <s v="NR"/>
    <m/>
    <n v="0.155"/>
    <n v="13.33"/>
  </r>
  <r>
    <s v="OF0038038"/>
    <x v="1141"/>
    <m/>
    <s v="F600917"/>
    <x v="61"/>
    <s v="25AFI002915"/>
    <x v="19"/>
    <m/>
    <s v="001880050022"/>
    <s v="DIVISORIO CART.CM50x22 T.5"/>
    <s v="cartoni e casse"/>
    <x v="12"/>
    <m/>
    <n v="5"/>
    <s v="NR"/>
    <m/>
    <n v="7.5999999999999998E-2"/>
    <n v="0.38"/>
  </r>
  <r>
    <s v="OF0038456"/>
    <x v="1301"/>
    <m/>
    <s v="F600917"/>
    <x v="61"/>
    <s v="25AFI002915"/>
    <x v="19"/>
    <m/>
    <s v="001880050022"/>
    <s v="DIVISORIO CART.CM50x22 T.5"/>
    <s v="cartoni e casse"/>
    <x v="12"/>
    <m/>
    <n v="505"/>
    <s v="NR"/>
    <m/>
    <n v="7.5009900990099021E-2"/>
    <n v="37.880000000000003"/>
  </r>
  <r>
    <s v="OF0038690"/>
    <x v="1307"/>
    <m/>
    <s v="F600917"/>
    <x v="61"/>
    <s v="25AFI002915"/>
    <x v="19"/>
    <m/>
    <s v="001880050029"/>
    <s v="DIVISORIO CART.CM50x29 T.5"/>
    <s v="cartoni e casse"/>
    <x v="12"/>
    <m/>
    <n v="400"/>
    <s v="NR"/>
    <m/>
    <n v="9.3000000000000013E-2"/>
    <n v="37.200000000000003"/>
  </r>
  <r>
    <s v="OF0038152"/>
    <x v="1139"/>
    <m/>
    <s v="F600917"/>
    <x v="61"/>
    <s v="25AFI002915"/>
    <x v="19"/>
    <m/>
    <s v="001880056018"/>
    <s v="DIVISORIO CART.CM56x18 T.5"/>
    <s v="cartoni e casse"/>
    <x v="12"/>
    <m/>
    <n v="93"/>
    <s v="NR"/>
    <m/>
    <n v="6.9999999999999993E-2"/>
    <n v="6.51"/>
  </r>
  <r>
    <s v="OF0038529"/>
    <x v="1305"/>
    <m/>
    <s v="F600917"/>
    <x v="61"/>
    <s v="25AFI002915"/>
    <x v="19"/>
    <m/>
    <s v="001880056018"/>
    <s v="DIVISORIO CART.CM56x18 T.5"/>
    <s v="cartoni e casse"/>
    <x v="12"/>
    <m/>
    <n v="391"/>
    <s v="NR"/>
    <m/>
    <n v="7.0000000000000007E-2"/>
    <n v="27.37"/>
  </r>
  <r>
    <s v="OF0036488"/>
    <x v="629"/>
    <m/>
    <s v="F600917"/>
    <x v="61"/>
    <s v="25AFI002915"/>
    <x v="19"/>
    <m/>
    <s v="001880060012"/>
    <s v="DIVISORIO CART.CM60x12 T.5"/>
    <s v="cartoni e casse"/>
    <x v="12"/>
    <m/>
    <n v="71"/>
    <s v="NR"/>
    <m/>
    <n v="5.6056338028169013E-2"/>
    <n v="3.98"/>
  </r>
  <r>
    <s v="OF0037847"/>
    <x v="1138"/>
    <m/>
    <s v="F600917"/>
    <x v="61"/>
    <s v="25AFI002915"/>
    <x v="19"/>
    <m/>
    <s v="001880060012"/>
    <s v="DIVISORIO CART.CM60x12 T.5"/>
    <s v="cartoni e casse"/>
    <x v="12"/>
    <m/>
    <n v="120"/>
    <s v="NR"/>
    <m/>
    <n v="5.6000000000000001E-2"/>
    <n v="6.72"/>
  </r>
  <r>
    <s v="OF0038038"/>
    <x v="1141"/>
    <m/>
    <s v="F600917"/>
    <x v="61"/>
    <s v="25AFI002915"/>
    <x v="19"/>
    <m/>
    <s v="001880060012"/>
    <s v="DIVISORIO CART.CM60x12 T.5"/>
    <s v="cartoni e casse"/>
    <x v="12"/>
    <m/>
    <n v="480"/>
    <s v="NR"/>
    <m/>
    <n v="5.6000000000000001E-2"/>
    <n v="26.88"/>
  </r>
  <r>
    <s v="OF0038308"/>
    <x v="1303"/>
    <m/>
    <s v="F600917"/>
    <x v="61"/>
    <s v="25AFI002915"/>
    <x v="19"/>
    <m/>
    <s v="001880060012"/>
    <s v="DIVISORIO CART.CM60x12 T.5"/>
    <s v="cartoni e casse"/>
    <x v="12"/>
    <m/>
    <n v="2456"/>
    <s v="NR"/>
    <m/>
    <n v="5.6001628664495109E-2"/>
    <n v="137.54"/>
  </r>
  <r>
    <s v="OF0038152"/>
    <x v="1139"/>
    <m/>
    <s v="F600917"/>
    <x v="61"/>
    <s v="25AFI002915"/>
    <x v="19"/>
    <m/>
    <s v="001880060014"/>
    <s v="DIVISORIO CART.CM60x14 T.5"/>
    <s v="cartoni e casse"/>
    <x v="12"/>
    <m/>
    <n v="1723"/>
    <s v="NR"/>
    <m/>
    <n v="6.200232153221126E-2"/>
    <n v="106.83"/>
  </r>
  <r>
    <s v="OF0038529"/>
    <x v="1305"/>
    <m/>
    <s v="F600917"/>
    <x v="61"/>
    <s v="25AFI002915"/>
    <x v="19"/>
    <m/>
    <s v="001880060014"/>
    <s v="DIVISORIO CART.CM60x14 T.5"/>
    <s v="cartoni e casse"/>
    <x v="12"/>
    <m/>
    <n v="1960"/>
    <s v="NR"/>
    <m/>
    <n v="6.2E-2"/>
    <n v="121.52"/>
  </r>
  <r>
    <s v="OF0037789"/>
    <x v="1073"/>
    <m/>
    <s v="F600917"/>
    <x v="61"/>
    <s v="25AFI002915"/>
    <x v="19"/>
    <m/>
    <s v="001880060017"/>
    <s v="DIVISORIO CART.CM60x17 T.5"/>
    <s v="cartoni e casse"/>
    <x v="12"/>
    <m/>
    <n v="39"/>
    <s v="NR"/>
    <m/>
    <n v="7.1025641025641031E-2"/>
    <n v="2.77"/>
  </r>
  <r>
    <s v="OF0038223"/>
    <x v="1142"/>
    <m/>
    <s v="F600917"/>
    <x v="61"/>
    <s v="25AFI002915"/>
    <x v="19"/>
    <m/>
    <s v="001880060017"/>
    <s v="DIVISORIO CART.CM60x17 T.5"/>
    <s v="cartoni e casse"/>
    <x v="12"/>
    <m/>
    <n v="443"/>
    <s v="NR"/>
    <m/>
    <n v="7.0993227990970659E-2"/>
    <n v="31.45"/>
  </r>
  <r>
    <s v="OF0037618"/>
    <x v="1071"/>
    <m/>
    <s v="F600917"/>
    <x v="61"/>
    <s v="25AFI002915"/>
    <x v="19"/>
    <m/>
    <s v="001880060018"/>
    <s v="DIVISORIO CART.CM60x18 T.5"/>
    <s v="cartoni e casse"/>
    <x v="12"/>
    <m/>
    <n v="189"/>
    <s v="NR"/>
    <m/>
    <n v="7.4021164021164015E-2"/>
    <n v="13.99"/>
  </r>
  <r>
    <s v="OF0038223"/>
    <x v="1142"/>
    <m/>
    <s v="F600917"/>
    <x v="61"/>
    <s v="25AFI002915"/>
    <x v="19"/>
    <m/>
    <s v="001880060018"/>
    <s v="DIVISORIO CART.CM60x18 T.5"/>
    <s v="cartoni e casse"/>
    <x v="12"/>
    <m/>
    <n v="525"/>
    <s v="NR"/>
    <m/>
    <n v="7.3999999999999996E-2"/>
    <n v="38.85"/>
  </r>
  <r>
    <s v="OF0038223"/>
    <x v="1142"/>
    <m/>
    <s v="F600917"/>
    <x v="61"/>
    <s v="25AFI002915"/>
    <x v="19"/>
    <m/>
    <s v="001880060019"/>
    <s v="DIVISORIO CART.CM60X19 T.5"/>
    <s v="cartoni e casse"/>
    <x v="12"/>
    <m/>
    <n v="344"/>
    <s v="NR"/>
    <m/>
    <n v="7.7005813953488364E-2"/>
    <n v="26.49"/>
  </r>
  <r>
    <s v="OF0038529"/>
    <x v="1305"/>
    <m/>
    <s v="F600917"/>
    <x v="61"/>
    <s v="25AFI002915"/>
    <x v="19"/>
    <m/>
    <s v="001880060021"/>
    <s v="DIVISORIO CART.CM60X21 T.5"/>
    <s v="cartoni e casse"/>
    <x v="12"/>
    <m/>
    <n v="408"/>
    <s v="NR"/>
    <m/>
    <n v="8.2990196078431375E-2"/>
    <n v="33.86"/>
  </r>
  <r>
    <s v="OF0036914"/>
    <x v="714"/>
    <m/>
    <s v="F600917"/>
    <x v="61"/>
    <s v="25AFI002915"/>
    <x v="19"/>
    <m/>
    <s v="001880060023"/>
    <s v="DIVISORIO CART.CM60x23 T.5"/>
    <s v="cartoni e casse"/>
    <x v="12"/>
    <m/>
    <n v="99"/>
    <s v="NR"/>
    <m/>
    <n v="8.3030303030303038E-2"/>
    <n v="8.2200000000000006"/>
  </r>
  <r>
    <s v="OF0037789"/>
    <x v="1073"/>
    <m/>
    <s v="F600917"/>
    <x v="61"/>
    <s v="25AFI002915"/>
    <x v="19"/>
    <m/>
    <s v="001880060023"/>
    <s v="DIVISORIO CART.CM60x23 T.5"/>
    <s v="cartoni e casse"/>
    <x v="12"/>
    <m/>
    <n v="156"/>
    <s v="NR"/>
    <m/>
    <n v="8.3012820512820509E-2"/>
    <n v="12.95"/>
  </r>
  <r>
    <s v="OF0038223"/>
    <x v="1142"/>
    <m/>
    <s v="F600917"/>
    <x v="61"/>
    <s v="25AFI002915"/>
    <x v="19"/>
    <m/>
    <s v="001880060023"/>
    <s v="DIVISORIO CART.CM60x23 T.5"/>
    <s v="cartoni e casse"/>
    <x v="12"/>
    <m/>
    <n v="1018"/>
    <s v="NR"/>
    <m/>
    <n v="8.2996070726915519E-2"/>
    <n v="84.49"/>
  </r>
  <r>
    <s v="OF0037415"/>
    <x v="867"/>
    <m/>
    <s v="F600917"/>
    <x v="61"/>
    <s v="25AFI002915"/>
    <x v="19"/>
    <m/>
    <s v="001880060025"/>
    <s v="DIVISORIO CART.CM60x25 T.5"/>
    <s v="cartoni e casse"/>
    <x v="12"/>
    <m/>
    <n v="170"/>
    <s v="NR"/>
    <m/>
    <n v="9.4999999999999987E-2"/>
    <n v="16.149999999999999"/>
  </r>
  <r>
    <s v="OF0035658"/>
    <x v="230"/>
    <m/>
    <s v="F600917"/>
    <x v="61"/>
    <s v="25AFI002915"/>
    <x v="19"/>
    <m/>
    <s v="001880060030"/>
    <s v="DIVISORIO CART.CM60x30 T.5"/>
    <s v="cartoni e casse"/>
    <x v="12"/>
    <m/>
    <n v="170"/>
    <s v="NR"/>
    <m/>
    <n v="0.10300000000000001"/>
    <n v="17.510000000000002"/>
  </r>
  <r>
    <s v="OF0038223"/>
    <x v="1142"/>
    <m/>
    <s v="F600917"/>
    <x v="61"/>
    <s v="25AFI002915"/>
    <x v="19"/>
    <m/>
    <s v="001880080018"/>
    <s v="DIVISORIO CART.CM80x18 T.5"/>
    <s v="cartoni e casse"/>
    <x v="12"/>
    <m/>
    <n v="341"/>
    <s v="NR"/>
    <m/>
    <n v="9.1994134897360705E-2"/>
    <n v="31.37"/>
  </r>
  <r>
    <s v="OF0038419"/>
    <x v="1304"/>
    <m/>
    <s v="F600917"/>
    <x v="61"/>
    <s v="25AFI002915"/>
    <x v="19"/>
    <m/>
    <s v="001880080022"/>
    <s v="DIVISORIO CART.CM80x22 T.5"/>
    <s v="cartoni e casse"/>
    <x v="12"/>
    <m/>
    <n v="43"/>
    <s v="NR"/>
    <m/>
    <n v="0.10790697674418603"/>
    <n v="4.6399999999999997"/>
  </r>
  <r>
    <s v="OF0038486"/>
    <x v="1308"/>
    <m/>
    <s v="F011504"/>
    <x v="112"/>
    <s v="25AFI002933"/>
    <x v="19"/>
    <m/>
    <s v="000660217023"/>
    <s v="CASS.OVALE FUSA 32X21 VERNIC.+RETT. NO LOGO"/>
    <s v="semilavorato"/>
    <x v="6"/>
    <m/>
    <n v="1050"/>
    <s v="NR"/>
    <m/>
    <n v="13.35"/>
    <n v="14017.5"/>
  </r>
  <r>
    <s v="OF0038717"/>
    <x v="1309"/>
    <m/>
    <s v="F012539"/>
    <x v="69"/>
    <s v="25AFI002934"/>
    <x v="19"/>
    <m/>
    <s v="002460032001"/>
    <s v="SOLVENTE ISOPROPYLOLO (IP97)"/>
    <s v="prodotti chimici"/>
    <x v="1"/>
    <m/>
    <n v="155"/>
    <s v="kg"/>
    <m/>
    <n v="1.9799999999999998"/>
    <n v="306.89999999999998"/>
  </r>
  <r>
    <s v="OF0038717"/>
    <x v="1309"/>
    <m/>
    <s v="F012539"/>
    <x v="69"/>
    <s v="25AFI002934"/>
    <x v="19"/>
    <m/>
    <s v="002460140001"/>
    <s v="DOWANOL PMA ACETATO DI METOSSIPROP. CISTERNA"/>
    <s v="prodotti chimici"/>
    <x v="1"/>
    <m/>
    <n v="950"/>
    <s v="kg"/>
    <m/>
    <n v="2.79"/>
    <n v="2650.5"/>
  </r>
  <r>
    <s v="OF0038751"/>
    <x v="1310"/>
    <m/>
    <s v="F600985"/>
    <x v="113"/>
    <s v="25AFI002937"/>
    <x v="19"/>
    <m/>
    <s v="001717796001"/>
    <s v="BOX FLEXO 7796+KIT DIV.MADE IN 20 CM SKILLET SCMI 20040"/>
    <s v="cartoni e casse"/>
    <x v="12"/>
    <m/>
    <n v="5000"/>
    <s v="NR"/>
    <m/>
    <n v="0.875"/>
    <n v="4375"/>
  </r>
  <r>
    <s v="OF0038751"/>
    <x v="1310"/>
    <m/>
    <s v="F600985"/>
    <x v="113"/>
    <s v="25AFI002937"/>
    <x v="19"/>
    <m/>
    <s v="001717799001"/>
    <s v="BOX FLEXO 7799+KIT DIV.MADE IN 26 CM SKILLET SCMI 26045"/>
    <s v="cartoni e casse"/>
    <x v="12"/>
    <m/>
    <n v="2800"/>
    <s v="NR"/>
    <m/>
    <n v="1.23"/>
    <n v="3444"/>
  </r>
  <r>
    <s v="OF0038751"/>
    <x v="1310"/>
    <m/>
    <s v="F600985"/>
    <x v="113"/>
    <s v="25AFI002937"/>
    <x v="19"/>
    <m/>
    <s v="001717802001"/>
    <s v="BOX FLEXO 7802+KIT DIV.MADE IN 30 CM SKILLET SCMI 30050"/>
    <s v="cartoni e casse"/>
    <x v="12"/>
    <m/>
    <n v="1929"/>
    <s v="NR"/>
    <m/>
    <n v="1.2850025920165888"/>
    <n v="2478.77"/>
  </r>
  <r>
    <s v="OF0038846"/>
    <x v="1311"/>
    <m/>
    <s v="F600467"/>
    <x v="50"/>
    <s v="25AFI002939"/>
    <x v="19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449"/>
    <x v="1162"/>
    <m/>
    <s v="F600467"/>
    <x v="50"/>
    <s v="25AFI002939"/>
    <x v="19"/>
    <m/>
    <s v="0002A0147TS4"/>
    <s v="DISCO AC.147/040 C/F 3MM+TAGLI STRETTI+FORO CENTRALE 38mm"/>
    <s v="acciaio"/>
    <x v="9"/>
    <m/>
    <n v="10500"/>
    <s v="NR"/>
    <m/>
    <n v="0.1769"/>
    <n v="1857.45"/>
  </r>
  <r>
    <s v="OF0038449"/>
    <x v="1162"/>
    <m/>
    <s v="F600467"/>
    <x v="50"/>
    <s v="25AFI002939"/>
    <x v="19"/>
    <m/>
    <s v="0002A0167TS4"/>
    <s v="DISCO AC.167/040 C/F 3MM+TAGLI STRETTI+FORO CENTRALE 51mm"/>
    <s v="acciaio"/>
    <x v="9"/>
    <m/>
    <n v="2250"/>
    <s v="NR"/>
    <m/>
    <n v="0.24260000000000001"/>
    <n v="545.85"/>
  </r>
  <r>
    <s v="OF0038566"/>
    <x v="1208"/>
    <m/>
    <s v="F600467"/>
    <x v="50"/>
    <s v="25AFI002939"/>
    <x v="19"/>
    <m/>
    <s v="0002A0167TS4"/>
    <s v="DISCO AC.167/040 C/F 3MM+TAGLI STRETTI+FORO CENTRALE 51mm"/>
    <s v="acciaio"/>
    <x v="9"/>
    <m/>
    <n v="10000"/>
    <s v="NR"/>
    <m/>
    <n v="0.24260000000000001"/>
    <n v="2426"/>
  </r>
  <r>
    <s v="OF0038846"/>
    <x v="1311"/>
    <m/>
    <s v="F600467"/>
    <x v="50"/>
    <s v="25AFI002939"/>
    <x v="19"/>
    <m/>
    <s v="0002A0167TS4"/>
    <s v="DISCO AC.167/040 C/F 3MM+TAGLI STRETTI+FORO CENTRALE 51mm"/>
    <s v="acciaio"/>
    <x v="9"/>
    <m/>
    <n v="13052"/>
    <s v="NR"/>
    <m/>
    <n v="0.24260036775973032"/>
    <n v="3166.42"/>
  </r>
  <r>
    <s v="OF0038449"/>
    <x v="1162"/>
    <m/>
    <s v="F600467"/>
    <x v="50"/>
    <s v="25AFI002939"/>
    <x v="19"/>
    <m/>
    <s v="0002A0187TS4"/>
    <s v="DISCO AC.187/040 C/F 3MM+TAGLI STRETTI+FORO CENTRALE 51mm"/>
    <s v="acciaio"/>
    <x v="9"/>
    <m/>
    <n v="1250"/>
    <s v="NR"/>
    <m/>
    <n v="0.27839999999999998"/>
    <n v="348"/>
  </r>
  <r>
    <s v="OF0038728"/>
    <x v="1254"/>
    <m/>
    <s v="F600467"/>
    <x v="50"/>
    <s v="25AFI002939"/>
    <x v="19"/>
    <m/>
    <s v="0002A0187TS4"/>
    <s v="DISCO AC.187/040 C/F 3MM+TAGLI STRETTI+FORO CENTRALE 51mm"/>
    <s v="acciaio"/>
    <x v="9"/>
    <m/>
    <n v="5000"/>
    <s v="NR"/>
    <m/>
    <n v="0.27839999999999998"/>
    <n v="1392"/>
  </r>
  <r>
    <s v="OF0038728"/>
    <x v="1254"/>
    <m/>
    <s v="F600467"/>
    <x v="50"/>
    <s v="25AFI002939"/>
    <x v="19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8566"/>
    <x v="1208"/>
    <m/>
    <s v="F600467"/>
    <x v="50"/>
    <s v="25AFI002940"/>
    <x v="19"/>
    <m/>
    <s v="0002A0127TS4"/>
    <s v="DISCO AC.127/040 C/F 3MM+TAGLI STRETTI+FORO CENTRALE 38mm"/>
    <s v="acciaio"/>
    <x v="9"/>
    <m/>
    <n v="597"/>
    <s v="NR"/>
    <m/>
    <n v="0.14490787269681743"/>
    <n v="86.51"/>
  </r>
  <r>
    <s v="OF0038728"/>
    <x v="1254"/>
    <m/>
    <s v="F600467"/>
    <x v="50"/>
    <s v="25AFI002940"/>
    <x v="19"/>
    <m/>
    <s v="0002A0127TS4"/>
    <s v="DISCO AC.127/040 C/F 3MM+TAGLI STRETTI+FORO CENTRALE 38mm"/>
    <s v="acciaio"/>
    <x v="9"/>
    <m/>
    <n v="12500"/>
    <s v="NR"/>
    <m/>
    <n v="0.1449"/>
    <n v="1811.25"/>
  </r>
  <r>
    <s v="OF0038846"/>
    <x v="1311"/>
    <m/>
    <s v="F600467"/>
    <x v="50"/>
    <s v="25AFI002940"/>
    <x v="19"/>
    <m/>
    <s v="0002A0127TS4"/>
    <s v="DISCO AC.127/040 C/F 3MM+TAGLI STRETTI+FORO CENTRALE 38mm"/>
    <s v="acciaio"/>
    <x v="9"/>
    <m/>
    <n v="12653"/>
    <s v="NR"/>
    <m/>
    <n v="0.14490002370979216"/>
    <n v="1833.42"/>
  </r>
  <r>
    <s v="OF0038846"/>
    <x v="1311"/>
    <m/>
    <s v="F600467"/>
    <x v="50"/>
    <s v="25AFI002940"/>
    <x v="19"/>
    <m/>
    <s v="0002A0187TS4"/>
    <s v="DISCO AC.187/040 C/F 3MM+TAGLI STRETTI+FORO CENTRALE 51mm"/>
    <s v="acciaio"/>
    <x v="9"/>
    <m/>
    <n v="3880"/>
    <s v="NR"/>
    <m/>
    <n v="0.27839948453608249"/>
    <n v="1080.19"/>
  </r>
  <r>
    <s v="OF0038728"/>
    <x v="1254"/>
    <m/>
    <s v="F600467"/>
    <x v="50"/>
    <s v="25AFI002940"/>
    <x v="19"/>
    <m/>
    <s v="0002A0207TS4"/>
    <s v="DISCO AC.207/040 C/F 3MM+TAGLI STRETTI+FORO CENTRALE 51mm"/>
    <s v="acciaio"/>
    <x v="9"/>
    <m/>
    <n v="6200"/>
    <s v="NR"/>
    <m/>
    <n v="0.32419999999999999"/>
    <n v="2010.04"/>
  </r>
  <r>
    <s v="OF0038846"/>
    <x v="1311"/>
    <m/>
    <s v="F600467"/>
    <x v="50"/>
    <s v="25AFI002940"/>
    <x v="19"/>
    <m/>
    <s v="0002A0207TS4"/>
    <s v="DISCO AC.207/040 C/F 3MM+TAGLI STRETTI+FORO CENTRALE 51mm"/>
    <s v="acciaio"/>
    <x v="9"/>
    <m/>
    <n v="28800"/>
    <s v="NR"/>
    <m/>
    <n v="0.32419999999999999"/>
    <n v="9336.9599999999991"/>
  </r>
  <r>
    <s v="OF0038773"/>
    <x v="1312"/>
    <m/>
    <s v="F010233"/>
    <x v="52"/>
    <s v="25AFI002942"/>
    <x v="19"/>
    <m/>
    <s v="000110373001"/>
    <s v="GHIERA P2605 17,5/23 B25/590 FR.120"/>
    <s v="manigliame"/>
    <x v="0"/>
    <m/>
    <n v="5600"/>
    <s v="NR"/>
    <m/>
    <n v="0.10450000000000001"/>
    <n v="585.20000000000005"/>
  </r>
  <r>
    <s v="OF0038577"/>
    <x v="1227"/>
    <m/>
    <s v="F010233"/>
    <x v="52"/>
    <s v="25AFI002942"/>
    <x v="19"/>
    <m/>
    <s v="000110532001"/>
    <s v="GHIERA P15  15,5/30,5 R15/824 FR75"/>
    <s v="manigliame"/>
    <x v="0"/>
    <m/>
    <n v="5270"/>
    <s v="NR"/>
    <m/>
    <n v="0.10450094876660342"/>
    <n v="550.72"/>
  </r>
  <r>
    <s v="OF0038576"/>
    <x v="1226"/>
    <m/>
    <s v="F010233"/>
    <x v="52"/>
    <s v="25AFI002942"/>
    <x v="19"/>
    <m/>
    <s v="000110537001"/>
    <s v="GHIERA P15 16/27 R15/546 FR90 207 20-24-28"/>
    <s v="manigliame"/>
    <x v="0"/>
    <m/>
    <n v="16900"/>
    <s v="NR"/>
    <m/>
    <n v="9.5000000000000001E-2"/>
    <n v="1605.5"/>
  </r>
  <r>
    <s v="OF0038576"/>
    <x v="1226"/>
    <m/>
    <s v="F010233"/>
    <x v="52"/>
    <s v="25AFI002942"/>
    <x v="19"/>
    <m/>
    <s v="000110546001"/>
    <s v="GHIERA P15 16/24,5 B15 /900 FR 100 175 26"/>
    <s v="manigliame"/>
    <x v="0"/>
    <m/>
    <n v="8880"/>
    <s v="NR"/>
    <m/>
    <n v="9.5000000000000001E-2"/>
    <n v="843.6"/>
  </r>
  <r>
    <s v="OF0038576"/>
    <x v="1226"/>
    <m/>
    <s v="F010233"/>
    <x v="52"/>
    <s v="25AFI002942"/>
    <x v="19"/>
    <m/>
    <s v="000250530001"/>
    <s v="MANICO CHICAGO/1 NERO SATINATO"/>
    <s v="manigliame"/>
    <x v="0"/>
    <m/>
    <n v="9600"/>
    <s v="NR"/>
    <m/>
    <n v="0.31064999999999998"/>
    <n v="2982.24"/>
  </r>
  <r>
    <s v="OF0038577"/>
    <x v="1227"/>
    <m/>
    <s v="F010233"/>
    <x v="52"/>
    <s v="25AFI002942"/>
    <x v="19"/>
    <m/>
    <s v="000250530001"/>
    <s v="MANICO CHICAGO/1 NERO SATINATO"/>
    <s v="manigliame"/>
    <x v="0"/>
    <m/>
    <n v="4800"/>
    <s v="NR"/>
    <m/>
    <n v="0.31064999999999998"/>
    <n v="1491.12"/>
  </r>
  <r>
    <s v="OF0038576"/>
    <x v="1226"/>
    <m/>
    <s v="F010233"/>
    <x v="52"/>
    <s v="25AFI002942"/>
    <x v="19"/>
    <m/>
    <s v="000250531001"/>
    <s v="MANICO CHICAGO/2 NERO SATINATO"/>
    <s v="manigliame"/>
    <x v="0"/>
    <m/>
    <n v="18050"/>
    <s v="NR"/>
    <m/>
    <n v="0.33630027700831028"/>
    <n v="6070.22"/>
  </r>
  <r>
    <s v="OF0038577"/>
    <x v="1227"/>
    <m/>
    <s v="F010233"/>
    <x v="52"/>
    <s v="25AFI002942"/>
    <x v="19"/>
    <m/>
    <s v="000250531001"/>
    <s v="MANICO CHICAGO/2 NERO SATINATO"/>
    <s v="manigliame"/>
    <x v="0"/>
    <m/>
    <n v="25270"/>
    <s v="NR"/>
    <m/>
    <n v="0.33629996042738425"/>
    <n v="8498.2999999999993"/>
  </r>
  <r>
    <s v="OF0038577"/>
    <x v="1227"/>
    <m/>
    <s v="F010233"/>
    <x v="52"/>
    <s v="25AFI002942"/>
    <x v="19"/>
    <m/>
    <s v="000280477001"/>
    <s v="MANICO CREPIERE MO210/2 PA125 F.5,8"/>
    <s v="manigliame"/>
    <x v="0"/>
    <m/>
    <n v="3600"/>
    <s v="NR"/>
    <m/>
    <n v="0.56999999999999995"/>
    <n v="2052"/>
  </r>
  <r>
    <s v="OF0038576"/>
    <x v="1226"/>
    <m/>
    <s v="F010233"/>
    <x v="52"/>
    <s v="25AFI002942"/>
    <x v="19"/>
    <m/>
    <s v="000320212001"/>
    <s v="POMOLO 810 STUDIO NERO SATINATO"/>
    <s v="manigliame"/>
    <x v="0"/>
    <m/>
    <n v="16200"/>
    <s v="NR"/>
    <m/>
    <n v="0.18714999999999998"/>
    <n v="3031.83"/>
  </r>
  <r>
    <s v="OF0038287"/>
    <x v="1228"/>
    <m/>
    <s v="F010233"/>
    <x v="52"/>
    <s v="25AFI002943"/>
    <x v="19"/>
    <m/>
    <s v="000250516001"/>
    <s v="MANICO TITANO/1 NERO SATINATO"/>
    <s v="manigliame"/>
    <x v="0"/>
    <m/>
    <n v="19125"/>
    <s v="NR"/>
    <m/>
    <n v="0.4"/>
    <n v="7650"/>
  </r>
  <r>
    <s v="OF0038336"/>
    <x v="1267"/>
    <m/>
    <s v="F016194"/>
    <x v="73"/>
    <s v="25AFI002944"/>
    <x v="19"/>
    <m/>
    <s v="001970006001"/>
    <s v="PAPER PALLET CART.CM120X80 IKEA LB20 FSC"/>
    <s v="cartoni e casse"/>
    <x v="12"/>
    <m/>
    <n v="359"/>
    <s v="NR"/>
    <m/>
    <n v="3.7288300835654598"/>
    <n v="1338.65"/>
  </r>
  <r>
    <s v="OF0038774"/>
    <x v="1313"/>
    <m/>
    <s v="F014515"/>
    <x v="56"/>
    <s v="25AFI002947"/>
    <x v="19"/>
    <m/>
    <s v="000251624001"/>
    <s v="MANIGLIA S125 CLASS NERO SAT."/>
    <s v="manigliame"/>
    <x v="0"/>
    <m/>
    <n v="5060"/>
    <s v="NR"/>
    <m/>
    <n v="0.22489920948616601"/>
    <n v="1137.99"/>
  </r>
  <r>
    <s v="OF0038774"/>
    <x v="1313"/>
    <m/>
    <s v="F014515"/>
    <x v="56"/>
    <s v="25AFI002947"/>
    <x v="19"/>
    <m/>
    <s v="000251627001"/>
    <s v="MANIGLIA VANITY NERO SATINATO"/>
    <s v="manigliame"/>
    <x v="0"/>
    <m/>
    <n v="5040"/>
    <s v="NR"/>
    <m/>
    <n v="0.22490079365079366"/>
    <n v="1133.5"/>
  </r>
  <r>
    <s v="OF0038724"/>
    <x v="1314"/>
    <m/>
    <s v="F600389"/>
    <x v="67"/>
    <s v="25AFI002948"/>
    <x v="19"/>
    <m/>
    <s v="002490148004"/>
    <s v="OSSIDO VERDE 21-5901 (SOST. 4045)"/>
    <s v="prodotti chimici"/>
    <x v="1"/>
    <m/>
    <n v="20"/>
    <s v="kg"/>
    <m/>
    <n v="70.983500000000006"/>
    <n v="1419.67"/>
  </r>
  <r>
    <s v="OF0038724"/>
    <x v="1314"/>
    <m/>
    <s v="F600389"/>
    <x v="67"/>
    <s v="25AFI002948"/>
    <x v="19"/>
    <m/>
    <s v="002490304002"/>
    <s v="OSSIDO VERDE FK 8497 (EX FA 6290)"/>
    <s v="prodotti chimici"/>
    <x v="1"/>
    <m/>
    <n v="25"/>
    <s v="kg"/>
    <m/>
    <n v="43.572399999999995"/>
    <n v="1089.31"/>
  </r>
  <r>
    <s v="OF0038660"/>
    <x v="1315"/>
    <m/>
    <s v="F013344"/>
    <x v="111"/>
    <s v="25AFI002949"/>
    <x v="19"/>
    <m/>
    <s v="000390051001"/>
    <s v="VITE 4,2X17 AUT.AC S/PUNTA T.8,5"/>
    <s v="accessori x manigl."/>
    <x v="7"/>
    <m/>
    <n v="31000"/>
    <s v="NR"/>
    <m/>
    <n v="2.7899999999999998E-2"/>
    <n v="864.9"/>
  </r>
  <r>
    <s v="OF0038335"/>
    <x v="1267"/>
    <m/>
    <s v="F015313"/>
    <x v="114"/>
    <s v="25AFI002953"/>
    <x v="19"/>
    <m/>
    <s v="000150501002"/>
    <s v="ATTACCO FE RIV.XTORTIERA C/ANELLO"/>
    <s v="manigliame"/>
    <x v="0"/>
    <m/>
    <n v="5000"/>
    <s v="NR"/>
    <m/>
    <n v="0.32"/>
    <n v="1600"/>
  </r>
  <r>
    <s v="OF0038871"/>
    <x v="1316"/>
    <m/>
    <s v="F012713"/>
    <x v="53"/>
    <s v="25AFI002956"/>
    <x v="19"/>
    <m/>
    <s v="003090005007"/>
    <s v="FUSION PRO 80-288/J1535-A GENERAL BASECOAT"/>
    <s v="prodotti chimici"/>
    <x v="1"/>
    <m/>
    <n v="126"/>
    <s v="kg"/>
    <m/>
    <n v="15"/>
    <n v="1890"/>
  </r>
  <r>
    <s v="OF0038871"/>
    <x v="1316"/>
    <m/>
    <s v="F012713"/>
    <x v="53"/>
    <s v="25AFI002956"/>
    <x v="19"/>
    <m/>
    <s v="003090005008"/>
    <s v="FUSION PRO 80-288/J1536-B GENERAL BASECOAT"/>
    <s v="prodotti chimici"/>
    <x v="1"/>
    <m/>
    <n v="90"/>
    <s v="kg"/>
    <m/>
    <n v="15"/>
    <n v="1350"/>
  </r>
  <r>
    <s v="OF0038871"/>
    <x v="1316"/>
    <m/>
    <s v="F012713"/>
    <x v="53"/>
    <s v="25AFI002956"/>
    <x v="19"/>
    <m/>
    <s v="003090005025"/>
    <s v="FUSION PRO 80-288/V11559C GHOSTLY GREY BC"/>
    <s v="prodotti chimici"/>
    <x v="1"/>
    <m/>
    <n v="144"/>
    <s v="kg"/>
    <m/>
    <n v="15"/>
    <n v="2160"/>
  </r>
  <r>
    <s v="OF0038871"/>
    <x v="1316"/>
    <m/>
    <s v="F012713"/>
    <x v="53"/>
    <s v="25AFI002956"/>
    <x v="19"/>
    <m/>
    <s v="003190001009"/>
    <s v="FUSION PRO 80-289/V11294A GENERAL CLEAR TOPCOAT"/>
    <s v="prodotti chimici"/>
    <x v="1"/>
    <m/>
    <n v="54"/>
    <s v="kg"/>
    <m/>
    <n v="15"/>
    <n v="810"/>
  </r>
  <r>
    <s v="OF0038871"/>
    <x v="1316"/>
    <m/>
    <s v="F012713"/>
    <x v="53"/>
    <s v="25AFI002956"/>
    <x v="19"/>
    <m/>
    <s v="003190001010"/>
    <s v="FUSION PRO 80-289/V11294B GENERAL CLEAR TOPCOAT"/>
    <s v="prodotti chimici"/>
    <x v="1"/>
    <m/>
    <n v="42"/>
    <s v="kg"/>
    <m/>
    <n v="15"/>
    <n v="630"/>
  </r>
  <r>
    <s v="OF0038871"/>
    <x v="1316"/>
    <m/>
    <s v="F012713"/>
    <x v="53"/>
    <s v="25AFI002956"/>
    <x v="19"/>
    <m/>
    <s v="003190001017"/>
    <s v="FUSION PRO 80-289-C/V10945C CLEAR MET. TC"/>
    <s v="prodotti chimici"/>
    <x v="1"/>
    <m/>
    <n v="24"/>
    <s v="kg"/>
    <m/>
    <n v="15"/>
    <n v="360"/>
  </r>
  <r>
    <s v="OF0038799"/>
    <x v="1317"/>
    <m/>
    <s v="F012713"/>
    <x v="53"/>
    <s v="25AFI002957"/>
    <x v="19"/>
    <m/>
    <s v="003190001011"/>
    <s v="FUSION PRO 80-289/V11294C CLEAR TOPCOAT"/>
    <s v="prodotti chimici"/>
    <x v="1"/>
    <m/>
    <n v="-32"/>
    <s v="kg"/>
    <m/>
    <n v="15"/>
    <n v="-480"/>
  </r>
  <r>
    <s v="OF0038266"/>
    <x v="1318"/>
    <m/>
    <s v="F015414"/>
    <x v="80"/>
    <s v="25AFI002978"/>
    <x v="19"/>
    <m/>
    <s v="000450621002"/>
    <s v="RIBATTINO 5X12 ACCIAIO AISI304 C/TESTA SVASATA"/>
    <s v="accessori x manigl."/>
    <x v="7"/>
    <m/>
    <n v="33050"/>
    <s v="NR"/>
    <m/>
    <n v="4.6500151285930408E-2"/>
    <n v="1536.83"/>
  </r>
  <r>
    <s v="OF0038577"/>
    <x v="1227"/>
    <m/>
    <s v="F010233"/>
    <x v="52"/>
    <s v="25AFI002981"/>
    <x v="19"/>
    <m/>
    <s v="000280477100"/>
    <s v="MANICO CREPIERE MO210/2 PA125 F.5,8 V.1187 RAME SOFT"/>
    <s v="manigliame"/>
    <x v="0"/>
    <m/>
    <n v="2588"/>
    <s v="NR"/>
    <m/>
    <n v="0.88025888717156109"/>
    <n v="2278.11"/>
  </r>
  <r>
    <s v="OF0038818"/>
    <x v="1319"/>
    <m/>
    <s v="F600386"/>
    <x v="44"/>
    <s v="25AFI002982"/>
    <x v="19"/>
    <m/>
    <s v="002043100015"/>
    <s v="ANELLO CARTONE D.100 H.15 SP.3 MM"/>
    <s v="accessori di confez."/>
    <x v="5"/>
    <m/>
    <n v="4000"/>
    <s v="NR"/>
    <m/>
    <n v="3.6999999999999998E-2"/>
    <n v="148"/>
  </r>
  <r>
    <s v="OF0038222"/>
    <x v="1291"/>
    <m/>
    <s v="F012516"/>
    <x v="57"/>
    <s v="25AFI002983"/>
    <x v="19"/>
    <m/>
    <s v="000281571024"/>
    <s v="MANICO AC.PARIGI L220 CRE.179 25 LUC+SIL.VER.C/MADE IN ITALY"/>
    <s v="manigliame"/>
    <x v="0"/>
    <m/>
    <n v="427"/>
    <s v="NR"/>
    <m/>
    <n v="2.8099999999999996"/>
    <n v="1199.8699999999999"/>
  </r>
  <r>
    <s v="OF0038731"/>
    <x v="1320"/>
    <m/>
    <s v="F012516"/>
    <x v="57"/>
    <s v="25AFI002983"/>
    <x v="19"/>
    <m/>
    <s v="000281581001"/>
    <s v="MANICO AC.K PIC.F.6 PAD.20 SABBIATO F.125"/>
    <s v="manigliame"/>
    <x v="0"/>
    <m/>
    <n v="1250"/>
    <s v="NR"/>
    <m/>
    <n v="1.27"/>
    <n v="1587.5"/>
  </r>
  <r>
    <s v="OF0038731"/>
    <x v="1320"/>
    <m/>
    <s v="F012516"/>
    <x v="57"/>
    <s v="25AFI002983"/>
    <x v="19"/>
    <m/>
    <s v="000281588001"/>
    <s v="MANICO AC.K GR.2F.6 PAD.28-30 SABBIATO"/>
    <s v="manigliame"/>
    <x v="0"/>
    <m/>
    <n v="2520"/>
    <s v="NR"/>
    <m/>
    <n v="1.42"/>
    <n v="3578.4"/>
  </r>
  <r>
    <s v="OF0038825"/>
    <x v="1321"/>
    <m/>
    <s v="F012516"/>
    <x v="57"/>
    <s v="25AFI002983"/>
    <x v="19"/>
    <m/>
    <s v="000281588001"/>
    <s v="MANICO AC.K GR.2F.6 PAD.28-30 SABBIATO"/>
    <s v="manigliame"/>
    <x v="0"/>
    <m/>
    <n v="2130"/>
    <s v="NR"/>
    <m/>
    <n v="1.42"/>
    <n v="3024.6"/>
  </r>
  <r>
    <s v="OF0038825"/>
    <x v="1321"/>
    <m/>
    <s v="F012516"/>
    <x v="57"/>
    <s v="25AFI002983"/>
    <x v="19"/>
    <m/>
    <s v="000281589001"/>
    <s v="MANICO AC.K PICCOLO MM 165 F.6 433 16 SABBIATO"/>
    <s v="manigliame"/>
    <x v="0"/>
    <m/>
    <n v="1110"/>
    <s v="NR"/>
    <m/>
    <n v="1.27"/>
    <n v="1409.7"/>
  </r>
  <r>
    <s v="OF0038468"/>
    <x v="1322"/>
    <m/>
    <s v="F012516"/>
    <x v="57"/>
    <s v="25AFI002983"/>
    <x v="19"/>
    <m/>
    <s v="000281690002"/>
    <s v="MANICO AC.OV.25X1,25 230MM 3F P.100 Ø24 H=47 FORI 4,5 LUCIDO"/>
    <s v="manigliame"/>
    <x v="0"/>
    <m/>
    <n v="1053"/>
    <s v="NR"/>
    <m/>
    <n v="1.8330009496676165"/>
    <n v="1930.15"/>
  </r>
  <r>
    <s v="OF0038825"/>
    <x v="1321"/>
    <m/>
    <s v="F012516"/>
    <x v="57"/>
    <s v="25AFI002983"/>
    <x v="19"/>
    <m/>
    <s v="000283442002"/>
    <s v="MANIGLIA AC.PARIGI SENZA SILICONE SABBIATA TEG.24-26"/>
    <s v="manigliame"/>
    <x v="0"/>
    <m/>
    <n v="2020"/>
    <s v="NR"/>
    <m/>
    <n v="1.1599999999999999"/>
    <n v="2343.1999999999998"/>
  </r>
  <r>
    <s v="OF0038882"/>
    <x v="1323"/>
    <m/>
    <s v="F010233"/>
    <x v="52"/>
    <s v="25AFI003007"/>
    <x v="19"/>
    <m/>
    <s v="000110197001"/>
    <s v="GHIERA P2800 17/26 B28/A69"/>
    <s v="manigliame"/>
    <x v="0"/>
    <m/>
    <n v="2280"/>
    <s v="NR"/>
    <m/>
    <n v="0.17764912280701756"/>
    <n v="405.04"/>
  </r>
  <r>
    <s v="OF0038882"/>
    <x v="1323"/>
    <m/>
    <s v="F010233"/>
    <x v="52"/>
    <s v="25AFI003007"/>
    <x v="19"/>
    <m/>
    <s v="000110236001"/>
    <s v="GHIERA P2800 16,5/26,5 R28/651"/>
    <s v="manigliame"/>
    <x v="0"/>
    <m/>
    <n v="2270"/>
    <s v="NR"/>
    <m/>
    <n v="0.17765198237885463"/>
    <n v="403.27"/>
  </r>
  <r>
    <s v="OF0038834"/>
    <x v="1324"/>
    <m/>
    <s v="F010233"/>
    <x v="52"/>
    <s v="25AFI003007"/>
    <x v="19"/>
    <m/>
    <s v="000110531001"/>
    <s v="GHIERA P15  19/21 C15/826 FR65"/>
    <s v="manigliame"/>
    <x v="0"/>
    <m/>
    <n v="5660"/>
    <s v="NR"/>
    <m/>
    <n v="0.10450000000000001"/>
    <n v="591.47"/>
  </r>
  <r>
    <s v="OF0038882"/>
    <x v="1323"/>
    <m/>
    <s v="F010233"/>
    <x v="52"/>
    <s v="25AFI003007"/>
    <x v="19"/>
    <m/>
    <s v="000110534001"/>
    <s v="GHIERA P15  15,5/28 R15/827 FR100"/>
    <s v="manigliame"/>
    <x v="0"/>
    <m/>
    <n v="5680"/>
    <s v="NR"/>
    <m/>
    <n v="0.1045"/>
    <n v="593.55999999999995"/>
  </r>
  <r>
    <s v="OF0038882"/>
    <x v="1323"/>
    <m/>
    <s v="F010233"/>
    <x v="52"/>
    <s v="25AFI003007"/>
    <x v="19"/>
    <m/>
    <s v="000110537001"/>
    <s v="GHIERA P15 16/27 R15/546 FR90 207 20-24-28"/>
    <s v="manigliame"/>
    <x v="0"/>
    <m/>
    <n v="14100"/>
    <s v="NR"/>
    <m/>
    <n v="9.5000000000000001E-2"/>
    <n v="1339.5"/>
  </r>
  <r>
    <s v="OF0038882"/>
    <x v="1323"/>
    <m/>
    <s v="F010233"/>
    <x v="52"/>
    <s v="25AFI003007"/>
    <x v="19"/>
    <m/>
    <s v="000110544001"/>
    <s v="GHIERA P15 17/18,5 C15/487 FR75"/>
    <s v="manigliame"/>
    <x v="0"/>
    <m/>
    <n v="12900"/>
    <s v="NR"/>
    <m/>
    <n v="9.5000000000000001E-2"/>
    <n v="1225.5"/>
  </r>
  <r>
    <s v="OF0038882"/>
    <x v="1323"/>
    <m/>
    <s v="F010233"/>
    <x v="52"/>
    <s v="25AFI003007"/>
    <x v="19"/>
    <m/>
    <s v="000112158001"/>
    <s v="GHIERA P2800 15,5/29,5 B28/978 F280"/>
    <s v="manigliame"/>
    <x v="0"/>
    <m/>
    <n v="2270"/>
    <s v="NR"/>
    <m/>
    <n v="0.17765198237885463"/>
    <n v="403.27"/>
  </r>
  <r>
    <s v="OF0038882"/>
    <x v="1323"/>
    <m/>
    <s v="F010233"/>
    <x v="52"/>
    <s v="25AFI003007"/>
    <x v="19"/>
    <m/>
    <s v="000250530001"/>
    <s v="MANICO CHICAGO/1 NERO SATINATO"/>
    <s v="manigliame"/>
    <x v="0"/>
    <m/>
    <n v="9600"/>
    <s v="NR"/>
    <m/>
    <n v="0.31064999999999998"/>
    <n v="2982.24"/>
  </r>
  <r>
    <s v="OF0038882"/>
    <x v="1323"/>
    <m/>
    <s v="F010233"/>
    <x v="52"/>
    <s v="25AFI003007"/>
    <x v="19"/>
    <m/>
    <s v="000250531001"/>
    <s v="MANICO CHICAGO/2 NERO SATINATO"/>
    <s v="manigliame"/>
    <x v="0"/>
    <m/>
    <n v="21660"/>
    <s v="NR"/>
    <m/>
    <n v="0.33630009233610342"/>
    <n v="7284.26"/>
  </r>
  <r>
    <s v="OF0038834"/>
    <x v="1324"/>
    <m/>
    <s v="F010233"/>
    <x v="52"/>
    <s v="25AFI003007"/>
    <x v="19"/>
    <m/>
    <s v="000250904001"/>
    <s v="MANICO KELOMAT NEW MONKENNRSKX C/SER.SCRITTA KELOMAT(bianco)"/>
    <s v="manigliame"/>
    <x v="0"/>
    <m/>
    <n v="4500"/>
    <s v="NR"/>
    <m/>
    <n v="1.8673711111111111"/>
    <n v="8403.17"/>
  </r>
  <r>
    <s v="OF0038834"/>
    <x v="1324"/>
    <m/>
    <s v="F010233"/>
    <x v="52"/>
    <s v="25AFI003007"/>
    <x v="19"/>
    <m/>
    <s v="000280255002"/>
    <s v="MANICO 290/1 NE.AT.PAD.2R"/>
    <s v="manigliame"/>
    <x v="0"/>
    <m/>
    <n v="3240"/>
    <s v="NR"/>
    <m/>
    <n v="0.20896913580246912"/>
    <n v="677.06"/>
  </r>
  <r>
    <s v="OF0038834"/>
    <x v="1324"/>
    <m/>
    <s v="F010233"/>
    <x v="52"/>
    <s v="25AFI003007"/>
    <x v="19"/>
    <m/>
    <s v="000280477001"/>
    <s v="MANICO CREPIERE MO210/2 PA125 F.5,8"/>
    <s v="manigliame"/>
    <x v="0"/>
    <m/>
    <n v="7200"/>
    <s v="NR"/>
    <m/>
    <n v="0.56999999999999995"/>
    <n v="4104"/>
  </r>
  <r>
    <s v="OF0038834"/>
    <x v="1324"/>
    <m/>
    <s v="F010233"/>
    <x v="52"/>
    <s v="25AFI003007"/>
    <x v="19"/>
    <m/>
    <s v="000320207001"/>
    <s v="POMOLO 510 MOPLEN NERO S/PIOLO S/V"/>
    <s v="manigliame"/>
    <x v="0"/>
    <m/>
    <n v="6000"/>
    <s v="NR"/>
    <m/>
    <n v="9.8790000000000003E-2"/>
    <n v="592.74"/>
  </r>
  <r>
    <s v="OF0038574"/>
    <x v="1325"/>
    <m/>
    <s v="F012680"/>
    <x v="63"/>
    <s v="25AFI003008"/>
    <x v="19"/>
    <m/>
    <s v="000010270017R"/>
    <s v="DISCO AL.99,5 270/17 RIC"/>
    <s v="alluminio"/>
    <x v="3"/>
    <m/>
    <n v="1618"/>
    <s v="kg"/>
    <m/>
    <n v="3.3200000000000003"/>
    <n v="5371.76"/>
  </r>
  <r>
    <s v="OF0038574"/>
    <x v="1325"/>
    <m/>
    <s v="F012680"/>
    <x v="63"/>
    <s v="25AFI003008"/>
    <x v="19"/>
    <m/>
    <s v="000010280014R"/>
    <s v="DISCO AL.99,5 280/14 RIC"/>
    <s v="alluminio"/>
    <x v="3"/>
    <m/>
    <n v="880"/>
    <s v="kg"/>
    <m/>
    <n v="3.32"/>
    <n v="2921.6"/>
  </r>
  <r>
    <s v="OF0038574"/>
    <x v="1325"/>
    <m/>
    <s v="F012680"/>
    <x v="63"/>
    <s v="25AFI003008"/>
    <x v="19"/>
    <m/>
    <s v="000010415022R"/>
    <s v="DISCO AL.99,5 415/22 RIC"/>
    <s v="alluminio"/>
    <x v="3"/>
    <m/>
    <n v="856"/>
    <s v="kg"/>
    <m/>
    <n v="3.3200000000000003"/>
    <n v="2841.92"/>
  </r>
  <r>
    <s v="OF0038835"/>
    <x v="1326"/>
    <m/>
    <s v="F012680"/>
    <x v="63"/>
    <s v="25AFI003008"/>
    <x v="19"/>
    <m/>
    <s v="000040235036R"/>
    <s v="DISCO AL.4006 235/36 RIC"/>
    <s v="alluminio"/>
    <x v="3"/>
    <m/>
    <n v="2501"/>
    <s v="kg"/>
    <m/>
    <n v="3.33"/>
    <n v="8328.33"/>
  </r>
  <r>
    <s v="OF0038745"/>
    <x v="1327"/>
    <m/>
    <s v="F012680"/>
    <x v="63"/>
    <s v="25AFI003008"/>
    <x v="19"/>
    <m/>
    <s v="000040270036R"/>
    <s v="DISCO AL.4006 270/36 RIC"/>
    <s v="alluminio"/>
    <x v="3"/>
    <m/>
    <n v="1641"/>
    <s v="kg"/>
    <m/>
    <n v="3.3299999999999996"/>
    <n v="5464.53"/>
  </r>
  <r>
    <s v="OF0038620"/>
    <x v="1328"/>
    <m/>
    <s v="F012680"/>
    <x v="63"/>
    <s v="25AFI003008"/>
    <x v="19"/>
    <m/>
    <s v="000040280032R"/>
    <s v="DISCO AL.4006 280/32 RIC"/>
    <s v="alluminio"/>
    <x v="3"/>
    <m/>
    <n v="1733"/>
    <s v="kg"/>
    <m/>
    <n v="3.3200000000000003"/>
    <n v="5753.56"/>
  </r>
  <r>
    <s v="OF0038835"/>
    <x v="1326"/>
    <m/>
    <s v="F012680"/>
    <x v="63"/>
    <s v="25AFI003008"/>
    <x v="19"/>
    <m/>
    <s v="000040285036R"/>
    <s v="DISCO AL.4006 285/36 RIC"/>
    <s v="alluminio"/>
    <x v="3"/>
    <m/>
    <n v="1730"/>
    <s v="kg"/>
    <m/>
    <n v="3.3299999999999996"/>
    <n v="5760.9"/>
  </r>
  <r>
    <s v="OF0038836"/>
    <x v="1329"/>
    <m/>
    <s v="F012680"/>
    <x v="63"/>
    <s v="25AFI003008"/>
    <x v="19"/>
    <m/>
    <s v="000040295024R"/>
    <s v="DISCO AL.4006 295/24 RIC"/>
    <s v="alluminio"/>
    <x v="3"/>
    <m/>
    <n v="5340"/>
    <s v="kg"/>
    <m/>
    <n v="3.33"/>
    <n v="17782.2"/>
  </r>
  <r>
    <s v="OF0038679"/>
    <x v="1330"/>
    <m/>
    <s v="F012680"/>
    <x v="63"/>
    <s v="25AFI003008"/>
    <x v="19"/>
    <m/>
    <s v="000040300032R"/>
    <s v="DISCO AL.4006 300/32 RIC"/>
    <s v="alluminio"/>
    <x v="3"/>
    <m/>
    <n v="3934"/>
    <s v="kg"/>
    <m/>
    <n v="3.3299999999999996"/>
    <n v="13100.22"/>
  </r>
  <r>
    <s v="OF0038679"/>
    <x v="1330"/>
    <m/>
    <s v="F012680"/>
    <x v="63"/>
    <s v="25AFI003008"/>
    <x v="19"/>
    <m/>
    <s v="000040305032R"/>
    <s v="DISCO AL.4006 305/32 RIC"/>
    <s v="alluminio"/>
    <x v="3"/>
    <m/>
    <n v="701"/>
    <s v="kg"/>
    <m/>
    <n v="3.33"/>
    <n v="2334.33"/>
  </r>
  <r>
    <s v="OF0038745"/>
    <x v="1327"/>
    <m/>
    <s v="F012680"/>
    <x v="63"/>
    <s v="25AFI003008"/>
    <x v="19"/>
    <m/>
    <s v="000040310039R"/>
    <s v="DISCO AL.4006 310/39 RIC"/>
    <s v="alluminio"/>
    <x v="3"/>
    <m/>
    <n v="1338"/>
    <s v="kg"/>
    <m/>
    <n v="3.33"/>
    <n v="4455.54"/>
  </r>
  <r>
    <m/>
    <x v="82"/>
    <m/>
    <s v="F012680"/>
    <x v="63"/>
    <s v="25AFI003008"/>
    <x v="19"/>
    <m/>
    <s v="000040310039R"/>
    <s v="DISCO AL.4006 310/39 RIC"/>
    <s v="alluminio"/>
    <x v="3"/>
    <m/>
    <n v="1227"/>
    <s v="kg"/>
    <m/>
    <n v="3.33"/>
    <n v="4085.91"/>
  </r>
  <r>
    <s v="OF0038620"/>
    <x v="1328"/>
    <m/>
    <s v="F012680"/>
    <x v="63"/>
    <s v="25AFI003008"/>
    <x v="19"/>
    <m/>
    <s v="000040325032R"/>
    <s v="DISCO AL.4006 325/32 RIC"/>
    <s v="alluminio"/>
    <x v="3"/>
    <m/>
    <n v="1605"/>
    <s v="kg"/>
    <m/>
    <n v="3.3200000000000003"/>
    <n v="5328.6"/>
  </r>
  <r>
    <s v="OF0038745"/>
    <x v="1327"/>
    <m/>
    <s v="F012680"/>
    <x v="63"/>
    <s v="25AFI003008"/>
    <x v="19"/>
    <m/>
    <s v="000040325036R"/>
    <s v="DISCO AL.4006 325/36 RIC"/>
    <s v="alluminio"/>
    <x v="3"/>
    <m/>
    <n v="1588"/>
    <s v="kg"/>
    <m/>
    <n v="3.33"/>
    <n v="5288.04"/>
  </r>
  <r>
    <s v="OF0038835"/>
    <x v="1326"/>
    <m/>
    <s v="F012680"/>
    <x v="63"/>
    <s v="25AFI003008"/>
    <x v="19"/>
    <m/>
    <s v="000040325036R"/>
    <s v="DISCO AL.4006 325/36 RIC"/>
    <s v="alluminio"/>
    <x v="3"/>
    <m/>
    <n v="2393"/>
    <s v="kg"/>
    <m/>
    <n v="3.3299999999999996"/>
    <n v="7968.69"/>
  </r>
  <r>
    <s v="OF0038745"/>
    <x v="1327"/>
    <m/>
    <s v="F012680"/>
    <x v="63"/>
    <s v="25AFI003008"/>
    <x v="19"/>
    <m/>
    <s v="000040325039R"/>
    <s v="DISCO AL.4006 325/39 RIC"/>
    <s v="alluminio"/>
    <x v="3"/>
    <m/>
    <n v="797"/>
    <s v="kg"/>
    <m/>
    <n v="3.33"/>
    <n v="2654.01"/>
  </r>
  <r>
    <s v="OF0038836"/>
    <x v="1329"/>
    <m/>
    <s v="F012680"/>
    <x v="63"/>
    <s v="25AFI003008"/>
    <x v="19"/>
    <m/>
    <s v="000040335024R"/>
    <s v="DISCO AL.4006 335/24 RIC"/>
    <s v="alluminio"/>
    <x v="3"/>
    <m/>
    <n v="1677"/>
    <s v="kg"/>
    <m/>
    <n v="3.33"/>
    <n v="5584.41"/>
  </r>
  <r>
    <s v="OF0038745"/>
    <x v="1327"/>
    <m/>
    <s v="F012680"/>
    <x v="63"/>
    <s v="25AFI003008"/>
    <x v="19"/>
    <m/>
    <s v="000040335036R"/>
    <s v="DISCO AL.4006 335/36 RIC"/>
    <s v="alluminio"/>
    <x v="3"/>
    <m/>
    <n v="1693"/>
    <s v="kg"/>
    <m/>
    <n v="3.3299999999999996"/>
    <n v="5637.69"/>
  </r>
  <r>
    <s v="OF0038835"/>
    <x v="1326"/>
    <m/>
    <s v="F012680"/>
    <x v="63"/>
    <s v="25AFI003008"/>
    <x v="19"/>
    <m/>
    <s v="000040335036R"/>
    <s v="DISCO AL.4006 335/36 RIC"/>
    <s v="alluminio"/>
    <x v="3"/>
    <m/>
    <n v="2528"/>
    <s v="kg"/>
    <m/>
    <n v="3.33"/>
    <n v="8418.24"/>
  </r>
  <r>
    <s v="OF0038745"/>
    <x v="1327"/>
    <m/>
    <s v="F012680"/>
    <x v="63"/>
    <s v="25AFI003008"/>
    <x v="19"/>
    <m/>
    <s v="000040340036R"/>
    <s v="DISCO AL.4006 340/36 RIC"/>
    <s v="alluminio"/>
    <x v="3"/>
    <m/>
    <n v="869"/>
    <s v="kg"/>
    <m/>
    <n v="3.33"/>
    <n v="2893.77"/>
  </r>
  <r>
    <s v="OF0038679"/>
    <x v="1330"/>
    <m/>
    <s v="F012680"/>
    <x v="63"/>
    <s v="25AFI003008"/>
    <x v="19"/>
    <m/>
    <s v="000040345032R"/>
    <s v="DISCO AL.4006 345/32 RIC"/>
    <s v="alluminio"/>
    <x v="3"/>
    <m/>
    <n v="749"/>
    <s v="kg"/>
    <m/>
    <n v="3.33"/>
    <n v="2494.17"/>
  </r>
  <r>
    <s v="OF0038679"/>
    <x v="1330"/>
    <m/>
    <s v="F012680"/>
    <x v="63"/>
    <s v="25AFI003008"/>
    <x v="19"/>
    <m/>
    <s v="000040345036R"/>
    <s v="DISCO AL.4006 345/36 RIC"/>
    <s v="alluminio"/>
    <x v="3"/>
    <m/>
    <n v="1495"/>
    <s v="kg"/>
    <m/>
    <n v="3.33"/>
    <n v="4978.3500000000004"/>
  </r>
  <r>
    <s v="OF0038835"/>
    <x v="1326"/>
    <m/>
    <s v="F012680"/>
    <x v="63"/>
    <s v="25AFI003008"/>
    <x v="19"/>
    <m/>
    <s v="000040350036R"/>
    <s v="DISCO AL.4006 350/36 RIC"/>
    <s v="alluminio"/>
    <x v="3"/>
    <m/>
    <n v="2313"/>
    <s v="kg"/>
    <m/>
    <n v="3.33"/>
    <n v="7702.29"/>
  </r>
  <r>
    <s v="OF0038679"/>
    <x v="1330"/>
    <m/>
    <s v="F012680"/>
    <x v="63"/>
    <s v="25AFI003008"/>
    <x v="19"/>
    <m/>
    <s v="000040355032R"/>
    <s v="DISCO AL.4006 355/32 RIC"/>
    <s v="alluminio"/>
    <x v="3"/>
    <m/>
    <n v="1584"/>
    <s v="kg"/>
    <m/>
    <n v="3.33"/>
    <n v="5274.72"/>
  </r>
  <r>
    <s v="OF0038835"/>
    <x v="1326"/>
    <m/>
    <s v="F012680"/>
    <x v="63"/>
    <s v="25AFI003008"/>
    <x v="19"/>
    <m/>
    <s v="000040355036R"/>
    <s v="DISCO AL.4006 355/36 RIC"/>
    <s v="alluminio"/>
    <x v="3"/>
    <m/>
    <n v="1596"/>
    <s v="kg"/>
    <m/>
    <n v="3.33"/>
    <n v="5314.68"/>
  </r>
  <r>
    <s v="OF0038745"/>
    <x v="1327"/>
    <m/>
    <s v="F012680"/>
    <x v="63"/>
    <s v="25AFI003008"/>
    <x v="19"/>
    <m/>
    <s v="000040355039R"/>
    <s v="DISCO AL.4006 355/39 RIC"/>
    <s v="alluminio"/>
    <x v="3"/>
    <m/>
    <n v="2378"/>
    <s v="kg"/>
    <m/>
    <n v="3.33"/>
    <n v="7918.74"/>
  </r>
  <r>
    <m/>
    <x v="82"/>
    <m/>
    <s v="F012680"/>
    <x v="63"/>
    <s v="25AFI003008"/>
    <x v="19"/>
    <m/>
    <s v="000040355039R"/>
    <s v="DISCO AL.4006 355/39 RIC"/>
    <s v="alluminio"/>
    <x v="3"/>
    <m/>
    <n v="1390"/>
    <s v="kg"/>
    <m/>
    <n v="3.33"/>
    <n v="4628.7"/>
  </r>
  <r>
    <s v="OF0038679"/>
    <x v="1330"/>
    <m/>
    <s v="F012680"/>
    <x v="63"/>
    <s v="25AFI003008"/>
    <x v="19"/>
    <m/>
    <s v="000040365036R"/>
    <s v="DISCO AL.4006 365/36 RIC"/>
    <s v="alluminio"/>
    <x v="3"/>
    <m/>
    <n v="1676"/>
    <s v="kg"/>
    <m/>
    <n v="3.33"/>
    <n v="5581.08"/>
  </r>
  <r>
    <s v="OF0038620"/>
    <x v="1328"/>
    <m/>
    <s v="F012680"/>
    <x v="63"/>
    <s v="25AFI003008"/>
    <x v="19"/>
    <m/>
    <s v="000040370032R"/>
    <s v="DISCO AL.4006 370/32 RIC"/>
    <s v="alluminio"/>
    <x v="3"/>
    <m/>
    <n v="3435"/>
    <s v="kg"/>
    <m/>
    <n v="3.3200000000000003"/>
    <n v="11404.2"/>
  </r>
  <r>
    <s v="OF0038679"/>
    <x v="1330"/>
    <m/>
    <s v="F012680"/>
    <x v="63"/>
    <s v="25AFI003008"/>
    <x v="19"/>
    <m/>
    <s v="000040370036R"/>
    <s v="DISCO AL.4006 370/36 RIC"/>
    <s v="alluminio"/>
    <x v="3"/>
    <m/>
    <n v="1726"/>
    <s v="kg"/>
    <m/>
    <n v="3.33"/>
    <n v="5747.58"/>
  </r>
  <r>
    <s v="OF0038679"/>
    <x v="1330"/>
    <m/>
    <s v="F012680"/>
    <x v="63"/>
    <s v="25AFI003008"/>
    <x v="19"/>
    <m/>
    <s v="000040385036R"/>
    <s v="DISCO AL.4006 385/36 RIC"/>
    <s v="alluminio"/>
    <x v="3"/>
    <m/>
    <n v="1495"/>
    <s v="kg"/>
    <m/>
    <n v="3.33"/>
    <n v="4978.3500000000004"/>
  </r>
  <r>
    <s v="OF0038745"/>
    <x v="1327"/>
    <m/>
    <s v="F012680"/>
    <x v="63"/>
    <s v="25AFI003008"/>
    <x v="19"/>
    <m/>
    <s v="000040385036R"/>
    <s v="DISCO AL.4006 385/36 RIC"/>
    <s v="alluminio"/>
    <x v="3"/>
    <m/>
    <n v="739"/>
    <s v="kg"/>
    <m/>
    <n v="3.33"/>
    <n v="2460.87"/>
  </r>
  <r>
    <s v="OF0038160"/>
    <x v="1217"/>
    <m/>
    <s v="F012680"/>
    <x v="63"/>
    <s v="25AFI003008"/>
    <x v="19"/>
    <m/>
    <s v="000041605039R"/>
    <s v="SAGOMATO AL.4006 313,7X322X39 RIC"/>
    <s v="alluminio"/>
    <x v="3"/>
    <m/>
    <n v="3443"/>
    <s v="kg"/>
    <m/>
    <n v="3.3200000000000003"/>
    <n v="11430.76"/>
  </r>
  <r>
    <s v="OF0038779"/>
    <x v="1331"/>
    <m/>
    <s v="F012680"/>
    <x v="63"/>
    <s v="25AFI003008"/>
    <x v="19"/>
    <m/>
    <s v="000050225032R"/>
    <s v="DISCO AL.L.GREEN 225/32 RIC"/>
    <s v="alluminio"/>
    <x v="3"/>
    <m/>
    <n v="3080"/>
    <s v="kg"/>
    <m/>
    <n v="3.33"/>
    <n v="10256.4"/>
  </r>
  <r>
    <s v="OF0038747"/>
    <x v="1332"/>
    <m/>
    <s v="F012680"/>
    <x v="63"/>
    <s v="25AFI003008"/>
    <x v="19"/>
    <m/>
    <s v="000050240032R"/>
    <s v="DISCO AL.L.GREEN 240/32 RIC"/>
    <s v="alluminio"/>
    <x v="3"/>
    <m/>
    <n v="1757"/>
    <s v="kg"/>
    <m/>
    <n v="3.33"/>
    <n v="5850.81"/>
  </r>
  <r>
    <s v="OF0038747"/>
    <x v="1332"/>
    <m/>
    <s v="F012680"/>
    <x v="63"/>
    <s v="25AFI003008"/>
    <x v="19"/>
    <m/>
    <s v="000050265032R"/>
    <s v="DISCO AL.L.GREEN 265/32 RIC"/>
    <s v="alluminio"/>
    <x v="3"/>
    <m/>
    <n v="1781"/>
    <s v="kg"/>
    <m/>
    <n v="3.3299999999999996"/>
    <n v="5930.73"/>
  </r>
  <r>
    <s v="OF0038779"/>
    <x v="1331"/>
    <m/>
    <s v="F012680"/>
    <x v="63"/>
    <s v="25AFI003008"/>
    <x v="19"/>
    <m/>
    <s v="000050265032R"/>
    <s v="DISCO AL.L.GREEN 265/32 RIC"/>
    <s v="alluminio"/>
    <x v="3"/>
    <m/>
    <n v="4618"/>
    <s v="kg"/>
    <m/>
    <n v="3.33"/>
    <n v="15377.94"/>
  </r>
  <r>
    <s v="OF0038622"/>
    <x v="1220"/>
    <m/>
    <s v="F012680"/>
    <x v="63"/>
    <s v="25AFI003008"/>
    <x v="19"/>
    <m/>
    <s v="000050270032R"/>
    <s v="DISCO AL.GREEN 270/32 RIC"/>
    <s v="alluminio"/>
    <x v="3"/>
    <m/>
    <n v="828"/>
    <s v="kg"/>
    <m/>
    <n v="3.3299999999999996"/>
    <n v="2757.24"/>
  </r>
  <r>
    <s v="OF0038779"/>
    <x v="1331"/>
    <m/>
    <s v="F012680"/>
    <x v="63"/>
    <s v="25AFI003008"/>
    <x v="19"/>
    <m/>
    <s v="000050270032R"/>
    <s v="DISCO AL.GREEN 270/32 RIC"/>
    <s v="alluminio"/>
    <x v="3"/>
    <m/>
    <n v="1640"/>
    <s v="kg"/>
    <m/>
    <n v="3.33"/>
    <n v="5461.2"/>
  </r>
  <r>
    <s v="OF0038747"/>
    <x v="1332"/>
    <m/>
    <s v="F012680"/>
    <x v="63"/>
    <s v="25AFI003008"/>
    <x v="19"/>
    <m/>
    <s v="000050305032R"/>
    <s v="DISCO AL.L.GREEN 305/32 RIC"/>
    <s v="alluminio"/>
    <x v="3"/>
    <m/>
    <n v="1406"/>
    <s v="kg"/>
    <m/>
    <n v="3.3299999999999996"/>
    <n v="4681.9799999999996"/>
  </r>
  <r>
    <s v="OF0038779"/>
    <x v="1331"/>
    <m/>
    <s v="F012680"/>
    <x v="63"/>
    <s v="25AFI003008"/>
    <x v="19"/>
    <m/>
    <s v="000050305032R"/>
    <s v="DISCO AL.L.GREEN 305/32 RIC"/>
    <s v="alluminio"/>
    <x v="3"/>
    <m/>
    <n v="11215"/>
    <s v="kg"/>
    <m/>
    <n v="3.3299999999999996"/>
    <n v="37345.949999999997"/>
  </r>
  <r>
    <s v="OF0038747"/>
    <x v="1332"/>
    <m/>
    <s v="F012680"/>
    <x v="63"/>
    <s v="25AFI003008"/>
    <x v="19"/>
    <m/>
    <s v="000050330032R"/>
    <s v="DISCO AL.L.GREEN 330/32 RIC"/>
    <s v="alluminio"/>
    <x v="3"/>
    <m/>
    <n v="1649"/>
    <s v="kg"/>
    <m/>
    <n v="3.33"/>
    <n v="5491.17"/>
  </r>
  <r>
    <s v="OF0038599"/>
    <x v="1333"/>
    <m/>
    <s v="F012680"/>
    <x v="63"/>
    <s v="25AFI003008"/>
    <x v="19"/>
    <m/>
    <s v="000051620032R"/>
    <s v="SAG.AL.GRE 306X276,4X32 RIC"/>
    <s v="alluminio"/>
    <x v="3"/>
    <m/>
    <n v="7197"/>
    <s v="kg"/>
    <m/>
    <n v="3.3299999999999996"/>
    <n v="23966.01"/>
  </r>
  <r>
    <s v="OF0038599"/>
    <x v="1333"/>
    <m/>
    <s v="F012680"/>
    <x v="63"/>
    <s v="25AFI003008"/>
    <x v="19"/>
    <m/>
    <s v="000051640522R"/>
    <s v="RETT.LEGA GREEN 460x360x22 ANG.TAGL.T/B RIC"/>
    <s v="alluminio"/>
    <x v="3"/>
    <m/>
    <n v="5342"/>
    <s v="kg"/>
    <m/>
    <n v="3.33"/>
    <n v="17788.86"/>
  </r>
  <r>
    <s v="OF0038599"/>
    <x v="1333"/>
    <m/>
    <s v="F012680"/>
    <x v="63"/>
    <s v="25AFI003008"/>
    <x v="19"/>
    <m/>
    <s v="000051720022R"/>
    <s v="RETTANGOLO AL.GREEN 510x410x22 RIC ANGOLI TAGLIATI"/>
    <s v="alluminio"/>
    <x v="3"/>
    <m/>
    <n v="3242"/>
    <s v="kg"/>
    <m/>
    <n v="3.33"/>
    <n v="10795.86"/>
  </r>
  <r>
    <s v="OF0038841"/>
    <x v="1334"/>
    <m/>
    <s v="F014729"/>
    <x v="71"/>
    <s v="25AFI003020"/>
    <x v="19"/>
    <m/>
    <s v="009230008102"/>
    <s v="ECOTECH 30S Sgrassante (ex 89)"/>
    <s v="materiali di consumo"/>
    <x v="11"/>
    <m/>
    <n v="2600"/>
    <s v="kg"/>
    <m/>
    <n v="2.0499999999999998"/>
    <n v="5330"/>
  </r>
  <r>
    <s v="OF0038006"/>
    <x v="1335"/>
    <m/>
    <s v="F015876"/>
    <x v="91"/>
    <s v="25AFN000169"/>
    <x v="14"/>
    <m/>
    <s v="009200001001"/>
    <s v="ACIDO CLORIDRICO"/>
    <s v="materiali di consumo"/>
    <x v="11"/>
    <m/>
    <n v="7980"/>
    <s v="kg"/>
    <m/>
    <n v="0.32"/>
    <n v="2553.6"/>
  </r>
  <r>
    <s v="OF0035712"/>
    <x v="1336"/>
    <m/>
    <s v="F600914"/>
    <x v="115"/>
    <s v="25ARI000001"/>
    <x v="1"/>
    <m/>
    <s v="001970055001"/>
    <s v="PALLET EPAL CM 120x80"/>
    <s v="materiali di consumo"/>
    <x v="11"/>
    <m/>
    <n v="684"/>
    <s v="NR"/>
    <m/>
    <n v="10.5"/>
    <n v="7182"/>
  </r>
  <r>
    <s v="OF0036253"/>
    <x v="1337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1"/>
    <s v="PALLET EPAL CM 120x80"/>
    <s v="materiali di consumo"/>
    <x v="11"/>
    <m/>
    <n v="294"/>
    <s v="NR"/>
    <m/>
    <n v="10.5"/>
    <n v="3087"/>
  </r>
  <r>
    <s v="OF0036492"/>
    <x v="1339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4"/>
    <s v="PALLET EPAL CM120x80 USATO 1°SCELTA"/>
    <s v="materiali di consumo"/>
    <x v="11"/>
    <m/>
    <n v="300"/>
    <s v="NR"/>
    <m/>
    <n v="11.5"/>
    <n v="3450"/>
  </r>
  <r>
    <s v="OF0036766"/>
    <x v="1340"/>
    <m/>
    <s v="F012619"/>
    <x v="116"/>
    <s v="25ARI000018"/>
    <x v="18"/>
    <m/>
    <s v="001970055001"/>
    <s v="PALLET EPAL CM 120x80"/>
    <s v="materiali di consumo"/>
    <x v="11"/>
    <m/>
    <n v="2"/>
    <s v="NR"/>
    <m/>
    <n v="8.84"/>
    <n v="17.68"/>
  </r>
  <r>
    <s v="OF0036782"/>
    <x v="1341"/>
    <m/>
    <s v="F012619"/>
    <x v="116"/>
    <s v="25ARI000019"/>
    <x v="18"/>
    <m/>
    <s v="001970055001"/>
    <s v="PALLET EPAL CM 120x80"/>
    <s v="materiali di consumo"/>
    <x v="11"/>
    <m/>
    <n v="11"/>
    <s v="NR"/>
    <m/>
    <n v="8.84"/>
    <n v="97.24"/>
  </r>
  <r>
    <s v="OF0036552"/>
    <x v="23"/>
    <m/>
    <s v="F600914"/>
    <x v="115"/>
    <s v="25ARI000027"/>
    <x v="7"/>
    <m/>
    <s v="001970055001"/>
    <s v="PALLET EPAL CM 120x80"/>
    <s v="materiali di consumo"/>
    <x v="11"/>
    <m/>
    <n v="300"/>
    <s v="NR"/>
    <m/>
    <n v="10.5"/>
    <n v="3150"/>
  </r>
  <r>
    <s v="OF0036741"/>
    <x v="1342"/>
    <m/>
    <s v="F600914"/>
    <x v="115"/>
    <s v="25ARI000027"/>
    <x v="7"/>
    <m/>
    <s v="001970055001"/>
    <s v="PALLET EPAL CM 120x80"/>
    <s v="materiali di consumo"/>
    <x v="11"/>
    <m/>
    <n v="594"/>
    <s v="NR"/>
    <m/>
    <n v="10.5"/>
    <n v="6237"/>
  </r>
  <r>
    <s v="OF0036552"/>
    <x v="23"/>
    <m/>
    <s v="F600914"/>
    <x v="115"/>
    <s v="25ARI000027"/>
    <x v="7"/>
    <m/>
    <s v="001970055004"/>
    <s v="PALLET EPAL CM120x80 USATO 1°SCELTA"/>
    <s v="materiali di consumo"/>
    <x v="11"/>
    <m/>
    <n v="294"/>
    <s v="NR"/>
    <m/>
    <n v="11.5"/>
    <n v="3381"/>
  </r>
  <r>
    <s v="OF0036650"/>
    <x v="1343"/>
    <m/>
    <s v="F600914"/>
    <x v="115"/>
    <s v="25ARI000027"/>
    <x v="7"/>
    <m/>
    <s v="001970055004"/>
    <s v="PALLET EPAL CM120x80 USATO 1°SCELTA"/>
    <s v="materiali di consumo"/>
    <x v="11"/>
    <m/>
    <n v="580"/>
    <s v="NR"/>
    <m/>
    <n v="11.5"/>
    <n v="6670"/>
  </r>
  <r>
    <s v="OF0036912"/>
    <x v="1344"/>
    <m/>
    <s v="F600914"/>
    <x v="115"/>
    <s v="25ARI000031"/>
    <x v="9"/>
    <m/>
    <s v="001970055001"/>
    <s v="PALLET EPAL CM 120x80"/>
    <s v="materiali di consumo"/>
    <x v="11"/>
    <m/>
    <n v="200"/>
    <s v="NR"/>
    <m/>
    <n v="10.5"/>
    <n v="2100"/>
  </r>
  <r>
    <s v="OF0036994"/>
    <x v="1345"/>
    <m/>
    <s v="F600914"/>
    <x v="115"/>
    <s v="25ARI000031"/>
    <x v="9"/>
    <m/>
    <s v="001970055001"/>
    <s v="PALLET EPAL CM 120x80"/>
    <s v="materiali di consumo"/>
    <x v="11"/>
    <m/>
    <n v="594"/>
    <s v="NR"/>
    <m/>
    <n v="10.5"/>
    <n v="6237"/>
  </r>
  <r>
    <s v="OF0037110"/>
    <x v="1346"/>
    <m/>
    <s v="F600914"/>
    <x v="115"/>
    <s v="25ARI000031"/>
    <x v="9"/>
    <m/>
    <s v="001970055001"/>
    <s v="PALLET EPAL CM 120x80"/>
    <s v="materiali di consumo"/>
    <x v="11"/>
    <m/>
    <n v="722"/>
    <s v="NR"/>
    <m/>
    <n v="10.5"/>
    <n v="7581"/>
  </r>
  <r>
    <s v="OF0036912"/>
    <x v="1344"/>
    <m/>
    <s v="F600914"/>
    <x v="115"/>
    <s v="25ARI000031"/>
    <x v="9"/>
    <m/>
    <s v="001970055004"/>
    <s v="PALLET EPAL CM120x80 USATO 1°SCELTA"/>
    <s v="materiali di consumo"/>
    <x v="11"/>
    <m/>
    <n v="320"/>
    <s v="NR"/>
    <m/>
    <n v="11.5"/>
    <n v="3680"/>
  </r>
  <r>
    <s v="OF0037051"/>
    <x v="1347"/>
    <m/>
    <s v="F600914"/>
    <x v="115"/>
    <s v="25ARI000031"/>
    <x v="9"/>
    <m/>
    <s v="001970055004"/>
    <s v="PALLET EPAL CM120x80 USATO 1°SCELTA"/>
    <s v="materiali di consumo"/>
    <x v="11"/>
    <m/>
    <n v="524"/>
    <s v="NR"/>
    <m/>
    <n v="11.5"/>
    <n v="6026"/>
  </r>
  <r>
    <s v="OF0036912"/>
    <x v="1344"/>
    <m/>
    <s v="F600914"/>
    <x v="115"/>
    <s v="25ARI000031"/>
    <x v="9"/>
    <m/>
    <s v="001970091001"/>
    <s v="PALLET PESANTE CM 120x100 FUMIGATO HT"/>
    <s v="materiali di consumo"/>
    <x v="11"/>
    <m/>
    <n v="160"/>
    <s v="NR"/>
    <m/>
    <n v="11"/>
    <n v="1760"/>
  </r>
  <r>
    <s v="OF0037407"/>
    <x v="1348"/>
    <m/>
    <s v="F600914"/>
    <x v="115"/>
    <s v="25ARI000035"/>
    <x v="26"/>
    <m/>
    <s v="001970055001"/>
    <s v="PALLET EPAL CM 120x80"/>
    <s v="materiali di consumo"/>
    <x v="11"/>
    <m/>
    <n v="594"/>
    <s v="NR"/>
    <m/>
    <n v="10.5"/>
    <n v="6237"/>
  </r>
  <r>
    <s v="OF0037266"/>
    <x v="1349"/>
    <m/>
    <s v="F600914"/>
    <x v="115"/>
    <s v="25ARI000035"/>
    <x v="26"/>
    <m/>
    <s v="001970055004"/>
    <s v="PALLET EPAL CM120x80 USATO 1°SCELTA"/>
    <s v="materiali di consumo"/>
    <x v="11"/>
    <m/>
    <n v="400"/>
    <s v="NR"/>
    <m/>
    <n v="11.5"/>
    <n v="4600"/>
  </r>
  <r>
    <s v="OF0037407"/>
    <x v="1348"/>
    <m/>
    <s v="F600914"/>
    <x v="115"/>
    <s v="25ARI000035"/>
    <x v="26"/>
    <m/>
    <s v="001970091001"/>
    <s v="PALLET PESANTE CM 120x100 FUMIGATO HT"/>
    <s v="materiali di consumo"/>
    <x v="11"/>
    <m/>
    <n v="100"/>
    <s v="NR"/>
    <m/>
    <n v="11"/>
    <n v="1100"/>
  </r>
  <r>
    <s v="OF0037617"/>
    <x v="47"/>
    <m/>
    <s v="F600914"/>
    <x v="115"/>
    <s v="25ARI000045"/>
    <x v="13"/>
    <m/>
    <s v="001970055001"/>
    <s v="PALLET EPAL CM 120x80"/>
    <s v="materiali di consumo"/>
    <x v="11"/>
    <m/>
    <n v="294"/>
    <s v="NR"/>
    <m/>
    <n v="10.5"/>
    <n v="3087"/>
  </r>
  <r>
    <s v="OF0037756"/>
    <x v="1350"/>
    <m/>
    <s v="F600914"/>
    <x v="115"/>
    <s v="25ARI000045"/>
    <x v="13"/>
    <m/>
    <s v="001970055001"/>
    <s v="PALLET EPAL CM 120x80"/>
    <s v="materiali di consumo"/>
    <x v="11"/>
    <m/>
    <n v="440"/>
    <s v="NR"/>
    <m/>
    <n v="10.5"/>
    <n v="4620"/>
  </r>
  <r>
    <s v="OF0037820"/>
    <x v="1351"/>
    <m/>
    <s v="F600914"/>
    <x v="115"/>
    <s v="25ARI000045"/>
    <x v="13"/>
    <m/>
    <s v="001970055001"/>
    <s v="PALLET EPAL CM 120x80"/>
    <s v="materiali di consumo"/>
    <x v="11"/>
    <m/>
    <n v="561"/>
    <s v="NR"/>
    <m/>
    <n v="10.5"/>
    <n v="5890.5"/>
  </r>
  <r>
    <s v="OF0037617"/>
    <x v="47"/>
    <m/>
    <s v="F600914"/>
    <x v="115"/>
    <s v="25ARI000045"/>
    <x v="13"/>
    <m/>
    <s v="001970055004"/>
    <s v="PALLET EPAL CM120x80 USATO 1°SCELTA"/>
    <s v="materiali di consumo"/>
    <x v="11"/>
    <m/>
    <n v="300"/>
    <s v="NR"/>
    <m/>
    <n v="11.5"/>
    <n v="3450"/>
  </r>
  <r>
    <s v="OF0037659"/>
    <x v="1352"/>
    <m/>
    <s v="F600914"/>
    <x v="115"/>
    <s v="25ARI000045"/>
    <x v="13"/>
    <m/>
    <s v="001970055004"/>
    <s v="PALLET EPAL CM120x80 USATO 1°SCELTA"/>
    <s v="materiali di consumo"/>
    <x v="11"/>
    <m/>
    <n v="594"/>
    <s v="NR"/>
    <m/>
    <n v="11.5"/>
    <n v="6831"/>
  </r>
  <r>
    <s v="OF0037756"/>
    <x v="1350"/>
    <m/>
    <s v="F600914"/>
    <x v="115"/>
    <s v="25ARI000045"/>
    <x v="13"/>
    <m/>
    <s v="001970091001"/>
    <s v="PALLET PESANTE CM 120x100 FUMIGATO HT"/>
    <s v="materiali di consumo"/>
    <x v="11"/>
    <m/>
    <n v="224"/>
    <s v="NR"/>
    <m/>
    <n v="11"/>
    <n v="2464"/>
  </r>
  <r>
    <s v="OF0037831"/>
    <x v="1353"/>
    <m/>
    <s v="F015282"/>
    <x v="117"/>
    <s v="25ARI000046"/>
    <x v="13"/>
    <m/>
    <s v="009430010001"/>
    <s v="TECGRIT CG30 GRANIGLIA INOX CROMO ANGOLOSA"/>
    <s v="materiali di consumo"/>
    <x v="11"/>
    <m/>
    <n v="1000"/>
    <s v="kg"/>
    <m/>
    <n v="4.7699999999999996"/>
    <n v="4770"/>
  </r>
  <r>
    <s v="OF0037846"/>
    <x v="1138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7968"/>
    <x v="1354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8156"/>
    <x v="1355"/>
    <m/>
    <s v="F600914"/>
    <x v="115"/>
    <s v="25ARI000050"/>
    <x v="14"/>
    <m/>
    <s v="001970055001"/>
    <s v="PALLET EPAL CM 120x80"/>
    <s v="materiali di consumo"/>
    <x v="11"/>
    <m/>
    <n v="600"/>
    <s v="NR"/>
    <m/>
    <n v="10.5"/>
    <n v="6300"/>
  </r>
  <r>
    <s v="OF0038078"/>
    <x v="1356"/>
    <m/>
    <s v="F600914"/>
    <x v="115"/>
    <s v="25ARI000050"/>
    <x v="14"/>
    <m/>
    <s v="001970055004"/>
    <s v="PALLET EPAL CM120x80 USATO 1°SCELTA"/>
    <s v="materiali di consumo"/>
    <x v="11"/>
    <m/>
    <n v="160"/>
    <s v="NR"/>
    <m/>
    <n v="11.5"/>
    <n v="1840"/>
  </r>
  <r>
    <s v="OF0038185"/>
    <x v="1357"/>
    <m/>
    <s v="F600914"/>
    <x v="115"/>
    <s v="25ARI000050"/>
    <x v="14"/>
    <m/>
    <s v="001970055004"/>
    <s v="PALLET EPAL CM120x80 USATO 1°SCELTA"/>
    <s v="materiali di consumo"/>
    <x v="11"/>
    <m/>
    <n v="969"/>
    <s v="NR"/>
    <m/>
    <n v="11.5"/>
    <n v="11143.5"/>
  </r>
  <r>
    <s v="OF0038236"/>
    <x v="1358"/>
    <m/>
    <s v="F600914"/>
    <x v="115"/>
    <s v="25ARI000057"/>
    <x v="16"/>
    <m/>
    <s v="001970055001"/>
    <s v="PALLET EPAL CM 120x80"/>
    <s v="materiali di consumo"/>
    <x v="11"/>
    <m/>
    <n v="594"/>
    <s v="NR"/>
    <m/>
    <n v="10.5"/>
    <n v="6237"/>
  </r>
  <r>
    <s v="OF0038349"/>
    <x v="1359"/>
    <m/>
    <s v="F600914"/>
    <x v="115"/>
    <s v="25ARI000057"/>
    <x v="16"/>
    <m/>
    <s v="001970055004"/>
    <s v="PALLET EPAL CM120x80 USATO 1°SCELTA"/>
    <s v="materiali di consumo"/>
    <x v="11"/>
    <m/>
    <n v="754"/>
    <s v="NR"/>
    <m/>
    <n v="11.5"/>
    <n v="8671"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6">
  <r>
    <x v="0"/>
    <x v="0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1"/>
    <x v="1"/>
  </r>
  <r>
    <x v="1"/>
    <x v="1"/>
  </r>
  <r>
    <x v="3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6"/>
    <x v="6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3"/>
    <x v="3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7"/>
    <x v="7"/>
  </r>
  <r>
    <x v="7"/>
    <x v="7"/>
  </r>
  <r>
    <x v="1"/>
    <x v="1"/>
  </r>
  <r>
    <x v="2"/>
    <x v="2"/>
  </r>
  <r>
    <x v="2"/>
    <x v="2"/>
  </r>
  <r>
    <x v="9"/>
    <x v="9"/>
  </r>
  <r>
    <x v="1"/>
    <x v="1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3"/>
    <x v="3"/>
  </r>
  <r>
    <x v="10"/>
    <x v="10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9"/>
    <x v="9"/>
  </r>
  <r>
    <x v="9"/>
    <x v="9"/>
  </r>
  <r>
    <x v="9"/>
    <x v="9"/>
  </r>
  <r>
    <x v="2"/>
    <x v="2"/>
  </r>
  <r>
    <x v="5"/>
    <x v="5"/>
  </r>
  <r>
    <x v="1"/>
    <x v="1"/>
  </r>
  <r>
    <x v="2"/>
    <x v="2"/>
  </r>
  <r>
    <x v="2"/>
    <x v="2"/>
  </r>
  <r>
    <x v="3"/>
    <x v="3"/>
  </r>
  <r>
    <x v="2"/>
    <x v="2"/>
  </r>
  <r>
    <x v="2"/>
    <x v="2"/>
  </r>
  <r>
    <x v="2"/>
    <x v="2"/>
  </r>
  <r>
    <x v="2"/>
    <x v="2"/>
  </r>
  <r>
    <x v="3"/>
    <x v="3"/>
  </r>
  <r>
    <x v="0"/>
    <x v="0"/>
  </r>
  <r>
    <x v="0"/>
    <x v="0"/>
  </r>
  <r>
    <x v="3"/>
    <x v="3"/>
  </r>
  <r>
    <x v="3"/>
    <x v="3"/>
  </r>
  <r>
    <x v="3"/>
    <x v="3"/>
  </r>
  <r>
    <x v="3"/>
    <x v="3"/>
  </r>
  <r>
    <x v="2"/>
    <x v="2"/>
  </r>
  <r>
    <x v="2"/>
    <x v="2"/>
  </r>
  <r>
    <x v="2"/>
    <x v="2"/>
  </r>
  <r>
    <x v="0"/>
    <x v="0"/>
  </r>
  <r>
    <x v="1"/>
    <x v="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3"/>
    <x v="3"/>
  </r>
  <r>
    <x v="3"/>
    <x v="3"/>
  </r>
  <r>
    <x v="1"/>
    <x v="1"/>
  </r>
  <r>
    <x v="1"/>
    <x v="1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9"/>
    <x v="9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2"/>
    <x v="12"/>
  </r>
  <r>
    <x v="12"/>
    <x v="1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3"/>
    <x v="3"/>
  </r>
  <r>
    <x v="3"/>
    <x v="3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3"/>
    <x v="3"/>
  </r>
  <r>
    <x v="3"/>
    <x v="3"/>
  </r>
  <r>
    <x v="1"/>
    <x v="1"/>
  </r>
  <r>
    <x v="1"/>
    <x v="1"/>
  </r>
  <r>
    <x v="3"/>
    <x v="3"/>
  </r>
  <r>
    <x v="3"/>
    <x v="3"/>
  </r>
  <r>
    <x v="3"/>
    <x v="3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9"/>
    <x v="9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9"/>
    <x v="9"/>
  </r>
  <r>
    <x v="9"/>
    <x v="9"/>
  </r>
  <r>
    <x v="9"/>
    <x v="9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0"/>
    <x v="0"/>
  </r>
  <r>
    <x v="0"/>
    <x v="0"/>
  </r>
  <r>
    <x v="1"/>
    <x v="1"/>
  </r>
  <r>
    <x v="2"/>
    <x v="2"/>
  </r>
  <r>
    <x v="0"/>
    <x v="0"/>
  </r>
  <r>
    <x v="1"/>
    <x v="1"/>
  </r>
  <r>
    <x v="3"/>
    <x v="3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6"/>
    <x v="6"/>
  </r>
  <r>
    <x v="6"/>
    <x v="6"/>
  </r>
  <r>
    <x v="13"/>
    <x v="13"/>
  </r>
  <r>
    <x v="13"/>
    <x v="13"/>
  </r>
  <r>
    <x v="13"/>
    <x v="13"/>
  </r>
  <r>
    <x v="3"/>
    <x v="3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2"/>
    <x v="12"/>
  </r>
  <r>
    <x v="3"/>
    <x v="3"/>
  </r>
  <r>
    <x v="3"/>
    <x v="3"/>
  </r>
  <r>
    <x v="3"/>
    <x v="3"/>
  </r>
  <r>
    <x v="3"/>
    <x v="3"/>
  </r>
  <r>
    <x v="3"/>
    <x v="3"/>
  </r>
  <r>
    <x v="0"/>
    <x v="0"/>
  </r>
  <r>
    <x v="0"/>
    <x v="0"/>
  </r>
  <r>
    <x v="0"/>
    <x v="0"/>
  </r>
  <r>
    <x v="6"/>
    <x v="6"/>
  </r>
  <r>
    <x v="6"/>
    <x v="6"/>
  </r>
  <r>
    <x v="8"/>
    <x v="8"/>
  </r>
  <r>
    <x v="9"/>
    <x v="9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0"/>
    <x v="10"/>
  </r>
  <r>
    <x v="10"/>
    <x v="10"/>
  </r>
  <r>
    <x v="10"/>
    <x v="10"/>
  </r>
  <r>
    <x v="10"/>
    <x v="10"/>
  </r>
  <r>
    <x v="1"/>
    <x v="1"/>
  </r>
  <r>
    <x v="3"/>
    <x v="3"/>
  </r>
  <r>
    <x v="0"/>
    <x v="0"/>
  </r>
  <r>
    <x v="9"/>
    <x v="9"/>
  </r>
  <r>
    <x v="9"/>
    <x v="9"/>
  </r>
  <r>
    <x v="9"/>
    <x v="9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10"/>
    <x v="10"/>
  </r>
  <r>
    <x v="8"/>
    <x v="8"/>
  </r>
  <r>
    <x v="8"/>
    <x v="8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2"/>
    <x v="2"/>
  </r>
  <r>
    <x v="2"/>
    <x v="2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7"/>
    <x v="7"/>
  </r>
  <r>
    <x v="7"/>
    <x v="7"/>
  </r>
  <r>
    <x v="7"/>
    <x v="7"/>
  </r>
  <r>
    <x v="7"/>
    <x v="7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2"/>
    <x v="12"/>
  </r>
  <r>
    <x v="12"/>
    <x v="12"/>
  </r>
  <r>
    <x v="1"/>
    <x v="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5"/>
    <x v="5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0"/>
    <x v="10"/>
  </r>
  <r>
    <x v="1"/>
    <x v="1"/>
  </r>
  <r>
    <x v="2"/>
    <x v="2"/>
  </r>
  <r>
    <x v="2"/>
    <x v="2"/>
  </r>
  <r>
    <x v="3"/>
    <x v="3"/>
  </r>
  <r>
    <x v="0"/>
    <x v="0"/>
  </r>
  <r>
    <x v="0"/>
    <x v="0"/>
  </r>
  <r>
    <x v="5"/>
    <x v="5"/>
  </r>
  <r>
    <x v="5"/>
    <x v="5"/>
  </r>
  <r>
    <x v="5"/>
    <x v="5"/>
  </r>
  <r>
    <x v="5"/>
    <x v="5"/>
  </r>
  <r>
    <x v="1"/>
    <x v="1"/>
  </r>
  <r>
    <x v="1"/>
    <x v="1"/>
  </r>
  <r>
    <x v="9"/>
    <x v="9"/>
  </r>
  <r>
    <x v="1"/>
    <x v="1"/>
  </r>
  <r>
    <x v="1"/>
    <x v="1"/>
  </r>
  <r>
    <x v="11"/>
    <x v="11"/>
  </r>
  <r>
    <x v="0"/>
    <x v="0"/>
  </r>
  <r>
    <x v="1"/>
    <x v="1"/>
  </r>
  <r>
    <x v="5"/>
    <x v="5"/>
  </r>
  <r>
    <x v="8"/>
    <x v="8"/>
  </r>
  <r>
    <x v="2"/>
    <x v="2"/>
  </r>
  <r>
    <x v="11"/>
    <x v="1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1"/>
    <x v="1"/>
  </r>
  <r>
    <x v="1"/>
    <x v="1"/>
  </r>
  <r>
    <x v="1"/>
    <x v="1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B19" firstHeaderRow="1" firstDataRow="1" firstDataCol="2"/>
  <pivotFields count="2">
    <pivotField axis="axisRow" compact="0" outline="0" showAll="0" defaultSubtotal="0">
      <items count="15">
        <item x="8"/>
        <item x="12"/>
        <item x="5"/>
        <item x="11"/>
        <item x="4"/>
        <item x="7"/>
        <item x="0"/>
        <item x="2"/>
        <item x="6"/>
        <item x="13"/>
        <item x="3"/>
        <item x="1"/>
        <item x="10"/>
        <item x="9"/>
        <item x="14"/>
      </items>
    </pivotField>
    <pivotField axis="axisRow" compact="0" outline="0" showAll="0" defaultSubtotal="0">
      <items count="15">
        <item x="5"/>
        <item x="7"/>
        <item x="0"/>
        <item x="1"/>
        <item x="3"/>
        <item x="12"/>
        <item x="10"/>
        <item x="2"/>
        <item x="4"/>
        <item x="8"/>
        <item x="6"/>
        <item x="9"/>
        <item x="11"/>
        <item x="13"/>
        <item x="14"/>
      </items>
    </pivotField>
  </pivotFields>
  <rowFields count="2">
    <field x="0"/>
    <field x="1"/>
  </rowFields>
  <rowItems count="16">
    <i>
      <x/>
      <x v="9"/>
    </i>
    <i>
      <x v="1"/>
      <x v="5"/>
    </i>
    <i>
      <x v="2"/>
      <x/>
    </i>
    <i>
      <x v="3"/>
      <x v="12"/>
    </i>
    <i>
      <x v="4"/>
      <x v="8"/>
    </i>
    <i>
      <x v="5"/>
      <x v="1"/>
    </i>
    <i>
      <x v="6"/>
      <x v="2"/>
    </i>
    <i>
      <x v="7"/>
      <x v="7"/>
    </i>
    <i>
      <x v="8"/>
      <x v="10"/>
    </i>
    <i>
      <x v="9"/>
      <x v="13"/>
    </i>
    <i>
      <x v="10"/>
      <x v="4"/>
    </i>
    <i>
      <x v="11"/>
      <x v="3"/>
    </i>
    <i>
      <x v="12"/>
      <x v="6"/>
    </i>
    <i>
      <x v="13"/>
      <x v="11"/>
    </i>
    <i>
      <x v="14"/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ella_pivot1" cacheId="0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compact="0" compactData="0" multipleFieldFilters="0">
  <location ref="A4:C152" firstHeaderRow="1" firstDataRow="1" firstDataCol="2" rowPageCount="2" colPageCount="1"/>
  <pivotFields count="18">
    <pivotField compact="0" outline="0" showAll="0"/>
    <pivotField axis="axisPage" compact="0" outline="0" multipleItemSelectionAllowed="1" showAll="0">
      <items count="1361">
        <item h="1" x="2"/>
        <item h="1" x="772"/>
        <item h="1" x="551"/>
        <item h="1" x="773"/>
        <item h="1" x="73"/>
        <item h="1" x="337"/>
        <item h="1" x="755"/>
        <item h="1" x="482"/>
        <item h="1" x="624"/>
        <item h="1" x="340"/>
        <item h="1" x="552"/>
        <item h="1" x="268"/>
        <item h="1" x="71"/>
        <item h="1" x="672"/>
        <item h="1" x="271"/>
        <item h="1" x="611"/>
        <item h="1" x="70"/>
        <item h="1" x="69"/>
        <item h="1" x="87"/>
        <item h="1" x="72"/>
        <item h="1" x="305"/>
        <item h="1" x="480"/>
        <item h="1" x="12"/>
        <item h="1" x="292"/>
        <item h="1" x="625"/>
        <item h="1" x="616"/>
        <item h="1" x="0"/>
        <item h="1" x="302"/>
        <item h="1" x="74"/>
        <item h="1" x="341"/>
        <item h="1" x="258"/>
        <item h="1" x="333"/>
        <item h="1" x="639"/>
        <item h="1" x="88"/>
        <item h="1" x="250"/>
        <item h="1" x="477"/>
        <item h="1" x="456"/>
        <item h="1" x="256"/>
        <item h="1" x="392"/>
        <item h="1" x="308"/>
        <item h="1" x="4"/>
        <item h="1" x="99"/>
        <item h="1" x="637"/>
        <item h="1" x="10"/>
        <item h="1" x="288"/>
        <item h="1" x="1"/>
        <item h="1" x="260"/>
        <item h="1" x="89"/>
        <item h="1" x="119"/>
        <item h="1" x="434"/>
        <item h="1" x="9"/>
        <item h="1" x="286"/>
        <item h="1" x="638"/>
        <item h="1" x="252"/>
        <item h="1" x="415"/>
        <item h="1" x="388"/>
        <item h="1" x="245"/>
        <item h="1" x="242"/>
        <item h="1" x="303"/>
        <item h="1" x="107"/>
        <item h="1" x="326"/>
        <item h="1" x="8"/>
        <item h="1" x="113"/>
        <item h="1" x="379"/>
        <item h="1" x="342"/>
        <item h="1" x="75"/>
        <item h="1" x="330"/>
        <item h="1" x="19"/>
        <item h="1" x="18"/>
        <item h="1" x="224"/>
        <item h="1" x="76"/>
        <item h="1" x="77"/>
        <item h="1" x="394"/>
        <item h="1" x="389"/>
        <item h="1" x="385"/>
        <item h="1" x="384"/>
        <item h="1" x="475"/>
        <item h="1" x="277"/>
        <item h="1" x="381"/>
        <item h="1" x="270"/>
        <item h="1" x="248"/>
        <item h="1" x="91"/>
        <item h="1" x="367"/>
        <item h="1" x="386"/>
        <item h="1" x="395"/>
        <item h="1" x="433"/>
        <item h="1" x="11"/>
        <item h="1" x="267"/>
        <item h="1" x="274"/>
        <item h="1" x="272"/>
        <item h="1" x="86"/>
        <item h="1" x="484"/>
        <item h="1" x="266"/>
        <item h="1" x="309"/>
        <item h="1" x="273"/>
        <item h="1" x="452"/>
        <item h="1" x="481"/>
        <item h="1" x="259"/>
        <item h="1" x="3"/>
        <item h="1" x="441"/>
        <item h="1" x="285"/>
        <item h="1" x="380"/>
        <item h="1" x="79"/>
        <item h="1" x="80"/>
        <item h="1" x="390"/>
        <item h="1" x="393"/>
        <item h="1" x="391"/>
        <item h="1" x="396"/>
        <item h="1" x="282"/>
        <item h="1" x="442"/>
        <item h="1" x="233"/>
        <item h="1" x="279"/>
        <item h="1" x="453"/>
        <item h="1" x="335"/>
        <item h="1" x="240"/>
        <item h="1" x="281"/>
        <item h="1" x="332"/>
        <item h="1" x="83"/>
        <item h="1" x="219"/>
        <item h="1" x="223"/>
        <item h="1" x="220"/>
        <item h="1" x="229"/>
        <item h="1" x="5"/>
        <item h="1" x="92"/>
        <item h="1" x="331"/>
        <item h="1" x="247"/>
        <item h="1" x="284"/>
        <item h="1" x="382"/>
        <item h="1" x="387"/>
        <item h="1" x="361"/>
        <item h="1" x="368"/>
        <item h="1" x="371"/>
        <item h="1" x="244"/>
        <item h="1" x="458"/>
        <item h="1" x="280"/>
        <item h="1" x="276"/>
        <item h="1" x="307"/>
        <item h="1" x="246"/>
        <item h="1" x="440"/>
        <item h="1" x="437"/>
        <item h="1" x="541"/>
        <item h="1" x="263"/>
        <item h="1" x="502"/>
        <item h="1" x="312"/>
        <item h="1" x="313"/>
        <item h="1" x="283"/>
        <item h="1" x="275"/>
        <item h="1" x="120"/>
        <item h="1" x="126"/>
        <item h="1" x="249"/>
        <item h="1" x="269"/>
        <item h="1" x="454"/>
        <item h="1" x="230"/>
        <item h="1" x="476"/>
        <item h="1" x="257"/>
        <item h="1" x="460"/>
        <item h="1" x="78"/>
        <item h="1" x="278"/>
        <item h="1" x="117"/>
        <item h="1" x="123"/>
        <item h="1" x="425"/>
        <item h="1" x="432"/>
        <item h="1" x="254"/>
        <item h="1" x="383"/>
        <item h="1" x="376"/>
        <item h="1" x="365"/>
        <item h="1" x="374"/>
        <item h="1" x="222"/>
        <item h="1" x="90"/>
        <item h="1" x="6"/>
        <item h="1" x="85"/>
        <item h="1" x="265"/>
        <item h="1" x="1336"/>
        <item h="1" x="304"/>
        <item h="1" x="436"/>
        <item h="1" x="338"/>
        <item h="1" x="417"/>
        <item h="1" x="334"/>
        <item h="1" x="118"/>
        <item h="1" x="241"/>
        <item h="1" x="411"/>
        <item h="1" x="479"/>
        <item h="1" x="462"/>
        <item h="1" x="407"/>
        <item h="1" x="84"/>
        <item h="1" x="96"/>
        <item h="1" x="369"/>
        <item h="1" x="360"/>
        <item h="1" x="125"/>
        <item h="1" x="455"/>
        <item h="1" x="81"/>
        <item h="1" x="234"/>
        <item h="1" x="236"/>
        <item h="1" x="296"/>
        <item h="1" x="232"/>
        <item h="1" x="287"/>
        <item h="1" x="261"/>
        <item h="1" x="253"/>
        <item h="1" x="352"/>
        <item h="1" x="94"/>
        <item h="1" x="95"/>
        <item h="1" x="102"/>
        <item h="1" x="375"/>
        <item h="1" x="430"/>
        <item x="364"/>
        <item x="97"/>
        <item x="366"/>
        <item x="355"/>
        <item x="478"/>
        <item x="226"/>
        <item x="896"/>
        <item x="410"/>
        <item x="16"/>
        <item x="7"/>
        <item x="13"/>
        <item x="508"/>
        <item x="225"/>
        <item x="227"/>
        <item x="228"/>
        <item x="221"/>
        <item x="298"/>
        <item x="329"/>
        <item x="93"/>
        <item x="300"/>
        <item x="311"/>
        <item x="322"/>
        <item x="583"/>
        <item x="306"/>
        <item x="438"/>
        <item x="243"/>
        <item x="435"/>
        <item x="264"/>
        <item x="336"/>
        <item x="511"/>
        <item x="339"/>
        <item x="419"/>
        <item x="461"/>
        <item x="262"/>
        <item x="426"/>
        <item x="310"/>
        <item x="429"/>
        <item x="239"/>
        <item x="295"/>
        <item x="231"/>
        <item x="255"/>
        <item x="398"/>
        <item x="251"/>
        <item x="324"/>
        <item x="443"/>
        <item x="101"/>
        <item x="370"/>
        <item x="377"/>
        <item x="358"/>
        <item x="445"/>
        <item x="416"/>
        <item x="356"/>
        <item x="372"/>
        <item x="1000"/>
        <item x="535"/>
        <item x="498"/>
        <item x="363"/>
        <item x="153"/>
        <item x="346"/>
        <item x="353"/>
        <item x="144"/>
        <item x="143"/>
        <item x="439"/>
        <item x="543"/>
        <item x="238"/>
        <item x="297"/>
        <item x="427"/>
        <item x="323"/>
        <item x="399"/>
        <item x="423"/>
        <item x="317"/>
        <item x="321"/>
        <item x="327"/>
        <item x="14"/>
        <item x="15"/>
        <item x="301"/>
        <item x="444"/>
        <item x="457"/>
        <item x="474"/>
        <item x="463"/>
        <item x="505"/>
        <item x="532"/>
        <item x="420"/>
        <item x="362"/>
        <item x="110"/>
        <item x="357"/>
        <item x="293"/>
        <item x="378"/>
        <item x="112"/>
        <item x="359"/>
        <item x="421"/>
        <item x="289"/>
        <item x="546"/>
        <item x="299"/>
        <item x="142"/>
        <item x="24"/>
        <item x="159"/>
        <item x="350"/>
        <item x="294"/>
        <item x="428"/>
        <item x="403"/>
        <item x="325"/>
        <item x="431"/>
        <item x="469"/>
        <item x="235"/>
        <item x="344"/>
        <item x="489"/>
        <item x="544"/>
        <item x="449"/>
        <item x="237"/>
        <item x="536"/>
        <item x="537"/>
        <item x="641"/>
        <item x="483"/>
        <item x="397"/>
        <item x="512"/>
        <item x="510"/>
        <item x="418"/>
        <item x="412"/>
        <item x="548"/>
        <item x="451"/>
        <item x="459"/>
        <item x="558"/>
        <item x="103"/>
        <item x="561"/>
        <item x="111"/>
        <item x="527"/>
        <item x="422"/>
        <item x="404"/>
        <item x="471"/>
        <item x="542"/>
        <item x="413"/>
        <item x="492"/>
        <item x="290"/>
        <item x="556"/>
        <item x="539"/>
        <item x="448"/>
        <item x="529"/>
        <item x="564"/>
        <item x="560"/>
        <item x="466"/>
        <item x="316"/>
        <item x="473"/>
        <item x="582"/>
        <item x="319"/>
        <item x="20"/>
        <item x="351"/>
        <item x="328"/>
        <item x="318"/>
        <item x="520"/>
        <item x="98"/>
        <item x="21"/>
        <item x="401"/>
        <item x="17"/>
        <item x="315"/>
        <item x="501"/>
        <item x="590"/>
        <item x="545"/>
        <item x="540"/>
        <item x="506"/>
        <item x="500"/>
        <item x="447"/>
        <item x="518"/>
        <item x="152"/>
        <item x="490"/>
        <item x="555"/>
        <item x="109"/>
        <item x="563"/>
        <item x="566"/>
        <item x="565"/>
        <item x="547"/>
        <item x="496"/>
        <item x="347"/>
        <item x="349"/>
        <item x="424"/>
        <item x="1337"/>
        <item x="493"/>
        <item x="406"/>
        <item x="405"/>
        <item x="612"/>
        <item x="640"/>
        <item x="158"/>
        <item x="575"/>
        <item x="507"/>
        <item x="570"/>
        <item x="354"/>
        <item x="617"/>
        <item x="562"/>
        <item x="1338"/>
        <item x="524"/>
        <item x="509"/>
        <item x="446"/>
        <item x="345"/>
        <item x="114"/>
        <item x="408"/>
        <item x="467"/>
        <item x="291"/>
        <item x="610"/>
        <item x="538"/>
        <item x="628"/>
        <item x="400"/>
        <item x="623"/>
        <item x="631"/>
        <item x="600"/>
        <item x="106"/>
        <item x="495"/>
        <item x="348"/>
        <item x="104"/>
        <item x="116"/>
        <item x="491"/>
        <item x="517"/>
        <item x="22"/>
        <item x="550"/>
        <item x="108"/>
        <item x="559"/>
        <item x="530"/>
        <item x="577"/>
        <item x="414"/>
        <item x="373"/>
        <item x="596"/>
        <item x="156"/>
        <item x="622"/>
        <item x="519"/>
        <item x="450"/>
        <item x="105"/>
        <item x="674"/>
        <item x="581"/>
        <item x="486"/>
        <item x="589"/>
        <item x="499"/>
        <item x="567"/>
        <item x="320"/>
        <item x="468"/>
        <item x="314"/>
        <item x="504"/>
        <item x="472"/>
        <item x="343"/>
        <item x="485"/>
        <item x="145"/>
        <item x="494"/>
        <item x="409"/>
        <item x="557"/>
        <item x="523"/>
        <item x="528"/>
        <item x="129"/>
        <item x="29"/>
        <item x="734"/>
        <item x="503"/>
        <item x="488"/>
        <item x="464"/>
        <item x="696"/>
        <item x="585"/>
        <item x="569"/>
        <item x="615"/>
        <item x="121"/>
        <item x="124"/>
        <item x="576"/>
        <item x="513"/>
        <item x="135"/>
        <item x="525"/>
        <item x="151"/>
        <item x="487"/>
        <item x="554"/>
        <item x="122"/>
        <item x="650"/>
        <item x="526"/>
        <item x="648"/>
        <item x="100"/>
        <item x="673"/>
        <item x="618"/>
        <item x="646"/>
        <item x="656"/>
        <item x="402"/>
        <item x="621"/>
        <item x="629"/>
        <item x="1339"/>
        <item x="130"/>
        <item x="649"/>
        <item x="531"/>
        <item x="574"/>
        <item x="620"/>
        <item x="605"/>
        <item x="607"/>
        <item x="579"/>
        <item x="533"/>
        <item x="633"/>
        <item x="571"/>
        <item x="601"/>
        <item x="465"/>
        <item x="593"/>
        <item x="594"/>
        <item x="549"/>
        <item x="619"/>
        <item x="149"/>
        <item x="730"/>
        <item x="647"/>
        <item x="136"/>
        <item x="614"/>
        <item x="26"/>
        <item x="23"/>
        <item x="668"/>
        <item x="497"/>
        <item x="580"/>
        <item x="573"/>
        <item x="608"/>
        <item x="665"/>
        <item x="514"/>
        <item x="591"/>
        <item x="27"/>
        <item x="25"/>
        <item x="553"/>
        <item x="515"/>
        <item x="595"/>
        <item x="599"/>
        <item x="684"/>
        <item x="663"/>
        <item x="578"/>
        <item x="115"/>
        <item x="586"/>
        <item x="470"/>
        <item x="584"/>
        <item x="568"/>
        <item x="645"/>
        <item x="516"/>
        <item x="651"/>
        <item x="654"/>
        <item x="150"/>
        <item x="727"/>
        <item x="634"/>
        <item x="613"/>
        <item x="602"/>
        <item x="627"/>
        <item x="703"/>
        <item x="652"/>
        <item x="592"/>
        <item x="521"/>
        <item x="598"/>
        <item x="588"/>
        <item x="157"/>
        <item x="626"/>
        <item x="675"/>
        <item x="630"/>
        <item x="664"/>
        <item x="609"/>
        <item x="182"/>
        <item x="681"/>
        <item x="685"/>
        <item x="138"/>
        <item x="1343"/>
        <item x="643"/>
        <item x="38"/>
        <item x="662"/>
        <item x="28"/>
        <item x="175"/>
        <item x="710"/>
        <item x="852"/>
        <item x="653"/>
        <item x="137"/>
        <item x="683"/>
        <item x="606"/>
        <item x="603"/>
        <item x="636"/>
        <item x="758"/>
        <item x="165"/>
        <item x="166"/>
        <item x="572"/>
        <item x="691"/>
        <item x="820"/>
        <item x="707"/>
        <item x="853"/>
        <item x="655"/>
        <item x="676"/>
        <item x="127"/>
        <item x="732"/>
        <item x="669"/>
        <item x="700"/>
        <item x="632"/>
        <item x="720"/>
        <item x="176"/>
        <item x="709"/>
        <item x="1342"/>
        <item x="661"/>
        <item x="711"/>
        <item x="522"/>
        <item x="724"/>
        <item x="642"/>
        <item x="690"/>
        <item x="843"/>
        <item x="1340"/>
        <item x="759"/>
        <item x="908"/>
        <item x="810"/>
        <item x="635"/>
        <item x="140"/>
        <item x="133"/>
        <item x="842"/>
        <item x="776"/>
        <item x="587"/>
        <item x="659"/>
        <item x="660"/>
        <item x="854"/>
        <item x="851"/>
        <item x="1341"/>
        <item x="728"/>
        <item x="752"/>
        <item x="819"/>
        <item x="729"/>
        <item x="534"/>
        <item x="667"/>
        <item x="30"/>
        <item x="34"/>
        <item x="35"/>
        <item x="702"/>
        <item x="671"/>
        <item x="666"/>
        <item x="657"/>
        <item x="128"/>
        <item x="604"/>
        <item x="835"/>
        <item x="725"/>
        <item x="850"/>
        <item x="658"/>
        <item x="697"/>
        <item x="644"/>
        <item x="746"/>
        <item x="847"/>
        <item x="946"/>
        <item x="139"/>
        <item x="141"/>
        <item x="715"/>
        <item x="844"/>
        <item x="704"/>
        <item x="733"/>
        <item x="173"/>
        <item x="737"/>
        <item x="597"/>
        <item x="713"/>
        <item x="760"/>
        <item x="740"/>
        <item x="768"/>
        <item x="766"/>
        <item x="688"/>
        <item x="686"/>
        <item x="708"/>
        <item x="763"/>
        <item x="761"/>
        <item x="836"/>
        <item x="1344"/>
        <item x="757"/>
        <item x="714"/>
        <item x="905"/>
        <item x="855"/>
        <item x="718"/>
        <item x="769"/>
        <item x="765"/>
        <item x="679"/>
        <item x="692"/>
        <item x="164"/>
        <item x="682"/>
        <item x="742"/>
        <item x="862"/>
        <item x="846"/>
        <item x="756"/>
        <item x="687"/>
        <item x="147"/>
        <item x="670"/>
        <item x="678"/>
        <item x="829"/>
        <item x="739"/>
        <item x="695"/>
        <item x="779"/>
        <item x="131"/>
        <item x="32"/>
        <item x="861"/>
        <item x="698"/>
        <item x="735"/>
        <item x="723"/>
        <item x="788"/>
        <item x="172"/>
        <item x="1078"/>
        <item x="701"/>
        <item x="154"/>
        <item x="749"/>
        <item x="751"/>
        <item x="753"/>
        <item x="767"/>
        <item x="754"/>
        <item x="1345"/>
        <item x="705"/>
        <item x="716"/>
        <item x="741"/>
        <item x="745"/>
        <item x="748"/>
        <item x="689"/>
        <item x="722"/>
        <item x="693"/>
        <item x="712"/>
        <item x="747"/>
        <item x="731"/>
        <item x="971"/>
        <item x="770"/>
        <item x="868"/>
        <item x="845"/>
        <item x="841"/>
        <item x="848"/>
        <item x="148"/>
        <item x="738"/>
        <item x="717"/>
        <item x="744"/>
        <item x="1347"/>
        <item x="31"/>
        <item x="794"/>
        <item x="839"/>
        <item x="33"/>
        <item x="677"/>
        <item x="736"/>
        <item x="771"/>
        <item x="699"/>
        <item x="721"/>
        <item x="174"/>
        <item x="911"/>
        <item x="39"/>
        <item x="750"/>
        <item x="799"/>
        <item x="719"/>
        <item x="923"/>
        <item x="680"/>
        <item x="900"/>
        <item x="792"/>
        <item x="796"/>
        <item x="45"/>
        <item x="774"/>
        <item x="828"/>
        <item x="833"/>
        <item x="784"/>
        <item x="132"/>
        <item x="777"/>
        <item x="694"/>
        <item x="825"/>
        <item x="821"/>
        <item x="1346"/>
        <item x="778"/>
        <item x="775"/>
        <item x="973"/>
        <item x="919"/>
        <item x="806"/>
        <item x="790"/>
        <item x="798"/>
        <item x="947"/>
        <item x="943"/>
        <item x="762"/>
        <item x="706"/>
        <item x="840"/>
        <item x="838"/>
        <item x="167"/>
        <item x="918"/>
        <item x="910"/>
        <item x="726"/>
        <item x="970"/>
        <item x="800"/>
        <item x="44"/>
        <item x="818"/>
        <item x="37"/>
        <item x="764"/>
        <item x="863"/>
        <item x="864"/>
        <item x="906"/>
        <item x="134"/>
        <item x="876"/>
        <item x="1050"/>
        <item x="931"/>
        <item x="849"/>
        <item x="743"/>
        <item x="146"/>
        <item x="791"/>
        <item x="789"/>
        <item x="940"/>
        <item x="797"/>
        <item x="802"/>
        <item x="837"/>
        <item x="169"/>
        <item x="916"/>
        <item x="914"/>
        <item x="155"/>
        <item x="163"/>
        <item x="161"/>
        <item x="857"/>
        <item x="816"/>
        <item x="890"/>
        <item x="1349"/>
        <item x="912"/>
        <item x="930"/>
        <item x="948"/>
        <item x="36"/>
        <item x="920"/>
        <item x="826"/>
        <item x="832"/>
        <item x="43"/>
        <item x="909"/>
        <item x="870"/>
        <item x="937"/>
        <item x="200"/>
        <item x="808"/>
        <item x="926"/>
        <item x="945"/>
        <item x="941"/>
        <item x="933"/>
        <item x="960"/>
        <item x="1093"/>
        <item x="921"/>
        <item x="924"/>
        <item x="1092"/>
        <item x="189"/>
        <item x="907"/>
        <item x="880"/>
        <item x="902"/>
        <item x="875"/>
        <item x="831"/>
        <item x="807"/>
        <item x="939"/>
        <item x="803"/>
        <item x="830"/>
        <item x="793"/>
        <item x="934"/>
        <item x="927"/>
        <item x="915"/>
        <item x="913"/>
        <item x="892"/>
        <item x="811"/>
        <item x="814"/>
        <item x="869"/>
        <item x="785"/>
        <item x="856"/>
        <item x="783"/>
        <item x="781"/>
        <item x="815"/>
        <item x="936"/>
        <item x="41"/>
        <item x="942"/>
        <item x="969"/>
        <item x="795"/>
        <item x="787"/>
        <item x="822"/>
        <item x="879"/>
        <item x="786"/>
        <item x="186"/>
        <item x="932"/>
        <item x="1055"/>
        <item x="901"/>
        <item x="885"/>
        <item x="865"/>
        <item x="983"/>
        <item x="881"/>
        <item x="804"/>
        <item x="888"/>
        <item x="194"/>
        <item x="199"/>
        <item x="872"/>
        <item x="886"/>
        <item x="40"/>
        <item x="823"/>
        <item x="917"/>
        <item x="809"/>
        <item x="949"/>
        <item x="805"/>
        <item x="883"/>
        <item x="813"/>
        <item x="1046"/>
        <item x="1054"/>
        <item x="1348"/>
        <item x="858"/>
        <item x="801"/>
        <item x="867"/>
        <item x="824"/>
        <item x="1051"/>
        <item x="986"/>
        <item x="989"/>
        <item x="929"/>
        <item x="42"/>
        <item x="187"/>
        <item x="162"/>
        <item x="984"/>
        <item x="884"/>
        <item x="860"/>
        <item x="958"/>
        <item x="780"/>
        <item x="190"/>
        <item x="812"/>
        <item x="928"/>
        <item x="782"/>
        <item x="877"/>
        <item x="944"/>
        <item x="1044"/>
        <item x="898"/>
        <item x="834"/>
        <item x="878"/>
        <item x="208"/>
        <item x="938"/>
        <item x="925"/>
        <item x="817"/>
        <item x="1012"/>
        <item x="965"/>
        <item x="894"/>
        <item x="168"/>
        <item x="188"/>
        <item x="48"/>
        <item x="193"/>
        <item x="866"/>
        <item x="1053"/>
        <item x="1072"/>
        <item x="1061"/>
        <item x="1100"/>
        <item x="904"/>
        <item x="935"/>
        <item x="975"/>
        <item x="976"/>
        <item x="196"/>
        <item x="950"/>
        <item x="46"/>
        <item x="1089"/>
        <item x="889"/>
        <item x="962"/>
        <item x="871"/>
        <item x="882"/>
        <item x="51"/>
        <item x="160"/>
        <item x="887"/>
        <item x="952"/>
        <item x="827"/>
        <item x="955"/>
        <item x="1047"/>
        <item x="994"/>
        <item x="179"/>
        <item x="1045"/>
        <item x="1005"/>
        <item x="1011"/>
        <item x="963"/>
        <item x="897"/>
        <item x="922"/>
        <item x="1057"/>
        <item x="47"/>
        <item x="1071"/>
        <item x="170"/>
        <item x="966"/>
        <item x="1091"/>
        <item x="899"/>
        <item x="1034"/>
        <item x="1018"/>
        <item x="1014"/>
        <item x="1007"/>
        <item x="1020"/>
        <item x="1048"/>
        <item x="53"/>
        <item x="1190"/>
        <item x="987"/>
        <item x="859"/>
        <item x="951"/>
        <item x="895"/>
        <item x="974"/>
        <item x="195"/>
        <item x="171"/>
        <item x="891"/>
        <item x="903"/>
        <item x="1352"/>
        <item x="964"/>
        <item x="972"/>
        <item x="49"/>
        <item x="178"/>
        <item x="988"/>
        <item x="954"/>
        <item x="874"/>
        <item x="956"/>
        <item x="968"/>
        <item x="893"/>
        <item x="1009"/>
        <item x="1068"/>
        <item x="1010"/>
        <item x="52"/>
        <item x="1052"/>
        <item x="1060"/>
        <item x="1120"/>
        <item x="1056"/>
        <item x="1094"/>
        <item x="985"/>
        <item x="1147"/>
        <item x="1049"/>
        <item x="1105"/>
        <item x="1157"/>
        <item x="1004"/>
        <item x="1076"/>
        <item x="1122"/>
        <item x="1075"/>
        <item x="967"/>
        <item x="54"/>
        <item x="1015"/>
        <item x="210"/>
        <item x="209"/>
        <item x="1021"/>
        <item x="1013"/>
        <item x="992"/>
        <item x="1008"/>
        <item x="1101"/>
        <item x="1350"/>
        <item x="953"/>
        <item x="873"/>
        <item x="979"/>
        <item x="993"/>
        <item x="1148"/>
        <item x="959"/>
        <item x="1024"/>
        <item x="1023"/>
        <item x="177"/>
        <item x="205"/>
        <item x="1063"/>
        <item x="990"/>
        <item x="1036"/>
        <item x="1031"/>
        <item x="1113"/>
        <item x="1073"/>
        <item x="192"/>
        <item x="180"/>
        <item x="1116"/>
        <item x="1119"/>
        <item x="1019"/>
        <item x="1017"/>
        <item x="1144"/>
        <item x="961"/>
        <item x="1074"/>
        <item x="1037"/>
        <item x="981"/>
        <item x="50"/>
        <item x="991"/>
        <item x="1191"/>
        <item x="1114"/>
        <item x="1102"/>
        <item x="212"/>
        <item x="1351"/>
        <item x="185"/>
        <item x="1302"/>
        <item x="1353"/>
        <item x="1006"/>
        <item x="1097"/>
        <item x="1118"/>
        <item x="1121"/>
        <item x="1001"/>
        <item x="1081"/>
        <item x="1030"/>
        <item x="1193"/>
        <item x="1085"/>
        <item x="1138"/>
        <item x="957"/>
        <item x="1065"/>
        <item x="1128"/>
        <item x="1016"/>
        <item x="1134"/>
        <item x="1022"/>
        <item x="1066"/>
        <item x="1067"/>
        <item x="1143"/>
        <item x="1106"/>
        <item x="1062"/>
        <item x="202"/>
        <item x="1039"/>
        <item x="1166"/>
        <item x="978"/>
        <item x="1112"/>
        <item x="1058"/>
        <item x="1110"/>
        <item x="980"/>
        <item x="1150"/>
        <item x="1026"/>
        <item x="1124"/>
        <item x="1103"/>
        <item x="1123"/>
        <item x="1069"/>
        <item x="1224"/>
        <item x="56"/>
        <item x="59"/>
        <item x="982"/>
        <item x="1003"/>
        <item x="1099"/>
        <item x="1111"/>
        <item x="1108"/>
        <item x="1070"/>
        <item x="58"/>
        <item x="1146"/>
        <item x="1082"/>
        <item x="1033"/>
        <item x="1354"/>
        <item x="1027"/>
        <item x="1165"/>
        <item x="1084"/>
        <item x="995"/>
        <item x="997"/>
        <item x="1035"/>
        <item x="1335"/>
        <item x="1252"/>
        <item x="1064"/>
        <item x="977"/>
        <item x="1077"/>
        <item x="1028"/>
        <item x="1117"/>
        <item x="1115"/>
        <item x="1174"/>
        <item x="1194"/>
        <item x="55"/>
        <item x="1132"/>
        <item x="1141"/>
        <item x="1041"/>
        <item x="1109"/>
        <item x="1002"/>
        <item x="1151"/>
        <item x="213"/>
        <item x="1042"/>
        <item x="1133"/>
        <item x="184"/>
        <item x="1140"/>
        <item x="181"/>
        <item x="1130"/>
        <item x="1356"/>
        <item x="1129"/>
        <item x="1104"/>
        <item x="1038"/>
        <item x="1059"/>
        <item x="1080"/>
        <item x="1090"/>
        <item x="1149"/>
        <item x="1032"/>
        <item x="64"/>
        <item x="1025"/>
        <item x="1249"/>
        <item x="1262"/>
        <item x="57"/>
        <item x="217"/>
        <item x="1043"/>
        <item x="1229"/>
        <item x="1127"/>
        <item x="1131"/>
        <item x="1214"/>
        <item x="1221"/>
        <item x="63"/>
        <item x="1192"/>
        <item x="1189"/>
        <item x="1098"/>
        <item x="1139"/>
        <item x="1290"/>
        <item x="1172"/>
        <item x="1355"/>
        <item x="1170"/>
        <item x="1217"/>
        <item x="60"/>
        <item x="1125"/>
        <item x="998"/>
        <item x="996"/>
        <item x="1086"/>
        <item x="1155"/>
        <item x="1179"/>
        <item x="1088"/>
        <item x="999"/>
        <item x="1040"/>
        <item x="1145"/>
        <item x="1188"/>
        <item x="1357"/>
        <item x="1152"/>
        <item x="1210"/>
        <item x="1222"/>
        <item x="206"/>
        <item x="1231"/>
        <item x="183"/>
        <item x="1164"/>
        <item x="1163"/>
        <item x="1083"/>
        <item x="1232"/>
        <item x="1244"/>
        <item x="1187"/>
        <item x="215"/>
        <item x="1176"/>
        <item x="1284"/>
        <item x="1183"/>
        <item x="1291"/>
        <item x="1142"/>
        <item x="1230"/>
        <item x="1087"/>
        <item x="1095"/>
        <item x="1175"/>
        <item x="207"/>
        <item x="1185"/>
        <item x="1358"/>
        <item x="1281"/>
        <item x="1263"/>
        <item x="1279"/>
        <item x="1107"/>
        <item x="1029"/>
        <item x="1259"/>
        <item x="1186"/>
        <item x="1158"/>
        <item x="1195"/>
        <item x="65"/>
        <item x="1209"/>
        <item x="1318"/>
        <item x="1294"/>
        <item x="67"/>
        <item x="1218"/>
        <item x="1211"/>
        <item x="1215"/>
        <item x="1173"/>
        <item x="1242"/>
        <item x="1228"/>
        <item x="1205"/>
        <item x="1292"/>
        <item x="1206"/>
        <item x="1161"/>
        <item x="1303"/>
        <item x="1202"/>
        <item x="1184"/>
        <item x="1160"/>
        <item x="1245"/>
        <item x="1153"/>
        <item x="1267"/>
        <item x="1171"/>
        <item x="216"/>
        <item x="1182"/>
        <item x="1359"/>
        <item x="1200"/>
        <item x="1137"/>
        <item x="1177"/>
        <item x="191"/>
        <item x="62"/>
        <item x="61"/>
        <item x="1154"/>
        <item x="1256"/>
        <item x="1096"/>
        <item x="68"/>
        <item x="198"/>
        <item x="1234"/>
        <item x="1201"/>
        <item x="1135"/>
        <item x="1219"/>
        <item x="1233"/>
        <item x="1285"/>
        <item x="1238"/>
        <item x="1304"/>
        <item x="1237"/>
        <item x="1274"/>
        <item x="1204"/>
        <item x="1247"/>
        <item x="1286"/>
        <item x="1162"/>
        <item x="1268"/>
        <item x="1079"/>
        <item x="1301"/>
        <item x="1216"/>
        <item x="1223"/>
        <item x="1167"/>
        <item x="1136"/>
        <item x="1197"/>
        <item x="1126"/>
        <item x="1156"/>
        <item x="1322"/>
        <item x="1213"/>
        <item x="1212"/>
        <item x="1278"/>
        <item x="197"/>
        <item x="1280"/>
        <item x="1264"/>
        <item x="203"/>
        <item x="1180"/>
        <item x="1295"/>
        <item x="1308"/>
        <item x="211"/>
        <item x="1250"/>
        <item x="1159"/>
        <item x="1169"/>
        <item x="1296"/>
        <item x="1207"/>
        <item x="1248"/>
        <item x="1240"/>
        <item x="1271"/>
        <item x="1305"/>
        <item x="1181"/>
        <item x="1236"/>
        <item x="1293"/>
        <item x="1288"/>
        <item x="1275"/>
        <item x="1258"/>
        <item x="1261"/>
        <item x="1208"/>
        <item x="1325"/>
        <item x="1265"/>
        <item x="1226"/>
        <item x="1227"/>
        <item x="1283"/>
        <item x="1276"/>
        <item x="1333"/>
        <item x="1178"/>
        <item x="1328"/>
        <item x="1220"/>
        <item x="218"/>
        <item x="1168"/>
        <item x="1235"/>
        <item x="1306"/>
        <item x="1289"/>
        <item x="1282"/>
        <item x="1269"/>
        <item x="1315"/>
        <item x="66"/>
        <item x="1251"/>
        <item x="1330"/>
        <item x="1298"/>
        <item x="1299"/>
        <item x="1300"/>
        <item x="1307"/>
        <item x="1287"/>
        <item x="1241"/>
        <item x="1257"/>
        <item x="1246"/>
        <item x="1196"/>
        <item x="1260"/>
        <item x="1225"/>
        <item x="1309"/>
        <item x="1253"/>
        <item x="1243"/>
        <item x="204"/>
        <item x="1314"/>
        <item x="1255"/>
        <item x="1254"/>
        <item x="1239"/>
        <item x="1270"/>
        <item x="1320"/>
        <item x="1198"/>
        <item x="1199"/>
        <item x="1272"/>
        <item x="1327"/>
        <item x="1332"/>
        <item x="1310"/>
        <item x="1297"/>
        <item x="201"/>
        <item x="1277"/>
        <item x="1312"/>
        <item x="1313"/>
        <item x="1331"/>
        <item x="1317"/>
        <item x="1319"/>
        <item x="1321"/>
        <item x="1324"/>
        <item x="1326"/>
        <item x="1329"/>
        <item x="1273"/>
        <item x="1334"/>
        <item x="1311"/>
        <item x="214"/>
        <item x="1316"/>
        <item x="1266"/>
        <item x="1323"/>
        <item x="1203"/>
        <item h="1" x="8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120">
        <item x="90"/>
        <item x="81"/>
        <item x="17"/>
        <item x="112"/>
        <item x="3"/>
        <item x="89"/>
        <item x="99"/>
        <item x="0"/>
        <item x="68"/>
        <item x="51"/>
        <item x="47"/>
        <item x="69"/>
        <item x="115"/>
        <item x="104"/>
        <item x="101"/>
        <item x="70"/>
        <item x="71"/>
        <item x="1"/>
        <item x="82"/>
        <item x="92"/>
        <item x="38"/>
        <item x="106"/>
        <item x="39"/>
        <item x="46"/>
        <item x="34"/>
        <item x="40"/>
        <item x="9"/>
        <item x="113"/>
        <item x="6"/>
        <item x="116"/>
        <item x="54"/>
        <item x="4"/>
        <item x="100"/>
        <item x="58"/>
        <item x="83"/>
        <item x="114"/>
        <item x="27"/>
        <item x="96"/>
        <item x="88"/>
        <item x="8"/>
        <item x="36"/>
        <item x="20"/>
        <item x="21"/>
        <item x="95"/>
        <item x="50"/>
        <item x="66"/>
        <item x="109"/>
        <item x="5"/>
        <item x="31"/>
        <item x="80"/>
        <item x="23"/>
        <item x="32"/>
        <item x="2"/>
        <item x="15"/>
        <item x="42"/>
        <item x="93"/>
        <item x="52"/>
        <item x="59"/>
        <item x="78"/>
        <item x="87"/>
        <item x="45"/>
        <item x="105"/>
        <item x="41"/>
        <item x="35"/>
        <item x="108"/>
        <item x="25"/>
        <item x="37"/>
        <item x="16"/>
        <item x="98"/>
        <item x="29"/>
        <item x="28"/>
        <item x="24"/>
        <item x="73"/>
        <item x="74"/>
        <item x="94"/>
        <item x="44"/>
        <item x="86"/>
        <item x="7"/>
        <item x="63"/>
        <item x="48"/>
        <item x="102"/>
        <item x="55"/>
        <item x="62"/>
        <item x="76"/>
        <item x="91"/>
        <item x="60"/>
        <item x="77"/>
        <item x="56"/>
        <item x="61"/>
        <item x="64"/>
        <item x="26"/>
        <item x="107"/>
        <item x="57"/>
        <item x="10"/>
        <item x="97"/>
        <item x="110"/>
        <item x="85"/>
        <item x="117"/>
        <item x="65"/>
        <item x="79"/>
        <item x="19"/>
        <item x="84"/>
        <item x="18"/>
        <item x="72"/>
        <item x="75"/>
        <item x="43"/>
        <item x="67"/>
        <item x="111"/>
        <item x="53"/>
        <item x="49"/>
        <item x="22"/>
        <item x="12"/>
        <item x="14"/>
        <item x="103"/>
        <item x="30"/>
        <item x="11"/>
        <item x="33"/>
        <item x="13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33">
        <item x="0"/>
        <item x="1"/>
        <item x="2"/>
        <item x="3"/>
        <item x="20"/>
        <item x="17"/>
        <item x="4"/>
        <item x="5"/>
        <item x="21"/>
        <item x="18"/>
        <item x="6"/>
        <item x="22"/>
        <item x="7"/>
        <item x="8"/>
        <item x="23"/>
        <item x="24"/>
        <item x="25"/>
        <item x="9"/>
        <item x="26"/>
        <item x="10"/>
        <item x="27"/>
        <item x="11"/>
        <item x="28"/>
        <item x="12"/>
        <item x="13"/>
        <item x="14"/>
        <item x="15"/>
        <item x="29"/>
        <item x="16"/>
        <item x="30"/>
        <item x="19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h="1" x="14"/>
        <item x="7"/>
        <item x="3"/>
        <item x="12"/>
        <item x="1"/>
        <item x="11"/>
        <item x="2"/>
        <item x="8"/>
        <item x="0"/>
        <item x="10"/>
        <item x="5"/>
        <item x="4"/>
        <item x="6"/>
        <item x="9"/>
        <item x="1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1"/>
    <field x="4"/>
  </rowFields>
  <rowItems count="148">
    <i>
      <x v="2"/>
      <x v="78"/>
    </i>
    <i r="1">
      <x v="2"/>
    </i>
    <i r="1">
      <x v="4"/>
    </i>
    <i r="1">
      <x v="114"/>
    </i>
    <i t="default">
      <x v="2"/>
    </i>
    <i>
      <x v="4"/>
      <x v="108"/>
    </i>
    <i r="1">
      <x v="53"/>
    </i>
    <i r="1">
      <x v="31"/>
    </i>
    <i r="1">
      <x v="42"/>
    </i>
    <i r="1">
      <x v="39"/>
    </i>
    <i r="1">
      <x v="17"/>
    </i>
    <i r="1">
      <x v="20"/>
    </i>
    <i r="1">
      <x v="38"/>
    </i>
    <i r="1">
      <x v="28"/>
    </i>
    <i r="1">
      <x v="54"/>
    </i>
    <i r="1">
      <x v="25"/>
    </i>
    <i r="1">
      <x v="106"/>
    </i>
    <i r="1">
      <x v="62"/>
    </i>
    <i r="1">
      <x v="11"/>
    </i>
    <i r="1">
      <x v="104"/>
    </i>
    <i r="1">
      <x v="94"/>
    </i>
    <i r="1">
      <x v="22"/>
    </i>
    <i r="1">
      <x v="113"/>
    </i>
    <i r="1">
      <x v="14"/>
    </i>
    <i r="1">
      <x v="83"/>
    </i>
    <i r="1">
      <x v="77"/>
    </i>
    <i r="1">
      <x v="5"/>
    </i>
    <i r="1">
      <x v="43"/>
    </i>
    <i r="1">
      <x v="73"/>
    </i>
    <i r="1">
      <x v="82"/>
    </i>
    <i r="1">
      <x v="95"/>
    </i>
    <i r="1">
      <x v="61"/>
    </i>
    <i t="default">
      <x v="4"/>
    </i>
    <i>
      <x v="8"/>
      <x v="56"/>
    </i>
    <i r="1">
      <x v="92"/>
    </i>
    <i r="1">
      <x v="112"/>
    </i>
    <i r="1">
      <x v="1"/>
    </i>
    <i r="1">
      <x v="87"/>
    </i>
    <i r="1">
      <x v="102"/>
    </i>
    <i r="1">
      <x v="65"/>
    </i>
    <i r="1">
      <x v="40"/>
    </i>
    <i r="1">
      <x v="100"/>
    </i>
    <i r="1">
      <x v="67"/>
    </i>
    <i r="1">
      <x v="98"/>
    </i>
    <i r="1">
      <x v="21"/>
    </i>
    <i r="1">
      <x v="7"/>
    </i>
    <i r="1">
      <x v="51"/>
    </i>
    <i r="1">
      <x v="70"/>
    </i>
    <i r="1">
      <x v="71"/>
    </i>
    <i r="1">
      <x v="57"/>
    </i>
    <i r="1">
      <x v="36"/>
    </i>
    <i r="1">
      <x v="110"/>
    </i>
    <i r="1">
      <x v="32"/>
    </i>
    <i r="1">
      <x v="69"/>
    </i>
    <i r="1">
      <x v="37"/>
    </i>
    <i r="1">
      <x v="35"/>
    </i>
    <i t="default">
      <x v="8"/>
    </i>
    <i>
      <x v="3"/>
      <x v="10"/>
    </i>
    <i r="1">
      <x v="88"/>
    </i>
    <i r="1">
      <x v="34"/>
    </i>
    <i r="1">
      <x v="58"/>
    </i>
    <i r="1">
      <x v="89"/>
    </i>
    <i r="1">
      <x v="27"/>
    </i>
    <i r="1">
      <x v="85"/>
    </i>
    <i r="1">
      <x v="6"/>
    </i>
    <i r="1">
      <x v="72"/>
    </i>
    <i r="1">
      <x v="75"/>
    </i>
    <i t="default">
      <x v="3"/>
    </i>
    <i>
      <x v="13"/>
      <x v="44"/>
    </i>
    <i r="1">
      <x v="30"/>
    </i>
    <i r="1">
      <x v="69"/>
    </i>
    <i r="1">
      <x v="46"/>
    </i>
    <i t="default">
      <x v="13"/>
    </i>
    <i>
      <x v="5"/>
      <x v="79"/>
    </i>
    <i r="1">
      <x v="12"/>
    </i>
    <i r="1">
      <x v="23"/>
    </i>
    <i r="1">
      <x v="16"/>
    </i>
    <i r="1">
      <x v="103"/>
    </i>
    <i r="1">
      <x v="109"/>
    </i>
    <i r="1">
      <x v="20"/>
    </i>
    <i r="1">
      <x v="19"/>
    </i>
    <i r="1">
      <x v="96"/>
    </i>
    <i r="1">
      <x v="84"/>
    </i>
    <i r="1">
      <x v="45"/>
    </i>
    <i r="1">
      <x v="97"/>
    </i>
    <i r="1">
      <x v="11"/>
    </i>
    <i r="1">
      <x v="8"/>
    </i>
    <i r="1">
      <x v="55"/>
    </i>
    <i r="1">
      <x v="76"/>
    </i>
    <i r="1">
      <x v="58"/>
    </i>
    <i r="1">
      <x v="60"/>
    </i>
    <i r="1">
      <x v="101"/>
    </i>
    <i r="1">
      <x v="68"/>
    </i>
    <i r="1">
      <x v="6"/>
    </i>
    <i r="1">
      <x v="29"/>
    </i>
    <i t="default">
      <x v="5"/>
    </i>
    <i>
      <x v="1"/>
      <x v="33"/>
    </i>
    <i r="1">
      <x v="18"/>
    </i>
    <i r="1">
      <x v="66"/>
    </i>
    <i r="1">
      <x v="74"/>
    </i>
    <i r="1">
      <x v="107"/>
    </i>
    <i r="1">
      <x v="9"/>
    </i>
    <i r="1">
      <x v="49"/>
    </i>
    <i r="1">
      <x v="41"/>
    </i>
    <i r="1">
      <x v="32"/>
    </i>
    <i r="1">
      <x v="110"/>
    </i>
    <i t="default">
      <x v="1"/>
    </i>
    <i>
      <x v="6"/>
      <x v="41"/>
    </i>
    <i r="1">
      <x v="47"/>
    </i>
    <i r="1">
      <x v="66"/>
    </i>
    <i r="1">
      <x v="65"/>
    </i>
    <i r="1">
      <x v="63"/>
    </i>
    <i r="1">
      <x v="52"/>
    </i>
    <i r="1">
      <x v="48"/>
    </i>
    <i r="1">
      <x v="13"/>
    </i>
    <i t="default">
      <x v="6"/>
    </i>
    <i>
      <x v="9"/>
      <x v="24"/>
    </i>
    <i r="1">
      <x v="64"/>
    </i>
    <i t="default">
      <x v="9"/>
    </i>
    <i>
      <x v="10"/>
      <x v="8"/>
    </i>
    <i r="1">
      <x v="86"/>
    </i>
    <i r="1">
      <x v="15"/>
    </i>
    <i r="1">
      <x v="93"/>
    </i>
    <i r="1">
      <x v="75"/>
    </i>
    <i t="default">
      <x v="10"/>
    </i>
    <i>
      <x v="11"/>
      <x v="101"/>
    </i>
    <i r="1">
      <x v="99"/>
    </i>
    <i r="1">
      <x v="8"/>
    </i>
    <i r="1">
      <x v="10"/>
    </i>
    <i r="1">
      <x v="59"/>
    </i>
    <i r="1">
      <x v="26"/>
    </i>
    <i r="1">
      <x v="50"/>
    </i>
    <i t="default">
      <x v="11"/>
    </i>
    <i>
      <x v="12"/>
      <x v="117"/>
    </i>
    <i r="1">
      <x v="48"/>
    </i>
    <i r="1">
      <x v="115"/>
    </i>
    <i r="1">
      <x v="116"/>
    </i>
    <i r="1">
      <x v="3"/>
    </i>
    <i r="1">
      <x/>
    </i>
    <i t="default">
      <x v="12"/>
    </i>
    <i>
      <x v="7"/>
      <x v="102"/>
    </i>
    <i t="default">
      <x v="7"/>
    </i>
    <i>
      <x v="14"/>
      <x v="91"/>
    </i>
    <i r="1">
      <x v="8"/>
    </i>
    <i r="1">
      <x v="45"/>
    </i>
    <i r="1">
      <x v="80"/>
    </i>
    <i t="default">
      <x v="14"/>
    </i>
    <i t="grand">
      <x/>
    </i>
  </rowItems>
  <colItems count="1">
    <i/>
  </colItems>
  <pageFields count="2">
    <pageField fld="1" hier="-1"/>
    <pageField fld="6" hier="-1"/>
  </pageFields>
  <dataFields count="1">
    <dataField name="Somma di Total_PO_Price_PO CUR" fld="17" baseField="4" baseItem="3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2:B16" totalsRowShown="0">
  <autoFilter ref="A2:B16" xr:uid="{00000000-0009-0000-0100-000002000000}"/>
  <sortState xmlns:xlrd2="http://schemas.microsoft.com/office/spreadsheetml/2017/richdata2" ref="A3:B16">
    <sortCondition ref="A2:A30"/>
  </sortState>
  <tableColumns count="2">
    <tableColumn id="1" xr3:uid="{00000000-0010-0000-0000-000001000000}" name="Italian " dataDxfId="1"/>
    <tableColumn id="2" xr3:uid="{00000000-0010-0000-0000-000002000000}" name="English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a3" displayName="Tabella3" ref="A1:F2800" totalsRowShown="0">
  <autoFilter ref="A1:F2800" xr:uid="{00000000-0009-0000-0100-000003000000}"/>
  <sortState xmlns:xlrd2="http://schemas.microsoft.com/office/spreadsheetml/2017/richdata2" ref="A2:F2776">
    <sortCondition ref="E1:E2776"/>
  </sortState>
  <tableColumns count="6">
    <tableColumn id="1" xr3:uid="{00000000-0010-0000-0100-000001000000}" name="Item Code"/>
    <tableColumn id="2" xr3:uid="{00000000-0010-0000-0100-000002000000}" name="Part Description"/>
    <tableColumn id="3" xr3:uid="{00000000-0010-0000-0100-000003000000}" name="Commodity Italian"/>
    <tableColumn id="4" xr3:uid="{00000000-0010-0000-0100-000004000000}" name="Commodity English"/>
    <tableColumn id="5" xr3:uid="{00000000-0010-0000-0100-000005000000}" name="Translated Part Description (English)"/>
    <tableColumn id="6" xr3:uid="{00000000-0010-0000-0100-000006000000}" name="Unified Commodity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meyer-mhk.com/MMS/PRS/MainComm" TargetMode="External"/><Relationship Id="rId2" Type="http://schemas.openxmlformats.org/officeDocument/2006/relationships/hyperlink" Target="https://portal.meyer-mhk.com/MMS/PRS/MainComm" TargetMode="External"/><Relationship Id="rId1" Type="http://schemas.openxmlformats.org/officeDocument/2006/relationships/hyperlink" Target="https://portal.meyer-mhk.com/MMS/PRS/MainCom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2200"/>
  <sheetViews>
    <sheetView tabSelected="1" topLeftCell="A1391" zoomScale="127" zoomScaleNormal="127" workbookViewId="0">
      <selection activeCell="D1400" sqref="D1400"/>
    </sheetView>
  </sheetViews>
  <sheetFormatPr defaultColWidth="15.33203125" defaultRowHeight="14.4"/>
  <cols>
    <col min="3" max="3" width="15.33203125" customWidth="1"/>
    <col min="7" max="7" width="15.33203125" style="24"/>
    <col min="8" max="8" width="15.33203125" customWidth="1"/>
    <col min="10" max="10" width="40.5546875" customWidth="1"/>
    <col min="12" max="12" width="34.88671875" style="31" bestFit="1" customWidth="1"/>
    <col min="13" max="13" width="15.33203125" customWidth="1"/>
    <col min="16" max="16" width="0" hidden="1" customWidth="1"/>
    <col min="19" max="19" width="67.88671875" style="27" customWidth="1"/>
    <col min="20" max="20" width="15.33203125" style="5"/>
    <col min="21" max="21" width="37.6640625" customWidth="1"/>
  </cols>
  <sheetData>
    <row r="1" spans="1:22">
      <c r="A1" s="6" t="s">
        <v>6953</v>
      </c>
      <c r="B1" s="7" t="s">
        <v>7</v>
      </c>
      <c r="C1" s="8" t="s">
        <v>8</v>
      </c>
      <c r="D1" s="7" t="s">
        <v>9</v>
      </c>
      <c r="E1" s="7" t="s">
        <v>4</v>
      </c>
      <c r="F1" s="7" t="s">
        <v>1</v>
      </c>
      <c r="G1" s="21" t="s">
        <v>4954</v>
      </c>
      <c r="H1" s="7" t="s">
        <v>0</v>
      </c>
      <c r="I1" s="7" t="s">
        <v>10</v>
      </c>
      <c r="J1" s="7" t="s">
        <v>11</v>
      </c>
      <c r="K1" s="7" t="s">
        <v>5283</v>
      </c>
      <c r="L1" s="32" t="s">
        <v>5284</v>
      </c>
      <c r="M1" s="8" t="s">
        <v>12</v>
      </c>
      <c r="N1" s="7" t="s">
        <v>13</v>
      </c>
      <c r="O1" s="7" t="s">
        <v>5</v>
      </c>
      <c r="P1" s="8" t="s">
        <v>2</v>
      </c>
      <c r="Q1" s="7" t="s">
        <v>6</v>
      </c>
      <c r="R1" s="7" t="s">
        <v>3</v>
      </c>
      <c r="S1" s="25" t="s">
        <v>6553</v>
      </c>
      <c r="T1" s="9" t="s">
        <v>6552</v>
      </c>
      <c r="U1" t="s">
        <v>8847</v>
      </c>
      <c r="V1" s="82" t="s">
        <v>9503</v>
      </c>
    </row>
    <row r="2" spans="1:22">
      <c r="A2" s="16" t="s">
        <v>6957</v>
      </c>
      <c r="B2" s="17">
        <v>45442.523923611108</v>
      </c>
      <c r="C2" s="18"/>
      <c r="D2" s="18" t="s">
        <v>25</v>
      </c>
      <c r="E2" s="18" t="s">
        <v>26</v>
      </c>
      <c r="F2" s="18" t="s">
        <v>7107</v>
      </c>
      <c r="G2" s="23">
        <v>46037</v>
      </c>
      <c r="H2" s="18"/>
      <c r="I2" s="18" t="s">
        <v>242</v>
      </c>
      <c r="J2" s="18" t="s">
        <v>243</v>
      </c>
      <c r="K2" s="18" t="s">
        <v>4938</v>
      </c>
      <c r="L2" s="33" t="str">
        <f>VLOOKUP(K2,'COMM ITY- ENG'!A:B,2,FALSE)</f>
        <v>aluminium</v>
      </c>
      <c r="M2" s="18"/>
      <c r="N2" s="19">
        <v>2861</v>
      </c>
      <c r="O2" s="18" t="s">
        <v>4950</v>
      </c>
      <c r="P2" s="18"/>
      <c r="Q2" s="19">
        <f t="shared" ref="Q2:Q65" si="0">+R2/N2</f>
        <v>3.4270010485844109</v>
      </c>
      <c r="R2" s="20">
        <v>9804.65</v>
      </c>
      <c r="S2" s="26" t="str">
        <f>IFERROR(VLOOKUP(J2,'DESC ITY - ENG'!B:C,2,FALSE),VLOOKUP(I2,'DESC ITY - ENG'!A:C,3,FALSE))</f>
        <v>Aluminum Disc L. Green Series 235mm x 3.2mm Replacement Part [cite: 3]</v>
      </c>
      <c r="T2" s="15" t="str">
        <f>IFERROR(VLOOKUP(S2,'DESC ITY - ENG'!C:D,2,FALSE),VLOOKUP(J2,'DESC ITY - ENG'!B:D,3,FALSE))</f>
        <v>ALM-</v>
      </c>
      <c r="U2" t="str">
        <f>VLOOKUP(T2,'STANDARD COMM'!A:B,2,FALSE)</f>
        <v>ALUM MATERIAL</v>
      </c>
      <c r="V2" t="str">
        <f>IF(T2="","(blank)",IF(COUNTIF('STANDARD COMM'!A:A,T2)&gt;0,"OK","OUT OF SCOPE"))</f>
        <v>OK</v>
      </c>
    </row>
    <row r="3" spans="1:22">
      <c r="A3" s="10" t="s">
        <v>6956</v>
      </c>
      <c r="B3" s="11">
        <v>45580.308425925927</v>
      </c>
      <c r="C3" s="12"/>
      <c r="D3" s="12" t="s">
        <v>21</v>
      </c>
      <c r="E3" s="12" t="s">
        <v>22</v>
      </c>
      <c r="F3" s="12" t="s">
        <v>7106</v>
      </c>
      <c r="G3" s="22">
        <v>46037</v>
      </c>
      <c r="H3" s="12"/>
      <c r="I3" s="12" t="s">
        <v>203</v>
      </c>
      <c r="J3" s="12" t="s">
        <v>204</v>
      </c>
      <c r="K3" s="12" t="s">
        <v>4936</v>
      </c>
      <c r="L3" s="33" t="str">
        <f>VLOOKUP(K3,'COMM ITY- ENG'!A:B,2,FALSE)</f>
        <v>chemical products</v>
      </c>
      <c r="M3" s="12"/>
      <c r="N3" s="13">
        <v>460</v>
      </c>
      <c r="O3" s="12" t="s">
        <v>4950</v>
      </c>
      <c r="P3" s="12"/>
      <c r="Q3" s="13">
        <f t="shared" si="0"/>
        <v>8.98</v>
      </c>
      <c r="R3" s="14">
        <v>4130.8</v>
      </c>
      <c r="S3" s="26" t="str">
        <f>IFERROR(VLOOKUP(J3,'DESC ITY - ENG'!B:C,2,FALSE),VLOOKUP(I3,'DESC ITY - ENG'!A:C,3,FALSE))</f>
        <v>459G-R0185 ROLLER PRIMER GRAY</v>
      </c>
      <c r="T3" s="15" t="str">
        <f>IFERROR(VLOOKUP(S3,'DESC ITY - ENG'!C:D,2,FALSE),VLOOKUP(J3,'DESC ITY - ENG'!B:D,3,FALSE))</f>
        <v>INM-</v>
      </c>
      <c r="U3" t="str">
        <f>VLOOKUP(T3,'STANDARD COMM'!A:B,2,FALSE)</f>
        <v>INTR TREAT MATERIAL</v>
      </c>
      <c r="V3" t="str">
        <f>IF(T3="","(blank)",IF(COUNTIF('STANDARD COMM'!A:A,T3)&gt;0,"OK","OUT OF SCOPE"))</f>
        <v>OK</v>
      </c>
    </row>
    <row r="4" spans="1:22">
      <c r="A4" s="16" t="s">
        <v>6957</v>
      </c>
      <c r="B4" s="17">
        <v>45596.389780092592</v>
      </c>
      <c r="C4" s="18"/>
      <c r="D4" s="18" t="s">
        <v>25</v>
      </c>
      <c r="E4" s="18" t="s">
        <v>26</v>
      </c>
      <c r="F4" s="18" t="s">
        <v>7107</v>
      </c>
      <c r="G4" s="23">
        <v>46037</v>
      </c>
      <c r="H4" s="18"/>
      <c r="I4" s="18" t="s">
        <v>199</v>
      </c>
      <c r="J4" s="18" t="s">
        <v>200</v>
      </c>
      <c r="K4" s="18" t="s">
        <v>4938</v>
      </c>
      <c r="L4" s="33" t="str">
        <f>VLOOKUP(K4,'COMM ITY- ENG'!A:B,2,FALSE)</f>
        <v>aluminium</v>
      </c>
      <c r="M4" s="18"/>
      <c r="N4" s="19">
        <v>6720</v>
      </c>
      <c r="O4" s="18" t="s">
        <v>4950</v>
      </c>
      <c r="P4" s="18"/>
      <c r="Q4" s="19">
        <f t="shared" si="0"/>
        <v>3.4269999999999996</v>
      </c>
      <c r="R4" s="20">
        <v>23029.439999999999</v>
      </c>
      <c r="S4" s="26" t="str">
        <f>IFERROR(VLOOKUP(J4,'DESC ITY - ENG'!B:C,2,FALSE),VLOOKUP(I4,'DESC ITY - ENG'!A:C,3,FALSE))</f>
        <v>Aluminum Disc L. Green Series 315mm x 3.2mm Replacement Part [cite: 3]</v>
      </c>
      <c r="T4" s="15" t="str">
        <f>IFERROR(VLOOKUP(S4,'DESC ITY - ENG'!C:D,2,FALSE),VLOOKUP(J4,'DESC ITY - ENG'!B:D,3,FALSE))</f>
        <v>ALM-</v>
      </c>
      <c r="U4" t="str">
        <f>VLOOKUP(T4,'STANDARD COMM'!A:B,2,FALSE)</f>
        <v>ALUM MATERIAL</v>
      </c>
      <c r="V4" t="str">
        <f>IF(T4="","(blank)",IF(COUNTIF('STANDARD COMM'!A:A,T4)&gt;0,"OK","OUT OF SCOPE"))</f>
        <v>OK</v>
      </c>
    </row>
    <row r="5" spans="1:22">
      <c r="A5" s="10" t="s">
        <v>6957</v>
      </c>
      <c r="B5" s="11">
        <v>45596.389780092592</v>
      </c>
      <c r="C5" s="12"/>
      <c r="D5" s="12" t="s">
        <v>25</v>
      </c>
      <c r="E5" s="12" t="s">
        <v>26</v>
      </c>
      <c r="F5" s="12" t="s">
        <v>7107</v>
      </c>
      <c r="G5" s="22">
        <v>46037</v>
      </c>
      <c r="H5" s="12"/>
      <c r="I5" s="12" t="s">
        <v>246</v>
      </c>
      <c r="J5" s="12" t="s">
        <v>247</v>
      </c>
      <c r="K5" s="12" t="s">
        <v>4938</v>
      </c>
      <c r="L5" s="33" t="str">
        <f>VLOOKUP(K5,'COMM ITY- ENG'!A:B,2,FALSE)</f>
        <v>aluminium</v>
      </c>
      <c r="M5" s="12"/>
      <c r="N5" s="13">
        <v>6735</v>
      </c>
      <c r="O5" s="12" t="s">
        <v>4950</v>
      </c>
      <c r="P5" s="12"/>
      <c r="Q5" s="13">
        <f t="shared" si="0"/>
        <v>3.4270007423904971</v>
      </c>
      <c r="R5" s="14">
        <v>23080.85</v>
      </c>
      <c r="S5" s="26" t="str">
        <f>IFERROR(VLOOKUP(J5,'DESC ITY - ENG'!B:C,2,FALSE),VLOOKUP(I5,'DESC ITY - ENG'!A:C,3,FALSE))</f>
        <v>Aluminum Disc L. Green Series 330mm x 3.2mm Replacement Part [cite: 3]</v>
      </c>
      <c r="T5" s="15" t="str">
        <f>IFERROR(VLOOKUP(S5,'DESC ITY - ENG'!C:D,2,FALSE),VLOOKUP(J5,'DESC ITY - ENG'!B:D,3,FALSE))</f>
        <v>ALM-</v>
      </c>
      <c r="U5" t="str">
        <f>VLOOKUP(T5,'STANDARD COMM'!A:B,2,FALSE)</f>
        <v>ALUM MATERIAL</v>
      </c>
      <c r="V5" t="str">
        <f>IF(T5="","(blank)",IF(COUNTIF('STANDARD COMM'!A:A,T5)&gt;0,"OK","OUT OF SCOPE"))</f>
        <v>OK</v>
      </c>
    </row>
    <row r="6" spans="1:22">
      <c r="A6" s="16" t="s">
        <v>6956</v>
      </c>
      <c r="B6" s="17">
        <v>45600.392187500001</v>
      </c>
      <c r="C6" s="18"/>
      <c r="D6" s="18" t="s">
        <v>21</v>
      </c>
      <c r="E6" s="18" t="s">
        <v>22</v>
      </c>
      <c r="F6" s="18" t="s">
        <v>7106</v>
      </c>
      <c r="G6" s="23">
        <v>46037</v>
      </c>
      <c r="H6" s="18"/>
      <c r="I6" s="18" t="s">
        <v>205</v>
      </c>
      <c r="J6" s="18" t="s">
        <v>206</v>
      </c>
      <c r="K6" s="18" t="s">
        <v>4936</v>
      </c>
      <c r="L6" s="33" t="str">
        <f>VLOOKUP(K6,'COMM ITY- ENG'!A:B,2,FALSE)</f>
        <v>chemical products</v>
      </c>
      <c r="M6" s="18"/>
      <c r="N6" s="19">
        <v>320</v>
      </c>
      <c r="O6" s="18" t="s">
        <v>4950</v>
      </c>
      <c r="P6" s="18"/>
      <c r="Q6" s="19">
        <f t="shared" si="0"/>
        <v>13</v>
      </c>
      <c r="R6" s="20">
        <v>4160</v>
      </c>
      <c r="S6" s="26" t="str">
        <f>IFERROR(VLOOKUP(J6,'DESC ITY - ENG'!B:C,2,FALSE),VLOOKUP(I6,'DESC ITY - ENG'!A:C,3,FALSE))</f>
        <v>478G-R1090 ROLLER SEALER</v>
      </c>
      <c r="T6" s="15" t="str">
        <f>IFERROR(VLOOKUP(S6,'DESC ITY - ENG'!C:D,2,FALSE),VLOOKUP(J6,'DESC ITY - ENG'!B:D,3,FALSE))</f>
        <v>INM-</v>
      </c>
      <c r="U6" t="str">
        <f>VLOOKUP(T6,'STANDARD COMM'!A:B,2,FALSE)</f>
        <v>INTR TREAT MATERIAL</v>
      </c>
      <c r="V6" t="str">
        <f>IF(T6="","(blank)",IF(COUNTIF('STANDARD COMM'!A:A,T6)&gt;0,"OK","OUT OF SCOPE"))</f>
        <v>OK</v>
      </c>
    </row>
    <row r="7" spans="1:22">
      <c r="A7" s="10" t="s">
        <v>6956</v>
      </c>
      <c r="B7" s="11">
        <v>45600.392187500001</v>
      </c>
      <c r="C7" s="12"/>
      <c r="D7" s="12" t="s">
        <v>21</v>
      </c>
      <c r="E7" s="12" t="s">
        <v>22</v>
      </c>
      <c r="F7" s="12" t="s">
        <v>7106</v>
      </c>
      <c r="G7" s="22">
        <v>46037</v>
      </c>
      <c r="H7" s="12"/>
      <c r="I7" s="12" t="s">
        <v>207</v>
      </c>
      <c r="J7" s="12" t="s">
        <v>208</v>
      </c>
      <c r="K7" s="12" t="s">
        <v>4936</v>
      </c>
      <c r="L7" s="33" t="str">
        <f>VLOOKUP(K7,'COMM ITY- ENG'!A:B,2,FALSE)</f>
        <v>chemical products</v>
      </c>
      <c r="M7" s="12"/>
      <c r="N7" s="13">
        <v>660</v>
      </c>
      <c r="O7" s="12" t="s">
        <v>4950</v>
      </c>
      <c r="P7" s="12"/>
      <c r="Q7" s="13">
        <f t="shared" si="0"/>
        <v>8.98</v>
      </c>
      <c r="R7" s="14">
        <v>5926.8</v>
      </c>
      <c r="S7" s="26" t="str">
        <f>IFERROR(VLOOKUP(J7,'DESC ITY - ENG'!B:C,2,FALSE),VLOOKUP(I7,'DESC ITY - ENG'!A:C,3,FALSE))</f>
        <v>455G-R0385 ROLLER TOPCOAT PEWTER</v>
      </c>
      <c r="T7" s="15" t="str">
        <f>IFERROR(VLOOKUP(S7,'DESC ITY - ENG'!C:D,2,FALSE),VLOOKUP(J7,'DESC ITY - ENG'!B:D,3,FALSE))</f>
        <v>INM-</v>
      </c>
      <c r="U7" t="str">
        <f>VLOOKUP(T7,'STANDARD COMM'!A:B,2,FALSE)</f>
        <v>INTR TREAT MATERIAL</v>
      </c>
      <c r="V7" t="str">
        <f>IF(T7="","(blank)",IF(COUNTIF('STANDARD COMM'!A:A,T7)&gt;0,"OK","OUT OF SCOPE"))</f>
        <v>OK</v>
      </c>
    </row>
    <row r="8" spans="1:22">
      <c r="A8" s="10" t="s">
        <v>6957</v>
      </c>
      <c r="B8" s="11">
        <v>45624.67696759259</v>
      </c>
      <c r="C8" s="12"/>
      <c r="D8" s="12" t="s">
        <v>25</v>
      </c>
      <c r="E8" s="12" t="s">
        <v>26</v>
      </c>
      <c r="F8" s="12" t="s">
        <v>7107</v>
      </c>
      <c r="G8" s="22">
        <v>46037</v>
      </c>
      <c r="H8" s="12"/>
      <c r="I8" s="12" t="s">
        <v>197</v>
      </c>
      <c r="J8" s="12" t="s">
        <v>198</v>
      </c>
      <c r="K8" s="12" t="s">
        <v>4938</v>
      </c>
      <c r="L8" s="33" t="str">
        <f>VLOOKUP(K8,'COMM ITY- ENG'!A:B,2,FALSE)</f>
        <v>aluminium</v>
      </c>
      <c r="M8" s="12"/>
      <c r="N8" s="13">
        <v>6741</v>
      </c>
      <c r="O8" s="12" t="s">
        <v>4950</v>
      </c>
      <c r="P8" s="12"/>
      <c r="Q8" s="13">
        <f t="shared" si="0"/>
        <v>3.4270004450378284</v>
      </c>
      <c r="R8" s="14">
        <v>23101.41</v>
      </c>
      <c r="S8" s="26" t="str">
        <f>IFERROR(VLOOKUP(J8,'DESC ITY - ENG'!B:C,2,FALSE),VLOOKUP(I8,'DESC ITY - ENG'!A:C,3,FALSE))</f>
        <v>Aluminum Disc L. Green Series 265mm x 3.2mm Replacement Part [cite: 3]</v>
      </c>
      <c r="T8" s="15" t="str">
        <f>IFERROR(VLOOKUP(S8,'DESC ITY - ENG'!C:D,2,FALSE),VLOOKUP(J8,'DESC ITY - ENG'!B:D,3,FALSE))</f>
        <v>ALM-</v>
      </c>
      <c r="U8" t="str">
        <f>VLOOKUP(T8,'STANDARD COMM'!A:B,2,FALSE)</f>
        <v>ALUM MATERIAL</v>
      </c>
      <c r="V8" t="str">
        <f>IF(T8="","(blank)",IF(COUNTIF('STANDARD COMM'!A:A,T8)&gt;0,"OK","OUT OF SCOPE"))</f>
        <v>OK</v>
      </c>
    </row>
    <row r="9" spans="1:22">
      <c r="A9" s="16" t="s">
        <v>6972</v>
      </c>
      <c r="B9" s="17">
        <v>45611.482511574075</v>
      </c>
      <c r="C9" s="18"/>
      <c r="D9" s="18" t="s">
        <v>42</v>
      </c>
      <c r="E9" s="18" t="s">
        <v>43</v>
      </c>
      <c r="F9" s="18" t="s">
        <v>7127</v>
      </c>
      <c r="G9" s="23">
        <v>46049</v>
      </c>
      <c r="H9" s="18"/>
      <c r="I9" s="18" t="s">
        <v>648</v>
      </c>
      <c r="J9" s="18" t="s">
        <v>649</v>
      </c>
      <c r="K9" s="18" t="s">
        <v>4935</v>
      </c>
      <c r="L9" s="33" t="str">
        <f>VLOOKUP(K9,'COMM ITY- ENG'!A:B,2,FALSE)</f>
        <v>handles</v>
      </c>
      <c r="M9" s="18"/>
      <c r="N9" s="19">
        <v>5000</v>
      </c>
      <c r="O9" s="18" t="s">
        <v>4949</v>
      </c>
      <c r="P9" s="18"/>
      <c r="Q9" s="19">
        <f t="shared" si="0"/>
        <v>0.23924600000000001</v>
      </c>
      <c r="R9" s="20">
        <v>1196.23</v>
      </c>
      <c r="S9" s="26" t="str">
        <f>IFERROR(VLOOKUP(J9,'DESC ITY - ENG'!B:C,2,FALSE),VLOOKUP(I9,'DESC ITY - ENG'!A:C,3,FALSE))</f>
        <v>Handle Bis/1 Black Satin Finish [cite: 5]</v>
      </c>
      <c r="T9" s="15" t="str">
        <f>IFERROR(VLOOKUP(S9,'DESC ITY - ENG'!C:D,2,FALSE),VLOOKUP(J9,'DESC ITY - ENG'!B:D,3,FALSE))</f>
        <v>HDL--</v>
      </c>
      <c r="U9" t="e">
        <f>VLOOKUP(T9,'STANDARD COMM'!A:B,2,FALSE)</f>
        <v>#N/A</v>
      </c>
      <c r="V9" t="str">
        <f>IF(T9="","(blank)",IF(COUNTIF('STANDARD COMM'!A:A,T9)&gt;0,"OK","OUT OF SCOPE"))</f>
        <v>OUT OF SCOPE</v>
      </c>
    </row>
    <row r="10" spans="1:22">
      <c r="A10" s="10" t="s">
        <v>6972</v>
      </c>
      <c r="B10" s="11">
        <v>45611.482511574075</v>
      </c>
      <c r="C10" s="12"/>
      <c r="D10" s="12" t="s">
        <v>42</v>
      </c>
      <c r="E10" s="12" t="s">
        <v>43</v>
      </c>
      <c r="F10" s="12" t="s">
        <v>7127</v>
      </c>
      <c r="G10" s="22">
        <v>46049</v>
      </c>
      <c r="H10" s="12"/>
      <c r="I10" s="12" t="s">
        <v>594</v>
      </c>
      <c r="J10" s="12" t="s">
        <v>595</v>
      </c>
      <c r="K10" s="12" t="s">
        <v>4935</v>
      </c>
      <c r="L10" s="33" t="str">
        <f>VLOOKUP(K10,'COMM ITY- ENG'!A:B,2,FALSE)</f>
        <v>handles</v>
      </c>
      <c r="M10" s="12"/>
      <c r="N10" s="13">
        <v>10000</v>
      </c>
      <c r="O10" s="12" t="s">
        <v>4949</v>
      </c>
      <c r="P10" s="12"/>
      <c r="Q10" s="13">
        <f t="shared" si="0"/>
        <v>0.20785599999999999</v>
      </c>
      <c r="R10" s="14">
        <v>2078.56</v>
      </c>
      <c r="S10" s="26" t="str">
        <f>IFERROR(VLOOKUP(J10,'DESC ITY - ENG'!B:C,2,FALSE),VLOOKUP(I10,'DESC ITY - ENG'!A:C,3,FALSE))</f>
        <v>Handle Cigno/1 Black Satin Finish [cite: 5]</v>
      </c>
      <c r="T10" s="15" t="str">
        <f>IFERROR(VLOOKUP(S10,'DESC ITY - ENG'!C:D,2,FALSE),VLOOKUP(J10,'DESC ITY - ENG'!B:D,3,FALSE))</f>
        <v>HDL--</v>
      </c>
      <c r="U10" t="e">
        <f>VLOOKUP(T10,'STANDARD COMM'!A:B,2,FALSE)</f>
        <v>#N/A</v>
      </c>
      <c r="V10" t="str">
        <f>IF(T10="","(blank)",IF(COUNTIF('STANDARD COMM'!A:A,T10)&gt;0,"OK","OUT OF SCOPE"))</f>
        <v>OUT OF SCOPE</v>
      </c>
    </row>
    <row r="11" spans="1:22">
      <c r="A11" s="16" t="s">
        <v>6972</v>
      </c>
      <c r="B11" s="17">
        <v>45611.482511574075</v>
      </c>
      <c r="C11" s="18"/>
      <c r="D11" s="18" t="s">
        <v>42</v>
      </c>
      <c r="E11" s="18" t="s">
        <v>43</v>
      </c>
      <c r="F11" s="18" t="s">
        <v>7127</v>
      </c>
      <c r="G11" s="23">
        <v>46049</v>
      </c>
      <c r="H11" s="18"/>
      <c r="I11" s="18" t="s">
        <v>344</v>
      </c>
      <c r="J11" s="18" t="s">
        <v>345</v>
      </c>
      <c r="K11" s="18" t="s">
        <v>4935</v>
      </c>
      <c r="L11" s="33" t="str">
        <f>VLOOKUP(K11,'COMM ITY- ENG'!A:B,2,FALSE)</f>
        <v>handles</v>
      </c>
      <c r="M11" s="18"/>
      <c r="N11" s="19">
        <v>30000</v>
      </c>
      <c r="O11" s="18" t="s">
        <v>4949</v>
      </c>
      <c r="P11" s="18"/>
      <c r="Q11" s="19">
        <f t="shared" si="0"/>
        <v>0.25451766666666664</v>
      </c>
      <c r="R11" s="20">
        <v>7635.53</v>
      </c>
      <c r="S11" s="26" t="str">
        <f>IFERROR(VLOOKUP(J11,'DESC ITY - ENG'!B:C,2,FALSE),VLOOKUP(I11,'DESC ITY - ENG'!A:C,3,FALSE))</f>
        <v>Handle Cigno/2 Black Satin Finish [cite: 5]</v>
      </c>
      <c r="T11" s="15" t="str">
        <f>IFERROR(VLOOKUP(S11,'DESC ITY - ENG'!C:D,2,FALSE),VLOOKUP(J11,'DESC ITY - ENG'!B:D,3,FALSE))</f>
        <v>HDL--</v>
      </c>
      <c r="U11" t="e">
        <f>VLOOKUP(T11,'STANDARD COMM'!A:B,2,FALSE)</f>
        <v>#N/A</v>
      </c>
      <c r="V11" t="str">
        <f>IF(T11="","(blank)",IF(COUNTIF('STANDARD COMM'!A:A,T11)&gt;0,"OK","OUT OF SCOPE"))</f>
        <v>OUT OF SCOPE</v>
      </c>
    </row>
    <row r="12" spans="1:22">
      <c r="A12" s="10" t="s">
        <v>6973</v>
      </c>
      <c r="B12" s="11">
        <v>45611.482511574075</v>
      </c>
      <c r="C12" s="12"/>
      <c r="D12" s="12" t="s">
        <v>42</v>
      </c>
      <c r="E12" s="12" t="s">
        <v>43</v>
      </c>
      <c r="F12" s="12" t="s">
        <v>7127</v>
      </c>
      <c r="G12" s="22">
        <v>46049</v>
      </c>
      <c r="H12" s="12"/>
      <c r="I12" s="12" t="s">
        <v>652</v>
      </c>
      <c r="J12" s="12" t="s">
        <v>653</v>
      </c>
      <c r="K12" s="12" t="s">
        <v>4935</v>
      </c>
      <c r="L12" s="33" t="str">
        <f>VLOOKUP(K12,'COMM ITY- ENG'!A:B,2,FALSE)</f>
        <v>handles</v>
      </c>
      <c r="M12" s="12"/>
      <c r="N12" s="13">
        <v>3000</v>
      </c>
      <c r="O12" s="12" t="s">
        <v>4949</v>
      </c>
      <c r="P12" s="12"/>
      <c r="Q12" s="13">
        <f t="shared" si="0"/>
        <v>0.65835333333333335</v>
      </c>
      <c r="R12" s="14">
        <v>1975.06</v>
      </c>
      <c r="S12" s="26" t="str">
        <f>IFERROR(VLOOKUP(J12,'DESC ITY - ENG'!B:C,2,FALSE),VLOOKUP(I12,'DESC ITY - ENG'!A:C,3,FALSE))</f>
        <v>Handle Titano/1 Wood Effect V.0013 [cite: 5]</v>
      </c>
      <c r="T12" s="15" t="str">
        <f>IFERROR(VLOOKUP(S12,'DESC ITY - ENG'!C:D,2,FALSE),VLOOKUP(J12,'DESC ITY - ENG'!B:D,3,FALSE))</f>
        <v>HDL--</v>
      </c>
      <c r="U12" t="e">
        <f>VLOOKUP(T12,'STANDARD COMM'!A:B,2,FALSE)</f>
        <v>#N/A</v>
      </c>
      <c r="V12" t="str">
        <f>IF(T12="","(blank)",IF(COUNTIF('STANDARD COMM'!A:A,T12)&gt;0,"OK","OUT OF SCOPE"))</f>
        <v>OUT OF SCOPE</v>
      </c>
    </row>
    <row r="13" spans="1:22">
      <c r="A13" s="16" t="s">
        <v>6973</v>
      </c>
      <c r="B13" s="17">
        <v>45611.482511574075</v>
      </c>
      <c r="C13" s="18"/>
      <c r="D13" s="18" t="s">
        <v>42</v>
      </c>
      <c r="E13" s="18" t="s">
        <v>43</v>
      </c>
      <c r="F13" s="18" t="s">
        <v>7127</v>
      </c>
      <c r="G13" s="23">
        <v>46049</v>
      </c>
      <c r="H13" s="18"/>
      <c r="I13" s="18" t="s">
        <v>7229</v>
      </c>
      <c r="J13" s="18" t="s">
        <v>7230</v>
      </c>
      <c r="K13" s="18" t="s">
        <v>4935</v>
      </c>
      <c r="L13" s="33" t="str">
        <f>VLOOKUP(K13,'COMM ITY- ENG'!A:B,2,FALSE)</f>
        <v>handles</v>
      </c>
      <c r="M13" s="18"/>
      <c r="N13" s="19">
        <v>3000</v>
      </c>
      <c r="O13" s="18" t="s">
        <v>4949</v>
      </c>
      <c r="P13" s="18"/>
      <c r="Q13" s="19">
        <f t="shared" si="0"/>
        <v>0.70162000000000002</v>
      </c>
      <c r="R13" s="20">
        <v>2104.86</v>
      </c>
      <c r="S13" s="26" t="str">
        <f>IFERROR(VLOOKUP(J13,'DESC ITY - ENG'!B:C,2,FALSE),VLOOKUP(I13,'DESC ITY - ENG'!A:C,3,FALSE))</f>
        <v>Titano/2 Handle Wood Effect V.0013</v>
      </c>
      <c r="T13" s="15" t="str">
        <f>IFERROR(VLOOKUP(S13,'DESC ITY - ENG'!C:D,2,FALSE),VLOOKUP(J13,'DESC ITY - ENG'!B:D,3,FALSE))</f>
        <v>HDL--</v>
      </c>
      <c r="U13" t="e">
        <f>VLOOKUP(T13,'STANDARD COMM'!A:B,2,FALSE)</f>
        <v>#N/A</v>
      </c>
      <c r="V13" t="str">
        <f>IF(T13="","(blank)",IF(COUNTIF('STANDARD COMM'!A:A,T13)&gt;0,"OK","OUT OF SCOPE"))</f>
        <v>OUT OF SCOPE</v>
      </c>
    </row>
    <row r="14" spans="1:22">
      <c r="A14" s="10" t="s">
        <v>6972</v>
      </c>
      <c r="B14" s="11">
        <v>45611.482511574075</v>
      </c>
      <c r="C14" s="12"/>
      <c r="D14" s="12" t="s">
        <v>42</v>
      </c>
      <c r="E14" s="12" t="s">
        <v>43</v>
      </c>
      <c r="F14" s="12" t="s">
        <v>7127</v>
      </c>
      <c r="G14" s="22">
        <v>46049</v>
      </c>
      <c r="H14" s="12"/>
      <c r="I14" s="12" t="s">
        <v>674</v>
      </c>
      <c r="J14" s="12" t="s">
        <v>675</v>
      </c>
      <c r="K14" s="12" t="s">
        <v>4935</v>
      </c>
      <c r="L14" s="33" t="str">
        <f>VLOOKUP(K14,'COMM ITY- ENG'!A:B,2,FALSE)</f>
        <v>handles</v>
      </c>
      <c r="M14" s="12"/>
      <c r="N14" s="13">
        <v>3000</v>
      </c>
      <c r="O14" s="12" t="s">
        <v>4949</v>
      </c>
      <c r="P14" s="12"/>
      <c r="Q14" s="13">
        <f t="shared" si="0"/>
        <v>0.33766000000000002</v>
      </c>
      <c r="R14" s="14">
        <v>1012.98</v>
      </c>
      <c r="S14" s="26" t="str">
        <f>IFERROR(VLOOKUP(J14,'DESC ITY - ENG'!B:C,2,FALSE),VLOOKUP(I14,'DESC ITY - ENG'!A:C,3,FALSE))</f>
        <v>Handle Teorema/1 Painted Soft Black YD-001 [cite: 5]</v>
      </c>
      <c r="T14" s="15" t="str">
        <f>IFERROR(VLOOKUP(S14,'DESC ITY - ENG'!C:D,2,FALSE),VLOOKUP(J14,'DESC ITY - ENG'!B:D,3,FALSE))</f>
        <v>HDL--</v>
      </c>
      <c r="U14" t="e">
        <f>VLOOKUP(T14,'STANDARD COMM'!A:B,2,FALSE)</f>
        <v>#N/A</v>
      </c>
      <c r="V14" t="str">
        <f>IF(T14="","(blank)",IF(COUNTIF('STANDARD COMM'!A:A,T14)&gt;0,"OK","OUT OF SCOPE"))</f>
        <v>OUT OF SCOPE</v>
      </c>
    </row>
    <row r="15" spans="1:22">
      <c r="A15" s="16" t="s">
        <v>6972</v>
      </c>
      <c r="B15" s="17">
        <v>45611.482511574075</v>
      </c>
      <c r="C15" s="18"/>
      <c r="D15" s="18" t="s">
        <v>42</v>
      </c>
      <c r="E15" s="18" t="s">
        <v>43</v>
      </c>
      <c r="F15" s="18" t="s">
        <v>7127</v>
      </c>
      <c r="G15" s="23">
        <v>46049</v>
      </c>
      <c r="H15" s="18"/>
      <c r="I15" s="18" t="s">
        <v>744</v>
      </c>
      <c r="J15" s="18" t="s">
        <v>745</v>
      </c>
      <c r="K15" s="18" t="s">
        <v>4935</v>
      </c>
      <c r="L15" s="33" t="str">
        <f>VLOOKUP(K15,'COMM ITY- ENG'!A:B,2,FALSE)</f>
        <v>handles</v>
      </c>
      <c r="M15" s="18"/>
      <c r="N15" s="19">
        <v>5000</v>
      </c>
      <c r="O15" s="18" t="s">
        <v>4949</v>
      </c>
      <c r="P15" s="18"/>
      <c r="Q15" s="19">
        <f t="shared" si="0"/>
        <v>0.169678</v>
      </c>
      <c r="R15" s="20">
        <v>848.39</v>
      </c>
      <c r="S15" s="26" t="str">
        <f>IFERROR(VLOOKUP(J15,'DESC ITY - ENG'!B:C,2,FALSE),VLOOKUP(I15,'DESC ITY - ENG'!A:C,3,FALSE))</f>
        <v>Style/2, Black Satin Finish [cite: 5]</v>
      </c>
      <c r="T15" s="15" t="str">
        <f>IFERROR(VLOOKUP(S15,'DESC ITY - ENG'!C:D,2,FALSE),VLOOKUP(J15,'DESC ITY - ENG'!B:D,3,FALSE))</f>
        <v>HDL--</v>
      </c>
      <c r="U15" t="e">
        <f>VLOOKUP(T15,'STANDARD COMM'!A:B,2,FALSE)</f>
        <v>#N/A</v>
      </c>
      <c r="V15" t="str">
        <f>IF(T15="","(blank)",IF(COUNTIF('STANDARD COMM'!A:A,T15)&gt;0,"OK","OUT OF SCOPE"))</f>
        <v>OUT OF SCOPE</v>
      </c>
    </row>
    <row r="16" spans="1:22">
      <c r="A16" s="10" t="s">
        <v>6972</v>
      </c>
      <c r="B16" s="11">
        <v>45611.482511574075</v>
      </c>
      <c r="C16" s="12"/>
      <c r="D16" s="12" t="s">
        <v>42</v>
      </c>
      <c r="E16" s="12" t="s">
        <v>43</v>
      </c>
      <c r="F16" s="12" t="s">
        <v>7127</v>
      </c>
      <c r="G16" s="22">
        <v>46049</v>
      </c>
      <c r="H16" s="12"/>
      <c r="I16" s="12" t="s">
        <v>678</v>
      </c>
      <c r="J16" s="12" t="s">
        <v>679</v>
      </c>
      <c r="K16" s="12" t="s">
        <v>4935</v>
      </c>
      <c r="L16" s="33" t="str">
        <f>VLOOKUP(K16,'COMM ITY- ENG'!A:B,2,FALSE)</f>
        <v>handles</v>
      </c>
      <c r="M16" s="12"/>
      <c r="N16" s="13">
        <v>3000</v>
      </c>
      <c r="O16" s="12" t="s">
        <v>4949</v>
      </c>
      <c r="P16" s="12"/>
      <c r="Q16" s="13">
        <f t="shared" si="0"/>
        <v>0.26978999999999997</v>
      </c>
      <c r="R16" s="14">
        <v>809.37</v>
      </c>
      <c r="S16" s="26" t="str">
        <f>IFERROR(VLOOKUP(J16,'DESC ITY - ENG'!B:C,2,FALSE),VLOOKUP(I16,'DESC ITY - ENG'!A:C,3,FALSE))</f>
        <v>Side Handle Teorema Painted Soft Black YD-001 [cite: 5]</v>
      </c>
      <c r="T16" s="15" t="str">
        <f>IFERROR(VLOOKUP(S16,'DESC ITY - ENG'!C:D,2,FALSE),VLOOKUP(J16,'DESC ITY - ENG'!B:D,3,FALSE))</f>
        <v>SHDL-</v>
      </c>
      <c r="U16" t="e">
        <f>VLOOKUP(T16,'STANDARD COMM'!A:B,2,FALSE)</f>
        <v>#N/A</v>
      </c>
      <c r="V16" t="str">
        <f>IF(T16="","(blank)",IF(COUNTIF('STANDARD COMM'!A:A,T16)&gt;0,"OK","OUT OF SCOPE"))</f>
        <v>OUT OF SCOPE</v>
      </c>
    </row>
    <row r="17" spans="1:22">
      <c r="A17" s="16" t="s">
        <v>6973</v>
      </c>
      <c r="B17" s="17">
        <v>45611.482511574075</v>
      </c>
      <c r="C17" s="18"/>
      <c r="D17" s="18" t="s">
        <v>42</v>
      </c>
      <c r="E17" s="18" t="s">
        <v>43</v>
      </c>
      <c r="F17" s="18" t="s">
        <v>7127</v>
      </c>
      <c r="G17" s="23">
        <v>46049</v>
      </c>
      <c r="H17" s="18"/>
      <c r="I17" s="18" t="s">
        <v>658</v>
      </c>
      <c r="J17" s="18" t="s">
        <v>659</v>
      </c>
      <c r="K17" s="18" t="s">
        <v>4935</v>
      </c>
      <c r="L17" s="33" t="str">
        <f>VLOOKUP(K17,'COMM ITY- ENG'!A:B,2,FALSE)</f>
        <v>handles</v>
      </c>
      <c r="M17" s="18"/>
      <c r="N17" s="19">
        <v>2000</v>
      </c>
      <c r="O17" s="18" t="s">
        <v>4949</v>
      </c>
      <c r="P17" s="18"/>
      <c r="Q17" s="19">
        <f t="shared" si="0"/>
        <v>0.40892500000000004</v>
      </c>
      <c r="R17" s="20">
        <v>817.85</v>
      </c>
      <c r="S17" s="26" t="str">
        <f>IFERROR(VLOOKUP(J17,'DESC ITY - ENG'!B:C,2,FALSE),VLOOKUP(I17,'DESC ITY - ENG'!A:C,3,FALSE))</f>
        <v>Side Handle Titano Wood Effect V.0013 [cite: 5]</v>
      </c>
      <c r="T17" s="15" t="str">
        <f>IFERROR(VLOOKUP(S17,'DESC ITY - ENG'!C:D,2,FALSE),VLOOKUP(J17,'DESC ITY - ENG'!B:D,3,FALSE))</f>
        <v>SHDL-</v>
      </c>
      <c r="U17" t="e">
        <f>VLOOKUP(T17,'STANDARD COMM'!A:B,2,FALSE)</f>
        <v>#N/A</v>
      </c>
      <c r="V17" t="str">
        <f>IF(T17="","(blank)",IF(COUNTIF('STANDARD COMM'!A:A,T17)&gt;0,"OK","OUT OF SCOPE"))</f>
        <v>OUT OF SCOPE</v>
      </c>
    </row>
    <row r="18" spans="1:22">
      <c r="A18" s="10" t="s">
        <v>6973</v>
      </c>
      <c r="B18" s="11">
        <v>45611.482511574075</v>
      </c>
      <c r="C18" s="12"/>
      <c r="D18" s="12" t="s">
        <v>42</v>
      </c>
      <c r="E18" s="12" t="s">
        <v>43</v>
      </c>
      <c r="F18" s="12" t="s">
        <v>7127</v>
      </c>
      <c r="G18" s="22">
        <v>46049</v>
      </c>
      <c r="H18" s="12"/>
      <c r="I18" s="12" t="s">
        <v>660</v>
      </c>
      <c r="J18" s="12" t="s">
        <v>661</v>
      </c>
      <c r="K18" s="12" t="s">
        <v>4935</v>
      </c>
      <c r="L18" s="33" t="str">
        <f>VLOOKUP(K18,'COMM ITY- ENG'!A:B,2,FALSE)</f>
        <v>handles</v>
      </c>
      <c r="M18" s="12"/>
      <c r="N18" s="13">
        <v>1000</v>
      </c>
      <c r="O18" s="12" t="s">
        <v>4949</v>
      </c>
      <c r="P18" s="12"/>
      <c r="Q18" s="13">
        <f t="shared" si="0"/>
        <v>0.39873999999999998</v>
      </c>
      <c r="R18" s="14">
        <v>398.74</v>
      </c>
      <c r="S18" s="26" t="str">
        <f>IFERROR(VLOOKUP(J18,'DESC ITY - ENG'!B:C,2,FALSE),VLOOKUP(I18,'DESC ITY - ENG'!A:C,3,FALSE))</f>
        <v>Knob Deco Wood Effect V.0013 [cite: 5]</v>
      </c>
      <c r="T18" s="15" t="str">
        <f>IFERROR(VLOOKUP(S18,'DESC ITY - ENG'!C:D,2,FALSE),VLOOKUP(J18,'DESC ITY - ENG'!B:D,3,FALSE))</f>
        <v>KNOB</v>
      </c>
      <c r="U18" t="str">
        <f>VLOOKUP(T18,'STANDARD COMM'!A:B,2,FALSE)</f>
        <v>KNOB</v>
      </c>
      <c r="V18" t="str">
        <f>IF(T18="","(blank)",IF(COUNTIF('STANDARD COMM'!A:A,T18)&gt;0,"OK","OUT OF SCOPE"))</f>
        <v>OK</v>
      </c>
    </row>
    <row r="19" spans="1:22">
      <c r="A19" s="16" t="s">
        <v>6974</v>
      </c>
      <c r="B19" s="17">
        <v>45611.482511574075</v>
      </c>
      <c r="C19" s="18"/>
      <c r="D19" s="18" t="s">
        <v>39</v>
      </c>
      <c r="E19" s="18" t="s">
        <v>40</v>
      </c>
      <c r="F19" s="18" t="s">
        <v>7128</v>
      </c>
      <c r="G19" s="23">
        <v>46049</v>
      </c>
      <c r="H19" s="18"/>
      <c r="I19" s="18" t="s">
        <v>7231</v>
      </c>
      <c r="J19" s="18" t="s">
        <v>7232</v>
      </c>
      <c r="K19" s="18" t="s">
        <v>4941</v>
      </c>
      <c r="L19" s="33" t="str">
        <f>VLOOKUP(K19,'COMM ITY- ENG'!A:B,2,FALSE)</f>
        <v>semi-finished product</v>
      </c>
      <c r="M19" s="18"/>
      <c r="N19" s="19">
        <v>3200</v>
      </c>
      <c r="O19" s="18" t="s">
        <v>4949</v>
      </c>
      <c r="P19" s="18"/>
      <c r="Q19" s="19">
        <f t="shared" si="0"/>
        <v>4.6067687499999996</v>
      </c>
      <c r="R19" s="20">
        <v>14741.66</v>
      </c>
      <c r="S19" s="26" t="str">
        <f>IFERROR(VLOOKUP(J19,'DESC ITY - ENG'!B:C,2,FALSE),VLOOKUP(I19,'DESC ITY - ENG'!A:C,3,FALSE))</f>
        <v>Die-cast Grill Pan w/ Wood Handle Greblon Black 26x17</v>
      </c>
      <c r="T19" s="15" t="str">
        <f>IFERROR(VLOOKUP(S19,'DESC ITY - ENG'!C:D,2,FALSE),VLOOKUP(J19,'DESC ITY - ENG'!B:D,3,FALSE))</f>
        <v>PAN-</v>
      </c>
      <c r="U19" t="str">
        <f>VLOOKUP(T19,'STANDARD COMM'!A:B,2,FALSE)</f>
        <v>BODY</v>
      </c>
      <c r="V19" t="str">
        <f>IF(T19="","(blank)",IF(COUNTIF('STANDARD COMM'!A:A,T19)&gt;0,"OK","OUT OF SCOPE"))</f>
        <v>OK</v>
      </c>
    </row>
    <row r="20" spans="1:22">
      <c r="A20" s="10" t="s">
        <v>6974</v>
      </c>
      <c r="B20" s="11">
        <v>45611.482511574075</v>
      </c>
      <c r="C20" s="12"/>
      <c r="D20" s="12" t="s">
        <v>39</v>
      </c>
      <c r="E20" s="12" t="s">
        <v>40</v>
      </c>
      <c r="F20" s="12" t="s">
        <v>7128</v>
      </c>
      <c r="G20" s="22">
        <v>46049</v>
      </c>
      <c r="H20" s="12"/>
      <c r="I20" s="12" t="s">
        <v>7233</v>
      </c>
      <c r="J20" s="12" t="s">
        <v>7234</v>
      </c>
      <c r="K20" s="12" t="s">
        <v>4941</v>
      </c>
      <c r="L20" s="33" t="str">
        <f>VLOOKUP(K20,'COMM ITY- ENG'!A:B,2,FALSE)</f>
        <v>semi-finished product</v>
      </c>
      <c r="M20" s="12"/>
      <c r="N20" s="13">
        <v>4480</v>
      </c>
      <c r="O20" s="12" t="s">
        <v>4949</v>
      </c>
      <c r="P20" s="12"/>
      <c r="Q20" s="13">
        <f t="shared" si="0"/>
        <v>9.5019933035714281</v>
      </c>
      <c r="R20" s="14">
        <v>42568.93</v>
      </c>
      <c r="S20" s="26" t="str">
        <f>IFERROR(VLOOKUP(J20,'DESC ITY - ENG'!B:C,2,FALSE),VLOOKUP(I20,'DESC ITY - ENG'!A:C,3,FALSE))</f>
        <v>Die-cast Grill Pan w/ Wood Handle Greblon Black 42x27</v>
      </c>
      <c r="T20" s="15" t="str">
        <f>IFERROR(VLOOKUP(S20,'DESC ITY - ENG'!C:D,2,FALSE),VLOOKUP(J20,'DESC ITY - ENG'!B:D,3,FALSE))</f>
        <v>PAN-</v>
      </c>
      <c r="U20" t="str">
        <f>VLOOKUP(T20,'STANDARD COMM'!A:B,2,FALSE)</f>
        <v>BODY</v>
      </c>
      <c r="V20" t="str">
        <f>IF(T20="","(blank)",IF(COUNTIF('STANDARD COMM'!A:A,T20)&gt;0,"OK","OUT OF SCOPE"))</f>
        <v>OK</v>
      </c>
    </row>
    <row r="21" spans="1:22">
      <c r="A21" s="10" t="s">
        <v>6977</v>
      </c>
      <c r="B21" s="11">
        <v>45611.54</v>
      </c>
      <c r="C21" s="12"/>
      <c r="D21" s="12" t="s">
        <v>54</v>
      </c>
      <c r="E21" s="12" t="s">
        <v>55</v>
      </c>
      <c r="F21" s="12" t="s">
        <v>7132</v>
      </c>
      <c r="G21" s="22">
        <v>46049</v>
      </c>
      <c r="H21" s="12"/>
      <c r="I21" s="12" t="s">
        <v>472</v>
      </c>
      <c r="J21" s="12" t="s">
        <v>473</v>
      </c>
      <c r="K21" s="12" t="s">
        <v>4937</v>
      </c>
      <c r="L21" s="33" t="str">
        <f>VLOOKUP(K21,'COMM ITY- ENG'!A:B,2,FALSE)</f>
        <v>finished accessories</v>
      </c>
      <c r="M21" s="12"/>
      <c r="N21" s="13">
        <v>1020</v>
      </c>
      <c r="O21" s="12" t="s">
        <v>4949</v>
      </c>
      <c r="P21" s="12"/>
      <c r="Q21" s="13">
        <f t="shared" si="0"/>
        <v>0.88487254901960788</v>
      </c>
      <c r="R21" s="14">
        <v>902.57</v>
      </c>
      <c r="S21" s="26" t="str">
        <f>IFERROR(VLOOKUP(J21,'DESC ITY - ENG'!B:C,2,FALSE),VLOOKUP(I21,'DESC ITY - ENG'!A:C,3,FALSE))</f>
        <v>Glass Lid 20cm Flat Rim Silicone Steam Vent StandardGlass Lid</v>
      </c>
      <c r="T21" s="15" t="str">
        <f>IFERROR(VLOOKUP(S21,'DESC ITY - ENG'!C:D,2,FALSE),VLOOKUP(J21,'DESC ITY - ENG'!B:D,3,FALSE))</f>
        <v>LID-</v>
      </c>
      <c r="U21" t="str">
        <f>VLOOKUP(T21,'STANDARD COMM'!A:B,2,FALSE)</f>
        <v>LID</v>
      </c>
      <c r="V21" t="str">
        <f>IF(T21="","(blank)",IF(COUNTIF('STANDARD COMM'!A:A,T21)&gt;0,"OK","OUT OF SCOPE"))</f>
        <v>OK</v>
      </c>
    </row>
    <row r="22" spans="1:22">
      <c r="A22" s="16" t="s">
        <v>6977</v>
      </c>
      <c r="B22" s="17">
        <v>45611.54</v>
      </c>
      <c r="C22" s="18"/>
      <c r="D22" s="18" t="s">
        <v>54</v>
      </c>
      <c r="E22" s="18" t="s">
        <v>55</v>
      </c>
      <c r="F22" s="18" t="s">
        <v>7132</v>
      </c>
      <c r="G22" s="23">
        <v>46049</v>
      </c>
      <c r="H22" s="18"/>
      <c r="I22" s="18" t="s">
        <v>474</v>
      </c>
      <c r="J22" s="18" t="s">
        <v>475</v>
      </c>
      <c r="K22" s="18" t="s">
        <v>4937</v>
      </c>
      <c r="L22" s="33" t="str">
        <f>VLOOKUP(K22,'COMM ITY- ENG'!A:B,2,FALSE)</f>
        <v>finished accessories</v>
      </c>
      <c r="M22" s="18"/>
      <c r="N22" s="19">
        <v>1020</v>
      </c>
      <c r="O22" s="18" t="s">
        <v>4949</v>
      </c>
      <c r="P22" s="18"/>
      <c r="Q22" s="19">
        <f t="shared" si="0"/>
        <v>1.0274019607843137</v>
      </c>
      <c r="R22" s="20">
        <v>1047.95</v>
      </c>
      <c r="S22" s="26" t="str">
        <f>IFERROR(VLOOKUP(J22,'DESC ITY - ENG'!B:C,2,FALSE),VLOOKUP(I22,'DESC ITY - ENG'!A:C,3,FALSE))</f>
        <v>Glass Lid 24cm Flat Rim Silicone Steam Vent StandardGlass Lid</v>
      </c>
      <c r="T22" s="15" t="str">
        <f>IFERROR(VLOOKUP(S22,'DESC ITY - ENG'!C:D,2,FALSE),VLOOKUP(J22,'DESC ITY - ENG'!B:D,3,FALSE))</f>
        <v>LID-</v>
      </c>
      <c r="U22" t="str">
        <f>VLOOKUP(T22,'STANDARD COMM'!A:B,2,FALSE)</f>
        <v>LID</v>
      </c>
      <c r="V22" t="str">
        <f>IF(T22="","(blank)",IF(COUNTIF('STANDARD COMM'!A:A,T22)&gt;0,"OK","OUT OF SCOPE"))</f>
        <v>OK</v>
      </c>
    </row>
    <row r="23" spans="1:22">
      <c r="A23" s="10" t="s">
        <v>6977</v>
      </c>
      <c r="B23" s="11">
        <v>45611.54</v>
      </c>
      <c r="C23" s="12"/>
      <c r="D23" s="12" t="s">
        <v>54</v>
      </c>
      <c r="E23" s="12" t="s">
        <v>55</v>
      </c>
      <c r="F23" s="12" t="s">
        <v>7132</v>
      </c>
      <c r="G23" s="22">
        <v>46049</v>
      </c>
      <c r="H23" s="12"/>
      <c r="I23" s="12" t="s">
        <v>590</v>
      </c>
      <c r="J23" s="12" t="s">
        <v>591</v>
      </c>
      <c r="K23" s="12" t="s">
        <v>4937</v>
      </c>
      <c r="L23" s="33" t="str">
        <f>VLOOKUP(K23,'COMM ITY- ENG'!A:B,2,FALSE)</f>
        <v>finished accessories</v>
      </c>
      <c r="M23" s="12"/>
      <c r="N23" s="13">
        <v>1005</v>
      </c>
      <c r="O23" s="12" t="s">
        <v>4949</v>
      </c>
      <c r="P23" s="12"/>
      <c r="Q23" s="13">
        <f t="shared" si="0"/>
        <v>1.3905174129353235</v>
      </c>
      <c r="R23" s="14">
        <v>1397.47</v>
      </c>
      <c r="S23" s="26" t="str">
        <f>IFERROR(VLOOKUP(J23,'DESC ITY - ENG'!B:C,2,FALSE),VLOOKUP(I23,'DESC ITY - ENG'!A:C,3,FALSE))</f>
        <v>Glass Lid 32cm Flat Rim Silicone Steam Vent StandardGlass Lid</v>
      </c>
      <c r="T23" s="15" t="str">
        <f>IFERROR(VLOOKUP(S23,'DESC ITY - ENG'!C:D,2,FALSE),VLOOKUP(J23,'DESC ITY - ENG'!B:D,3,FALSE))</f>
        <v>LID-</v>
      </c>
      <c r="U23" t="str">
        <f>VLOOKUP(T23,'STANDARD COMM'!A:B,2,FALSE)</f>
        <v>LID</v>
      </c>
      <c r="V23" t="str">
        <f>IF(T23="","(blank)",IF(COUNTIF('STANDARD COMM'!A:A,T23)&gt;0,"OK","OUT OF SCOPE"))</f>
        <v>OK</v>
      </c>
    </row>
    <row r="24" spans="1:22">
      <c r="A24" s="16" t="s">
        <v>6977</v>
      </c>
      <c r="B24" s="17">
        <v>45611.54</v>
      </c>
      <c r="C24" s="18"/>
      <c r="D24" s="18" t="s">
        <v>54</v>
      </c>
      <c r="E24" s="18" t="s">
        <v>55</v>
      </c>
      <c r="F24" s="18" t="s">
        <v>7132</v>
      </c>
      <c r="G24" s="23">
        <v>46049</v>
      </c>
      <c r="H24" s="18"/>
      <c r="I24" s="18" t="s">
        <v>706</v>
      </c>
      <c r="J24" s="18" t="s">
        <v>707</v>
      </c>
      <c r="K24" s="18" t="s">
        <v>4937</v>
      </c>
      <c r="L24" s="33" t="str">
        <f>VLOOKUP(K24,'COMM ITY- ENG'!A:B,2,FALSE)</f>
        <v>finished accessories</v>
      </c>
      <c r="M24" s="18"/>
      <c r="N24" s="19">
        <v>1020</v>
      </c>
      <c r="O24" s="18" t="s">
        <v>4949</v>
      </c>
      <c r="P24" s="18"/>
      <c r="Q24" s="19">
        <f t="shared" si="0"/>
        <v>0.3249313725490196</v>
      </c>
      <c r="R24" s="20">
        <v>331.43</v>
      </c>
      <c r="S24" s="26" t="str">
        <f>IFERROR(VLOOKUP(J24,'DESC ITY - ENG'!B:C,2,FALSE),VLOOKUP(I24,'DESC ITY - ENG'!A:C,3,FALSE))</f>
        <v>Glass Lid 18cm SS304 Rim with Steam Vent Type AGlass Lid</v>
      </c>
      <c r="T24" s="15" t="str">
        <f>IFERROR(VLOOKUP(S24,'DESC ITY - ENG'!C:D,2,FALSE),VLOOKUP(J24,'DESC ITY - ENG'!B:D,3,FALSE))</f>
        <v>LID-</v>
      </c>
      <c r="U24" t="str">
        <f>VLOOKUP(T24,'STANDARD COMM'!A:B,2,FALSE)</f>
        <v>LID</v>
      </c>
      <c r="V24" t="str">
        <f>IF(T24="","(blank)",IF(COUNTIF('STANDARD COMM'!A:A,T24)&gt;0,"OK","OUT OF SCOPE"))</f>
        <v>OK</v>
      </c>
    </row>
    <row r="25" spans="1:22">
      <c r="A25" s="10" t="s">
        <v>6976</v>
      </c>
      <c r="B25" s="11">
        <v>45611.54</v>
      </c>
      <c r="C25" s="12"/>
      <c r="D25" s="12" t="s">
        <v>70</v>
      </c>
      <c r="E25" s="12" t="s">
        <v>71</v>
      </c>
      <c r="F25" s="12" t="s">
        <v>7131</v>
      </c>
      <c r="G25" s="22">
        <v>46049</v>
      </c>
      <c r="H25" s="12"/>
      <c r="I25" s="12" t="s">
        <v>5060</v>
      </c>
      <c r="J25" s="12" t="s">
        <v>5061</v>
      </c>
      <c r="K25" s="12" t="s">
        <v>4935</v>
      </c>
      <c r="L25" s="33" t="str">
        <f>VLOOKUP(K25,'COMM ITY- ENG'!A:B,2,FALSE)</f>
        <v>handles</v>
      </c>
      <c r="M25" s="12"/>
      <c r="N25" s="13">
        <v>2000</v>
      </c>
      <c r="O25" s="12" t="s">
        <v>4949</v>
      </c>
      <c r="P25" s="12"/>
      <c r="Q25" s="13">
        <f t="shared" si="0"/>
        <v>2.0378400000000001</v>
      </c>
      <c r="R25" s="14">
        <v>4075.68</v>
      </c>
      <c r="S25" s="26" t="str">
        <f>IFERROR(VLOOKUP(J25,'DESC ITY - ENG'!B:C,2,FALSE),VLOOKUP(I25,'DESC ITY - ENG'!A:C,3,FALSE))</f>
        <v>Casting Steel Handle ICE Short Pan 24 Polished Finish [cite: 4]</v>
      </c>
      <c r="T25" s="15" t="str">
        <f>IFERROR(VLOOKUP(S25,'DESC ITY - ENG'!C:D,2,FALSE),VLOOKUP(J25,'DESC ITY - ENG'!B:D,3,FALSE))</f>
        <v>HDL--</v>
      </c>
      <c r="U25" t="e">
        <f>VLOOKUP(T25,'STANDARD COMM'!A:B,2,FALSE)</f>
        <v>#N/A</v>
      </c>
      <c r="V25" t="str">
        <f>IF(T25="","(blank)",IF(COUNTIF('STANDARD COMM'!A:A,T25)&gt;0,"OK","OUT OF SCOPE"))</f>
        <v>OUT OF SCOPE</v>
      </c>
    </row>
    <row r="26" spans="1:22">
      <c r="A26" s="16" t="s">
        <v>6976</v>
      </c>
      <c r="B26" s="17">
        <v>45611.54</v>
      </c>
      <c r="C26" s="18"/>
      <c r="D26" s="18" t="s">
        <v>70</v>
      </c>
      <c r="E26" s="18" t="s">
        <v>71</v>
      </c>
      <c r="F26" s="18" t="s">
        <v>7131</v>
      </c>
      <c r="G26" s="23">
        <v>46049</v>
      </c>
      <c r="H26" s="18"/>
      <c r="I26" s="18" t="s">
        <v>7237</v>
      </c>
      <c r="J26" s="18" t="s">
        <v>7238</v>
      </c>
      <c r="K26" s="18" t="s">
        <v>4935</v>
      </c>
      <c r="L26" s="33" t="str">
        <f>VLOOKUP(K26,'COMM ITY- ENG'!A:B,2,FALSE)</f>
        <v>handles</v>
      </c>
      <c r="M26" s="18"/>
      <c r="N26" s="19">
        <v>2000</v>
      </c>
      <c r="O26" s="18" t="s">
        <v>4949</v>
      </c>
      <c r="P26" s="18"/>
      <c r="Q26" s="19">
        <f t="shared" si="0"/>
        <v>1.17757</v>
      </c>
      <c r="R26" s="20">
        <v>2355.14</v>
      </c>
      <c r="S26" s="26" t="str">
        <f>IFERROR(VLOOKUP(J26,'DESC ITY - ENG'!B:C,2,FALSE),VLOOKUP(I26,'DESC ITY - ENG'!A:C,3,FALSE))</f>
        <v>Investment Cast Steel Knob - Polished Ice</v>
      </c>
      <c r="T26" s="15" t="str">
        <f>IFERROR(VLOOKUP(S26,'DESC ITY - ENG'!C:D,2,FALSE),VLOOKUP(J26,'DESC ITY - ENG'!B:D,3,FALSE))</f>
        <v>KNOB</v>
      </c>
      <c r="U26" t="str">
        <f>VLOOKUP(T26,'STANDARD COMM'!A:B,2,FALSE)</f>
        <v>KNOB</v>
      </c>
      <c r="V26" t="str">
        <f>IF(T26="","(blank)",IF(COUNTIF('STANDARD COMM'!A:A,T26)&gt;0,"OK","OUT OF SCOPE"))</f>
        <v>OK</v>
      </c>
    </row>
    <row r="27" spans="1:22">
      <c r="A27" s="16" t="s">
        <v>6974</v>
      </c>
      <c r="B27" s="17">
        <v>45611.54</v>
      </c>
      <c r="C27" s="18"/>
      <c r="D27" s="18" t="s">
        <v>39</v>
      </c>
      <c r="E27" s="18" t="s">
        <v>40</v>
      </c>
      <c r="F27" s="18" t="s">
        <v>7128</v>
      </c>
      <c r="G27" s="23">
        <v>46049</v>
      </c>
      <c r="H27" s="18"/>
      <c r="I27" s="18" t="s">
        <v>7235</v>
      </c>
      <c r="J27" s="18" t="s">
        <v>7236</v>
      </c>
      <c r="K27" s="18" t="s">
        <v>4941</v>
      </c>
      <c r="L27" s="33" t="str">
        <f>VLOOKUP(K27,'COMM ITY- ENG'!A:B,2,FALSE)</f>
        <v>semi-finished product</v>
      </c>
      <c r="M27" s="18"/>
      <c r="N27" s="19">
        <v>8124</v>
      </c>
      <c r="O27" s="18" t="s">
        <v>4949</v>
      </c>
      <c r="P27" s="18"/>
      <c r="Q27" s="19">
        <f t="shared" si="0"/>
        <v>6.7786546036435258</v>
      </c>
      <c r="R27" s="20">
        <v>55069.79</v>
      </c>
      <c r="S27" s="26" t="str">
        <f>IFERROR(VLOOKUP(J27,'DESC ITY - ENG'!B:C,2,FALSE),VLOOKUP(I27,'DESC ITY - ENG'!A:C,3,FALSE))</f>
        <v>Die-cast Grill Pan w/ Wood Handle &amp; Ceramic Seat 35x22</v>
      </c>
      <c r="T27" s="15" t="str">
        <f>IFERROR(VLOOKUP(S27,'DESC ITY - ENG'!C:D,2,FALSE),VLOOKUP(J27,'DESC ITY - ENG'!B:D,3,FALSE))</f>
        <v>PAN-</v>
      </c>
      <c r="U27" t="str">
        <f>VLOOKUP(T27,'STANDARD COMM'!A:B,2,FALSE)</f>
        <v>BODY</v>
      </c>
      <c r="V27" t="str">
        <f>IF(T27="","(blank)",IF(COUNTIF('STANDARD COMM'!A:A,T27)&gt;0,"OK","OUT OF SCOPE"))</f>
        <v>OK</v>
      </c>
    </row>
    <row r="28" spans="1:22">
      <c r="A28" s="10" t="s">
        <v>6974</v>
      </c>
      <c r="B28" s="11">
        <v>45611.54</v>
      </c>
      <c r="C28" s="12"/>
      <c r="D28" s="12" t="s">
        <v>39</v>
      </c>
      <c r="E28" s="12" t="s">
        <v>40</v>
      </c>
      <c r="F28" s="12" t="s">
        <v>7129</v>
      </c>
      <c r="G28" s="22">
        <v>46049</v>
      </c>
      <c r="H28" s="12"/>
      <c r="I28" s="12" t="s">
        <v>7231</v>
      </c>
      <c r="J28" s="12" t="s">
        <v>7232</v>
      </c>
      <c r="K28" s="12" t="s">
        <v>4941</v>
      </c>
      <c r="L28" s="33" t="str">
        <f>VLOOKUP(K28,'COMM ITY- ENG'!A:B,2,FALSE)</f>
        <v>semi-finished product</v>
      </c>
      <c r="M28" s="12"/>
      <c r="N28" s="13">
        <v>2600</v>
      </c>
      <c r="O28" s="12" t="s">
        <v>4949</v>
      </c>
      <c r="P28" s="12"/>
      <c r="Q28" s="13">
        <f t="shared" si="0"/>
        <v>4.6067692307692312</v>
      </c>
      <c r="R28" s="14">
        <v>11977.6</v>
      </c>
      <c r="S28" s="26" t="str">
        <f>IFERROR(VLOOKUP(J28,'DESC ITY - ENG'!B:C,2,FALSE),VLOOKUP(I28,'DESC ITY - ENG'!A:C,3,FALSE))</f>
        <v>Die-cast Grill Pan w/ Wood Handle Greblon Black 26x17</v>
      </c>
      <c r="T28" s="15" t="str">
        <f>IFERROR(VLOOKUP(S28,'DESC ITY - ENG'!C:D,2,FALSE),VLOOKUP(J28,'DESC ITY - ENG'!B:D,3,FALSE))</f>
        <v>PAN-</v>
      </c>
      <c r="U28" t="str">
        <f>VLOOKUP(T28,'STANDARD COMM'!A:B,2,FALSE)</f>
        <v>BODY</v>
      </c>
      <c r="V28" t="str">
        <f>IF(T28="","(blank)",IF(COUNTIF('STANDARD COMM'!A:A,T28)&gt;0,"OK","OUT OF SCOPE"))</f>
        <v>OK</v>
      </c>
    </row>
    <row r="29" spans="1:22">
      <c r="A29" s="16" t="s">
        <v>6974</v>
      </c>
      <c r="B29" s="17">
        <v>45611.54</v>
      </c>
      <c r="C29" s="18"/>
      <c r="D29" s="18" t="s">
        <v>39</v>
      </c>
      <c r="E29" s="18" t="s">
        <v>40</v>
      </c>
      <c r="F29" s="18" t="s">
        <v>7129</v>
      </c>
      <c r="G29" s="23">
        <v>46049</v>
      </c>
      <c r="H29" s="18"/>
      <c r="I29" s="18" t="s">
        <v>7233</v>
      </c>
      <c r="J29" s="18" t="s">
        <v>7234</v>
      </c>
      <c r="K29" s="18" t="s">
        <v>4941</v>
      </c>
      <c r="L29" s="33" t="str">
        <f>VLOOKUP(K29,'COMM ITY- ENG'!A:B,2,FALSE)</f>
        <v>semi-finished product</v>
      </c>
      <c r="M29" s="18"/>
      <c r="N29" s="19">
        <v>1120</v>
      </c>
      <c r="O29" s="18" t="s">
        <v>4949</v>
      </c>
      <c r="P29" s="18"/>
      <c r="Q29" s="19">
        <f t="shared" si="0"/>
        <v>9.5019910714285718</v>
      </c>
      <c r="R29" s="20">
        <v>10642.23</v>
      </c>
      <c r="S29" s="26" t="str">
        <f>IFERROR(VLOOKUP(J29,'DESC ITY - ENG'!B:C,2,FALSE),VLOOKUP(I29,'DESC ITY - ENG'!A:C,3,FALSE))</f>
        <v>Die-cast Grill Pan w/ Wood Handle Greblon Black 42x27</v>
      </c>
      <c r="T29" s="15" t="str">
        <f>IFERROR(VLOOKUP(S29,'DESC ITY - ENG'!C:D,2,FALSE),VLOOKUP(J29,'DESC ITY - ENG'!B:D,3,FALSE))</f>
        <v>PAN-</v>
      </c>
      <c r="U29" t="str">
        <f>VLOOKUP(T29,'STANDARD COMM'!A:B,2,FALSE)</f>
        <v>BODY</v>
      </c>
      <c r="V29" t="str">
        <f>IF(T29="","(blank)",IF(COUNTIF('STANDARD COMM'!A:A,T29)&gt;0,"OK","OUT OF SCOPE"))</f>
        <v>OK</v>
      </c>
    </row>
    <row r="30" spans="1:22">
      <c r="A30" s="10" t="s">
        <v>6974</v>
      </c>
      <c r="B30" s="11">
        <v>45611.54</v>
      </c>
      <c r="C30" s="12"/>
      <c r="D30" s="12" t="s">
        <v>39</v>
      </c>
      <c r="E30" s="12" t="s">
        <v>40</v>
      </c>
      <c r="F30" s="12" t="s">
        <v>7129</v>
      </c>
      <c r="G30" s="22">
        <v>46049</v>
      </c>
      <c r="H30" s="12"/>
      <c r="I30" s="12" t="s">
        <v>7235</v>
      </c>
      <c r="J30" s="12" t="s">
        <v>7236</v>
      </c>
      <c r="K30" s="12" t="s">
        <v>4941</v>
      </c>
      <c r="L30" s="33" t="str">
        <f>VLOOKUP(K30,'COMM ITY- ENG'!A:B,2,FALSE)</f>
        <v>semi-finished product</v>
      </c>
      <c r="M30" s="12"/>
      <c r="N30" s="13">
        <v>1680</v>
      </c>
      <c r="O30" s="12" t="s">
        <v>4949</v>
      </c>
      <c r="P30" s="12"/>
      <c r="Q30" s="13">
        <f t="shared" si="0"/>
        <v>6.7786547619047619</v>
      </c>
      <c r="R30" s="14">
        <v>11388.14</v>
      </c>
      <c r="S30" s="26" t="str">
        <f>IFERROR(VLOOKUP(J30,'DESC ITY - ENG'!B:C,2,FALSE),VLOOKUP(I30,'DESC ITY - ENG'!A:C,3,FALSE))</f>
        <v>Die-cast Grill Pan w/ Wood Handle &amp; Ceramic Seat 35x22</v>
      </c>
      <c r="T30" s="15" t="str">
        <f>IFERROR(VLOOKUP(S30,'DESC ITY - ENG'!C:D,2,FALSE),VLOOKUP(J30,'DESC ITY - ENG'!B:D,3,FALSE))</f>
        <v>PAN-</v>
      </c>
      <c r="U30" t="str">
        <f>VLOOKUP(T30,'STANDARD COMM'!A:B,2,FALSE)</f>
        <v>BODY</v>
      </c>
      <c r="V30" t="str">
        <f>IF(T30="","(blank)",IF(COUNTIF('STANDARD COMM'!A:A,T30)&gt;0,"OK","OUT OF SCOPE"))</f>
        <v>OK</v>
      </c>
    </row>
    <row r="31" spans="1:22">
      <c r="A31" s="16" t="s">
        <v>6975</v>
      </c>
      <c r="B31" s="17">
        <v>45611.54</v>
      </c>
      <c r="C31" s="18"/>
      <c r="D31" s="18" t="s">
        <v>72</v>
      </c>
      <c r="E31" s="18" t="s">
        <v>73</v>
      </c>
      <c r="F31" s="18" t="s">
        <v>7130</v>
      </c>
      <c r="G31" s="23">
        <v>46049</v>
      </c>
      <c r="H31" s="18"/>
      <c r="I31" s="18" t="s">
        <v>748</v>
      </c>
      <c r="J31" s="18" t="s">
        <v>749</v>
      </c>
      <c r="K31" s="18" t="s">
        <v>4941</v>
      </c>
      <c r="L31" s="33" t="str">
        <f>VLOOKUP(K31,'COMM ITY- ENG'!A:B,2,FALSE)</f>
        <v>semi-finished product</v>
      </c>
      <c r="M31" s="18"/>
      <c r="N31" s="19">
        <v>2000</v>
      </c>
      <c r="O31" s="18" t="s">
        <v>4949</v>
      </c>
      <c r="P31" s="18"/>
      <c r="Q31" s="19">
        <f t="shared" si="0"/>
        <v>8.9590250000000005</v>
      </c>
      <c r="R31" s="20">
        <v>17918.05</v>
      </c>
      <c r="S31" s="26" t="str">
        <f>IFERROR(VLOOKUP(J31,'DESC ITY - ENG'!B:C,2,FALSE),VLOOKUP(I31,'DESC ITY - ENG'!A:C,3,FALSE))</f>
        <v>Cast Oval Casserole 32.5x21cm Black PTFE/Black PTFE Induction Ready</v>
      </c>
      <c r="T31" s="15" t="str">
        <f>IFERROR(VLOOKUP(S31,'DESC ITY - ENG'!C:D,2,FALSE),VLOOKUP(J31,'DESC ITY - ENG'!B:D,3,FALSE))</f>
        <v>PAN-</v>
      </c>
      <c r="U31" t="str">
        <f>VLOOKUP(T31,'STANDARD COMM'!A:B,2,FALSE)</f>
        <v>BODY</v>
      </c>
      <c r="V31" t="str">
        <f>IF(T31="","(blank)",IF(COUNTIF('STANDARD COMM'!A:A,T31)&gt;0,"OK","OUT OF SCOPE"))</f>
        <v>OK</v>
      </c>
    </row>
    <row r="32" spans="1:22">
      <c r="A32" s="10" t="s">
        <v>6977</v>
      </c>
      <c r="B32" s="11">
        <v>45625.57508101852</v>
      </c>
      <c r="C32" s="12"/>
      <c r="D32" s="12" t="s">
        <v>54</v>
      </c>
      <c r="E32" s="12" t="s">
        <v>55</v>
      </c>
      <c r="F32" s="12" t="s">
        <v>7132</v>
      </c>
      <c r="G32" s="22">
        <v>46049</v>
      </c>
      <c r="H32" s="12"/>
      <c r="I32" s="12" t="s">
        <v>478</v>
      </c>
      <c r="J32" s="12" t="s">
        <v>479</v>
      </c>
      <c r="K32" s="12" t="s">
        <v>4937</v>
      </c>
      <c r="L32" s="33" t="str">
        <f>VLOOKUP(K32,'COMM ITY- ENG'!A:B,2,FALSE)</f>
        <v>finished accessories</v>
      </c>
      <c r="M32" s="12"/>
      <c r="N32" s="13">
        <v>12000</v>
      </c>
      <c r="O32" s="12" t="s">
        <v>4949</v>
      </c>
      <c r="P32" s="12"/>
      <c r="Q32" s="13">
        <f t="shared" si="0"/>
        <v>0.5387291666666667</v>
      </c>
      <c r="R32" s="14">
        <v>6464.75</v>
      </c>
      <c r="S32" s="26" t="str">
        <f>IFERROR(VLOOKUP(J32,'DESC ITY - ENG'!B:C,2,FALSE),VLOOKUP(I32,'DESC ITY - ENG'!A:C,3,FALSE))</f>
        <v>Glass Lid 28cm SS304 Rim with Steam Vent Type AGlass Lid</v>
      </c>
      <c r="T32" s="15" t="str">
        <f>IFERROR(VLOOKUP(S32,'DESC ITY - ENG'!C:D,2,FALSE),VLOOKUP(J32,'DESC ITY - ENG'!B:D,3,FALSE))</f>
        <v>LID-</v>
      </c>
      <c r="U32" t="str">
        <f>VLOOKUP(T32,'STANDARD COMM'!A:B,2,FALSE)</f>
        <v>LID</v>
      </c>
      <c r="V32" t="str">
        <f>IF(T32="","(blank)",IF(COUNTIF('STANDARD COMM'!A:A,T32)&gt;0,"OK","OUT OF SCOPE"))</f>
        <v>OK</v>
      </c>
    </row>
    <row r="33" spans="1:22">
      <c r="A33" s="16" t="s">
        <v>6977</v>
      </c>
      <c r="B33" s="17">
        <v>45625.57508101852</v>
      </c>
      <c r="C33" s="18"/>
      <c r="D33" s="18" t="s">
        <v>54</v>
      </c>
      <c r="E33" s="18" t="s">
        <v>55</v>
      </c>
      <c r="F33" s="18" t="s">
        <v>7132</v>
      </c>
      <c r="G33" s="23">
        <v>46049</v>
      </c>
      <c r="H33" s="18"/>
      <c r="I33" s="18" t="s">
        <v>480</v>
      </c>
      <c r="J33" s="18" t="s">
        <v>481</v>
      </c>
      <c r="K33" s="18" t="s">
        <v>4942</v>
      </c>
      <c r="L33" s="33" t="str">
        <f>VLOOKUP(K33,'COMM ITY- ENG'!A:B,2,FALSE)</f>
        <v>accessories for handles</v>
      </c>
      <c r="M33" s="18"/>
      <c r="N33" s="19">
        <v>100000</v>
      </c>
      <c r="O33" s="18" t="s">
        <v>4949</v>
      </c>
      <c r="P33" s="18"/>
      <c r="Q33" s="19">
        <f t="shared" si="0"/>
        <v>8.4838999999999991E-3</v>
      </c>
      <c r="R33" s="20">
        <v>848.39</v>
      </c>
      <c r="S33" s="26" t="str">
        <f>IFERROR(VLOOKUP(J33,'DESC ITY - ENG'!B:C,2,FALSE),VLOOKUP(I33,'DESC ITY - ENG'!A:C,3,FALSE))</f>
        <v>Steel Washer 6x24 mm with Rim</v>
      </c>
      <c r="T33" s="15" t="str">
        <f>IFERROR(VLOOKUP(S33,'DESC ITY - ENG'!C:D,2,FALSE),VLOOKUP(J33,'DESC ITY - ENG'!B:D,3,FALSE))</f>
        <v>WHR-</v>
      </c>
      <c r="U33" t="str">
        <f>VLOOKUP(T33,'STANDARD COMM'!A:B,2,FALSE)</f>
        <v>WASHER</v>
      </c>
      <c r="V33" t="str">
        <f>IF(T33="","(blank)",IF(COUNTIF('STANDARD COMM'!A:A,T33)&gt;0,"OK","OUT OF SCOPE"))</f>
        <v>OK</v>
      </c>
    </row>
    <row r="34" spans="1:22">
      <c r="A34" s="16" t="s">
        <v>6978</v>
      </c>
      <c r="B34" s="17">
        <v>45625.57508101852</v>
      </c>
      <c r="C34" s="18"/>
      <c r="D34" s="18" t="s">
        <v>61</v>
      </c>
      <c r="E34" s="18" t="s">
        <v>62</v>
      </c>
      <c r="F34" s="18" t="s">
        <v>7133</v>
      </c>
      <c r="G34" s="23">
        <v>46049</v>
      </c>
      <c r="H34" s="18"/>
      <c r="I34" s="18" t="s">
        <v>7241</v>
      </c>
      <c r="J34" s="18" t="s">
        <v>7242</v>
      </c>
      <c r="K34" s="18" t="s">
        <v>4935</v>
      </c>
      <c r="L34" s="33" t="str">
        <f>VLOOKUP(K34,'COMM ITY- ENG'!A:B,2,FALSE)</f>
        <v>handles</v>
      </c>
      <c r="M34" s="18"/>
      <c r="N34" s="19">
        <v>1020</v>
      </c>
      <c r="O34" s="18" t="s">
        <v>4949</v>
      </c>
      <c r="P34" s="18"/>
      <c r="Q34" s="19">
        <f t="shared" si="0"/>
        <v>2.0700784313725489</v>
      </c>
      <c r="R34" s="20">
        <v>2111.48</v>
      </c>
      <c r="S34" s="26" t="str">
        <f>IFERROR(VLOOKUP(J34,'DESC ITY - ENG'!B:C,2,FALSE),VLOOKUP(I34,'DESC ITY - ENG'!A:C,3,FALSE))</f>
        <v>1-5 SI Handle PVD Gold 20cm Saucepan (6.5mm hole)</v>
      </c>
      <c r="T34" s="15" t="str">
        <f>IFERROR(VLOOKUP(S34,'DESC ITY - ENG'!C:D,2,FALSE),VLOOKUP(J34,'DESC ITY - ENG'!B:D,3,FALSE))</f>
        <v>HDL--</v>
      </c>
      <c r="U34" t="e">
        <f>VLOOKUP(T34,'STANDARD COMM'!A:B,2,FALSE)</f>
        <v>#N/A</v>
      </c>
      <c r="V34" t="str">
        <f>IF(T34="","(blank)",IF(COUNTIF('STANDARD COMM'!A:A,T34)&gt;0,"OK","OUT OF SCOPE"))</f>
        <v>OUT OF SCOPE</v>
      </c>
    </row>
    <row r="35" spans="1:22">
      <c r="A35" s="16" t="s">
        <v>6978</v>
      </c>
      <c r="B35" s="17">
        <v>45625.57508101852</v>
      </c>
      <c r="C35" s="18"/>
      <c r="D35" s="18" t="s">
        <v>61</v>
      </c>
      <c r="E35" s="18" t="s">
        <v>62</v>
      </c>
      <c r="F35" s="18" t="s">
        <v>7133</v>
      </c>
      <c r="G35" s="23">
        <v>46049</v>
      </c>
      <c r="H35" s="18"/>
      <c r="I35" s="18" t="s">
        <v>7245</v>
      </c>
      <c r="J35" s="18" t="s">
        <v>7246</v>
      </c>
      <c r="K35" s="18" t="s">
        <v>4935</v>
      </c>
      <c r="L35" s="33" t="str">
        <f>VLOOKUP(K35,'COMM ITY- ENG'!A:B,2,FALSE)</f>
        <v>handles</v>
      </c>
      <c r="M35" s="18"/>
      <c r="N35" s="19">
        <v>1440</v>
      </c>
      <c r="O35" s="18" t="s">
        <v>4949</v>
      </c>
      <c r="P35" s="18"/>
      <c r="Q35" s="19">
        <f t="shared" si="0"/>
        <v>2.0700763888888889</v>
      </c>
      <c r="R35" s="20">
        <v>2980.91</v>
      </c>
      <c r="S35" s="26" t="str">
        <f>IFERROR(VLOOKUP(J35,'DESC ITY - ENG'!B:C,2,FALSE),VLOOKUP(I35,'DESC ITY - ENG'!A:C,3,FALSE))</f>
        <v>1-5 SI Handle PVD Gold 26cm Saute (6.5mm hole)</v>
      </c>
      <c r="T35" s="15" t="str">
        <f>IFERROR(VLOOKUP(S35,'DESC ITY - ENG'!C:D,2,FALSE),VLOOKUP(J35,'DESC ITY - ENG'!B:D,3,FALSE))</f>
        <v>HDL--</v>
      </c>
      <c r="U35" t="e">
        <f>VLOOKUP(T35,'STANDARD COMM'!A:B,2,FALSE)</f>
        <v>#N/A</v>
      </c>
      <c r="V35" t="str">
        <f>IF(T35="","(blank)",IF(COUNTIF('STANDARD COMM'!A:A,T35)&gt;0,"OK","OUT OF SCOPE"))</f>
        <v>OUT OF SCOPE</v>
      </c>
    </row>
    <row r="36" spans="1:22">
      <c r="A36" s="16" t="s">
        <v>6978</v>
      </c>
      <c r="B36" s="17">
        <v>45625.57508101852</v>
      </c>
      <c r="C36" s="18"/>
      <c r="D36" s="18" t="s">
        <v>61</v>
      </c>
      <c r="E36" s="18" t="s">
        <v>62</v>
      </c>
      <c r="F36" s="18" t="s">
        <v>7133</v>
      </c>
      <c r="G36" s="23">
        <v>46049</v>
      </c>
      <c r="H36" s="18"/>
      <c r="I36" s="18" t="s">
        <v>7249</v>
      </c>
      <c r="J36" s="18" t="s">
        <v>7250</v>
      </c>
      <c r="K36" s="18" t="s">
        <v>4935</v>
      </c>
      <c r="L36" s="33" t="str">
        <f>VLOOKUP(K36,'COMM ITY- ENG'!A:B,2,FALSE)</f>
        <v>handles</v>
      </c>
      <c r="M36" s="18"/>
      <c r="N36" s="19">
        <v>5400</v>
      </c>
      <c r="O36" s="18" t="s">
        <v>4949</v>
      </c>
      <c r="P36" s="18"/>
      <c r="Q36" s="19">
        <f t="shared" si="0"/>
        <v>2.0700777777777777</v>
      </c>
      <c r="R36" s="20">
        <v>11178.42</v>
      </c>
      <c r="S36" s="26" t="str">
        <f>IFERROR(VLOOKUP(J36,'DESC ITY - ENG'!B:C,2,FALSE),VLOOKUP(I36,'DESC ITY - ENG'!A:C,3,FALSE))</f>
        <v>1-5 SI Handle PVD Gold 26cm Skillet (6.5mm hole)</v>
      </c>
      <c r="T36" s="15" t="str">
        <f>IFERROR(VLOOKUP(S36,'DESC ITY - ENG'!C:D,2,FALSE),VLOOKUP(J36,'DESC ITY - ENG'!B:D,3,FALSE))</f>
        <v>HDL--</v>
      </c>
      <c r="U36" t="e">
        <f>VLOOKUP(T36,'STANDARD COMM'!A:B,2,FALSE)</f>
        <v>#N/A</v>
      </c>
      <c r="V36" t="str">
        <f>IF(T36="","(blank)",IF(COUNTIF('STANDARD COMM'!A:A,T36)&gt;0,"OK","OUT OF SCOPE"))</f>
        <v>OUT OF SCOPE</v>
      </c>
    </row>
    <row r="37" spans="1:22">
      <c r="A37" s="16" t="s">
        <v>6978</v>
      </c>
      <c r="B37" s="17">
        <v>45625.57508101852</v>
      </c>
      <c r="C37" s="18"/>
      <c r="D37" s="18" t="s">
        <v>61</v>
      </c>
      <c r="E37" s="18" t="s">
        <v>62</v>
      </c>
      <c r="F37" s="18" t="s">
        <v>7133</v>
      </c>
      <c r="G37" s="23">
        <v>46049</v>
      </c>
      <c r="H37" s="18"/>
      <c r="I37" s="18" t="s">
        <v>7253</v>
      </c>
      <c r="J37" s="18" t="s">
        <v>7254</v>
      </c>
      <c r="K37" s="18" t="s">
        <v>4935</v>
      </c>
      <c r="L37" s="33" t="str">
        <f>VLOOKUP(K37,'COMM ITY- ENG'!A:B,2,FALSE)</f>
        <v>handles</v>
      </c>
      <c r="M37" s="18"/>
      <c r="N37" s="19">
        <v>1980</v>
      </c>
      <c r="O37" s="18" t="s">
        <v>4949</v>
      </c>
      <c r="P37" s="18"/>
      <c r="Q37" s="19">
        <f t="shared" si="0"/>
        <v>1.561040404040404</v>
      </c>
      <c r="R37" s="20">
        <v>3090.86</v>
      </c>
      <c r="S37" s="26" t="str">
        <f>IFERROR(VLOOKUP(J37,'DESC ITY - ENG'!B:C,2,FALSE),VLOOKUP(I37,'DESC ITY - ENG'!A:C,3,FALSE))</f>
        <v>1-5 SI Handle 16cm Saucepan (6.5mm hole)</v>
      </c>
      <c r="T37" s="15" t="str">
        <f>IFERROR(VLOOKUP(S37,'DESC ITY - ENG'!C:D,2,FALSE),VLOOKUP(J37,'DESC ITY - ENG'!B:D,3,FALSE))</f>
        <v>HDL--</v>
      </c>
      <c r="U37" t="e">
        <f>VLOOKUP(T37,'STANDARD COMM'!A:B,2,FALSE)</f>
        <v>#N/A</v>
      </c>
      <c r="V37" t="str">
        <f>IF(T37="","(blank)",IF(COUNTIF('STANDARD COMM'!A:A,T37)&gt;0,"OK","OUT OF SCOPE"))</f>
        <v>OUT OF SCOPE</v>
      </c>
    </row>
    <row r="38" spans="1:22">
      <c r="A38" s="10" t="s">
        <v>6978</v>
      </c>
      <c r="B38" s="11">
        <v>45625.57508101852</v>
      </c>
      <c r="C38" s="12"/>
      <c r="D38" s="12" t="s">
        <v>61</v>
      </c>
      <c r="E38" s="12" t="s">
        <v>62</v>
      </c>
      <c r="F38" s="12" t="s">
        <v>7133</v>
      </c>
      <c r="G38" s="22">
        <v>46049</v>
      </c>
      <c r="H38" s="12"/>
      <c r="I38" s="12" t="s">
        <v>7259</v>
      </c>
      <c r="J38" s="12" t="s">
        <v>7260</v>
      </c>
      <c r="K38" s="12" t="s">
        <v>4935</v>
      </c>
      <c r="L38" s="33" t="str">
        <f>VLOOKUP(K38,'COMM ITY- ENG'!A:B,2,FALSE)</f>
        <v>handles</v>
      </c>
      <c r="M38" s="12"/>
      <c r="N38" s="13">
        <v>2820</v>
      </c>
      <c r="O38" s="12" t="s">
        <v>4949</v>
      </c>
      <c r="P38" s="12"/>
      <c r="Q38" s="13">
        <f t="shared" si="0"/>
        <v>1.6458794326241135</v>
      </c>
      <c r="R38" s="14">
        <v>4641.38</v>
      </c>
      <c r="S38" s="26" t="str">
        <f>IFERROR(VLOOKUP(J38,'DESC ITY - ENG'!B:C,2,FALSE),VLOOKUP(I38,'DESC ITY - ENG'!A:C,3,FALSE))</f>
        <v>SI Long Handle, 26cm Saute (6.5mm hole)</v>
      </c>
      <c r="T38" s="15" t="str">
        <f>IFERROR(VLOOKUP(S38,'DESC ITY - ENG'!C:D,2,FALSE),VLOOKUP(J38,'DESC ITY - ENG'!B:D,3,FALSE))</f>
        <v>HDL-</v>
      </c>
      <c r="U38" t="str">
        <f>VLOOKUP(T38,'STANDARD COMM'!A:B,2,FALSE)</f>
        <v>HANDLE</v>
      </c>
      <c r="V38" t="str">
        <f>IF(T38="","(blank)",IF(COUNTIF('STANDARD COMM'!A:A,T38)&gt;0,"OK","OUT OF SCOPE"))</f>
        <v>OK</v>
      </c>
    </row>
    <row r="39" spans="1:22">
      <c r="A39" s="16" t="s">
        <v>6978</v>
      </c>
      <c r="B39" s="17">
        <v>45625.57508101852</v>
      </c>
      <c r="C39" s="18"/>
      <c r="D39" s="18" t="s">
        <v>61</v>
      </c>
      <c r="E39" s="18" t="s">
        <v>62</v>
      </c>
      <c r="F39" s="18" t="s">
        <v>7133</v>
      </c>
      <c r="G39" s="23">
        <v>46049</v>
      </c>
      <c r="H39" s="18"/>
      <c r="I39" s="18" t="s">
        <v>7261</v>
      </c>
      <c r="J39" s="18" t="s">
        <v>7262</v>
      </c>
      <c r="K39" s="18" t="s">
        <v>4935</v>
      </c>
      <c r="L39" s="33" t="str">
        <f>VLOOKUP(K39,'COMM ITY- ENG'!A:B,2,FALSE)</f>
        <v>handles</v>
      </c>
      <c r="M39" s="18"/>
      <c r="N39" s="19">
        <v>7800</v>
      </c>
      <c r="O39" s="18" t="s">
        <v>4949</v>
      </c>
      <c r="P39" s="18"/>
      <c r="Q39" s="19">
        <f t="shared" si="0"/>
        <v>1.5610423076923077</v>
      </c>
      <c r="R39" s="20">
        <v>12176.13</v>
      </c>
      <c r="S39" s="26" t="str">
        <f>IFERROR(VLOOKUP(J39,'DESC ITY - ENG'!B:C,2,FALSE),VLOOKUP(I39,'DESC ITY - ENG'!A:C,3,FALSE))</f>
        <v>SI Long Handle, 20cm Skillet (6.5mm hole)</v>
      </c>
      <c r="T39" s="15" t="str">
        <f>IFERROR(VLOOKUP(S39,'DESC ITY - ENG'!C:D,2,FALSE),VLOOKUP(J39,'DESC ITY - ENG'!B:D,3,FALSE))</f>
        <v>HDL-</v>
      </c>
      <c r="U39" t="str">
        <f>VLOOKUP(T39,'STANDARD COMM'!A:B,2,FALSE)</f>
        <v>HANDLE</v>
      </c>
      <c r="V39" t="str">
        <f>IF(T39="","(blank)",IF(COUNTIF('STANDARD COMM'!A:A,T39)&gt;0,"OK","OUT OF SCOPE"))</f>
        <v>OK</v>
      </c>
    </row>
    <row r="40" spans="1:22">
      <c r="A40" s="10" t="s">
        <v>6978</v>
      </c>
      <c r="B40" s="11">
        <v>45625.57508101852</v>
      </c>
      <c r="C40" s="12"/>
      <c r="D40" s="12" t="s">
        <v>61</v>
      </c>
      <c r="E40" s="12" t="s">
        <v>62</v>
      </c>
      <c r="F40" s="12" t="s">
        <v>7133</v>
      </c>
      <c r="G40" s="22">
        <v>46049</v>
      </c>
      <c r="H40" s="12"/>
      <c r="I40" s="12" t="s">
        <v>7267</v>
      </c>
      <c r="J40" s="12" t="s">
        <v>7268</v>
      </c>
      <c r="K40" s="12" t="s">
        <v>4935</v>
      </c>
      <c r="L40" s="33" t="str">
        <f>VLOOKUP(K40,'COMM ITY- ENG'!A:B,2,FALSE)</f>
        <v>handles</v>
      </c>
      <c r="M40" s="12"/>
      <c r="N40" s="13">
        <v>990</v>
      </c>
      <c r="O40" s="12" t="s">
        <v>4949</v>
      </c>
      <c r="P40" s="12"/>
      <c r="Q40" s="13">
        <f t="shared" si="0"/>
        <v>1.331979797979798</v>
      </c>
      <c r="R40" s="14">
        <v>1318.66</v>
      </c>
      <c r="S40" s="26" t="str">
        <f>IFERROR(VLOOKUP(J40,'DESC ITY - ENG'!B:C,2,FALSE),VLOOKUP(I40,'DESC ITY - ENG'!A:C,3,FALSE))</f>
        <v>SI Side Handle, PVD Gold, 20cm Saucepan (6.5mm hole)</v>
      </c>
      <c r="T40" s="15" t="str">
        <f>IFERROR(VLOOKUP(S40,'DESC ITY - ENG'!C:D,2,FALSE),VLOOKUP(J40,'DESC ITY - ENG'!B:D,3,FALSE))</f>
        <v>SHDL</v>
      </c>
      <c r="U40" t="str">
        <f>VLOOKUP(T40,'STANDARD COMM'!A:B,2,FALSE)</f>
        <v>SIDE HANDLE</v>
      </c>
      <c r="V40" t="str">
        <f>IF(T40="","(blank)",IF(COUNTIF('STANDARD COMM'!A:A,T40)&gt;0,"OK","OUT OF SCOPE"))</f>
        <v>OK</v>
      </c>
    </row>
    <row r="41" spans="1:22">
      <c r="A41" s="16" t="s">
        <v>6978</v>
      </c>
      <c r="B41" s="17">
        <v>45625.578460648147</v>
      </c>
      <c r="C41" s="18"/>
      <c r="D41" s="18" t="s">
        <v>61</v>
      </c>
      <c r="E41" s="18" t="s">
        <v>62</v>
      </c>
      <c r="F41" s="18" t="s">
        <v>7133</v>
      </c>
      <c r="G41" s="23">
        <v>46049</v>
      </c>
      <c r="H41" s="18"/>
      <c r="I41" s="18" t="s">
        <v>7273</v>
      </c>
      <c r="J41" s="18" t="s">
        <v>7274</v>
      </c>
      <c r="K41" s="18" t="s">
        <v>4935</v>
      </c>
      <c r="L41" s="33" t="str">
        <f>VLOOKUP(K41,'COMM ITY- ENG'!A:B,2,FALSE)</f>
        <v>handles</v>
      </c>
      <c r="M41" s="18"/>
      <c r="N41" s="19">
        <v>2160</v>
      </c>
      <c r="O41" s="18" t="s">
        <v>4949</v>
      </c>
      <c r="P41" s="18"/>
      <c r="Q41" s="19">
        <f t="shared" si="0"/>
        <v>1.1538148148148146</v>
      </c>
      <c r="R41" s="20">
        <v>2492.2399999999998</v>
      </c>
      <c r="S41" s="26" t="str">
        <f>IFERROR(VLOOKUP(J41,'DESC ITY - ENG'!B:C,2,FALSE),VLOOKUP(I41,'DESC ITY - ENG'!A:C,3,FALSE))</f>
        <v>SI Side Handle, 20cm Saucepan (6.5mm hole)</v>
      </c>
      <c r="T41" s="15" t="str">
        <f>IFERROR(VLOOKUP(S41,'DESC ITY - ENG'!C:D,2,FALSE),VLOOKUP(J41,'DESC ITY - ENG'!B:D,3,FALSE))</f>
        <v>SHDL</v>
      </c>
      <c r="U41" t="str">
        <f>VLOOKUP(T41,'STANDARD COMM'!A:B,2,FALSE)</f>
        <v>SIDE HANDLE</v>
      </c>
      <c r="V41" t="str">
        <f>IF(T41="","(blank)",IF(COUNTIF('STANDARD COMM'!A:A,T41)&gt;0,"OK","OUT OF SCOPE"))</f>
        <v>OK</v>
      </c>
    </row>
    <row r="42" spans="1:22">
      <c r="A42" s="10" t="s">
        <v>6977</v>
      </c>
      <c r="B42" s="11">
        <v>45636.596250000002</v>
      </c>
      <c r="C42" s="12"/>
      <c r="D42" s="12" t="s">
        <v>54</v>
      </c>
      <c r="E42" s="12" t="s">
        <v>55</v>
      </c>
      <c r="F42" s="12" t="s">
        <v>7132</v>
      </c>
      <c r="G42" s="22">
        <v>46049</v>
      </c>
      <c r="H42" s="12"/>
      <c r="I42" s="12" t="s">
        <v>556</v>
      </c>
      <c r="J42" s="12" t="s">
        <v>557</v>
      </c>
      <c r="K42" s="12" t="s">
        <v>4937</v>
      </c>
      <c r="L42" s="33" t="str">
        <f>VLOOKUP(K42,'COMM ITY- ENG'!A:B,2,FALSE)</f>
        <v>finished accessories</v>
      </c>
      <c r="M42" s="12"/>
      <c r="N42" s="13">
        <v>2010</v>
      </c>
      <c r="O42" s="12" t="s">
        <v>4949</v>
      </c>
      <c r="P42" s="12"/>
      <c r="Q42" s="13">
        <f t="shared" si="0"/>
        <v>0.36141293532338309</v>
      </c>
      <c r="R42" s="14">
        <v>726.44</v>
      </c>
      <c r="S42" s="26" t="str">
        <f>IFERROR(VLOOKUP(J42,'DESC ITY - ENG'!B:C,2,FALSE),VLOOKUP(I42,'DESC ITY - ENG'!A:C,3,FALSE))</f>
        <v>Glass Lid 20cm SS304 Rim with Steam Vent Type AGlass Lid</v>
      </c>
      <c r="T42" s="15" t="str">
        <f>IFERROR(VLOOKUP(S42,'DESC ITY - ENG'!C:D,2,FALSE),VLOOKUP(J42,'DESC ITY - ENG'!B:D,3,FALSE))</f>
        <v>LID-</v>
      </c>
      <c r="U42" t="str">
        <f>VLOOKUP(T42,'STANDARD COMM'!A:B,2,FALSE)</f>
        <v>LID</v>
      </c>
      <c r="V42" t="str">
        <f>IF(T42="","(blank)",IF(COUNTIF('STANDARD COMM'!A:A,T42)&gt;0,"OK","OUT OF SCOPE"))</f>
        <v>OK</v>
      </c>
    </row>
    <row r="43" spans="1:22">
      <c r="A43" s="16" t="s">
        <v>6977</v>
      </c>
      <c r="B43" s="17">
        <v>45636.596250000002</v>
      </c>
      <c r="C43" s="18"/>
      <c r="D43" s="18" t="s">
        <v>54</v>
      </c>
      <c r="E43" s="18" t="s">
        <v>55</v>
      </c>
      <c r="F43" s="18" t="s">
        <v>7132</v>
      </c>
      <c r="G43" s="23">
        <v>46049</v>
      </c>
      <c r="H43" s="18"/>
      <c r="I43" s="18" t="s">
        <v>476</v>
      </c>
      <c r="J43" s="18" t="s">
        <v>477</v>
      </c>
      <c r="K43" s="18" t="s">
        <v>4937</v>
      </c>
      <c r="L43" s="33" t="str">
        <f>VLOOKUP(K43,'COMM ITY- ENG'!A:B,2,FALSE)</f>
        <v>finished accessories</v>
      </c>
      <c r="M43" s="18"/>
      <c r="N43" s="19">
        <v>2000</v>
      </c>
      <c r="O43" s="18" t="s">
        <v>4949</v>
      </c>
      <c r="P43" s="18"/>
      <c r="Q43" s="19">
        <f t="shared" si="0"/>
        <v>0.43437500000000001</v>
      </c>
      <c r="R43" s="20">
        <v>868.75</v>
      </c>
      <c r="S43" s="26" t="str">
        <f>IFERROR(VLOOKUP(J43,'DESC ITY - ENG'!B:C,2,FALSE),VLOOKUP(I43,'DESC ITY - ENG'!A:C,3,FALSE))</f>
        <v>Glass Lid 24cm SS304 Rim with Steam Vent Type AGlass Lid</v>
      </c>
      <c r="T43" s="15" t="str">
        <f>IFERROR(VLOOKUP(S43,'DESC ITY - ENG'!C:D,2,FALSE),VLOOKUP(J43,'DESC ITY - ENG'!B:D,3,FALSE))</f>
        <v>LID-</v>
      </c>
      <c r="U43" t="str">
        <f>VLOOKUP(T43,'STANDARD COMM'!A:B,2,FALSE)</f>
        <v>LID</v>
      </c>
      <c r="V43" t="str">
        <f>IF(T43="","(blank)",IF(COUNTIF('STANDARD COMM'!A:A,T43)&gt;0,"OK","OUT OF SCOPE"))</f>
        <v>OK</v>
      </c>
    </row>
    <row r="44" spans="1:22">
      <c r="A44" s="10" t="s">
        <v>6978</v>
      </c>
      <c r="B44" s="11">
        <v>45636.596250000002</v>
      </c>
      <c r="C44" s="12"/>
      <c r="D44" s="12" t="s">
        <v>61</v>
      </c>
      <c r="E44" s="12" t="s">
        <v>62</v>
      </c>
      <c r="F44" s="12" t="s">
        <v>7133</v>
      </c>
      <c r="G44" s="22">
        <v>46049</v>
      </c>
      <c r="H44" s="12"/>
      <c r="I44" s="12" t="s">
        <v>7239</v>
      </c>
      <c r="J44" s="12" t="s">
        <v>7240</v>
      </c>
      <c r="K44" s="12" t="s">
        <v>4935</v>
      </c>
      <c r="L44" s="33" t="str">
        <f>VLOOKUP(K44,'COMM ITY- ENG'!A:B,2,FALSE)</f>
        <v>handles</v>
      </c>
      <c r="M44" s="12"/>
      <c r="N44" s="13">
        <v>840</v>
      </c>
      <c r="O44" s="12" t="s">
        <v>4949</v>
      </c>
      <c r="P44" s="12"/>
      <c r="Q44" s="13">
        <f t="shared" si="0"/>
        <v>1.9258452380952382</v>
      </c>
      <c r="R44" s="14">
        <v>1617.71</v>
      </c>
      <c r="S44" s="26" t="str">
        <f>IFERROR(VLOOKUP(J44,'DESC ITY - ENG'!B:C,2,FALSE),VLOOKUP(I44,'DESC ITY - ENG'!A:C,3,FALSE))</f>
        <v>1-5 SI Handle PVD Gold 16cm Saucepan (6.5mm hole)</v>
      </c>
      <c r="T44" s="15" t="str">
        <f>IFERROR(VLOOKUP(S44,'DESC ITY - ENG'!C:D,2,FALSE),VLOOKUP(J44,'DESC ITY - ENG'!B:D,3,FALSE))</f>
        <v>HDL--</v>
      </c>
      <c r="U44" t="e">
        <f>VLOOKUP(T44,'STANDARD COMM'!A:B,2,FALSE)</f>
        <v>#N/A</v>
      </c>
      <c r="V44" t="str">
        <f>IF(T44="","(blank)",IF(COUNTIF('STANDARD COMM'!A:A,T44)&gt;0,"OK","OUT OF SCOPE"))</f>
        <v>OUT OF SCOPE</v>
      </c>
    </row>
    <row r="45" spans="1:22">
      <c r="A45" s="10" t="s">
        <v>6978</v>
      </c>
      <c r="B45" s="11">
        <v>45636.596250000002</v>
      </c>
      <c r="C45" s="12"/>
      <c r="D45" s="12" t="s">
        <v>61</v>
      </c>
      <c r="E45" s="12" t="s">
        <v>62</v>
      </c>
      <c r="F45" s="12" t="s">
        <v>7133</v>
      </c>
      <c r="G45" s="22">
        <v>46049</v>
      </c>
      <c r="H45" s="12"/>
      <c r="I45" s="12" t="s">
        <v>7243</v>
      </c>
      <c r="J45" s="12" t="s">
        <v>7244</v>
      </c>
      <c r="K45" s="12" t="s">
        <v>4935</v>
      </c>
      <c r="L45" s="33" t="str">
        <f>VLOOKUP(K45,'COMM ITY- ENG'!A:B,2,FALSE)</f>
        <v>handles</v>
      </c>
      <c r="M45" s="12"/>
      <c r="N45" s="13">
        <v>420</v>
      </c>
      <c r="O45" s="12" t="s">
        <v>4949</v>
      </c>
      <c r="P45" s="12"/>
      <c r="Q45" s="13">
        <f t="shared" si="0"/>
        <v>2.0700714285714286</v>
      </c>
      <c r="R45" s="14">
        <v>869.43</v>
      </c>
      <c r="S45" s="26" t="str">
        <f>IFERROR(VLOOKUP(J45,'DESC ITY - ENG'!B:C,2,FALSE),VLOOKUP(I45,'DESC ITY - ENG'!A:C,3,FALSE))</f>
        <v>1-5 SI Handle PVD Gold 24cm Saucier (6.5mm hole)</v>
      </c>
      <c r="T45" s="15" t="str">
        <f>IFERROR(VLOOKUP(S45,'DESC ITY - ENG'!C:D,2,FALSE),VLOOKUP(J45,'DESC ITY - ENG'!B:D,3,FALSE))</f>
        <v>HDL--</v>
      </c>
      <c r="U45" t="e">
        <f>VLOOKUP(T45,'STANDARD COMM'!A:B,2,FALSE)</f>
        <v>#N/A</v>
      </c>
      <c r="V45" t="str">
        <f>IF(T45="","(blank)",IF(COUNTIF('STANDARD COMM'!A:A,T45)&gt;0,"OK","OUT OF SCOPE"))</f>
        <v>OUT OF SCOPE</v>
      </c>
    </row>
    <row r="46" spans="1:22">
      <c r="A46" s="10" t="s">
        <v>6978</v>
      </c>
      <c r="B46" s="11">
        <v>45636.596250000002</v>
      </c>
      <c r="C46" s="12"/>
      <c r="D46" s="12" t="s">
        <v>61</v>
      </c>
      <c r="E46" s="12" t="s">
        <v>62</v>
      </c>
      <c r="F46" s="12" t="s">
        <v>7133</v>
      </c>
      <c r="G46" s="22">
        <v>46049</v>
      </c>
      <c r="H46" s="12"/>
      <c r="I46" s="12" t="s">
        <v>7247</v>
      </c>
      <c r="J46" s="12" t="s">
        <v>7248</v>
      </c>
      <c r="K46" s="12" t="s">
        <v>4935</v>
      </c>
      <c r="L46" s="33" t="str">
        <f>VLOOKUP(K46,'COMM ITY- ENG'!A:B,2,FALSE)</f>
        <v>handles</v>
      </c>
      <c r="M46" s="12"/>
      <c r="N46" s="13">
        <v>3780</v>
      </c>
      <c r="O46" s="12" t="s">
        <v>4949</v>
      </c>
      <c r="P46" s="12"/>
      <c r="Q46" s="13">
        <f t="shared" si="0"/>
        <v>1.9258492063492063</v>
      </c>
      <c r="R46" s="14">
        <v>7279.71</v>
      </c>
      <c r="S46" s="26" t="str">
        <f>IFERROR(VLOOKUP(J46,'DESC ITY - ENG'!B:C,2,FALSE),VLOOKUP(I46,'DESC ITY - ENG'!A:C,3,FALSE))</f>
        <v>1-5 SI Handle PVD Gold 20cm Skillet (6.5mm hole)</v>
      </c>
      <c r="T46" s="15" t="str">
        <f>IFERROR(VLOOKUP(S46,'DESC ITY - ENG'!C:D,2,FALSE),VLOOKUP(J46,'DESC ITY - ENG'!B:D,3,FALSE))</f>
        <v>HDL--</v>
      </c>
      <c r="U46" t="e">
        <f>VLOOKUP(T46,'STANDARD COMM'!A:B,2,FALSE)</f>
        <v>#N/A</v>
      </c>
      <c r="V46" t="str">
        <f>IF(T46="","(blank)",IF(COUNTIF('STANDARD COMM'!A:A,T46)&gt;0,"OK","OUT OF SCOPE"))</f>
        <v>OUT OF SCOPE</v>
      </c>
    </row>
    <row r="47" spans="1:22">
      <c r="A47" s="10" t="s">
        <v>6978</v>
      </c>
      <c r="B47" s="11">
        <v>45636.596250000002</v>
      </c>
      <c r="C47" s="12"/>
      <c r="D47" s="12" t="s">
        <v>61</v>
      </c>
      <c r="E47" s="12" t="s">
        <v>62</v>
      </c>
      <c r="F47" s="12" t="s">
        <v>7133</v>
      </c>
      <c r="G47" s="22">
        <v>46049</v>
      </c>
      <c r="H47" s="12"/>
      <c r="I47" s="12" t="s">
        <v>7251</v>
      </c>
      <c r="J47" s="12" t="s">
        <v>7252</v>
      </c>
      <c r="K47" s="12" t="s">
        <v>4935</v>
      </c>
      <c r="L47" s="33" t="str">
        <f>VLOOKUP(K47,'COMM ITY- ENG'!A:B,2,FALSE)</f>
        <v>handles</v>
      </c>
      <c r="M47" s="12"/>
      <c r="N47" s="13">
        <v>4440</v>
      </c>
      <c r="O47" s="12" t="s">
        <v>4949</v>
      </c>
      <c r="P47" s="12"/>
      <c r="Q47" s="13">
        <f t="shared" si="0"/>
        <v>2.0700765765765765</v>
      </c>
      <c r="R47" s="14">
        <v>9191.14</v>
      </c>
      <c r="S47" s="26" t="str">
        <f>IFERROR(VLOOKUP(J47,'DESC ITY - ENG'!B:C,2,FALSE),VLOOKUP(I47,'DESC ITY - ENG'!A:C,3,FALSE))</f>
        <v>SI Long Handle, PVD Gold, 30cm Skillet (6.5mm hole)</v>
      </c>
      <c r="T47" s="15" t="str">
        <f>IFERROR(VLOOKUP(S47,'DESC ITY - ENG'!C:D,2,FALSE),VLOOKUP(J47,'DESC ITY - ENG'!B:D,3,FALSE))</f>
        <v>HDL-</v>
      </c>
      <c r="U47" t="str">
        <f>VLOOKUP(T47,'STANDARD COMM'!A:B,2,FALSE)</f>
        <v>HANDLE</v>
      </c>
      <c r="V47" t="str">
        <f>IF(T47="","(blank)",IF(COUNTIF('STANDARD COMM'!A:A,T47)&gt;0,"OK","OUT OF SCOPE"))</f>
        <v>OK</v>
      </c>
    </row>
    <row r="48" spans="1:22">
      <c r="A48" s="10" t="s">
        <v>6978</v>
      </c>
      <c r="B48" s="11">
        <v>45636.596250000002</v>
      </c>
      <c r="C48" s="12"/>
      <c r="D48" s="12" t="s">
        <v>61</v>
      </c>
      <c r="E48" s="12" t="s">
        <v>62</v>
      </c>
      <c r="F48" s="12" t="s">
        <v>7133</v>
      </c>
      <c r="G48" s="22">
        <v>46049</v>
      </c>
      <c r="H48" s="12"/>
      <c r="I48" s="12" t="s">
        <v>7255</v>
      </c>
      <c r="J48" s="12" t="s">
        <v>7256</v>
      </c>
      <c r="K48" s="12" t="s">
        <v>4935</v>
      </c>
      <c r="L48" s="33" t="str">
        <f>VLOOKUP(K48,'COMM ITY- ENG'!A:B,2,FALSE)</f>
        <v>handles</v>
      </c>
      <c r="M48" s="12"/>
      <c r="N48" s="13">
        <v>2100</v>
      </c>
      <c r="O48" s="12" t="s">
        <v>4949</v>
      </c>
      <c r="P48" s="12"/>
      <c r="Q48" s="13">
        <f t="shared" si="0"/>
        <v>1.6458809523809523</v>
      </c>
      <c r="R48" s="14">
        <v>3456.35</v>
      </c>
      <c r="S48" s="26" t="str">
        <f>IFERROR(VLOOKUP(J48,'DESC ITY - ENG'!B:C,2,FALSE),VLOOKUP(I48,'DESC ITY - ENG'!A:C,3,FALSE))</f>
        <v>1-5 SI Handle 20cm Saucepan (6.5mm hole)</v>
      </c>
      <c r="T48" s="15" t="str">
        <f>IFERROR(VLOOKUP(S48,'DESC ITY - ENG'!C:D,2,FALSE),VLOOKUP(J48,'DESC ITY - ENG'!B:D,3,FALSE))</f>
        <v>HDL--</v>
      </c>
      <c r="U48" t="e">
        <f>VLOOKUP(T48,'STANDARD COMM'!A:B,2,FALSE)</f>
        <v>#N/A</v>
      </c>
      <c r="V48" t="str">
        <f>IF(T48="","(blank)",IF(COUNTIF('STANDARD COMM'!A:A,T48)&gt;0,"OK","OUT OF SCOPE"))</f>
        <v>OUT OF SCOPE</v>
      </c>
    </row>
    <row r="49" spans="1:22">
      <c r="A49" s="16" t="s">
        <v>6978</v>
      </c>
      <c r="B49" s="17">
        <v>45636.596250000002</v>
      </c>
      <c r="C49" s="18"/>
      <c r="D49" s="18" t="s">
        <v>61</v>
      </c>
      <c r="E49" s="18" t="s">
        <v>62</v>
      </c>
      <c r="F49" s="18" t="s">
        <v>7133</v>
      </c>
      <c r="G49" s="23">
        <v>46049</v>
      </c>
      <c r="H49" s="18"/>
      <c r="I49" s="18" t="s">
        <v>7257</v>
      </c>
      <c r="J49" s="18" t="s">
        <v>7258</v>
      </c>
      <c r="K49" s="18" t="s">
        <v>4935</v>
      </c>
      <c r="L49" s="33" t="str">
        <f>VLOOKUP(K49,'COMM ITY- ENG'!A:B,2,FALSE)</f>
        <v>handles</v>
      </c>
      <c r="M49" s="18"/>
      <c r="N49" s="19">
        <v>1020</v>
      </c>
      <c r="O49" s="18" t="s">
        <v>4949</v>
      </c>
      <c r="P49" s="18"/>
      <c r="Q49" s="19">
        <f t="shared" si="0"/>
        <v>1.6458823529411764</v>
      </c>
      <c r="R49" s="20">
        <v>1678.8</v>
      </c>
      <c r="S49" s="26" t="str">
        <f>IFERROR(VLOOKUP(J49,'DESC ITY - ENG'!B:C,2,FALSE),VLOOKUP(I49,'DESC ITY - ENG'!A:C,3,FALSE))</f>
        <v>1-5 SI Handle 24cm Saucier (6.5mm hole)</v>
      </c>
      <c r="T49" s="15" t="str">
        <f>IFERROR(VLOOKUP(S49,'DESC ITY - ENG'!C:D,2,FALSE),VLOOKUP(J49,'DESC ITY - ENG'!B:D,3,FALSE))</f>
        <v>HDL--</v>
      </c>
      <c r="U49" t="e">
        <f>VLOOKUP(T49,'STANDARD COMM'!A:B,2,FALSE)</f>
        <v>#N/A</v>
      </c>
      <c r="V49" t="str">
        <f>IF(T49="","(blank)",IF(COUNTIF('STANDARD COMM'!A:A,T49)&gt;0,"OK","OUT OF SCOPE"))</f>
        <v>OUT OF SCOPE</v>
      </c>
    </row>
    <row r="50" spans="1:22">
      <c r="A50" s="10" t="s">
        <v>6978</v>
      </c>
      <c r="B50" s="11">
        <v>45636.596250000002</v>
      </c>
      <c r="C50" s="12"/>
      <c r="D50" s="12" t="s">
        <v>61</v>
      </c>
      <c r="E50" s="12" t="s">
        <v>62</v>
      </c>
      <c r="F50" s="12" t="s">
        <v>7133</v>
      </c>
      <c r="G50" s="22">
        <v>46049</v>
      </c>
      <c r="H50" s="12"/>
      <c r="I50" s="12" t="s">
        <v>7263</v>
      </c>
      <c r="J50" s="12" t="s">
        <v>7264</v>
      </c>
      <c r="K50" s="12" t="s">
        <v>4935</v>
      </c>
      <c r="L50" s="33" t="str">
        <f>VLOOKUP(K50,'COMM ITY- ENG'!A:B,2,FALSE)</f>
        <v>handles</v>
      </c>
      <c r="M50" s="12"/>
      <c r="N50" s="13">
        <v>11820</v>
      </c>
      <c r="O50" s="12" t="s">
        <v>4949</v>
      </c>
      <c r="P50" s="12"/>
      <c r="Q50" s="13">
        <f t="shared" si="0"/>
        <v>1.6458807106598985</v>
      </c>
      <c r="R50" s="14">
        <v>19454.310000000001</v>
      </c>
      <c r="S50" s="26" t="str">
        <f>IFERROR(VLOOKUP(J50,'DESC ITY - ENG'!B:C,2,FALSE),VLOOKUP(I50,'DESC ITY - ENG'!A:C,3,FALSE))</f>
        <v>SI Long Handle, 26cm Skillet (6.5mm hole)</v>
      </c>
      <c r="T50" s="15" t="str">
        <f>IFERROR(VLOOKUP(S50,'DESC ITY - ENG'!C:D,2,FALSE),VLOOKUP(J50,'DESC ITY - ENG'!B:D,3,FALSE))</f>
        <v>HDL-</v>
      </c>
      <c r="U50" t="str">
        <f>VLOOKUP(T50,'STANDARD COMM'!A:B,2,FALSE)</f>
        <v>HANDLE</v>
      </c>
      <c r="V50" t="str">
        <f>IF(T50="","(blank)",IF(COUNTIF('STANDARD COMM'!A:A,T50)&gt;0,"OK","OUT OF SCOPE"))</f>
        <v>OK</v>
      </c>
    </row>
    <row r="51" spans="1:22">
      <c r="A51" s="16" t="s">
        <v>6978</v>
      </c>
      <c r="B51" s="17">
        <v>45636.596250000002</v>
      </c>
      <c r="C51" s="18"/>
      <c r="D51" s="18" t="s">
        <v>61</v>
      </c>
      <c r="E51" s="18" t="s">
        <v>62</v>
      </c>
      <c r="F51" s="18" t="s">
        <v>7133</v>
      </c>
      <c r="G51" s="23">
        <v>46049</v>
      </c>
      <c r="H51" s="18"/>
      <c r="I51" s="18" t="s">
        <v>7265</v>
      </c>
      <c r="J51" s="18" t="s">
        <v>7266</v>
      </c>
      <c r="K51" s="18" t="s">
        <v>4935</v>
      </c>
      <c r="L51" s="33" t="str">
        <f>VLOOKUP(K51,'COMM ITY- ENG'!A:B,2,FALSE)</f>
        <v>handles</v>
      </c>
      <c r="M51" s="18"/>
      <c r="N51" s="19">
        <v>9420</v>
      </c>
      <c r="O51" s="18" t="s">
        <v>4949</v>
      </c>
      <c r="P51" s="18"/>
      <c r="Q51" s="19">
        <f t="shared" si="0"/>
        <v>1.6458811040339703</v>
      </c>
      <c r="R51" s="20">
        <v>15504.2</v>
      </c>
      <c r="S51" s="26" t="str">
        <f>IFERROR(VLOOKUP(J51,'DESC ITY - ENG'!B:C,2,FALSE),VLOOKUP(I51,'DESC ITY - ENG'!A:C,3,FALSE))</f>
        <v>SI Long Handle, 30cm Skillet (6.5mm hole)</v>
      </c>
      <c r="T51" s="15" t="str">
        <f>IFERROR(VLOOKUP(S51,'DESC ITY - ENG'!C:D,2,FALSE),VLOOKUP(J51,'DESC ITY - ENG'!B:D,3,FALSE))</f>
        <v>HDL-</v>
      </c>
      <c r="U51" t="str">
        <f>VLOOKUP(T51,'STANDARD COMM'!A:B,2,FALSE)</f>
        <v>HANDLE</v>
      </c>
      <c r="V51" t="str">
        <f>IF(T51="","(blank)",IF(COUNTIF('STANDARD COMM'!A:A,T51)&gt;0,"OK","OUT OF SCOPE"))</f>
        <v>OK</v>
      </c>
    </row>
    <row r="52" spans="1:22">
      <c r="A52" s="16" t="s">
        <v>6978</v>
      </c>
      <c r="B52" s="17">
        <v>45636.596250000002</v>
      </c>
      <c r="C52" s="18"/>
      <c r="D52" s="18" t="s">
        <v>61</v>
      </c>
      <c r="E52" s="18" t="s">
        <v>62</v>
      </c>
      <c r="F52" s="18" t="s">
        <v>7133</v>
      </c>
      <c r="G52" s="23">
        <v>46049</v>
      </c>
      <c r="H52" s="18"/>
      <c r="I52" s="18" t="s">
        <v>7269</v>
      </c>
      <c r="J52" s="18" t="s">
        <v>7270</v>
      </c>
      <c r="K52" s="18" t="s">
        <v>4935</v>
      </c>
      <c r="L52" s="33" t="str">
        <f>VLOOKUP(K52,'COMM ITY- ENG'!A:B,2,FALSE)</f>
        <v>handles</v>
      </c>
      <c r="M52" s="18"/>
      <c r="N52" s="19">
        <v>2430</v>
      </c>
      <c r="O52" s="18" t="s">
        <v>4949</v>
      </c>
      <c r="P52" s="18"/>
      <c r="Q52" s="19">
        <f t="shared" si="0"/>
        <v>1.3319753086419752</v>
      </c>
      <c r="R52" s="20">
        <v>3236.7</v>
      </c>
      <c r="S52" s="26" t="str">
        <f>IFERROR(VLOOKUP(J52,'DESC ITY - ENG'!B:C,2,FALSE),VLOOKUP(I52,'DESC ITY - ENG'!A:C,3,FALSE))</f>
        <v>SI Side Handle, PVD Gold, 26cm Stockpot</v>
      </c>
      <c r="T52" s="15" t="str">
        <f>IFERROR(VLOOKUP(S52,'DESC ITY - ENG'!C:D,2,FALSE),VLOOKUP(J52,'DESC ITY - ENG'!B:D,3,FALSE))</f>
        <v>SHDL</v>
      </c>
      <c r="U52" t="str">
        <f>VLOOKUP(T52,'STANDARD COMM'!A:B,2,FALSE)</f>
        <v>SIDE HANDLE</v>
      </c>
      <c r="V52" t="str">
        <f>IF(T52="","(blank)",IF(COUNTIF('STANDARD COMM'!A:A,T52)&gt;0,"OK","OUT OF SCOPE"))</f>
        <v>OK</v>
      </c>
    </row>
    <row r="53" spans="1:22">
      <c r="A53" s="10" t="s">
        <v>6978</v>
      </c>
      <c r="B53" s="11">
        <v>45636.596250000002</v>
      </c>
      <c r="C53" s="12"/>
      <c r="D53" s="12" t="s">
        <v>61</v>
      </c>
      <c r="E53" s="12" t="s">
        <v>62</v>
      </c>
      <c r="F53" s="12" t="s">
        <v>7133</v>
      </c>
      <c r="G53" s="22">
        <v>46049</v>
      </c>
      <c r="H53" s="12"/>
      <c r="I53" s="12" t="s">
        <v>7271</v>
      </c>
      <c r="J53" s="12" t="s">
        <v>7272</v>
      </c>
      <c r="K53" s="12" t="s">
        <v>4935</v>
      </c>
      <c r="L53" s="33" t="str">
        <f>VLOOKUP(K53,'COMM ITY- ENG'!A:B,2,FALSE)</f>
        <v>handles</v>
      </c>
      <c r="M53" s="12"/>
      <c r="N53" s="13">
        <v>5400</v>
      </c>
      <c r="O53" s="12" t="s">
        <v>4949</v>
      </c>
      <c r="P53" s="12"/>
      <c r="Q53" s="13">
        <f t="shared" si="0"/>
        <v>1.153812962962963</v>
      </c>
      <c r="R53" s="14">
        <v>6230.59</v>
      </c>
      <c r="S53" s="26" t="str">
        <f>IFERROR(VLOOKUP(J53,'DESC ITY - ENG'!B:C,2,FALSE),VLOOKUP(I53,'DESC ITY - ENG'!A:C,3,FALSE))</f>
        <v>SI Side Handle, 26cm Stockpot (6.5mm hole)</v>
      </c>
      <c r="T53" s="15" t="str">
        <f>IFERROR(VLOOKUP(S53,'DESC ITY - ENG'!C:D,2,FALSE),VLOOKUP(J53,'DESC ITY - ENG'!B:D,3,FALSE))</f>
        <v>SHDL</v>
      </c>
      <c r="U53" t="str">
        <f>VLOOKUP(T53,'STANDARD COMM'!A:B,2,FALSE)</f>
        <v>SIDE HANDLE</v>
      </c>
      <c r="V53" t="str">
        <f>IF(T53="","(blank)",IF(COUNTIF('STANDARD COMM'!A:A,T53)&gt;0,"OK","OUT OF SCOPE"))</f>
        <v>OK</v>
      </c>
    </row>
    <row r="54" spans="1:22">
      <c r="A54" s="10" t="s">
        <v>6979</v>
      </c>
      <c r="B54" s="11">
        <v>45625.578460648147</v>
      </c>
      <c r="C54" s="12"/>
      <c r="D54" s="12" t="s">
        <v>68</v>
      </c>
      <c r="E54" s="12" t="s">
        <v>69</v>
      </c>
      <c r="F54" s="12" t="s">
        <v>7134</v>
      </c>
      <c r="G54" s="22">
        <v>46052</v>
      </c>
      <c r="H54" s="12"/>
      <c r="I54" s="12" t="s">
        <v>792</v>
      </c>
      <c r="J54" s="12" t="s">
        <v>793</v>
      </c>
      <c r="K54" s="12" t="s">
        <v>4941</v>
      </c>
      <c r="L54" s="33" t="str">
        <f>VLOOKUP(K54,'COMM ITY- ENG'!A:B,2,FALSE)</f>
        <v>semi-finished product</v>
      </c>
      <c r="M54" s="12"/>
      <c r="N54" s="13">
        <v>3400</v>
      </c>
      <c r="O54" s="12" t="s">
        <v>4949</v>
      </c>
      <c r="P54" s="12"/>
      <c r="Q54" s="13">
        <f t="shared" si="0"/>
        <v>3.1220823529411765</v>
      </c>
      <c r="R54" s="14">
        <v>10615.08</v>
      </c>
      <c r="S54" s="26" t="str">
        <f>IFERROR(VLOOKUP(J54,'DESC ITY - ENG'!B:C,2,FALSE),VLOOKUP(I54,'DESC ITY - ENG'!A:C,3,FALSE))</f>
        <v>Iron Pan Body 24cm Diameter Height 45mmIron Pan Body</v>
      </c>
      <c r="T54" s="15" t="str">
        <f>IFERROR(VLOOKUP(S54,'DESC ITY - ENG'!C:D,2,FALSE),VLOOKUP(J54,'DESC ITY - ENG'!B:D,3,FALSE))</f>
        <v>PAN-</v>
      </c>
      <c r="U54" t="str">
        <f>VLOOKUP(T54,'STANDARD COMM'!A:B,2,FALSE)</f>
        <v>BODY</v>
      </c>
      <c r="V54" t="str">
        <f>IF(T54="","(blank)",IF(COUNTIF('STANDARD COMM'!A:A,T54)&gt;0,"OK","OUT OF SCOPE"))</f>
        <v>OK</v>
      </c>
    </row>
    <row r="55" spans="1:22">
      <c r="A55" s="16" t="s">
        <v>6979</v>
      </c>
      <c r="B55" s="17">
        <v>45625.578460648147</v>
      </c>
      <c r="C55" s="18"/>
      <c r="D55" s="18" t="s">
        <v>68</v>
      </c>
      <c r="E55" s="18" t="s">
        <v>69</v>
      </c>
      <c r="F55" s="18" t="s">
        <v>7134</v>
      </c>
      <c r="G55" s="23">
        <v>46052</v>
      </c>
      <c r="H55" s="18"/>
      <c r="I55" s="18" t="s">
        <v>730</v>
      </c>
      <c r="J55" s="18" t="s">
        <v>731</v>
      </c>
      <c r="K55" s="18" t="s">
        <v>4941</v>
      </c>
      <c r="L55" s="33" t="str">
        <f>VLOOKUP(K55,'COMM ITY- ENG'!A:B,2,FALSE)</f>
        <v>semi-finished product</v>
      </c>
      <c r="M55" s="18"/>
      <c r="N55" s="19">
        <v>2500</v>
      </c>
      <c r="O55" s="18" t="s">
        <v>4949</v>
      </c>
      <c r="P55" s="18"/>
      <c r="Q55" s="19">
        <f t="shared" si="0"/>
        <v>3.359632</v>
      </c>
      <c r="R55" s="20">
        <v>8399.08</v>
      </c>
      <c r="S55" s="26" t="str">
        <f>IFERROR(VLOOKUP(J55,'DESC ITY - ENG'!B:C,2,FALSE),VLOOKUP(I55,'DESC ITY - ENG'!A:C,3,FALSE))</f>
        <v>Iron Wok Body 24cm Diameter Height 68mmIron Wok Body</v>
      </c>
      <c r="T55" s="15" t="str">
        <f>IFERROR(VLOOKUP(S55,'DESC ITY - ENG'!C:D,2,FALSE),VLOOKUP(J55,'DESC ITY - ENG'!B:D,3,FALSE))</f>
        <v>PAN-</v>
      </c>
      <c r="U55" t="str">
        <f>VLOOKUP(T55,'STANDARD COMM'!A:B,2,FALSE)</f>
        <v>BODY</v>
      </c>
      <c r="V55" t="str">
        <f>IF(T55="","(blank)",IF(COUNTIF('STANDARD COMM'!A:A,T55)&gt;0,"OK","OUT OF SCOPE"))</f>
        <v>OK</v>
      </c>
    </row>
    <row r="56" spans="1:22">
      <c r="A56" s="10" t="s">
        <v>6979</v>
      </c>
      <c r="B56" s="11">
        <v>45625.578460648147</v>
      </c>
      <c r="C56" s="12"/>
      <c r="D56" s="12" t="s">
        <v>68</v>
      </c>
      <c r="E56" s="12" t="s">
        <v>69</v>
      </c>
      <c r="F56" s="12" t="s">
        <v>7134</v>
      </c>
      <c r="G56" s="22">
        <v>46052</v>
      </c>
      <c r="H56" s="12"/>
      <c r="I56" s="12" t="s">
        <v>732</v>
      </c>
      <c r="J56" s="12" t="s">
        <v>733</v>
      </c>
      <c r="K56" s="12" t="s">
        <v>4941</v>
      </c>
      <c r="L56" s="33" t="str">
        <f>VLOOKUP(K56,'COMM ITY- ENG'!A:B,2,FALSE)</f>
        <v>semi-finished product</v>
      </c>
      <c r="M56" s="12"/>
      <c r="N56" s="13">
        <v>2500</v>
      </c>
      <c r="O56" s="12" t="s">
        <v>4949</v>
      </c>
      <c r="P56" s="12"/>
      <c r="Q56" s="13">
        <f t="shared" si="0"/>
        <v>4.0722839999999998</v>
      </c>
      <c r="R56" s="14">
        <v>10180.709999999999</v>
      </c>
      <c r="S56" s="26" t="str">
        <f>IFERROR(VLOOKUP(J56,'DESC ITY - ENG'!B:C,2,FALSE),VLOOKUP(I56,'DESC ITY - ENG'!A:C,3,FALSE))</f>
        <v>Iron Wok Body 28cm Diameter Height 70mmIron Wok Body</v>
      </c>
      <c r="T56" s="15" t="str">
        <f>IFERROR(VLOOKUP(S56,'DESC ITY - ENG'!C:D,2,FALSE),VLOOKUP(J56,'DESC ITY - ENG'!B:D,3,FALSE))</f>
        <v>PAN-</v>
      </c>
      <c r="U56" t="str">
        <f>VLOOKUP(T56,'STANDARD COMM'!A:B,2,FALSE)</f>
        <v>BODY</v>
      </c>
      <c r="V56" t="str">
        <f>IF(T56="","(blank)",IF(COUNTIF('STANDARD COMM'!A:A,T56)&gt;0,"OK","OUT OF SCOPE"))</f>
        <v>OK</v>
      </c>
    </row>
    <row r="57" spans="1:22">
      <c r="A57" s="16" t="s">
        <v>7009</v>
      </c>
      <c r="B57" s="17">
        <v>45546.423680555556</v>
      </c>
      <c r="C57" s="18"/>
      <c r="D57" s="18" t="s">
        <v>103</v>
      </c>
      <c r="E57" s="18" t="s">
        <v>104</v>
      </c>
      <c r="F57" s="18" t="s">
        <v>7170</v>
      </c>
      <c r="G57" s="23">
        <v>46053</v>
      </c>
      <c r="H57" s="18"/>
      <c r="I57" s="18" t="s">
        <v>596</v>
      </c>
      <c r="J57" s="18" t="s">
        <v>597</v>
      </c>
      <c r="K57" s="18" t="s">
        <v>4935</v>
      </c>
      <c r="L57" s="33" t="str">
        <f>VLOOKUP(K57,'COMM ITY- ENG'!A:B,2,FALSE)</f>
        <v>handles</v>
      </c>
      <c r="M57" s="18"/>
      <c r="N57" s="19">
        <v>12000</v>
      </c>
      <c r="O57" s="18" t="s">
        <v>4949</v>
      </c>
      <c r="P57" s="18"/>
      <c r="Q57" s="19">
        <f t="shared" si="0"/>
        <v>0.4</v>
      </c>
      <c r="R57" s="20">
        <v>4800</v>
      </c>
      <c r="S57" s="26" t="str">
        <f>IFERROR(VLOOKUP(J57,'DESC ITY - ENG'!B:C,2,FALSE),VLOOKUP(I57,'DESC ITY - ENG'!A:C,3,FALSE))</f>
        <v>Handle Titano/1 Black Satin Finish [cite: 4]</v>
      </c>
      <c r="T57" s="15" t="str">
        <f>IFERROR(VLOOKUP(S57,'DESC ITY - ENG'!C:D,2,FALSE),VLOOKUP(J57,'DESC ITY - ENG'!B:D,3,FALSE))</f>
        <v>HDL--</v>
      </c>
      <c r="U57" t="e">
        <f>VLOOKUP(T57,'STANDARD COMM'!A:B,2,FALSE)</f>
        <v>#N/A</v>
      </c>
      <c r="V57" t="str">
        <f>IF(T57="","(blank)",IF(COUNTIF('STANDARD COMM'!A:A,T57)&gt;0,"OK","OUT OF SCOPE"))</f>
        <v>OUT OF SCOPE</v>
      </c>
    </row>
    <row r="58" spans="1:22">
      <c r="A58" s="16" t="s">
        <v>6962</v>
      </c>
      <c r="B58" s="17">
        <v>45546.654374999998</v>
      </c>
      <c r="C58" s="18"/>
      <c r="D58" s="18" t="s">
        <v>35</v>
      </c>
      <c r="E58" s="18" t="s">
        <v>36</v>
      </c>
      <c r="F58" s="18" t="s">
        <v>7113</v>
      </c>
      <c r="G58" s="23">
        <v>46053</v>
      </c>
      <c r="H58" s="18"/>
      <c r="I58" s="18" t="s">
        <v>227</v>
      </c>
      <c r="J58" s="18" t="s">
        <v>228</v>
      </c>
      <c r="K58" s="18" t="s">
        <v>4936</v>
      </c>
      <c r="L58" s="33" t="str">
        <f>VLOOKUP(K58,'COMM ITY- ENG'!A:B,2,FALSE)</f>
        <v>chemical products</v>
      </c>
      <c r="M58" s="18"/>
      <c r="N58" s="19">
        <v>1500</v>
      </c>
      <c r="O58" s="18" t="s">
        <v>4950</v>
      </c>
      <c r="P58" s="18"/>
      <c r="Q58" s="19">
        <f t="shared" si="0"/>
        <v>10.75</v>
      </c>
      <c r="R58" s="20">
        <v>16125</v>
      </c>
      <c r="S58" s="26" t="str">
        <f>IFERROR(VLOOKUP(J58,'DESC ITY - ENG'!B:C,2,FALSE),VLOOKUP(I58,'DESC ITY - ENG'!A:C,3,FALSE))</f>
        <v>PTFE Dispersion Inoflon AD9400EX (equiv. TF 5135)</v>
      </c>
      <c r="T58" s="15" t="str">
        <f>IFERROR(VLOOKUP(S58,'DESC ITY - ENG'!C:D,2,FALSE),VLOOKUP(J58,'DESC ITY - ENG'!B:D,3,FALSE))</f>
        <v>INM-</v>
      </c>
      <c r="U58" t="str">
        <f>VLOOKUP(T58,'STANDARD COMM'!A:B,2,FALSE)</f>
        <v>INTR TREAT MATERIAL</v>
      </c>
      <c r="V58" t="str">
        <f>IF(T58="","(blank)",IF(COUNTIF('STANDARD COMM'!A:A,T58)&gt;0,"OK","OUT OF SCOPE"))</f>
        <v>OK</v>
      </c>
    </row>
    <row r="59" spans="1:22">
      <c r="A59" s="16" t="s">
        <v>6918</v>
      </c>
      <c r="B59" s="17">
        <v>45558.656006944446</v>
      </c>
      <c r="C59" s="18"/>
      <c r="D59" s="18" t="s">
        <v>103</v>
      </c>
      <c r="E59" s="18" t="s">
        <v>104</v>
      </c>
      <c r="F59" s="18" t="s">
        <v>7170</v>
      </c>
      <c r="G59" s="23">
        <v>46053</v>
      </c>
      <c r="H59" s="18"/>
      <c r="I59" s="18" t="s">
        <v>986</v>
      </c>
      <c r="J59" s="18" t="s">
        <v>987</v>
      </c>
      <c r="K59" s="18" t="s">
        <v>4935</v>
      </c>
      <c r="L59" s="33" t="str">
        <f>VLOOKUP(K59,'COMM ITY- ENG'!A:B,2,FALSE)</f>
        <v>handles</v>
      </c>
      <c r="M59" s="18"/>
      <c r="N59" s="19">
        <v>21600</v>
      </c>
      <c r="O59" s="18" t="s">
        <v>4949</v>
      </c>
      <c r="P59" s="18"/>
      <c r="Q59" s="19">
        <f t="shared" si="0"/>
        <v>0.56481018518518522</v>
      </c>
      <c r="R59" s="20">
        <v>12199.9</v>
      </c>
      <c r="S59" s="26" t="str">
        <f>IFERROR(VLOOKUP(J59,'DESC ITY - ENG'!B:C,2,FALSE),VLOOKUP(I59,'DESC ITY - ENG'!A:C,3,FALSE))</f>
        <v>Handle Crepe Pan MO210/2 PA125 Hole 5.8mm [cite: 4]</v>
      </c>
      <c r="T59" s="15" t="str">
        <f>IFERROR(VLOOKUP(S59,'DESC ITY - ENG'!C:D,2,FALSE),VLOOKUP(J59,'DESC ITY - ENG'!B:D,3,FALSE))</f>
        <v>HDL--</v>
      </c>
      <c r="U59" t="e">
        <f>VLOOKUP(T59,'STANDARD COMM'!A:B,2,FALSE)</f>
        <v>#N/A</v>
      </c>
      <c r="V59" t="str">
        <f>IF(T59="","(blank)",IF(COUNTIF('STANDARD COMM'!A:A,T59)&gt;0,"OK","OUT OF SCOPE"))</f>
        <v>OUT OF SCOPE</v>
      </c>
    </row>
    <row r="60" spans="1:22">
      <c r="A60" s="10" t="s">
        <v>7011</v>
      </c>
      <c r="B60" s="11">
        <v>45558.656006944446</v>
      </c>
      <c r="C60" s="12"/>
      <c r="D60" s="12" t="s">
        <v>117</v>
      </c>
      <c r="E60" s="12" t="s">
        <v>118</v>
      </c>
      <c r="F60" s="12" t="s">
        <v>7171</v>
      </c>
      <c r="G60" s="22">
        <v>46053</v>
      </c>
      <c r="H60" s="12"/>
      <c r="I60" s="12" t="s">
        <v>2612</v>
      </c>
      <c r="J60" s="12" t="s">
        <v>2613</v>
      </c>
      <c r="K60" s="12" t="s">
        <v>4936</v>
      </c>
      <c r="L60" s="33" t="str">
        <f>VLOOKUP(K60,'COMM ITY- ENG'!A:B,2,FALSE)</f>
        <v>chemical products</v>
      </c>
      <c r="M60" s="12"/>
      <c r="N60" s="13">
        <v>100</v>
      </c>
      <c r="O60" s="12" t="s">
        <v>4950</v>
      </c>
      <c r="P60" s="12"/>
      <c r="Q60" s="13">
        <f t="shared" si="0"/>
        <v>9.2899999999999991</v>
      </c>
      <c r="R60" s="14">
        <v>929</v>
      </c>
      <c r="S60" s="26" t="str">
        <f>IFERROR(VLOOKUP(J60,'DESC ITY - ENG'!B:C,2,FALSE),VLOOKUP(I60,'DESC ITY - ENG'!A:C,3,FALSE))</f>
        <v>ACRYSOL RM 55</v>
      </c>
      <c r="T60" s="15" t="str">
        <f>IFERROR(VLOOKUP(S60,'DESC ITY - ENG'!C:D,2,FALSE),VLOOKUP(J60,'DESC ITY - ENG'!B:D,3,FALSE))</f>
        <v>MISC</v>
      </c>
      <c r="U60" t="str">
        <f>VLOOKUP(T60,'STANDARD COMM'!A:B,2,FALSE)</f>
        <v>MISCELLANEOUS</v>
      </c>
      <c r="V60" t="str">
        <f>IF(T60="","(blank)",IF(COUNTIF('STANDARD COMM'!A:A,T60)&gt;0,"OK","OUT OF SCOPE"))</f>
        <v>OK</v>
      </c>
    </row>
    <row r="61" spans="1:22">
      <c r="A61" s="10" t="s">
        <v>6961</v>
      </c>
      <c r="B61" s="11">
        <v>45559.362881944442</v>
      </c>
      <c r="C61" s="12"/>
      <c r="D61" s="12" t="s">
        <v>31</v>
      </c>
      <c r="E61" s="12" t="s">
        <v>32</v>
      </c>
      <c r="F61" s="12" t="s">
        <v>7112</v>
      </c>
      <c r="G61" s="22">
        <v>46053</v>
      </c>
      <c r="H61" s="12"/>
      <c r="I61" s="12" t="s">
        <v>221</v>
      </c>
      <c r="J61" s="12" t="s">
        <v>222</v>
      </c>
      <c r="K61" s="12" t="s">
        <v>4936</v>
      </c>
      <c r="L61" s="33" t="str">
        <f>VLOOKUP(K61,'COMM ITY- ENG'!A:B,2,FALSE)</f>
        <v>chemical products</v>
      </c>
      <c r="M61" s="12"/>
      <c r="N61" s="13">
        <v>2000</v>
      </c>
      <c r="O61" s="12" t="s">
        <v>4950</v>
      </c>
      <c r="P61" s="12"/>
      <c r="Q61" s="13">
        <f t="shared" si="0"/>
        <v>7.65</v>
      </c>
      <c r="R61" s="14">
        <v>15300</v>
      </c>
      <c r="S61" s="26" t="str">
        <f>IFERROR(VLOOKUP(J61,'DESC ITY - ENG'!B:C,2,FALSE),VLOOKUP(I61,'DESC ITY - ENG'!A:C,3,FALSE))</f>
        <v>Coating Elan-Coat SP96V1-60 HTL-2 Type</v>
      </c>
      <c r="T61" s="15" t="str">
        <f>IFERROR(VLOOKUP(S61,'DESC ITY - ENG'!C:D,2,FALSE),VLOOKUP(J61,'DESC ITY - ENG'!B:D,3,FALSE))</f>
        <v>INM-</v>
      </c>
      <c r="U61" t="str">
        <f>VLOOKUP(T61,'STANDARD COMM'!A:B,2,FALSE)</f>
        <v>INTR TREAT MATERIAL</v>
      </c>
      <c r="V61" t="str">
        <f>IF(T61="","(blank)",IF(COUNTIF('STANDARD COMM'!A:A,T61)&gt;0,"OK","OUT OF SCOPE"))</f>
        <v>OK</v>
      </c>
    </row>
    <row r="62" spans="1:22">
      <c r="A62" s="10" t="s">
        <v>6962</v>
      </c>
      <c r="B62" s="11">
        <v>45559.362881944442</v>
      </c>
      <c r="C62" s="12"/>
      <c r="D62" s="12" t="s">
        <v>35</v>
      </c>
      <c r="E62" s="12" t="s">
        <v>36</v>
      </c>
      <c r="F62" s="12" t="s">
        <v>7113</v>
      </c>
      <c r="G62" s="22">
        <v>46053</v>
      </c>
      <c r="H62" s="12"/>
      <c r="I62" s="12" t="s">
        <v>229</v>
      </c>
      <c r="J62" s="12" t="s">
        <v>230</v>
      </c>
      <c r="K62" s="12" t="s">
        <v>4936</v>
      </c>
      <c r="L62" s="33" t="str">
        <f>VLOOKUP(K62,'COMM ITY- ENG'!A:B,2,FALSE)</f>
        <v>chemical products</v>
      </c>
      <c r="M62" s="12"/>
      <c r="N62" s="13">
        <v>80</v>
      </c>
      <c r="O62" s="12" t="s">
        <v>4950</v>
      </c>
      <c r="P62" s="12"/>
      <c r="Q62" s="13">
        <f t="shared" si="0"/>
        <v>23.28</v>
      </c>
      <c r="R62" s="14">
        <v>1862.4</v>
      </c>
      <c r="S62" s="26" t="str">
        <f>IFERROR(VLOOKUP(J62,'DESC ITY - ENG'!B:C,2,FALSE),VLOOKUP(I62,'DESC ITY - ENG'!A:C,3,FALSE))</f>
        <v>PFA Coating Inoflon 8900EX (equiv. PFA 6900GZ)</v>
      </c>
      <c r="T62" s="15" t="str">
        <f>IFERROR(VLOOKUP(S62,'DESC ITY - ENG'!C:D,2,FALSE),VLOOKUP(J62,'DESC ITY - ENG'!B:D,3,FALSE))</f>
        <v>INM-</v>
      </c>
      <c r="U62" t="str">
        <f>VLOOKUP(T62,'STANDARD COMM'!A:B,2,FALSE)</f>
        <v>INTR TREAT MATERIAL</v>
      </c>
      <c r="V62" t="str">
        <f>IF(T62="","(blank)",IF(COUNTIF('STANDARD COMM'!A:A,T62)&gt;0,"OK","OUT OF SCOPE"))</f>
        <v>OK</v>
      </c>
    </row>
    <row r="63" spans="1:22">
      <c r="A63" s="16" t="s">
        <v>6960</v>
      </c>
      <c r="B63" s="17">
        <v>45559.362881944442</v>
      </c>
      <c r="C63" s="18"/>
      <c r="D63" s="18" t="s">
        <v>23</v>
      </c>
      <c r="E63" s="18" t="s">
        <v>24</v>
      </c>
      <c r="F63" s="18" t="s">
        <v>7111</v>
      </c>
      <c r="G63" s="23">
        <v>46053</v>
      </c>
      <c r="H63" s="18"/>
      <c r="I63" s="18" t="s">
        <v>195</v>
      </c>
      <c r="J63" s="18" t="s">
        <v>196</v>
      </c>
      <c r="K63" s="18" t="s">
        <v>4937</v>
      </c>
      <c r="L63" s="33" t="str">
        <f>VLOOKUP(K63,'COMM ITY- ENG'!A:B,2,FALSE)</f>
        <v>finished accessories</v>
      </c>
      <c r="M63" s="18"/>
      <c r="N63" s="19">
        <v>540</v>
      </c>
      <c r="O63" s="18" t="s">
        <v>4949</v>
      </c>
      <c r="P63" s="18"/>
      <c r="Q63" s="19">
        <f t="shared" si="0"/>
        <v>1.4300000000000002</v>
      </c>
      <c r="R63" s="20">
        <v>772.2</v>
      </c>
      <c r="S63" s="26" t="str">
        <f>IFERROR(VLOOKUP(J63,'DESC ITY - ENG'!B:C,2,FALSE),VLOOKUP(I63,'DESC ITY - ENG'!A:C,3,FALSE))</f>
        <v>Glass Lid Borosilicate Low Profile 24cmGlass Lid</v>
      </c>
      <c r="T63" s="15" t="str">
        <f>IFERROR(VLOOKUP(S63,'DESC ITY - ENG'!C:D,2,FALSE),VLOOKUP(J63,'DESC ITY - ENG'!B:D,3,FALSE))</f>
        <v>LID-</v>
      </c>
      <c r="U63" t="str">
        <f>VLOOKUP(T63,'STANDARD COMM'!A:B,2,FALSE)</f>
        <v>LID</v>
      </c>
      <c r="V63" t="str">
        <f>IF(T63="","(blank)",IF(COUNTIF('STANDARD COMM'!A:A,T63)&gt;0,"OK","OUT OF SCOPE"))</f>
        <v>OK</v>
      </c>
    </row>
    <row r="64" spans="1:22">
      <c r="A64" s="16" t="s">
        <v>6959</v>
      </c>
      <c r="B64" s="17">
        <v>45560.446585648147</v>
      </c>
      <c r="C64" s="18"/>
      <c r="D64" s="18" t="s">
        <v>33</v>
      </c>
      <c r="E64" s="18" t="s">
        <v>34</v>
      </c>
      <c r="F64" s="18" t="s">
        <v>7110</v>
      </c>
      <c r="G64" s="23">
        <v>46053</v>
      </c>
      <c r="H64" s="18"/>
      <c r="I64" s="18" t="s">
        <v>223</v>
      </c>
      <c r="J64" s="18" t="s">
        <v>224</v>
      </c>
      <c r="K64" s="18" t="s">
        <v>4936</v>
      </c>
      <c r="L64" s="33" t="str">
        <f>VLOOKUP(K64,'COMM ITY- ENG'!A:B,2,FALSE)</f>
        <v>chemical products</v>
      </c>
      <c r="M64" s="18"/>
      <c r="N64" s="19">
        <v>25</v>
      </c>
      <c r="O64" s="18" t="s">
        <v>4950</v>
      </c>
      <c r="P64" s="18"/>
      <c r="Q64" s="19">
        <f t="shared" si="0"/>
        <v>22.389200000000002</v>
      </c>
      <c r="R64" s="20">
        <v>559.73</v>
      </c>
      <c r="S64" s="26" t="str">
        <f>IFERROR(VLOOKUP(J64,'DESC ITY - ENG'!B:C,2,FALSE),VLOOKUP(I64,'DESC ITY - ENG'!A:C,3,FALSE))</f>
        <v>Pigment FB 280 Iron Red</v>
      </c>
      <c r="T64" s="15" t="str">
        <f>IFERROR(VLOOKUP(S64,'DESC ITY - ENG'!C:D,2,FALSE),VLOOKUP(J64,'DESC ITY - ENG'!B:D,3,FALSE))</f>
        <v>INM-</v>
      </c>
      <c r="U64" t="str">
        <f>VLOOKUP(T64,'STANDARD COMM'!A:B,2,FALSE)</f>
        <v>INTR TREAT MATERIAL</v>
      </c>
      <c r="V64" t="str">
        <f>IF(T64="","(blank)",IF(COUNTIF('STANDARD COMM'!A:A,T64)&gt;0,"OK","OUT OF SCOPE"))</f>
        <v>OK</v>
      </c>
    </row>
    <row r="65" spans="1:22">
      <c r="A65" s="10" t="s">
        <v>6959</v>
      </c>
      <c r="B65" s="11">
        <v>45560.446585648147</v>
      </c>
      <c r="C65" s="12"/>
      <c r="D65" s="12" t="s">
        <v>33</v>
      </c>
      <c r="E65" s="12" t="s">
        <v>34</v>
      </c>
      <c r="F65" s="12" t="s">
        <v>7110</v>
      </c>
      <c r="G65" s="22">
        <v>46053</v>
      </c>
      <c r="H65" s="12"/>
      <c r="I65" s="12" t="s">
        <v>270</v>
      </c>
      <c r="J65" s="12" t="s">
        <v>271</v>
      </c>
      <c r="K65" s="12" t="s">
        <v>4936</v>
      </c>
      <c r="L65" s="33" t="str">
        <f>VLOOKUP(K65,'COMM ITY- ENG'!A:B,2,FALSE)</f>
        <v>chemical products</v>
      </c>
      <c r="M65" s="12"/>
      <c r="N65" s="13">
        <v>25</v>
      </c>
      <c r="O65" s="12" t="s">
        <v>4950</v>
      </c>
      <c r="P65" s="12"/>
      <c r="Q65" s="13">
        <f t="shared" si="0"/>
        <v>37.9968</v>
      </c>
      <c r="R65" s="14">
        <v>949.92</v>
      </c>
      <c r="S65" s="26" t="str">
        <f>IFERROR(VLOOKUP(J65,'DESC ITY - ENG'!B:C,2,FALSE),VLOOKUP(I65,'DESC ITY - ENG'!A:C,3,FALSE))</f>
        <v>Pigment FA 4292 Inorganic Green</v>
      </c>
      <c r="T65" s="15" t="str">
        <f>IFERROR(VLOOKUP(S65,'DESC ITY - ENG'!C:D,2,FALSE),VLOOKUP(J65,'DESC ITY - ENG'!B:D,3,FALSE))</f>
        <v>INM-</v>
      </c>
      <c r="U65" t="str">
        <f>VLOOKUP(T65,'STANDARD COMM'!A:B,2,FALSE)</f>
        <v>INTR TREAT MATERIAL</v>
      </c>
      <c r="V65" t="str">
        <f>IF(T65="","(blank)",IF(COUNTIF('STANDARD COMM'!A:A,T65)&gt;0,"OK","OUT OF SCOPE"))</f>
        <v>OK</v>
      </c>
    </row>
    <row r="66" spans="1:22">
      <c r="A66" s="10" t="s">
        <v>6913</v>
      </c>
      <c r="B66" s="11">
        <v>45561.361331018517</v>
      </c>
      <c r="C66" s="12"/>
      <c r="D66" s="12" t="s">
        <v>150</v>
      </c>
      <c r="E66" s="12" t="s">
        <v>151</v>
      </c>
      <c r="F66" s="12" t="s">
        <v>7196</v>
      </c>
      <c r="G66" s="22">
        <v>46053</v>
      </c>
      <c r="H66" s="12"/>
      <c r="I66" s="12" t="s">
        <v>2316</v>
      </c>
      <c r="J66" s="12" t="s">
        <v>2317</v>
      </c>
      <c r="K66" s="12" t="s">
        <v>4947</v>
      </c>
      <c r="L66" s="33" t="str">
        <f>VLOOKUP(K66,'COMM ITY- ENG'!A:B,2,FALSE)</f>
        <v>cartons and boxes</v>
      </c>
      <c r="M66" s="12"/>
      <c r="N66" s="13">
        <v>205</v>
      </c>
      <c r="O66" s="12" t="s">
        <v>4949</v>
      </c>
      <c r="P66" s="12"/>
      <c r="Q66" s="13">
        <f t="shared" ref="Q66:Q129" si="1">+R66/N66</f>
        <v>0.3770243902439025</v>
      </c>
      <c r="R66" s="14">
        <v>77.290000000000006</v>
      </c>
      <c r="S66" s="26" t="str">
        <f>IFERROR(VLOOKUP(J66,'DESC ITY - ENG'!B:C,2,FALSE),VLOOKUP(I66,'DESC ITY - ENG'!A:C,3,FALSE))</f>
        <v>BOX 0709/065*CM45X28,5X12</v>
      </c>
      <c r="T66" s="15" t="str">
        <f>IFERROR(VLOOKUP(S66,'DESC ITY - ENG'!C:D,2,FALSE),VLOOKUP(J66,'DESC ITY - ENG'!B:D,3,FALSE))</f>
        <v>BOX-</v>
      </c>
      <c r="U66" t="str">
        <f>VLOOKUP(T66,'STANDARD COMM'!A:B,2,FALSE)</f>
        <v>BOX / CARTON</v>
      </c>
      <c r="V66" t="str">
        <f>IF(T66="","(blank)",IF(COUNTIF('STANDARD COMM'!A:A,T66)&gt;0,"OK","OUT OF SCOPE"))</f>
        <v>OK</v>
      </c>
    </row>
    <row r="67" spans="1:22">
      <c r="A67" s="16" t="s">
        <v>7056</v>
      </c>
      <c r="B67" s="17">
        <v>45561.361331018517</v>
      </c>
      <c r="C67" s="18"/>
      <c r="D67" s="18" t="s">
        <v>150</v>
      </c>
      <c r="E67" s="18" t="s">
        <v>151</v>
      </c>
      <c r="F67" s="18" t="s">
        <v>7196</v>
      </c>
      <c r="G67" s="23">
        <v>46053</v>
      </c>
      <c r="H67" s="18"/>
      <c r="I67" s="18" t="s">
        <v>2316</v>
      </c>
      <c r="J67" s="18" t="s">
        <v>2317</v>
      </c>
      <c r="K67" s="18" t="s">
        <v>4947</v>
      </c>
      <c r="L67" s="33" t="str">
        <f>VLOOKUP(K67,'COMM ITY- ENG'!A:B,2,FALSE)</f>
        <v>cartons and boxes</v>
      </c>
      <c r="M67" s="18"/>
      <c r="N67" s="19">
        <v>1070</v>
      </c>
      <c r="O67" s="18" t="s">
        <v>4949</v>
      </c>
      <c r="P67" s="18"/>
      <c r="Q67" s="19">
        <f t="shared" si="1"/>
        <v>0.377</v>
      </c>
      <c r="R67" s="20">
        <v>403.39</v>
      </c>
      <c r="S67" s="26" t="str">
        <f>IFERROR(VLOOKUP(J67,'DESC ITY - ENG'!B:C,2,FALSE),VLOOKUP(I67,'DESC ITY - ENG'!A:C,3,FALSE))</f>
        <v>BOX 0709/065*CM45X28,5X12</v>
      </c>
      <c r="T67" s="15" t="str">
        <f>IFERROR(VLOOKUP(S67,'DESC ITY - ENG'!C:D,2,FALSE),VLOOKUP(J67,'DESC ITY - ENG'!B:D,3,FALSE))</f>
        <v>BOX-</v>
      </c>
      <c r="U67" t="str">
        <f>VLOOKUP(T67,'STANDARD COMM'!A:B,2,FALSE)</f>
        <v>BOX / CARTON</v>
      </c>
      <c r="V67" t="str">
        <f>IF(T67="","(blank)",IF(COUNTIF('STANDARD COMM'!A:A,T67)&gt;0,"OK","OUT OF SCOPE"))</f>
        <v>OK</v>
      </c>
    </row>
    <row r="68" spans="1:22">
      <c r="A68" s="10" t="s">
        <v>6921</v>
      </c>
      <c r="B68" s="11">
        <v>45561.361331018517</v>
      </c>
      <c r="C68" s="12"/>
      <c r="D68" s="12" t="s">
        <v>150</v>
      </c>
      <c r="E68" s="12" t="s">
        <v>151</v>
      </c>
      <c r="F68" s="12" t="s">
        <v>7196</v>
      </c>
      <c r="G68" s="22">
        <v>46053</v>
      </c>
      <c r="H68" s="12"/>
      <c r="I68" s="12" t="s">
        <v>1385</v>
      </c>
      <c r="J68" s="12" t="s">
        <v>1386</v>
      </c>
      <c r="K68" s="12" t="s">
        <v>4947</v>
      </c>
      <c r="L68" s="33" t="str">
        <f>VLOOKUP(K68,'COMM ITY- ENG'!A:B,2,FALSE)</f>
        <v>cartons and boxes</v>
      </c>
      <c r="M68" s="12"/>
      <c r="N68" s="13">
        <v>254</v>
      </c>
      <c r="O68" s="12" t="s">
        <v>4949</v>
      </c>
      <c r="P68" s="12"/>
      <c r="Q68" s="13">
        <f t="shared" si="1"/>
        <v>0.54799212598425195</v>
      </c>
      <c r="R68" s="14">
        <v>139.19</v>
      </c>
      <c r="S68" s="26" t="str">
        <f>IFERROR(VLOOKUP(J68,'DESC ITY - ENG'!B:C,2,FALSE),VLOOKUP(I68,'DESC ITY - ENG'!A:C,3,FALSE))</f>
        <v>BOX 1235/162 CM39X22,5X24</v>
      </c>
      <c r="T68" s="15" t="str">
        <f>IFERROR(VLOOKUP(S68,'DESC ITY - ENG'!C:D,2,FALSE),VLOOKUP(J68,'DESC ITY - ENG'!B:D,3,FALSE))</f>
        <v>BOX-</v>
      </c>
      <c r="U68" t="str">
        <f>VLOOKUP(T68,'STANDARD COMM'!A:B,2,FALSE)</f>
        <v>BOX / CARTON</v>
      </c>
      <c r="V68" t="str">
        <f>IF(T68="","(blank)",IF(COUNTIF('STANDARD COMM'!A:A,T68)&gt;0,"OK","OUT OF SCOPE"))</f>
        <v>OK</v>
      </c>
    </row>
    <row r="69" spans="1:22">
      <c r="A69" s="16" t="s">
        <v>7058</v>
      </c>
      <c r="B69" s="17">
        <v>45561.361331018517</v>
      </c>
      <c r="C69" s="18"/>
      <c r="D69" s="18" t="s">
        <v>150</v>
      </c>
      <c r="E69" s="18" t="s">
        <v>151</v>
      </c>
      <c r="F69" s="18" t="s">
        <v>7196</v>
      </c>
      <c r="G69" s="23">
        <v>46053</v>
      </c>
      <c r="H69" s="18"/>
      <c r="I69" s="18" t="s">
        <v>1385</v>
      </c>
      <c r="J69" s="18" t="s">
        <v>1386</v>
      </c>
      <c r="K69" s="18" t="s">
        <v>4947</v>
      </c>
      <c r="L69" s="33" t="str">
        <f>VLOOKUP(K69,'COMM ITY- ENG'!A:B,2,FALSE)</f>
        <v>cartons and boxes</v>
      </c>
      <c r="M69" s="18"/>
      <c r="N69" s="19">
        <v>96</v>
      </c>
      <c r="O69" s="18" t="s">
        <v>4949</v>
      </c>
      <c r="P69" s="18"/>
      <c r="Q69" s="19">
        <f t="shared" si="1"/>
        <v>0.48802083333333335</v>
      </c>
      <c r="R69" s="20">
        <v>46.85</v>
      </c>
      <c r="S69" s="26" t="str">
        <f>IFERROR(VLOOKUP(J69,'DESC ITY - ENG'!B:C,2,FALSE),VLOOKUP(I69,'DESC ITY - ENG'!A:C,3,FALSE))</f>
        <v>BOX 1235/162 CM39X22,5X24</v>
      </c>
      <c r="T69" s="15" t="str">
        <f>IFERROR(VLOOKUP(S69,'DESC ITY - ENG'!C:D,2,FALSE),VLOOKUP(J69,'DESC ITY - ENG'!B:D,3,FALSE))</f>
        <v>BOX-</v>
      </c>
      <c r="U69" t="str">
        <f>VLOOKUP(T69,'STANDARD COMM'!A:B,2,FALSE)</f>
        <v>BOX / CARTON</v>
      </c>
      <c r="V69" t="str">
        <f>IF(T69="","(blank)",IF(COUNTIF('STANDARD COMM'!A:A,T69)&gt;0,"OK","OUT OF SCOPE"))</f>
        <v>OK</v>
      </c>
    </row>
    <row r="70" spans="1:22">
      <c r="A70" s="10" t="s">
        <v>6920</v>
      </c>
      <c r="B70" s="11">
        <v>45561.361331018517</v>
      </c>
      <c r="C70" s="12"/>
      <c r="D70" s="12" t="s">
        <v>150</v>
      </c>
      <c r="E70" s="12" t="s">
        <v>151</v>
      </c>
      <c r="F70" s="12" t="s">
        <v>7196</v>
      </c>
      <c r="G70" s="22">
        <v>46053</v>
      </c>
      <c r="H70" s="12"/>
      <c r="I70" s="12" t="s">
        <v>2322</v>
      </c>
      <c r="J70" s="12" t="s">
        <v>2323</v>
      </c>
      <c r="K70" s="12" t="s">
        <v>4947</v>
      </c>
      <c r="L70" s="33" t="str">
        <f>VLOOKUP(K70,'COMM ITY- ENG'!A:B,2,FALSE)</f>
        <v>cartons and boxes</v>
      </c>
      <c r="M70" s="12"/>
      <c r="N70" s="13">
        <v>718</v>
      </c>
      <c r="O70" s="12" t="s">
        <v>4949</v>
      </c>
      <c r="P70" s="12"/>
      <c r="Q70" s="13">
        <f t="shared" si="1"/>
        <v>0.33899721448467968</v>
      </c>
      <c r="R70" s="14">
        <v>243.4</v>
      </c>
      <c r="S70" s="26" t="str">
        <f>IFERROR(VLOOKUP(J70,'DESC ITY - ENG'!B:C,2,FALSE),VLOOKUP(I70,'DESC ITY - ENG'!A:C,3,FALSE))</f>
        <v>BOX 3484/000 CM38X22,5X15</v>
      </c>
      <c r="T70" s="15" t="str">
        <f>IFERROR(VLOOKUP(S70,'DESC ITY - ENG'!C:D,2,FALSE),VLOOKUP(J70,'DESC ITY - ENG'!B:D,3,FALSE))</f>
        <v>BOX-</v>
      </c>
      <c r="U70" t="str">
        <f>VLOOKUP(T70,'STANDARD COMM'!A:B,2,FALSE)</f>
        <v>BOX / CARTON</v>
      </c>
      <c r="V70" t="str">
        <f>IF(T70="","(blank)",IF(COUNTIF('STANDARD COMM'!A:A,T70)&gt;0,"OK","OUT OF SCOPE"))</f>
        <v>OK</v>
      </c>
    </row>
    <row r="71" spans="1:22">
      <c r="A71" s="16" t="s">
        <v>7045</v>
      </c>
      <c r="B71" s="17">
        <v>45572.407939814817</v>
      </c>
      <c r="C71" s="18"/>
      <c r="D71" s="18" t="s">
        <v>119</v>
      </c>
      <c r="E71" s="18" t="s">
        <v>120</v>
      </c>
      <c r="F71" s="18" t="s">
        <v>7195</v>
      </c>
      <c r="G71" s="23">
        <v>46053</v>
      </c>
      <c r="H71" s="18"/>
      <c r="I71" s="18" t="s">
        <v>564</v>
      </c>
      <c r="J71" s="18" t="s">
        <v>565</v>
      </c>
      <c r="K71" s="18" t="s">
        <v>4938</v>
      </c>
      <c r="L71" s="33" t="str">
        <f>VLOOKUP(K71,'COMM ITY- ENG'!A:B,2,FALSE)</f>
        <v>aluminium</v>
      </c>
      <c r="M71" s="18"/>
      <c r="N71" s="19">
        <v>1592</v>
      </c>
      <c r="O71" s="18" t="s">
        <v>4950</v>
      </c>
      <c r="P71" s="18"/>
      <c r="Q71" s="19">
        <f t="shared" si="1"/>
        <v>3.3299999999999996</v>
      </c>
      <c r="R71" s="20">
        <v>5301.36</v>
      </c>
      <c r="S71" s="26" t="str">
        <f>IFERROR(VLOOKUP(J71,'DESC ITY - ENG'!B:C,2,FALSE),VLOOKUP(I71,'DESC ITY - ENG'!A:C,3,FALSE))</f>
        <v>Aluminum Disc Alloy 4006 355mm x 2.9mm Replacement Part [cite: 2]</v>
      </c>
      <c r="T71" s="15" t="str">
        <f>IFERROR(VLOOKUP(S71,'DESC ITY - ENG'!C:D,2,FALSE),VLOOKUP(J71,'DESC ITY - ENG'!B:D,3,FALSE))</f>
        <v>ALM-</v>
      </c>
      <c r="U71" t="str">
        <f>VLOOKUP(T71,'STANDARD COMM'!A:B,2,FALSE)</f>
        <v>ALUM MATERIAL</v>
      </c>
      <c r="V71" t="str">
        <f>IF(T71="","(blank)",IF(COUNTIF('STANDARD COMM'!A:A,T71)&gt;0,"OK","OUT OF SCOPE"))</f>
        <v>OK</v>
      </c>
    </row>
    <row r="72" spans="1:22">
      <c r="A72" s="10" t="s">
        <v>7041</v>
      </c>
      <c r="B72" s="11">
        <v>45572.407939814817</v>
      </c>
      <c r="C72" s="12"/>
      <c r="D72" s="12" t="s">
        <v>119</v>
      </c>
      <c r="E72" s="12" t="s">
        <v>120</v>
      </c>
      <c r="F72" s="12" t="s">
        <v>7195</v>
      </c>
      <c r="G72" s="22">
        <v>46053</v>
      </c>
      <c r="H72" s="12"/>
      <c r="I72" s="12" t="s">
        <v>448</v>
      </c>
      <c r="J72" s="12" t="s">
        <v>449</v>
      </c>
      <c r="K72" s="12" t="s">
        <v>4938</v>
      </c>
      <c r="L72" s="33" t="str">
        <f>VLOOKUP(K72,'COMM ITY- ENG'!A:B,2,FALSE)</f>
        <v>aluminium</v>
      </c>
      <c r="M72" s="12"/>
      <c r="N72" s="13">
        <v>6215</v>
      </c>
      <c r="O72" s="12" t="s">
        <v>4950</v>
      </c>
      <c r="P72" s="12"/>
      <c r="Q72" s="13">
        <f t="shared" si="1"/>
        <v>3.33</v>
      </c>
      <c r="R72" s="14">
        <v>20695.95</v>
      </c>
      <c r="S72" s="26" t="str">
        <f>IFERROR(VLOOKUP(J72,'DESC ITY - ENG'!B:C,2,FALSE),VLOOKUP(I72,'DESC ITY - ENG'!A:C,3,FALSE))</f>
        <v>Aluminum Disc Alloy 4006 355mm x 3.6mm Replacement Part [cite: 2]</v>
      </c>
      <c r="T72" s="15" t="str">
        <f>IFERROR(VLOOKUP(S72,'DESC ITY - ENG'!C:D,2,FALSE),VLOOKUP(J72,'DESC ITY - ENG'!B:D,3,FALSE))</f>
        <v>ALM-</v>
      </c>
      <c r="U72" t="str">
        <f>VLOOKUP(T72,'STANDARD COMM'!A:B,2,FALSE)</f>
        <v>ALUM MATERIAL</v>
      </c>
      <c r="V72" t="str">
        <f>IF(T72="","(blank)",IF(COUNTIF('STANDARD COMM'!A:A,T72)&gt;0,"OK","OUT OF SCOPE"))</f>
        <v>OK</v>
      </c>
    </row>
    <row r="73" spans="1:22">
      <c r="A73" s="16" t="s">
        <v>7042</v>
      </c>
      <c r="B73" s="17">
        <v>45572.407939814817</v>
      </c>
      <c r="C73" s="18"/>
      <c r="D73" s="18" t="s">
        <v>119</v>
      </c>
      <c r="E73" s="18" t="s">
        <v>120</v>
      </c>
      <c r="F73" s="18" t="s">
        <v>7195</v>
      </c>
      <c r="G73" s="23">
        <v>46053</v>
      </c>
      <c r="H73" s="18"/>
      <c r="I73" s="18" t="s">
        <v>448</v>
      </c>
      <c r="J73" s="18" t="s">
        <v>449</v>
      </c>
      <c r="K73" s="18" t="s">
        <v>4938</v>
      </c>
      <c r="L73" s="33" t="str">
        <f>VLOOKUP(K73,'COMM ITY- ENG'!A:B,2,FALSE)</f>
        <v>aluminium</v>
      </c>
      <c r="M73" s="18"/>
      <c r="N73" s="19">
        <v>4742</v>
      </c>
      <c r="O73" s="18" t="s">
        <v>4950</v>
      </c>
      <c r="P73" s="18"/>
      <c r="Q73" s="19">
        <f t="shared" si="1"/>
        <v>3.33</v>
      </c>
      <c r="R73" s="20">
        <v>15790.86</v>
      </c>
      <c r="S73" s="26" t="str">
        <f>IFERROR(VLOOKUP(J73,'DESC ITY - ENG'!B:C,2,FALSE),VLOOKUP(I73,'DESC ITY - ENG'!A:C,3,FALSE))</f>
        <v>Aluminum Disc Alloy 4006 355mm x 3.6mm Replacement Part [cite: 2]</v>
      </c>
      <c r="T73" s="15" t="str">
        <f>IFERROR(VLOOKUP(S73,'DESC ITY - ENG'!C:D,2,FALSE),VLOOKUP(J73,'DESC ITY - ENG'!B:D,3,FALSE))</f>
        <v>ALM-</v>
      </c>
      <c r="U73" t="str">
        <f>VLOOKUP(T73,'STANDARD COMM'!A:B,2,FALSE)</f>
        <v>ALUM MATERIAL</v>
      </c>
      <c r="V73" t="str">
        <f>IF(T73="","(blank)",IF(COUNTIF('STANDARD COMM'!A:A,T73)&gt;0,"OK","OUT OF SCOPE"))</f>
        <v>OK</v>
      </c>
    </row>
    <row r="74" spans="1:22">
      <c r="A74" s="10" t="s">
        <v>7051</v>
      </c>
      <c r="B74" s="11">
        <v>45572.60361111111</v>
      </c>
      <c r="C74" s="12"/>
      <c r="D74" s="12" t="s">
        <v>119</v>
      </c>
      <c r="E74" s="12" t="s">
        <v>120</v>
      </c>
      <c r="F74" s="12" t="s">
        <v>7195</v>
      </c>
      <c r="G74" s="22">
        <v>46053</v>
      </c>
      <c r="H74" s="12"/>
      <c r="I74" s="12" t="s">
        <v>199</v>
      </c>
      <c r="J74" s="12" t="s">
        <v>200</v>
      </c>
      <c r="K74" s="12" t="s">
        <v>4938</v>
      </c>
      <c r="L74" s="33" t="str">
        <f>VLOOKUP(K74,'COMM ITY- ENG'!A:B,2,FALSE)</f>
        <v>aluminium</v>
      </c>
      <c r="M74" s="12"/>
      <c r="N74" s="13">
        <v>13256</v>
      </c>
      <c r="O74" s="12" t="s">
        <v>4950</v>
      </c>
      <c r="P74" s="12"/>
      <c r="Q74" s="13">
        <f t="shared" si="1"/>
        <v>3.33</v>
      </c>
      <c r="R74" s="14">
        <v>44142.48</v>
      </c>
      <c r="S74" s="26" t="str">
        <f>IFERROR(VLOOKUP(J74,'DESC ITY - ENG'!B:C,2,FALSE),VLOOKUP(I74,'DESC ITY - ENG'!A:C,3,FALSE))</f>
        <v>Aluminum Disc L. Green Series 315mm x 3.2mm Replacement Part [cite: 3]</v>
      </c>
      <c r="T74" s="15" t="str">
        <f>IFERROR(VLOOKUP(S74,'DESC ITY - ENG'!C:D,2,FALSE),VLOOKUP(J74,'DESC ITY - ENG'!B:D,3,FALSE))</f>
        <v>ALM-</v>
      </c>
      <c r="U74" t="str">
        <f>VLOOKUP(T74,'STANDARD COMM'!A:B,2,FALSE)</f>
        <v>ALUM MATERIAL</v>
      </c>
      <c r="V74" t="str">
        <f>IF(T74="","(blank)",IF(COUNTIF('STANDARD COMM'!A:A,T74)&gt;0,"OK","OUT OF SCOPE"))</f>
        <v>OK</v>
      </c>
    </row>
    <row r="75" spans="1:22">
      <c r="A75" s="16" t="s">
        <v>6983</v>
      </c>
      <c r="B75" s="17">
        <v>45582.526967592596</v>
      </c>
      <c r="C75" s="18"/>
      <c r="D75" s="18" t="s">
        <v>48</v>
      </c>
      <c r="E75" s="18" t="s">
        <v>7598</v>
      </c>
      <c r="F75" s="18" t="s">
        <v>7138</v>
      </c>
      <c r="G75" s="23">
        <v>46053</v>
      </c>
      <c r="H75" s="18"/>
      <c r="I75" s="18" t="s">
        <v>7601</v>
      </c>
      <c r="J75" s="18" t="s">
        <v>463</v>
      </c>
      <c r="K75" s="18" t="s">
        <v>4938</v>
      </c>
      <c r="L75" s="33" t="str">
        <f>VLOOKUP(K75,'COMM ITY- ENG'!A:B,2,FALSE)</f>
        <v>aluminium</v>
      </c>
      <c r="M75" s="18"/>
      <c r="N75" s="19">
        <v>3000</v>
      </c>
      <c r="O75" s="18" t="s">
        <v>4950</v>
      </c>
      <c r="P75" s="18"/>
      <c r="Q75" s="19">
        <f t="shared" si="1"/>
        <v>3.4550000000000001</v>
      </c>
      <c r="R75" s="20">
        <v>10365</v>
      </c>
      <c r="S75" s="26" t="str">
        <f>IFERROR(VLOOKUP(J75,'DESC ITY - ENG'!B:C,2,FALSE),VLOOKUP(I75,'DESC ITY - ENG'!A:C,3,FALSE))</f>
        <v>Aluminum Disc Alloy 4006 235mm x 3.6mm Replacement Part [cite: 2]</v>
      </c>
      <c r="T75" s="15" t="str">
        <f>IFERROR(VLOOKUP(S75,'DESC ITY - ENG'!C:D,2,FALSE),VLOOKUP(J75,'DESC ITY - ENG'!B:D,3,FALSE))</f>
        <v>ALM-</v>
      </c>
      <c r="U75" t="str">
        <f>VLOOKUP(T75,'STANDARD COMM'!A:B,2,FALSE)</f>
        <v>ALUM MATERIAL</v>
      </c>
      <c r="V75" t="str">
        <f>IF(T75="","(blank)",IF(COUNTIF('STANDARD COMM'!A:A,T75)&gt;0,"OK","OUT OF SCOPE"))</f>
        <v>OK</v>
      </c>
    </row>
    <row r="76" spans="1:22">
      <c r="A76" s="10" t="s">
        <v>6983</v>
      </c>
      <c r="B76" s="11">
        <v>45582.526967592596</v>
      </c>
      <c r="C76" s="12"/>
      <c r="D76" s="12" t="s">
        <v>48</v>
      </c>
      <c r="E76" s="12" t="s">
        <v>49</v>
      </c>
      <c r="F76" s="12" t="s">
        <v>7138</v>
      </c>
      <c r="G76" s="22">
        <v>46053</v>
      </c>
      <c r="H76" s="12"/>
      <c r="I76" s="12" t="s">
        <v>464</v>
      </c>
      <c r="J76" s="12" t="s">
        <v>465</v>
      </c>
      <c r="K76" s="12" t="s">
        <v>4938</v>
      </c>
      <c r="L76" s="33" t="str">
        <f>VLOOKUP(K76,'COMM ITY- ENG'!A:B,2,FALSE)</f>
        <v>aluminium</v>
      </c>
      <c r="M76" s="12"/>
      <c r="N76" s="13">
        <v>4140</v>
      </c>
      <c r="O76" s="12" t="s">
        <v>4950</v>
      </c>
      <c r="P76" s="12"/>
      <c r="Q76" s="13">
        <f t="shared" si="1"/>
        <v>3.4550000000000001</v>
      </c>
      <c r="R76" s="14">
        <v>14303.7</v>
      </c>
      <c r="S76" s="26" t="str">
        <f>IFERROR(VLOOKUP(J76,'DESC ITY - ENG'!B:C,2,FALSE),VLOOKUP(I76,'DESC ITY - ENG'!A:C,3,FALSE))</f>
        <v>Aluminum Disc Alloy 4006 285mm x 3.6mm Replacement Part [cite: 2]</v>
      </c>
      <c r="T76" s="15" t="str">
        <f>IFERROR(VLOOKUP(S76,'DESC ITY - ENG'!C:D,2,FALSE),VLOOKUP(J76,'DESC ITY - ENG'!B:D,3,FALSE))</f>
        <v>ALM-</v>
      </c>
      <c r="U76" t="str">
        <f>VLOOKUP(T76,'STANDARD COMM'!A:B,2,FALSE)</f>
        <v>ALUM MATERIAL</v>
      </c>
      <c r="V76" t="str">
        <f>IF(T76="","(blank)",IF(COUNTIF('STANDARD COMM'!A:A,T76)&gt;0,"OK","OUT OF SCOPE"))</f>
        <v>OK</v>
      </c>
    </row>
    <row r="77" spans="1:22">
      <c r="A77" s="10" t="s">
        <v>6980</v>
      </c>
      <c r="B77" s="11">
        <v>45582.526967592596</v>
      </c>
      <c r="C77" s="12"/>
      <c r="D77" s="12" t="s">
        <v>61</v>
      </c>
      <c r="E77" s="12" t="s">
        <v>62</v>
      </c>
      <c r="F77" s="12" t="s">
        <v>7135</v>
      </c>
      <c r="G77" s="22">
        <v>46053</v>
      </c>
      <c r="H77" s="12"/>
      <c r="I77" s="12" t="s">
        <v>5058</v>
      </c>
      <c r="J77" s="12" t="s">
        <v>5059</v>
      </c>
      <c r="K77" s="12" t="s">
        <v>4937</v>
      </c>
      <c r="L77" s="33" t="str">
        <f>VLOOKUP(K77,'COMM ITY- ENG'!A:B,2,FALSE)</f>
        <v>finished accessories</v>
      </c>
      <c r="M77" s="12"/>
      <c r="N77" s="13">
        <v>4500</v>
      </c>
      <c r="O77" s="12" t="s">
        <v>4949</v>
      </c>
      <c r="P77" s="12"/>
      <c r="Q77" s="13">
        <f t="shared" si="1"/>
        <v>5.3872911111111117</v>
      </c>
      <c r="R77" s="14">
        <v>24242.81</v>
      </c>
      <c r="S77" s="26" t="str">
        <f>IFERROR(VLOOKUP(J77,'DESC ITY - ENG'!B:C,2,FALSE),VLOOKUP(I77,'DESC ITY - ENG'!A:C,3,FALSE))</f>
        <v>SS Lid 26cm Assembled with DEY.SI Handle</v>
      </c>
      <c r="T77" s="15" t="str">
        <f>IFERROR(VLOOKUP(S77,'DESC ITY - ENG'!C:D,2,FALSE),VLOOKUP(J77,'DESC ITY - ENG'!B:D,3,FALSE))</f>
        <v>LID-</v>
      </c>
      <c r="U77" t="str">
        <f>VLOOKUP(T77,'STANDARD COMM'!A:B,2,FALSE)</f>
        <v>LID</v>
      </c>
      <c r="V77" t="str">
        <f>IF(T77="","(blank)",IF(COUNTIF('STANDARD COMM'!A:A,T77)&gt;0,"OK","OUT OF SCOPE"))</f>
        <v>OK</v>
      </c>
    </row>
    <row r="78" spans="1:22">
      <c r="A78" s="10" t="s">
        <v>6981</v>
      </c>
      <c r="B78" s="11">
        <v>45582.526967592596</v>
      </c>
      <c r="C78" s="12"/>
      <c r="D78" s="12" t="s">
        <v>46</v>
      </c>
      <c r="E78" s="12" t="s">
        <v>47</v>
      </c>
      <c r="F78" s="12" t="s">
        <v>7136</v>
      </c>
      <c r="G78" s="22">
        <v>46053</v>
      </c>
      <c r="H78" s="12"/>
      <c r="I78" s="12" t="s">
        <v>388</v>
      </c>
      <c r="J78" s="12" t="s">
        <v>389</v>
      </c>
      <c r="K78" s="12" t="s">
        <v>4935</v>
      </c>
      <c r="L78" s="33" t="str">
        <f>VLOOKUP(K78,'COMM ITY- ENG'!A:B,2,FALSE)</f>
        <v>handles</v>
      </c>
      <c r="M78" s="12"/>
      <c r="N78" s="13">
        <v>35000</v>
      </c>
      <c r="O78" s="12" t="s">
        <v>4949</v>
      </c>
      <c r="P78" s="12"/>
      <c r="Q78" s="13">
        <f t="shared" si="1"/>
        <v>1.29</v>
      </c>
      <c r="R78" s="14">
        <v>45150</v>
      </c>
      <c r="S78" s="26" t="str">
        <f>IFERROR(VLOOKUP(J78,'DESC ITY - ENG'!B:C,2,FALSE),VLOOKUP(I78,'DESC ITY - ENG'!A:C,3,FALSE))</f>
        <v>Steel Handle AC.SOLE Long w/Logo MC AISI 430 Skillet 379-26 Sandblasted [cite: 4 5]</v>
      </c>
      <c r="T78" s="15" t="str">
        <f>IFERROR(VLOOKUP(S78,'DESC ITY - ENG'!C:D,2,FALSE),VLOOKUP(J78,'DESC ITY - ENG'!B:D,3,FALSE))</f>
        <v>HDL--</v>
      </c>
      <c r="U78" t="e">
        <f>VLOOKUP(T78,'STANDARD COMM'!A:B,2,FALSE)</f>
        <v>#N/A</v>
      </c>
      <c r="V78" t="str">
        <f>IF(T78="","(blank)",IF(COUNTIF('STANDARD COMM'!A:A,T78)&gt;0,"OK","OUT OF SCOPE"))</f>
        <v>OUT OF SCOPE</v>
      </c>
    </row>
    <row r="79" spans="1:22">
      <c r="A79" s="16" t="s">
        <v>7056</v>
      </c>
      <c r="B79" s="17">
        <v>45587.57503472222</v>
      </c>
      <c r="C79" s="18"/>
      <c r="D79" s="18" t="s">
        <v>150</v>
      </c>
      <c r="E79" s="18" t="s">
        <v>151</v>
      </c>
      <c r="F79" s="18" t="s">
        <v>7196</v>
      </c>
      <c r="G79" s="23">
        <v>46053</v>
      </c>
      <c r="H79" s="18"/>
      <c r="I79" s="18" t="s">
        <v>2322</v>
      </c>
      <c r="J79" s="18" t="s">
        <v>2323</v>
      </c>
      <c r="K79" s="18" t="s">
        <v>4947</v>
      </c>
      <c r="L79" s="33" t="str">
        <f>VLOOKUP(K79,'COMM ITY- ENG'!A:B,2,FALSE)</f>
        <v>cartons and boxes</v>
      </c>
      <c r="M79" s="18"/>
      <c r="N79" s="19">
        <v>3572</v>
      </c>
      <c r="O79" s="18" t="s">
        <v>4949</v>
      </c>
      <c r="P79" s="18"/>
      <c r="Q79" s="19">
        <f t="shared" si="1"/>
        <v>0.33</v>
      </c>
      <c r="R79" s="20">
        <v>1178.76</v>
      </c>
      <c r="S79" s="26" t="str">
        <f>IFERROR(VLOOKUP(J79,'DESC ITY - ENG'!B:C,2,FALSE),VLOOKUP(I79,'DESC ITY - ENG'!A:C,3,FALSE))</f>
        <v>BOX 3484/000 CM38X22,5X15</v>
      </c>
      <c r="T79" s="15" t="str">
        <f>IFERROR(VLOOKUP(S79,'DESC ITY - ENG'!C:D,2,FALSE),VLOOKUP(J79,'DESC ITY - ENG'!B:D,3,FALSE))</f>
        <v>BOX-</v>
      </c>
      <c r="U79" t="str">
        <f>VLOOKUP(T79,'STANDARD COMM'!A:B,2,FALSE)</f>
        <v>BOX / CARTON</v>
      </c>
      <c r="V79" t="str">
        <f>IF(T79="","(blank)",IF(COUNTIF('STANDARD COMM'!A:A,T79)&gt;0,"OK","OUT OF SCOPE"))</f>
        <v>OK</v>
      </c>
    </row>
    <row r="80" spans="1:22">
      <c r="A80" s="10" t="s">
        <v>7057</v>
      </c>
      <c r="B80" s="11">
        <v>45587.57503472222</v>
      </c>
      <c r="C80" s="12"/>
      <c r="D80" s="12" t="s">
        <v>150</v>
      </c>
      <c r="E80" s="12" t="s">
        <v>151</v>
      </c>
      <c r="F80" s="12" t="s">
        <v>7196</v>
      </c>
      <c r="G80" s="22">
        <v>46053</v>
      </c>
      <c r="H80" s="12"/>
      <c r="I80" s="12" t="s">
        <v>2322</v>
      </c>
      <c r="J80" s="12" t="s">
        <v>2323</v>
      </c>
      <c r="K80" s="12" t="s">
        <v>4947</v>
      </c>
      <c r="L80" s="33" t="str">
        <f>VLOOKUP(K80,'COMM ITY- ENG'!A:B,2,FALSE)</f>
        <v>cartons and boxes</v>
      </c>
      <c r="M80" s="12"/>
      <c r="N80" s="13">
        <v>1235</v>
      </c>
      <c r="O80" s="12" t="s">
        <v>4949</v>
      </c>
      <c r="P80" s="12"/>
      <c r="Q80" s="13">
        <f t="shared" si="1"/>
        <v>0.33</v>
      </c>
      <c r="R80" s="14">
        <v>407.55</v>
      </c>
      <c r="S80" s="26" t="str">
        <f>IFERROR(VLOOKUP(J80,'DESC ITY - ENG'!B:C,2,FALSE),VLOOKUP(I80,'DESC ITY - ENG'!A:C,3,FALSE))</f>
        <v>BOX 3484/000 CM38X22,5X15</v>
      </c>
      <c r="T80" s="15" t="str">
        <f>IFERROR(VLOOKUP(S80,'DESC ITY - ENG'!C:D,2,FALSE),VLOOKUP(J80,'DESC ITY - ENG'!B:D,3,FALSE))</f>
        <v>BOX-</v>
      </c>
      <c r="U80" t="str">
        <f>VLOOKUP(T80,'STANDARD COMM'!A:B,2,FALSE)</f>
        <v>BOX / CARTON</v>
      </c>
      <c r="V80" t="str">
        <f>IF(T80="","(blank)",IF(COUNTIF('STANDARD COMM'!A:A,T80)&gt;0,"OK","OUT OF SCOPE"))</f>
        <v>OK</v>
      </c>
    </row>
    <row r="81" spans="1:22">
      <c r="A81" s="16" t="s">
        <v>6958</v>
      </c>
      <c r="B81" s="17">
        <v>45596.389780092592</v>
      </c>
      <c r="C81" s="18"/>
      <c r="D81" s="18" t="s">
        <v>27</v>
      </c>
      <c r="E81" s="18" t="s">
        <v>28</v>
      </c>
      <c r="F81" s="18" t="s">
        <v>7108</v>
      </c>
      <c r="G81" s="23">
        <v>46053</v>
      </c>
      <c r="H81" s="18"/>
      <c r="I81" s="18" t="s">
        <v>209</v>
      </c>
      <c r="J81" s="18" t="s">
        <v>210</v>
      </c>
      <c r="K81" s="18" t="s">
        <v>4936</v>
      </c>
      <c r="L81" s="33" t="str">
        <f>VLOOKUP(K81,'COMM ITY- ENG'!A:B,2,FALSE)</f>
        <v>chemical products</v>
      </c>
      <c r="M81" s="18"/>
      <c r="N81" s="19">
        <v>2000</v>
      </c>
      <c r="O81" s="18" t="s">
        <v>4950</v>
      </c>
      <c r="P81" s="18"/>
      <c r="Q81" s="19">
        <f t="shared" si="1"/>
        <v>7.85</v>
      </c>
      <c r="R81" s="20">
        <v>15700</v>
      </c>
      <c r="S81" s="26" t="str">
        <f>IFERROR(VLOOKUP(J81,'DESC ITY - ENG'!B:C,2,FALSE),VLOOKUP(I81,'DESC ITY - ENG'!A:C,3,FALSE))</f>
        <v>Coating Silikoftal HTL 2 Resin</v>
      </c>
      <c r="T81" s="15" t="str">
        <f>IFERROR(VLOOKUP(S81,'DESC ITY - ENG'!C:D,2,FALSE),VLOOKUP(J81,'DESC ITY - ENG'!B:D,3,FALSE))</f>
        <v>INM-</v>
      </c>
      <c r="U81" t="str">
        <f>VLOOKUP(T81,'STANDARD COMM'!A:B,2,FALSE)</f>
        <v>INTR TREAT MATERIAL</v>
      </c>
      <c r="V81" t="str">
        <f>IF(T81="","(blank)",IF(COUNTIF('STANDARD COMM'!A:A,T81)&gt;0,"OK","OUT OF SCOPE"))</f>
        <v>OK</v>
      </c>
    </row>
    <row r="82" spans="1:22">
      <c r="A82" s="16" t="s">
        <v>7045</v>
      </c>
      <c r="B82" s="17">
        <v>45600.352534722224</v>
      </c>
      <c r="C82" s="18"/>
      <c r="D82" s="18" t="s">
        <v>119</v>
      </c>
      <c r="E82" s="18" t="s">
        <v>120</v>
      </c>
      <c r="F82" s="18" t="s">
        <v>7195</v>
      </c>
      <c r="G82" s="23">
        <v>46053</v>
      </c>
      <c r="H82" s="18"/>
      <c r="I82" s="18" t="s">
        <v>446</v>
      </c>
      <c r="J82" s="18" t="s">
        <v>447</v>
      </c>
      <c r="K82" s="18" t="s">
        <v>4938</v>
      </c>
      <c r="L82" s="33" t="str">
        <f>VLOOKUP(K82,'COMM ITY- ENG'!A:B,2,FALSE)</f>
        <v>aluminium</v>
      </c>
      <c r="M82" s="18"/>
      <c r="N82" s="19">
        <v>1530</v>
      </c>
      <c r="O82" s="18" t="s">
        <v>4950</v>
      </c>
      <c r="P82" s="18"/>
      <c r="Q82" s="19">
        <f t="shared" si="1"/>
        <v>3.3299999999999996</v>
      </c>
      <c r="R82" s="20">
        <v>5094.8999999999996</v>
      </c>
      <c r="S82" s="26" t="str">
        <f>IFERROR(VLOOKUP(J82,'DESC ITY - ENG'!B:C,2,FALSE),VLOOKUP(I82,'DESC ITY - ENG'!A:C,3,FALSE))</f>
        <v>Aluminum Disc Alloy 4006 350mm x 2.9mm Replacement Part [cite: 2]</v>
      </c>
      <c r="T82" s="15" t="str">
        <f>IFERROR(VLOOKUP(S82,'DESC ITY - ENG'!C:D,2,FALSE),VLOOKUP(J82,'DESC ITY - ENG'!B:D,3,FALSE))</f>
        <v>ALM-</v>
      </c>
      <c r="U82" t="str">
        <f>VLOOKUP(T82,'STANDARD COMM'!A:B,2,FALSE)</f>
        <v>ALUM MATERIAL</v>
      </c>
      <c r="V82" t="str">
        <f>IF(T82="","(blank)",IF(COUNTIF('STANDARD COMM'!A:A,T82)&gt;0,"OK","OUT OF SCOPE"))</f>
        <v>OK</v>
      </c>
    </row>
    <row r="83" spans="1:22">
      <c r="A83" s="10" t="s">
        <v>7040</v>
      </c>
      <c r="B83" s="11">
        <v>45600.370775462965</v>
      </c>
      <c r="C83" s="12"/>
      <c r="D83" s="12" t="s">
        <v>119</v>
      </c>
      <c r="E83" s="12" t="s">
        <v>120</v>
      </c>
      <c r="F83" s="12" t="s">
        <v>7195</v>
      </c>
      <c r="G83" s="22">
        <v>46053</v>
      </c>
      <c r="H83" s="12"/>
      <c r="I83" s="12" t="s">
        <v>418</v>
      </c>
      <c r="J83" s="12" t="s">
        <v>419</v>
      </c>
      <c r="K83" s="12" t="s">
        <v>4938</v>
      </c>
      <c r="L83" s="33" t="str">
        <f>VLOOKUP(K83,'COMM ITY- ENG'!A:B,2,FALSE)</f>
        <v>aluminium</v>
      </c>
      <c r="M83" s="12"/>
      <c r="N83" s="13">
        <v>2416</v>
      </c>
      <c r="O83" s="12" t="s">
        <v>4950</v>
      </c>
      <c r="P83" s="12"/>
      <c r="Q83" s="13">
        <f t="shared" si="1"/>
        <v>3.33</v>
      </c>
      <c r="R83" s="14">
        <v>8045.28</v>
      </c>
      <c r="S83" s="26" t="str">
        <f>IFERROR(VLOOKUP(J83,'DESC ITY - ENG'!B:C,2,FALSE),VLOOKUP(I83,'DESC ITY - ENG'!A:C,3,FALSE))</f>
        <v>Aluminum Disc Alloy 4006 330mm x 2.9mm Replacement Part [cite: 2]</v>
      </c>
      <c r="T83" s="15" t="str">
        <f>IFERROR(VLOOKUP(S83,'DESC ITY - ENG'!C:D,2,FALSE),VLOOKUP(J83,'DESC ITY - ENG'!B:D,3,FALSE))</f>
        <v>ALM-</v>
      </c>
      <c r="U83" t="str">
        <f>VLOOKUP(T83,'STANDARD COMM'!A:B,2,FALSE)</f>
        <v>ALUM MATERIAL</v>
      </c>
      <c r="V83" t="str">
        <f>IF(T83="","(blank)",IF(COUNTIF('STANDARD COMM'!A:A,T83)&gt;0,"OK","OUT OF SCOPE"))</f>
        <v>OK</v>
      </c>
    </row>
    <row r="84" spans="1:22">
      <c r="A84" s="16" t="s">
        <v>7052</v>
      </c>
      <c r="B84" s="17">
        <v>45601.461006944446</v>
      </c>
      <c r="C84" s="18"/>
      <c r="D84" s="18" t="s">
        <v>119</v>
      </c>
      <c r="E84" s="18" t="s">
        <v>120</v>
      </c>
      <c r="F84" s="18" t="s">
        <v>7195</v>
      </c>
      <c r="G84" s="23">
        <v>46053</v>
      </c>
      <c r="H84" s="18"/>
      <c r="I84" s="18" t="s">
        <v>199</v>
      </c>
      <c r="J84" s="18" t="s">
        <v>200</v>
      </c>
      <c r="K84" s="18" t="s">
        <v>4938</v>
      </c>
      <c r="L84" s="33" t="str">
        <f>VLOOKUP(K84,'COMM ITY- ENG'!A:B,2,FALSE)</f>
        <v>aluminium</v>
      </c>
      <c r="M84" s="18"/>
      <c r="N84" s="19">
        <v>762</v>
      </c>
      <c r="O84" s="18" t="s">
        <v>4950</v>
      </c>
      <c r="P84" s="18"/>
      <c r="Q84" s="19">
        <f t="shared" si="1"/>
        <v>3.8099999999999996</v>
      </c>
      <c r="R84" s="20">
        <v>2903.22</v>
      </c>
      <c r="S84" s="26" t="str">
        <f>IFERROR(VLOOKUP(J84,'DESC ITY - ENG'!B:C,2,FALSE),VLOOKUP(I84,'DESC ITY - ENG'!A:C,3,FALSE))</f>
        <v>Aluminum Disc L. Green Series 315mm x 3.2mm Replacement Part [cite: 3]</v>
      </c>
      <c r="T84" s="15" t="str">
        <f>IFERROR(VLOOKUP(S84,'DESC ITY - ENG'!C:D,2,FALSE),VLOOKUP(J84,'DESC ITY - ENG'!B:D,3,FALSE))</f>
        <v>ALM-</v>
      </c>
      <c r="U84" t="str">
        <f>VLOOKUP(T84,'STANDARD COMM'!A:B,2,FALSE)</f>
        <v>ALUM MATERIAL</v>
      </c>
      <c r="V84" t="str">
        <f>IF(T84="","(blank)",IF(COUNTIF('STANDARD COMM'!A:A,T84)&gt;0,"OK","OUT OF SCOPE"))</f>
        <v>OK</v>
      </c>
    </row>
    <row r="85" spans="1:22">
      <c r="A85" s="10" t="s">
        <v>7048</v>
      </c>
      <c r="B85" s="11">
        <v>45601.461006944446</v>
      </c>
      <c r="C85" s="12"/>
      <c r="D85" s="12" t="s">
        <v>119</v>
      </c>
      <c r="E85" s="12" t="s">
        <v>120</v>
      </c>
      <c r="F85" s="12" t="s">
        <v>7195</v>
      </c>
      <c r="G85" s="22">
        <v>46053</v>
      </c>
      <c r="H85" s="12"/>
      <c r="I85" s="12" t="s">
        <v>246</v>
      </c>
      <c r="J85" s="12" t="s">
        <v>247</v>
      </c>
      <c r="K85" s="12" t="s">
        <v>4938</v>
      </c>
      <c r="L85" s="33" t="str">
        <f>VLOOKUP(K85,'COMM ITY- ENG'!A:B,2,FALSE)</f>
        <v>aluminium</v>
      </c>
      <c r="M85" s="12"/>
      <c r="N85" s="13">
        <v>2488</v>
      </c>
      <c r="O85" s="12" t="s">
        <v>4950</v>
      </c>
      <c r="P85" s="12"/>
      <c r="Q85" s="13">
        <f t="shared" si="1"/>
        <v>3.3300000000000005</v>
      </c>
      <c r="R85" s="14">
        <v>8285.0400000000009</v>
      </c>
      <c r="S85" s="26" t="str">
        <f>IFERROR(VLOOKUP(J85,'DESC ITY - ENG'!B:C,2,FALSE),VLOOKUP(I85,'DESC ITY - ENG'!A:C,3,FALSE))</f>
        <v>Aluminum Disc L. Green Series 330mm x 3.2mm Replacement Part [cite: 3]</v>
      </c>
      <c r="T85" s="15" t="str">
        <f>IFERROR(VLOOKUP(S85,'DESC ITY - ENG'!C:D,2,FALSE),VLOOKUP(J85,'DESC ITY - ENG'!B:D,3,FALSE))</f>
        <v>ALM-</v>
      </c>
      <c r="U85" t="str">
        <f>VLOOKUP(T85,'STANDARD COMM'!A:B,2,FALSE)</f>
        <v>ALUM MATERIAL</v>
      </c>
      <c r="V85" t="str">
        <f>IF(T85="","(blank)",IF(COUNTIF('STANDARD COMM'!A:A,T85)&gt;0,"OK","OUT OF SCOPE"))</f>
        <v>OK</v>
      </c>
    </row>
    <row r="86" spans="1:22">
      <c r="A86" s="16" t="s">
        <v>7056</v>
      </c>
      <c r="B86" s="17">
        <v>45601.461018518516</v>
      </c>
      <c r="C86" s="18"/>
      <c r="D86" s="18" t="s">
        <v>150</v>
      </c>
      <c r="E86" s="18" t="s">
        <v>151</v>
      </c>
      <c r="F86" s="18" t="s">
        <v>7196</v>
      </c>
      <c r="G86" s="23">
        <v>46053</v>
      </c>
      <c r="H86" s="18"/>
      <c r="I86" s="18" t="s">
        <v>3375</v>
      </c>
      <c r="J86" s="18" t="s">
        <v>6570</v>
      </c>
      <c r="K86" s="18" t="s">
        <v>4947</v>
      </c>
      <c r="L86" s="33" t="str">
        <f>VLOOKUP(K86,'COMM ITY- ENG'!A:B,2,FALSE)</f>
        <v>cartons and boxes</v>
      </c>
      <c r="M86" s="18"/>
      <c r="N86" s="19">
        <v>720</v>
      </c>
      <c r="O86" s="18" t="s">
        <v>4949</v>
      </c>
      <c r="P86" s="18"/>
      <c r="Q86" s="19">
        <f t="shared" si="1"/>
        <v>0.38899999999999996</v>
      </c>
      <c r="R86" s="20">
        <v>280.08</v>
      </c>
      <c r="S86" s="26" t="str">
        <f>IFERROR(VLOOKUP(J86,'DESC ITY - ENG'!B:C,2,FALSE),VLOOKUP(I86,'DESC ITY - ENG'!A:C,3,FALSE))</f>
        <v>BOX 3484/570* CM39X22,5X15,5</v>
      </c>
      <c r="T86" s="15" t="str">
        <f>IFERROR(VLOOKUP(S86,'DESC ITY - ENG'!C:D,2,FALSE),VLOOKUP(J86,'DESC ITY - ENG'!B:D,3,FALSE))</f>
        <v>BOX-</v>
      </c>
      <c r="U86" t="str">
        <f>VLOOKUP(T86,'STANDARD COMM'!A:B,2,FALSE)</f>
        <v>BOX / CARTON</v>
      </c>
      <c r="V86" t="str">
        <f>IF(T86="","(blank)",IF(COUNTIF('STANDARD COMM'!A:A,T86)&gt;0,"OK","OUT OF SCOPE"))</f>
        <v>OK</v>
      </c>
    </row>
    <row r="87" spans="1:22">
      <c r="A87" s="10" t="s">
        <v>6957</v>
      </c>
      <c r="B87" s="11">
        <v>45601.551828703705</v>
      </c>
      <c r="C87" s="12"/>
      <c r="D87" s="12" t="s">
        <v>25</v>
      </c>
      <c r="E87" s="12" t="s">
        <v>26</v>
      </c>
      <c r="F87" s="12" t="s">
        <v>7109</v>
      </c>
      <c r="G87" s="22">
        <v>46053</v>
      </c>
      <c r="H87" s="12"/>
      <c r="I87" s="12" t="s">
        <v>260</v>
      </c>
      <c r="J87" s="12" t="s">
        <v>261</v>
      </c>
      <c r="K87" s="12" t="s">
        <v>4938</v>
      </c>
      <c r="L87" s="33" t="str">
        <f>VLOOKUP(K87,'COMM ITY- ENG'!A:B,2,FALSE)</f>
        <v>aluminium</v>
      </c>
      <c r="M87" s="12"/>
      <c r="N87" s="13">
        <v>2199</v>
      </c>
      <c r="O87" s="12" t="s">
        <v>4950</v>
      </c>
      <c r="P87" s="12"/>
      <c r="Q87" s="13">
        <f t="shared" si="1"/>
        <v>3.4269986357435198</v>
      </c>
      <c r="R87" s="14">
        <v>7535.97</v>
      </c>
      <c r="S87" s="26" t="str">
        <f>IFERROR(VLOOKUP(J87,'DESC ITY - ENG'!B:C,2,FALSE),VLOOKUP(I87,'DESC ITY - ENG'!A:C,3,FALSE))</f>
        <v>Aluminum Disc L. Green Series 365mm x 2.9mm Replacement Part [cite: 3]</v>
      </c>
      <c r="T87" s="15" t="str">
        <f>IFERROR(VLOOKUP(S87,'DESC ITY - ENG'!C:D,2,FALSE),VLOOKUP(J87,'DESC ITY - ENG'!B:D,3,FALSE))</f>
        <v>ALM-</v>
      </c>
      <c r="U87" t="str">
        <f>VLOOKUP(T87,'STANDARD COMM'!A:B,2,FALSE)</f>
        <v>ALUM MATERIAL</v>
      </c>
      <c r="V87" t="str">
        <f>IF(T87="","(blank)",IF(COUNTIF('STANDARD COMM'!A:A,T87)&gt;0,"OK","OUT OF SCOPE"))</f>
        <v>OK</v>
      </c>
    </row>
    <row r="88" spans="1:22">
      <c r="A88" s="16" t="s">
        <v>7040</v>
      </c>
      <c r="B88" s="17">
        <v>45602.346099537041</v>
      </c>
      <c r="C88" s="18"/>
      <c r="D88" s="18" t="s">
        <v>119</v>
      </c>
      <c r="E88" s="18" t="s">
        <v>120</v>
      </c>
      <c r="F88" s="18" t="s">
        <v>7195</v>
      </c>
      <c r="G88" s="23">
        <v>46053</v>
      </c>
      <c r="H88" s="18"/>
      <c r="I88" s="18" t="s">
        <v>1537</v>
      </c>
      <c r="J88" s="18" t="s">
        <v>1538</v>
      </c>
      <c r="K88" s="18" t="s">
        <v>4938</v>
      </c>
      <c r="L88" s="33" t="str">
        <f>VLOOKUP(K88,'COMM ITY- ENG'!A:B,2,FALSE)</f>
        <v>aluminium</v>
      </c>
      <c r="M88" s="18"/>
      <c r="N88" s="19">
        <v>1798</v>
      </c>
      <c r="O88" s="18" t="s">
        <v>4950</v>
      </c>
      <c r="P88" s="18"/>
      <c r="Q88" s="19">
        <f t="shared" si="1"/>
        <v>3.33</v>
      </c>
      <c r="R88" s="20">
        <v>5987.34</v>
      </c>
      <c r="S88" s="26" t="str">
        <f>IFERROR(VLOOKUP(J88,'DESC ITY - ENG'!B:C,2,FALSE),VLOOKUP(I88,'DESC ITY - ENG'!A:C,3,FALSE))</f>
        <v>Aluminum Disc Alloy 4006 225mm x 2.9mm Replacement Part [cite: 1]</v>
      </c>
      <c r="T88" s="15" t="str">
        <f>IFERROR(VLOOKUP(S88,'DESC ITY - ENG'!C:D,2,FALSE),VLOOKUP(J88,'DESC ITY - ENG'!B:D,3,FALSE))</f>
        <v>ALM-</v>
      </c>
      <c r="U88" t="str">
        <f>VLOOKUP(T88,'STANDARD COMM'!A:B,2,FALSE)</f>
        <v>ALUM MATERIAL</v>
      </c>
      <c r="V88" t="str">
        <f>IF(T88="","(blank)",IF(COUNTIF('STANDARD COMM'!A:A,T88)&gt;0,"OK","OUT OF SCOPE"))</f>
        <v>OK</v>
      </c>
    </row>
    <row r="89" spans="1:22">
      <c r="A89" s="10" t="s">
        <v>7041</v>
      </c>
      <c r="B89" s="11">
        <v>45602.346099537041</v>
      </c>
      <c r="C89" s="12"/>
      <c r="D89" s="12" t="s">
        <v>119</v>
      </c>
      <c r="E89" s="12" t="s">
        <v>120</v>
      </c>
      <c r="F89" s="12" t="s">
        <v>7195</v>
      </c>
      <c r="G89" s="22">
        <v>46053</v>
      </c>
      <c r="H89" s="12"/>
      <c r="I89" s="12" t="s">
        <v>462</v>
      </c>
      <c r="J89" s="12" t="s">
        <v>463</v>
      </c>
      <c r="K89" s="12" t="s">
        <v>4938</v>
      </c>
      <c r="L89" s="33" t="str">
        <f>VLOOKUP(K89,'COMM ITY- ENG'!A:B,2,FALSE)</f>
        <v>aluminium</v>
      </c>
      <c r="M89" s="12"/>
      <c r="N89" s="13">
        <v>1665</v>
      </c>
      <c r="O89" s="12" t="s">
        <v>4950</v>
      </c>
      <c r="P89" s="12"/>
      <c r="Q89" s="13">
        <f t="shared" si="1"/>
        <v>3.33</v>
      </c>
      <c r="R89" s="14">
        <v>5544.45</v>
      </c>
      <c r="S89" s="26" t="str">
        <f>IFERROR(VLOOKUP(J89,'DESC ITY - ENG'!B:C,2,FALSE),VLOOKUP(I89,'DESC ITY - ENG'!A:C,3,FALSE))</f>
        <v>Aluminum Disc Alloy 4006 235mm x 3.6mm Replacement Part [cite: 2]</v>
      </c>
      <c r="T89" s="15" t="str">
        <f>IFERROR(VLOOKUP(S89,'DESC ITY - ENG'!C:D,2,FALSE),VLOOKUP(J89,'DESC ITY - ENG'!B:D,3,FALSE))</f>
        <v>ALM-</v>
      </c>
      <c r="U89" t="str">
        <f>VLOOKUP(T89,'STANDARD COMM'!A:B,2,FALSE)</f>
        <v>ALUM MATERIAL</v>
      </c>
      <c r="V89" t="str">
        <f>IF(T89="","(blank)",IF(COUNTIF('STANDARD COMM'!A:A,T89)&gt;0,"OK","OUT OF SCOPE"))</f>
        <v>OK</v>
      </c>
    </row>
    <row r="90" spans="1:22">
      <c r="A90" s="16" t="s">
        <v>7038</v>
      </c>
      <c r="B90" s="17">
        <v>45602.346099537041</v>
      </c>
      <c r="C90" s="18"/>
      <c r="D90" s="18" t="s">
        <v>119</v>
      </c>
      <c r="E90" s="18" t="s">
        <v>120</v>
      </c>
      <c r="F90" s="18" t="s">
        <v>7195</v>
      </c>
      <c r="G90" s="23">
        <v>46053</v>
      </c>
      <c r="H90" s="18"/>
      <c r="I90" s="18" t="s">
        <v>582</v>
      </c>
      <c r="J90" s="18" t="s">
        <v>583</v>
      </c>
      <c r="K90" s="18" t="s">
        <v>4938</v>
      </c>
      <c r="L90" s="33" t="str">
        <f>VLOOKUP(K90,'COMM ITY- ENG'!A:B,2,FALSE)</f>
        <v>aluminium</v>
      </c>
      <c r="M90" s="18"/>
      <c r="N90" s="19">
        <v>887</v>
      </c>
      <c r="O90" s="18" t="s">
        <v>4950</v>
      </c>
      <c r="P90" s="18"/>
      <c r="Q90" s="19">
        <f t="shared" si="1"/>
        <v>3.33</v>
      </c>
      <c r="R90" s="20">
        <v>2953.71</v>
      </c>
      <c r="S90" s="26" t="str">
        <f>IFERROR(VLOOKUP(J90,'DESC ITY - ENG'!B:C,2,FALSE),VLOOKUP(I90,'DESC ITY - ENG'!A:C,3,FALSE))</f>
        <v>Aluminum Disc Alloy 4006 280mm x 3.6mm Replacement Part [cite: 2]</v>
      </c>
      <c r="T90" s="15" t="str">
        <f>IFERROR(VLOOKUP(S90,'DESC ITY - ENG'!C:D,2,FALSE),VLOOKUP(J90,'DESC ITY - ENG'!B:D,3,FALSE))</f>
        <v>ALM-</v>
      </c>
      <c r="U90" t="str">
        <f>VLOOKUP(T90,'STANDARD COMM'!A:B,2,FALSE)</f>
        <v>ALUM MATERIAL</v>
      </c>
      <c r="V90" t="str">
        <f>IF(T90="","(blank)",IF(COUNTIF('STANDARD COMM'!A:A,T90)&gt;0,"OK","OUT OF SCOPE"))</f>
        <v>OK</v>
      </c>
    </row>
    <row r="91" spans="1:22">
      <c r="A91" s="16" t="s">
        <v>6957</v>
      </c>
      <c r="B91" s="17">
        <v>45608.708275462966</v>
      </c>
      <c r="C91" s="18"/>
      <c r="D91" s="18" t="s">
        <v>25</v>
      </c>
      <c r="E91" s="18" t="s">
        <v>26</v>
      </c>
      <c r="F91" s="18" t="s">
        <v>7109</v>
      </c>
      <c r="G91" s="23">
        <v>46053</v>
      </c>
      <c r="H91" s="18"/>
      <c r="I91" s="18" t="s">
        <v>330</v>
      </c>
      <c r="J91" s="18" t="s">
        <v>331</v>
      </c>
      <c r="K91" s="18" t="s">
        <v>4938</v>
      </c>
      <c r="L91" s="33" t="str">
        <f>VLOOKUP(K91,'COMM ITY- ENG'!A:B,2,FALSE)</f>
        <v>aluminium</v>
      </c>
      <c r="M91" s="18"/>
      <c r="N91" s="19">
        <v>2193</v>
      </c>
      <c r="O91" s="18" t="s">
        <v>4950</v>
      </c>
      <c r="P91" s="18"/>
      <c r="Q91" s="19">
        <f t="shared" si="1"/>
        <v>3.4269995440036478</v>
      </c>
      <c r="R91" s="20">
        <v>7515.41</v>
      </c>
      <c r="S91" s="26" t="str">
        <f>IFERROR(VLOOKUP(J91,'DESC ITY - ENG'!B:C,2,FALSE),VLOOKUP(I91,'DESC ITY - ENG'!A:C,3,FALSE))</f>
        <v>Aluminum Disc L. Green Series 335mm x 2.9mm Replacement Part [cite: 3]</v>
      </c>
      <c r="T91" s="15" t="str">
        <f>IFERROR(VLOOKUP(S91,'DESC ITY - ENG'!C:D,2,FALSE),VLOOKUP(J91,'DESC ITY - ENG'!B:D,3,FALSE))</f>
        <v>ALM-</v>
      </c>
      <c r="U91" t="str">
        <f>VLOOKUP(T91,'STANDARD COMM'!A:B,2,FALSE)</f>
        <v>ALUM MATERIAL</v>
      </c>
      <c r="V91" t="str">
        <f>IF(T91="","(blank)",IF(COUNTIF('STANDARD COMM'!A:A,T91)&gt;0,"OK","OUT OF SCOPE"))</f>
        <v>OK</v>
      </c>
    </row>
    <row r="92" spans="1:22">
      <c r="A92" s="16" t="s">
        <v>6983</v>
      </c>
      <c r="B92" s="17">
        <v>45610.629560185182</v>
      </c>
      <c r="C92" s="18"/>
      <c r="D92" s="18" t="s">
        <v>48</v>
      </c>
      <c r="E92" s="18" t="s">
        <v>49</v>
      </c>
      <c r="F92" s="18" t="s">
        <v>7138</v>
      </c>
      <c r="G92" s="23">
        <v>46053</v>
      </c>
      <c r="H92" s="18"/>
      <c r="I92" s="18" t="s">
        <v>466</v>
      </c>
      <c r="J92" s="18" t="s">
        <v>467</v>
      </c>
      <c r="K92" s="18" t="s">
        <v>4938</v>
      </c>
      <c r="L92" s="33" t="str">
        <f>VLOOKUP(K92,'COMM ITY- ENG'!A:B,2,FALSE)</f>
        <v>aluminium</v>
      </c>
      <c r="M92" s="18"/>
      <c r="N92" s="19">
        <v>1550</v>
      </c>
      <c r="O92" s="18" t="s">
        <v>4950</v>
      </c>
      <c r="P92" s="18"/>
      <c r="Q92" s="19">
        <f t="shared" si="1"/>
        <v>3.4550000000000001</v>
      </c>
      <c r="R92" s="20">
        <v>5355.25</v>
      </c>
      <c r="S92" s="26" t="str">
        <f>IFERROR(VLOOKUP(J92,'DESC ITY - ENG'!B:C,2,FALSE),VLOOKUP(I92,'DESC ITY - ENG'!A:C,3,FALSE))</f>
        <v>Aluminum Disc Alloy 4006 310mm x 3.6mm Replacement Part [cite: 2]</v>
      </c>
      <c r="T92" s="15" t="str">
        <f>IFERROR(VLOOKUP(S92,'DESC ITY - ENG'!C:D,2,FALSE),VLOOKUP(J92,'DESC ITY - ENG'!B:D,3,FALSE))</f>
        <v>ALM-</v>
      </c>
      <c r="U92" t="str">
        <f>VLOOKUP(T92,'STANDARD COMM'!A:B,2,FALSE)</f>
        <v>ALUM MATERIAL</v>
      </c>
      <c r="V92" t="str">
        <f>IF(T92="","(blank)",IF(COUNTIF('STANDARD COMM'!A:A,T92)&gt;0,"OK","OUT OF SCOPE"))</f>
        <v>OK</v>
      </c>
    </row>
    <row r="93" spans="1:22">
      <c r="A93" s="16" t="s">
        <v>6983</v>
      </c>
      <c r="B93" s="17">
        <v>45610.629560185182</v>
      </c>
      <c r="C93" s="18"/>
      <c r="D93" s="18" t="s">
        <v>48</v>
      </c>
      <c r="E93" s="18" t="s">
        <v>49</v>
      </c>
      <c r="F93" s="18" t="s">
        <v>7138</v>
      </c>
      <c r="G93" s="23">
        <v>46053</v>
      </c>
      <c r="H93" s="18"/>
      <c r="I93" s="18" t="s">
        <v>468</v>
      </c>
      <c r="J93" s="18" t="s">
        <v>469</v>
      </c>
      <c r="K93" s="18" t="s">
        <v>4938</v>
      </c>
      <c r="L93" s="33" t="str">
        <f>VLOOKUP(K93,'COMM ITY- ENG'!A:B,2,FALSE)</f>
        <v>aluminium</v>
      </c>
      <c r="M93" s="18"/>
      <c r="N93" s="19">
        <v>3050</v>
      </c>
      <c r="O93" s="18" t="s">
        <v>4950</v>
      </c>
      <c r="P93" s="18"/>
      <c r="Q93" s="19">
        <f t="shared" si="1"/>
        <v>3.4550000000000001</v>
      </c>
      <c r="R93" s="20">
        <v>10537.75</v>
      </c>
      <c r="S93" s="26" t="str">
        <f>IFERROR(VLOOKUP(J93,'DESC ITY - ENG'!B:C,2,FALSE),VLOOKUP(I93,'DESC ITY - ENG'!A:C,3,FALSE))</f>
        <v>Aluminum Disc Alloy 4006 350mm x 3.6mm Replacement Part [cite: 2]</v>
      </c>
      <c r="T93" s="15" t="str">
        <f>IFERROR(VLOOKUP(S93,'DESC ITY - ENG'!C:D,2,FALSE),VLOOKUP(J93,'DESC ITY - ENG'!B:D,3,FALSE))</f>
        <v>ALM-</v>
      </c>
      <c r="U93" t="str">
        <f>VLOOKUP(T93,'STANDARD COMM'!A:B,2,FALSE)</f>
        <v>ALUM MATERIAL</v>
      </c>
      <c r="V93" t="str">
        <f>IF(T93="","(blank)",IF(COUNTIF('STANDARD COMM'!A:A,T93)&gt;0,"OK","OUT OF SCOPE"))</f>
        <v>OK</v>
      </c>
    </row>
    <row r="94" spans="1:22">
      <c r="A94" s="10" t="s">
        <v>6982</v>
      </c>
      <c r="B94" s="11">
        <v>45610.629560185182</v>
      </c>
      <c r="C94" s="12"/>
      <c r="D94" s="12" t="s">
        <v>56</v>
      </c>
      <c r="E94" s="12" t="s">
        <v>57</v>
      </c>
      <c r="F94" s="12" t="s">
        <v>7137</v>
      </c>
      <c r="G94" s="22">
        <v>46053</v>
      </c>
      <c r="H94" s="12"/>
      <c r="I94" s="12" t="s">
        <v>488</v>
      </c>
      <c r="J94" s="12" t="s">
        <v>489</v>
      </c>
      <c r="K94" s="12" t="s">
        <v>4936</v>
      </c>
      <c r="L94" s="33" t="str">
        <f>VLOOKUP(K94,'COMM ITY- ENG'!A:B,2,FALSE)</f>
        <v>chemical products</v>
      </c>
      <c r="M94" s="12"/>
      <c r="N94" s="13">
        <v>803</v>
      </c>
      <c r="O94" s="12" t="s">
        <v>4950</v>
      </c>
      <c r="P94" s="12"/>
      <c r="Q94" s="13">
        <f t="shared" si="1"/>
        <v>16.2</v>
      </c>
      <c r="R94" s="14">
        <v>13008.6</v>
      </c>
      <c r="S94" s="26" t="str">
        <f>IFERROR(VLOOKUP(J94,'DESC ITY - ENG'!B:C,2,FALSE),VLOOKUP(I94,'DESC ITY - ENG'!A:C,3,FALSE))</f>
        <v>Coating Durit Protect Pro Black Primer 1213-009</v>
      </c>
      <c r="T94" s="15" t="str">
        <f>IFERROR(VLOOKUP(S94,'DESC ITY - ENG'!C:D,2,FALSE),VLOOKUP(J94,'DESC ITY - ENG'!B:D,3,FALSE))</f>
        <v>INM-</v>
      </c>
      <c r="U94" t="str">
        <f>VLOOKUP(T94,'STANDARD COMM'!A:B,2,FALSE)</f>
        <v>INTR TREAT MATERIAL</v>
      </c>
      <c r="V94" t="str">
        <f>IF(T94="","(blank)",IF(COUNTIF('STANDARD COMM'!A:A,T94)&gt;0,"OK","OUT OF SCOPE"))</f>
        <v>OK</v>
      </c>
    </row>
    <row r="95" spans="1:22">
      <c r="A95" s="16" t="s">
        <v>6981</v>
      </c>
      <c r="B95" s="17">
        <v>45610.629560185182</v>
      </c>
      <c r="C95" s="18"/>
      <c r="D95" s="18" t="s">
        <v>46</v>
      </c>
      <c r="E95" s="18" t="s">
        <v>47</v>
      </c>
      <c r="F95" s="18" t="s">
        <v>7136</v>
      </c>
      <c r="G95" s="23">
        <v>46053</v>
      </c>
      <c r="H95" s="18"/>
      <c r="I95" s="18" t="s">
        <v>380</v>
      </c>
      <c r="J95" s="18" t="s">
        <v>381</v>
      </c>
      <c r="K95" s="18" t="s">
        <v>4935</v>
      </c>
      <c r="L95" s="33" t="str">
        <f>VLOOKUP(K95,'COMM ITY- ENG'!A:B,2,FALSE)</f>
        <v>handles</v>
      </c>
      <c r="M95" s="18"/>
      <c r="N95" s="19">
        <v>25000</v>
      </c>
      <c r="O95" s="18" t="s">
        <v>4949</v>
      </c>
      <c r="P95" s="18"/>
      <c r="Q95" s="19">
        <f t="shared" si="1"/>
        <v>1.19</v>
      </c>
      <c r="R95" s="20">
        <v>29750</v>
      </c>
      <c r="S95" s="26" t="str">
        <f>IFERROR(VLOOKUP(J95,'DESC ITY - ENG'!B:C,2,FALSE),VLOOKUP(I95,'DESC ITY - ENG'!A:C,3,FALSE))</f>
        <v>Steel Handle AC.SOLE Short w/Logo MC AISI 430 Pan 279-24 Sandblasted [cite: 4]</v>
      </c>
      <c r="T95" s="15" t="str">
        <f>IFERROR(VLOOKUP(S95,'DESC ITY - ENG'!C:D,2,FALSE),VLOOKUP(J95,'DESC ITY - ENG'!B:D,3,FALSE))</f>
        <v>SHDL-</v>
      </c>
      <c r="U95" t="e">
        <f>VLOOKUP(T95,'STANDARD COMM'!A:B,2,FALSE)</f>
        <v>#N/A</v>
      </c>
      <c r="V95" t="str">
        <f>IF(T95="","(blank)",IF(COUNTIF('STANDARD COMM'!A:A,T95)&gt;0,"OK","OUT OF SCOPE"))</f>
        <v>OUT OF SCOPE</v>
      </c>
    </row>
    <row r="96" spans="1:22">
      <c r="A96" s="16" t="s">
        <v>6981</v>
      </c>
      <c r="B96" s="17">
        <v>45610.629560185182</v>
      </c>
      <c r="C96" s="18"/>
      <c r="D96" s="18" t="s">
        <v>46</v>
      </c>
      <c r="E96" s="18" t="s">
        <v>47</v>
      </c>
      <c r="F96" s="18" t="s">
        <v>7136</v>
      </c>
      <c r="G96" s="23">
        <v>46053</v>
      </c>
      <c r="H96" s="18"/>
      <c r="I96" s="18" t="s">
        <v>392</v>
      </c>
      <c r="J96" s="18" t="s">
        <v>393</v>
      </c>
      <c r="K96" s="18" t="s">
        <v>4935</v>
      </c>
      <c r="L96" s="33" t="str">
        <f>VLOOKUP(K96,'COMM ITY- ENG'!A:B,2,FALSE)</f>
        <v>handles</v>
      </c>
      <c r="M96" s="18"/>
      <c r="N96" s="19">
        <v>8200</v>
      </c>
      <c r="O96" s="18" t="s">
        <v>4949</v>
      </c>
      <c r="P96" s="18"/>
      <c r="Q96" s="19">
        <f t="shared" si="1"/>
        <v>1.1499999999999999</v>
      </c>
      <c r="R96" s="20">
        <v>9430</v>
      </c>
      <c r="S96" s="26" t="str">
        <f>IFERROR(VLOOKUP(J96,'DESC ITY - ENG'!B:C,2,FALSE),VLOOKUP(I96,'DESC ITY - ENG'!A:C,3,FALSE))</f>
        <v>Steel Knob AC.SOLE w/Logo MC AISI 430 Sandblasted [cite: 5]</v>
      </c>
      <c r="T96" s="15" t="str">
        <f>IFERROR(VLOOKUP(S96,'DESC ITY - ENG'!C:D,2,FALSE),VLOOKUP(J96,'DESC ITY - ENG'!B:D,3,FALSE))</f>
        <v>KNOB</v>
      </c>
      <c r="U96" t="str">
        <f>VLOOKUP(T96,'STANDARD COMM'!A:B,2,FALSE)</f>
        <v>KNOB</v>
      </c>
      <c r="V96" t="str">
        <f>IF(T96="","(blank)",IF(COUNTIF('STANDARD COMM'!A:A,T96)&gt;0,"OK","OUT OF SCOPE"))</f>
        <v>OK</v>
      </c>
    </row>
    <row r="97" spans="1:22">
      <c r="A97" s="10" t="s">
        <v>6984</v>
      </c>
      <c r="B97" s="11">
        <v>45610.89916666667</v>
      </c>
      <c r="C97" s="12"/>
      <c r="D97" s="12" t="s">
        <v>44</v>
      </c>
      <c r="E97" s="12" t="s">
        <v>45</v>
      </c>
      <c r="F97" s="12" t="s">
        <v>7139</v>
      </c>
      <c r="G97" s="22">
        <v>46053</v>
      </c>
      <c r="H97" s="12"/>
      <c r="I97" s="12" t="s">
        <v>4998</v>
      </c>
      <c r="J97" s="12" t="s">
        <v>4999</v>
      </c>
      <c r="K97" s="12" t="s">
        <v>4936</v>
      </c>
      <c r="L97" s="33" t="str">
        <f>VLOOKUP(K97,'COMM ITY- ENG'!A:B,2,FALSE)</f>
        <v>chemical products</v>
      </c>
      <c r="M97" s="12"/>
      <c r="N97" s="13">
        <v>4.5999999999999996</v>
      </c>
      <c r="O97" s="12" t="s">
        <v>4950</v>
      </c>
      <c r="P97" s="12"/>
      <c r="Q97" s="13">
        <f t="shared" si="1"/>
        <v>16</v>
      </c>
      <c r="R97" s="14">
        <v>73.599999999999994</v>
      </c>
      <c r="S97" s="26" t="str">
        <f>IFERROR(VLOOKUP(J97,'DESC ITY - ENG'!B:C,2,FALSE),VLOOKUP(I97,'DESC ITY - ENG'!A:C,3,FALSE))</f>
        <v>Coating G8 Top Coat General Grade B+</v>
      </c>
      <c r="T97" s="15" t="str">
        <f>IFERROR(VLOOKUP(S97,'DESC ITY - ENG'!C:D,2,FALSE),VLOOKUP(J97,'DESC ITY - ENG'!B:D,3,FALSE))</f>
        <v>INM-</v>
      </c>
      <c r="U97" t="str">
        <f>VLOOKUP(T97,'STANDARD COMM'!A:B,2,FALSE)</f>
        <v>INTR TREAT MATERIAL</v>
      </c>
      <c r="V97" t="str">
        <f>IF(T97="","(blank)",IF(COUNTIF('STANDARD COMM'!A:A,T97)&gt;0,"OK","OUT OF SCOPE"))</f>
        <v>OK</v>
      </c>
    </row>
    <row r="98" spans="1:22">
      <c r="A98" s="10" t="s">
        <v>7017</v>
      </c>
      <c r="B98" s="11">
        <v>45614.908553240741</v>
      </c>
      <c r="C98" s="12"/>
      <c r="D98" s="12" t="s">
        <v>112</v>
      </c>
      <c r="E98" s="12" t="s">
        <v>113</v>
      </c>
      <c r="F98" s="12" t="s">
        <v>7178</v>
      </c>
      <c r="G98" s="22">
        <v>46053</v>
      </c>
      <c r="H98" s="12"/>
      <c r="I98" s="12" t="s">
        <v>992</v>
      </c>
      <c r="J98" s="12" t="s">
        <v>993</v>
      </c>
      <c r="K98" s="12" t="s">
        <v>4942</v>
      </c>
      <c r="L98" s="33" t="str">
        <f>VLOOKUP(K98,'COMM ITY- ENG'!A:B,2,FALSE)</f>
        <v>accessories for handles</v>
      </c>
      <c r="M98" s="12"/>
      <c r="N98" s="13">
        <v>20000</v>
      </c>
      <c r="O98" s="12" t="s">
        <v>4949</v>
      </c>
      <c r="P98" s="12"/>
      <c r="Q98" s="13">
        <f t="shared" si="1"/>
        <v>5.6000000000000001E-2</v>
      </c>
      <c r="R98" s="14">
        <v>1120</v>
      </c>
      <c r="S98" s="26" t="str">
        <f>IFERROR(VLOOKUP(J98,'DESC ITY - ENG'!B:C,2,FALSE),VLOOKUP(I98,'DESC ITY - ENG'!A:C,3,FALSE))</f>
        <v>5Stud 10x10x16mm Straight Unthreaded 4.5mm</v>
      </c>
      <c r="T98" s="15" t="str">
        <f>IFERROR(VLOOKUP(S98,'DESC ITY - ENG'!C:D,2,FALSE),VLOOKUP(J98,'DESC ITY - ENG'!B:D,3,FALSE))</f>
        <v>STUD</v>
      </c>
      <c r="U98" t="str">
        <f>VLOOKUP(T98,'STANDARD COMM'!A:B,2,FALSE)</f>
        <v>STUD</v>
      </c>
      <c r="V98" t="str">
        <f>IF(T98="","(blank)",IF(COUNTIF('STANDARD COMM'!A:A,T98)&gt;0,"OK","OUT OF SCOPE"))</f>
        <v>OK</v>
      </c>
    </row>
    <row r="99" spans="1:22">
      <c r="A99" s="16" t="s">
        <v>7018</v>
      </c>
      <c r="B99" s="17">
        <v>45614.908553240741</v>
      </c>
      <c r="C99" s="18"/>
      <c r="D99" s="18" t="s">
        <v>112</v>
      </c>
      <c r="E99" s="18" t="s">
        <v>113</v>
      </c>
      <c r="F99" s="18" t="s">
        <v>7178</v>
      </c>
      <c r="G99" s="23">
        <v>46053</v>
      </c>
      <c r="H99" s="18"/>
      <c r="I99" s="18" t="s">
        <v>1000</v>
      </c>
      <c r="J99" s="18" t="s">
        <v>1001</v>
      </c>
      <c r="K99" s="18" t="s">
        <v>4942</v>
      </c>
      <c r="L99" s="33" t="str">
        <f>VLOOKUP(K99,'COMM ITY- ENG'!A:B,2,FALSE)</f>
        <v>accessories for handles</v>
      </c>
      <c r="M99" s="18"/>
      <c r="N99" s="19">
        <v>40000</v>
      </c>
      <c r="O99" s="18" t="s">
        <v>4949</v>
      </c>
      <c r="P99" s="18"/>
      <c r="Q99" s="19">
        <f t="shared" si="1"/>
        <v>5.6000000000000001E-2</v>
      </c>
      <c r="R99" s="20">
        <v>2240</v>
      </c>
      <c r="S99" s="26" t="str">
        <f>IFERROR(VLOOKUP(J99,'DESC ITY - ENG'!B:C,2,FALSE),VLOOKUP(I99,'DESC ITY - ENG'!A:C,3,FALSE))</f>
        <v>5Stud 10x10x18mm 63° Unthreaded 4.5mm</v>
      </c>
      <c r="T99" s="15" t="str">
        <f>IFERROR(VLOOKUP(S99,'DESC ITY - ENG'!C:D,2,FALSE),VLOOKUP(J99,'DESC ITY - ENG'!B:D,3,FALSE))</f>
        <v>STUD</v>
      </c>
      <c r="U99" t="str">
        <f>VLOOKUP(T99,'STANDARD COMM'!A:B,2,FALSE)</f>
        <v>STUD</v>
      </c>
      <c r="V99" t="str">
        <f>IF(T99="","(blank)",IF(COUNTIF('STANDARD COMM'!A:A,T99)&gt;0,"OK","OUT OF SCOPE"))</f>
        <v>OK</v>
      </c>
    </row>
    <row r="100" spans="1:22">
      <c r="A100" s="16" t="s">
        <v>7033</v>
      </c>
      <c r="B100" s="17">
        <v>45614.908553240741</v>
      </c>
      <c r="C100" s="18"/>
      <c r="D100" s="18" t="s">
        <v>90</v>
      </c>
      <c r="E100" s="18" t="s">
        <v>91</v>
      </c>
      <c r="F100" s="18" t="s">
        <v>7191</v>
      </c>
      <c r="G100" s="23">
        <v>46053</v>
      </c>
      <c r="H100" s="18"/>
      <c r="I100" s="18" t="s">
        <v>1397</v>
      </c>
      <c r="J100" s="18" t="s">
        <v>1398</v>
      </c>
      <c r="K100" s="18" t="s">
        <v>4946</v>
      </c>
      <c r="L100" s="33" t="str">
        <f>VLOOKUP(K100,'COMM ITY- ENG'!A:B,2,FALSE)</f>
        <v>consumable materials</v>
      </c>
      <c r="M100" s="18"/>
      <c r="N100" s="19">
        <v>4</v>
      </c>
      <c r="O100" s="18" t="s">
        <v>4949</v>
      </c>
      <c r="P100" s="18"/>
      <c r="Q100" s="19">
        <f t="shared" si="1"/>
        <v>25.725000000000001</v>
      </c>
      <c r="R100" s="20">
        <v>102.9</v>
      </c>
      <c r="S100" s="26" t="str">
        <f>IFERROR(VLOOKUP(J100,'DESC ITY - ENG'!B:C,2,FALSE),VLOOKUP(I100,'DESC ITY - ENG'!A:C,3,FALSE))</f>
        <v>770 PRIMER LOCT0016777 GR.10</v>
      </c>
      <c r="T100" s="15" t="str">
        <f>IFERROR(VLOOKUP(S100,'DESC ITY - ENG'!C:D,2,FALSE),VLOOKUP(J100,'DESC ITY - ENG'!B:D,3,FALSE))</f>
        <v>INM-</v>
      </c>
      <c r="U100" t="str">
        <f>VLOOKUP(T100,'STANDARD COMM'!A:B,2,FALSE)</f>
        <v>INTR TREAT MATERIAL</v>
      </c>
      <c r="V100" t="str">
        <f>IF(T100="","(blank)",IF(COUNTIF('STANDARD COMM'!A:A,T100)&gt;0,"OK","OUT OF SCOPE"))</f>
        <v>OK</v>
      </c>
    </row>
    <row r="101" spans="1:22">
      <c r="A101" s="10" t="s">
        <v>7043</v>
      </c>
      <c r="B101" s="11">
        <v>45614.908553240741</v>
      </c>
      <c r="C101" s="12"/>
      <c r="D101" s="12" t="s">
        <v>119</v>
      </c>
      <c r="E101" s="12" t="s">
        <v>120</v>
      </c>
      <c r="F101" s="12" t="s">
        <v>7195</v>
      </c>
      <c r="G101" s="22">
        <v>46053</v>
      </c>
      <c r="H101" s="12"/>
      <c r="I101" s="12" t="s">
        <v>400</v>
      </c>
      <c r="J101" s="12" t="s">
        <v>401</v>
      </c>
      <c r="K101" s="12" t="s">
        <v>4938</v>
      </c>
      <c r="L101" s="33" t="str">
        <f>VLOOKUP(K101,'COMM ITY- ENG'!A:B,2,FALSE)</f>
        <v>aluminium</v>
      </c>
      <c r="M101" s="12"/>
      <c r="N101" s="13">
        <v>2559</v>
      </c>
      <c r="O101" s="12" t="s">
        <v>4950</v>
      </c>
      <c r="P101" s="12"/>
      <c r="Q101" s="13">
        <f t="shared" si="1"/>
        <v>3.3299999999999996</v>
      </c>
      <c r="R101" s="14">
        <v>8521.4699999999993</v>
      </c>
      <c r="S101" s="26" t="str">
        <f>IFERROR(VLOOKUP(J101,'DESC ITY - ENG'!B:C,2,FALSE),VLOOKUP(I101,'DESC ITY - ENG'!A:C,3,FALSE))</f>
        <v>Aluminum Disc Alloy 4006 260mm x 3.6mm Replacement Part [cite: 2]</v>
      </c>
      <c r="T101" s="15" t="str">
        <f>IFERROR(VLOOKUP(S101,'DESC ITY - ENG'!C:D,2,FALSE),VLOOKUP(J101,'DESC ITY - ENG'!B:D,3,FALSE))</f>
        <v>ALM-</v>
      </c>
      <c r="U101" t="str">
        <f>VLOOKUP(T101,'STANDARD COMM'!A:B,2,FALSE)</f>
        <v>ALUM MATERIAL</v>
      </c>
      <c r="V101" t="str">
        <f>IF(T101="","(blank)",IF(COUNTIF('STANDARD COMM'!A:A,T101)&gt;0,"OK","OUT OF SCOPE"))</f>
        <v>OK</v>
      </c>
    </row>
    <row r="102" spans="1:22">
      <c r="A102" s="10" t="s">
        <v>7027</v>
      </c>
      <c r="B102" s="11">
        <v>45614.908553240741</v>
      </c>
      <c r="C102" s="12"/>
      <c r="D102" s="12" t="s">
        <v>105</v>
      </c>
      <c r="E102" s="12" t="s">
        <v>106</v>
      </c>
      <c r="F102" s="12" t="s">
        <v>7185</v>
      </c>
      <c r="G102" s="22">
        <v>46053</v>
      </c>
      <c r="H102" s="12"/>
      <c r="I102" s="12" t="s">
        <v>912</v>
      </c>
      <c r="J102" s="12" t="s">
        <v>913</v>
      </c>
      <c r="K102" s="12" t="s">
        <v>4936</v>
      </c>
      <c r="L102" s="33" t="str">
        <f>VLOOKUP(K102,'COMM ITY- ENG'!A:B,2,FALSE)</f>
        <v>chemical products</v>
      </c>
      <c r="M102" s="12"/>
      <c r="N102" s="13">
        <v>300</v>
      </c>
      <c r="O102" s="12" t="s">
        <v>4950</v>
      </c>
      <c r="P102" s="12"/>
      <c r="Q102" s="13">
        <f t="shared" si="1"/>
        <v>12.881499999999999</v>
      </c>
      <c r="R102" s="14">
        <v>3864.45</v>
      </c>
      <c r="S102" s="26" t="str">
        <f>IFERROR(VLOOKUP(J102,'DESC ITY - ENG'!B:C,2,FALSE),VLOOKUP(I102,'DESC ITY - ENG'!A:C,3,FALSE))</f>
        <v>Coating Eclipse HB V6849 Primer Black Diamond</v>
      </c>
      <c r="T102" s="15" t="str">
        <f>IFERROR(VLOOKUP(S102,'DESC ITY - ENG'!C:D,2,FALSE),VLOOKUP(J102,'DESC ITY - ENG'!B:D,3,FALSE))</f>
        <v>INM-</v>
      </c>
      <c r="U102" t="str">
        <f>VLOOKUP(T102,'STANDARD COMM'!A:B,2,FALSE)</f>
        <v>INTR TREAT MATERIAL</v>
      </c>
      <c r="V102" t="str">
        <f>IF(T102="","(blank)",IF(COUNTIF('STANDARD COMM'!A:A,T102)&gt;0,"OK","OUT OF SCOPE"))</f>
        <v>OK</v>
      </c>
    </row>
    <row r="103" spans="1:22">
      <c r="A103" s="16" t="s">
        <v>7007</v>
      </c>
      <c r="B103" s="17">
        <v>45618.351678240739</v>
      </c>
      <c r="C103" s="18"/>
      <c r="D103" s="18" t="s">
        <v>103</v>
      </c>
      <c r="E103" s="18" t="s">
        <v>104</v>
      </c>
      <c r="F103" s="18" t="s">
        <v>7170</v>
      </c>
      <c r="G103" s="23">
        <v>46053</v>
      </c>
      <c r="H103" s="18"/>
      <c r="I103" s="18" t="s">
        <v>894</v>
      </c>
      <c r="J103" s="18" t="s">
        <v>895</v>
      </c>
      <c r="K103" s="18" t="s">
        <v>4935</v>
      </c>
      <c r="L103" s="33" t="str">
        <f>VLOOKUP(K103,'COMM ITY- ENG'!A:B,2,FALSE)</f>
        <v>handles</v>
      </c>
      <c r="M103" s="18"/>
      <c r="N103" s="19">
        <v>5415</v>
      </c>
      <c r="O103" s="18" t="s">
        <v>4949</v>
      </c>
      <c r="P103" s="18"/>
      <c r="Q103" s="19">
        <f t="shared" si="1"/>
        <v>0.33629916897506923</v>
      </c>
      <c r="R103" s="20">
        <v>1821.06</v>
      </c>
      <c r="S103" s="26" t="str">
        <f>IFERROR(VLOOKUP(J103,'DESC ITY - ENG'!B:C,2,FALSE),VLOOKUP(I103,'DESC ITY - ENG'!A:C,3,FALSE))</f>
        <v>Handle Chicago/2 Black Satin Finish [cite: 4]</v>
      </c>
      <c r="T103" s="15" t="str">
        <f>IFERROR(VLOOKUP(S103,'DESC ITY - ENG'!C:D,2,FALSE),VLOOKUP(J103,'DESC ITY - ENG'!B:D,3,FALSE))</f>
        <v>HDL--</v>
      </c>
      <c r="U103" t="e">
        <f>VLOOKUP(T103,'STANDARD COMM'!A:B,2,FALSE)</f>
        <v>#N/A</v>
      </c>
      <c r="V103" t="str">
        <f>IF(T103="","(blank)",IF(COUNTIF('STANDARD COMM'!A:A,T103)&gt;0,"OK","OUT OF SCOPE"))</f>
        <v>OUT OF SCOPE</v>
      </c>
    </row>
    <row r="104" spans="1:22">
      <c r="A104" s="10" t="s">
        <v>7057</v>
      </c>
      <c r="B104" s="11">
        <v>45618.467523148145</v>
      </c>
      <c r="C104" s="12"/>
      <c r="D104" s="12" t="s">
        <v>150</v>
      </c>
      <c r="E104" s="12" t="s">
        <v>151</v>
      </c>
      <c r="F104" s="12" t="s">
        <v>7196</v>
      </c>
      <c r="G104" s="22">
        <v>46053</v>
      </c>
      <c r="H104" s="12"/>
      <c r="I104" s="12" t="s">
        <v>3377</v>
      </c>
      <c r="J104" s="12" t="s">
        <v>3378</v>
      </c>
      <c r="K104" s="12" t="s">
        <v>4947</v>
      </c>
      <c r="L104" s="33" t="str">
        <f>VLOOKUP(K104,'COMM ITY- ENG'!A:B,2,FALSE)</f>
        <v>cartons and boxes</v>
      </c>
      <c r="M104" s="12"/>
      <c r="N104" s="13">
        <v>989</v>
      </c>
      <c r="O104" s="12" t="s">
        <v>4949</v>
      </c>
      <c r="P104" s="12"/>
      <c r="Q104" s="13">
        <f t="shared" si="1"/>
        <v>0.35899898887765419</v>
      </c>
      <c r="R104" s="14">
        <v>355.05</v>
      </c>
      <c r="S104" s="26" t="str">
        <f>IFERROR(VLOOKUP(J104,'DESC ITY - ENG'!B:C,2,FALSE),VLOOKUP(I104,'DESC ITY - ENG'!A:C,3,FALSE))</f>
        <v>BOX 3484/571* CM39X22,5X15,5</v>
      </c>
      <c r="T104" s="15" t="str">
        <f>IFERROR(VLOOKUP(S104,'DESC ITY - ENG'!C:D,2,FALSE),VLOOKUP(J104,'DESC ITY - ENG'!B:D,3,FALSE))</f>
        <v>BOX-</v>
      </c>
      <c r="U104" t="str">
        <f>VLOOKUP(T104,'STANDARD COMM'!A:B,2,FALSE)</f>
        <v>BOX / CARTON</v>
      </c>
      <c r="V104" t="str">
        <f>IF(T104="","(blank)",IF(COUNTIF('STANDARD COMM'!A:A,T104)&gt;0,"OK","OUT OF SCOPE"))</f>
        <v>OK</v>
      </c>
    </row>
    <row r="105" spans="1:22">
      <c r="A105" s="16" t="s">
        <v>7056</v>
      </c>
      <c r="B105" s="17">
        <v>45618.467523148145</v>
      </c>
      <c r="C105" s="18"/>
      <c r="D105" s="18" t="s">
        <v>150</v>
      </c>
      <c r="E105" s="18" t="s">
        <v>151</v>
      </c>
      <c r="F105" s="18" t="s">
        <v>7196</v>
      </c>
      <c r="G105" s="23">
        <v>46053</v>
      </c>
      <c r="H105" s="18"/>
      <c r="I105" s="18" t="s">
        <v>4794</v>
      </c>
      <c r="J105" s="18" t="s">
        <v>4795</v>
      </c>
      <c r="K105" s="18" t="s">
        <v>4947</v>
      </c>
      <c r="L105" s="33" t="str">
        <f>VLOOKUP(K105,'COMM ITY- ENG'!A:B,2,FALSE)</f>
        <v>cartons and boxes</v>
      </c>
      <c r="M105" s="18"/>
      <c r="N105" s="19">
        <v>255</v>
      </c>
      <c r="O105" s="18" t="s">
        <v>4949</v>
      </c>
      <c r="P105" s="18"/>
      <c r="Q105" s="19">
        <f t="shared" si="1"/>
        <v>0.48901960784313725</v>
      </c>
      <c r="R105" s="20">
        <v>124.7</v>
      </c>
      <c r="S105" s="26" t="str">
        <f>IFERROR(VLOOKUP(J105,'DESC ITY - ENG'!B:C,2,FALSE),VLOOKUP(I105,'DESC ITY - ENG'!A:C,3,FALSE))</f>
        <v>BOX 3484/641 CM39X22,5X15,5</v>
      </c>
      <c r="T105" s="15" t="str">
        <f>IFERROR(VLOOKUP(S105,'DESC ITY - ENG'!C:D,2,FALSE),VLOOKUP(J105,'DESC ITY - ENG'!B:D,3,FALSE))</f>
        <v>BOX-</v>
      </c>
      <c r="U105" t="str">
        <f>VLOOKUP(T105,'STANDARD COMM'!A:B,2,FALSE)</f>
        <v>BOX / CARTON</v>
      </c>
      <c r="V105" t="str">
        <f>IF(T105="","(blank)",IF(COUNTIF('STANDARD COMM'!A:A,T105)&gt;0,"OK","OUT OF SCOPE"))</f>
        <v>OK</v>
      </c>
    </row>
    <row r="106" spans="1:22">
      <c r="A106" s="10" t="s">
        <v>6921</v>
      </c>
      <c r="B106" s="11">
        <v>45618.467523148145</v>
      </c>
      <c r="C106" s="12"/>
      <c r="D106" s="12" t="s">
        <v>150</v>
      </c>
      <c r="E106" s="12" t="s">
        <v>151</v>
      </c>
      <c r="F106" s="12" t="s">
        <v>7196</v>
      </c>
      <c r="G106" s="22">
        <v>46053</v>
      </c>
      <c r="H106" s="12"/>
      <c r="I106" s="12" t="s">
        <v>6927</v>
      </c>
      <c r="J106" s="12" t="s">
        <v>6941</v>
      </c>
      <c r="K106" s="12" t="s">
        <v>4947</v>
      </c>
      <c r="L106" s="33" t="str">
        <f>VLOOKUP(K106,'COMM ITY- ENG'!A:B,2,FALSE)</f>
        <v>cartons and boxes</v>
      </c>
      <c r="M106" s="12"/>
      <c r="N106" s="13">
        <v>256</v>
      </c>
      <c r="O106" s="12" t="s">
        <v>4949</v>
      </c>
      <c r="P106" s="12"/>
      <c r="Q106" s="13">
        <f t="shared" si="1"/>
        <v>0.49</v>
      </c>
      <c r="R106" s="14">
        <v>125.44</v>
      </c>
      <c r="S106" s="26" t="str">
        <f>IFERROR(VLOOKUP(J106,'DESC ITY - ENG'!B:C,2,FALSE),VLOOKUP(I106,'DESC ITY - ENG'!A:C,3,FALSE))</f>
        <v>BOX 3484/650 CM39X22,5X15,5</v>
      </c>
      <c r="T106" s="15" t="str">
        <f>IFERROR(VLOOKUP(S106,'DESC ITY - ENG'!C:D,2,FALSE),VLOOKUP(J106,'DESC ITY - ENG'!B:D,3,FALSE))</f>
        <v>BOX-</v>
      </c>
      <c r="U106" t="str">
        <f>VLOOKUP(T106,'STANDARD COMM'!A:B,2,FALSE)</f>
        <v>BOX / CARTON</v>
      </c>
      <c r="V106" t="str">
        <f>IF(T106="","(blank)",IF(COUNTIF('STANDARD COMM'!A:A,T106)&gt;0,"OK","OUT OF SCOPE"))</f>
        <v>OK</v>
      </c>
    </row>
    <row r="107" spans="1:22">
      <c r="A107" s="10" t="s">
        <v>6984</v>
      </c>
      <c r="B107" s="17">
        <v>45618.467523148145</v>
      </c>
      <c r="C107" s="18"/>
      <c r="D107" s="18" t="s">
        <v>44</v>
      </c>
      <c r="E107" s="18" t="s">
        <v>45</v>
      </c>
      <c r="F107" s="18" t="s">
        <v>7139</v>
      </c>
      <c r="G107" s="23">
        <v>46053</v>
      </c>
      <c r="H107" s="18"/>
      <c r="I107" s="18" t="s">
        <v>4984</v>
      </c>
      <c r="J107" s="18" t="s">
        <v>4985</v>
      </c>
      <c r="K107" s="18" t="s">
        <v>4936</v>
      </c>
      <c r="L107" s="33" t="str">
        <f>VLOOKUP(K107,'COMM ITY- ENG'!A:B,2,FALSE)</f>
        <v>chemical products</v>
      </c>
      <c r="M107" s="18"/>
      <c r="N107" s="19">
        <v>0.15</v>
      </c>
      <c r="O107" s="18" t="s">
        <v>4950</v>
      </c>
      <c r="P107" s="18"/>
      <c r="Q107" s="19">
        <f t="shared" si="1"/>
        <v>16</v>
      </c>
      <c r="R107" s="20">
        <v>2.4</v>
      </c>
      <c r="S107" s="26" t="str">
        <f>IFERROR(VLOOKUP(J107,'DESC ITY - ENG'!B:C,2,FALSE),VLOOKUP(I107,'DESC ITY - ENG'!A:C,3,FALSE))</f>
        <v>Coating G8 Base System General Grade B+</v>
      </c>
      <c r="T107" s="15" t="str">
        <f>IFERROR(VLOOKUP(S107,'DESC ITY - ENG'!C:D,2,FALSE),VLOOKUP(J107,'DESC ITY - ENG'!B:D,3,FALSE))</f>
        <v>INM-</v>
      </c>
      <c r="U107" t="str">
        <f>VLOOKUP(T107,'STANDARD COMM'!A:B,2,FALSE)</f>
        <v>INTR TREAT MATERIAL</v>
      </c>
      <c r="V107" t="str">
        <f>IF(T107="","(blank)",IF(COUNTIF('STANDARD COMM'!A:A,T107)&gt;0,"OK","OUT OF SCOPE"))</f>
        <v>OK</v>
      </c>
    </row>
    <row r="108" spans="1:22">
      <c r="A108" s="10" t="s">
        <v>7042</v>
      </c>
      <c r="B108" s="11">
        <v>45618.692604166667</v>
      </c>
      <c r="C108" s="12"/>
      <c r="D108" s="12" t="s">
        <v>119</v>
      </c>
      <c r="E108" s="12" t="s">
        <v>120</v>
      </c>
      <c r="F108" s="12" t="s">
        <v>7195</v>
      </c>
      <c r="G108" s="22">
        <v>46053</v>
      </c>
      <c r="H108" s="12"/>
      <c r="I108" s="12" t="s">
        <v>468</v>
      </c>
      <c r="J108" s="12" t="s">
        <v>469</v>
      </c>
      <c r="K108" s="12" t="s">
        <v>4938</v>
      </c>
      <c r="L108" s="33" t="str">
        <f>VLOOKUP(K108,'COMM ITY- ENG'!A:B,2,FALSE)</f>
        <v>aluminium</v>
      </c>
      <c r="M108" s="12"/>
      <c r="N108" s="13">
        <v>1542</v>
      </c>
      <c r="O108" s="12" t="s">
        <v>4950</v>
      </c>
      <c r="P108" s="12"/>
      <c r="Q108" s="13">
        <f t="shared" si="1"/>
        <v>3.3299999999999996</v>
      </c>
      <c r="R108" s="14">
        <v>5134.8599999999997</v>
      </c>
      <c r="S108" s="26" t="str">
        <f>IFERROR(VLOOKUP(J108,'DESC ITY - ENG'!B:C,2,FALSE),VLOOKUP(I108,'DESC ITY - ENG'!A:C,3,FALSE))</f>
        <v>Aluminum Disc Alloy 4006 350mm x 3.6mm Replacement Part [cite: 2]</v>
      </c>
      <c r="T108" s="15" t="str">
        <f>IFERROR(VLOOKUP(S108,'DESC ITY - ENG'!C:D,2,FALSE),VLOOKUP(J108,'DESC ITY - ENG'!B:D,3,FALSE))</f>
        <v>ALM-</v>
      </c>
      <c r="U108" t="str">
        <f>VLOOKUP(T108,'STANDARD COMM'!A:B,2,FALSE)</f>
        <v>ALUM MATERIAL</v>
      </c>
      <c r="V108" t="str">
        <f>IF(T108="","(blank)",IF(COUNTIF('STANDARD COMM'!A:A,T108)&gt;0,"OK","OUT OF SCOPE"))</f>
        <v>OK</v>
      </c>
    </row>
    <row r="109" spans="1:22">
      <c r="A109" s="10" t="s">
        <v>7007</v>
      </c>
      <c r="B109" s="11">
        <v>45621.424814814818</v>
      </c>
      <c r="C109" s="12"/>
      <c r="D109" s="12" t="s">
        <v>103</v>
      </c>
      <c r="E109" s="12" t="s">
        <v>104</v>
      </c>
      <c r="F109" s="12" t="s">
        <v>7169</v>
      </c>
      <c r="G109" s="22">
        <v>46053</v>
      </c>
      <c r="H109" s="12"/>
      <c r="I109" s="12" t="s">
        <v>5277</v>
      </c>
      <c r="J109" s="12" t="s">
        <v>5278</v>
      </c>
      <c r="K109" s="12" t="s">
        <v>4935</v>
      </c>
      <c r="L109" s="33" t="str">
        <f>VLOOKUP(K109,'COMM ITY- ENG'!A:B,2,FALSE)</f>
        <v>handles</v>
      </c>
      <c r="M109" s="12"/>
      <c r="N109" s="13">
        <v>2000</v>
      </c>
      <c r="O109" s="12" t="s">
        <v>4949</v>
      </c>
      <c r="P109" s="12"/>
      <c r="Q109" s="13">
        <f t="shared" si="1"/>
        <v>9.8790000000000003E-2</v>
      </c>
      <c r="R109" s="14">
        <v>197.58</v>
      </c>
      <c r="S109" s="26" t="str">
        <f>IFERROR(VLOOKUP(J109,'DESC ITY - ENG'!B:C,2,FALSE),VLOOKUP(I109,'DESC ITY - ENG'!A:C,3,FALSE))</f>
        <v>Knob 510 Moplen Black No Pin/No Screw [cite: 4]</v>
      </c>
      <c r="T109" s="15" t="str">
        <f>IFERROR(VLOOKUP(S109,'DESC ITY - ENG'!C:D,2,FALSE),VLOOKUP(J109,'DESC ITY - ENG'!B:D,3,FALSE))</f>
        <v>KNOB</v>
      </c>
      <c r="U109" t="str">
        <f>VLOOKUP(T109,'STANDARD COMM'!A:B,2,FALSE)</f>
        <v>KNOB</v>
      </c>
      <c r="V109" t="str">
        <f>IF(T109="","(blank)",IF(COUNTIF('STANDARD COMM'!A:A,T109)&gt;0,"OK","OUT OF SCOPE"))</f>
        <v>OK</v>
      </c>
    </row>
    <row r="110" spans="1:22">
      <c r="A110" s="16" t="s">
        <v>7014</v>
      </c>
      <c r="B110" s="17">
        <v>45621.455462962964</v>
      </c>
      <c r="C110" s="18"/>
      <c r="D110" s="18" t="s">
        <v>4960</v>
      </c>
      <c r="E110" s="18" t="s">
        <v>4961</v>
      </c>
      <c r="F110" s="18" t="s">
        <v>7174</v>
      </c>
      <c r="G110" s="23">
        <v>46053</v>
      </c>
      <c r="H110" s="18"/>
      <c r="I110" s="18" t="s">
        <v>5255</v>
      </c>
      <c r="J110" s="18" t="s">
        <v>5256</v>
      </c>
      <c r="K110" s="18" t="s">
        <v>4947</v>
      </c>
      <c r="L110" s="33" t="str">
        <f>VLOOKUP(K110,'COMM ITY- ENG'!A:B,2,FALSE)</f>
        <v>cartons and boxes</v>
      </c>
      <c r="M110" s="18"/>
      <c r="N110" s="19">
        <v>6370</v>
      </c>
      <c r="O110" s="18" t="s">
        <v>4949</v>
      </c>
      <c r="P110" s="18"/>
      <c r="Q110" s="19">
        <f t="shared" si="1"/>
        <v>0.83499999999999996</v>
      </c>
      <c r="R110" s="20">
        <v>5318.95</v>
      </c>
      <c r="S110" s="26" t="str">
        <f>IFERROR(VLOOKUP(J110,'DESC ITY - ENG'!B:C,2,FALSE),VLOOKUP(I110,'DESC ITY - ENG'!A:C,3,FALSE))</f>
        <v>Flexo Box 7796 + Divider Kit for 20cm Skillet SCMI 20040</v>
      </c>
      <c r="T110" s="15" t="str">
        <f>IFERROR(VLOOKUP(S110,'DESC ITY - ENG'!C:D,2,FALSE),VLOOKUP(J110,'DESC ITY - ENG'!B:D,3,FALSE))</f>
        <v>BOX-</v>
      </c>
      <c r="U110" t="str">
        <f>VLOOKUP(T110,'STANDARD COMM'!A:B,2,FALSE)</f>
        <v>BOX / CARTON</v>
      </c>
      <c r="V110" t="str">
        <f>IF(T110="","(blank)",IF(COUNTIF('STANDARD COMM'!A:A,T110)&gt;0,"OK","OUT OF SCOPE"))</f>
        <v>OK</v>
      </c>
    </row>
    <row r="111" spans="1:22">
      <c r="A111" s="16" t="s">
        <v>7014</v>
      </c>
      <c r="B111" s="17">
        <v>45621.455462962964</v>
      </c>
      <c r="C111" s="18"/>
      <c r="D111" s="18" t="s">
        <v>4960</v>
      </c>
      <c r="E111" s="18" t="s">
        <v>4961</v>
      </c>
      <c r="F111" s="18" t="s">
        <v>7174</v>
      </c>
      <c r="G111" s="23">
        <v>46053</v>
      </c>
      <c r="H111" s="18"/>
      <c r="I111" s="18" t="s">
        <v>7291</v>
      </c>
      <c r="J111" s="18" t="s">
        <v>7292</v>
      </c>
      <c r="K111" s="18" t="s">
        <v>4947</v>
      </c>
      <c r="L111" s="33" t="str">
        <f>VLOOKUP(K111,'COMM ITY- ENG'!A:B,2,FALSE)</f>
        <v>cartons and boxes</v>
      </c>
      <c r="M111" s="18"/>
      <c r="N111" s="19">
        <v>1000</v>
      </c>
      <c r="O111" s="18" t="s">
        <v>4949</v>
      </c>
      <c r="P111" s="18"/>
      <c r="Q111" s="19">
        <f t="shared" si="1"/>
        <v>1.6950000000000001</v>
      </c>
      <c r="R111" s="20">
        <v>1695</v>
      </c>
      <c r="S111" s="26" t="str">
        <f>IFERROR(VLOOKUP(J111,'DESC ITY - ENG'!B:C,2,FALSE),VLOOKUP(I111,'DESC ITY - ENG'!A:C,3,FALSE))</f>
        <v>Flexo Box 7783 + Divider Kit, Made In, 3 Pcs Set</v>
      </c>
      <c r="T111" s="15" t="str">
        <f>IFERROR(VLOOKUP(S111,'DESC ITY - ENG'!C:D,2,FALSE),VLOOKUP(J111,'DESC ITY - ENG'!B:D,3,FALSE))</f>
        <v>BOX-</v>
      </c>
      <c r="U111" t="str">
        <f>VLOOKUP(T111,'STANDARD COMM'!A:B,2,FALSE)</f>
        <v>BOX / CARTON</v>
      </c>
      <c r="V111" t="str">
        <f>IF(T111="","(blank)",IF(COUNTIF('STANDARD COMM'!A:A,T111)&gt;0,"OK","OUT OF SCOPE"))</f>
        <v>OK</v>
      </c>
    </row>
    <row r="112" spans="1:22">
      <c r="A112" s="10" t="s">
        <v>7015</v>
      </c>
      <c r="B112" s="11">
        <v>45621.455462962964</v>
      </c>
      <c r="C112" s="12"/>
      <c r="D112" s="12" t="s">
        <v>107</v>
      </c>
      <c r="E112" s="12" t="s">
        <v>108</v>
      </c>
      <c r="F112" s="12" t="s">
        <v>7176</v>
      </c>
      <c r="G112" s="22">
        <v>46053</v>
      </c>
      <c r="H112" s="12"/>
      <c r="I112" s="12" t="s">
        <v>932</v>
      </c>
      <c r="J112" s="12" t="s">
        <v>933</v>
      </c>
      <c r="K112" s="12" t="s">
        <v>4944</v>
      </c>
      <c r="L112" s="33" t="str">
        <f>VLOOKUP(K112,'COMM ITY- ENG'!A:B,2,FALSE)</f>
        <v>steel</v>
      </c>
      <c r="M112" s="12"/>
      <c r="N112" s="13">
        <v>1229</v>
      </c>
      <c r="O112" s="12" t="s">
        <v>4950</v>
      </c>
      <c r="P112" s="12"/>
      <c r="Q112" s="13">
        <f t="shared" si="1"/>
        <v>3.25</v>
      </c>
      <c r="R112" s="14">
        <v>3994.25</v>
      </c>
      <c r="S112" s="26" t="str">
        <f>IFERROR(VLOOKUP(J112,'DESC ITY - ENG'!B:C,2,FALSE),VLOOKUP(I112,'DESC ITY - ENG'!A:C,3,FALSE))</f>
        <v>Steel Disc AISI 430 0.5mm Smooth/Satin Finish [cite: 1]</v>
      </c>
      <c r="T112" s="15" t="str">
        <f>IFERROR(VLOOKUP(S112,'DESC ITY - ENG'!C:D,2,FALSE),VLOOKUP(J112,'DESC ITY - ENG'!B:D,3,FALSE))</f>
        <v>SSM-</v>
      </c>
      <c r="U112" t="str">
        <f>VLOOKUP(T112,'STANDARD COMM'!A:B,2,FALSE)</f>
        <v>STAINLESS STEEL MATERIAL</v>
      </c>
      <c r="V112" t="str">
        <f>IF(T112="","(blank)",IF(COUNTIF('STANDARD COMM'!A:A,T112)&gt;0,"OK","OUT OF SCOPE"))</f>
        <v>OK</v>
      </c>
    </row>
    <row r="113" spans="1:22">
      <c r="A113" s="10" t="s">
        <v>7018</v>
      </c>
      <c r="B113" s="11">
        <v>45621.455462962964</v>
      </c>
      <c r="C113" s="12"/>
      <c r="D113" s="12" t="s">
        <v>112</v>
      </c>
      <c r="E113" s="12" t="s">
        <v>113</v>
      </c>
      <c r="F113" s="12" t="s">
        <v>7178</v>
      </c>
      <c r="G113" s="22">
        <v>46053</v>
      </c>
      <c r="H113" s="12"/>
      <c r="I113" s="12" t="s">
        <v>994</v>
      </c>
      <c r="J113" s="12" t="s">
        <v>995</v>
      </c>
      <c r="K113" s="12" t="s">
        <v>4942</v>
      </c>
      <c r="L113" s="33" t="str">
        <f>VLOOKUP(K113,'COMM ITY- ENG'!A:B,2,FALSE)</f>
        <v>accessories for handles</v>
      </c>
      <c r="M113" s="12"/>
      <c r="N113" s="13">
        <v>10000</v>
      </c>
      <c r="O113" s="12" t="s">
        <v>4949</v>
      </c>
      <c r="P113" s="12"/>
      <c r="Q113" s="13">
        <f t="shared" si="1"/>
        <v>4.4999999999999998E-2</v>
      </c>
      <c r="R113" s="14">
        <v>450</v>
      </c>
      <c r="S113" s="26" t="str">
        <f>IFERROR(VLOOKUP(J113,'DESC ITY - ENG'!B:C,2,FALSE),VLOOKUP(I113,'DESC ITY - ENG'!A:C,3,FALSE))</f>
        <v>5 DIR.NON FIL.45Stud 10x10x13.5mm Straight</v>
      </c>
      <c r="T113" s="15" t="str">
        <f>IFERROR(VLOOKUP(S113,'DESC ITY - ENG'!C:D,2,FALSE),VLOOKUP(J113,'DESC ITY - ENG'!B:D,3,FALSE))</f>
        <v>STUD</v>
      </c>
      <c r="U113" t="str">
        <f>VLOOKUP(T113,'STANDARD COMM'!A:B,2,FALSE)</f>
        <v>STUD</v>
      </c>
      <c r="V113" t="str">
        <f>IF(T113="","(blank)",IF(COUNTIF('STANDARD COMM'!A:A,T113)&gt;0,"OK","OUT OF SCOPE"))</f>
        <v>OK</v>
      </c>
    </row>
    <row r="114" spans="1:22">
      <c r="A114" s="16" t="s">
        <v>7017</v>
      </c>
      <c r="B114" s="17">
        <v>45621.455462962964</v>
      </c>
      <c r="C114" s="18"/>
      <c r="D114" s="18" t="s">
        <v>112</v>
      </c>
      <c r="E114" s="18" t="s">
        <v>113</v>
      </c>
      <c r="F114" s="18" t="s">
        <v>7178</v>
      </c>
      <c r="G114" s="23">
        <v>46053</v>
      </c>
      <c r="H114" s="18"/>
      <c r="I114" s="18" t="s">
        <v>996</v>
      </c>
      <c r="J114" s="18" t="s">
        <v>997</v>
      </c>
      <c r="K114" s="18" t="s">
        <v>4942</v>
      </c>
      <c r="L114" s="33" t="str">
        <f>VLOOKUP(K114,'COMM ITY- ENG'!A:B,2,FALSE)</f>
        <v>accessories for handles</v>
      </c>
      <c r="M114" s="18"/>
      <c r="N114" s="19">
        <v>10000</v>
      </c>
      <c r="O114" s="18" t="s">
        <v>4949</v>
      </c>
      <c r="P114" s="18"/>
      <c r="Q114" s="19">
        <f t="shared" si="1"/>
        <v>5.6000000000000001E-2</v>
      </c>
      <c r="R114" s="20">
        <v>560</v>
      </c>
      <c r="S114" s="26" t="str">
        <f>IFERROR(VLOOKUP(J114,'DESC ITY - ENG'!B:C,2,FALSE),VLOOKUP(I114,'DESC ITY - ENG'!A:C,3,FALSE))</f>
        <v>5 86° NON FIL.45Stud 10x10x13.5mm 86°</v>
      </c>
      <c r="T114" s="15" t="str">
        <f>IFERROR(VLOOKUP(S114,'DESC ITY - ENG'!C:D,2,FALSE),VLOOKUP(J114,'DESC ITY - ENG'!B:D,3,FALSE))</f>
        <v>STUD</v>
      </c>
      <c r="U114" t="str">
        <f>VLOOKUP(T114,'STANDARD COMM'!A:B,2,FALSE)</f>
        <v>STUD</v>
      </c>
      <c r="V114" t="str">
        <f>IF(T114="","(blank)",IF(COUNTIF('STANDARD COMM'!A:A,T114)&gt;0,"OK","OUT OF SCOPE"))</f>
        <v>OK</v>
      </c>
    </row>
    <row r="115" spans="1:22">
      <c r="A115" s="10" t="s">
        <v>7017</v>
      </c>
      <c r="B115" s="11">
        <v>45621.455462962964</v>
      </c>
      <c r="C115" s="12"/>
      <c r="D115" s="12" t="s">
        <v>112</v>
      </c>
      <c r="E115" s="12" t="s">
        <v>113</v>
      </c>
      <c r="F115" s="12" t="s">
        <v>7178</v>
      </c>
      <c r="G115" s="22">
        <v>46053</v>
      </c>
      <c r="H115" s="12"/>
      <c r="I115" s="12" t="s">
        <v>1000</v>
      </c>
      <c r="J115" s="12" t="s">
        <v>1001</v>
      </c>
      <c r="K115" s="12" t="s">
        <v>4942</v>
      </c>
      <c r="L115" s="33" t="str">
        <f>VLOOKUP(K115,'COMM ITY- ENG'!A:B,2,FALSE)</f>
        <v>accessories for handles</v>
      </c>
      <c r="M115" s="12"/>
      <c r="N115" s="13">
        <v>40000</v>
      </c>
      <c r="O115" s="12" t="s">
        <v>4949</v>
      </c>
      <c r="P115" s="12"/>
      <c r="Q115" s="13">
        <f t="shared" si="1"/>
        <v>5.6000000000000001E-2</v>
      </c>
      <c r="R115" s="14">
        <v>2240</v>
      </c>
      <c r="S115" s="26" t="str">
        <f>IFERROR(VLOOKUP(J115,'DESC ITY - ENG'!B:C,2,FALSE),VLOOKUP(I115,'DESC ITY - ENG'!A:C,3,FALSE))</f>
        <v>5Stud 10x10x18mm 63° Unthreaded 4.5mm</v>
      </c>
      <c r="T115" s="15" t="str">
        <f>IFERROR(VLOOKUP(S115,'DESC ITY - ENG'!C:D,2,FALSE),VLOOKUP(J115,'DESC ITY - ENG'!B:D,3,FALSE))</f>
        <v>STUD</v>
      </c>
      <c r="U115" t="str">
        <f>VLOOKUP(T115,'STANDARD COMM'!A:B,2,FALSE)</f>
        <v>STUD</v>
      </c>
      <c r="V115" t="str">
        <f>IF(T115="","(blank)",IF(COUNTIF('STANDARD COMM'!A:A,T115)&gt;0,"OK","OUT OF SCOPE"))</f>
        <v>OK</v>
      </c>
    </row>
    <row r="116" spans="1:22">
      <c r="A116" s="16" t="s">
        <v>7018</v>
      </c>
      <c r="B116" s="17">
        <v>45621.455462962964</v>
      </c>
      <c r="C116" s="18"/>
      <c r="D116" s="18" t="s">
        <v>112</v>
      </c>
      <c r="E116" s="18" t="s">
        <v>113</v>
      </c>
      <c r="F116" s="18" t="s">
        <v>7178</v>
      </c>
      <c r="G116" s="23">
        <v>46053</v>
      </c>
      <c r="H116" s="18"/>
      <c r="I116" s="18" t="s">
        <v>1002</v>
      </c>
      <c r="J116" s="18" t="s">
        <v>1003</v>
      </c>
      <c r="K116" s="18" t="s">
        <v>4942</v>
      </c>
      <c r="L116" s="33" t="str">
        <f>VLOOKUP(K116,'COMM ITY- ENG'!A:B,2,FALSE)</f>
        <v>accessories for handles</v>
      </c>
      <c r="M116" s="18"/>
      <c r="N116" s="19">
        <v>80000</v>
      </c>
      <c r="O116" s="18" t="s">
        <v>4949</v>
      </c>
      <c r="P116" s="18"/>
      <c r="Q116" s="19">
        <f t="shared" si="1"/>
        <v>5.6000000000000001E-2</v>
      </c>
      <c r="R116" s="20">
        <v>4480</v>
      </c>
      <c r="S116" s="26" t="str">
        <f>IFERROR(VLOOKUP(J116,'DESC ITY - ENG'!B:C,2,FALSE),VLOOKUP(I116,'DESC ITY - ENG'!A:C,3,FALSE))</f>
        <v>5Stud 10x10x18mm 70° Unthreaded 4.5mm</v>
      </c>
      <c r="T116" s="15" t="str">
        <f>IFERROR(VLOOKUP(S116,'DESC ITY - ENG'!C:D,2,FALSE),VLOOKUP(J116,'DESC ITY - ENG'!B:D,3,FALSE))</f>
        <v>STUD</v>
      </c>
      <c r="U116" t="str">
        <f>VLOOKUP(T116,'STANDARD COMM'!A:B,2,FALSE)</f>
        <v>STUD</v>
      </c>
      <c r="V116" t="str">
        <f>IF(T116="","(blank)",IF(COUNTIF('STANDARD COMM'!A:A,T116)&gt;0,"OK","OUT OF SCOPE"))</f>
        <v>OK</v>
      </c>
    </row>
    <row r="117" spans="1:22">
      <c r="A117" s="10" t="s">
        <v>7019</v>
      </c>
      <c r="B117" s="11">
        <v>45621.455462962964</v>
      </c>
      <c r="C117" s="12"/>
      <c r="D117" s="12" t="s">
        <v>158</v>
      </c>
      <c r="E117" s="12" t="s">
        <v>159</v>
      </c>
      <c r="F117" s="12" t="s">
        <v>7179</v>
      </c>
      <c r="G117" s="22">
        <v>46053</v>
      </c>
      <c r="H117" s="12"/>
      <c r="I117" s="12" t="s">
        <v>2478</v>
      </c>
      <c r="J117" s="12" t="s">
        <v>2479</v>
      </c>
      <c r="K117" s="12" t="s">
        <v>4936</v>
      </c>
      <c r="L117" s="33" t="str">
        <f>VLOOKUP(K117,'COMM ITY- ENG'!A:B,2,FALSE)</f>
        <v>chemical products</v>
      </c>
      <c r="M117" s="12"/>
      <c r="N117" s="13">
        <v>1000</v>
      </c>
      <c r="O117" s="12" t="s">
        <v>4950</v>
      </c>
      <c r="P117" s="12"/>
      <c r="Q117" s="13">
        <f t="shared" si="1"/>
        <v>9.25</v>
      </c>
      <c r="R117" s="14">
        <v>9250</v>
      </c>
      <c r="S117" s="26" t="str">
        <f>IFERROR(VLOOKUP(J117,'DESC ITY - ENG'!B:C,2,FALSE),VLOOKUP(I117,'DESC ITY - ENG'!A:C,3,FALSE))</f>
        <v>Titanium Powder for Hardfacing/Overlay K614</v>
      </c>
      <c r="T117" s="15" t="str">
        <f>IFERROR(VLOOKUP(S117,'DESC ITY - ENG'!C:D,2,FALSE),VLOOKUP(J117,'DESC ITY - ENG'!B:D,3,FALSE))</f>
        <v>INM-</v>
      </c>
      <c r="U117" t="str">
        <f>VLOOKUP(T117,'STANDARD COMM'!A:B,2,FALSE)</f>
        <v>INTR TREAT MATERIAL</v>
      </c>
      <c r="V117" t="str">
        <f>IF(T117="","(blank)",IF(COUNTIF('STANDARD COMM'!A:A,T117)&gt;0,"OK","OUT OF SCOPE"))</f>
        <v>OK</v>
      </c>
    </row>
    <row r="118" spans="1:22">
      <c r="A118" s="10" t="s">
        <v>7021</v>
      </c>
      <c r="B118" s="11">
        <v>45621.455462962964</v>
      </c>
      <c r="C118" s="12"/>
      <c r="D118" s="12" t="s">
        <v>99</v>
      </c>
      <c r="E118" s="12" t="s">
        <v>100</v>
      </c>
      <c r="F118" s="12" t="s">
        <v>7180</v>
      </c>
      <c r="G118" s="22">
        <v>46053</v>
      </c>
      <c r="H118" s="12"/>
      <c r="I118" s="12" t="s">
        <v>868</v>
      </c>
      <c r="J118" s="12" t="s">
        <v>869</v>
      </c>
      <c r="K118" s="12" t="s">
        <v>4944</v>
      </c>
      <c r="L118" s="33" t="str">
        <f>VLOOKUP(K118,'COMM ITY- ENG'!A:B,2,FALSE)</f>
        <v>steel</v>
      </c>
      <c r="M118" s="12"/>
      <c r="N118" s="13">
        <v>2550</v>
      </c>
      <c r="O118" s="12" t="s">
        <v>4949</v>
      </c>
      <c r="P118" s="12"/>
      <c r="Q118" s="13">
        <f t="shared" si="1"/>
        <v>0.14490196078431372</v>
      </c>
      <c r="R118" s="14">
        <v>369.5</v>
      </c>
      <c r="S118" s="26" t="str">
        <f>IFERROR(VLOOKUP(J118,'DESC ITY - ENG'!B:C,2,FALSE),VLOOKUP(I118,'DESC ITY - ENG'!A:C,3,FALSE))</f>
        <v>Steel Disc AC.127/040 3.0mm Narrow Slots + 38mm Center Hole [cite: 1]</v>
      </c>
      <c r="T118" s="15" t="str">
        <f>IFERROR(VLOOKUP(S118,'DESC ITY - ENG'!C:D,2,FALSE),VLOOKUP(J118,'DESC ITY - ENG'!B:D,3,FALSE))</f>
        <v>SM--</v>
      </c>
      <c r="U118" t="str">
        <f>VLOOKUP(T118,'STANDARD COMM'!A:B,2,FALSE)</f>
        <v>STEEL MATERIAL</v>
      </c>
      <c r="V118" t="str">
        <f>IF(T118="","(blank)",IF(COUNTIF('STANDARD COMM'!A:A,T118)&gt;0,"OK","OUT OF SCOPE"))</f>
        <v>OK</v>
      </c>
    </row>
    <row r="119" spans="1:22">
      <c r="A119" s="16" t="s">
        <v>7020</v>
      </c>
      <c r="B119" s="17">
        <v>45621.455462962964</v>
      </c>
      <c r="C119" s="18"/>
      <c r="D119" s="18" t="s">
        <v>99</v>
      </c>
      <c r="E119" s="18" t="s">
        <v>100</v>
      </c>
      <c r="F119" s="18" t="s">
        <v>7180</v>
      </c>
      <c r="G119" s="23">
        <v>46053</v>
      </c>
      <c r="H119" s="18"/>
      <c r="I119" s="18" t="s">
        <v>874</v>
      </c>
      <c r="J119" s="18" t="s">
        <v>875</v>
      </c>
      <c r="K119" s="18" t="s">
        <v>4944</v>
      </c>
      <c r="L119" s="33" t="str">
        <f>VLOOKUP(K119,'COMM ITY- ENG'!A:B,2,FALSE)</f>
        <v>steel</v>
      </c>
      <c r="M119" s="18"/>
      <c r="N119" s="19">
        <v>7750</v>
      </c>
      <c r="O119" s="18" t="s">
        <v>4949</v>
      </c>
      <c r="P119" s="18"/>
      <c r="Q119" s="19">
        <f t="shared" si="1"/>
        <v>0.214</v>
      </c>
      <c r="R119" s="20">
        <v>1658.5</v>
      </c>
      <c r="S119" s="26" t="str">
        <f>IFERROR(VLOOKUP(J119,'DESC ITY - ENG'!B:C,2,FALSE),VLOOKUP(I119,'DESC ITY - ENG'!A:C,3,FALSE))</f>
        <v>Steel Disc AC.157/040 3.0mm Narrow Slots + 51mm Center Hole [cite: 1]</v>
      </c>
      <c r="T119" s="15" t="str">
        <f>IFERROR(VLOOKUP(S119,'DESC ITY - ENG'!C:D,2,FALSE),VLOOKUP(J119,'DESC ITY - ENG'!B:D,3,FALSE))</f>
        <v>SM--</v>
      </c>
      <c r="U119" t="str">
        <f>VLOOKUP(T119,'STANDARD COMM'!A:B,2,FALSE)</f>
        <v>STEEL MATERIAL</v>
      </c>
      <c r="V119" t="str">
        <f>IF(T119="","(blank)",IF(COUNTIF('STANDARD COMM'!A:A,T119)&gt;0,"OK","OUT OF SCOPE"))</f>
        <v>OK</v>
      </c>
    </row>
    <row r="120" spans="1:22">
      <c r="A120" s="10" t="s">
        <v>7021</v>
      </c>
      <c r="B120" s="11">
        <v>45621.455462962964</v>
      </c>
      <c r="C120" s="12"/>
      <c r="D120" s="12" t="s">
        <v>99</v>
      </c>
      <c r="E120" s="12" t="s">
        <v>100</v>
      </c>
      <c r="F120" s="12" t="s">
        <v>7180</v>
      </c>
      <c r="G120" s="22">
        <v>46053</v>
      </c>
      <c r="H120" s="12"/>
      <c r="I120" s="12" t="s">
        <v>874</v>
      </c>
      <c r="J120" s="12" t="s">
        <v>875</v>
      </c>
      <c r="K120" s="12" t="s">
        <v>4944</v>
      </c>
      <c r="L120" s="33" t="str">
        <f>VLOOKUP(K120,'COMM ITY- ENG'!A:B,2,FALSE)</f>
        <v>steel</v>
      </c>
      <c r="M120" s="12"/>
      <c r="N120" s="13">
        <v>1250</v>
      </c>
      <c r="O120" s="12" t="s">
        <v>4949</v>
      </c>
      <c r="P120" s="12"/>
      <c r="Q120" s="13">
        <f t="shared" si="1"/>
        <v>0.214</v>
      </c>
      <c r="R120" s="14">
        <v>267.5</v>
      </c>
      <c r="S120" s="26" t="str">
        <f>IFERROR(VLOOKUP(J120,'DESC ITY - ENG'!B:C,2,FALSE),VLOOKUP(I120,'DESC ITY - ENG'!A:C,3,FALSE))</f>
        <v>Steel Disc AC.157/040 3.0mm Narrow Slots + 51mm Center Hole [cite: 1]</v>
      </c>
      <c r="T120" s="15" t="str">
        <f>IFERROR(VLOOKUP(S120,'DESC ITY - ENG'!C:D,2,FALSE),VLOOKUP(J120,'DESC ITY - ENG'!B:D,3,FALSE))</f>
        <v>SM--</v>
      </c>
      <c r="U120" t="str">
        <f>VLOOKUP(T120,'STANDARD COMM'!A:B,2,FALSE)</f>
        <v>STEEL MATERIAL</v>
      </c>
      <c r="V120" t="str">
        <f>IF(T120="","(blank)",IF(COUNTIF('STANDARD COMM'!A:A,T120)&gt;0,"OK","OUT OF SCOPE"))</f>
        <v>OK</v>
      </c>
    </row>
    <row r="121" spans="1:22">
      <c r="A121" s="10" t="s">
        <v>7021</v>
      </c>
      <c r="B121" s="11">
        <v>45621.455462962964</v>
      </c>
      <c r="C121" s="12"/>
      <c r="D121" s="12" t="s">
        <v>99</v>
      </c>
      <c r="E121" s="12" t="s">
        <v>100</v>
      </c>
      <c r="F121" s="12" t="s">
        <v>7180</v>
      </c>
      <c r="G121" s="22">
        <v>46053</v>
      </c>
      <c r="H121" s="12"/>
      <c r="I121" s="12" t="s">
        <v>882</v>
      </c>
      <c r="J121" s="12" t="s">
        <v>883</v>
      </c>
      <c r="K121" s="12" t="s">
        <v>4944</v>
      </c>
      <c r="L121" s="33" t="str">
        <f>VLOOKUP(K121,'COMM ITY- ENG'!A:B,2,FALSE)</f>
        <v>steel</v>
      </c>
      <c r="M121" s="12"/>
      <c r="N121" s="13">
        <v>200</v>
      </c>
      <c r="O121" s="12" t="s">
        <v>4949</v>
      </c>
      <c r="P121" s="12"/>
      <c r="Q121" s="13">
        <f t="shared" si="1"/>
        <v>0.32420000000000004</v>
      </c>
      <c r="R121" s="14">
        <v>64.84</v>
      </c>
      <c r="S121" s="26" t="str">
        <f>IFERROR(VLOOKUP(J121,'DESC ITY - ENG'!B:C,2,FALSE),VLOOKUP(I121,'DESC ITY - ENG'!A:C,3,FALSE))</f>
        <v>Steel Disc AC.207/040 3.0mm Narrow Slots + 51mm Center Hole [cite: 1]</v>
      </c>
      <c r="T121" s="15" t="str">
        <f>IFERROR(VLOOKUP(S121,'DESC ITY - ENG'!C:D,2,FALSE),VLOOKUP(J121,'DESC ITY - ENG'!B:D,3,FALSE))</f>
        <v>SM--</v>
      </c>
      <c r="U121" t="str">
        <f>VLOOKUP(T121,'STANDARD COMM'!A:B,2,FALSE)</f>
        <v>STEEL MATERIAL</v>
      </c>
      <c r="V121" t="str">
        <f>IF(T121="","(blank)",IF(COUNTIF('STANDARD COMM'!A:A,T121)&gt;0,"OK","OUT OF SCOPE"))</f>
        <v>OK</v>
      </c>
    </row>
    <row r="122" spans="1:22">
      <c r="A122" s="16" t="s">
        <v>7032</v>
      </c>
      <c r="B122" s="17">
        <v>45621.455462962964</v>
      </c>
      <c r="C122" s="18"/>
      <c r="D122" s="18" t="s">
        <v>123</v>
      </c>
      <c r="E122" s="18" t="s">
        <v>124</v>
      </c>
      <c r="F122" s="18" t="s">
        <v>7190</v>
      </c>
      <c r="G122" s="23">
        <v>46053</v>
      </c>
      <c r="H122" s="18"/>
      <c r="I122" s="18" t="s">
        <v>1205</v>
      </c>
      <c r="J122" s="18" t="s">
        <v>1206</v>
      </c>
      <c r="K122" s="18" t="s">
        <v>4946</v>
      </c>
      <c r="L122" s="33" t="str">
        <f>VLOOKUP(K122,'COMM ITY- ENG'!A:B,2,FALSE)</f>
        <v>consumable materials</v>
      </c>
      <c r="M122" s="18"/>
      <c r="N122" s="19">
        <v>10</v>
      </c>
      <c r="O122" s="18" t="s">
        <v>4949</v>
      </c>
      <c r="P122" s="18"/>
      <c r="Q122" s="19">
        <f t="shared" si="1"/>
        <v>17.2</v>
      </c>
      <c r="R122" s="20">
        <v>172</v>
      </c>
      <c r="S122" s="26" t="str">
        <f>IFERROR(VLOOKUP(J122,'DESC ITY - ENG'!B:C,2,FALSE),VLOOKUP(I122,'DESC ITY - ENG'!A:C,3,FALSE))</f>
        <v>Paper Roll Pomercart 40g 4kg</v>
      </c>
      <c r="T122" s="15" t="str">
        <f>IFERROR(VLOOKUP(S122,'DESC ITY - ENG'!C:D,2,FALSE),VLOOKUP(J122,'DESC ITY - ENG'!B:D,3,FALSE))</f>
        <v>PAP-</v>
      </c>
      <c r="U122" t="str">
        <f>VLOOKUP(T122,'STANDARD COMM'!A:B,2,FALSE)</f>
        <v>PAPER FOR BOX</v>
      </c>
      <c r="V122" t="str">
        <f>IF(T122="","(blank)",IF(COUNTIF('STANDARD COMM'!A:A,T122)&gt;0,"OK","OUT OF SCOPE"))</f>
        <v>OK</v>
      </c>
    </row>
    <row r="123" spans="1:22">
      <c r="A123" s="10" t="s">
        <v>7033</v>
      </c>
      <c r="B123" s="11">
        <v>45621.455462962964</v>
      </c>
      <c r="C123" s="12"/>
      <c r="D123" s="12" t="s">
        <v>90</v>
      </c>
      <c r="E123" s="12" t="s">
        <v>91</v>
      </c>
      <c r="F123" s="12" t="s">
        <v>7191</v>
      </c>
      <c r="G123" s="22">
        <v>46053</v>
      </c>
      <c r="H123" s="12"/>
      <c r="I123" s="12" t="s">
        <v>830</v>
      </c>
      <c r="J123" s="12" t="s">
        <v>831</v>
      </c>
      <c r="K123" s="12" t="s">
        <v>4946</v>
      </c>
      <c r="L123" s="33" t="str">
        <f>VLOOKUP(K123,'COMM ITY- ENG'!A:B,2,FALSE)</f>
        <v>consumable materials</v>
      </c>
      <c r="M123" s="12"/>
      <c r="N123" s="13">
        <v>4</v>
      </c>
      <c r="O123" s="12" t="s">
        <v>4949</v>
      </c>
      <c r="P123" s="12"/>
      <c r="Q123" s="13">
        <f t="shared" si="1"/>
        <v>18.9375</v>
      </c>
      <c r="R123" s="14">
        <v>75.75</v>
      </c>
      <c r="S123" s="26" t="str">
        <f>IFERROR(VLOOKUP(J123,'DESC ITY - ENG'!B:C,2,FALSE),VLOOKUP(I123,'DESC ITY - ENG'!A:C,3,FALSE))</f>
        <v>Adhesive Loctite 406 28cm SS304 Rim with Steam Vent Type AGlass Lid</v>
      </c>
      <c r="T123" s="15" t="str">
        <f>IFERROR(VLOOKUP(S123,'DESC ITY - ENG'!C:D,2,FALSE),VLOOKUP(J123,'DESC ITY - ENG'!B:D,3,FALSE))</f>
        <v>MISC</v>
      </c>
      <c r="U123" t="str">
        <f>VLOOKUP(T123,'STANDARD COMM'!A:B,2,FALSE)</f>
        <v>MISCELLANEOUS</v>
      </c>
      <c r="V123" t="str">
        <f>IF(T123="","(blank)",IF(COUNTIF('STANDARD COMM'!A:A,T123)&gt;0,"OK","OUT OF SCOPE"))</f>
        <v>OK</v>
      </c>
    </row>
    <row r="124" spans="1:22">
      <c r="A124" s="16" t="s">
        <v>7029</v>
      </c>
      <c r="B124" s="17">
        <v>45621.455462962964</v>
      </c>
      <c r="C124" s="18"/>
      <c r="D124" s="18" t="s">
        <v>85</v>
      </c>
      <c r="E124" s="18" t="s">
        <v>4956</v>
      </c>
      <c r="F124" s="18" t="s">
        <v>7187</v>
      </c>
      <c r="G124" s="23">
        <v>46053</v>
      </c>
      <c r="H124" s="18"/>
      <c r="I124" s="18" t="s">
        <v>808</v>
      </c>
      <c r="J124" s="18" t="s">
        <v>809</v>
      </c>
      <c r="K124" s="18" t="s">
        <v>4936</v>
      </c>
      <c r="L124" s="33" t="str">
        <f>VLOOKUP(K124,'COMM ITY- ENG'!A:B,2,FALSE)</f>
        <v>chemical products</v>
      </c>
      <c r="M124" s="18"/>
      <c r="N124" s="19">
        <v>75</v>
      </c>
      <c r="O124" s="18" t="s">
        <v>4950</v>
      </c>
      <c r="P124" s="18"/>
      <c r="Q124" s="19">
        <f t="shared" si="1"/>
        <v>19.600000000000001</v>
      </c>
      <c r="R124" s="20">
        <v>1470</v>
      </c>
      <c r="S124" s="26" t="str">
        <f>IFERROR(VLOOKUP(J124,'DESC ITY - ENG'!B:C,2,FALSE),VLOOKUP(I124,'DESC ITY - ENG'!A:C,3,FALSE))</f>
        <v>Pigment Iriodin 153 / Mearlin Sparkle</v>
      </c>
      <c r="T124" s="15" t="str">
        <f>IFERROR(VLOOKUP(S124,'DESC ITY - ENG'!C:D,2,FALSE),VLOOKUP(J124,'DESC ITY - ENG'!B:D,3,FALSE))</f>
        <v>INM-</v>
      </c>
      <c r="U124" t="str">
        <f>VLOOKUP(T124,'STANDARD COMM'!A:B,2,FALSE)</f>
        <v>INTR TREAT MATERIAL</v>
      </c>
      <c r="V124" t="str">
        <f>IF(T124="","(blank)",IF(COUNTIF('STANDARD COMM'!A:A,T124)&gt;0,"OK","OUT OF SCOPE"))</f>
        <v>OK</v>
      </c>
    </row>
    <row r="125" spans="1:22">
      <c r="A125" s="10" t="s">
        <v>7022</v>
      </c>
      <c r="B125" s="11">
        <v>45621.455462962964</v>
      </c>
      <c r="C125" s="12"/>
      <c r="D125" s="12" t="s">
        <v>105</v>
      </c>
      <c r="E125" s="12" t="s">
        <v>106</v>
      </c>
      <c r="F125" s="12" t="s">
        <v>7181</v>
      </c>
      <c r="G125" s="22">
        <v>46053</v>
      </c>
      <c r="H125" s="12"/>
      <c r="I125" s="12" t="s">
        <v>7295</v>
      </c>
      <c r="J125" s="12" t="s">
        <v>7296</v>
      </c>
      <c r="K125" s="12" t="s">
        <v>4936</v>
      </c>
      <c r="L125" s="33" t="str">
        <f>VLOOKUP(K125,'COMM ITY- ENG'!A:B,2,FALSE)</f>
        <v>chemical products</v>
      </c>
      <c r="M125" s="12"/>
      <c r="N125" s="13">
        <v>320</v>
      </c>
      <c r="O125" s="12" t="s">
        <v>4950</v>
      </c>
      <c r="P125" s="12"/>
      <c r="Q125" s="13">
        <f t="shared" si="1"/>
        <v>12.88</v>
      </c>
      <c r="R125" s="14">
        <v>4121.6000000000004</v>
      </c>
      <c r="S125" s="26" t="str">
        <f>IFERROR(VLOOKUP(J125,'DESC ITY - ENG'!B:C,2,FALSE),VLOOKUP(I125,'DESC ITY - ENG'!A:C,3,FALSE))</f>
        <v>Eclipse V11309 Black Primer (Type V6849)</v>
      </c>
      <c r="T125" s="15" t="str">
        <f>IFERROR(VLOOKUP(S125,'DESC ITY - ENG'!C:D,2,FALSE),VLOOKUP(J125,'DESC ITY - ENG'!B:D,3,FALSE))</f>
        <v>INM-</v>
      </c>
      <c r="U125" t="str">
        <f>VLOOKUP(T125,'STANDARD COMM'!A:B,2,FALSE)</f>
        <v>INTR TREAT MATERIAL</v>
      </c>
      <c r="V125" t="str">
        <f>IF(T125="","(blank)",IF(COUNTIF('STANDARD COMM'!A:A,T125)&gt;0,"OK","OUT OF SCOPE"))</f>
        <v>OK</v>
      </c>
    </row>
    <row r="126" spans="1:22">
      <c r="A126" s="16" t="s">
        <v>7023</v>
      </c>
      <c r="B126" s="17">
        <v>45621.455462962964</v>
      </c>
      <c r="C126" s="18"/>
      <c r="D126" s="18" t="s">
        <v>105</v>
      </c>
      <c r="E126" s="18" t="s">
        <v>106</v>
      </c>
      <c r="F126" s="18" t="s">
        <v>7181</v>
      </c>
      <c r="G126" s="23">
        <v>46053</v>
      </c>
      <c r="H126" s="18"/>
      <c r="I126" s="18" t="s">
        <v>1217</v>
      </c>
      <c r="J126" s="18" t="s">
        <v>1218</v>
      </c>
      <c r="K126" s="18" t="s">
        <v>4936</v>
      </c>
      <c r="L126" s="33" t="str">
        <f>VLOOKUP(K126,'COMM ITY- ENG'!A:B,2,FALSE)</f>
        <v>chemical products</v>
      </c>
      <c r="M126" s="18"/>
      <c r="N126" s="19">
        <v>24</v>
      </c>
      <c r="O126" s="18" t="s">
        <v>4950</v>
      </c>
      <c r="P126" s="18"/>
      <c r="Q126" s="19">
        <f t="shared" si="1"/>
        <v>15</v>
      </c>
      <c r="R126" s="20">
        <v>360</v>
      </c>
      <c r="S126" s="26" t="str">
        <f>IFERROR(VLOOKUP(J126,'DESC ITY - ENG'!B:C,2,FALSE),VLOOKUP(I126,'DESC ITY - ENG'!A:C,3,FALSE))</f>
        <v>Coating Fusion Pro 80-288/J4415-C Cream Basecoat</v>
      </c>
      <c r="T126" s="15" t="str">
        <f>IFERROR(VLOOKUP(S126,'DESC ITY - ENG'!C:D,2,FALSE),VLOOKUP(J126,'DESC ITY - ENG'!B:D,3,FALSE))</f>
        <v>INM-</v>
      </c>
      <c r="U126" t="str">
        <f>VLOOKUP(T126,'STANDARD COMM'!A:B,2,FALSE)</f>
        <v>INTR TREAT MATERIAL</v>
      </c>
      <c r="V126" t="str">
        <f>IF(T126="","(blank)",IF(COUNTIF('STANDARD COMM'!A:A,T126)&gt;0,"OK","OUT OF SCOPE"))</f>
        <v>OK</v>
      </c>
    </row>
    <row r="127" spans="1:22">
      <c r="A127" s="10" t="s">
        <v>7022</v>
      </c>
      <c r="B127" s="11">
        <v>45621.455462962964</v>
      </c>
      <c r="C127" s="12"/>
      <c r="D127" s="12" t="s">
        <v>105</v>
      </c>
      <c r="E127" s="12" t="s">
        <v>106</v>
      </c>
      <c r="F127" s="12" t="s">
        <v>7181</v>
      </c>
      <c r="G127" s="22">
        <v>46053</v>
      </c>
      <c r="H127" s="12"/>
      <c r="I127" s="12" t="s">
        <v>7297</v>
      </c>
      <c r="J127" s="12" t="s">
        <v>7298</v>
      </c>
      <c r="K127" s="12" t="s">
        <v>4936</v>
      </c>
      <c r="L127" s="33" t="str">
        <f>VLOOKUP(K127,'COMM ITY- ENG'!A:B,2,FALSE)</f>
        <v>chemical products</v>
      </c>
      <c r="M127" s="12"/>
      <c r="N127" s="13">
        <v>400</v>
      </c>
      <c r="O127" s="12" t="s">
        <v>4950</v>
      </c>
      <c r="P127" s="12"/>
      <c r="Q127" s="13">
        <f t="shared" si="1"/>
        <v>16.825499999999998</v>
      </c>
      <c r="R127" s="14">
        <v>6730.2</v>
      </c>
      <c r="S127" s="26" t="str">
        <f>IFERROR(VLOOKUP(J127,'DESC ITY - ENG'!B:C,2,FALSE),VLOOKUP(I127,'DESC ITY - ENG'!A:C,3,FALSE))</f>
        <v>Eclipse HB Pewter Top Coat</v>
      </c>
      <c r="T127" s="15" t="str">
        <f>IFERROR(VLOOKUP(S127,'DESC ITY - ENG'!C:D,2,FALSE),VLOOKUP(J127,'DESC ITY - ENG'!B:D,3,FALSE))</f>
        <v>INM-</v>
      </c>
      <c r="U127" t="str">
        <f>VLOOKUP(T127,'STANDARD COMM'!A:B,2,FALSE)</f>
        <v>INTR TREAT MATERIAL</v>
      </c>
      <c r="V127" t="str">
        <f>IF(T127="","(blank)",IF(COUNTIF('STANDARD COMM'!A:A,T127)&gt;0,"OK","OUT OF SCOPE"))</f>
        <v>OK</v>
      </c>
    </row>
    <row r="128" spans="1:22">
      <c r="A128" s="10" t="s">
        <v>7022</v>
      </c>
      <c r="B128" s="11">
        <v>45621.455462962964</v>
      </c>
      <c r="C128" s="12"/>
      <c r="D128" s="12" t="s">
        <v>105</v>
      </c>
      <c r="E128" s="12" t="s">
        <v>106</v>
      </c>
      <c r="F128" s="12" t="s">
        <v>7181</v>
      </c>
      <c r="G128" s="22">
        <v>46053</v>
      </c>
      <c r="H128" s="12"/>
      <c r="I128" s="12" t="s">
        <v>924</v>
      </c>
      <c r="J128" s="12" t="s">
        <v>925</v>
      </c>
      <c r="K128" s="12" t="s">
        <v>4936</v>
      </c>
      <c r="L128" s="33" t="str">
        <f>VLOOKUP(K128,'COMM ITY- ENG'!A:B,2,FALSE)</f>
        <v>chemical products</v>
      </c>
      <c r="M128" s="12"/>
      <c r="N128" s="13">
        <v>200</v>
      </c>
      <c r="O128" s="12" t="s">
        <v>4950</v>
      </c>
      <c r="P128" s="12"/>
      <c r="Q128" s="13">
        <f t="shared" si="1"/>
        <v>11.69</v>
      </c>
      <c r="R128" s="14">
        <v>2338</v>
      </c>
      <c r="S128" s="26" t="str">
        <f>IFERROR(VLOOKUP(J128,'DESC ITY - ENG'!B:C,2,FALSE),VLOOKUP(I128,'DESC ITY - ENG'!A:C,3,FALSE))</f>
        <v>Coating Quantanium 7343/V9044Z Clear Topcoat</v>
      </c>
      <c r="T128" s="15" t="str">
        <f>IFERROR(VLOOKUP(S128,'DESC ITY - ENG'!C:D,2,FALSE),VLOOKUP(J128,'DESC ITY - ENG'!B:D,3,FALSE))</f>
        <v>INM-</v>
      </c>
      <c r="U128" t="str">
        <f>VLOOKUP(T128,'STANDARD COMM'!A:B,2,FALSE)</f>
        <v>INTR TREAT MATERIAL</v>
      </c>
      <c r="V128" t="str">
        <f>IF(T128="","(blank)",IF(COUNTIF('STANDARD COMM'!A:A,T128)&gt;0,"OK","OUT OF SCOPE"))</f>
        <v>OK</v>
      </c>
    </row>
    <row r="129" spans="1:22">
      <c r="A129" s="10" t="s">
        <v>7023</v>
      </c>
      <c r="B129" s="11">
        <v>45621.455462962964</v>
      </c>
      <c r="C129" s="12"/>
      <c r="D129" s="12" t="s">
        <v>105</v>
      </c>
      <c r="E129" s="12" t="s">
        <v>106</v>
      </c>
      <c r="F129" s="12" t="s">
        <v>7181</v>
      </c>
      <c r="G129" s="22">
        <v>46053</v>
      </c>
      <c r="H129" s="12"/>
      <c r="I129" s="12" t="s">
        <v>1235</v>
      </c>
      <c r="J129" s="12" t="s">
        <v>1236</v>
      </c>
      <c r="K129" s="12" t="s">
        <v>4936</v>
      </c>
      <c r="L129" s="33" t="str">
        <f>VLOOKUP(K129,'COMM ITY- ENG'!A:B,2,FALSE)</f>
        <v>chemical products</v>
      </c>
      <c r="M129" s="12"/>
      <c r="N129" s="13">
        <v>24</v>
      </c>
      <c r="O129" s="12" t="s">
        <v>4950</v>
      </c>
      <c r="P129" s="12"/>
      <c r="Q129" s="13">
        <f t="shared" si="1"/>
        <v>15</v>
      </c>
      <c r="R129" s="14">
        <v>360</v>
      </c>
      <c r="S129" s="26" t="str">
        <f>IFERROR(VLOOKUP(J129,'DESC ITY - ENG'!B:C,2,FALSE),VLOOKUP(I129,'DESC ITY - ENG'!A:C,3,FALSE))</f>
        <v>Coating Fusion Pro 80-289/J3568-C Gold Metallic Topcoat</v>
      </c>
      <c r="T129" s="15" t="str">
        <f>IFERROR(VLOOKUP(S129,'DESC ITY - ENG'!C:D,2,FALSE),VLOOKUP(J129,'DESC ITY - ENG'!B:D,3,FALSE))</f>
        <v>INM-</v>
      </c>
      <c r="U129" t="str">
        <f>VLOOKUP(T129,'STANDARD COMM'!A:B,2,FALSE)</f>
        <v>INTR TREAT MATERIAL</v>
      </c>
      <c r="V129" t="str">
        <f>IF(T129="","(blank)",IF(COUNTIF('STANDARD COMM'!A:A,T129)&gt;0,"OK","OUT OF SCOPE"))</f>
        <v>OK</v>
      </c>
    </row>
    <row r="130" spans="1:22">
      <c r="A130" s="10" t="s">
        <v>7027</v>
      </c>
      <c r="B130" s="11">
        <v>45621.455462962964</v>
      </c>
      <c r="C130" s="12"/>
      <c r="D130" s="12" t="s">
        <v>105</v>
      </c>
      <c r="E130" s="12" t="s">
        <v>106</v>
      </c>
      <c r="F130" s="12" t="s">
        <v>7185</v>
      </c>
      <c r="G130" s="22">
        <v>46053</v>
      </c>
      <c r="H130" s="12"/>
      <c r="I130" s="12" t="s">
        <v>922</v>
      </c>
      <c r="J130" s="12" t="s">
        <v>923</v>
      </c>
      <c r="K130" s="12" t="s">
        <v>4936</v>
      </c>
      <c r="L130" s="33" t="str">
        <f>VLOOKUP(K130,'COMM ITY- ENG'!A:B,2,FALSE)</f>
        <v>chemical products</v>
      </c>
      <c r="M130" s="12"/>
      <c r="N130" s="13">
        <v>200</v>
      </c>
      <c r="O130" s="12" t="s">
        <v>4950</v>
      </c>
      <c r="P130" s="12"/>
      <c r="Q130" s="13">
        <f t="shared" ref="Q130:Q193" si="2">+R130/N130</f>
        <v>14.422000000000001</v>
      </c>
      <c r="R130" s="14">
        <v>2884.4</v>
      </c>
      <c r="S130" s="26" t="str">
        <f>IFERROR(VLOOKUP(J130,'DESC ITY - ENG'!B:C,2,FALSE),VLOOKUP(I130,'DESC ITY - ENG'!A:C,3,FALSE))</f>
        <v>Coating Eclipse HB V7710Z Silver Diamond Topcoat</v>
      </c>
      <c r="T130" s="15" t="str">
        <f>IFERROR(VLOOKUP(S130,'DESC ITY - ENG'!C:D,2,FALSE),VLOOKUP(J130,'DESC ITY - ENG'!B:D,3,FALSE))</f>
        <v>INM-</v>
      </c>
      <c r="U130" t="str">
        <f>VLOOKUP(T130,'STANDARD COMM'!A:B,2,FALSE)</f>
        <v>INTR TREAT MATERIAL</v>
      </c>
      <c r="V130" t="str">
        <f>IF(T130="","(blank)",IF(COUNTIF('STANDARD COMM'!A:A,T130)&gt;0,"OK","OUT OF SCOPE"))</f>
        <v>OK</v>
      </c>
    </row>
    <row r="131" spans="1:22">
      <c r="A131" s="16" t="s">
        <v>7027</v>
      </c>
      <c r="B131" s="17">
        <v>45621.455462962964</v>
      </c>
      <c r="C131" s="18"/>
      <c r="D131" s="18" t="s">
        <v>105</v>
      </c>
      <c r="E131" s="18" t="s">
        <v>106</v>
      </c>
      <c r="F131" s="18" t="s">
        <v>7185</v>
      </c>
      <c r="G131" s="23">
        <v>46053</v>
      </c>
      <c r="H131" s="18"/>
      <c r="I131" s="18" t="s">
        <v>924</v>
      </c>
      <c r="J131" s="18" t="s">
        <v>925</v>
      </c>
      <c r="K131" s="18" t="s">
        <v>4936</v>
      </c>
      <c r="L131" s="33" t="str">
        <f>VLOOKUP(K131,'COMM ITY- ENG'!A:B,2,FALSE)</f>
        <v>chemical products</v>
      </c>
      <c r="M131" s="18"/>
      <c r="N131" s="19">
        <v>300</v>
      </c>
      <c r="O131" s="18" t="s">
        <v>4950</v>
      </c>
      <c r="P131" s="18"/>
      <c r="Q131" s="19">
        <f t="shared" si="2"/>
        <v>11.69</v>
      </c>
      <c r="R131" s="20">
        <v>3507</v>
      </c>
      <c r="S131" s="26" t="str">
        <f>IFERROR(VLOOKUP(J131,'DESC ITY - ENG'!B:C,2,FALSE),VLOOKUP(I131,'DESC ITY - ENG'!A:C,3,FALSE))</f>
        <v>Coating Quantanium 7343/V9044Z Clear Topcoat</v>
      </c>
      <c r="T131" s="15" t="str">
        <f>IFERROR(VLOOKUP(S131,'DESC ITY - ENG'!C:D,2,FALSE),VLOOKUP(J131,'DESC ITY - ENG'!B:D,3,FALSE))</f>
        <v>INM-</v>
      </c>
      <c r="U131" t="str">
        <f>VLOOKUP(T131,'STANDARD COMM'!A:B,2,FALSE)</f>
        <v>INTR TREAT MATERIAL</v>
      </c>
      <c r="V131" t="str">
        <f>IF(T131="","(blank)",IF(COUNTIF('STANDARD COMM'!A:A,T131)&gt;0,"OK","OUT OF SCOPE"))</f>
        <v>OK</v>
      </c>
    </row>
    <row r="132" spans="1:22">
      <c r="A132" s="16" t="s">
        <v>7012</v>
      </c>
      <c r="B132" s="17">
        <v>45622.590115740742</v>
      </c>
      <c r="C132" s="18"/>
      <c r="D132" s="18" t="s">
        <v>139</v>
      </c>
      <c r="E132" s="18" t="s">
        <v>140</v>
      </c>
      <c r="F132" s="18" t="s">
        <v>7172</v>
      </c>
      <c r="G132" s="23">
        <v>46053</v>
      </c>
      <c r="H132" s="18"/>
      <c r="I132" s="18" t="s">
        <v>1323</v>
      </c>
      <c r="J132" s="18" t="s">
        <v>1324</v>
      </c>
      <c r="K132" s="18" t="s">
        <v>4936</v>
      </c>
      <c r="L132" s="33" t="str">
        <f>VLOOKUP(K132,'COMM ITY- ENG'!A:B,2,FALSE)</f>
        <v>chemical products</v>
      </c>
      <c r="M132" s="18"/>
      <c r="N132" s="19">
        <v>199.58</v>
      </c>
      <c r="O132" s="18" t="s">
        <v>4950</v>
      </c>
      <c r="P132" s="18"/>
      <c r="Q132" s="19">
        <f t="shared" si="2"/>
        <v>12.5</v>
      </c>
      <c r="R132" s="20">
        <v>2494.75</v>
      </c>
      <c r="S132" s="26" t="str">
        <f>IFERROR(VLOOKUP(J132,'DESC ITY - ENG'!B:C,2,FALSE),VLOOKUP(I132,'DESC ITY - ENG'!A:C,3,FALSE))</f>
        <v>Surfactant Tergitol TMN-6 (equiv. Triton X 114)</v>
      </c>
      <c r="T132" s="15" t="str">
        <f>IFERROR(VLOOKUP(S132,'DESC ITY - ENG'!C:D,2,FALSE),VLOOKUP(J132,'DESC ITY - ENG'!B:D,3,FALSE))</f>
        <v>MISC</v>
      </c>
      <c r="U132" t="str">
        <f>VLOOKUP(T132,'STANDARD COMM'!A:B,2,FALSE)</f>
        <v>MISCELLANEOUS</v>
      </c>
      <c r="V132" t="str">
        <f>IF(T132="","(blank)",IF(COUNTIF('STANDARD COMM'!A:A,T132)&gt;0,"OK","OUT OF SCOPE"))</f>
        <v>OK</v>
      </c>
    </row>
    <row r="133" spans="1:22">
      <c r="A133" s="10" t="s">
        <v>6983</v>
      </c>
      <c r="B133" s="11">
        <v>45622.697997685187</v>
      </c>
      <c r="C133" s="12"/>
      <c r="D133" s="12" t="s">
        <v>48</v>
      </c>
      <c r="E133" s="12" t="s">
        <v>49</v>
      </c>
      <c r="F133" s="12" t="s">
        <v>7138</v>
      </c>
      <c r="G133" s="22">
        <v>46053</v>
      </c>
      <c r="H133" s="12"/>
      <c r="I133" s="12" t="s">
        <v>448</v>
      </c>
      <c r="J133" s="12" t="s">
        <v>449</v>
      </c>
      <c r="K133" s="12" t="s">
        <v>4938</v>
      </c>
      <c r="L133" s="33" t="str">
        <f>VLOOKUP(K133,'COMM ITY- ENG'!A:B,2,FALSE)</f>
        <v>aluminium</v>
      </c>
      <c r="M133" s="12"/>
      <c r="N133" s="13">
        <v>7680</v>
      </c>
      <c r="O133" s="12" t="s">
        <v>4950</v>
      </c>
      <c r="P133" s="12"/>
      <c r="Q133" s="13">
        <f t="shared" si="2"/>
        <v>3.4550000000000001</v>
      </c>
      <c r="R133" s="14">
        <v>26534.400000000001</v>
      </c>
      <c r="S133" s="26" t="str">
        <f>IFERROR(VLOOKUP(J133,'DESC ITY - ENG'!B:C,2,FALSE),VLOOKUP(I133,'DESC ITY - ENG'!A:C,3,FALSE))</f>
        <v>Aluminum Disc Alloy 4006 355mm x 3.6mm Replacement Part [cite: 2]</v>
      </c>
      <c r="T133" s="15" t="str">
        <f>IFERROR(VLOOKUP(S133,'DESC ITY - ENG'!C:D,2,FALSE),VLOOKUP(J133,'DESC ITY - ENG'!B:D,3,FALSE))</f>
        <v>ALM-</v>
      </c>
      <c r="U133" t="str">
        <f>VLOOKUP(T133,'STANDARD COMM'!A:B,2,FALSE)</f>
        <v>ALUM MATERIAL</v>
      </c>
      <c r="V133" t="str">
        <f>IF(T133="","(blank)",IF(COUNTIF('STANDARD COMM'!A:A,T133)&gt;0,"OK","OUT OF SCOPE"))</f>
        <v>OK</v>
      </c>
    </row>
    <row r="134" spans="1:22">
      <c r="A134" s="16" t="s">
        <v>6984</v>
      </c>
      <c r="B134" s="17">
        <v>45622.697997685187</v>
      </c>
      <c r="C134" s="18"/>
      <c r="D134" s="18" t="s">
        <v>44</v>
      </c>
      <c r="E134" s="18" t="s">
        <v>45</v>
      </c>
      <c r="F134" s="18" t="s">
        <v>7139</v>
      </c>
      <c r="G134" s="23">
        <v>46053</v>
      </c>
      <c r="H134" s="18"/>
      <c r="I134" s="18" t="s">
        <v>4972</v>
      </c>
      <c r="J134" s="18" t="s">
        <v>4973</v>
      </c>
      <c r="K134" s="18" t="s">
        <v>4936</v>
      </c>
      <c r="L134" s="33" t="str">
        <f>VLOOKUP(K134,'COMM ITY- ENG'!A:B,2,FALSE)</f>
        <v>chemical products</v>
      </c>
      <c r="M134" s="18"/>
      <c r="N134" s="19">
        <v>1</v>
      </c>
      <c r="O134" s="18" t="s">
        <v>4950</v>
      </c>
      <c r="P134" s="18"/>
      <c r="Q134" s="19">
        <f t="shared" si="2"/>
        <v>16</v>
      </c>
      <c r="R134" s="20">
        <v>16</v>
      </c>
      <c r="S134" s="26" t="str">
        <f>IFERROR(VLOOKUP(J134,'DESC ITY - ENG'!B:C,2,FALSE),VLOOKUP(I134,'DESC ITY - ENG'!A:C,3,FALSE))</f>
        <v>AP-8000 BS SEMI-TRANSLUCENT FC-30572 B+</v>
      </c>
      <c r="T134" s="15" t="str">
        <f>IFERROR(VLOOKUP(S134,'DESC ITY - ENG'!C:D,2,FALSE),VLOOKUP(J134,'DESC ITY - ENG'!B:D,3,FALSE))</f>
        <v>INM-</v>
      </c>
      <c r="U134" t="str">
        <f>VLOOKUP(T134,'STANDARD COMM'!A:B,2,FALSE)</f>
        <v>INTR TREAT MATERIAL</v>
      </c>
      <c r="V134" t="str">
        <f>IF(T134="","(blank)",IF(COUNTIF('STANDARD COMM'!A:A,T134)&gt;0,"OK","OUT OF SCOPE"))</f>
        <v>OK</v>
      </c>
    </row>
    <row r="135" spans="1:22">
      <c r="A135" s="10" t="s">
        <v>6984</v>
      </c>
      <c r="B135" s="11">
        <v>45622.697997685187</v>
      </c>
      <c r="C135" s="12"/>
      <c r="D135" s="12" t="s">
        <v>44</v>
      </c>
      <c r="E135" s="12" t="s">
        <v>45</v>
      </c>
      <c r="F135" s="12" t="s">
        <v>7139</v>
      </c>
      <c r="G135" s="22">
        <v>46053</v>
      </c>
      <c r="H135" s="12"/>
      <c r="I135" s="12" t="s">
        <v>4974</v>
      </c>
      <c r="J135" s="12" t="s">
        <v>4975</v>
      </c>
      <c r="K135" s="12" t="s">
        <v>4936</v>
      </c>
      <c r="L135" s="33" t="str">
        <f>VLOOKUP(K135,'COMM ITY- ENG'!A:B,2,FALSE)</f>
        <v>chemical products</v>
      </c>
      <c r="M135" s="12"/>
      <c r="N135" s="13">
        <v>133.36000000000001</v>
      </c>
      <c r="O135" s="12" t="s">
        <v>4950</v>
      </c>
      <c r="P135" s="12"/>
      <c r="Q135" s="13">
        <f t="shared" si="2"/>
        <v>16</v>
      </c>
      <c r="R135" s="14">
        <v>2133.7600000000002</v>
      </c>
      <c r="S135" s="26" t="str">
        <f>IFERROR(VLOOKUP(J135,'DESC ITY - ENG'!B:C,2,FALSE),VLOOKUP(I135,'DESC ITY - ENG'!A:C,3,FALSE))</f>
        <v>AP-8000 BS SEMI-TRANSLUCENT FC-30572 A</v>
      </c>
      <c r="T135" s="15" t="str">
        <f>IFERROR(VLOOKUP(S135,'DESC ITY - ENG'!C:D,2,FALSE),VLOOKUP(J135,'DESC ITY - ENG'!B:D,3,FALSE))</f>
        <v>INM-</v>
      </c>
      <c r="U135" t="str">
        <f>VLOOKUP(T135,'STANDARD COMM'!A:B,2,FALSE)</f>
        <v>INTR TREAT MATERIAL</v>
      </c>
      <c r="V135" t="str">
        <f>IF(T135="","(blank)",IF(COUNTIF('STANDARD COMM'!A:A,T135)&gt;0,"OK","OUT OF SCOPE"))</f>
        <v>OK</v>
      </c>
    </row>
    <row r="136" spans="1:22">
      <c r="A136" s="16" t="s">
        <v>6984</v>
      </c>
      <c r="B136" s="17">
        <v>45622.697997685187</v>
      </c>
      <c r="C136" s="18"/>
      <c r="D136" s="18" t="s">
        <v>44</v>
      </c>
      <c r="E136" s="18" t="s">
        <v>7446</v>
      </c>
      <c r="F136" s="18" t="s">
        <v>7139</v>
      </c>
      <c r="G136" s="23">
        <v>46053</v>
      </c>
      <c r="H136" s="18"/>
      <c r="I136" s="18" t="s">
        <v>4976</v>
      </c>
      <c r="J136" s="18" t="s">
        <v>4977</v>
      </c>
      <c r="K136" s="18" t="s">
        <v>4936</v>
      </c>
      <c r="L136" s="33" t="str">
        <f>VLOOKUP(K136,'COMM ITY- ENG'!A:B,2,FALSE)</f>
        <v>chemical products</v>
      </c>
      <c r="M136" s="18"/>
      <c r="N136" s="19">
        <v>2922.3</v>
      </c>
      <c r="O136" s="18" t="s">
        <v>4950</v>
      </c>
      <c r="P136" s="18"/>
      <c r="Q136" s="19">
        <f t="shared" si="2"/>
        <v>16</v>
      </c>
      <c r="R136" s="20">
        <v>46756.800000000003</v>
      </c>
      <c r="S136" s="26" t="str">
        <f>IFERROR(VLOOKUP(J136,'DESC ITY - ENG'!B:C,2,FALSE),VLOOKUP(I136,'DESC ITY - ENG'!A:C,3,FALSE))</f>
        <v>Coating G8 Base System Black FC-8000 Grade A</v>
      </c>
      <c r="T136" s="15" t="str">
        <f>IFERROR(VLOOKUP(S136,'DESC ITY - ENG'!C:D,2,FALSE),VLOOKUP(J136,'DESC ITY - ENG'!B:D,3,FALSE))</f>
        <v>INM-</v>
      </c>
      <c r="U136" t="str">
        <f>VLOOKUP(T136,'STANDARD COMM'!A:B,2,FALSE)</f>
        <v>INTR TREAT MATERIAL</v>
      </c>
      <c r="V136" t="str">
        <f>IF(T136="","(blank)",IF(COUNTIF('STANDARD COMM'!A:A,T136)&gt;0,"OK","OUT OF SCOPE"))</f>
        <v>OK</v>
      </c>
    </row>
    <row r="137" spans="1:22">
      <c r="A137" s="10" t="s">
        <v>6984</v>
      </c>
      <c r="B137" s="11">
        <v>45622.697997685187</v>
      </c>
      <c r="C137" s="12"/>
      <c r="D137" s="12" t="s">
        <v>44</v>
      </c>
      <c r="E137" s="12" t="s">
        <v>45</v>
      </c>
      <c r="F137" s="12" t="s">
        <v>7139</v>
      </c>
      <c r="G137" s="22">
        <v>46053</v>
      </c>
      <c r="H137" s="12"/>
      <c r="I137" s="12" t="s">
        <v>4978</v>
      </c>
      <c r="J137" s="12" t="s">
        <v>4979</v>
      </c>
      <c r="K137" s="12" t="s">
        <v>4936</v>
      </c>
      <c r="L137" s="33" t="str">
        <f>VLOOKUP(K137,'COMM ITY- ENG'!A:B,2,FALSE)</f>
        <v>chemical products</v>
      </c>
      <c r="M137" s="12"/>
      <c r="N137" s="13">
        <v>65.64</v>
      </c>
      <c r="O137" s="12" t="s">
        <v>4950</v>
      </c>
      <c r="P137" s="12"/>
      <c r="Q137" s="13">
        <f t="shared" si="2"/>
        <v>16</v>
      </c>
      <c r="R137" s="14">
        <v>1050.24</v>
      </c>
      <c r="S137" s="26" t="str">
        <f>IFERROR(VLOOKUP(J137,'DESC ITY - ENG'!B:C,2,FALSE),VLOOKUP(I137,'DESC ITY - ENG'!A:C,3,FALSE))</f>
        <v>AP-8000 BS SEMI-TRANSLUCENT FC-30572 B</v>
      </c>
      <c r="T137" s="15" t="str">
        <f>IFERROR(VLOOKUP(S137,'DESC ITY - ENG'!C:D,2,FALSE),VLOOKUP(J137,'DESC ITY - ENG'!B:D,3,FALSE))</f>
        <v>INM-</v>
      </c>
      <c r="U137" t="str">
        <f>VLOOKUP(T137,'STANDARD COMM'!A:B,2,FALSE)</f>
        <v>INTR TREAT MATERIAL</v>
      </c>
      <c r="V137" t="str">
        <f>IF(T137="","(blank)",IF(COUNTIF('STANDARD COMM'!A:A,T137)&gt;0,"OK","OUT OF SCOPE"))</f>
        <v>OK</v>
      </c>
    </row>
    <row r="138" spans="1:22">
      <c r="A138" s="16" t="s">
        <v>6984</v>
      </c>
      <c r="B138" s="17">
        <v>45622.697997685187</v>
      </c>
      <c r="C138" s="18"/>
      <c r="D138" s="18" t="s">
        <v>44</v>
      </c>
      <c r="E138" s="18" t="s">
        <v>45</v>
      </c>
      <c r="F138" s="18" t="s">
        <v>7139</v>
      </c>
      <c r="G138" s="23">
        <v>46053</v>
      </c>
      <c r="H138" s="18"/>
      <c r="I138" s="18" t="s">
        <v>4980</v>
      </c>
      <c r="J138" s="18" t="s">
        <v>4981</v>
      </c>
      <c r="K138" s="18" t="s">
        <v>4936</v>
      </c>
      <c r="L138" s="33" t="str">
        <f>VLOOKUP(K138,'COMM ITY- ENG'!A:B,2,FALSE)</f>
        <v>chemical products</v>
      </c>
      <c r="M138" s="18"/>
      <c r="N138" s="19">
        <v>1313.25</v>
      </c>
      <c r="O138" s="18" t="s">
        <v>4950</v>
      </c>
      <c r="P138" s="18"/>
      <c r="Q138" s="19">
        <f t="shared" si="2"/>
        <v>16</v>
      </c>
      <c r="R138" s="20">
        <v>21012</v>
      </c>
      <c r="S138" s="26" t="str">
        <f>IFERROR(VLOOKUP(J138,'DESC ITY - ENG'!B:C,2,FALSE),VLOOKUP(I138,'DESC ITY - ENG'!A:C,3,FALSE))</f>
        <v>Coating G8 Base System Black FC-8000 Grade B</v>
      </c>
      <c r="T138" s="15" t="str">
        <f>IFERROR(VLOOKUP(S138,'DESC ITY - ENG'!C:D,2,FALSE),VLOOKUP(J138,'DESC ITY - ENG'!B:D,3,FALSE))</f>
        <v>INM-</v>
      </c>
      <c r="U138" t="str">
        <f>VLOOKUP(T138,'STANDARD COMM'!A:B,2,FALSE)</f>
        <v>INTR TREAT MATERIAL</v>
      </c>
      <c r="V138" t="str">
        <f>IF(T138="","(blank)",IF(COUNTIF('STANDARD COMM'!A:A,T138)&gt;0,"OK","OUT OF SCOPE"))</f>
        <v>OK</v>
      </c>
    </row>
    <row r="139" spans="1:22">
      <c r="A139" s="10" t="s">
        <v>6984</v>
      </c>
      <c r="B139" s="11">
        <v>45622.697997685187</v>
      </c>
      <c r="C139" s="12"/>
      <c r="D139" s="12" t="s">
        <v>44</v>
      </c>
      <c r="E139" s="12" t="s">
        <v>45</v>
      </c>
      <c r="F139" s="12" t="s">
        <v>7139</v>
      </c>
      <c r="G139" s="22">
        <v>46053</v>
      </c>
      <c r="H139" s="12"/>
      <c r="I139" s="12" t="s">
        <v>4982</v>
      </c>
      <c r="J139" s="12" t="s">
        <v>4983</v>
      </c>
      <c r="K139" s="12" t="s">
        <v>4936</v>
      </c>
      <c r="L139" s="33" t="str">
        <f>VLOOKUP(K139,'COMM ITY- ENG'!A:B,2,FALSE)</f>
        <v>chemical products</v>
      </c>
      <c r="M139" s="12"/>
      <c r="N139" s="13">
        <v>1484.1</v>
      </c>
      <c r="O139" s="12" t="s">
        <v>4950</v>
      </c>
      <c r="P139" s="12"/>
      <c r="Q139" s="13">
        <f t="shared" si="2"/>
        <v>16</v>
      </c>
      <c r="R139" s="14">
        <v>23745.599999999999</v>
      </c>
      <c r="S139" s="26" t="str">
        <f>IFERROR(VLOOKUP(J139,'DESC ITY - ENG'!B:C,2,FALSE),VLOOKUP(I139,'DESC ITY - ENG'!A:C,3,FALSE))</f>
        <v>Coating G8 Base System General Grade B</v>
      </c>
      <c r="T139" s="15" t="str">
        <f>IFERROR(VLOOKUP(S139,'DESC ITY - ENG'!C:D,2,FALSE),VLOOKUP(J139,'DESC ITY - ENG'!B:D,3,FALSE))</f>
        <v>INM-</v>
      </c>
      <c r="U139" t="str">
        <f>VLOOKUP(T139,'STANDARD COMM'!A:B,2,FALSE)</f>
        <v>INTR TREAT MATERIAL</v>
      </c>
      <c r="V139" t="str">
        <f>IF(T139="","(blank)",IF(COUNTIF('STANDARD COMM'!A:A,T139)&gt;0,"OK","OUT OF SCOPE"))</f>
        <v>OK</v>
      </c>
    </row>
    <row r="140" spans="1:22">
      <c r="A140" s="10" t="s">
        <v>6984</v>
      </c>
      <c r="B140" s="17">
        <v>45622.697997685187</v>
      </c>
      <c r="C140" s="18"/>
      <c r="D140" s="18" t="s">
        <v>44</v>
      </c>
      <c r="E140" s="18" t="s">
        <v>45</v>
      </c>
      <c r="F140" s="18" t="s">
        <v>7139</v>
      </c>
      <c r="G140" s="23">
        <v>46053</v>
      </c>
      <c r="H140" s="18"/>
      <c r="I140" s="18" t="s">
        <v>4982</v>
      </c>
      <c r="J140" s="18" t="s">
        <v>4983</v>
      </c>
      <c r="K140" s="18" t="s">
        <v>4936</v>
      </c>
      <c r="L140" s="33" t="str">
        <f>VLOOKUP(K140,'COMM ITY- ENG'!A:B,2,FALSE)</f>
        <v>chemical products</v>
      </c>
      <c r="M140" s="18"/>
      <c r="N140" s="19">
        <v>197.88</v>
      </c>
      <c r="O140" s="18" t="s">
        <v>4950</v>
      </c>
      <c r="P140" s="18"/>
      <c r="Q140" s="19">
        <f t="shared" si="2"/>
        <v>16</v>
      </c>
      <c r="R140" s="20">
        <v>3166.08</v>
      </c>
      <c r="S140" s="26" t="str">
        <f>IFERROR(VLOOKUP(J140,'DESC ITY - ENG'!B:C,2,FALSE),VLOOKUP(I140,'DESC ITY - ENG'!A:C,3,FALSE))</f>
        <v>Coating G8 Base System General Grade B</v>
      </c>
      <c r="T140" s="15" t="str">
        <f>IFERROR(VLOOKUP(S140,'DESC ITY - ENG'!C:D,2,FALSE),VLOOKUP(J140,'DESC ITY - ENG'!B:D,3,FALSE))</f>
        <v>INM-</v>
      </c>
      <c r="U140" t="str">
        <f>VLOOKUP(T140,'STANDARD COMM'!A:B,2,FALSE)</f>
        <v>INTR TREAT MATERIAL</v>
      </c>
      <c r="V140" t="str">
        <f>IF(T140="","(blank)",IF(COUNTIF('STANDARD COMM'!A:A,T140)&gt;0,"OK","OUT OF SCOPE"))</f>
        <v>OK</v>
      </c>
    </row>
    <row r="141" spans="1:22">
      <c r="A141" s="10" t="s">
        <v>7007</v>
      </c>
      <c r="B141" s="11">
        <v>45622.703668981485</v>
      </c>
      <c r="C141" s="12"/>
      <c r="D141" s="12" t="s">
        <v>103</v>
      </c>
      <c r="E141" s="12" t="s">
        <v>104</v>
      </c>
      <c r="F141" s="12" t="s">
        <v>7169</v>
      </c>
      <c r="G141" s="22">
        <v>46053</v>
      </c>
      <c r="H141" s="12"/>
      <c r="I141" s="12" t="s">
        <v>892</v>
      </c>
      <c r="J141" s="12" t="s">
        <v>893</v>
      </c>
      <c r="K141" s="12" t="s">
        <v>4935</v>
      </c>
      <c r="L141" s="33" t="str">
        <f>VLOOKUP(K141,'COMM ITY- ENG'!A:B,2,FALSE)</f>
        <v>handles</v>
      </c>
      <c r="M141" s="12"/>
      <c r="N141" s="13">
        <v>4800</v>
      </c>
      <c r="O141" s="12" t="s">
        <v>4949</v>
      </c>
      <c r="P141" s="12"/>
      <c r="Q141" s="13">
        <f t="shared" si="2"/>
        <v>0.31064999999999998</v>
      </c>
      <c r="R141" s="14">
        <v>1491.12</v>
      </c>
      <c r="S141" s="26" t="str">
        <f>IFERROR(VLOOKUP(J141,'DESC ITY - ENG'!B:C,2,FALSE),VLOOKUP(I141,'DESC ITY - ENG'!A:C,3,FALSE))</f>
        <v>Handle Chicago/1 Black Satin Finish [cite: 4]</v>
      </c>
      <c r="T141" s="15" t="str">
        <f>IFERROR(VLOOKUP(S141,'DESC ITY - ENG'!C:D,2,FALSE),VLOOKUP(J141,'DESC ITY - ENG'!B:D,3,FALSE))</f>
        <v>HDL--</v>
      </c>
      <c r="U141" t="e">
        <f>VLOOKUP(T141,'STANDARD COMM'!A:B,2,FALSE)</f>
        <v>#N/A</v>
      </c>
      <c r="V141" t="str">
        <f>IF(T141="","(blank)",IF(COUNTIF('STANDARD COMM'!A:A,T141)&gt;0,"OK","OUT OF SCOPE"))</f>
        <v>OUT OF SCOPE</v>
      </c>
    </row>
    <row r="142" spans="1:22">
      <c r="A142" s="10" t="s">
        <v>7035</v>
      </c>
      <c r="B142" s="11">
        <v>45623.416273148148</v>
      </c>
      <c r="C142" s="12"/>
      <c r="D142" s="12" t="s">
        <v>101</v>
      </c>
      <c r="E142" s="12" t="s">
        <v>102</v>
      </c>
      <c r="F142" s="12" t="s">
        <v>7194</v>
      </c>
      <c r="G142" s="22">
        <v>46053</v>
      </c>
      <c r="H142" s="12"/>
      <c r="I142" s="12" t="s">
        <v>884</v>
      </c>
      <c r="J142" s="12" t="s">
        <v>885</v>
      </c>
      <c r="K142" s="12" t="s">
        <v>4942</v>
      </c>
      <c r="L142" s="33" t="str">
        <f>VLOOKUP(K142,'COMM ITY- ENG'!A:B,2,FALSE)</f>
        <v>accessories for handles</v>
      </c>
      <c r="M142" s="12"/>
      <c r="N142" s="13">
        <v>100000</v>
      </c>
      <c r="O142" s="12" t="s">
        <v>4949</v>
      </c>
      <c r="P142" s="12"/>
      <c r="Q142" s="13">
        <f t="shared" si="2"/>
        <v>2.64E-3</v>
      </c>
      <c r="R142" s="14">
        <v>264</v>
      </c>
      <c r="S142" s="26" t="str">
        <f>IFERROR(VLOOKUP(J142,'DESC ITY - ENG'!B:C,2,FALSE),VLOOKUP(I142,'DESC ITY - ENG'!A:C,3,FALSE))</f>
        <v>Rivet 3.5x9 mm AG2 Aluminum</v>
      </c>
      <c r="T142" s="15" t="str">
        <f>IFERROR(VLOOKUP(S142,'DESC ITY - ENG'!C:D,2,FALSE),VLOOKUP(J142,'DESC ITY - ENG'!B:D,3,FALSE))</f>
        <v>RIV-</v>
      </c>
      <c r="U142" t="str">
        <f>VLOOKUP(T142,'STANDARD COMM'!A:B,2,FALSE)</f>
        <v>RIVET</v>
      </c>
      <c r="V142" t="str">
        <f>IF(T142="","(blank)",IF(COUNTIF('STANDARD COMM'!A:A,T142)&gt;0,"OK","OUT OF SCOPE"))</f>
        <v>OK</v>
      </c>
    </row>
    <row r="143" spans="1:22">
      <c r="A143" s="16" t="s">
        <v>7035</v>
      </c>
      <c r="B143" s="17">
        <v>45623.416273148148</v>
      </c>
      <c r="C143" s="18"/>
      <c r="D143" s="18" t="s">
        <v>101</v>
      </c>
      <c r="E143" s="18" t="s">
        <v>102</v>
      </c>
      <c r="F143" s="18" t="s">
        <v>7194</v>
      </c>
      <c r="G143" s="23">
        <v>46053</v>
      </c>
      <c r="H143" s="18"/>
      <c r="I143" s="18" t="s">
        <v>886</v>
      </c>
      <c r="J143" s="18" t="s">
        <v>887</v>
      </c>
      <c r="K143" s="18" t="s">
        <v>4942</v>
      </c>
      <c r="L143" s="33" t="str">
        <f>VLOOKUP(K143,'COMM ITY- ENG'!A:B,2,FALSE)</f>
        <v>accessories for handles</v>
      </c>
      <c r="M143" s="18"/>
      <c r="N143" s="19">
        <v>201084</v>
      </c>
      <c r="O143" s="18" t="s">
        <v>4949</v>
      </c>
      <c r="P143" s="18"/>
      <c r="Q143" s="19">
        <f t="shared" si="2"/>
        <v>7.5499791132064217E-3</v>
      </c>
      <c r="R143" s="20">
        <v>1518.18</v>
      </c>
      <c r="S143" s="26" t="str">
        <f>IFERROR(VLOOKUP(J143,'DESC ITY - ENG'!B:C,2,FALSE),VLOOKUP(I143,'DESC ITY - ENG'!A:C,3,FALSE))</f>
        <v>Rivet 5x13 mm AG5 Aluminum</v>
      </c>
      <c r="T143" s="15" t="str">
        <f>IFERROR(VLOOKUP(S143,'DESC ITY - ENG'!C:D,2,FALSE),VLOOKUP(J143,'DESC ITY - ENG'!B:D,3,FALSE))</f>
        <v>RIV-</v>
      </c>
      <c r="U143" t="str">
        <f>VLOOKUP(T143,'STANDARD COMM'!A:B,2,FALSE)</f>
        <v>RIVET</v>
      </c>
      <c r="V143" t="str">
        <f>IF(T143="","(blank)",IF(COUNTIF('STANDARD COMM'!A:A,T143)&gt;0,"OK","OUT OF SCOPE"))</f>
        <v>OK</v>
      </c>
    </row>
    <row r="144" spans="1:22">
      <c r="A144" s="10" t="s">
        <v>7013</v>
      </c>
      <c r="B144" s="11">
        <v>45623.416273148148</v>
      </c>
      <c r="C144" s="12"/>
      <c r="D144" s="12" t="s">
        <v>178</v>
      </c>
      <c r="E144" s="12" t="s">
        <v>179</v>
      </c>
      <c r="F144" s="12" t="s">
        <v>7173</v>
      </c>
      <c r="G144" s="22">
        <v>46053</v>
      </c>
      <c r="H144" s="12"/>
      <c r="I144" s="12" t="s">
        <v>4121</v>
      </c>
      <c r="J144" s="12" t="s">
        <v>4122</v>
      </c>
      <c r="K144" s="12" t="s">
        <v>4937</v>
      </c>
      <c r="L144" s="33" t="str">
        <f>VLOOKUP(K144,'COMM ITY- ENG'!A:B,2,FALSE)</f>
        <v>finished accessories</v>
      </c>
      <c r="M144" s="12"/>
      <c r="N144" s="13">
        <v>3000</v>
      </c>
      <c r="O144" s="12" t="s">
        <v>4949</v>
      </c>
      <c r="P144" s="12"/>
      <c r="Q144" s="13">
        <f t="shared" si="2"/>
        <v>0.67</v>
      </c>
      <c r="R144" s="14">
        <v>2010</v>
      </c>
      <c r="S144" s="26" t="str">
        <f>IFERROR(VLOOKUP(J144,'DESC ITY - ENG'!B:C,2,FALSE),VLOOKUP(I144,'DESC ITY - ENG'!A:C,3,FALSE))</f>
        <v>Turner/Spatula 29 cm with Holes + Raclette Scraper</v>
      </c>
      <c r="T144" s="15" t="str">
        <f>IFERROR(VLOOKUP(S144,'DESC ITY - ENG'!C:D,2,FALSE),VLOOKUP(J144,'DESC ITY - ENG'!B:D,3,FALSE))</f>
        <v>T&amp;G-</v>
      </c>
      <c r="U144" t="str">
        <f>VLOOKUP(T144,'STANDARD COMM'!A:B,2,FALSE)</f>
        <v>TOOLS &amp; GADGETS / UTENSIL / BOWL</v>
      </c>
      <c r="V144" t="str">
        <f>IF(T144="","(blank)",IF(COUNTIF('STANDARD COMM'!A:A,T144)&gt;0,"OK","OUT OF SCOPE"))</f>
        <v>OK</v>
      </c>
    </row>
    <row r="145" spans="1:22">
      <c r="A145" s="10" t="s">
        <v>7030</v>
      </c>
      <c r="B145" s="11">
        <v>45623.416273148148</v>
      </c>
      <c r="C145" s="12"/>
      <c r="D145" s="12" t="s">
        <v>92</v>
      </c>
      <c r="E145" s="12" t="s">
        <v>93</v>
      </c>
      <c r="F145" s="12" t="s">
        <v>7188</v>
      </c>
      <c r="G145" s="22">
        <v>46053</v>
      </c>
      <c r="H145" s="12"/>
      <c r="I145" s="12" t="s">
        <v>7299</v>
      </c>
      <c r="J145" s="12" t="s">
        <v>7300</v>
      </c>
      <c r="K145" s="12" t="s">
        <v>4946</v>
      </c>
      <c r="L145" s="33" t="str">
        <f>VLOOKUP(K145,'COMM ITY- ENG'!A:B,2,FALSE)</f>
        <v>consumable materials</v>
      </c>
      <c r="M145" s="12"/>
      <c r="N145" s="13">
        <v>2400</v>
      </c>
      <c r="O145" s="12" t="s">
        <v>4950</v>
      </c>
      <c r="P145" s="12"/>
      <c r="Q145" s="13">
        <f t="shared" si="2"/>
        <v>1.55</v>
      </c>
      <c r="R145" s="14">
        <v>3720</v>
      </c>
      <c r="S145" s="26" t="str">
        <f>IFERROR(VLOOKUP(J145,'DESC ITY - ENG'!B:C,2,FALSE),VLOOKUP(I145,'DESC ITY - ENG'!A:C,3,FALSE))</f>
        <v>Ecospray 870 (Detergent)</v>
      </c>
      <c r="T145" s="15" t="str">
        <f>IFERROR(VLOOKUP(S145,'DESC ITY - ENG'!C:D,2,FALSE),VLOOKUP(J145,'DESC ITY - ENG'!B:D,3,FALSE))</f>
        <v>MISC</v>
      </c>
      <c r="U145" t="str">
        <f>VLOOKUP(T145,'STANDARD COMM'!A:B,2,FALSE)</f>
        <v>MISCELLANEOUS</v>
      </c>
      <c r="V145" t="str">
        <f>IF(T145="","(blank)",IF(COUNTIF('STANDARD COMM'!A:A,T145)&gt;0,"OK","OUT OF SCOPE"))</f>
        <v>OK</v>
      </c>
    </row>
    <row r="146" spans="1:22">
      <c r="A146" s="16" t="s">
        <v>7025</v>
      </c>
      <c r="B146" s="17">
        <v>45623.416273148148</v>
      </c>
      <c r="C146" s="18"/>
      <c r="D146" s="18" t="s">
        <v>83</v>
      </c>
      <c r="E146" s="18" t="s">
        <v>84</v>
      </c>
      <c r="F146" s="18" t="s">
        <v>7183</v>
      </c>
      <c r="G146" s="23">
        <v>46053</v>
      </c>
      <c r="H146" s="18"/>
      <c r="I146" s="18" t="s">
        <v>804</v>
      </c>
      <c r="J146" s="18" t="s">
        <v>805</v>
      </c>
      <c r="K146" s="18" t="s">
        <v>4936</v>
      </c>
      <c r="L146" s="33" t="str">
        <f>VLOOKUP(K146,'COMM ITY- ENG'!A:B,2,FALSE)</f>
        <v>chemical products</v>
      </c>
      <c r="M146" s="18"/>
      <c r="N146" s="19">
        <v>180</v>
      </c>
      <c r="O146" s="18" t="s">
        <v>4950</v>
      </c>
      <c r="P146" s="18"/>
      <c r="Q146" s="19">
        <f t="shared" si="2"/>
        <v>23.45</v>
      </c>
      <c r="R146" s="20">
        <v>4221</v>
      </c>
      <c r="S146" s="26" t="str">
        <f>IFERROR(VLOOKUP(J146,'DESC ITY - ENG'!B:C,2,FALSE),VLOOKUP(I146,'DESC ITY - ENG'!A:C,3,FALSE))</f>
        <v>ACEMATT 3300 OPACIZ. SOFT-TOUCH LAC</v>
      </c>
      <c r="T146" s="15" t="str">
        <f>IFERROR(VLOOKUP(S146,'DESC ITY - ENG'!C:D,2,FALSE),VLOOKUP(J146,'DESC ITY - ENG'!B:D,3,FALSE))</f>
        <v>INM-</v>
      </c>
      <c r="U146" t="str">
        <f>VLOOKUP(T146,'STANDARD COMM'!A:B,2,FALSE)</f>
        <v>INTR TREAT MATERIAL</v>
      </c>
      <c r="V146" t="str">
        <f>IF(T146="","(blank)",IF(COUNTIF('STANDARD COMM'!A:A,T146)&gt;0,"OK","OUT OF SCOPE"))</f>
        <v>OK</v>
      </c>
    </row>
    <row r="147" spans="1:22">
      <c r="A147" s="16" t="s">
        <v>7014</v>
      </c>
      <c r="B147" s="17">
        <v>45623.416273148148</v>
      </c>
      <c r="C147" s="18"/>
      <c r="D147" s="18" t="s">
        <v>4960</v>
      </c>
      <c r="E147" s="18" t="s">
        <v>4961</v>
      </c>
      <c r="F147" s="18" t="s">
        <v>7174</v>
      </c>
      <c r="G147" s="23">
        <v>46053</v>
      </c>
      <c r="H147" s="18"/>
      <c r="I147" s="18" t="s">
        <v>7287</v>
      </c>
      <c r="J147" s="18" t="s">
        <v>7288</v>
      </c>
      <c r="K147" s="18" t="s">
        <v>4947</v>
      </c>
      <c r="L147" s="33" t="str">
        <f>VLOOKUP(K147,'COMM ITY- ENG'!A:B,2,FALSE)</f>
        <v>cartons and boxes</v>
      </c>
      <c r="M147" s="18"/>
      <c r="N147" s="19">
        <v>1000</v>
      </c>
      <c r="O147" s="18" t="s">
        <v>4949</v>
      </c>
      <c r="P147" s="18"/>
      <c r="Q147" s="19">
        <f t="shared" si="2"/>
        <v>1.405</v>
      </c>
      <c r="R147" s="20">
        <v>1405</v>
      </c>
      <c r="S147" s="26" t="str">
        <f>IFERROR(VLOOKUP(J147,'DESC ITY - ENG'!B:C,2,FALSE),VLOOKUP(I147,'DESC ITY - ENG'!A:C,3,FALSE))</f>
        <v>Flexo Box 7798 + Divider Kit, Made In 24cm</v>
      </c>
      <c r="T147" s="15" t="str">
        <f>IFERROR(VLOOKUP(S147,'DESC ITY - ENG'!C:D,2,FALSE),VLOOKUP(J147,'DESC ITY - ENG'!B:D,3,FALSE))</f>
        <v>BOX-</v>
      </c>
      <c r="U147" t="str">
        <f>VLOOKUP(T147,'STANDARD COMM'!A:B,2,FALSE)</f>
        <v>BOX / CARTON</v>
      </c>
      <c r="V147" t="str">
        <f>IF(T147="","(blank)",IF(COUNTIF('STANDARD COMM'!A:A,T147)&gt;0,"OK","OUT OF SCOPE"))</f>
        <v>OK</v>
      </c>
    </row>
    <row r="148" spans="1:22">
      <c r="A148" s="10" t="s">
        <v>7014</v>
      </c>
      <c r="B148" s="11">
        <v>45623.416273148148</v>
      </c>
      <c r="C148" s="12"/>
      <c r="D148" s="12" t="s">
        <v>4960</v>
      </c>
      <c r="E148" s="12" t="s">
        <v>4961</v>
      </c>
      <c r="F148" s="12" t="s">
        <v>7174</v>
      </c>
      <c r="G148" s="22">
        <v>46053</v>
      </c>
      <c r="H148" s="12"/>
      <c r="I148" s="12" t="s">
        <v>7289</v>
      </c>
      <c r="J148" s="12" t="s">
        <v>7290</v>
      </c>
      <c r="K148" s="12" t="s">
        <v>4947</v>
      </c>
      <c r="L148" s="33" t="str">
        <f>VLOOKUP(K148,'COMM ITY- ENG'!A:B,2,FALSE)</f>
        <v>cartons and boxes</v>
      </c>
      <c r="M148" s="12"/>
      <c r="N148" s="13">
        <v>1936</v>
      </c>
      <c r="O148" s="12" t="s">
        <v>4949</v>
      </c>
      <c r="P148" s="12"/>
      <c r="Q148" s="13">
        <f t="shared" si="2"/>
        <v>1.345</v>
      </c>
      <c r="R148" s="14">
        <v>2603.92</v>
      </c>
      <c r="S148" s="26" t="str">
        <f>IFERROR(VLOOKUP(J148,'DESC ITY - ENG'!B:C,2,FALSE),VLOOKUP(I148,'DESC ITY - ENG'!A:C,3,FALSE))</f>
        <v>Flexo Box 7800 + Divider Kit, Made In 26cm</v>
      </c>
      <c r="T148" s="15" t="str">
        <f>IFERROR(VLOOKUP(S148,'DESC ITY - ENG'!C:D,2,FALSE),VLOOKUP(J148,'DESC ITY - ENG'!B:D,3,FALSE))</f>
        <v>BOX-</v>
      </c>
      <c r="U148" t="str">
        <f>VLOOKUP(T148,'STANDARD COMM'!A:B,2,FALSE)</f>
        <v>BOX / CARTON</v>
      </c>
      <c r="V148" t="str">
        <f>IF(T148="","(blank)",IF(COUNTIF('STANDARD COMM'!A:A,T148)&gt;0,"OK","OUT OF SCOPE"))</f>
        <v>OK</v>
      </c>
    </row>
    <row r="149" spans="1:22">
      <c r="A149" s="10" t="s">
        <v>7014</v>
      </c>
      <c r="B149" s="11">
        <v>45623.416273148148</v>
      </c>
      <c r="C149" s="12"/>
      <c r="D149" s="12" t="s">
        <v>4960</v>
      </c>
      <c r="E149" s="12" t="s">
        <v>4961</v>
      </c>
      <c r="F149" s="12" t="s">
        <v>7174</v>
      </c>
      <c r="G149" s="22">
        <v>46053</v>
      </c>
      <c r="H149" s="12"/>
      <c r="I149" s="12" t="s">
        <v>7293</v>
      </c>
      <c r="J149" s="12" t="s">
        <v>7294</v>
      </c>
      <c r="K149" s="12" t="s">
        <v>4947</v>
      </c>
      <c r="L149" s="33" t="str">
        <f>VLOOKUP(K149,'COMM ITY- ENG'!A:B,2,FALSE)</f>
        <v>cartons and boxes</v>
      </c>
      <c r="M149" s="12"/>
      <c r="N149" s="13">
        <v>982</v>
      </c>
      <c r="O149" s="12" t="s">
        <v>4949</v>
      </c>
      <c r="P149" s="12"/>
      <c r="Q149" s="13">
        <f t="shared" si="2"/>
        <v>1.0150000000000001</v>
      </c>
      <c r="R149" s="14">
        <v>996.73</v>
      </c>
      <c r="S149" s="26" t="str">
        <f>IFERROR(VLOOKUP(J149,'DESC ITY - ENG'!B:C,2,FALSE),VLOOKUP(I149,'DESC ITY - ENG'!A:C,3,FALSE))</f>
        <v>Flexo Box 7805 Lid, Made In, 7 Pcs Set</v>
      </c>
      <c r="T149" s="15" t="str">
        <f>IFERROR(VLOOKUP(S149,'DESC ITY - ENG'!C:D,2,FALSE),VLOOKUP(J149,'DESC ITY - ENG'!B:D,3,FALSE))</f>
        <v>BOX-</v>
      </c>
      <c r="U149" t="str">
        <f>VLOOKUP(T149,'STANDARD COMM'!A:B,2,FALSE)</f>
        <v>BOX / CARTON</v>
      </c>
      <c r="V149" t="str">
        <f>IF(T149="","(blank)",IF(COUNTIF('STANDARD COMM'!A:A,T149)&gt;0,"OK","OUT OF SCOPE"))</f>
        <v>OK</v>
      </c>
    </row>
    <row r="150" spans="1:22">
      <c r="A150" s="16" t="s">
        <v>6919</v>
      </c>
      <c r="B150" s="17">
        <v>45623.416273148148</v>
      </c>
      <c r="C150" s="18"/>
      <c r="D150" s="18" t="s">
        <v>107</v>
      </c>
      <c r="E150" s="18" t="s">
        <v>108</v>
      </c>
      <c r="F150" s="18" t="s">
        <v>7175</v>
      </c>
      <c r="G150" s="23">
        <v>46053</v>
      </c>
      <c r="H150" s="18"/>
      <c r="I150" s="18" t="s">
        <v>928</v>
      </c>
      <c r="J150" s="18" t="s">
        <v>929</v>
      </c>
      <c r="K150" s="18" t="s">
        <v>4944</v>
      </c>
      <c r="L150" s="33" t="str">
        <f>VLOOKUP(K150,'COMM ITY- ENG'!A:B,2,FALSE)</f>
        <v>steel</v>
      </c>
      <c r="M150" s="18"/>
      <c r="N150" s="19">
        <v>1279</v>
      </c>
      <c r="O150" s="18" t="s">
        <v>4950</v>
      </c>
      <c r="P150" s="18"/>
      <c r="Q150" s="19">
        <f t="shared" si="2"/>
        <v>3.25</v>
      </c>
      <c r="R150" s="20">
        <v>4156.75</v>
      </c>
      <c r="S150" s="26" t="str">
        <f>IFERROR(VLOOKUP(J150,'DESC ITY - ENG'!B:C,2,FALSE),VLOOKUP(I150,'DESC ITY - ENG'!A:C,3,FALSE))</f>
        <v>Steel Disc AISI 430 0.5mm Smooth/Satin Finish [cite: 1]</v>
      </c>
      <c r="T150" s="15" t="str">
        <f>IFERROR(VLOOKUP(S150,'DESC ITY - ENG'!C:D,2,FALSE),VLOOKUP(J150,'DESC ITY - ENG'!B:D,3,FALSE))</f>
        <v>SSM-</v>
      </c>
      <c r="U150" t="str">
        <f>VLOOKUP(T150,'STANDARD COMM'!A:B,2,FALSE)</f>
        <v>STAINLESS STEEL MATERIAL</v>
      </c>
      <c r="V150" t="str">
        <f>IF(T150="","(blank)",IF(COUNTIF('STANDARD COMM'!A:A,T150)&gt;0,"OK","OUT OF SCOPE"))</f>
        <v>OK</v>
      </c>
    </row>
    <row r="151" spans="1:22">
      <c r="A151" s="10" t="s">
        <v>6919</v>
      </c>
      <c r="B151" s="11">
        <v>45623.416273148148</v>
      </c>
      <c r="C151" s="12"/>
      <c r="D151" s="12" t="s">
        <v>107</v>
      </c>
      <c r="E151" s="12" t="s">
        <v>108</v>
      </c>
      <c r="F151" s="12" t="s">
        <v>7175</v>
      </c>
      <c r="G151" s="22">
        <v>46053</v>
      </c>
      <c r="H151" s="12"/>
      <c r="I151" s="12" t="s">
        <v>932</v>
      </c>
      <c r="J151" s="12" t="s">
        <v>933</v>
      </c>
      <c r="K151" s="12" t="s">
        <v>4944</v>
      </c>
      <c r="L151" s="33" t="str">
        <f>VLOOKUP(K151,'COMM ITY- ENG'!A:B,2,FALSE)</f>
        <v>steel</v>
      </c>
      <c r="M151" s="12"/>
      <c r="N151" s="13">
        <v>568</v>
      </c>
      <c r="O151" s="12" t="s">
        <v>4950</v>
      </c>
      <c r="P151" s="12"/>
      <c r="Q151" s="13">
        <f t="shared" si="2"/>
        <v>3.25</v>
      </c>
      <c r="R151" s="14">
        <v>1846</v>
      </c>
      <c r="S151" s="26" t="str">
        <f>IFERROR(VLOOKUP(J151,'DESC ITY - ENG'!B:C,2,FALSE),VLOOKUP(I151,'DESC ITY - ENG'!A:C,3,FALSE))</f>
        <v>Steel Disc AISI 430 0.5mm Smooth/Satin Finish [cite: 1]</v>
      </c>
      <c r="T151" s="15" t="str">
        <f>IFERROR(VLOOKUP(S151,'DESC ITY - ENG'!C:D,2,FALSE),VLOOKUP(J151,'DESC ITY - ENG'!B:D,3,FALSE))</f>
        <v>SSM-</v>
      </c>
      <c r="U151" t="str">
        <f>VLOOKUP(T151,'STANDARD COMM'!A:B,2,FALSE)</f>
        <v>STAINLESS STEEL MATERIAL</v>
      </c>
      <c r="V151" t="str">
        <f>IF(T151="","(blank)",IF(COUNTIF('STANDARD COMM'!A:A,T151)&gt;0,"OK","OUT OF SCOPE"))</f>
        <v>OK</v>
      </c>
    </row>
    <row r="152" spans="1:22">
      <c r="A152" s="16" t="s">
        <v>7015</v>
      </c>
      <c r="B152" s="17">
        <v>45623.416273148148</v>
      </c>
      <c r="C152" s="18"/>
      <c r="D152" s="18" t="s">
        <v>107</v>
      </c>
      <c r="E152" s="18" t="s">
        <v>108</v>
      </c>
      <c r="F152" s="18" t="s">
        <v>7175</v>
      </c>
      <c r="G152" s="23">
        <v>46053</v>
      </c>
      <c r="H152" s="18"/>
      <c r="I152" s="18" t="s">
        <v>938</v>
      </c>
      <c r="J152" s="18" t="s">
        <v>939</v>
      </c>
      <c r="K152" s="18" t="s">
        <v>4944</v>
      </c>
      <c r="L152" s="33" t="str">
        <f>VLOOKUP(K152,'COMM ITY- ENG'!A:B,2,FALSE)</f>
        <v>steel</v>
      </c>
      <c r="M152" s="18"/>
      <c r="N152" s="19">
        <v>2380</v>
      </c>
      <c r="O152" s="18" t="s">
        <v>4950</v>
      </c>
      <c r="P152" s="18"/>
      <c r="Q152" s="19">
        <f t="shared" si="2"/>
        <v>3.25</v>
      </c>
      <c r="R152" s="20">
        <v>7735</v>
      </c>
      <c r="S152" s="26" t="str">
        <f>IFERROR(VLOOKUP(J152,'DESC ITY - ENG'!B:C,2,FALSE),VLOOKUP(I152,'DESC ITY - ENG'!A:C,3,FALSE))</f>
        <v>Steel Disc AISI 430 0.5mm Smooth/Satin Finish [cite: 1]</v>
      </c>
      <c r="T152" s="15" t="str">
        <f>IFERROR(VLOOKUP(S152,'DESC ITY - ENG'!C:D,2,FALSE),VLOOKUP(J152,'DESC ITY - ENG'!B:D,3,FALSE))</f>
        <v>SSM-</v>
      </c>
      <c r="U152" t="str">
        <f>VLOOKUP(T152,'STANDARD COMM'!A:B,2,FALSE)</f>
        <v>STAINLESS STEEL MATERIAL</v>
      </c>
      <c r="V152" t="str">
        <f>IF(T152="","(blank)",IF(COUNTIF('STANDARD COMM'!A:A,T152)&gt;0,"OK","OUT OF SCOPE"))</f>
        <v>OK</v>
      </c>
    </row>
    <row r="153" spans="1:22">
      <c r="A153" s="16" t="s">
        <v>7016</v>
      </c>
      <c r="B153" s="17">
        <v>45623.416273148148</v>
      </c>
      <c r="C153" s="18"/>
      <c r="D153" s="18" t="s">
        <v>107</v>
      </c>
      <c r="E153" s="18" t="s">
        <v>108</v>
      </c>
      <c r="F153" s="18" t="s">
        <v>7177</v>
      </c>
      <c r="G153" s="23">
        <v>46053</v>
      </c>
      <c r="H153" s="18"/>
      <c r="I153" s="18" t="s">
        <v>936</v>
      </c>
      <c r="J153" s="18" t="s">
        <v>937</v>
      </c>
      <c r="K153" s="18" t="s">
        <v>4944</v>
      </c>
      <c r="L153" s="33" t="str">
        <f>VLOOKUP(K153,'COMM ITY- ENG'!A:B,2,FALSE)</f>
        <v>steel</v>
      </c>
      <c r="M153" s="18"/>
      <c r="N153" s="19">
        <v>648</v>
      </c>
      <c r="O153" s="18" t="s">
        <v>4950</v>
      </c>
      <c r="P153" s="18"/>
      <c r="Q153" s="19">
        <f t="shared" si="2"/>
        <v>3.25</v>
      </c>
      <c r="R153" s="20">
        <v>2106</v>
      </c>
      <c r="S153" s="26" t="str">
        <f>IFERROR(VLOOKUP(J153,'DESC ITY - ENG'!B:C,2,FALSE),VLOOKUP(I153,'DESC ITY - ENG'!A:C,3,FALSE))</f>
        <v>Steel Disc AISI 430 0.5mm Smooth/Satin Finish [cite: 1]</v>
      </c>
      <c r="T153" s="15" t="str">
        <f>IFERROR(VLOOKUP(S153,'DESC ITY - ENG'!C:D,2,FALSE),VLOOKUP(J153,'DESC ITY - ENG'!B:D,3,FALSE))</f>
        <v>SSM-</v>
      </c>
      <c r="U153" t="str">
        <f>VLOOKUP(T153,'STANDARD COMM'!A:B,2,FALSE)</f>
        <v>STAINLESS STEEL MATERIAL</v>
      </c>
      <c r="V153" t="str">
        <f>IF(T153="","(blank)",IF(COUNTIF('STANDARD COMM'!A:A,T153)&gt;0,"OK","OUT OF SCOPE"))</f>
        <v>OK</v>
      </c>
    </row>
    <row r="154" spans="1:22">
      <c r="A154" s="16" t="s">
        <v>7016</v>
      </c>
      <c r="B154" s="17">
        <v>45623.416273148148</v>
      </c>
      <c r="C154" s="18"/>
      <c r="D154" s="18" t="s">
        <v>107</v>
      </c>
      <c r="E154" s="18" t="s">
        <v>108</v>
      </c>
      <c r="F154" s="18" t="s">
        <v>7177</v>
      </c>
      <c r="G154" s="23">
        <v>46053</v>
      </c>
      <c r="H154" s="18"/>
      <c r="I154" s="18" t="s">
        <v>938</v>
      </c>
      <c r="J154" s="18" t="s">
        <v>939</v>
      </c>
      <c r="K154" s="18" t="s">
        <v>4944</v>
      </c>
      <c r="L154" s="33" t="str">
        <f>VLOOKUP(K154,'COMM ITY- ENG'!A:B,2,FALSE)</f>
        <v>steel</v>
      </c>
      <c r="M154" s="18"/>
      <c r="N154" s="19">
        <v>2963</v>
      </c>
      <c r="O154" s="18" t="s">
        <v>4950</v>
      </c>
      <c r="P154" s="18"/>
      <c r="Q154" s="19">
        <f t="shared" si="2"/>
        <v>3.25</v>
      </c>
      <c r="R154" s="20">
        <v>9629.75</v>
      </c>
      <c r="S154" s="26" t="str">
        <f>IFERROR(VLOOKUP(J154,'DESC ITY - ENG'!B:C,2,FALSE),VLOOKUP(I154,'DESC ITY - ENG'!A:C,3,FALSE))</f>
        <v>Steel Disc AISI 430 0.5mm Smooth/Satin Finish [cite: 1]</v>
      </c>
      <c r="T154" s="15" t="str">
        <f>IFERROR(VLOOKUP(S154,'DESC ITY - ENG'!C:D,2,FALSE),VLOOKUP(J154,'DESC ITY - ENG'!B:D,3,FALSE))</f>
        <v>SSM-</v>
      </c>
      <c r="U154" t="str">
        <f>VLOOKUP(T154,'STANDARD COMM'!A:B,2,FALSE)</f>
        <v>STAINLESS STEEL MATERIAL</v>
      </c>
      <c r="V154" t="str">
        <f>IF(T154="","(blank)",IF(COUNTIF('STANDARD COMM'!A:A,T154)&gt;0,"OK","OUT OF SCOPE"))</f>
        <v>OK</v>
      </c>
    </row>
    <row r="155" spans="1:22">
      <c r="A155" s="16" t="s">
        <v>7017</v>
      </c>
      <c r="B155" s="17">
        <v>45623.416273148148</v>
      </c>
      <c r="C155" s="18"/>
      <c r="D155" s="18" t="s">
        <v>112</v>
      </c>
      <c r="E155" s="18" t="s">
        <v>113</v>
      </c>
      <c r="F155" s="18" t="s">
        <v>7178</v>
      </c>
      <c r="G155" s="23">
        <v>46053</v>
      </c>
      <c r="H155" s="18"/>
      <c r="I155" s="18" t="s">
        <v>994</v>
      </c>
      <c r="J155" s="18" t="s">
        <v>995</v>
      </c>
      <c r="K155" s="18" t="s">
        <v>4942</v>
      </c>
      <c r="L155" s="33" t="str">
        <f>VLOOKUP(K155,'COMM ITY- ENG'!A:B,2,FALSE)</f>
        <v>accessories for handles</v>
      </c>
      <c r="M155" s="18"/>
      <c r="N155" s="19">
        <v>20000</v>
      </c>
      <c r="O155" s="18" t="s">
        <v>4949</v>
      </c>
      <c r="P155" s="18"/>
      <c r="Q155" s="19">
        <f t="shared" si="2"/>
        <v>4.4999999999999998E-2</v>
      </c>
      <c r="R155" s="20">
        <v>900</v>
      </c>
      <c r="S155" s="26" t="str">
        <f>IFERROR(VLOOKUP(J155,'DESC ITY - ENG'!B:C,2,FALSE),VLOOKUP(I155,'DESC ITY - ENG'!A:C,3,FALSE))</f>
        <v>5 DIR.NON FIL.45Stud 10x10x13.5mm Straight</v>
      </c>
      <c r="T155" s="15" t="str">
        <f>IFERROR(VLOOKUP(S155,'DESC ITY - ENG'!C:D,2,FALSE),VLOOKUP(J155,'DESC ITY - ENG'!B:D,3,FALSE))</f>
        <v>STUD</v>
      </c>
      <c r="U155" t="str">
        <f>VLOOKUP(T155,'STANDARD COMM'!A:B,2,FALSE)</f>
        <v>STUD</v>
      </c>
      <c r="V155" t="str">
        <f>IF(T155="","(blank)",IF(COUNTIF('STANDARD COMM'!A:A,T155)&gt;0,"OK","OUT OF SCOPE"))</f>
        <v>OK</v>
      </c>
    </row>
    <row r="156" spans="1:22">
      <c r="A156" s="10" t="s">
        <v>7017</v>
      </c>
      <c r="B156" s="11">
        <v>45623.416273148148</v>
      </c>
      <c r="C156" s="12"/>
      <c r="D156" s="12" t="s">
        <v>112</v>
      </c>
      <c r="E156" s="12" t="s">
        <v>113</v>
      </c>
      <c r="F156" s="12" t="s">
        <v>7178</v>
      </c>
      <c r="G156" s="22">
        <v>46053</v>
      </c>
      <c r="H156" s="12"/>
      <c r="I156" s="12" t="s">
        <v>1002</v>
      </c>
      <c r="J156" s="12" t="s">
        <v>1003</v>
      </c>
      <c r="K156" s="12" t="s">
        <v>4942</v>
      </c>
      <c r="L156" s="33" t="str">
        <f>VLOOKUP(K156,'COMM ITY- ENG'!A:B,2,FALSE)</f>
        <v>accessories for handles</v>
      </c>
      <c r="M156" s="12"/>
      <c r="N156" s="13">
        <v>40000</v>
      </c>
      <c r="O156" s="12" t="s">
        <v>4949</v>
      </c>
      <c r="P156" s="12"/>
      <c r="Q156" s="13">
        <f t="shared" si="2"/>
        <v>5.6000000000000001E-2</v>
      </c>
      <c r="R156" s="14">
        <v>2240</v>
      </c>
      <c r="S156" s="26" t="str">
        <f>IFERROR(VLOOKUP(J156,'DESC ITY - ENG'!B:C,2,FALSE),VLOOKUP(I156,'DESC ITY - ENG'!A:C,3,FALSE))</f>
        <v>5Stud 10x10x18mm 70° Unthreaded 4.5mm</v>
      </c>
      <c r="T156" s="15" t="str">
        <f>IFERROR(VLOOKUP(S156,'DESC ITY - ENG'!C:D,2,FALSE),VLOOKUP(J156,'DESC ITY - ENG'!B:D,3,FALSE))</f>
        <v>STUD</v>
      </c>
      <c r="U156" t="str">
        <f>VLOOKUP(T156,'STANDARD COMM'!A:B,2,FALSE)</f>
        <v>STUD</v>
      </c>
      <c r="V156" t="str">
        <f>IF(T156="","(blank)",IF(COUNTIF('STANDARD COMM'!A:A,T156)&gt;0,"OK","OUT OF SCOPE"))</f>
        <v>OK</v>
      </c>
    </row>
    <row r="157" spans="1:22">
      <c r="A157" s="10" t="s">
        <v>7017</v>
      </c>
      <c r="B157" s="11">
        <v>45623.416273148148</v>
      </c>
      <c r="C157" s="12"/>
      <c r="D157" s="12" t="s">
        <v>112</v>
      </c>
      <c r="E157" s="12" t="s">
        <v>113</v>
      </c>
      <c r="F157" s="12" t="s">
        <v>7178</v>
      </c>
      <c r="G157" s="22">
        <v>46053</v>
      </c>
      <c r="H157" s="12"/>
      <c r="I157" s="12" t="s">
        <v>1004</v>
      </c>
      <c r="J157" s="12" t="s">
        <v>1005</v>
      </c>
      <c r="K157" s="12" t="s">
        <v>4942</v>
      </c>
      <c r="L157" s="33" t="str">
        <f>VLOOKUP(K157,'COMM ITY- ENG'!A:B,2,FALSE)</f>
        <v>accessories for handles</v>
      </c>
      <c r="M157" s="12"/>
      <c r="N157" s="13">
        <v>40000</v>
      </c>
      <c r="O157" s="12" t="s">
        <v>4949</v>
      </c>
      <c r="P157" s="12"/>
      <c r="Q157" s="13">
        <f t="shared" si="2"/>
        <v>5.6000000000000001E-2</v>
      </c>
      <c r="R157" s="14">
        <v>2240</v>
      </c>
      <c r="S157" s="26" t="str">
        <f>IFERROR(VLOOKUP(J157,'DESC ITY - ENG'!B:C,2,FALSE),VLOOKUP(I157,'DESC ITY - ENG'!A:C,3,FALSE))</f>
        <v>5Stud 10x10x17mm 80° Unthreaded 4.5mm</v>
      </c>
      <c r="T157" s="15" t="str">
        <f>IFERROR(VLOOKUP(S157,'DESC ITY - ENG'!C:D,2,FALSE),VLOOKUP(J157,'DESC ITY - ENG'!B:D,3,FALSE))</f>
        <v>STUD</v>
      </c>
      <c r="U157" t="str">
        <f>VLOOKUP(T157,'STANDARD COMM'!A:B,2,FALSE)</f>
        <v>STUD</v>
      </c>
      <c r="V157" t="str">
        <f>IF(T157="","(blank)",IF(COUNTIF('STANDARD COMM'!A:A,T157)&gt;0,"OK","OUT OF SCOPE"))</f>
        <v>OK</v>
      </c>
    </row>
    <row r="158" spans="1:22">
      <c r="A158" s="16" t="s">
        <v>7018</v>
      </c>
      <c r="B158" s="17">
        <v>45623.416273148148</v>
      </c>
      <c r="C158" s="18"/>
      <c r="D158" s="18" t="s">
        <v>112</v>
      </c>
      <c r="E158" s="18" t="s">
        <v>113</v>
      </c>
      <c r="F158" s="18" t="s">
        <v>7178</v>
      </c>
      <c r="G158" s="23">
        <v>46053</v>
      </c>
      <c r="H158" s="18"/>
      <c r="I158" s="18" t="s">
        <v>1004</v>
      </c>
      <c r="J158" s="18" t="s">
        <v>1005</v>
      </c>
      <c r="K158" s="18" t="s">
        <v>4942</v>
      </c>
      <c r="L158" s="33" t="str">
        <f>VLOOKUP(K158,'COMM ITY- ENG'!A:B,2,FALSE)</f>
        <v>accessories for handles</v>
      </c>
      <c r="M158" s="18"/>
      <c r="N158" s="19">
        <v>120000</v>
      </c>
      <c r="O158" s="18" t="s">
        <v>4949</v>
      </c>
      <c r="P158" s="18"/>
      <c r="Q158" s="19">
        <f t="shared" si="2"/>
        <v>5.6000000000000001E-2</v>
      </c>
      <c r="R158" s="20">
        <v>6720</v>
      </c>
      <c r="S158" s="26" t="str">
        <f>IFERROR(VLOOKUP(J158,'DESC ITY - ENG'!B:C,2,FALSE),VLOOKUP(I158,'DESC ITY - ENG'!A:C,3,FALSE))</f>
        <v>5Stud 10x10x17mm 80° Unthreaded 4.5mm</v>
      </c>
      <c r="T158" s="15" t="str">
        <f>IFERROR(VLOOKUP(S158,'DESC ITY - ENG'!C:D,2,FALSE),VLOOKUP(J158,'DESC ITY - ENG'!B:D,3,FALSE))</f>
        <v>STUD</v>
      </c>
      <c r="U158" t="str">
        <f>VLOOKUP(T158,'STANDARD COMM'!A:B,2,FALSE)</f>
        <v>STUD</v>
      </c>
      <c r="V158" t="str">
        <f>IF(T158="","(blank)",IF(COUNTIF('STANDARD COMM'!A:A,T158)&gt;0,"OK","OUT OF SCOPE"))</f>
        <v>OK</v>
      </c>
    </row>
    <row r="159" spans="1:22">
      <c r="A159" s="10" t="s">
        <v>7028</v>
      </c>
      <c r="B159" s="11">
        <v>45623.416273148148</v>
      </c>
      <c r="C159" s="12"/>
      <c r="D159" s="12" t="s">
        <v>165</v>
      </c>
      <c r="E159" s="12" t="s">
        <v>166</v>
      </c>
      <c r="F159" s="12" t="s">
        <v>7186</v>
      </c>
      <c r="G159" s="22">
        <v>46053</v>
      </c>
      <c r="H159" s="12"/>
      <c r="I159" s="12" t="s">
        <v>3080</v>
      </c>
      <c r="J159" s="12" t="s">
        <v>3081</v>
      </c>
      <c r="K159" s="12" t="s">
        <v>4946</v>
      </c>
      <c r="L159" s="33" t="str">
        <f>VLOOKUP(K159,'COMM ITY- ENG'!A:B,2,FALSE)</f>
        <v>consumable materials</v>
      </c>
      <c r="M159" s="12"/>
      <c r="N159" s="13">
        <v>5</v>
      </c>
      <c r="O159" s="12" t="s">
        <v>4951</v>
      </c>
      <c r="P159" s="12"/>
      <c r="Q159" s="13">
        <f t="shared" si="2"/>
        <v>207</v>
      </c>
      <c r="R159" s="14">
        <v>1035</v>
      </c>
      <c r="S159" s="26" t="str">
        <f>IFERROR(VLOOKUP(J159,'DESC ITY - ENG'!B:C,2,FALSE),VLOOKUP(I159,'DESC ITY - ENG'!A:C,3,FALSE))</f>
        <v>Black Ink L700 Limitronic 014429 (formerly 10081)</v>
      </c>
      <c r="T159" s="15" t="str">
        <f>IFERROR(VLOOKUP(S159,'DESC ITY - ENG'!C:D,2,FALSE),VLOOKUP(J159,'DESC ITY - ENG'!B:D,3,FALSE))</f>
        <v>MISC</v>
      </c>
      <c r="U159" t="str">
        <f>VLOOKUP(T159,'STANDARD COMM'!A:B,2,FALSE)</f>
        <v>MISCELLANEOUS</v>
      </c>
      <c r="V159" t="str">
        <f>IF(T159="","(blank)",IF(COUNTIF('STANDARD COMM'!A:A,T159)&gt;0,"OK","OUT OF SCOPE"))</f>
        <v>OK</v>
      </c>
    </row>
    <row r="160" spans="1:22">
      <c r="A160" s="16" t="s">
        <v>7038</v>
      </c>
      <c r="B160" s="17">
        <v>45623.416273148148</v>
      </c>
      <c r="C160" s="18"/>
      <c r="D160" s="18" t="s">
        <v>119</v>
      </c>
      <c r="E160" s="18" t="s">
        <v>120</v>
      </c>
      <c r="F160" s="18" t="s">
        <v>7195</v>
      </c>
      <c r="G160" s="23">
        <v>46053</v>
      </c>
      <c r="H160" s="18"/>
      <c r="I160" s="18" t="s">
        <v>394</v>
      </c>
      <c r="J160" s="18" t="s">
        <v>395</v>
      </c>
      <c r="K160" s="18" t="s">
        <v>4938</v>
      </c>
      <c r="L160" s="33" t="str">
        <f>VLOOKUP(K160,'COMM ITY- ENG'!A:B,2,FALSE)</f>
        <v>aluminium</v>
      </c>
      <c r="M160" s="18"/>
      <c r="N160" s="19">
        <v>890</v>
      </c>
      <c r="O160" s="18" t="s">
        <v>4950</v>
      </c>
      <c r="P160" s="18"/>
      <c r="Q160" s="19">
        <f t="shared" si="2"/>
        <v>3.3299999999999996</v>
      </c>
      <c r="R160" s="20">
        <v>2963.7</v>
      </c>
      <c r="S160" s="26" t="str">
        <f>IFERROR(VLOOKUP(J160,'DESC ITY - ENG'!B:C,2,FALSE),VLOOKUP(I160,'DESC ITY - ENG'!A:C,3,FALSE))</f>
        <v>Aluminum Disc Alloy 4006 215mm x 3.6mm Replacement Part [cite: 1 2]</v>
      </c>
      <c r="T160" s="15" t="str">
        <f>IFERROR(VLOOKUP(S160,'DESC ITY - ENG'!C:D,2,FALSE),VLOOKUP(J160,'DESC ITY - ENG'!B:D,3,FALSE))</f>
        <v>ALM-</v>
      </c>
      <c r="U160" t="str">
        <f>VLOOKUP(T160,'STANDARD COMM'!A:B,2,FALSE)</f>
        <v>ALUM MATERIAL</v>
      </c>
      <c r="V160" t="str">
        <f>IF(T160="","(blank)",IF(COUNTIF('STANDARD COMM'!A:A,T160)&gt;0,"OK","OUT OF SCOPE"))</f>
        <v>OK</v>
      </c>
    </row>
    <row r="161" spans="1:22">
      <c r="A161" s="10" t="s">
        <v>7039</v>
      </c>
      <c r="B161" s="11">
        <v>45623.416273148148</v>
      </c>
      <c r="C161" s="12"/>
      <c r="D161" s="12" t="s">
        <v>119</v>
      </c>
      <c r="E161" s="12" t="s">
        <v>120</v>
      </c>
      <c r="F161" s="12" t="s">
        <v>7195</v>
      </c>
      <c r="G161" s="22">
        <v>46053</v>
      </c>
      <c r="H161" s="12"/>
      <c r="I161" s="12" t="s">
        <v>394</v>
      </c>
      <c r="J161" s="12" t="s">
        <v>395</v>
      </c>
      <c r="K161" s="12" t="s">
        <v>4938</v>
      </c>
      <c r="L161" s="33" t="str">
        <f>VLOOKUP(K161,'COMM ITY- ENG'!A:B,2,FALSE)</f>
        <v>aluminium</v>
      </c>
      <c r="M161" s="12"/>
      <c r="N161" s="13">
        <v>2729</v>
      </c>
      <c r="O161" s="12" t="s">
        <v>4950</v>
      </c>
      <c r="P161" s="12"/>
      <c r="Q161" s="13">
        <f t="shared" si="2"/>
        <v>3.69</v>
      </c>
      <c r="R161" s="14">
        <v>10070.01</v>
      </c>
      <c r="S161" s="26" t="str">
        <f>IFERROR(VLOOKUP(J161,'DESC ITY - ENG'!B:C,2,FALSE),VLOOKUP(I161,'DESC ITY - ENG'!A:C,3,FALSE))</f>
        <v>Aluminum Disc Alloy 4006 215mm x 3.6mm Replacement Part [cite: 1 2]</v>
      </c>
      <c r="T161" s="15" t="str">
        <f>IFERROR(VLOOKUP(S161,'DESC ITY - ENG'!C:D,2,FALSE),VLOOKUP(J161,'DESC ITY - ENG'!B:D,3,FALSE))</f>
        <v>ALM-</v>
      </c>
      <c r="U161" t="str">
        <f>VLOOKUP(T161,'STANDARD COMM'!A:B,2,FALSE)</f>
        <v>ALUM MATERIAL</v>
      </c>
      <c r="V161" t="str">
        <f>IF(T161="","(blank)",IF(COUNTIF('STANDARD COMM'!A:A,T161)&gt;0,"OK","OUT OF SCOPE"))</f>
        <v>OK</v>
      </c>
    </row>
    <row r="162" spans="1:22">
      <c r="A162" s="16" t="s">
        <v>7044</v>
      </c>
      <c r="B162" s="17">
        <v>45623.416273148148</v>
      </c>
      <c r="C162" s="18"/>
      <c r="D162" s="18" t="s">
        <v>119</v>
      </c>
      <c r="E162" s="18" t="s">
        <v>120</v>
      </c>
      <c r="F162" s="18" t="s">
        <v>7195</v>
      </c>
      <c r="G162" s="23">
        <v>46053</v>
      </c>
      <c r="H162" s="18"/>
      <c r="I162" s="18" t="s">
        <v>400</v>
      </c>
      <c r="J162" s="18" t="s">
        <v>401</v>
      </c>
      <c r="K162" s="18" t="s">
        <v>4938</v>
      </c>
      <c r="L162" s="33" t="str">
        <f>VLOOKUP(K162,'COMM ITY- ENG'!A:B,2,FALSE)</f>
        <v>aluminium</v>
      </c>
      <c r="M162" s="18"/>
      <c r="N162" s="19">
        <v>1700</v>
      </c>
      <c r="O162" s="18" t="s">
        <v>4950</v>
      </c>
      <c r="P162" s="18"/>
      <c r="Q162" s="19">
        <f t="shared" si="2"/>
        <v>3.69</v>
      </c>
      <c r="R162" s="20">
        <v>6273</v>
      </c>
      <c r="S162" s="26" t="str">
        <f>IFERROR(VLOOKUP(J162,'DESC ITY - ENG'!B:C,2,FALSE),VLOOKUP(I162,'DESC ITY - ENG'!A:C,3,FALSE))</f>
        <v>Aluminum Disc Alloy 4006 260mm x 3.6mm Replacement Part [cite: 2]</v>
      </c>
      <c r="T162" s="15" t="str">
        <f>IFERROR(VLOOKUP(S162,'DESC ITY - ENG'!C:D,2,FALSE),VLOOKUP(J162,'DESC ITY - ENG'!B:D,3,FALSE))</f>
        <v>ALM-</v>
      </c>
      <c r="U162" t="str">
        <f>VLOOKUP(T162,'STANDARD COMM'!A:B,2,FALSE)</f>
        <v>ALUM MATERIAL</v>
      </c>
      <c r="V162" t="str">
        <f>IF(T162="","(blank)",IF(COUNTIF('STANDARD COMM'!A:A,T162)&gt;0,"OK","OUT OF SCOPE"))</f>
        <v>OK</v>
      </c>
    </row>
    <row r="163" spans="1:22">
      <c r="A163" s="10" t="s">
        <v>7045</v>
      </c>
      <c r="B163" s="11">
        <v>45623.416273148148</v>
      </c>
      <c r="C163" s="12"/>
      <c r="D163" s="12" t="s">
        <v>119</v>
      </c>
      <c r="E163" s="12" t="s">
        <v>120</v>
      </c>
      <c r="F163" s="12" t="s">
        <v>7195</v>
      </c>
      <c r="G163" s="22">
        <v>46053</v>
      </c>
      <c r="H163" s="12"/>
      <c r="I163" s="12" t="s">
        <v>434</v>
      </c>
      <c r="J163" s="12" t="s">
        <v>435</v>
      </c>
      <c r="K163" s="12" t="s">
        <v>4938</v>
      </c>
      <c r="L163" s="33" t="str">
        <f>VLOOKUP(K163,'COMM ITY- ENG'!A:B,2,FALSE)</f>
        <v>aluminium</v>
      </c>
      <c r="M163" s="12"/>
      <c r="N163" s="13">
        <v>1754</v>
      </c>
      <c r="O163" s="12" t="s">
        <v>4950</v>
      </c>
      <c r="P163" s="12"/>
      <c r="Q163" s="13">
        <f t="shared" si="2"/>
        <v>3.3299999999999996</v>
      </c>
      <c r="R163" s="14">
        <v>5840.82</v>
      </c>
      <c r="S163" s="26" t="str">
        <f>IFERROR(VLOOKUP(J163,'DESC ITY - ENG'!B:C,2,FALSE),VLOOKUP(I163,'DESC ITY - ENG'!A:C,3,FALSE))</f>
        <v>Aluminum Disc Alloy 4006 265mm x 2.9mm Replacement Part [cite: 2]</v>
      </c>
      <c r="T163" s="15" t="str">
        <f>IFERROR(VLOOKUP(S163,'DESC ITY - ENG'!C:D,2,FALSE),VLOOKUP(J163,'DESC ITY - ENG'!B:D,3,FALSE))</f>
        <v>ALM-</v>
      </c>
      <c r="U163" t="str">
        <f>VLOOKUP(T163,'STANDARD COMM'!A:B,2,FALSE)</f>
        <v>ALUM MATERIAL</v>
      </c>
      <c r="V163" t="str">
        <f>IF(T163="","(blank)",IF(COUNTIF('STANDARD COMM'!A:A,T163)&gt;0,"OK","OUT OF SCOPE"))</f>
        <v>OK</v>
      </c>
    </row>
    <row r="164" spans="1:22">
      <c r="A164" s="10" t="s">
        <v>7044</v>
      </c>
      <c r="B164" s="11">
        <v>45623.416273148148</v>
      </c>
      <c r="C164" s="12"/>
      <c r="D164" s="12" t="s">
        <v>119</v>
      </c>
      <c r="E164" s="12" t="s">
        <v>120</v>
      </c>
      <c r="F164" s="12" t="s">
        <v>7195</v>
      </c>
      <c r="G164" s="22">
        <v>46053</v>
      </c>
      <c r="H164" s="12"/>
      <c r="I164" s="12" t="s">
        <v>582</v>
      </c>
      <c r="J164" s="12" t="s">
        <v>583</v>
      </c>
      <c r="K164" s="12" t="s">
        <v>4938</v>
      </c>
      <c r="L164" s="33" t="str">
        <f>VLOOKUP(K164,'COMM ITY- ENG'!A:B,2,FALSE)</f>
        <v>aluminium</v>
      </c>
      <c r="M164" s="12"/>
      <c r="N164" s="13">
        <v>2095</v>
      </c>
      <c r="O164" s="12" t="s">
        <v>4950</v>
      </c>
      <c r="P164" s="12"/>
      <c r="Q164" s="13">
        <f t="shared" si="2"/>
        <v>3.69</v>
      </c>
      <c r="R164" s="14">
        <v>7730.55</v>
      </c>
      <c r="S164" s="26" t="str">
        <f>IFERROR(VLOOKUP(J164,'DESC ITY - ENG'!B:C,2,FALSE),VLOOKUP(I164,'DESC ITY - ENG'!A:C,3,FALSE))</f>
        <v>Aluminum Disc Alloy 4006 280mm x 3.6mm Replacement Part [cite: 2]</v>
      </c>
      <c r="T164" s="15" t="str">
        <f>IFERROR(VLOOKUP(S164,'DESC ITY - ENG'!C:D,2,FALSE),VLOOKUP(J164,'DESC ITY - ENG'!B:D,3,FALSE))</f>
        <v>ALM-</v>
      </c>
      <c r="U164" t="str">
        <f>VLOOKUP(T164,'STANDARD COMM'!A:B,2,FALSE)</f>
        <v>ALUM MATERIAL</v>
      </c>
      <c r="V164" t="str">
        <f>IF(T164="","(blank)",IF(COUNTIF('STANDARD COMM'!A:A,T164)&gt;0,"OK","OUT OF SCOPE"))</f>
        <v>OK</v>
      </c>
    </row>
    <row r="165" spans="1:22">
      <c r="A165" s="10" t="s">
        <v>7046</v>
      </c>
      <c r="B165" s="11">
        <v>45623.416273148148</v>
      </c>
      <c r="C165" s="12"/>
      <c r="D165" s="12" t="s">
        <v>119</v>
      </c>
      <c r="E165" s="12" t="s">
        <v>120</v>
      </c>
      <c r="F165" s="12" t="s">
        <v>7195</v>
      </c>
      <c r="G165" s="22">
        <v>46053</v>
      </c>
      <c r="H165" s="12"/>
      <c r="I165" s="12" t="s">
        <v>466</v>
      </c>
      <c r="J165" s="12" t="s">
        <v>467</v>
      </c>
      <c r="K165" s="12" t="s">
        <v>4938</v>
      </c>
      <c r="L165" s="33" t="str">
        <f>VLOOKUP(K165,'COMM ITY- ENG'!A:B,2,FALSE)</f>
        <v>aluminium</v>
      </c>
      <c r="M165" s="12"/>
      <c r="N165" s="13">
        <v>644</v>
      </c>
      <c r="O165" s="12" t="s">
        <v>4950</v>
      </c>
      <c r="P165" s="12"/>
      <c r="Q165" s="13">
        <f t="shared" si="2"/>
        <v>3.95</v>
      </c>
      <c r="R165" s="14">
        <v>2543.8000000000002</v>
      </c>
      <c r="S165" s="26" t="str">
        <f>IFERROR(VLOOKUP(J165,'DESC ITY - ENG'!B:C,2,FALSE),VLOOKUP(I165,'DESC ITY - ENG'!A:C,3,FALSE))</f>
        <v>Aluminum Disc Alloy 4006 310mm x 3.6mm Replacement Part [cite: 2]</v>
      </c>
      <c r="T165" s="15" t="str">
        <f>IFERROR(VLOOKUP(S165,'DESC ITY - ENG'!C:D,2,FALSE),VLOOKUP(J165,'DESC ITY - ENG'!B:D,3,FALSE))</f>
        <v>ALM-</v>
      </c>
      <c r="U165" t="str">
        <f>VLOOKUP(T165,'STANDARD COMM'!A:B,2,FALSE)</f>
        <v>ALUM MATERIAL</v>
      </c>
      <c r="V165" t="str">
        <f>IF(T165="","(blank)",IF(COUNTIF('STANDARD COMM'!A:A,T165)&gt;0,"OK","OUT OF SCOPE"))</f>
        <v>OK</v>
      </c>
    </row>
    <row r="166" spans="1:22">
      <c r="A166" s="16" t="s">
        <v>7042</v>
      </c>
      <c r="B166" s="17">
        <v>45623.416273148148</v>
      </c>
      <c r="C166" s="18"/>
      <c r="D166" s="18" t="s">
        <v>119</v>
      </c>
      <c r="E166" s="18" t="s">
        <v>120</v>
      </c>
      <c r="F166" s="18" t="s">
        <v>7195</v>
      </c>
      <c r="G166" s="23">
        <v>46053</v>
      </c>
      <c r="H166" s="18"/>
      <c r="I166" s="18" t="s">
        <v>442</v>
      </c>
      <c r="J166" s="18" t="s">
        <v>443</v>
      </c>
      <c r="K166" s="18" t="s">
        <v>4938</v>
      </c>
      <c r="L166" s="33" t="str">
        <f>VLOOKUP(K166,'COMM ITY- ENG'!A:B,2,FALSE)</f>
        <v>aluminium</v>
      </c>
      <c r="M166" s="18"/>
      <c r="N166" s="19">
        <v>5545</v>
      </c>
      <c r="O166" s="18" t="s">
        <v>4950</v>
      </c>
      <c r="P166" s="18"/>
      <c r="Q166" s="19">
        <f t="shared" si="2"/>
        <v>3.3299999999999996</v>
      </c>
      <c r="R166" s="20">
        <v>18464.849999999999</v>
      </c>
      <c r="S166" s="26" t="str">
        <f>IFERROR(VLOOKUP(J166,'DESC ITY - ENG'!B:C,2,FALSE),VLOOKUP(I166,'DESC ITY - ENG'!A:C,3,FALSE))</f>
        <v>Aluminum Disc Alloy 4006 325mm x 3.6mm Replacement Part [cite: 2]</v>
      </c>
      <c r="T166" s="15" t="str">
        <f>IFERROR(VLOOKUP(S166,'DESC ITY - ENG'!C:D,2,FALSE),VLOOKUP(J166,'DESC ITY - ENG'!B:D,3,FALSE))</f>
        <v>ALM-</v>
      </c>
      <c r="U166" t="str">
        <f>VLOOKUP(T166,'STANDARD COMM'!A:B,2,FALSE)</f>
        <v>ALUM MATERIAL</v>
      </c>
      <c r="V166" t="str">
        <f>IF(T166="","(blank)",IF(COUNTIF('STANDARD COMM'!A:A,T166)&gt;0,"OK","OUT OF SCOPE"))</f>
        <v>OK</v>
      </c>
    </row>
    <row r="167" spans="1:22">
      <c r="A167" s="10" t="s">
        <v>7026</v>
      </c>
      <c r="B167" s="11">
        <v>45623.416273148148</v>
      </c>
      <c r="C167" s="12"/>
      <c r="D167" s="12" t="s">
        <v>95</v>
      </c>
      <c r="E167" s="12" t="s">
        <v>96</v>
      </c>
      <c r="F167" s="12" t="s">
        <v>7184</v>
      </c>
      <c r="G167" s="22">
        <v>46053</v>
      </c>
      <c r="H167" s="12"/>
      <c r="I167" s="12" t="s">
        <v>856</v>
      </c>
      <c r="J167" s="12" t="s">
        <v>857</v>
      </c>
      <c r="K167" s="12" t="s">
        <v>4946</v>
      </c>
      <c r="L167" s="33" t="str">
        <f>VLOOKUP(K167,'COMM ITY- ENG'!A:B,2,FALSE)</f>
        <v>consumable materials</v>
      </c>
      <c r="M167" s="12"/>
      <c r="N167" s="13">
        <v>13000</v>
      </c>
      <c r="O167" s="12" t="s">
        <v>4950</v>
      </c>
      <c r="P167" s="12"/>
      <c r="Q167" s="13">
        <f t="shared" si="2"/>
        <v>0.95</v>
      </c>
      <c r="R167" s="14">
        <v>12350</v>
      </c>
      <c r="S167" s="26" t="str">
        <f>IFERROR(VLOOKUP(J167,'DESC ITY - ENG'!B:C,2,FALSE),VLOOKUP(I167,'DESC ITY - ENG'!A:C,3,FALSE))</f>
        <v>Corundum Abrasive 40 Grit DarkCorundum Abrasive</v>
      </c>
      <c r="T167" s="15" t="str">
        <f>IFERROR(VLOOKUP(S167,'DESC ITY - ENG'!C:D,2,FALSE),VLOOKUP(J167,'DESC ITY - ENG'!B:D,3,FALSE))</f>
        <v>POLM</v>
      </c>
      <c r="U167" t="str">
        <f>VLOOKUP(T167,'STANDARD COMM'!A:B,2,FALSE)</f>
        <v>POLISH MATERIAL</v>
      </c>
      <c r="V167" t="str">
        <f>IF(T167="","(blank)",IF(COUNTIF('STANDARD COMM'!A:A,T167)&gt;0,"OK","OUT OF SCOPE"))</f>
        <v>OK</v>
      </c>
    </row>
    <row r="168" spans="1:22">
      <c r="A168" s="16" t="s">
        <v>7022</v>
      </c>
      <c r="B168" s="17">
        <v>45623.416273148148</v>
      </c>
      <c r="C168" s="18"/>
      <c r="D168" s="18" t="s">
        <v>105</v>
      </c>
      <c r="E168" s="18" t="s">
        <v>106</v>
      </c>
      <c r="F168" s="18" t="s">
        <v>7181</v>
      </c>
      <c r="G168" s="23">
        <v>46053</v>
      </c>
      <c r="H168" s="18"/>
      <c r="I168" s="18" t="s">
        <v>912</v>
      </c>
      <c r="J168" s="18" t="s">
        <v>913</v>
      </c>
      <c r="K168" s="18" t="s">
        <v>4936</v>
      </c>
      <c r="L168" s="33" t="str">
        <f>VLOOKUP(K168,'COMM ITY- ENG'!A:B,2,FALSE)</f>
        <v>chemical products</v>
      </c>
      <c r="M168" s="18"/>
      <c r="N168" s="19">
        <v>340</v>
      </c>
      <c r="O168" s="18" t="s">
        <v>4950</v>
      </c>
      <c r="P168" s="18"/>
      <c r="Q168" s="19">
        <f t="shared" si="2"/>
        <v>12.881500000000001</v>
      </c>
      <c r="R168" s="20">
        <v>4379.71</v>
      </c>
      <c r="S168" s="26" t="str">
        <f>IFERROR(VLOOKUP(J168,'DESC ITY - ENG'!B:C,2,FALSE),VLOOKUP(I168,'DESC ITY - ENG'!A:C,3,FALSE))</f>
        <v>Coating Eclipse HB V6849 Primer Black Diamond</v>
      </c>
      <c r="T168" s="15" t="str">
        <f>IFERROR(VLOOKUP(S168,'DESC ITY - ENG'!C:D,2,FALSE),VLOOKUP(J168,'DESC ITY - ENG'!B:D,3,FALSE))</f>
        <v>INM-</v>
      </c>
      <c r="U168" t="str">
        <f>VLOOKUP(T168,'STANDARD COMM'!A:B,2,FALSE)</f>
        <v>INTR TREAT MATERIAL</v>
      </c>
      <c r="V168" t="str">
        <f>IF(T168="","(blank)",IF(COUNTIF('STANDARD COMM'!A:A,T168)&gt;0,"OK","OUT OF SCOPE"))</f>
        <v>OK</v>
      </c>
    </row>
    <row r="169" spans="1:22">
      <c r="A169" s="10" t="s">
        <v>7034</v>
      </c>
      <c r="B169" s="11">
        <v>45623.416273148148</v>
      </c>
      <c r="C169" s="12"/>
      <c r="D169" s="12" t="s">
        <v>97</v>
      </c>
      <c r="E169" s="12" t="s">
        <v>98</v>
      </c>
      <c r="F169" s="12" t="s">
        <v>7192</v>
      </c>
      <c r="G169" s="22">
        <v>46053</v>
      </c>
      <c r="H169" s="12"/>
      <c r="I169" s="12" t="s">
        <v>866</v>
      </c>
      <c r="J169" s="12" t="s">
        <v>867</v>
      </c>
      <c r="K169" s="12" t="s">
        <v>4946</v>
      </c>
      <c r="L169" s="33" t="str">
        <f>VLOOKUP(K169,'COMM ITY- ENG'!A:B,2,FALSE)</f>
        <v>consumable materials</v>
      </c>
      <c r="M169" s="12"/>
      <c r="N169" s="13">
        <v>1080</v>
      </c>
      <c r="O169" s="12" t="s">
        <v>4949</v>
      </c>
      <c r="P169" s="12"/>
      <c r="Q169" s="13">
        <f t="shared" si="2"/>
        <v>0.86</v>
      </c>
      <c r="R169" s="14">
        <v>928.8</v>
      </c>
      <c r="S169" s="26" t="str">
        <f>IFERROR(VLOOKUP(J169,'DESC ITY - ENG'!B:C,2,FALSE),VLOOKUP(I169,'DESC ITY - ENG'!A:C,3,FALSE))</f>
        <v>Spandex Black Gloves Style 11939 Size Small</v>
      </c>
      <c r="T169" s="15" t="str">
        <f>IFERROR(VLOOKUP(S169,'DESC ITY - ENG'!C:D,2,FALSE),VLOOKUP(J169,'DESC ITY - ENG'!B:D,3,FALSE))</f>
        <v>MISC</v>
      </c>
      <c r="U169" t="str">
        <f>VLOOKUP(T169,'STANDARD COMM'!A:B,2,FALSE)</f>
        <v>MISCELLANEOUS</v>
      </c>
      <c r="V169" t="str">
        <f>IF(T169="","(blank)",IF(COUNTIF('STANDARD COMM'!A:A,T169)&gt;0,"OK","OUT OF SCOPE"))</f>
        <v>OK</v>
      </c>
    </row>
    <row r="170" spans="1:22">
      <c r="A170" s="10" t="s">
        <v>7037</v>
      </c>
      <c r="B170" s="11">
        <v>45625.460844907408</v>
      </c>
      <c r="C170" s="12"/>
      <c r="D170" s="12" t="s">
        <v>119</v>
      </c>
      <c r="E170" s="12" t="s">
        <v>120</v>
      </c>
      <c r="F170" s="12" t="s">
        <v>7195</v>
      </c>
      <c r="G170" s="22">
        <v>46053</v>
      </c>
      <c r="H170" s="12"/>
      <c r="I170" s="12" t="s">
        <v>1503</v>
      </c>
      <c r="J170" s="12" t="s">
        <v>1504</v>
      </c>
      <c r="K170" s="12" t="s">
        <v>4938</v>
      </c>
      <c r="L170" s="33" t="str">
        <f>VLOOKUP(K170,'COMM ITY- ENG'!A:B,2,FALSE)</f>
        <v>aluminium</v>
      </c>
      <c r="M170" s="12"/>
      <c r="N170" s="13">
        <v>880</v>
      </c>
      <c r="O170" s="12" t="s">
        <v>4950</v>
      </c>
      <c r="P170" s="12"/>
      <c r="Q170" s="13">
        <f t="shared" si="2"/>
        <v>3.33</v>
      </c>
      <c r="R170" s="14">
        <v>2930.4</v>
      </c>
      <c r="S170" s="26" t="str">
        <f>IFERROR(VLOOKUP(J170,'DESC ITY - ENG'!B:C,2,FALSE),VLOOKUP(I170,'DESC ITY - ENG'!A:C,3,FALSE))</f>
        <v>5 280/14 RICAluminum Disc Alloy 99.5 280mm x 1.4mm Replacement Part [cite: 2]</v>
      </c>
      <c r="T170" s="15" t="str">
        <f>IFERROR(VLOOKUP(S170,'DESC ITY - ENG'!C:D,2,FALSE),VLOOKUP(J170,'DESC ITY - ENG'!B:D,3,FALSE))</f>
        <v>ALM-</v>
      </c>
      <c r="U170" t="str">
        <f>VLOOKUP(T170,'STANDARD COMM'!A:B,2,FALSE)</f>
        <v>ALUM MATERIAL</v>
      </c>
      <c r="V170" t="str">
        <f>IF(T170="","(blank)",IF(COUNTIF('STANDARD COMM'!A:A,T170)&gt;0,"OK","OUT OF SCOPE"))</f>
        <v>OK</v>
      </c>
    </row>
    <row r="171" spans="1:22">
      <c r="A171" s="10" t="s">
        <v>7027</v>
      </c>
      <c r="B171" s="11">
        <v>45628.584004629629</v>
      </c>
      <c r="C171" s="12"/>
      <c r="D171" s="12" t="s">
        <v>105</v>
      </c>
      <c r="E171" s="12" t="s">
        <v>106</v>
      </c>
      <c r="F171" s="12" t="s">
        <v>7185</v>
      </c>
      <c r="G171" s="22">
        <v>46053</v>
      </c>
      <c r="H171" s="12"/>
      <c r="I171" s="12" t="s">
        <v>914</v>
      </c>
      <c r="J171" s="12" t="s">
        <v>915</v>
      </c>
      <c r="K171" s="12" t="s">
        <v>4936</v>
      </c>
      <c r="L171" s="33" t="str">
        <f>VLOOKUP(K171,'COMM ITY- ENG'!A:B,2,FALSE)</f>
        <v>chemical products</v>
      </c>
      <c r="M171" s="12"/>
      <c r="N171" s="13">
        <v>300</v>
      </c>
      <c r="O171" s="12" t="s">
        <v>4950</v>
      </c>
      <c r="P171" s="12"/>
      <c r="Q171" s="13">
        <f t="shared" si="2"/>
        <v>13.657000000000002</v>
      </c>
      <c r="R171" s="14">
        <v>4097.1000000000004</v>
      </c>
      <c r="S171" s="26" t="str">
        <f>IFERROR(VLOOKUP(J171,'DESC ITY - ENG'!B:C,2,FALSE),VLOOKUP(I171,'DESC ITY - ENG'!A:C,3,FALSE))</f>
        <v>Coating Eclipse HB V6850Z Black Midcoat Diamond</v>
      </c>
      <c r="T171" s="15" t="str">
        <f>IFERROR(VLOOKUP(S171,'DESC ITY - ENG'!C:D,2,FALSE),VLOOKUP(J171,'DESC ITY - ENG'!B:D,3,FALSE))</f>
        <v>INM-</v>
      </c>
      <c r="U171" t="str">
        <f>VLOOKUP(T171,'STANDARD COMM'!A:B,2,FALSE)</f>
        <v>INTR TREAT MATERIAL</v>
      </c>
      <c r="V171" t="str">
        <f>IF(T171="","(blank)",IF(COUNTIF('STANDARD COMM'!A:A,T171)&gt;0,"OK","OUT OF SCOPE"))</f>
        <v>OK</v>
      </c>
    </row>
    <row r="172" spans="1:22">
      <c r="A172" s="16" t="s">
        <v>6986</v>
      </c>
      <c r="B172" s="17">
        <v>45628.69253472222</v>
      </c>
      <c r="C172" s="18"/>
      <c r="D172" s="18" t="s">
        <v>77</v>
      </c>
      <c r="E172" s="18" t="s">
        <v>78</v>
      </c>
      <c r="F172" s="18" t="s">
        <v>7141</v>
      </c>
      <c r="G172" s="23">
        <v>46053</v>
      </c>
      <c r="H172" s="18"/>
      <c r="I172" s="18" t="s">
        <v>378</v>
      </c>
      <c r="J172" s="18" t="s">
        <v>379</v>
      </c>
      <c r="K172" s="18" t="s">
        <v>4935</v>
      </c>
      <c r="L172" s="33" t="str">
        <f>VLOOKUP(K172,'COMM ITY- ENG'!A:B,2,FALSE)</f>
        <v>handles</v>
      </c>
      <c r="M172" s="18"/>
      <c r="N172" s="19">
        <v>4500</v>
      </c>
      <c r="O172" s="18" t="s">
        <v>4949</v>
      </c>
      <c r="P172" s="18"/>
      <c r="Q172" s="19">
        <f t="shared" si="2"/>
        <v>1.137</v>
      </c>
      <c r="R172" s="20">
        <v>5116.5</v>
      </c>
      <c r="S172" s="26" t="str">
        <f>IFERROR(VLOOKUP(J172,'DESC ITY - ENG'!B:C,2,FALSE),VLOOKUP(I172,'DESC ITY - ENG'!A:C,3,FALSE))</f>
        <v>Steel Handle AC.SOLE Short w/Logo MC AISI 430 Pan 279-20 Sandblasted [cite: 4]</v>
      </c>
      <c r="T172" s="15" t="str">
        <f>IFERROR(VLOOKUP(S172,'DESC ITY - ENG'!C:D,2,FALSE),VLOOKUP(J172,'DESC ITY - ENG'!B:D,3,FALSE))</f>
        <v>SHDL-</v>
      </c>
      <c r="U172" t="e">
        <f>VLOOKUP(T172,'STANDARD COMM'!A:B,2,FALSE)</f>
        <v>#N/A</v>
      </c>
      <c r="V172" t="str">
        <f>IF(T172="","(blank)",IF(COUNTIF('STANDARD COMM'!A:A,T172)&gt;0,"OK","OUT OF SCOPE"))</f>
        <v>OUT OF SCOPE</v>
      </c>
    </row>
    <row r="173" spans="1:22">
      <c r="A173" s="10" t="s">
        <v>6986</v>
      </c>
      <c r="B173" s="11">
        <v>45628.69253472222</v>
      </c>
      <c r="C173" s="12"/>
      <c r="D173" s="12" t="s">
        <v>77</v>
      </c>
      <c r="E173" s="12" t="s">
        <v>78</v>
      </c>
      <c r="F173" s="12" t="s">
        <v>7141</v>
      </c>
      <c r="G173" s="22">
        <v>46053</v>
      </c>
      <c r="H173" s="12"/>
      <c r="I173" s="12" t="s">
        <v>380</v>
      </c>
      <c r="J173" s="12" t="s">
        <v>381</v>
      </c>
      <c r="K173" s="12" t="s">
        <v>4935</v>
      </c>
      <c r="L173" s="33" t="str">
        <f>VLOOKUP(K173,'COMM ITY- ENG'!A:B,2,FALSE)</f>
        <v>handles</v>
      </c>
      <c r="M173" s="12"/>
      <c r="N173" s="13">
        <v>4000</v>
      </c>
      <c r="O173" s="12" t="s">
        <v>4949</v>
      </c>
      <c r="P173" s="12"/>
      <c r="Q173" s="13">
        <f t="shared" si="2"/>
        <v>1.137</v>
      </c>
      <c r="R173" s="14">
        <v>4548</v>
      </c>
      <c r="S173" s="26" t="str">
        <f>IFERROR(VLOOKUP(J173,'DESC ITY - ENG'!B:C,2,FALSE),VLOOKUP(I173,'DESC ITY - ENG'!A:C,3,FALSE))</f>
        <v>Steel Handle AC.SOLE Short w/Logo MC AISI 430 Pan 279-24 Sandblasted [cite: 4]</v>
      </c>
      <c r="T173" s="15" t="str">
        <f>IFERROR(VLOOKUP(S173,'DESC ITY - ENG'!C:D,2,FALSE),VLOOKUP(J173,'DESC ITY - ENG'!B:D,3,FALSE))</f>
        <v>SHDL-</v>
      </c>
      <c r="U173" t="e">
        <f>VLOOKUP(T173,'STANDARD COMM'!A:B,2,FALSE)</f>
        <v>#N/A</v>
      </c>
      <c r="V173" t="str">
        <f>IF(T173="","(blank)",IF(COUNTIF('STANDARD COMM'!A:A,T173)&gt;0,"OK","OUT OF SCOPE"))</f>
        <v>OUT OF SCOPE</v>
      </c>
    </row>
    <row r="174" spans="1:22">
      <c r="A174" s="16" t="s">
        <v>6986</v>
      </c>
      <c r="B174" s="17">
        <v>45628.69253472222</v>
      </c>
      <c r="C174" s="18"/>
      <c r="D174" s="18" t="s">
        <v>77</v>
      </c>
      <c r="E174" s="18" t="s">
        <v>78</v>
      </c>
      <c r="F174" s="18" t="s">
        <v>7141</v>
      </c>
      <c r="G174" s="23">
        <v>46053</v>
      </c>
      <c r="H174" s="18"/>
      <c r="I174" s="18" t="s">
        <v>382</v>
      </c>
      <c r="J174" s="18" t="s">
        <v>383</v>
      </c>
      <c r="K174" s="18" t="s">
        <v>4935</v>
      </c>
      <c r="L174" s="33" t="str">
        <f>VLOOKUP(K174,'COMM ITY- ENG'!A:B,2,FALSE)</f>
        <v>handles</v>
      </c>
      <c r="M174" s="18"/>
      <c r="N174" s="19">
        <v>3000</v>
      </c>
      <c r="O174" s="18" t="s">
        <v>4949</v>
      </c>
      <c r="P174" s="18"/>
      <c r="Q174" s="19">
        <f t="shared" si="2"/>
        <v>1.137</v>
      </c>
      <c r="R174" s="20">
        <v>3411</v>
      </c>
      <c r="S174" s="26" t="str">
        <f>IFERROR(VLOOKUP(J174,'DESC ITY - ENG'!B:C,2,FALSE),VLOOKUP(I174,'DESC ITY - ENG'!A:C,3,FALSE))</f>
        <v>Steel Handle AC.SOLE Short w/Logo MC AISI 430 Casserole 433-16 Sandblasted [cite: 4]</v>
      </c>
      <c r="T174" s="15" t="str">
        <f>IFERROR(VLOOKUP(S174,'DESC ITY - ENG'!C:D,2,FALSE),VLOOKUP(J174,'DESC ITY - ENG'!B:D,3,FALSE))</f>
        <v>SHDL-</v>
      </c>
      <c r="U174" t="e">
        <f>VLOOKUP(T174,'STANDARD COMM'!A:B,2,FALSE)</f>
        <v>#N/A</v>
      </c>
      <c r="V174" t="str">
        <f>IF(T174="","(blank)",IF(COUNTIF('STANDARD COMM'!A:A,T174)&gt;0,"OK","OUT OF SCOPE"))</f>
        <v>OUT OF SCOPE</v>
      </c>
    </row>
    <row r="175" spans="1:22">
      <c r="A175" s="10" t="s">
        <v>6985</v>
      </c>
      <c r="B175" s="11">
        <v>45628.69253472222</v>
      </c>
      <c r="C175" s="12"/>
      <c r="D175" s="12" t="s">
        <v>44</v>
      </c>
      <c r="E175" s="12" t="s">
        <v>45</v>
      </c>
      <c r="F175" s="12" t="s">
        <v>7140</v>
      </c>
      <c r="G175" s="22">
        <v>46053</v>
      </c>
      <c r="H175" s="12"/>
      <c r="I175" s="12" t="s">
        <v>4994</v>
      </c>
      <c r="J175" s="12" t="s">
        <v>4995</v>
      </c>
      <c r="K175" s="12" t="s">
        <v>4936</v>
      </c>
      <c r="L175" s="33" t="str">
        <f>VLOOKUP(K175,'COMM ITY- ENG'!A:B,2,FALSE)</f>
        <v>chemical products</v>
      </c>
      <c r="M175" s="12"/>
      <c r="N175" s="13">
        <v>886.2</v>
      </c>
      <c r="O175" s="12" t="s">
        <v>4950</v>
      </c>
      <c r="P175" s="12"/>
      <c r="Q175" s="13">
        <f t="shared" si="2"/>
        <v>16</v>
      </c>
      <c r="R175" s="14">
        <v>14179.2</v>
      </c>
      <c r="S175" s="26" t="str">
        <f>IFERROR(VLOOKUP(J175,'DESC ITY - ENG'!B:C,2,FALSE),VLOOKUP(I175,'DESC ITY - ENG'!A:C,3,FALSE))</f>
        <v>Coating G8 Top Coat General Grade B</v>
      </c>
      <c r="T175" s="15" t="str">
        <f>IFERROR(VLOOKUP(S175,'DESC ITY - ENG'!C:D,2,FALSE),VLOOKUP(J175,'DESC ITY - ENG'!B:D,3,FALSE))</f>
        <v>INM-</v>
      </c>
      <c r="U175" t="str">
        <f>VLOOKUP(T175,'STANDARD COMM'!A:B,2,FALSE)</f>
        <v>INTR TREAT MATERIAL</v>
      </c>
      <c r="V175" t="str">
        <f>IF(T175="","(blank)",IF(COUNTIF('STANDARD COMM'!A:A,T175)&gt;0,"OK","OUT OF SCOPE"))</f>
        <v>OK</v>
      </c>
    </row>
    <row r="176" spans="1:22">
      <c r="A176" s="10" t="s">
        <v>6985</v>
      </c>
      <c r="B176" s="17">
        <v>45628.69253472222</v>
      </c>
      <c r="C176" s="18"/>
      <c r="D176" s="18" t="s">
        <v>44</v>
      </c>
      <c r="E176" s="18" t="s">
        <v>45</v>
      </c>
      <c r="F176" s="18" t="s">
        <v>7140</v>
      </c>
      <c r="G176" s="23">
        <v>46053</v>
      </c>
      <c r="H176" s="18"/>
      <c r="I176" s="18" t="s">
        <v>4994</v>
      </c>
      <c r="J176" s="18" t="s">
        <v>4995</v>
      </c>
      <c r="K176" s="18" t="s">
        <v>4936</v>
      </c>
      <c r="L176" s="33" t="str">
        <f>VLOOKUP(K176,'COMM ITY- ENG'!A:B,2,FALSE)</f>
        <v>chemical products</v>
      </c>
      <c r="M176" s="18"/>
      <c r="N176" s="19">
        <v>132.93</v>
      </c>
      <c r="O176" s="18" t="s">
        <v>4950</v>
      </c>
      <c r="P176" s="18"/>
      <c r="Q176" s="19">
        <f t="shared" si="2"/>
        <v>16</v>
      </c>
      <c r="R176" s="20">
        <v>2126.88</v>
      </c>
      <c r="S176" s="26" t="str">
        <f>IFERROR(VLOOKUP(J176,'DESC ITY - ENG'!B:C,2,FALSE),VLOOKUP(I176,'DESC ITY - ENG'!A:C,3,FALSE))</f>
        <v>Coating G8 Top Coat General Grade B</v>
      </c>
      <c r="T176" s="15" t="str">
        <f>IFERROR(VLOOKUP(S176,'DESC ITY - ENG'!C:D,2,FALSE),VLOOKUP(J176,'DESC ITY - ENG'!B:D,3,FALSE))</f>
        <v>INM-</v>
      </c>
      <c r="U176" t="str">
        <f>VLOOKUP(T176,'STANDARD COMM'!A:B,2,FALSE)</f>
        <v>INTR TREAT MATERIAL</v>
      </c>
      <c r="V176" t="str">
        <f>IF(T176="","(blank)",IF(COUNTIF('STANDARD COMM'!A:A,T176)&gt;0,"OK","OUT OF SCOPE"))</f>
        <v>OK</v>
      </c>
    </row>
    <row r="177" spans="1:22">
      <c r="A177" s="10" t="s">
        <v>6985</v>
      </c>
      <c r="B177" s="11">
        <v>45628.69253472222</v>
      </c>
      <c r="C177" s="12"/>
      <c r="D177" s="12" t="s">
        <v>44</v>
      </c>
      <c r="E177" s="12" t="s">
        <v>45</v>
      </c>
      <c r="F177" s="12" t="s">
        <v>7140</v>
      </c>
      <c r="G177" s="22">
        <v>46053</v>
      </c>
      <c r="H177" s="12"/>
      <c r="I177" s="12" t="s">
        <v>4998</v>
      </c>
      <c r="J177" s="12" t="s">
        <v>4999</v>
      </c>
      <c r="K177" s="12" t="s">
        <v>4936</v>
      </c>
      <c r="L177" s="33" t="str">
        <f>VLOOKUP(K177,'COMM ITY- ENG'!A:B,2,FALSE)</f>
        <v>chemical products</v>
      </c>
      <c r="M177" s="12"/>
      <c r="N177" s="13">
        <v>16.100000000000001</v>
      </c>
      <c r="O177" s="12" t="s">
        <v>4950</v>
      </c>
      <c r="P177" s="12"/>
      <c r="Q177" s="13">
        <f t="shared" si="2"/>
        <v>16</v>
      </c>
      <c r="R177" s="14">
        <v>257.60000000000002</v>
      </c>
      <c r="S177" s="26" t="str">
        <f>IFERROR(VLOOKUP(J177,'DESC ITY - ENG'!B:C,2,FALSE),VLOOKUP(I177,'DESC ITY - ENG'!A:C,3,FALSE))</f>
        <v>Coating G8 Top Coat General Grade B+</v>
      </c>
      <c r="T177" s="15" t="str">
        <f>IFERROR(VLOOKUP(S177,'DESC ITY - ENG'!C:D,2,FALSE),VLOOKUP(J177,'DESC ITY - ENG'!B:D,3,FALSE))</f>
        <v>INM-</v>
      </c>
      <c r="U177" t="str">
        <f>VLOOKUP(T177,'STANDARD COMM'!A:B,2,FALSE)</f>
        <v>INTR TREAT MATERIAL</v>
      </c>
      <c r="V177" t="str">
        <f>IF(T177="","(blank)",IF(COUNTIF('STANDARD COMM'!A:A,T177)&gt;0,"OK","OUT OF SCOPE"))</f>
        <v>OK</v>
      </c>
    </row>
    <row r="178" spans="1:22">
      <c r="A178" s="10" t="s">
        <v>6985</v>
      </c>
      <c r="B178" s="17">
        <v>45628.69253472222</v>
      </c>
      <c r="C178" s="18"/>
      <c r="D178" s="18" t="s">
        <v>44</v>
      </c>
      <c r="E178" s="18" t="s">
        <v>45</v>
      </c>
      <c r="F178" s="18" t="s">
        <v>7140</v>
      </c>
      <c r="G178" s="23">
        <v>46053</v>
      </c>
      <c r="H178" s="18"/>
      <c r="I178" s="18" t="s">
        <v>4998</v>
      </c>
      <c r="J178" s="18" t="s">
        <v>4999</v>
      </c>
      <c r="K178" s="18" t="s">
        <v>4936</v>
      </c>
      <c r="L178" s="33" t="str">
        <f>VLOOKUP(K178,'COMM ITY- ENG'!A:B,2,FALSE)</f>
        <v>chemical products</v>
      </c>
      <c r="M178" s="18"/>
      <c r="N178" s="19">
        <v>8.0500000000000007</v>
      </c>
      <c r="O178" s="18" t="s">
        <v>4950</v>
      </c>
      <c r="P178" s="18"/>
      <c r="Q178" s="19">
        <f t="shared" si="2"/>
        <v>16</v>
      </c>
      <c r="R178" s="20">
        <v>128.80000000000001</v>
      </c>
      <c r="S178" s="26" t="str">
        <f>IFERROR(VLOOKUP(J178,'DESC ITY - ENG'!B:C,2,FALSE),VLOOKUP(I178,'DESC ITY - ENG'!A:C,3,FALSE))</f>
        <v>Coating G8 Top Coat General Grade B+</v>
      </c>
      <c r="T178" s="15" t="str">
        <f>IFERROR(VLOOKUP(S178,'DESC ITY - ENG'!C:D,2,FALSE),VLOOKUP(J178,'DESC ITY - ENG'!B:D,3,FALSE))</f>
        <v>INM-</v>
      </c>
      <c r="U178" t="str">
        <f>VLOOKUP(T178,'STANDARD COMM'!A:B,2,FALSE)</f>
        <v>INTR TREAT MATERIAL</v>
      </c>
      <c r="V178" t="str">
        <f>IF(T178="","(blank)",IF(COUNTIF('STANDARD COMM'!A:A,T178)&gt;0,"OK","OUT OF SCOPE"))</f>
        <v>OK</v>
      </c>
    </row>
    <row r="179" spans="1:22">
      <c r="A179" s="10" t="s">
        <v>6985</v>
      </c>
      <c r="B179" s="11">
        <v>45628.69253472222</v>
      </c>
      <c r="C179" s="12"/>
      <c r="D179" s="12" t="s">
        <v>44</v>
      </c>
      <c r="E179" s="12" t="s">
        <v>45</v>
      </c>
      <c r="F179" s="12" t="s">
        <v>7140</v>
      </c>
      <c r="G179" s="22">
        <v>46053</v>
      </c>
      <c r="H179" s="12"/>
      <c r="I179" s="12" t="s">
        <v>4998</v>
      </c>
      <c r="J179" s="12" t="s">
        <v>4999</v>
      </c>
      <c r="K179" s="12" t="s">
        <v>4936</v>
      </c>
      <c r="L179" s="33" t="str">
        <f>VLOOKUP(K179,'COMM ITY- ENG'!A:B,2,FALSE)</f>
        <v>chemical products</v>
      </c>
      <c r="M179" s="12"/>
      <c r="N179" s="13">
        <v>13.8</v>
      </c>
      <c r="O179" s="12" t="s">
        <v>4950</v>
      </c>
      <c r="P179" s="12"/>
      <c r="Q179" s="13">
        <f t="shared" si="2"/>
        <v>16</v>
      </c>
      <c r="R179" s="14">
        <v>220.8</v>
      </c>
      <c r="S179" s="26" t="str">
        <f>IFERROR(VLOOKUP(J179,'DESC ITY - ENG'!B:C,2,FALSE),VLOOKUP(I179,'DESC ITY - ENG'!A:C,3,FALSE))</f>
        <v>Coating G8 Top Coat General Grade B+</v>
      </c>
      <c r="T179" s="15" t="str">
        <f>IFERROR(VLOOKUP(S179,'DESC ITY - ENG'!C:D,2,FALSE),VLOOKUP(J179,'DESC ITY - ENG'!B:D,3,FALSE))</f>
        <v>INM-</v>
      </c>
      <c r="U179" t="str">
        <f>VLOOKUP(T179,'STANDARD COMM'!A:B,2,FALSE)</f>
        <v>INTR TREAT MATERIAL</v>
      </c>
      <c r="V179" t="str">
        <f>IF(T179="","(blank)",IF(COUNTIF('STANDARD COMM'!A:A,T179)&gt;0,"OK","OUT OF SCOPE"))</f>
        <v>OK</v>
      </c>
    </row>
    <row r="180" spans="1:22">
      <c r="A180" s="10" t="s">
        <v>6985</v>
      </c>
      <c r="B180" s="17">
        <v>45628.69253472222</v>
      </c>
      <c r="C180" s="18"/>
      <c r="D180" s="18" t="s">
        <v>44</v>
      </c>
      <c r="E180" s="18" t="s">
        <v>45</v>
      </c>
      <c r="F180" s="18" t="s">
        <v>7140</v>
      </c>
      <c r="G180" s="23">
        <v>46053</v>
      </c>
      <c r="H180" s="18"/>
      <c r="I180" s="18" t="s">
        <v>4998</v>
      </c>
      <c r="J180" s="18" t="s">
        <v>4999</v>
      </c>
      <c r="K180" s="18" t="s">
        <v>4936</v>
      </c>
      <c r="L180" s="33" t="str">
        <f>VLOOKUP(K180,'COMM ITY- ENG'!A:B,2,FALSE)</f>
        <v>chemical products</v>
      </c>
      <c r="M180" s="18"/>
      <c r="N180" s="19">
        <v>2.0699999999999998</v>
      </c>
      <c r="O180" s="18" t="s">
        <v>4950</v>
      </c>
      <c r="P180" s="18"/>
      <c r="Q180" s="19">
        <f t="shared" si="2"/>
        <v>16</v>
      </c>
      <c r="R180" s="20">
        <v>33.119999999999997</v>
      </c>
      <c r="S180" s="26" t="str">
        <f>IFERROR(VLOOKUP(J180,'DESC ITY - ENG'!B:C,2,FALSE),VLOOKUP(I180,'DESC ITY - ENG'!A:C,3,FALSE))</f>
        <v>Coating G8 Top Coat General Grade B+</v>
      </c>
      <c r="T180" s="15" t="str">
        <f>IFERROR(VLOOKUP(S180,'DESC ITY - ENG'!C:D,2,FALSE),VLOOKUP(J180,'DESC ITY - ENG'!B:D,3,FALSE))</f>
        <v>INM-</v>
      </c>
      <c r="U180" t="str">
        <f>VLOOKUP(T180,'STANDARD COMM'!A:B,2,FALSE)</f>
        <v>INTR TREAT MATERIAL</v>
      </c>
      <c r="V180" t="str">
        <f>IF(T180="","(blank)",IF(COUNTIF('STANDARD COMM'!A:A,T180)&gt;0,"OK","OUT OF SCOPE"))</f>
        <v>OK</v>
      </c>
    </row>
    <row r="181" spans="1:22">
      <c r="A181" s="10" t="s">
        <v>6985</v>
      </c>
      <c r="B181" s="11">
        <v>45628.69253472222</v>
      </c>
      <c r="C181" s="12"/>
      <c r="D181" s="12" t="s">
        <v>44</v>
      </c>
      <c r="E181" s="12" t="s">
        <v>45</v>
      </c>
      <c r="F181" s="12" t="s">
        <v>7140</v>
      </c>
      <c r="G181" s="22">
        <v>46053</v>
      </c>
      <c r="H181" s="12"/>
      <c r="I181" s="12" t="s">
        <v>5002</v>
      </c>
      <c r="J181" s="12" t="s">
        <v>5003</v>
      </c>
      <c r="K181" s="12" t="s">
        <v>4936</v>
      </c>
      <c r="L181" s="33" t="str">
        <f>VLOOKUP(K181,'COMM ITY- ENG'!A:B,2,FALSE)</f>
        <v>chemical products</v>
      </c>
      <c r="M181" s="12"/>
      <c r="N181" s="13">
        <v>1200</v>
      </c>
      <c r="O181" s="12" t="s">
        <v>4950</v>
      </c>
      <c r="P181" s="12"/>
      <c r="Q181" s="13">
        <f t="shared" si="2"/>
        <v>16</v>
      </c>
      <c r="R181" s="14">
        <v>19200</v>
      </c>
      <c r="S181" s="26" t="str">
        <f>IFERROR(VLOOKUP(J181,'DESC ITY - ENG'!B:C,2,FALSE),VLOOKUP(I181,'DESC ITY - ENG'!A:C,3,FALSE))</f>
        <v>Coating G8 Top Coat Silver FC-2320M Grade A</v>
      </c>
      <c r="T181" s="15" t="str">
        <f>IFERROR(VLOOKUP(S181,'DESC ITY - ENG'!C:D,2,FALSE),VLOOKUP(J181,'DESC ITY - ENG'!B:D,3,FALSE))</f>
        <v>INM-</v>
      </c>
      <c r="U181" t="str">
        <f>VLOOKUP(T181,'STANDARD COMM'!A:B,2,FALSE)</f>
        <v>INTR TREAT MATERIAL</v>
      </c>
      <c r="V181" t="str">
        <f>IF(T181="","(blank)",IF(COUNTIF('STANDARD COMM'!A:A,T181)&gt;0,"OK","OUT OF SCOPE"))</f>
        <v>OK</v>
      </c>
    </row>
    <row r="182" spans="1:22">
      <c r="A182" s="16" t="s">
        <v>7026</v>
      </c>
      <c r="B182" s="17">
        <v>45629.574166666665</v>
      </c>
      <c r="C182" s="18"/>
      <c r="D182" s="18" t="s">
        <v>95</v>
      </c>
      <c r="E182" s="18" t="s">
        <v>96</v>
      </c>
      <c r="F182" s="18" t="s">
        <v>7184</v>
      </c>
      <c r="G182" s="23">
        <v>46053</v>
      </c>
      <c r="H182" s="18"/>
      <c r="I182" s="18" t="s">
        <v>860</v>
      </c>
      <c r="J182" s="18" t="s">
        <v>861</v>
      </c>
      <c r="K182" s="18" t="s">
        <v>4946</v>
      </c>
      <c r="L182" s="33" t="str">
        <f>VLOOKUP(K182,'COMM ITY- ENG'!A:B,2,FALSE)</f>
        <v>consumable materials</v>
      </c>
      <c r="M182" s="18"/>
      <c r="N182" s="19">
        <v>12000</v>
      </c>
      <c r="O182" s="18" t="s">
        <v>4950</v>
      </c>
      <c r="P182" s="18"/>
      <c r="Q182" s="19">
        <f t="shared" si="2"/>
        <v>0.9</v>
      </c>
      <c r="R182" s="20">
        <v>10800</v>
      </c>
      <c r="S182" s="26" t="str">
        <f>IFERROR(VLOOKUP(J182,'DESC ITY - ENG'!B:C,2,FALSE),VLOOKUP(I182,'DESC ITY - ENG'!A:C,3,FALSE))</f>
        <v>Corundum Abrasive 80 GritCorundum Abrasive</v>
      </c>
      <c r="T182" s="15" t="str">
        <f>IFERROR(VLOOKUP(S182,'DESC ITY - ENG'!C:D,2,FALSE),VLOOKUP(J182,'DESC ITY - ENG'!B:D,3,FALSE))</f>
        <v>POLM</v>
      </c>
      <c r="U182" t="str">
        <f>VLOOKUP(T182,'STANDARD COMM'!A:B,2,FALSE)</f>
        <v>POLISH MATERIAL</v>
      </c>
      <c r="V182" t="str">
        <f>IF(T182="","(blank)",IF(COUNTIF('STANDARD COMM'!A:A,T182)&gt;0,"OK","OUT OF SCOPE"))</f>
        <v>OK</v>
      </c>
    </row>
    <row r="183" spans="1:22">
      <c r="A183" s="10" t="s">
        <v>7023</v>
      </c>
      <c r="B183" s="11">
        <v>45629.574166666665</v>
      </c>
      <c r="C183" s="12"/>
      <c r="D183" s="12" t="s">
        <v>105</v>
      </c>
      <c r="E183" s="12" t="s">
        <v>106</v>
      </c>
      <c r="F183" s="12" t="s">
        <v>7181</v>
      </c>
      <c r="G183" s="22">
        <v>46053</v>
      </c>
      <c r="H183" s="12"/>
      <c r="I183" s="12" t="s">
        <v>1219</v>
      </c>
      <c r="J183" s="12" t="s">
        <v>1220</v>
      </c>
      <c r="K183" s="12" t="s">
        <v>4936</v>
      </c>
      <c r="L183" s="33" t="str">
        <f>VLOOKUP(K183,'COMM ITY- ENG'!A:B,2,FALSE)</f>
        <v>chemical products</v>
      </c>
      <c r="M183" s="12"/>
      <c r="N183" s="13">
        <v>77</v>
      </c>
      <c r="O183" s="12" t="s">
        <v>4950</v>
      </c>
      <c r="P183" s="12"/>
      <c r="Q183" s="13">
        <f t="shared" si="2"/>
        <v>15</v>
      </c>
      <c r="R183" s="14">
        <v>1155</v>
      </c>
      <c r="S183" s="26" t="str">
        <f>IFERROR(VLOOKUP(J183,'DESC ITY - ENG'!B:C,2,FALSE),VLOOKUP(I183,'DESC ITY - ENG'!A:C,3,FALSE))</f>
        <v>Coating Fusion Pro 80-288/J1535-A General Basecoat</v>
      </c>
      <c r="T183" s="15" t="str">
        <f>IFERROR(VLOOKUP(S183,'DESC ITY - ENG'!C:D,2,FALSE),VLOOKUP(J183,'DESC ITY - ENG'!B:D,3,FALSE))</f>
        <v>INM-</v>
      </c>
      <c r="U183" t="str">
        <f>VLOOKUP(T183,'STANDARD COMM'!A:B,2,FALSE)</f>
        <v>INTR TREAT MATERIAL</v>
      </c>
      <c r="V183" t="str">
        <f>IF(T183="","(blank)",IF(COUNTIF('STANDARD COMM'!A:A,T183)&gt;0,"OK","OUT OF SCOPE"))</f>
        <v>OK</v>
      </c>
    </row>
    <row r="184" spans="1:22">
      <c r="A184" s="16" t="s">
        <v>7022</v>
      </c>
      <c r="B184" s="17">
        <v>45629.574166666665</v>
      </c>
      <c r="C184" s="18"/>
      <c r="D184" s="18" t="s">
        <v>105</v>
      </c>
      <c r="E184" s="18" t="s">
        <v>106</v>
      </c>
      <c r="F184" s="18" t="s">
        <v>7181</v>
      </c>
      <c r="G184" s="23">
        <v>46053</v>
      </c>
      <c r="H184" s="18"/>
      <c r="I184" s="18" t="s">
        <v>914</v>
      </c>
      <c r="J184" s="18" t="s">
        <v>915</v>
      </c>
      <c r="K184" s="18" t="s">
        <v>4936</v>
      </c>
      <c r="L184" s="33" t="str">
        <f>VLOOKUP(K184,'COMM ITY- ENG'!A:B,2,FALSE)</f>
        <v>chemical products</v>
      </c>
      <c r="M184" s="18"/>
      <c r="N184" s="19">
        <v>440</v>
      </c>
      <c r="O184" s="18" t="s">
        <v>4950</v>
      </c>
      <c r="P184" s="18"/>
      <c r="Q184" s="19">
        <f t="shared" si="2"/>
        <v>13.657</v>
      </c>
      <c r="R184" s="20">
        <v>6009.08</v>
      </c>
      <c r="S184" s="26" t="str">
        <f>IFERROR(VLOOKUP(J184,'DESC ITY - ENG'!B:C,2,FALSE),VLOOKUP(I184,'DESC ITY - ENG'!A:C,3,FALSE))</f>
        <v>Coating Eclipse HB V6850Z Black Midcoat Diamond</v>
      </c>
      <c r="T184" s="15" t="str">
        <f>IFERROR(VLOOKUP(S184,'DESC ITY - ENG'!C:D,2,FALSE),VLOOKUP(J184,'DESC ITY - ENG'!B:D,3,FALSE))</f>
        <v>INM-</v>
      </c>
      <c r="U184" t="str">
        <f>VLOOKUP(T184,'STANDARD COMM'!A:B,2,FALSE)</f>
        <v>INTR TREAT MATERIAL</v>
      </c>
      <c r="V184" t="str">
        <f>IF(T184="","(blank)",IF(COUNTIF('STANDARD COMM'!A:A,T184)&gt;0,"OK","OUT OF SCOPE"))</f>
        <v>OK</v>
      </c>
    </row>
    <row r="185" spans="1:22">
      <c r="A185" s="16" t="s">
        <v>7024</v>
      </c>
      <c r="B185" s="17">
        <v>45629.67292824074</v>
      </c>
      <c r="C185" s="18"/>
      <c r="D185" s="18" t="s">
        <v>79</v>
      </c>
      <c r="E185" s="18" t="s">
        <v>80</v>
      </c>
      <c r="F185" s="18" t="s">
        <v>7182</v>
      </c>
      <c r="G185" s="23">
        <v>46053</v>
      </c>
      <c r="H185" s="18"/>
      <c r="I185" s="18" t="s">
        <v>794</v>
      </c>
      <c r="J185" s="18" t="s">
        <v>795</v>
      </c>
      <c r="K185" s="18" t="s">
        <v>4936</v>
      </c>
      <c r="L185" s="33" t="str">
        <f>VLOOKUP(K185,'COMM ITY- ENG'!A:B,2,FALSE)</f>
        <v>chemical products</v>
      </c>
      <c r="M185" s="18"/>
      <c r="N185" s="19">
        <v>1558</v>
      </c>
      <c r="O185" s="18" t="s">
        <v>4950</v>
      </c>
      <c r="P185" s="18"/>
      <c r="Q185" s="19">
        <f t="shared" si="2"/>
        <v>2.1341527599486523</v>
      </c>
      <c r="R185" s="20">
        <v>3325.01</v>
      </c>
      <c r="S185" s="26" t="str">
        <f>IFERROR(VLOOKUP(J185,'DESC ITY - ENG'!B:C,2,FALSE),VLOOKUP(I185,'DESC ITY - ENG'!A:C,3,FALSE))</f>
        <v>Nitro Thinner Bulk TankNitro Thinner</v>
      </c>
      <c r="T185" s="15" t="str">
        <f>IFERROR(VLOOKUP(S185,'DESC ITY - ENG'!C:D,2,FALSE),VLOOKUP(J185,'DESC ITY - ENG'!B:D,3,FALSE))</f>
        <v>MISC</v>
      </c>
      <c r="U185" t="str">
        <f>VLOOKUP(T185,'STANDARD COMM'!A:B,2,FALSE)</f>
        <v>MISCELLANEOUS</v>
      </c>
      <c r="V185" t="str">
        <f>IF(T185="","(blank)",IF(COUNTIF('STANDARD COMM'!A:A,T185)&gt;0,"OK","OUT OF SCOPE"))</f>
        <v>OK</v>
      </c>
    </row>
    <row r="186" spans="1:22">
      <c r="A186" s="16" t="s">
        <v>7008</v>
      </c>
      <c r="B186" s="17">
        <v>45629.71303240741</v>
      </c>
      <c r="C186" s="18"/>
      <c r="D186" s="18" t="s">
        <v>103</v>
      </c>
      <c r="E186" s="18" t="s">
        <v>104</v>
      </c>
      <c r="F186" s="18" t="s">
        <v>7169</v>
      </c>
      <c r="G186" s="23">
        <v>46053</v>
      </c>
      <c r="H186" s="18"/>
      <c r="I186" s="18" t="s">
        <v>986</v>
      </c>
      <c r="J186" s="18" t="s">
        <v>987</v>
      </c>
      <c r="K186" s="18" t="s">
        <v>4935</v>
      </c>
      <c r="L186" s="33" t="str">
        <f>VLOOKUP(K186,'COMM ITY- ENG'!A:B,2,FALSE)</f>
        <v>handles</v>
      </c>
      <c r="M186" s="18"/>
      <c r="N186" s="19">
        <v>1000</v>
      </c>
      <c r="O186" s="18" t="s">
        <v>4949</v>
      </c>
      <c r="P186" s="18"/>
      <c r="Q186" s="19">
        <f t="shared" si="2"/>
        <v>0.56399999999999995</v>
      </c>
      <c r="R186" s="20">
        <v>564</v>
      </c>
      <c r="S186" s="26" t="str">
        <f>IFERROR(VLOOKUP(J186,'DESC ITY - ENG'!B:C,2,FALSE),VLOOKUP(I186,'DESC ITY - ENG'!A:C,3,FALSE))</f>
        <v>Handle Crepe Pan MO210/2 PA125 Hole 5.8mm [cite: 4]</v>
      </c>
      <c r="T186" s="15" t="str">
        <f>IFERROR(VLOOKUP(S186,'DESC ITY - ENG'!C:D,2,FALSE),VLOOKUP(J186,'DESC ITY - ENG'!B:D,3,FALSE))</f>
        <v>HDL--</v>
      </c>
      <c r="U186" t="e">
        <f>VLOOKUP(T186,'STANDARD COMM'!A:B,2,FALSE)</f>
        <v>#N/A</v>
      </c>
      <c r="V186" t="str">
        <f>IF(T186="","(blank)",IF(COUNTIF('STANDARD COMM'!A:A,T186)&gt;0,"OK","OUT OF SCOPE"))</f>
        <v>OUT OF SCOPE</v>
      </c>
    </row>
    <row r="187" spans="1:22">
      <c r="A187" s="10" t="s">
        <v>7010</v>
      </c>
      <c r="B187" s="11">
        <v>45629.71303240741</v>
      </c>
      <c r="C187" s="12"/>
      <c r="D187" s="12" t="s">
        <v>103</v>
      </c>
      <c r="E187" s="12" t="s">
        <v>104</v>
      </c>
      <c r="F187" s="12" t="s">
        <v>7170</v>
      </c>
      <c r="G187" s="22">
        <v>46053</v>
      </c>
      <c r="H187" s="12"/>
      <c r="I187" s="12" t="s">
        <v>894</v>
      </c>
      <c r="J187" s="12" t="s">
        <v>895</v>
      </c>
      <c r="K187" s="12" t="s">
        <v>4935</v>
      </c>
      <c r="L187" s="33" t="str">
        <f>VLOOKUP(K187,'COMM ITY- ENG'!A:B,2,FALSE)</f>
        <v>handles</v>
      </c>
      <c r="M187" s="12"/>
      <c r="N187" s="13">
        <v>3610</v>
      </c>
      <c r="O187" s="12" t="s">
        <v>4949</v>
      </c>
      <c r="P187" s="12"/>
      <c r="Q187" s="13">
        <f t="shared" si="2"/>
        <v>0.33629916897506923</v>
      </c>
      <c r="R187" s="14">
        <v>1214.04</v>
      </c>
      <c r="S187" s="26" t="str">
        <f>IFERROR(VLOOKUP(J187,'DESC ITY - ENG'!B:C,2,FALSE),VLOOKUP(I187,'DESC ITY - ENG'!A:C,3,FALSE))</f>
        <v>Handle Chicago/2 Black Satin Finish [cite: 4]</v>
      </c>
      <c r="T187" s="15" t="str">
        <f>IFERROR(VLOOKUP(S187,'DESC ITY - ENG'!C:D,2,FALSE),VLOOKUP(J187,'DESC ITY - ENG'!B:D,3,FALSE))</f>
        <v>HDL--</v>
      </c>
      <c r="U187" t="e">
        <f>VLOOKUP(T187,'STANDARD COMM'!A:B,2,FALSE)</f>
        <v>#N/A</v>
      </c>
      <c r="V187" t="str">
        <f>IF(T187="","(blank)",IF(COUNTIF('STANDARD COMM'!A:A,T187)&gt;0,"OK","OUT OF SCOPE"))</f>
        <v>OUT OF SCOPE</v>
      </c>
    </row>
    <row r="188" spans="1:22">
      <c r="A188" s="10" t="s">
        <v>6980</v>
      </c>
      <c r="B188" s="11">
        <v>45629.71303240741</v>
      </c>
      <c r="C188" s="12"/>
      <c r="D188" s="12" t="s">
        <v>61</v>
      </c>
      <c r="E188" s="12" t="s">
        <v>62</v>
      </c>
      <c r="F188" s="12" t="s">
        <v>7135</v>
      </c>
      <c r="G188" s="22">
        <v>46053</v>
      </c>
      <c r="H188" s="12"/>
      <c r="I188" s="12" t="s">
        <v>5050</v>
      </c>
      <c r="J188" s="12" t="s">
        <v>5051</v>
      </c>
      <c r="K188" s="12" t="s">
        <v>4937</v>
      </c>
      <c r="L188" s="33" t="str">
        <f>VLOOKUP(K188,'COMM ITY- ENG'!A:B,2,FALSE)</f>
        <v>finished accessories</v>
      </c>
      <c r="M188" s="12"/>
      <c r="N188" s="13">
        <v>1940</v>
      </c>
      <c r="O188" s="12" t="s">
        <v>4949</v>
      </c>
      <c r="P188" s="12"/>
      <c r="Q188" s="13">
        <f t="shared" si="2"/>
        <v>5.6163556701030926</v>
      </c>
      <c r="R188" s="14">
        <v>10895.73</v>
      </c>
      <c r="S188" s="26" t="str">
        <f>IFERROR(VLOOKUP(J188,'DESC ITY - ENG'!B:C,2,FALSE),VLOOKUP(I188,'DESC ITY - ENG'!A:C,3,FALSE))</f>
        <v>SS Lid 26cm Assembled with DEY.PVD Gold Handle</v>
      </c>
      <c r="T188" s="15" t="str">
        <f>IFERROR(VLOOKUP(S188,'DESC ITY - ENG'!C:D,2,FALSE),VLOOKUP(J188,'DESC ITY - ENG'!B:D,3,FALSE))</f>
        <v>LID-</v>
      </c>
      <c r="U188" t="str">
        <f>VLOOKUP(T188,'STANDARD COMM'!A:B,2,FALSE)</f>
        <v>LID</v>
      </c>
      <c r="V188" t="str">
        <f>IF(T188="","(blank)",IF(COUNTIF('STANDARD COMM'!A:A,T188)&gt;0,"OK","OUT OF SCOPE"))</f>
        <v>OK</v>
      </c>
    </row>
    <row r="189" spans="1:22">
      <c r="A189" s="10" t="s">
        <v>6980</v>
      </c>
      <c r="B189" s="11">
        <v>45629.71303240741</v>
      </c>
      <c r="C189" s="12"/>
      <c r="D189" s="12" t="s">
        <v>61</v>
      </c>
      <c r="E189" s="12" t="s">
        <v>62</v>
      </c>
      <c r="F189" s="12" t="s">
        <v>7135</v>
      </c>
      <c r="G189" s="22">
        <v>46053</v>
      </c>
      <c r="H189" s="12"/>
      <c r="I189" s="12" t="s">
        <v>5054</v>
      </c>
      <c r="J189" s="12" t="s">
        <v>5055</v>
      </c>
      <c r="K189" s="12" t="s">
        <v>4937</v>
      </c>
      <c r="L189" s="33" t="str">
        <f>VLOOKUP(K189,'COMM ITY- ENG'!A:B,2,FALSE)</f>
        <v>finished accessories</v>
      </c>
      <c r="M189" s="12"/>
      <c r="N189" s="13">
        <v>2080</v>
      </c>
      <c r="O189" s="12" t="s">
        <v>4949</v>
      </c>
      <c r="P189" s="12"/>
      <c r="Q189" s="13">
        <f t="shared" si="2"/>
        <v>4.0298653846153849</v>
      </c>
      <c r="R189" s="14">
        <v>8382.1200000000008</v>
      </c>
      <c r="S189" s="26" t="str">
        <f>IFERROR(VLOOKUP(J189,'DESC ITY - ENG'!B:C,2,FALSE),VLOOKUP(I189,'DESC ITY - ENG'!A:C,3,FALSE))</f>
        <v>SS Lid 20cm Assembled with DEY.SI Handle</v>
      </c>
      <c r="T189" s="15" t="str">
        <f>IFERROR(VLOOKUP(S189,'DESC ITY - ENG'!C:D,2,FALSE),VLOOKUP(J189,'DESC ITY - ENG'!B:D,3,FALSE))</f>
        <v>LID-</v>
      </c>
      <c r="U189" t="str">
        <f>VLOOKUP(T189,'STANDARD COMM'!A:B,2,FALSE)</f>
        <v>LID</v>
      </c>
      <c r="V189" t="str">
        <f>IF(T189="","(blank)",IF(COUNTIF('STANDARD COMM'!A:A,T189)&gt;0,"OK","OUT OF SCOPE"))</f>
        <v>OK</v>
      </c>
    </row>
    <row r="190" spans="1:22">
      <c r="A190" s="10" t="s">
        <v>6984</v>
      </c>
      <c r="B190" s="17">
        <v>45630.415497685186</v>
      </c>
      <c r="C190" s="18"/>
      <c r="D190" s="18" t="s">
        <v>44</v>
      </c>
      <c r="E190" s="18" t="s">
        <v>45</v>
      </c>
      <c r="F190" s="18" t="s">
        <v>7139</v>
      </c>
      <c r="G190" s="23">
        <v>46053</v>
      </c>
      <c r="H190" s="18"/>
      <c r="I190" s="18" t="s">
        <v>4982</v>
      </c>
      <c r="J190" s="18" t="s">
        <v>4983</v>
      </c>
      <c r="K190" s="18" t="s">
        <v>4936</v>
      </c>
      <c r="L190" s="33" t="str">
        <f>VLOOKUP(K190,'COMM ITY- ENG'!A:B,2,FALSE)</f>
        <v>chemical products</v>
      </c>
      <c r="M190" s="18"/>
      <c r="N190" s="19">
        <v>14.84</v>
      </c>
      <c r="O190" s="18" t="s">
        <v>4950</v>
      </c>
      <c r="P190" s="18"/>
      <c r="Q190" s="19">
        <f t="shared" si="2"/>
        <v>16</v>
      </c>
      <c r="R190" s="20">
        <v>237.44</v>
      </c>
      <c r="S190" s="26" t="str">
        <f>IFERROR(VLOOKUP(J190,'DESC ITY - ENG'!B:C,2,FALSE),VLOOKUP(I190,'DESC ITY - ENG'!A:C,3,FALSE))</f>
        <v>Coating G8 Base System General Grade B</v>
      </c>
      <c r="T190" s="15" t="str">
        <f>IFERROR(VLOOKUP(S190,'DESC ITY - ENG'!C:D,2,FALSE),VLOOKUP(J190,'DESC ITY - ENG'!B:D,3,FALSE))</f>
        <v>INM-</v>
      </c>
      <c r="U190" t="str">
        <f>VLOOKUP(T190,'STANDARD COMM'!A:B,2,FALSE)</f>
        <v>INTR TREAT MATERIAL</v>
      </c>
      <c r="V190" t="str">
        <f>IF(T190="","(blank)",IF(COUNTIF('STANDARD COMM'!A:A,T190)&gt;0,"OK","OUT OF SCOPE"))</f>
        <v>OK</v>
      </c>
    </row>
    <row r="191" spans="1:22">
      <c r="A191" s="10" t="s">
        <v>6984</v>
      </c>
      <c r="B191" s="11">
        <v>45630.415497685186</v>
      </c>
      <c r="C191" s="12"/>
      <c r="D191" s="12" t="s">
        <v>44</v>
      </c>
      <c r="E191" s="12" t="s">
        <v>45</v>
      </c>
      <c r="F191" s="12" t="s">
        <v>7139</v>
      </c>
      <c r="G191" s="22">
        <v>46053</v>
      </c>
      <c r="H191" s="12"/>
      <c r="I191" s="12" t="s">
        <v>4984</v>
      </c>
      <c r="J191" s="12" t="s">
        <v>4985</v>
      </c>
      <c r="K191" s="12" t="s">
        <v>4936</v>
      </c>
      <c r="L191" s="33" t="str">
        <f>VLOOKUP(K191,'COMM ITY- ENG'!A:B,2,FALSE)</f>
        <v>chemical products</v>
      </c>
      <c r="M191" s="12"/>
      <c r="N191" s="13">
        <v>15.3</v>
      </c>
      <c r="O191" s="12" t="s">
        <v>4950</v>
      </c>
      <c r="P191" s="12"/>
      <c r="Q191" s="13">
        <f t="shared" si="2"/>
        <v>16</v>
      </c>
      <c r="R191" s="14">
        <v>244.8</v>
      </c>
      <c r="S191" s="26" t="str">
        <f>IFERROR(VLOOKUP(J191,'DESC ITY - ENG'!B:C,2,FALSE),VLOOKUP(I191,'DESC ITY - ENG'!A:C,3,FALSE))</f>
        <v>Coating G8 Base System General Grade B+</v>
      </c>
      <c r="T191" s="15" t="str">
        <f>IFERROR(VLOOKUP(S191,'DESC ITY - ENG'!C:D,2,FALSE),VLOOKUP(J191,'DESC ITY - ENG'!B:D,3,FALSE))</f>
        <v>INM-</v>
      </c>
      <c r="U191" t="str">
        <f>VLOOKUP(T191,'STANDARD COMM'!A:B,2,FALSE)</f>
        <v>INTR TREAT MATERIAL</v>
      </c>
      <c r="V191" t="str">
        <f>IF(T191="","(blank)",IF(COUNTIF('STANDARD COMM'!A:A,T191)&gt;0,"OK","OUT OF SCOPE"))</f>
        <v>OK</v>
      </c>
    </row>
    <row r="192" spans="1:22">
      <c r="A192" s="10" t="s">
        <v>6984</v>
      </c>
      <c r="B192" s="17">
        <v>45630.416354166664</v>
      </c>
      <c r="C192" s="18"/>
      <c r="D192" s="18" t="s">
        <v>44</v>
      </c>
      <c r="E192" s="18" t="s">
        <v>45</v>
      </c>
      <c r="F192" s="18" t="s">
        <v>7139</v>
      </c>
      <c r="G192" s="23">
        <v>46053</v>
      </c>
      <c r="H192" s="18"/>
      <c r="I192" s="18" t="s">
        <v>4994</v>
      </c>
      <c r="J192" s="18" t="s">
        <v>4995</v>
      </c>
      <c r="K192" s="18" t="s">
        <v>4936</v>
      </c>
      <c r="L192" s="33" t="str">
        <f>VLOOKUP(K192,'COMM ITY- ENG'!A:B,2,FALSE)</f>
        <v>chemical products</v>
      </c>
      <c r="M192" s="18"/>
      <c r="N192" s="19">
        <v>295.39999999999998</v>
      </c>
      <c r="O192" s="18" t="s">
        <v>4950</v>
      </c>
      <c r="P192" s="18"/>
      <c r="Q192" s="19">
        <f t="shared" si="2"/>
        <v>16</v>
      </c>
      <c r="R192" s="20">
        <v>4726.3999999999996</v>
      </c>
      <c r="S192" s="26" t="str">
        <f>IFERROR(VLOOKUP(J192,'DESC ITY - ENG'!B:C,2,FALSE),VLOOKUP(I192,'DESC ITY - ENG'!A:C,3,FALSE))</f>
        <v>Coating G8 Top Coat General Grade B</v>
      </c>
      <c r="T192" s="15" t="str">
        <f>IFERROR(VLOOKUP(S192,'DESC ITY - ENG'!C:D,2,FALSE),VLOOKUP(J192,'DESC ITY - ENG'!B:D,3,FALSE))</f>
        <v>INM-</v>
      </c>
      <c r="U192" t="str">
        <f>VLOOKUP(T192,'STANDARD COMM'!A:B,2,FALSE)</f>
        <v>INTR TREAT MATERIAL</v>
      </c>
      <c r="V192" t="str">
        <f>IF(T192="","(blank)",IF(COUNTIF('STANDARD COMM'!A:A,T192)&gt;0,"OK","OUT OF SCOPE"))</f>
        <v>OK</v>
      </c>
    </row>
    <row r="193" spans="1:22">
      <c r="A193" s="10" t="s">
        <v>6984</v>
      </c>
      <c r="B193" s="11">
        <v>45630.416354166664</v>
      </c>
      <c r="C193" s="12"/>
      <c r="D193" s="12" t="s">
        <v>44</v>
      </c>
      <c r="E193" s="12" t="s">
        <v>45</v>
      </c>
      <c r="F193" s="12" t="s">
        <v>7139</v>
      </c>
      <c r="G193" s="22">
        <v>46053</v>
      </c>
      <c r="H193" s="12"/>
      <c r="I193" s="12" t="s">
        <v>4996</v>
      </c>
      <c r="J193" s="12" t="s">
        <v>4997</v>
      </c>
      <c r="K193" s="12" t="s">
        <v>4936</v>
      </c>
      <c r="L193" s="33" t="str">
        <f>VLOOKUP(K193,'COMM ITY- ENG'!A:B,2,FALSE)</f>
        <v>chemical products</v>
      </c>
      <c r="M193" s="12"/>
      <c r="N193" s="13">
        <v>26.31</v>
      </c>
      <c r="O193" s="12" t="s">
        <v>4950</v>
      </c>
      <c r="P193" s="12"/>
      <c r="Q193" s="13">
        <f t="shared" si="2"/>
        <v>16</v>
      </c>
      <c r="R193" s="14">
        <v>420.96</v>
      </c>
      <c r="S193" s="26" t="str">
        <f>IFERROR(VLOOKUP(J193,'DESC ITY - ENG'!B:C,2,FALSE),VLOOKUP(I193,'DESC ITY - ENG'!A:C,3,FALSE))</f>
        <v>Coating G8 CMC Grey FC-30354M Grade B Dot</v>
      </c>
      <c r="T193" s="15" t="str">
        <f>IFERROR(VLOOKUP(S193,'DESC ITY - ENG'!C:D,2,FALSE),VLOOKUP(J193,'DESC ITY - ENG'!B:D,3,FALSE))</f>
        <v>INM-</v>
      </c>
      <c r="U193" t="str">
        <f>VLOOKUP(T193,'STANDARD COMM'!A:B,2,FALSE)</f>
        <v>INTR TREAT MATERIAL</v>
      </c>
      <c r="V193" t="str">
        <f>IF(T193="","(blank)",IF(COUNTIF('STANDARD COMM'!A:A,T193)&gt;0,"OK","OUT OF SCOPE"))</f>
        <v>OK</v>
      </c>
    </row>
    <row r="194" spans="1:22">
      <c r="A194" s="10" t="s">
        <v>6984</v>
      </c>
      <c r="B194" s="17">
        <v>45630.416354166664</v>
      </c>
      <c r="C194" s="18"/>
      <c r="D194" s="18" t="s">
        <v>44</v>
      </c>
      <c r="E194" s="18" t="s">
        <v>45</v>
      </c>
      <c r="F194" s="18" t="s">
        <v>7139</v>
      </c>
      <c r="G194" s="23">
        <v>46053</v>
      </c>
      <c r="H194" s="18"/>
      <c r="I194" s="18" t="s">
        <v>4998</v>
      </c>
      <c r="J194" s="18" t="s">
        <v>4999</v>
      </c>
      <c r="K194" s="18" t="s">
        <v>4936</v>
      </c>
      <c r="L194" s="33" t="str">
        <f>VLOOKUP(K194,'COMM ITY- ENG'!A:B,2,FALSE)</f>
        <v>chemical products</v>
      </c>
      <c r="M194" s="18"/>
      <c r="N194" s="19">
        <v>20.7</v>
      </c>
      <c r="O194" s="18" t="s">
        <v>4950</v>
      </c>
      <c r="P194" s="18"/>
      <c r="Q194" s="19">
        <f t="shared" ref="Q194:Q257" si="3">+R194/N194</f>
        <v>16</v>
      </c>
      <c r="R194" s="20">
        <v>331.2</v>
      </c>
      <c r="S194" s="26" t="str">
        <f>IFERROR(VLOOKUP(J194,'DESC ITY - ENG'!B:C,2,FALSE),VLOOKUP(I194,'DESC ITY - ENG'!A:C,3,FALSE))</f>
        <v>Coating G8 Top Coat General Grade B+</v>
      </c>
      <c r="T194" s="15" t="str">
        <f>IFERROR(VLOOKUP(S194,'DESC ITY - ENG'!C:D,2,FALSE),VLOOKUP(J194,'DESC ITY - ENG'!B:D,3,FALSE))</f>
        <v>INM-</v>
      </c>
      <c r="U194" t="str">
        <f>VLOOKUP(T194,'STANDARD COMM'!A:B,2,FALSE)</f>
        <v>INTR TREAT MATERIAL</v>
      </c>
      <c r="V194" t="str">
        <f>IF(T194="","(blank)",IF(COUNTIF('STANDARD COMM'!A:A,T194)&gt;0,"OK","OUT OF SCOPE"))</f>
        <v>OK</v>
      </c>
    </row>
    <row r="195" spans="1:22">
      <c r="A195" s="10" t="s">
        <v>6984</v>
      </c>
      <c r="B195" s="17">
        <v>45630.4296875</v>
      </c>
      <c r="C195" s="18"/>
      <c r="D195" s="18" t="s">
        <v>44</v>
      </c>
      <c r="E195" s="18" t="s">
        <v>45</v>
      </c>
      <c r="F195" s="18" t="s">
        <v>7139</v>
      </c>
      <c r="G195" s="23">
        <v>46053</v>
      </c>
      <c r="H195" s="18"/>
      <c r="I195" s="18" t="s">
        <v>4984</v>
      </c>
      <c r="J195" s="18" t="s">
        <v>4985</v>
      </c>
      <c r="K195" s="18" t="s">
        <v>4936</v>
      </c>
      <c r="L195" s="33" t="str">
        <f>VLOOKUP(K195,'COMM ITY- ENG'!A:B,2,FALSE)</f>
        <v>chemical products</v>
      </c>
      <c r="M195" s="18"/>
      <c r="N195" s="19">
        <v>2.04</v>
      </c>
      <c r="O195" s="18" t="s">
        <v>4950</v>
      </c>
      <c r="P195" s="18"/>
      <c r="Q195" s="19">
        <f t="shared" si="3"/>
        <v>16</v>
      </c>
      <c r="R195" s="20">
        <v>32.64</v>
      </c>
      <c r="S195" s="26" t="str">
        <f>IFERROR(VLOOKUP(J195,'DESC ITY - ENG'!B:C,2,FALSE),VLOOKUP(I195,'DESC ITY - ENG'!A:C,3,FALSE))</f>
        <v>Coating G8 Base System General Grade B+</v>
      </c>
      <c r="T195" s="15" t="str">
        <f>IFERROR(VLOOKUP(S195,'DESC ITY - ENG'!C:D,2,FALSE),VLOOKUP(J195,'DESC ITY - ENG'!B:D,3,FALSE))</f>
        <v>INM-</v>
      </c>
      <c r="U195" t="str">
        <f>VLOOKUP(T195,'STANDARD COMM'!A:B,2,FALSE)</f>
        <v>INTR TREAT MATERIAL</v>
      </c>
      <c r="V195" t="str">
        <f>IF(T195="","(blank)",IF(COUNTIF('STANDARD COMM'!A:A,T195)&gt;0,"OK","OUT OF SCOPE"))</f>
        <v>OK</v>
      </c>
    </row>
    <row r="196" spans="1:22">
      <c r="A196" s="10" t="s">
        <v>6984</v>
      </c>
      <c r="B196" s="11">
        <v>45630.4296875</v>
      </c>
      <c r="C196" s="12"/>
      <c r="D196" s="12" t="s">
        <v>44</v>
      </c>
      <c r="E196" s="12" t="s">
        <v>45</v>
      </c>
      <c r="F196" s="12" t="s">
        <v>7139</v>
      </c>
      <c r="G196" s="22">
        <v>46053</v>
      </c>
      <c r="H196" s="12"/>
      <c r="I196" s="12" t="s">
        <v>4984</v>
      </c>
      <c r="J196" s="12" t="s">
        <v>4985</v>
      </c>
      <c r="K196" s="12" t="s">
        <v>4936</v>
      </c>
      <c r="L196" s="33" t="str">
        <f>VLOOKUP(K196,'COMM ITY- ENG'!A:B,2,FALSE)</f>
        <v>chemical products</v>
      </c>
      <c r="M196" s="12"/>
      <c r="N196" s="13">
        <v>14.45</v>
      </c>
      <c r="O196" s="12" t="s">
        <v>4950</v>
      </c>
      <c r="P196" s="12"/>
      <c r="Q196" s="13">
        <f t="shared" si="3"/>
        <v>16</v>
      </c>
      <c r="R196" s="14">
        <v>231.2</v>
      </c>
      <c r="S196" s="26" t="str">
        <f>IFERROR(VLOOKUP(J196,'DESC ITY - ENG'!B:C,2,FALSE),VLOOKUP(I196,'DESC ITY - ENG'!A:C,3,FALSE))</f>
        <v>Coating G8 Base System General Grade B+</v>
      </c>
      <c r="T196" s="15" t="str">
        <f>IFERROR(VLOOKUP(S196,'DESC ITY - ENG'!C:D,2,FALSE),VLOOKUP(J196,'DESC ITY - ENG'!B:D,3,FALSE))</f>
        <v>INM-</v>
      </c>
      <c r="U196" t="str">
        <f>VLOOKUP(T196,'STANDARD COMM'!A:B,2,FALSE)</f>
        <v>INTR TREAT MATERIAL</v>
      </c>
      <c r="V196" t="str">
        <f>IF(T196="","(blank)",IF(COUNTIF('STANDARD COMM'!A:A,T196)&gt;0,"OK","OUT OF SCOPE"))</f>
        <v>OK</v>
      </c>
    </row>
    <row r="197" spans="1:22">
      <c r="A197" s="10" t="s">
        <v>6985</v>
      </c>
      <c r="B197" s="11">
        <v>45630.431574074071</v>
      </c>
      <c r="C197" s="12"/>
      <c r="D197" s="12" t="s">
        <v>44</v>
      </c>
      <c r="E197" s="12" t="s">
        <v>45</v>
      </c>
      <c r="F197" s="12" t="s">
        <v>7140</v>
      </c>
      <c r="G197" s="22">
        <v>46053</v>
      </c>
      <c r="H197" s="12"/>
      <c r="I197" s="12" t="s">
        <v>4984</v>
      </c>
      <c r="J197" s="12" t="s">
        <v>4985</v>
      </c>
      <c r="K197" s="12" t="s">
        <v>4936</v>
      </c>
      <c r="L197" s="33" t="str">
        <f>VLOOKUP(K197,'COMM ITY- ENG'!A:B,2,FALSE)</f>
        <v>chemical products</v>
      </c>
      <c r="M197" s="12"/>
      <c r="N197" s="13">
        <v>3.4</v>
      </c>
      <c r="O197" s="12" t="s">
        <v>4950</v>
      </c>
      <c r="P197" s="12"/>
      <c r="Q197" s="13">
        <f t="shared" si="3"/>
        <v>16</v>
      </c>
      <c r="R197" s="14">
        <v>54.4</v>
      </c>
      <c r="S197" s="26" t="str">
        <f>IFERROR(VLOOKUP(J197,'DESC ITY - ENG'!B:C,2,FALSE),VLOOKUP(I197,'DESC ITY - ENG'!A:C,3,FALSE))</f>
        <v>Coating G8 Base System General Grade B+</v>
      </c>
      <c r="T197" s="15" t="str">
        <f>IFERROR(VLOOKUP(S197,'DESC ITY - ENG'!C:D,2,FALSE),VLOOKUP(J197,'DESC ITY - ENG'!B:D,3,FALSE))</f>
        <v>INM-</v>
      </c>
      <c r="U197" t="str">
        <f>VLOOKUP(T197,'STANDARD COMM'!A:B,2,FALSE)</f>
        <v>INTR TREAT MATERIAL</v>
      </c>
      <c r="V197" t="str">
        <f>IF(T197="","(blank)",IF(COUNTIF('STANDARD COMM'!A:A,T197)&gt;0,"OK","OUT OF SCOPE"))</f>
        <v>OK</v>
      </c>
    </row>
    <row r="198" spans="1:22">
      <c r="A198" s="10" t="s">
        <v>6957</v>
      </c>
      <c r="B198" s="11">
        <v>45630.440416666665</v>
      </c>
      <c r="C198" s="12"/>
      <c r="D198" s="12" t="s">
        <v>25</v>
      </c>
      <c r="E198" s="12" t="s">
        <v>26</v>
      </c>
      <c r="F198" s="12" t="s">
        <v>7109</v>
      </c>
      <c r="G198" s="22">
        <v>46053</v>
      </c>
      <c r="H198" s="12"/>
      <c r="I198" s="12" t="s">
        <v>278</v>
      </c>
      <c r="J198" s="12" t="s">
        <v>279</v>
      </c>
      <c r="K198" s="12" t="s">
        <v>4938</v>
      </c>
      <c r="L198" s="33" t="str">
        <f>VLOOKUP(K198,'COMM ITY- ENG'!A:B,2,FALSE)</f>
        <v>aluminium</v>
      </c>
      <c r="M198" s="12"/>
      <c r="N198" s="13">
        <v>2231</v>
      </c>
      <c r="O198" s="12" t="s">
        <v>4950</v>
      </c>
      <c r="P198" s="12"/>
      <c r="Q198" s="13">
        <f t="shared" si="3"/>
        <v>3.4270013446884806</v>
      </c>
      <c r="R198" s="14">
        <v>7645.64</v>
      </c>
      <c r="S198" s="26" t="str">
        <f>IFERROR(VLOOKUP(J198,'DESC ITY - ENG'!B:C,2,FALSE),VLOOKUP(I198,'DESC ITY - ENG'!A:C,3,FALSE))</f>
        <v>Aluminum Disc L. Green Series 225mm x 2.9mm Replacement Part [cite: 3]</v>
      </c>
      <c r="T198" s="15" t="str">
        <f>IFERROR(VLOOKUP(S198,'DESC ITY - ENG'!C:D,2,FALSE),VLOOKUP(J198,'DESC ITY - ENG'!B:D,3,FALSE))</f>
        <v>ALM-</v>
      </c>
      <c r="U198" t="str">
        <f>VLOOKUP(T198,'STANDARD COMM'!A:B,2,FALSE)</f>
        <v>ALUM MATERIAL</v>
      </c>
      <c r="V198" t="str">
        <f>IF(T198="","(blank)",IF(COUNTIF('STANDARD COMM'!A:A,T198)&gt;0,"OK","OUT OF SCOPE"))</f>
        <v>OK</v>
      </c>
    </row>
    <row r="199" spans="1:22">
      <c r="A199" s="16" t="s">
        <v>6957</v>
      </c>
      <c r="B199" s="17">
        <v>45630.440416666665</v>
      </c>
      <c r="C199" s="18"/>
      <c r="D199" s="18" t="s">
        <v>25</v>
      </c>
      <c r="E199" s="18" t="s">
        <v>26</v>
      </c>
      <c r="F199" s="18" t="s">
        <v>7109</v>
      </c>
      <c r="G199" s="23">
        <v>46053</v>
      </c>
      <c r="H199" s="18"/>
      <c r="I199" s="18" t="s">
        <v>250</v>
      </c>
      <c r="J199" s="18" t="s">
        <v>251</v>
      </c>
      <c r="K199" s="18" t="s">
        <v>4938</v>
      </c>
      <c r="L199" s="33" t="str">
        <f>VLOOKUP(K199,'COMM ITY- ENG'!A:B,2,FALSE)</f>
        <v>aluminium</v>
      </c>
      <c r="M199" s="18"/>
      <c r="N199" s="19">
        <v>3387</v>
      </c>
      <c r="O199" s="18" t="s">
        <v>4950</v>
      </c>
      <c r="P199" s="18"/>
      <c r="Q199" s="19">
        <f t="shared" si="3"/>
        <v>3.4270002952465308</v>
      </c>
      <c r="R199" s="20">
        <v>11607.25</v>
      </c>
      <c r="S199" s="26" t="str">
        <f>IFERROR(VLOOKUP(J199,'DESC ITY - ENG'!B:C,2,FALSE),VLOOKUP(I199,'DESC ITY - ENG'!A:C,3,FALSE))</f>
        <v>Aluminum Disc L. Green Series 225mm x 3.2mm Replacement Part [cite: 3]</v>
      </c>
      <c r="T199" s="15" t="str">
        <f>IFERROR(VLOOKUP(S199,'DESC ITY - ENG'!C:D,2,FALSE),VLOOKUP(J199,'DESC ITY - ENG'!B:D,3,FALSE))</f>
        <v>ALM-</v>
      </c>
      <c r="U199" t="str">
        <f>VLOOKUP(T199,'STANDARD COMM'!A:B,2,FALSE)</f>
        <v>ALUM MATERIAL</v>
      </c>
      <c r="V199" t="str">
        <f>IF(T199="","(blank)",IF(COUNTIF('STANDARD COMM'!A:A,T199)&gt;0,"OK","OUT OF SCOPE"))</f>
        <v>OK</v>
      </c>
    </row>
    <row r="200" spans="1:22">
      <c r="A200" s="16" t="s">
        <v>6957</v>
      </c>
      <c r="B200" s="17">
        <v>45630.440416666665</v>
      </c>
      <c r="C200" s="18"/>
      <c r="D200" s="18" t="s">
        <v>25</v>
      </c>
      <c r="E200" s="18" t="s">
        <v>26</v>
      </c>
      <c r="F200" s="18" t="s">
        <v>7109</v>
      </c>
      <c r="G200" s="23">
        <v>46053</v>
      </c>
      <c r="H200" s="18"/>
      <c r="I200" s="18" t="s">
        <v>280</v>
      </c>
      <c r="J200" s="18" t="s">
        <v>281</v>
      </c>
      <c r="K200" s="18" t="s">
        <v>4938</v>
      </c>
      <c r="L200" s="33" t="str">
        <f>VLOOKUP(K200,'COMM ITY- ENG'!A:B,2,FALSE)</f>
        <v>aluminium</v>
      </c>
      <c r="M200" s="18"/>
      <c r="N200" s="19">
        <v>2264</v>
      </c>
      <c r="O200" s="18" t="s">
        <v>4950</v>
      </c>
      <c r="P200" s="18"/>
      <c r="Q200" s="19">
        <f t="shared" si="3"/>
        <v>3.4270008833922261</v>
      </c>
      <c r="R200" s="20">
        <v>7758.73</v>
      </c>
      <c r="S200" s="26" t="str">
        <f>IFERROR(VLOOKUP(J200,'DESC ITY - ENG'!B:C,2,FALSE),VLOOKUP(I200,'DESC ITY - ENG'!A:C,3,FALSE))</f>
        <v>Aluminum Disc L. Green Series 305mm x 2.9mm Replacement Part [cite: 3]</v>
      </c>
      <c r="T200" s="15" t="str">
        <f>IFERROR(VLOOKUP(S200,'DESC ITY - ENG'!C:D,2,FALSE),VLOOKUP(J200,'DESC ITY - ENG'!B:D,3,FALSE))</f>
        <v>ALM-</v>
      </c>
      <c r="U200" t="str">
        <f>VLOOKUP(T200,'STANDARD COMM'!A:B,2,FALSE)</f>
        <v>ALUM MATERIAL</v>
      </c>
      <c r="V200" t="str">
        <f>IF(T200="","(blank)",IF(COUNTIF('STANDARD COMM'!A:A,T200)&gt;0,"OK","OUT OF SCOPE"))</f>
        <v>OK</v>
      </c>
    </row>
    <row r="201" spans="1:22">
      <c r="A201" s="16" t="s">
        <v>7057</v>
      </c>
      <c r="B201" s="17">
        <v>45630.441817129627</v>
      </c>
      <c r="C201" s="18"/>
      <c r="D201" s="18" t="s">
        <v>150</v>
      </c>
      <c r="E201" s="18" t="s">
        <v>151</v>
      </c>
      <c r="F201" s="18" t="s">
        <v>7196</v>
      </c>
      <c r="G201" s="23">
        <v>46053</v>
      </c>
      <c r="H201" s="18"/>
      <c r="I201" s="18" t="s">
        <v>6927</v>
      </c>
      <c r="J201" s="18" t="s">
        <v>6941</v>
      </c>
      <c r="K201" s="18" t="s">
        <v>4947</v>
      </c>
      <c r="L201" s="33" t="str">
        <f>VLOOKUP(K201,'COMM ITY- ENG'!A:B,2,FALSE)</f>
        <v>cartons and boxes</v>
      </c>
      <c r="M201" s="18"/>
      <c r="N201" s="19">
        <v>256</v>
      </c>
      <c r="O201" s="18" t="s">
        <v>4949</v>
      </c>
      <c r="P201" s="18"/>
      <c r="Q201" s="19">
        <f t="shared" si="3"/>
        <v>0.48898437500000003</v>
      </c>
      <c r="R201" s="20">
        <v>125.18</v>
      </c>
      <c r="S201" s="26" t="str">
        <f>IFERROR(VLOOKUP(J201,'DESC ITY - ENG'!B:C,2,FALSE),VLOOKUP(I201,'DESC ITY - ENG'!A:C,3,FALSE))</f>
        <v>BOX 3484/650 CM39X22,5X15,5</v>
      </c>
      <c r="T201" s="15" t="str">
        <f>IFERROR(VLOOKUP(S201,'DESC ITY - ENG'!C:D,2,FALSE),VLOOKUP(J201,'DESC ITY - ENG'!B:D,3,FALSE))</f>
        <v>BOX-</v>
      </c>
      <c r="U201" t="str">
        <f>VLOOKUP(T201,'STANDARD COMM'!A:B,2,FALSE)</f>
        <v>BOX / CARTON</v>
      </c>
      <c r="V201" t="str">
        <f>IF(T201="","(blank)",IF(COUNTIF('STANDARD COMM'!A:A,T201)&gt;0,"OK","OUT OF SCOPE"))</f>
        <v>OK</v>
      </c>
    </row>
    <row r="202" spans="1:22">
      <c r="A202" s="16" t="s">
        <v>7036</v>
      </c>
      <c r="B202" s="17">
        <v>45631.389479166668</v>
      </c>
      <c r="C202" s="18"/>
      <c r="D202" s="18" t="s">
        <v>119</v>
      </c>
      <c r="E202" s="18" t="s">
        <v>120</v>
      </c>
      <c r="F202" s="18" t="s">
        <v>7195</v>
      </c>
      <c r="G202" s="23">
        <v>46053</v>
      </c>
      <c r="H202" s="18"/>
      <c r="I202" s="18" t="s">
        <v>3814</v>
      </c>
      <c r="J202" s="18" t="s">
        <v>3815</v>
      </c>
      <c r="K202" s="18" t="s">
        <v>4938</v>
      </c>
      <c r="L202" s="33" t="str">
        <f>VLOOKUP(K202,'COMM ITY- ENG'!A:B,2,FALSE)</f>
        <v>aluminium</v>
      </c>
      <c r="M202" s="18"/>
      <c r="N202" s="19">
        <v>841</v>
      </c>
      <c r="O202" s="18" t="s">
        <v>4950</v>
      </c>
      <c r="P202" s="18"/>
      <c r="Q202" s="19">
        <f t="shared" si="3"/>
        <v>3.33</v>
      </c>
      <c r="R202" s="20">
        <v>2800.53</v>
      </c>
      <c r="S202" s="26" t="str">
        <f>IFERROR(VLOOKUP(J202,'DESC ITY - ENG'!B:C,2,FALSE),VLOOKUP(I202,'DESC ITY - ENG'!A:C,3,FALSE))</f>
        <v>5 275/14 RICAluminum Disc Alloy 99.5 275mm x 1.4mm Replacement Part [cite: 2]</v>
      </c>
      <c r="T202" s="15" t="str">
        <f>IFERROR(VLOOKUP(S202,'DESC ITY - ENG'!C:D,2,FALSE),VLOOKUP(J202,'DESC ITY - ENG'!B:D,3,FALSE))</f>
        <v>ALM-</v>
      </c>
      <c r="U202" t="str">
        <f>VLOOKUP(T202,'STANDARD COMM'!A:B,2,FALSE)</f>
        <v>ALUM MATERIAL</v>
      </c>
      <c r="V202" t="str">
        <f>IF(T202="","(blank)",IF(COUNTIF('STANDARD COMM'!A:A,T202)&gt;0,"OK","OUT OF SCOPE"))</f>
        <v>OK</v>
      </c>
    </row>
    <row r="203" spans="1:22">
      <c r="A203" s="16" t="s">
        <v>7022</v>
      </c>
      <c r="B203" s="17">
        <v>45632.635844907411</v>
      </c>
      <c r="C203" s="18"/>
      <c r="D203" s="18" t="s">
        <v>105</v>
      </c>
      <c r="E203" s="18" t="s">
        <v>106</v>
      </c>
      <c r="F203" s="18" t="s">
        <v>7181</v>
      </c>
      <c r="G203" s="23">
        <v>46053</v>
      </c>
      <c r="H203" s="18"/>
      <c r="I203" s="18" t="s">
        <v>922</v>
      </c>
      <c r="J203" s="18" t="s">
        <v>923</v>
      </c>
      <c r="K203" s="18" t="s">
        <v>4936</v>
      </c>
      <c r="L203" s="33" t="str">
        <f>VLOOKUP(K203,'COMM ITY- ENG'!A:B,2,FALSE)</f>
        <v>chemical products</v>
      </c>
      <c r="M203" s="18"/>
      <c r="N203" s="19">
        <v>240</v>
      </c>
      <c r="O203" s="18" t="s">
        <v>4950</v>
      </c>
      <c r="P203" s="18"/>
      <c r="Q203" s="19">
        <f t="shared" si="3"/>
        <v>14.422000000000001</v>
      </c>
      <c r="R203" s="20">
        <v>3461.28</v>
      </c>
      <c r="S203" s="26" t="str">
        <f>IFERROR(VLOOKUP(J203,'DESC ITY - ENG'!B:C,2,FALSE),VLOOKUP(I203,'DESC ITY - ENG'!A:C,3,FALSE))</f>
        <v>Coating Eclipse HB V7710Z Silver Diamond Topcoat</v>
      </c>
      <c r="T203" s="15" t="str">
        <f>IFERROR(VLOOKUP(S203,'DESC ITY - ENG'!C:D,2,FALSE),VLOOKUP(J203,'DESC ITY - ENG'!B:D,3,FALSE))</f>
        <v>INM-</v>
      </c>
      <c r="U203" t="str">
        <f>VLOOKUP(T203,'STANDARD COMM'!A:B,2,FALSE)</f>
        <v>INTR TREAT MATERIAL</v>
      </c>
      <c r="V203" t="str">
        <f>IF(T203="","(blank)",IF(COUNTIF('STANDARD COMM'!A:A,T203)&gt;0,"OK","OUT OF SCOPE"))</f>
        <v>OK</v>
      </c>
    </row>
    <row r="204" spans="1:22">
      <c r="A204" s="16" t="s">
        <v>7027</v>
      </c>
      <c r="B204" s="17">
        <v>45632.635844907411</v>
      </c>
      <c r="C204" s="18"/>
      <c r="D204" s="18" t="s">
        <v>105</v>
      </c>
      <c r="E204" s="18" t="s">
        <v>106</v>
      </c>
      <c r="F204" s="18" t="s">
        <v>7185</v>
      </c>
      <c r="G204" s="23">
        <v>46053</v>
      </c>
      <c r="H204" s="18"/>
      <c r="I204" s="18" t="s">
        <v>978</v>
      </c>
      <c r="J204" s="18" t="s">
        <v>979</v>
      </c>
      <c r="K204" s="18" t="s">
        <v>4936</v>
      </c>
      <c r="L204" s="33" t="str">
        <f>VLOOKUP(K204,'COMM ITY- ENG'!A:B,2,FALSE)</f>
        <v>chemical products</v>
      </c>
      <c r="M204" s="18"/>
      <c r="N204" s="19">
        <v>60</v>
      </c>
      <c r="O204" s="18" t="s">
        <v>4950</v>
      </c>
      <c r="P204" s="18"/>
      <c r="Q204" s="19">
        <f t="shared" si="3"/>
        <v>12.564500000000001</v>
      </c>
      <c r="R204" s="20">
        <v>753.87</v>
      </c>
      <c r="S204" s="26" t="str">
        <f>IFERROR(VLOOKUP(J204,'DESC ITY - ENG'!B:C,2,FALSE),VLOOKUP(I204,'DESC ITY - ENG'!A:C,3,FALSE))</f>
        <v>Coating Eclipse HB 70-750/V6871 Black Basecoat</v>
      </c>
      <c r="T204" s="15" t="str">
        <f>IFERROR(VLOOKUP(S204,'DESC ITY - ENG'!C:D,2,FALSE),VLOOKUP(J204,'DESC ITY - ENG'!B:D,3,FALSE))</f>
        <v>INM-</v>
      </c>
      <c r="U204" t="str">
        <f>VLOOKUP(T204,'STANDARD COMM'!A:B,2,FALSE)</f>
        <v>INTR TREAT MATERIAL</v>
      </c>
      <c r="V204" t="str">
        <f>IF(T204="","(blank)",IF(COUNTIF('STANDARD COMM'!A:A,T204)&gt;0,"OK","OUT OF SCOPE"))</f>
        <v>OK</v>
      </c>
    </row>
    <row r="205" spans="1:22">
      <c r="A205" s="16" t="s">
        <v>7034</v>
      </c>
      <c r="B205" s="17">
        <v>45632.635844907411</v>
      </c>
      <c r="C205" s="18"/>
      <c r="D205" s="18" t="s">
        <v>97</v>
      </c>
      <c r="E205" s="18" t="s">
        <v>98</v>
      </c>
      <c r="F205" s="18" t="s">
        <v>7193</v>
      </c>
      <c r="G205" s="23">
        <v>46053</v>
      </c>
      <c r="H205" s="18"/>
      <c r="I205" s="18" t="s">
        <v>864</v>
      </c>
      <c r="J205" s="18" t="s">
        <v>865</v>
      </c>
      <c r="K205" s="18" t="s">
        <v>4946</v>
      </c>
      <c r="L205" s="33" t="str">
        <f>VLOOKUP(K205,'COMM ITY- ENG'!A:B,2,FALSE)</f>
        <v>consumable materials</v>
      </c>
      <c r="M205" s="18"/>
      <c r="N205" s="19">
        <v>720</v>
      </c>
      <c r="O205" s="18" t="s">
        <v>4949</v>
      </c>
      <c r="P205" s="18"/>
      <c r="Q205" s="19">
        <f t="shared" si="3"/>
        <v>0.8600000000000001</v>
      </c>
      <c r="R205" s="20">
        <v>619.20000000000005</v>
      </c>
      <c r="S205" s="26" t="str">
        <f>IFERROR(VLOOKUP(J205,'DESC ITY - ENG'!B:C,2,FALSE),VLOOKUP(I205,'DESC ITY - ENG'!A:C,3,FALSE))</f>
        <v>Spandex Black Gloves Style 11939 Size Large</v>
      </c>
      <c r="T205" s="15" t="str">
        <f>IFERROR(VLOOKUP(S205,'DESC ITY - ENG'!C:D,2,FALSE),VLOOKUP(J205,'DESC ITY - ENG'!B:D,3,FALSE))</f>
        <v>MISC</v>
      </c>
      <c r="U205" t="str">
        <f>VLOOKUP(T205,'STANDARD COMM'!A:B,2,FALSE)</f>
        <v>MISCELLANEOUS</v>
      </c>
      <c r="V205" t="str">
        <f>IF(T205="","(blank)",IF(COUNTIF('STANDARD COMM'!A:A,T205)&gt;0,"OK","OUT OF SCOPE"))</f>
        <v>OK</v>
      </c>
    </row>
    <row r="206" spans="1:22">
      <c r="A206" s="10" t="s">
        <v>7024</v>
      </c>
      <c r="B206" s="11">
        <v>45632.666689814818</v>
      </c>
      <c r="C206" s="12"/>
      <c r="D206" s="12" t="s">
        <v>79</v>
      </c>
      <c r="E206" s="12" t="s">
        <v>80</v>
      </c>
      <c r="F206" s="12" t="s">
        <v>7182</v>
      </c>
      <c r="G206" s="22">
        <v>46053</v>
      </c>
      <c r="H206" s="12"/>
      <c r="I206" s="12" t="s">
        <v>796</v>
      </c>
      <c r="J206" s="12" t="s">
        <v>797</v>
      </c>
      <c r="K206" s="12" t="s">
        <v>4946</v>
      </c>
      <c r="L206" s="33" t="str">
        <f>VLOOKUP(K206,'COMM ITY- ENG'!A:B,2,FALSE)</f>
        <v>consumable materials</v>
      </c>
      <c r="M206" s="12"/>
      <c r="N206" s="13">
        <v>676.5</v>
      </c>
      <c r="O206" s="12" t="s">
        <v>4950</v>
      </c>
      <c r="P206" s="12"/>
      <c r="Q206" s="13">
        <f t="shared" si="3"/>
        <v>2.3780487804878048</v>
      </c>
      <c r="R206" s="14">
        <v>1608.75</v>
      </c>
      <c r="S206" s="26" t="str">
        <f>IFERROR(VLOOKUP(J206,'DESC ITY - ENG'!B:C,2,FALSE),VLOOKUP(I206,'DESC ITY - ENG'!A:C,3,FALSE))</f>
        <v>Nitro Thinner for Cleaning Tin CanNitro Thinner for Cleaning</v>
      </c>
      <c r="T206" s="15" t="str">
        <f>IFERROR(VLOOKUP(S206,'DESC ITY - ENG'!C:D,2,FALSE),VLOOKUP(J206,'DESC ITY - ENG'!B:D,3,FALSE))</f>
        <v>MISC</v>
      </c>
      <c r="U206" t="str">
        <f>VLOOKUP(T206,'STANDARD COMM'!A:B,2,FALSE)</f>
        <v>MISCELLANEOUS</v>
      </c>
      <c r="V206" t="str">
        <f>IF(T206="","(blank)",IF(COUNTIF('STANDARD COMM'!A:A,T206)&gt;0,"OK","OUT OF SCOPE"))</f>
        <v>OK</v>
      </c>
    </row>
    <row r="207" spans="1:22">
      <c r="A207" s="10" t="s">
        <v>6919</v>
      </c>
      <c r="B207" s="11">
        <v>45632.666689814818</v>
      </c>
      <c r="C207" s="12"/>
      <c r="D207" s="12" t="s">
        <v>107</v>
      </c>
      <c r="E207" s="12" t="s">
        <v>108</v>
      </c>
      <c r="F207" s="12" t="s">
        <v>7175</v>
      </c>
      <c r="G207" s="22">
        <v>46053</v>
      </c>
      <c r="H207" s="12"/>
      <c r="I207" s="12" t="s">
        <v>934</v>
      </c>
      <c r="J207" s="12" t="s">
        <v>935</v>
      </c>
      <c r="K207" s="12" t="s">
        <v>4944</v>
      </c>
      <c r="L207" s="33" t="str">
        <f>VLOOKUP(K207,'COMM ITY- ENG'!A:B,2,FALSE)</f>
        <v>steel</v>
      </c>
      <c r="M207" s="12"/>
      <c r="N207" s="13">
        <v>2296</v>
      </c>
      <c r="O207" s="12" t="s">
        <v>4950</v>
      </c>
      <c r="P207" s="12"/>
      <c r="Q207" s="13">
        <f t="shared" si="3"/>
        <v>3.25</v>
      </c>
      <c r="R207" s="14">
        <v>7462</v>
      </c>
      <c r="S207" s="26" t="str">
        <f>IFERROR(VLOOKUP(J207,'DESC ITY - ENG'!B:C,2,FALSE),VLOOKUP(I207,'DESC ITY - ENG'!A:C,3,FALSE))</f>
        <v>Steel Disc AISI 430 0.5mm Smooth/Satin Finish [cite: 1]</v>
      </c>
      <c r="T207" s="15" t="str">
        <f>IFERROR(VLOOKUP(S207,'DESC ITY - ENG'!C:D,2,FALSE),VLOOKUP(J207,'DESC ITY - ENG'!B:D,3,FALSE))</f>
        <v>SSM-</v>
      </c>
      <c r="U207" t="str">
        <f>VLOOKUP(T207,'STANDARD COMM'!A:B,2,FALSE)</f>
        <v>STAINLESS STEEL MATERIAL</v>
      </c>
      <c r="V207" t="str">
        <f>IF(T207="","(blank)",IF(COUNTIF('STANDARD COMM'!A:A,T207)&gt;0,"OK","OUT OF SCOPE"))</f>
        <v>OK</v>
      </c>
    </row>
    <row r="208" spans="1:22">
      <c r="A208" s="10" t="s">
        <v>7015</v>
      </c>
      <c r="B208" s="11">
        <v>45632.666689814818</v>
      </c>
      <c r="C208" s="12"/>
      <c r="D208" s="12" t="s">
        <v>107</v>
      </c>
      <c r="E208" s="12" t="s">
        <v>108</v>
      </c>
      <c r="F208" s="12" t="s">
        <v>7177</v>
      </c>
      <c r="G208" s="22">
        <v>46053</v>
      </c>
      <c r="H208" s="12"/>
      <c r="I208" s="12" t="s">
        <v>938</v>
      </c>
      <c r="J208" s="12" t="s">
        <v>939</v>
      </c>
      <c r="K208" s="12" t="s">
        <v>4944</v>
      </c>
      <c r="L208" s="33" t="str">
        <f>VLOOKUP(K208,'COMM ITY- ENG'!A:B,2,FALSE)</f>
        <v>steel</v>
      </c>
      <c r="M208" s="12"/>
      <c r="N208" s="13">
        <v>435</v>
      </c>
      <c r="O208" s="12" t="s">
        <v>4950</v>
      </c>
      <c r="P208" s="12"/>
      <c r="Q208" s="13">
        <f t="shared" si="3"/>
        <v>3.25</v>
      </c>
      <c r="R208" s="14">
        <v>1413.75</v>
      </c>
      <c r="S208" s="26" t="str">
        <f>IFERROR(VLOOKUP(J208,'DESC ITY - ENG'!B:C,2,FALSE),VLOOKUP(I208,'DESC ITY - ENG'!A:C,3,FALSE))</f>
        <v>Steel Disc AISI 430 0.5mm Smooth/Satin Finish [cite: 1]</v>
      </c>
      <c r="T208" s="15" t="str">
        <f>IFERROR(VLOOKUP(S208,'DESC ITY - ENG'!C:D,2,FALSE),VLOOKUP(J208,'DESC ITY - ENG'!B:D,3,FALSE))</f>
        <v>SSM-</v>
      </c>
      <c r="U208" t="str">
        <f>VLOOKUP(T208,'STANDARD COMM'!A:B,2,FALSE)</f>
        <v>STAINLESS STEEL MATERIAL</v>
      </c>
      <c r="V208" t="str">
        <f>IF(T208="","(blank)",IF(COUNTIF('STANDARD COMM'!A:A,T208)&gt;0,"OK","OUT OF SCOPE"))</f>
        <v>OK</v>
      </c>
    </row>
    <row r="209" spans="1:22">
      <c r="A209" s="16" t="s">
        <v>7023</v>
      </c>
      <c r="B209" s="17">
        <v>45632.666689814818</v>
      </c>
      <c r="C209" s="18"/>
      <c r="D209" s="18" t="s">
        <v>105</v>
      </c>
      <c r="E209" s="18" t="s">
        <v>106</v>
      </c>
      <c r="F209" s="18" t="s">
        <v>7181</v>
      </c>
      <c r="G209" s="23">
        <v>46053</v>
      </c>
      <c r="H209" s="18"/>
      <c r="I209" s="18" t="s">
        <v>1221</v>
      </c>
      <c r="J209" s="18" t="s">
        <v>1222</v>
      </c>
      <c r="K209" s="18" t="s">
        <v>4936</v>
      </c>
      <c r="L209" s="33" t="str">
        <f>VLOOKUP(K209,'COMM ITY- ENG'!A:B,2,FALSE)</f>
        <v>chemical products</v>
      </c>
      <c r="M209" s="18"/>
      <c r="N209" s="19">
        <v>55</v>
      </c>
      <c r="O209" s="18" t="s">
        <v>4950</v>
      </c>
      <c r="P209" s="18"/>
      <c r="Q209" s="19">
        <f t="shared" si="3"/>
        <v>15</v>
      </c>
      <c r="R209" s="20">
        <v>825</v>
      </c>
      <c r="S209" s="26" t="str">
        <f>IFERROR(VLOOKUP(J209,'DESC ITY - ENG'!B:C,2,FALSE),VLOOKUP(I209,'DESC ITY - ENG'!A:C,3,FALSE))</f>
        <v>Coating Fusion Pro 80-288/J1536-B General Basecoat</v>
      </c>
      <c r="T209" s="15" t="str">
        <f>IFERROR(VLOOKUP(S209,'DESC ITY - ENG'!C:D,2,FALSE),VLOOKUP(J209,'DESC ITY - ENG'!B:D,3,FALSE))</f>
        <v>INM-</v>
      </c>
      <c r="U209" t="str">
        <f>VLOOKUP(T209,'STANDARD COMM'!A:B,2,FALSE)</f>
        <v>INTR TREAT MATERIAL</v>
      </c>
      <c r="V209" t="str">
        <f>IF(T209="","(blank)",IF(COUNTIF('STANDARD COMM'!A:A,T209)&gt;0,"OK","OUT OF SCOPE"))</f>
        <v>OK</v>
      </c>
    </row>
    <row r="210" spans="1:22">
      <c r="A210" s="16" t="s">
        <v>7003</v>
      </c>
      <c r="B210" s="17">
        <v>45635.557719907411</v>
      </c>
      <c r="C210" s="18"/>
      <c r="D210" s="18" t="s">
        <v>160</v>
      </c>
      <c r="E210" s="18" t="s">
        <v>161</v>
      </c>
      <c r="F210" s="18" t="s">
        <v>7165</v>
      </c>
      <c r="G210" s="23">
        <v>46053</v>
      </c>
      <c r="H210" s="18"/>
      <c r="I210" s="18" t="s">
        <v>2482</v>
      </c>
      <c r="J210" s="18" t="s">
        <v>2483</v>
      </c>
      <c r="K210" s="18" t="s">
        <v>4936</v>
      </c>
      <c r="L210" s="33" t="str">
        <f>VLOOKUP(K210,'COMM ITY- ENG'!A:B,2,FALSE)</f>
        <v>chemical products</v>
      </c>
      <c r="M210" s="18"/>
      <c r="N210" s="19">
        <v>25</v>
      </c>
      <c r="O210" s="18" t="s">
        <v>4950</v>
      </c>
      <c r="P210" s="18"/>
      <c r="Q210" s="19">
        <f t="shared" si="3"/>
        <v>9.5</v>
      </c>
      <c r="R210" s="20">
        <v>237.5</v>
      </c>
      <c r="S210" s="26" t="str">
        <f>IFERROR(VLOOKUP(J210,'DESC ITY - ENG'!B:C,2,FALSE),VLOOKUP(I210,'DESC ITY - ENG'!A:C,3,FALSE))</f>
        <v>Pigment Specialpearl 1611 (formerly Iriodin 111)</v>
      </c>
      <c r="T210" s="15" t="str">
        <f>IFERROR(VLOOKUP(S210,'DESC ITY - ENG'!C:D,2,FALSE),VLOOKUP(J210,'DESC ITY - ENG'!B:D,3,FALSE))</f>
        <v>INM-</v>
      </c>
      <c r="U210" t="str">
        <f>VLOOKUP(T210,'STANDARD COMM'!A:B,2,FALSE)</f>
        <v>INTR TREAT MATERIAL</v>
      </c>
      <c r="V210" t="str">
        <f>IF(T210="","(blank)",IF(COUNTIF('STANDARD COMM'!A:A,T210)&gt;0,"OK","OUT OF SCOPE"))</f>
        <v>OK</v>
      </c>
    </row>
    <row r="211" spans="1:22">
      <c r="A211" s="16" t="s">
        <v>7004</v>
      </c>
      <c r="B211" s="17">
        <v>45635.557719907411</v>
      </c>
      <c r="C211" s="18"/>
      <c r="D211" s="18" t="s">
        <v>129</v>
      </c>
      <c r="E211" s="18" t="s">
        <v>130</v>
      </c>
      <c r="F211" s="18" t="s">
        <v>7166</v>
      </c>
      <c r="G211" s="23">
        <v>46053</v>
      </c>
      <c r="H211" s="18"/>
      <c r="I211" s="18" t="s">
        <v>3386</v>
      </c>
      <c r="J211" s="18" t="s">
        <v>3387</v>
      </c>
      <c r="K211" s="18" t="s">
        <v>4946</v>
      </c>
      <c r="L211" s="33" t="str">
        <f>VLOOKUP(K211,'COMM ITY- ENG'!A:B,2,FALSE)</f>
        <v>consumable materials</v>
      </c>
      <c r="M211" s="18"/>
      <c r="N211" s="19">
        <v>585</v>
      </c>
      <c r="O211" s="18" t="s">
        <v>4950</v>
      </c>
      <c r="P211" s="18"/>
      <c r="Q211" s="19">
        <f t="shared" si="3"/>
        <v>2.95</v>
      </c>
      <c r="R211" s="20">
        <v>1725.75</v>
      </c>
      <c r="S211" s="26" t="str">
        <f>IFERROR(VLOOKUP(J211,'DESC ITY - ENG'!B:C,2,FALSE),VLOOKUP(I211,'DESC ITY - ENG'!A:C,3,FALSE))</f>
        <v>Dowanol PMA (Methoxypropyl Acetate) 195kg DrumDowanol PMA (Methoxypropyl Acetate)</v>
      </c>
      <c r="T211" s="15" t="str">
        <f>IFERROR(VLOOKUP(S211,'DESC ITY - ENG'!C:D,2,FALSE),VLOOKUP(J211,'DESC ITY - ENG'!B:D,3,FALSE))</f>
        <v>MISC</v>
      </c>
      <c r="U211" t="str">
        <f>VLOOKUP(T211,'STANDARD COMM'!A:B,2,FALSE)</f>
        <v>MISCELLANEOUS</v>
      </c>
      <c r="V211" t="str">
        <f>IF(T211="","(blank)",IF(COUNTIF('STANDARD COMM'!A:A,T211)&gt;0,"OK","OUT OF SCOPE"))</f>
        <v>OK</v>
      </c>
    </row>
    <row r="212" spans="1:22">
      <c r="A212" s="16" t="s">
        <v>7005</v>
      </c>
      <c r="B212" s="17">
        <v>45635.557719907411</v>
      </c>
      <c r="C212" s="18"/>
      <c r="D212" s="18" t="s">
        <v>81</v>
      </c>
      <c r="E212" s="18" t="s">
        <v>82</v>
      </c>
      <c r="F212" s="18" t="s">
        <v>7167</v>
      </c>
      <c r="G212" s="23">
        <v>46053</v>
      </c>
      <c r="H212" s="18"/>
      <c r="I212" s="18" t="s">
        <v>800</v>
      </c>
      <c r="J212" s="18" t="s">
        <v>801</v>
      </c>
      <c r="K212" s="18" t="s">
        <v>4936</v>
      </c>
      <c r="L212" s="33" t="str">
        <f>VLOOKUP(K212,'COMM ITY- ENG'!A:B,2,FALSE)</f>
        <v>chemical products</v>
      </c>
      <c r="M212" s="18"/>
      <c r="N212" s="19">
        <v>50</v>
      </c>
      <c r="O212" s="18" t="s">
        <v>4950</v>
      </c>
      <c r="P212" s="18"/>
      <c r="Q212" s="19">
        <f t="shared" si="3"/>
        <v>4.4000000000000004</v>
      </c>
      <c r="R212" s="20">
        <v>220</v>
      </c>
      <c r="S212" s="26" t="str">
        <f>IFERROR(VLOOKUP(J212,'DESC ITY - ENG'!B:C,2,FALSE),VLOOKUP(I212,'DESC ITY - ENG'!A:C,3,FALSE))</f>
        <v>Titanium Dioxide RC 833 (formerly TR92)</v>
      </c>
      <c r="T212" s="15" t="str">
        <f>IFERROR(VLOOKUP(S212,'DESC ITY - ENG'!C:D,2,FALSE),VLOOKUP(J212,'DESC ITY - ENG'!B:D,3,FALSE))</f>
        <v>INM-</v>
      </c>
      <c r="U212" t="str">
        <f>VLOOKUP(T212,'STANDARD COMM'!A:B,2,FALSE)</f>
        <v>INTR TREAT MATERIAL</v>
      </c>
      <c r="V212" t="str">
        <f>IF(T212="","(blank)",IF(COUNTIF('STANDARD COMM'!A:A,T212)&gt;0,"OK","OUT OF SCOPE"))</f>
        <v>OK</v>
      </c>
    </row>
    <row r="213" spans="1:22">
      <c r="A213" s="16" t="s">
        <v>7006</v>
      </c>
      <c r="B213" s="17">
        <v>45635.557719907411</v>
      </c>
      <c r="C213" s="18"/>
      <c r="D213" s="18" t="s">
        <v>87</v>
      </c>
      <c r="E213" s="18" t="s">
        <v>88</v>
      </c>
      <c r="F213" s="18" t="s">
        <v>7168</v>
      </c>
      <c r="G213" s="23">
        <v>46053</v>
      </c>
      <c r="H213" s="18"/>
      <c r="I213" s="18" t="s">
        <v>814</v>
      </c>
      <c r="J213" s="18" t="s">
        <v>815</v>
      </c>
      <c r="K213" s="18" t="s">
        <v>4936</v>
      </c>
      <c r="L213" s="33" t="str">
        <f>VLOOKUP(K213,'COMM ITY- ENG'!A:B,2,FALSE)</f>
        <v>chemical products</v>
      </c>
      <c r="M213" s="18"/>
      <c r="N213" s="19">
        <v>50</v>
      </c>
      <c r="O213" s="18" t="s">
        <v>4950</v>
      </c>
      <c r="P213" s="18"/>
      <c r="Q213" s="19">
        <f t="shared" si="3"/>
        <v>24.8</v>
      </c>
      <c r="R213" s="20">
        <v>1240</v>
      </c>
      <c r="S213" s="26" t="str">
        <f>IFERROR(VLOOKUP(J213,'DESC ITY - ENG'!B:C,2,FALSE),VLOOKUP(I213,'DESC ITY - ENG'!A:C,3,FALSE))</f>
        <v>Pigment Mearlin Sparkle Gold 9212P</v>
      </c>
      <c r="T213" s="15" t="str">
        <f>IFERROR(VLOOKUP(S213,'DESC ITY - ENG'!C:D,2,FALSE),VLOOKUP(J213,'DESC ITY - ENG'!B:D,3,FALSE))</f>
        <v>INM-</v>
      </c>
      <c r="U213" t="str">
        <f>VLOOKUP(T213,'STANDARD COMM'!A:B,2,FALSE)</f>
        <v>INTR TREAT MATERIAL</v>
      </c>
      <c r="V213" t="str">
        <f>IF(T213="","(blank)",IF(COUNTIF('STANDARD COMM'!A:A,T213)&gt;0,"OK","OUT OF SCOPE"))</f>
        <v>OK</v>
      </c>
    </row>
    <row r="214" spans="1:22">
      <c r="A214" s="16" t="s">
        <v>7027</v>
      </c>
      <c r="B214" s="17">
        <v>45635.568460648145</v>
      </c>
      <c r="C214" s="18"/>
      <c r="D214" s="18" t="s">
        <v>105</v>
      </c>
      <c r="E214" s="18" t="s">
        <v>106</v>
      </c>
      <c r="F214" s="18" t="s">
        <v>7185</v>
      </c>
      <c r="G214" s="23">
        <v>46053</v>
      </c>
      <c r="H214" s="18"/>
      <c r="I214" s="18" t="s">
        <v>918</v>
      </c>
      <c r="J214" s="18" t="s">
        <v>919</v>
      </c>
      <c r="K214" s="18" t="s">
        <v>4936</v>
      </c>
      <c r="L214" s="33" t="str">
        <f>VLOOKUP(K214,'COMM ITY- ENG'!A:B,2,FALSE)</f>
        <v>chemical products</v>
      </c>
      <c r="M214" s="18"/>
      <c r="N214" s="19">
        <v>200</v>
      </c>
      <c r="O214" s="18" t="s">
        <v>4950</v>
      </c>
      <c r="P214" s="18"/>
      <c r="Q214" s="19">
        <f t="shared" si="3"/>
        <v>18.846500000000002</v>
      </c>
      <c r="R214" s="20">
        <v>3769.3</v>
      </c>
      <c r="S214" s="26" t="str">
        <f>IFERROR(VLOOKUP(J214,'DESC ITY - ENG'!B:C,2,FALSE),VLOOKUP(I214,'DESC ITY - ENG'!A:C,3,FALSE))</f>
        <v>Coating Quantanium 7343/V5665Z High-Build Clear</v>
      </c>
      <c r="T214" s="15" t="str">
        <f>IFERROR(VLOOKUP(S214,'DESC ITY - ENG'!C:D,2,FALSE),VLOOKUP(J214,'DESC ITY - ENG'!B:D,3,FALSE))</f>
        <v>INM-</v>
      </c>
      <c r="U214" t="str">
        <f>VLOOKUP(T214,'STANDARD COMM'!A:B,2,FALSE)</f>
        <v>INTR TREAT MATERIAL</v>
      </c>
      <c r="V214" t="str">
        <f>IF(T214="","(blank)",IF(COUNTIF('STANDARD COMM'!A:A,T214)&gt;0,"OK","OUT OF SCOPE"))</f>
        <v>OK</v>
      </c>
    </row>
    <row r="215" spans="1:22">
      <c r="A215" s="10" t="s">
        <v>7014</v>
      </c>
      <c r="B215" s="11">
        <v>45635.586446759262</v>
      </c>
      <c r="C215" s="12"/>
      <c r="D215" s="12" t="s">
        <v>4960</v>
      </c>
      <c r="E215" s="12" t="s">
        <v>4961</v>
      </c>
      <c r="F215" s="12" t="s">
        <v>7174</v>
      </c>
      <c r="G215" s="22">
        <v>46053</v>
      </c>
      <c r="H215" s="12"/>
      <c r="I215" s="12" t="s">
        <v>7285</v>
      </c>
      <c r="J215" s="12" t="s">
        <v>7286</v>
      </c>
      <c r="K215" s="12" t="s">
        <v>4947</v>
      </c>
      <c r="L215" s="33" t="str">
        <f>VLOOKUP(K215,'COMM ITY- ENG'!A:B,2,FALSE)</f>
        <v>cartons and boxes</v>
      </c>
      <c r="M215" s="12"/>
      <c r="N215" s="13">
        <v>1000</v>
      </c>
      <c r="O215" s="12" t="s">
        <v>4949</v>
      </c>
      <c r="P215" s="12"/>
      <c r="Q215" s="13">
        <f t="shared" si="3"/>
        <v>1.4850000000000001</v>
      </c>
      <c r="R215" s="14">
        <v>1485</v>
      </c>
      <c r="S215" s="26" t="str">
        <f>IFERROR(VLOOKUP(J215,'DESC ITY - ENG'!B:C,2,FALSE),VLOOKUP(I215,'DESC ITY - ENG'!A:C,3,FALSE))</f>
        <v>Flexo Box 7797 + Divider Kit, Made In 20cm</v>
      </c>
      <c r="T215" s="15" t="str">
        <f>IFERROR(VLOOKUP(S215,'DESC ITY - ENG'!C:D,2,FALSE),VLOOKUP(J215,'DESC ITY - ENG'!B:D,3,FALSE))</f>
        <v>BOX-</v>
      </c>
      <c r="U215" t="str">
        <f>VLOOKUP(T215,'STANDARD COMM'!A:B,2,FALSE)</f>
        <v>BOX / CARTON</v>
      </c>
      <c r="V215" t="str">
        <f>IF(T215="","(blank)",IF(COUNTIF('STANDARD COMM'!A:A,T215)&gt;0,"OK","OUT OF SCOPE"))</f>
        <v>OK</v>
      </c>
    </row>
    <row r="216" spans="1:22">
      <c r="A216" s="10" t="s">
        <v>7010</v>
      </c>
      <c r="B216" s="11">
        <v>45636.354456018518</v>
      </c>
      <c r="C216" s="12"/>
      <c r="D216" s="12" t="s">
        <v>103</v>
      </c>
      <c r="E216" s="12" t="s">
        <v>104</v>
      </c>
      <c r="F216" s="12" t="s">
        <v>7170</v>
      </c>
      <c r="G216" s="22">
        <v>46053</v>
      </c>
      <c r="H216" s="12"/>
      <c r="I216" s="12" t="s">
        <v>892</v>
      </c>
      <c r="J216" s="12" t="s">
        <v>893</v>
      </c>
      <c r="K216" s="12" t="s">
        <v>4935</v>
      </c>
      <c r="L216" s="33" t="str">
        <f>VLOOKUP(K216,'COMM ITY- ENG'!A:B,2,FALSE)</f>
        <v>handles</v>
      </c>
      <c r="M216" s="12"/>
      <c r="N216" s="13">
        <v>4800</v>
      </c>
      <c r="O216" s="12" t="s">
        <v>4949</v>
      </c>
      <c r="P216" s="12"/>
      <c r="Q216" s="13">
        <f t="shared" si="3"/>
        <v>0.31064999999999998</v>
      </c>
      <c r="R216" s="14">
        <v>1491.12</v>
      </c>
      <c r="S216" s="26" t="str">
        <f>IFERROR(VLOOKUP(J216,'DESC ITY - ENG'!B:C,2,FALSE),VLOOKUP(I216,'DESC ITY - ENG'!A:C,3,FALSE))</f>
        <v>Handle Chicago/1 Black Satin Finish [cite: 4]</v>
      </c>
      <c r="T216" s="15" t="str">
        <f>IFERROR(VLOOKUP(S216,'DESC ITY - ENG'!C:D,2,FALSE),VLOOKUP(J216,'DESC ITY - ENG'!B:D,3,FALSE))</f>
        <v>HDL--</v>
      </c>
      <c r="U216" t="e">
        <f>VLOOKUP(T216,'STANDARD COMM'!A:B,2,FALSE)</f>
        <v>#N/A</v>
      </c>
      <c r="V216" t="str">
        <f>IF(T216="","(blank)",IF(COUNTIF('STANDARD COMM'!A:A,T216)&gt;0,"OK","OUT OF SCOPE"))</f>
        <v>OUT OF SCOPE</v>
      </c>
    </row>
    <row r="217" spans="1:22">
      <c r="A217" s="10" t="s">
        <v>7035</v>
      </c>
      <c r="B217" s="11">
        <v>45636.431215277778</v>
      </c>
      <c r="C217" s="12"/>
      <c r="D217" s="12" t="s">
        <v>101</v>
      </c>
      <c r="E217" s="12" t="s">
        <v>102</v>
      </c>
      <c r="F217" s="12" t="s">
        <v>7194</v>
      </c>
      <c r="G217" s="22">
        <v>46053</v>
      </c>
      <c r="H217" s="12"/>
      <c r="I217" s="12" t="s">
        <v>7301</v>
      </c>
      <c r="J217" s="12" t="s">
        <v>7302</v>
      </c>
      <c r="K217" s="12" t="s">
        <v>4942</v>
      </c>
      <c r="L217" s="33" t="str">
        <f>VLOOKUP(K217,'COMM ITY- ENG'!A:B,2,FALSE)</f>
        <v>accessories for handles</v>
      </c>
      <c r="M217" s="12"/>
      <c r="N217" s="13">
        <v>50505</v>
      </c>
      <c r="O217" s="12" t="s">
        <v>4949</v>
      </c>
      <c r="P217" s="12"/>
      <c r="Q217" s="13">
        <f t="shared" si="3"/>
        <v>3.7499257499257498E-3</v>
      </c>
      <c r="R217" s="14">
        <v>189.39</v>
      </c>
      <c r="S217" s="26" t="str">
        <f>IFERROR(VLOOKUP(J217,'DESC ITY - ENG'!B:C,2,FALSE),VLOOKUP(I217,'DESC ITY - ENG'!A:C,3,FALSE))</f>
        <v>Rivet 4x11 AG5</v>
      </c>
      <c r="T217" s="15" t="str">
        <f>IFERROR(VLOOKUP(S217,'DESC ITY - ENG'!C:D,2,FALSE),VLOOKUP(J217,'DESC ITY - ENG'!B:D,3,FALSE))</f>
        <v>RIV-</v>
      </c>
      <c r="U217" t="str">
        <f>VLOOKUP(T217,'STANDARD COMM'!A:B,2,FALSE)</f>
        <v>RIVET</v>
      </c>
      <c r="V217" t="str">
        <f>IF(T217="","(blank)",IF(COUNTIF('STANDARD COMM'!A:A,T217)&gt;0,"OK","OUT OF SCOPE"))</f>
        <v>OK</v>
      </c>
    </row>
    <row r="218" spans="1:22">
      <c r="A218" s="16" t="s">
        <v>7031</v>
      </c>
      <c r="B218" s="17">
        <v>45636.431215277778</v>
      </c>
      <c r="C218" s="18"/>
      <c r="D218" s="18" t="s">
        <v>92</v>
      </c>
      <c r="E218" s="18" t="s">
        <v>93</v>
      </c>
      <c r="F218" s="18" t="s">
        <v>7189</v>
      </c>
      <c r="G218" s="23">
        <v>46053</v>
      </c>
      <c r="H218" s="18"/>
      <c r="I218" s="18" t="s">
        <v>834</v>
      </c>
      <c r="J218" s="18" t="s">
        <v>835</v>
      </c>
      <c r="K218" s="18" t="s">
        <v>4946</v>
      </c>
      <c r="L218" s="33" t="str">
        <f>VLOOKUP(K218,'COMM ITY- ENG'!A:B,2,FALSE)</f>
        <v>consumable materials</v>
      </c>
      <c r="M218" s="18"/>
      <c r="N218" s="19">
        <v>1200</v>
      </c>
      <c r="O218" s="18" t="s">
        <v>4950</v>
      </c>
      <c r="P218" s="18"/>
      <c r="Q218" s="19">
        <f t="shared" si="3"/>
        <v>2.0499999999999998</v>
      </c>
      <c r="R218" s="20">
        <v>2460</v>
      </c>
      <c r="S218" s="26" t="str">
        <f>IFERROR(VLOOKUP(J218,'DESC ITY - ENG'!B:C,2,FALSE),VLOOKUP(I218,'DESC ITY - ENG'!A:C,3,FALSE))</f>
        <v>Coagulant Prowaste 9124 EcoprojCoagulant</v>
      </c>
      <c r="T218" s="15" t="str">
        <f>IFERROR(VLOOKUP(S218,'DESC ITY - ENG'!C:D,2,FALSE),VLOOKUP(J218,'DESC ITY - ENG'!B:D,3,FALSE))</f>
        <v>MISC</v>
      </c>
      <c r="U218" t="str">
        <f>VLOOKUP(T218,'STANDARD COMM'!A:B,2,FALSE)</f>
        <v>MISCELLANEOUS</v>
      </c>
      <c r="V218" t="str">
        <f>IF(T218="","(blank)",IF(COUNTIF('STANDARD COMM'!A:A,T218)&gt;0,"OK","OUT OF SCOPE"))</f>
        <v>OK</v>
      </c>
    </row>
    <row r="219" spans="1:22">
      <c r="A219" s="16" t="s">
        <v>7015</v>
      </c>
      <c r="B219" s="17">
        <v>45636.431215277778</v>
      </c>
      <c r="C219" s="18"/>
      <c r="D219" s="18" t="s">
        <v>107</v>
      </c>
      <c r="E219" s="18" t="s">
        <v>108</v>
      </c>
      <c r="F219" s="18" t="s">
        <v>7175</v>
      </c>
      <c r="G219" s="23">
        <v>46053</v>
      </c>
      <c r="H219" s="18"/>
      <c r="I219" s="18" t="s">
        <v>932</v>
      </c>
      <c r="J219" s="18" t="s">
        <v>933</v>
      </c>
      <c r="K219" s="18" t="s">
        <v>4944</v>
      </c>
      <c r="L219" s="33" t="str">
        <f>VLOOKUP(K219,'COMM ITY- ENG'!A:B,2,FALSE)</f>
        <v>steel</v>
      </c>
      <c r="M219" s="18"/>
      <c r="N219" s="19">
        <v>747</v>
      </c>
      <c r="O219" s="18" t="s">
        <v>4950</v>
      </c>
      <c r="P219" s="18"/>
      <c r="Q219" s="19">
        <f t="shared" si="3"/>
        <v>3.25</v>
      </c>
      <c r="R219" s="20">
        <v>2427.75</v>
      </c>
      <c r="S219" s="26" t="str">
        <f>IFERROR(VLOOKUP(J219,'DESC ITY - ENG'!B:C,2,FALSE),VLOOKUP(I219,'DESC ITY - ENG'!A:C,3,FALSE))</f>
        <v>Steel Disc AISI 430 0.5mm Smooth/Satin Finish [cite: 1]</v>
      </c>
      <c r="T219" s="15" t="str">
        <f>IFERROR(VLOOKUP(S219,'DESC ITY - ENG'!C:D,2,FALSE),VLOOKUP(J219,'DESC ITY - ENG'!B:D,3,FALSE))</f>
        <v>SSM-</v>
      </c>
      <c r="U219" t="str">
        <f>VLOOKUP(T219,'STANDARD COMM'!A:B,2,FALSE)</f>
        <v>STAINLESS STEEL MATERIAL</v>
      </c>
      <c r="V219" t="str">
        <f>IF(T219="","(blank)",IF(COUNTIF('STANDARD COMM'!A:A,T219)&gt;0,"OK","OUT OF SCOPE"))</f>
        <v>OK</v>
      </c>
    </row>
    <row r="220" spans="1:22">
      <c r="A220" s="16" t="s">
        <v>7020</v>
      </c>
      <c r="B220" s="17">
        <v>45636.431215277778</v>
      </c>
      <c r="C220" s="18"/>
      <c r="D220" s="18" t="s">
        <v>99</v>
      </c>
      <c r="E220" s="18" t="s">
        <v>100</v>
      </c>
      <c r="F220" s="18" t="s">
        <v>7180</v>
      </c>
      <c r="G220" s="23">
        <v>46053</v>
      </c>
      <c r="H220" s="18"/>
      <c r="I220" s="18" t="s">
        <v>868</v>
      </c>
      <c r="J220" s="18" t="s">
        <v>869</v>
      </c>
      <c r="K220" s="18" t="s">
        <v>4944</v>
      </c>
      <c r="L220" s="33" t="str">
        <f>VLOOKUP(K220,'COMM ITY- ENG'!A:B,2,FALSE)</f>
        <v>steel</v>
      </c>
      <c r="M220" s="18"/>
      <c r="N220" s="19">
        <v>9950</v>
      </c>
      <c r="O220" s="18" t="s">
        <v>4949</v>
      </c>
      <c r="P220" s="18"/>
      <c r="Q220" s="19">
        <f t="shared" si="3"/>
        <v>0.14490050251256281</v>
      </c>
      <c r="R220" s="20">
        <v>1441.76</v>
      </c>
      <c r="S220" s="26" t="str">
        <f>IFERROR(VLOOKUP(J220,'DESC ITY - ENG'!B:C,2,FALSE),VLOOKUP(I220,'DESC ITY - ENG'!A:C,3,FALSE))</f>
        <v>Steel Disc AC.127/040 3.0mm Narrow Slots + 38mm Center Hole [cite: 1]</v>
      </c>
      <c r="T220" s="15" t="str">
        <f>IFERROR(VLOOKUP(S220,'DESC ITY - ENG'!C:D,2,FALSE),VLOOKUP(J220,'DESC ITY - ENG'!B:D,3,FALSE))</f>
        <v>SM--</v>
      </c>
      <c r="U220" t="str">
        <f>VLOOKUP(T220,'STANDARD COMM'!A:B,2,FALSE)</f>
        <v>STEEL MATERIAL</v>
      </c>
      <c r="V220" t="str">
        <f>IF(T220="","(blank)",IF(COUNTIF('STANDARD COMM'!A:A,T220)&gt;0,"OK","OUT OF SCOPE"))</f>
        <v>OK</v>
      </c>
    </row>
    <row r="221" spans="1:22">
      <c r="A221" s="10" t="s">
        <v>7032</v>
      </c>
      <c r="B221" s="11">
        <v>45636.431215277778</v>
      </c>
      <c r="C221" s="12"/>
      <c r="D221" s="12" t="s">
        <v>123</v>
      </c>
      <c r="E221" s="12" t="s">
        <v>124</v>
      </c>
      <c r="F221" s="12" t="s">
        <v>7190</v>
      </c>
      <c r="G221" s="22">
        <v>46053</v>
      </c>
      <c r="H221" s="12"/>
      <c r="I221" s="12" t="s">
        <v>2440</v>
      </c>
      <c r="J221" s="12" t="s">
        <v>2441</v>
      </c>
      <c r="K221" s="12" t="s">
        <v>4946</v>
      </c>
      <c r="L221" s="33" t="str">
        <f>VLOOKUP(K221,'COMM ITY- ENG'!A:B,2,FALSE)</f>
        <v>consumable materials</v>
      </c>
      <c r="M221" s="12"/>
      <c r="N221" s="13">
        <v>3000</v>
      </c>
      <c r="O221" s="12" t="s">
        <v>4949</v>
      </c>
      <c r="P221" s="12"/>
      <c r="Q221" s="13">
        <f t="shared" si="3"/>
        <v>5.6000000000000001E-2</v>
      </c>
      <c r="R221" s="14">
        <v>168</v>
      </c>
      <c r="S221" s="26" t="str">
        <f>IFERROR(VLOOKUP(J221,'DESC ITY - ENG'!B:C,2,FALSE),VLOOKUP(I221,'DESC ITY - ENG'!A:C,3,FALSE))</f>
        <v>Latex Gloves ASTM Standard 100 pcs</v>
      </c>
      <c r="T221" s="15" t="str">
        <f>IFERROR(VLOOKUP(S221,'DESC ITY - ENG'!C:D,2,FALSE),VLOOKUP(J221,'DESC ITY - ENG'!B:D,3,FALSE))</f>
        <v>MISC</v>
      </c>
      <c r="U221" t="str">
        <f>VLOOKUP(T221,'STANDARD COMM'!A:B,2,FALSE)</f>
        <v>MISCELLANEOUS</v>
      </c>
      <c r="V221" t="str">
        <f>IF(T221="","(blank)",IF(COUNTIF('STANDARD COMM'!A:A,T221)&gt;0,"OK","OUT OF SCOPE"))</f>
        <v>OK</v>
      </c>
    </row>
    <row r="222" spans="1:22">
      <c r="A222" s="10" t="s">
        <v>6985</v>
      </c>
      <c r="B222" s="11">
        <v>45636.431215277778</v>
      </c>
      <c r="C222" s="12"/>
      <c r="D222" s="12" t="s">
        <v>44</v>
      </c>
      <c r="E222" s="12" t="s">
        <v>45</v>
      </c>
      <c r="F222" s="12" t="s">
        <v>7140</v>
      </c>
      <c r="G222" s="22">
        <v>46053</v>
      </c>
      <c r="H222" s="12"/>
      <c r="I222" s="12" t="s">
        <v>4988</v>
      </c>
      <c r="J222" s="12" t="s">
        <v>4989</v>
      </c>
      <c r="K222" s="12" t="s">
        <v>4936</v>
      </c>
      <c r="L222" s="33" t="str">
        <f>VLOOKUP(K222,'COMM ITY- ENG'!A:B,2,FALSE)</f>
        <v>chemical products</v>
      </c>
      <c r="M222" s="12"/>
      <c r="N222" s="13">
        <v>700</v>
      </c>
      <c r="O222" s="12" t="s">
        <v>4950</v>
      </c>
      <c r="P222" s="12"/>
      <c r="Q222" s="13">
        <f t="shared" si="3"/>
        <v>16</v>
      </c>
      <c r="R222" s="14">
        <v>11200</v>
      </c>
      <c r="S222" s="26" t="str">
        <f>IFERROR(VLOOKUP(J222,'DESC ITY - ENG'!B:C,2,FALSE),VLOOKUP(I222,'DESC ITY - ENG'!A:C,3,FALSE))</f>
        <v>Coating G8 Top Coat Ghost-Grey FC-1707M Grade A</v>
      </c>
      <c r="T222" s="15" t="str">
        <f>IFERROR(VLOOKUP(S222,'DESC ITY - ENG'!C:D,2,FALSE),VLOOKUP(J222,'DESC ITY - ENG'!B:D,3,FALSE))</f>
        <v>INM-</v>
      </c>
      <c r="U222" t="str">
        <f>VLOOKUP(T222,'STANDARD COMM'!A:B,2,FALSE)</f>
        <v>INTR TREAT MATERIAL</v>
      </c>
      <c r="V222" t="str">
        <f>IF(T222="","(blank)",IF(COUNTIF('STANDARD COMM'!A:A,T222)&gt;0,"OK","OUT OF SCOPE"))</f>
        <v>OK</v>
      </c>
    </row>
    <row r="223" spans="1:22">
      <c r="A223" s="16" t="s">
        <v>7042</v>
      </c>
      <c r="B223" s="17">
        <v>45636.431215277778</v>
      </c>
      <c r="C223" s="18"/>
      <c r="D223" s="18" t="s">
        <v>119</v>
      </c>
      <c r="E223" s="18" t="s">
        <v>120</v>
      </c>
      <c r="F223" s="18" t="s">
        <v>7195</v>
      </c>
      <c r="G223" s="23">
        <v>46053</v>
      </c>
      <c r="H223" s="18"/>
      <c r="I223" s="18" t="s">
        <v>462</v>
      </c>
      <c r="J223" s="18" t="s">
        <v>463</v>
      </c>
      <c r="K223" s="18" t="s">
        <v>4938</v>
      </c>
      <c r="L223" s="33" t="str">
        <f>VLOOKUP(K223,'COMM ITY- ENG'!A:B,2,FALSE)</f>
        <v>aluminium</v>
      </c>
      <c r="M223" s="18"/>
      <c r="N223" s="19">
        <v>2497</v>
      </c>
      <c r="O223" s="18" t="s">
        <v>4950</v>
      </c>
      <c r="P223" s="18"/>
      <c r="Q223" s="19">
        <f t="shared" si="3"/>
        <v>3.33</v>
      </c>
      <c r="R223" s="20">
        <v>8315.01</v>
      </c>
      <c r="S223" s="26" t="str">
        <f>IFERROR(VLOOKUP(J223,'DESC ITY - ENG'!B:C,2,FALSE),VLOOKUP(I223,'DESC ITY - ENG'!A:C,3,FALSE))</f>
        <v>Aluminum Disc Alloy 4006 235mm x 3.6mm Replacement Part [cite: 2]</v>
      </c>
      <c r="T223" s="15" t="str">
        <f>IFERROR(VLOOKUP(S223,'DESC ITY - ENG'!C:D,2,FALSE),VLOOKUP(J223,'DESC ITY - ENG'!B:D,3,FALSE))</f>
        <v>ALM-</v>
      </c>
      <c r="U223" t="str">
        <f>VLOOKUP(T223,'STANDARD COMM'!A:B,2,FALSE)</f>
        <v>ALUM MATERIAL</v>
      </c>
      <c r="V223" t="str">
        <f>IF(T223="","(blank)",IF(COUNTIF('STANDARD COMM'!A:A,T223)&gt;0,"OK","OUT OF SCOPE"))</f>
        <v>OK</v>
      </c>
    </row>
    <row r="224" spans="1:22">
      <c r="A224" s="16" t="s">
        <v>7041</v>
      </c>
      <c r="B224" s="17">
        <v>45636.431215277778</v>
      </c>
      <c r="C224" s="18"/>
      <c r="D224" s="18" t="s">
        <v>119</v>
      </c>
      <c r="E224" s="18" t="s">
        <v>120</v>
      </c>
      <c r="F224" s="18" t="s">
        <v>7195</v>
      </c>
      <c r="G224" s="23">
        <v>46053</v>
      </c>
      <c r="H224" s="18"/>
      <c r="I224" s="18" t="s">
        <v>464</v>
      </c>
      <c r="J224" s="18" t="s">
        <v>465</v>
      </c>
      <c r="K224" s="18" t="s">
        <v>4938</v>
      </c>
      <c r="L224" s="33" t="str">
        <f>VLOOKUP(K224,'COMM ITY- ENG'!A:B,2,FALSE)</f>
        <v>aluminium</v>
      </c>
      <c r="M224" s="18"/>
      <c r="N224" s="19">
        <v>1782</v>
      </c>
      <c r="O224" s="18" t="s">
        <v>4950</v>
      </c>
      <c r="P224" s="18"/>
      <c r="Q224" s="19">
        <f t="shared" si="3"/>
        <v>3.33</v>
      </c>
      <c r="R224" s="20">
        <v>5934.06</v>
      </c>
      <c r="S224" s="26" t="str">
        <f>IFERROR(VLOOKUP(J224,'DESC ITY - ENG'!B:C,2,FALSE),VLOOKUP(I224,'DESC ITY - ENG'!A:C,3,FALSE))</f>
        <v>Aluminum Disc Alloy 4006 285mm x 3.6mm Replacement Part [cite: 2]</v>
      </c>
      <c r="T224" s="15" t="str">
        <f>IFERROR(VLOOKUP(S224,'DESC ITY - ENG'!C:D,2,FALSE),VLOOKUP(J224,'DESC ITY - ENG'!B:D,3,FALSE))</f>
        <v>ALM-</v>
      </c>
      <c r="U224" t="str">
        <f>VLOOKUP(T224,'STANDARD COMM'!A:B,2,FALSE)</f>
        <v>ALUM MATERIAL</v>
      </c>
      <c r="V224" t="str">
        <f>IF(T224="","(blank)",IF(COUNTIF('STANDARD COMM'!A:A,T224)&gt;0,"OK","OUT OF SCOPE"))</f>
        <v>OK</v>
      </c>
    </row>
    <row r="225" spans="1:22">
      <c r="A225" s="10" t="s">
        <v>7042</v>
      </c>
      <c r="B225" s="11">
        <v>45636.431215277778</v>
      </c>
      <c r="C225" s="12"/>
      <c r="D225" s="12" t="s">
        <v>119</v>
      </c>
      <c r="E225" s="12" t="s">
        <v>120</v>
      </c>
      <c r="F225" s="12" t="s">
        <v>7195</v>
      </c>
      <c r="G225" s="22">
        <v>46053</v>
      </c>
      <c r="H225" s="12"/>
      <c r="I225" s="12" t="s">
        <v>464</v>
      </c>
      <c r="J225" s="12" t="s">
        <v>465</v>
      </c>
      <c r="K225" s="12" t="s">
        <v>4938</v>
      </c>
      <c r="L225" s="33" t="str">
        <f>VLOOKUP(K225,'COMM ITY- ENG'!A:B,2,FALSE)</f>
        <v>aluminium</v>
      </c>
      <c r="M225" s="12"/>
      <c r="N225" s="13">
        <v>3524</v>
      </c>
      <c r="O225" s="12" t="s">
        <v>4950</v>
      </c>
      <c r="P225" s="12"/>
      <c r="Q225" s="13">
        <f t="shared" si="3"/>
        <v>3.33</v>
      </c>
      <c r="R225" s="14">
        <v>11734.92</v>
      </c>
      <c r="S225" s="26" t="str">
        <f>IFERROR(VLOOKUP(J225,'DESC ITY - ENG'!B:C,2,FALSE),VLOOKUP(I225,'DESC ITY - ENG'!A:C,3,FALSE))</f>
        <v>Aluminum Disc Alloy 4006 285mm x 3.6mm Replacement Part [cite: 2]</v>
      </c>
      <c r="T225" s="15" t="str">
        <f>IFERROR(VLOOKUP(S225,'DESC ITY - ENG'!C:D,2,FALSE),VLOOKUP(J225,'DESC ITY - ENG'!B:D,3,FALSE))</f>
        <v>ALM-</v>
      </c>
      <c r="U225" t="str">
        <f>VLOOKUP(T225,'STANDARD COMM'!A:B,2,FALSE)</f>
        <v>ALUM MATERIAL</v>
      </c>
      <c r="V225" t="str">
        <f>IF(T225="","(blank)",IF(COUNTIF('STANDARD COMM'!A:A,T225)&gt;0,"OK","OUT OF SCOPE"))</f>
        <v>OK</v>
      </c>
    </row>
    <row r="226" spans="1:22">
      <c r="A226" s="16" t="s">
        <v>7045</v>
      </c>
      <c r="B226" s="17">
        <v>45636.431215277778</v>
      </c>
      <c r="C226" s="18"/>
      <c r="D226" s="18" t="s">
        <v>119</v>
      </c>
      <c r="E226" s="18" t="s">
        <v>120</v>
      </c>
      <c r="F226" s="18" t="s">
        <v>7195</v>
      </c>
      <c r="G226" s="23">
        <v>46053</v>
      </c>
      <c r="H226" s="18"/>
      <c r="I226" s="18" t="s">
        <v>6906</v>
      </c>
      <c r="J226" s="18" t="s">
        <v>6728</v>
      </c>
      <c r="K226" s="18" t="s">
        <v>4938</v>
      </c>
      <c r="L226" s="33" t="str">
        <f>VLOOKUP(K226,'COMM ITY- ENG'!A:B,2,FALSE)</f>
        <v>aluminium</v>
      </c>
      <c r="M226" s="18"/>
      <c r="N226" s="19">
        <v>670</v>
      </c>
      <c r="O226" s="18" t="s">
        <v>4950</v>
      </c>
      <c r="P226" s="18"/>
      <c r="Q226" s="19">
        <f t="shared" si="3"/>
        <v>3.33</v>
      </c>
      <c r="R226" s="20">
        <v>2231.1</v>
      </c>
      <c r="S226" s="26" t="str">
        <f>IFERROR(VLOOKUP(J226,'DESC ITY - ENG'!B:C,2,FALSE),VLOOKUP(I226,'DESC ITY - ENG'!A:C,3,FALSE))</f>
        <v>Aluminum Disc Alloy 4006 300mm x 2.9mm Replacement Part [cite: 2]</v>
      </c>
      <c r="T226" s="15" t="str">
        <f>IFERROR(VLOOKUP(S226,'DESC ITY - ENG'!C:D,2,FALSE),VLOOKUP(J226,'DESC ITY - ENG'!B:D,3,FALSE))</f>
        <v>ALM-</v>
      </c>
      <c r="U226" t="str">
        <f>VLOOKUP(T226,'STANDARD COMM'!A:B,2,FALSE)</f>
        <v>ALUM MATERIAL</v>
      </c>
      <c r="V226" t="str">
        <f>IF(T226="","(blank)",IF(COUNTIF('STANDARD COMM'!A:A,T226)&gt;0,"OK","OUT OF SCOPE"))</f>
        <v>OK</v>
      </c>
    </row>
    <row r="227" spans="1:22">
      <c r="A227" s="10" t="s">
        <v>7043</v>
      </c>
      <c r="B227" s="11">
        <v>45636.431215277778</v>
      </c>
      <c r="C227" s="12"/>
      <c r="D227" s="12" t="s">
        <v>119</v>
      </c>
      <c r="E227" s="12" t="s">
        <v>120</v>
      </c>
      <c r="F227" s="12" t="s">
        <v>7195</v>
      </c>
      <c r="G227" s="22">
        <v>46053</v>
      </c>
      <c r="H227" s="12"/>
      <c r="I227" s="12" t="s">
        <v>6906</v>
      </c>
      <c r="J227" s="12" t="s">
        <v>6728</v>
      </c>
      <c r="K227" s="12" t="s">
        <v>4938</v>
      </c>
      <c r="L227" s="33" t="str">
        <f>VLOOKUP(K227,'COMM ITY- ENG'!A:B,2,FALSE)</f>
        <v>aluminium</v>
      </c>
      <c r="M227" s="12"/>
      <c r="N227" s="13">
        <v>2695</v>
      </c>
      <c r="O227" s="12" t="s">
        <v>4950</v>
      </c>
      <c r="P227" s="12"/>
      <c r="Q227" s="13">
        <f t="shared" si="3"/>
        <v>3.33</v>
      </c>
      <c r="R227" s="14">
        <v>8974.35</v>
      </c>
      <c r="S227" s="26" t="str">
        <f>IFERROR(VLOOKUP(J227,'DESC ITY - ENG'!B:C,2,FALSE),VLOOKUP(I227,'DESC ITY - ENG'!A:C,3,FALSE))</f>
        <v>Aluminum Disc Alloy 4006 300mm x 2.9mm Replacement Part [cite: 2]</v>
      </c>
      <c r="T227" s="15" t="str">
        <f>IFERROR(VLOOKUP(S227,'DESC ITY - ENG'!C:D,2,FALSE),VLOOKUP(J227,'DESC ITY - ENG'!B:D,3,FALSE))</f>
        <v>ALM-</v>
      </c>
      <c r="U227" t="str">
        <f>VLOOKUP(T227,'STANDARD COMM'!A:B,2,FALSE)</f>
        <v>ALUM MATERIAL</v>
      </c>
      <c r="V227" t="str">
        <f>IF(T227="","(blank)",IF(COUNTIF('STANDARD COMM'!A:A,T227)&gt;0,"OK","OUT OF SCOPE"))</f>
        <v>OK</v>
      </c>
    </row>
    <row r="228" spans="1:22">
      <c r="A228" s="16" t="s">
        <v>7040</v>
      </c>
      <c r="B228" s="17">
        <v>45636.431215277778</v>
      </c>
      <c r="C228" s="18"/>
      <c r="D228" s="18" t="s">
        <v>119</v>
      </c>
      <c r="E228" s="18" t="s">
        <v>120</v>
      </c>
      <c r="F228" s="18" t="s">
        <v>7195</v>
      </c>
      <c r="G228" s="23">
        <v>46053</v>
      </c>
      <c r="H228" s="18"/>
      <c r="I228" s="18" t="s">
        <v>440</v>
      </c>
      <c r="J228" s="18" t="s">
        <v>441</v>
      </c>
      <c r="K228" s="18" t="s">
        <v>4938</v>
      </c>
      <c r="L228" s="33" t="str">
        <f>VLOOKUP(K228,'COMM ITY- ENG'!A:B,2,FALSE)</f>
        <v>aluminium</v>
      </c>
      <c r="M228" s="18"/>
      <c r="N228" s="19">
        <v>2781</v>
      </c>
      <c r="O228" s="18" t="s">
        <v>4950</v>
      </c>
      <c r="P228" s="18"/>
      <c r="Q228" s="19">
        <f t="shared" si="3"/>
        <v>3.3299999999999996</v>
      </c>
      <c r="R228" s="20">
        <v>9260.73</v>
      </c>
      <c r="S228" s="26" t="str">
        <f>IFERROR(VLOOKUP(J228,'DESC ITY - ENG'!B:C,2,FALSE),VLOOKUP(I228,'DESC ITY - ENG'!A:C,3,FALSE))</f>
        <v>Aluminum Disc Alloy 4006 305mm x 2.9mm Replacement Part [cite: 2]</v>
      </c>
      <c r="T228" s="15" t="str">
        <f>IFERROR(VLOOKUP(S228,'DESC ITY - ENG'!C:D,2,FALSE),VLOOKUP(J228,'DESC ITY - ENG'!B:D,3,FALSE))</f>
        <v>ALM-</v>
      </c>
      <c r="U228" t="str">
        <f>VLOOKUP(T228,'STANDARD COMM'!A:B,2,FALSE)</f>
        <v>ALUM MATERIAL</v>
      </c>
      <c r="V228" t="str">
        <f>IF(T228="","(blank)",IF(COUNTIF('STANDARD COMM'!A:A,T228)&gt;0,"OK","OUT OF SCOPE"))</f>
        <v>OK</v>
      </c>
    </row>
    <row r="229" spans="1:22">
      <c r="A229" s="10" t="s">
        <v>7038</v>
      </c>
      <c r="B229" s="11">
        <v>45636.431215277778</v>
      </c>
      <c r="C229" s="12"/>
      <c r="D229" s="12" t="s">
        <v>119</v>
      </c>
      <c r="E229" s="12" t="s">
        <v>120</v>
      </c>
      <c r="F229" s="12" t="s">
        <v>7195</v>
      </c>
      <c r="G229" s="22">
        <v>46053</v>
      </c>
      <c r="H229" s="12"/>
      <c r="I229" s="12" t="s">
        <v>412</v>
      </c>
      <c r="J229" s="12" t="s">
        <v>413</v>
      </c>
      <c r="K229" s="12" t="s">
        <v>4938</v>
      </c>
      <c r="L229" s="33" t="str">
        <f>VLOOKUP(K229,'COMM ITY- ENG'!A:B,2,FALSE)</f>
        <v>aluminium</v>
      </c>
      <c r="M229" s="12"/>
      <c r="N229" s="13">
        <v>3500</v>
      </c>
      <c r="O229" s="12" t="s">
        <v>4950</v>
      </c>
      <c r="P229" s="12"/>
      <c r="Q229" s="13">
        <f t="shared" si="3"/>
        <v>3.33</v>
      </c>
      <c r="R229" s="14">
        <v>11655</v>
      </c>
      <c r="S229" s="26" t="str">
        <f>IFERROR(VLOOKUP(J229,'DESC ITY - ENG'!B:C,2,FALSE),VLOOKUP(I229,'DESC ITY - ENG'!A:C,3,FALSE))</f>
        <v>Aluminum Disc Alloy 4006 305mm x 3.6mm Replacement Part [cite: 2]</v>
      </c>
      <c r="T229" s="15" t="str">
        <f>IFERROR(VLOOKUP(S229,'DESC ITY - ENG'!C:D,2,FALSE),VLOOKUP(J229,'DESC ITY - ENG'!B:D,3,FALSE))</f>
        <v>ALM-</v>
      </c>
      <c r="U229" t="str">
        <f>VLOOKUP(T229,'STANDARD COMM'!A:B,2,FALSE)</f>
        <v>ALUM MATERIAL</v>
      </c>
      <c r="V229" t="str">
        <f>IF(T229="","(blank)",IF(COUNTIF('STANDARD COMM'!A:A,T229)&gt;0,"OK","OUT OF SCOPE"))</f>
        <v>OK</v>
      </c>
    </row>
    <row r="230" spans="1:22">
      <c r="A230" s="10" t="s">
        <v>7023</v>
      </c>
      <c r="B230" s="11">
        <v>45636.431215277778</v>
      </c>
      <c r="C230" s="12"/>
      <c r="D230" s="12" t="s">
        <v>105</v>
      </c>
      <c r="E230" s="12" t="s">
        <v>106</v>
      </c>
      <c r="F230" s="12" t="s">
        <v>7181</v>
      </c>
      <c r="G230" s="22">
        <v>46053</v>
      </c>
      <c r="H230" s="12"/>
      <c r="I230" s="12" t="s">
        <v>1223</v>
      </c>
      <c r="J230" s="12" t="s">
        <v>1224</v>
      </c>
      <c r="K230" s="12" t="s">
        <v>4936</v>
      </c>
      <c r="L230" s="33" t="str">
        <f>VLOOKUP(K230,'COMM ITY- ENG'!A:B,2,FALSE)</f>
        <v>chemical products</v>
      </c>
      <c r="M230" s="12"/>
      <c r="N230" s="13">
        <v>88</v>
      </c>
      <c r="O230" s="12" t="s">
        <v>4950</v>
      </c>
      <c r="P230" s="12"/>
      <c r="Q230" s="13">
        <f t="shared" si="3"/>
        <v>15</v>
      </c>
      <c r="R230" s="14">
        <v>1320</v>
      </c>
      <c r="S230" s="26" t="str">
        <f>IFERROR(VLOOKUP(J230,'DESC ITY - ENG'!B:C,2,FALSE),VLOOKUP(I230,'DESC ITY - ENG'!A:C,3,FALSE))</f>
        <v>Coating Fusion Pro 80-288/J1522-C Dark Grey Basecoat</v>
      </c>
      <c r="T230" s="15" t="str">
        <f>IFERROR(VLOOKUP(S230,'DESC ITY - ENG'!C:D,2,FALSE),VLOOKUP(J230,'DESC ITY - ENG'!B:D,3,FALSE))</f>
        <v>INM-</v>
      </c>
      <c r="U230" t="str">
        <f>VLOOKUP(T230,'STANDARD COMM'!A:B,2,FALSE)</f>
        <v>INTR TREAT MATERIAL</v>
      </c>
      <c r="V230" t="str">
        <f>IF(T230="","(blank)",IF(COUNTIF('STANDARD COMM'!A:A,T230)&gt;0,"OK","OUT OF SCOPE"))</f>
        <v>OK</v>
      </c>
    </row>
    <row r="231" spans="1:22">
      <c r="A231" s="16" t="s">
        <v>7023</v>
      </c>
      <c r="B231" s="17">
        <v>45636.431215277778</v>
      </c>
      <c r="C231" s="18"/>
      <c r="D231" s="18" t="s">
        <v>105</v>
      </c>
      <c r="E231" s="18" t="s">
        <v>106</v>
      </c>
      <c r="F231" s="18" t="s">
        <v>7181</v>
      </c>
      <c r="G231" s="23">
        <v>46053</v>
      </c>
      <c r="H231" s="18"/>
      <c r="I231" s="18" t="s">
        <v>1231</v>
      </c>
      <c r="J231" s="18" t="s">
        <v>1232</v>
      </c>
      <c r="K231" s="18" t="s">
        <v>4936</v>
      </c>
      <c r="L231" s="33" t="str">
        <f>VLOOKUP(K231,'COMM ITY- ENG'!A:B,2,FALSE)</f>
        <v>chemical products</v>
      </c>
      <c r="M231" s="18"/>
      <c r="N231" s="19">
        <v>12</v>
      </c>
      <c r="O231" s="18" t="s">
        <v>4950</v>
      </c>
      <c r="P231" s="18"/>
      <c r="Q231" s="19">
        <f t="shared" si="3"/>
        <v>15</v>
      </c>
      <c r="R231" s="20">
        <v>180</v>
      </c>
      <c r="S231" s="26" t="str">
        <f>IFERROR(VLOOKUP(J231,'DESC ITY - ENG'!B:C,2,FALSE),VLOOKUP(I231,'DESC ITY - ENG'!A:C,3,FALSE))</f>
        <v>Coating Fusion Pro 80-289/V11294C Clear Topcoat</v>
      </c>
      <c r="T231" s="15" t="str">
        <f>IFERROR(VLOOKUP(S231,'DESC ITY - ENG'!C:D,2,FALSE),VLOOKUP(J231,'DESC ITY - ENG'!B:D,3,FALSE))</f>
        <v>INM-</v>
      </c>
      <c r="U231" t="str">
        <f>VLOOKUP(T231,'STANDARD COMM'!A:B,2,FALSE)</f>
        <v>INTR TREAT MATERIAL</v>
      </c>
      <c r="V231" t="str">
        <f>IF(T231="","(blank)",IF(COUNTIF('STANDARD COMM'!A:A,T231)&gt;0,"OK","OUT OF SCOPE"))</f>
        <v>OK</v>
      </c>
    </row>
    <row r="232" spans="1:22">
      <c r="A232" s="16" t="s">
        <v>7020</v>
      </c>
      <c r="B232" s="17">
        <v>45638.354884259257</v>
      </c>
      <c r="C232" s="18"/>
      <c r="D232" s="18" t="s">
        <v>99</v>
      </c>
      <c r="E232" s="18" t="s">
        <v>100</v>
      </c>
      <c r="F232" s="18" t="s">
        <v>7180</v>
      </c>
      <c r="G232" s="23">
        <v>46053</v>
      </c>
      <c r="H232" s="18"/>
      <c r="I232" s="18" t="s">
        <v>882</v>
      </c>
      <c r="J232" s="18" t="s">
        <v>883</v>
      </c>
      <c r="K232" s="18" t="s">
        <v>4944</v>
      </c>
      <c r="L232" s="33" t="str">
        <f>VLOOKUP(K232,'COMM ITY- ENG'!A:B,2,FALSE)</f>
        <v>steel</v>
      </c>
      <c r="M232" s="18"/>
      <c r="N232" s="19">
        <v>14800</v>
      </c>
      <c r="O232" s="18" t="s">
        <v>4949</v>
      </c>
      <c r="P232" s="18"/>
      <c r="Q232" s="19">
        <f t="shared" si="3"/>
        <v>0.32419999999999999</v>
      </c>
      <c r="R232" s="20">
        <v>4798.16</v>
      </c>
      <c r="S232" s="26" t="str">
        <f>IFERROR(VLOOKUP(J232,'DESC ITY - ENG'!B:C,2,FALSE),VLOOKUP(I232,'DESC ITY - ENG'!A:C,3,FALSE))</f>
        <v>Steel Disc AC.207/040 3.0mm Narrow Slots + 51mm Center Hole [cite: 1]</v>
      </c>
      <c r="T232" s="15" t="str">
        <f>IFERROR(VLOOKUP(S232,'DESC ITY - ENG'!C:D,2,FALSE),VLOOKUP(J232,'DESC ITY - ENG'!B:D,3,FALSE))</f>
        <v>SM--</v>
      </c>
      <c r="U232" t="str">
        <f>VLOOKUP(T232,'STANDARD COMM'!A:B,2,FALSE)</f>
        <v>STEEL MATERIAL</v>
      </c>
      <c r="V232" t="str">
        <f>IF(T232="","(blank)",IF(COUNTIF('STANDARD COMM'!A:A,T232)&gt;0,"OK","OUT OF SCOPE"))</f>
        <v>OK</v>
      </c>
    </row>
    <row r="233" spans="1:22">
      <c r="A233" s="10" t="s">
        <v>7057</v>
      </c>
      <c r="B233" s="11">
        <v>45639.623576388891</v>
      </c>
      <c r="C233" s="12"/>
      <c r="D233" s="12" t="s">
        <v>150</v>
      </c>
      <c r="E233" s="12" t="s">
        <v>151</v>
      </c>
      <c r="F233" s="12" t="s">
        <v>7196</v>
      </c>
      <c r="G233" s="22">
        <v>46053</v>
      </c>
      <c r="H233" s="12"/>
      <c r="I233" s="12" t="s">
        <v>1381</v>
      </c>
      <c r="J233" s="12" t="s">
        <v>1382</v>
      </c>
      <c r="K233" s="12" t="s">
        <v>4947</v>
      </c>
      <c r="L233" s="33" t="str">
        <f>VLOOKUP(K233,'COMM ITY- ENG'!A:B,2,FALSE)</f>
        <v>cartons and boxes</v>
      </c>
      <c r="M233" s="12"/>
      <c r="N233" s="13">
        <v>1902</v>
      </c>
      <c r="O233" s="12" t="s">
        <v>4949</v>
      </c>
      <c r="P233" s="12"/>
      <c r="Q233" s="13">
        <f t="shared" si="3"/>
        <v>0.48499999999999999</v>
      </c>
      <c r="R233" s="14">
        <v>922.47</v>
      </c>
      <c r="S233" s="26" t="str">
        <f>IFERROR(VLOOKUP(J233,'DESC ITY - ENG'!B:C,2,FALSE),VLOOKUP(I233,'DESC ITY - ENG'!A:C,3,FALSE))</f>
        <v>BOX 0346/016*CM47X30,5X18</v>
      </c>
      <c r="T233" s="15" t="str">
        <f>IFERROR(VLOOKUP(S233,'DESC ITY - ENG'!C:D,2,FALSE),VLOOKUP(J233,'DESC ITY - ENG'!B:D,3,FALSE))</f>
        <v>BOX-</v>
      </c>
      <c r="U233" t="str">
        <f>VLOOKUP(T233,'STANDARD COMM'!A:B,2,FALSE)</f>
        <v>BOX / CARTON</v>
      </c>
      <c r="V233" t="str">
        <f>IF(T233="","(blank)",IF(COUNTIF('STANDARD COMM'!A:A,T233)&gt;0,"OK","OUT OF SCOPE"))</f>
        <v>OK</v>
      </c>
    </row>
    <row r="234" spans="1:22">
      <c r="A234" s="10" t="s">
        <v>6984</v>
      </c>
      <c r="B234" s="11">
        <v>45639.623576388891</v>
      </c>
      <c r="C234" s="12"/>
      <c r="D234" s="12" t="s">
        <v>44</v>
      </c>
      <c r="E234" s="12" t="s">
        <v>45</v>
      </c>
      <c r="F234" s="12" t="s">
        <v>7139</v>
      </c>
      <c r="G234" s="22">
        <v>46053</v>
      </c>
      <c r="H234" s="12"/>
      <c r="I234" s="12" t="s">
        <v>4994</v>
      </c>
      <c r="J234" s="12" t="s">
        <v>4995</v>
      </c>
      <c r="K234" s="12" t="s">
        <v>4936</v>
      </c>
      <c r="L234" s="33" t="str">
        <f>VLOOKUP(K234,'COMM ITY- ENG'!A:B,2,FALSE)</f>
        <v>chemical products</v>
      </c>
      <c r="M234" s="12"/>
      <c r="N234" s="13">
        <v>1329.3</v>
      </c>
      <c r="O234" s="12" t="s">
        <v>4950</v>
      </c>
      <c r="P234" s="12"/>
      <c r="Q234" s="13">
        <f t="shared" si="3"/>
        <v>16</v>
      </c>
      <c r="R234" s="14">
        <v>21268.799999999999</v>
      </c>
      <c r="S234" s="26" t="str">
        <f>IFERROR(VLOOKUP(J234,'DESC ITY - ENG'!B:C,2,FALSE),VLOOKUP(I234,'DESC ITY - ENG'!A:C,3,FALSE))</f>
        <v>Coating G8 Top Coat General Grade B</v>
      </c>
      <c r="T234" s="15" t="str">
        <f>IFERROR(VLOOKUP(S234,'DESC ITY - ENG'!C:D,2,FALSE),VLOOKUP(J234,'DESC ITY - ENG'!B:D,3,FALSE))</f>
        <v>INM-</v>
      </c>
      <c r="U234" t="str">
        <f>VLOOKUP(T234,'STANDARD COMM'!A:B,2,FALSE)</f>
        <v>INTR TREAT MATERIAL</v>
      </c>
      <c r="V234" t="str">
        <f>IF(T234="","(blank)",IF(COUNTIF('STANDARD COMM'!A:A,T234)&gt;0,"OK","OUT OF SCOPE"))</f>
        <v>OK</v>
      </c>
    </row>
    <row r="235" spans="1:22">
      <c r="A235" s="10" t="s">
        <v>7057</v>
      </c>
      <c r="B235" s="11">
        <v>45639.62358796296</v>
      </c>
      <c r="C235" s="12"/>
      <c r="D235" s="12" t="s">
        <v>150</v>
      </c>
      <c r="E235" s="12" t="s">
        <v>151</v>
      </c>
      <c r="F235" s="12" t="s">
        <v>7196</v>
      </c>
      <c r="G235" s="22">
        <v>46053</v>
      </c>
      <c r="H235" s="12"/>
      <c r="I235" s="12" t="s">
        <v>3375</v>
      </c>
      <c r="J235" s="12" t="s">
        <v>6570</v>
      </c>
      <c r="K235" s="12" t="s">
        <v>4947</v>
      </c>
      <c r="L235" s="33" t="str">
        <f>VLOOKUP(K235,'COMM ITY- ENG'!A:B,2,FALSE)</f>
        <v>cartons and boxes</v>
      </c>
      <c r="M235" s="12"/>
      <c r="N235" s="13">
        <v>428</v>
      </c>
      <c r="O235" s="12" t="s">
        <v>4949</v>
      </c>
      <c r="P235" s="12"/>
      <c r="Q235" s="13">
        <f t="shared" si="3"/>
        <v>0.32899532710280377</v>
      </c>
      <c r="R235" s="14">
        <v>140.81</v>
      </c>
      <c r="S235" s="26" t="str">
        <f>IFERROR(VLOOKUP(J235,'DESC ITY - ENG'!B:C,2,FALSE),VLOOKUP(I235,'DESC ITY - ENG'!A:C,3,FALSE))</f>
        <v>BOX 3484/570* CM39X22,5X15,5</v>
      </c>
      <c r="T235" s="15" t="str">
        <f>IFERROR(VLOOKUP(S235,'DESC ITY - ENG'!C:D,2,FALSE),VLOOKUP(J235,'DESC ITY - ENG'!B:D,3,FALSE))</f>
        <v>BOX-</v>
      </c>
      <c r="U235" t="str">
        <f>VLOOKUP(T235,'STANDARD COMM'!A:B,2,FALSE)</f>
        <v>BOX / CARTON</v>
      </c>
      <c r="V235" t="str">
        <f>IF(T235="","(blank)",IF(COUNTIF('STANDARD COMM'!A:A,T235)&gt;0,"OK","OUT OF SCOPE"))</f>
        <v>OK</v>
      </c>
    </row>
    <row r="236" spans="1:22">
      <c r="A236" s="16" t="s">
        <v>7056</v>
      </c>
      <c r="B236" s="17">
        <v>45639.62358796296</v>
      </c>
      <c r="C236" s="18"/>
      <c r="D236" s="18" t="s">
        <v>150</v>
      </c>
      <c r="E236" s="18" t="s">
        <v>151</v>
      </c>
      <c r="F236" s="18" t="s">
        <v>7196</v>
      </c>
      <c r="G236" s="23">
        <v>46053</v>
      </c>
      <c r="H236" s="18"/>
      <c r="I236" s="18" t="s">
        <v>3377</v>
      </c>
      <c r="J236" s="18" t="s">
        <v>3378</v>
      </c>
      <c r="K236" s="18" t="s">
        <v>4947</v>
      </c>
      <c r="L236" s="33" t="str">
        <f>VLOOKUP(K236,'COMM ITY- ENG'!A:B,2,FALSE)</f>
        <v>cartons and boxes</v>
      </c>
      <c r="M236" s="18"/>
      <c r="N236" s="19">
        <v>1374</v>
      </c>
      <c r="O236" s="18" t="s">
        <v>4949</v>
      </c>
      <c r="P236" s="18"/>
      <c r="Q236" s="19">
        <f t="shared" si="3"/>
        <v>0.33799854439592431</v>
      </c>
      <c r="R236" s="20">
        <v>464.41</v>
      </c>
      <c r="S236" s="26" t="str">
        <f>IFERROR(VLOOKUP(J236,'DESC ITY - ENG'!B:C,2,FALSE),VLOOKUP(I236,'DESC ITY - ENG'!A:C,3,FALSE))</f>
        <v>BOX 3484/571* CM39X22,5X15,5</v>
      </c>
      <c r="T236" s="15" t="str">
        <f>IFERROR(VLOOKUP(S236,'DESC ITY - ENG'!C:D,2,FALSE),VLOOKUP(J236,'DESC ITY - ENG'!B:D,3,FALSE))</f>
        <v>BOX-</v>
      </c>
      <c r="U236" t="str">
        <f>VLOOKUP(T236,'STANDARD COMM'!A:B,2,FALSE)</f>
        <v>BOX / CARTON</v>
      </c>
      <c r="V236" t="str">
        <f>IF(T236="","(blank)",IF(COUNTIF('STANDARD COMM'!A:A,T236)&gt;0,"OK","OUT OF SCOPE"))</f>
        <v>OK</v>
      </c>
    </row>
    <row r="237" spans="1:22">
      <c r="A237" s="10" t="s">
        <v>6957</v>
      </c>
      <c r="B237" s="11">
        <v>45639.623599537037</v>
      </c>
      <c r="C237" s="12"/>
      <c r="D237" s="12" t="s">
        <v>25</v>
      </c>
      <c r="E237" s="12" t="s">
        <v>26</v>
      </c>
      <c r="F237" s="12" t="s">
        <v>7109</v>
      </c>
      <c r="G237" s="22">
        <v>46053</v>
      </c>
      <c r="H237" s="12"/>
      <c r="I237" s="12" t="s">
        <v>254</v>
      </c>
      <c r="J237" s="12" t="s">
        <v>255</v>
      </c>
      <c r="K237" s="12" t="s">
        <v>4938</v>
      </c>
      <c r="L237" s="33" t="str">
        <f>VLOOKUP(K237,'COMM ITY- ENG'!A:B,2,FALSE)</f>
        <v>aluminium</v>
      </c>
      <c r="M237" s="12"/>
      <c r="N237" s="13">
        <v>1896</v>
      </c>
      <c r="O237" s="12" t="s">
        <v>4950</v>
      </c>
      <c r="P237" s="12"/>
      <c r="Q237" s="13">
        <f t="shared" si="3"/>
        <v>3.4269989451476794</v>
      </c>
      <c r="R237" s="14">
        <v>6497.59</v>
      </c>
      <c r="S237" s="26" t="str">
        <f>IFERROR(VLOOKUP(J237,'DESC ITY - ENG'!B:C,2,FALSE),VLOOKUP(I237,'DESC ITY - ENG'!A:C,3,FALSE))</f>
        <v>Aluminum Disc Green Series 285mm x 2.9mm Replacement Part [cite: 3]</v>
      </c>
      <c r="T237" s="15" t="str">
        <f>IFERROR(VLOOKUP(S237,'DESC ITY - ENG'!C:D,2,FALSE),VLOOKUP(J237,'DESC ITY - ENG'!B:D,3,FALSE))</f>
        <v>ALM-</v>
      </c>
      <c r="U237" t="str">
        <f>VLOOKUP(T237,'STANDARD COMM'!A:B,2,FALSE)</f>
        <v>ALUM MATERIAL</v>
      </c>
      <c r="V237" t="str">
        <f>IF(T237="","(blank)",IF(COUNTIF('STANDARD COMM'!A:A,T237)&gt;0,"OK","OUT OF SCOPE"))</f>
        <v>OK</v>
      </c>
    </row>
    <row r="238" spans="1:22">
      <c r="A238" s="16" t="s">
        <v>7056</v>
      </c>
      <c r="B238" s="17">
        <v>45639.623599537037</v>
      </c>
      <c r="C238" s="18"/>
      <c r="D238" s="18" t="s">
        <v>150</v>
      </c>
      <c r="E238" s="18" t="s">
        <v>151</v>
      </c>
      <c r="F238" s="18" t="s">
        <v>7196</v>
      </c>
      <c r="G238" s="23">
        <v>46053</v>
      </c>
      <c r="H238" s="18"/>
      <c r="I238" s="18" t="s">
        <v>4784</v>
      </c>
      <c r="J238" s="18" t="s">
        <v>4785</v>
      </c>
      <c r="K238" s="18" t="s">
        <v>4947</v>
      </c>
      <c r="L238" s="33" t="str">
        <f>VLOOKUP(K238,'COMM ITY- ENG'!A:B,2,FALSE)</f>
        <v>cartons and boxes</v>
      </c>
      <c r="M238" s="18"/>
      <c r="N238" s="19">
        <v>255</v>
      </c>
      <c r="O238" s="18" t="s">
        <v>4949</v>
      </c>
      <c r="P238" s="18"/>
      <c r="Q238" s="19">
        <f t="shared" si="3"/>
        <v>0.71199999999999997</v>
      </c>
      <c r="R238" s="20">
        <v>181.56</v>
      </c>
      <c r="S238" s="26" t="str">
        <f>IFERROR(VLOOKUP(J238,'DESC ITY - ENG'!B:C,2,FALSE),VLOOKUP(I238,'DESC ITY - ENG'!A:C,3,FALSE))</f>
        <v>BOX 0147/027 CM59X25,5X26</v>
      </c>
      <c r="T238" s="15" t="str">
        <f>IFERROR(VLOOKUP(S238,'DESC ITY - ENG'!C:D,2,FALSE),VLOOKUP(J238,'DESC ITY - ENG'!B:D,3,FALSE))</f>
        <v>BOX-</v>
      </c>
      <c r="U238" t="str">
        <f>VLOOKUP(T238,'STANDARD COMM'!A:B,2,FALSE)</f>
        <v>BOX / CARTON</v>
      </c>
      <c r="V238" t="str">
        <f>IF(T238="","(blank)",IF(COUNTIF('STANDARD COMM'!A:A,T238)&gt;0,"OK","OUT OF SCOPE"))</f>
        <v>OK</v>
      </c>
    </row>
    <row r="239" spans="1:22">
      <c r="A239" s="10" t="s">
        <v>6922</v>
      </c>
      <c r="B239" s="11">
        <v>45639.623599537037</v>
      </c>
      <c r="C239" s="12"/>
      <c r="D239" s="12" t="s">
        <v>150</v>
      </c>
      <c r="E239" s="12" t="s">
        <v>151</v>
      </c>
      <c r="F239" s="12" t="s">
        <v>7196</v>
      </c>
      <c r="G239" s="22">
        <v>46053</v>
      </c>
      <c r="H239" s="12"/>
      <c r="I239" s="12" t="s">
        <v>1381</v>
      </c>
      <c r="J239" s="12" t="s">
        <v>1382</v>
      </c>
      <c r="K239" s="12" t="s">
        <v>4947</v>
      </c>
      <c r="L239" s="33" t="str">
        <f>VLOOKUP(K239,'COMM ITY- ENG'!A:B,2,FALSE)</f>
        <v>cartons and boxes</v>
      </c>
      <c r="M239" s="12"/>
      <c r="N239" s="13">
        <v>235</v>
      </c>
      <c r="O239" s="12" t="s">
        <v>4949</v>
      </c>
      <c r="P239" s="12"/>
      <c r="Q239" s="13">
        <f t="shared" si="3"/>
        <v>0.48502127659574468</v>
      </c>
      <c r="R239" s="14">
        <v>113.98</v>
      </c>
      <c r="S239" s="26" t="str">
        <f>IFERROR(VLOOKUP(J239,'DESC ITY - ENG'!B:C,2,FALSE),VLOOKUP(I239,'DESC ITY - ENG'!A:C,3,FALSE))</f>
        <v>BOX 0346/016*CM47X30,5X18</v>
      </c>
      <c r="T239" s="15" t="str">
        <f>IFERROR(VLOOKUP(S239,'DESC ITY - ENG'!C:D,2,FALSE),VLOOKUP(J239,'DESC ITY - ENG'!B:D,3,FALSE))</f>
        <v>BOX-</v>
      </c>
      <c r="U239" t="str">
        <f>VLOOKUP(T239,'STANDARD COMM'!A:B,2,FALSE)</f>
        <v>BOX / CARTON</v>
      </c>
      <c r="V239" t="str">
        <f>IF(T239="","(blank)",IF(COUNTIF('STANDARD COMM'!A:A,T239)&gt;0,"OK","OUT OF SCOPE"))</f>
        <v>OK</v>
      </c>
    </row>
    <row r="240" spans="1:22">
      <c r="A240" s="10" t="s">
        <v>6983</v>
      </c>
      <c r="B240" s="11">
        <v>45639.623611111114</v>
      </c>
      <c r="C240" s="12"/>
      <c r="D240" s="12" t="s">
        <v>48</v>
      </c>
      <c r="E240" s="12" t="s">
        <v>49</v>
      </c>
      <c r="F240" s="12" t="s">
        <v>7138</v>
      </c>
      <c r="G240" s="22">
        <v>46053</v>
      </c>
      <c r="H240" s="12"/>
      <c r="I240" s="12" t="s">
        <v>442</v>
      </c>
      <c r="J240" s="12" t="s">
        <v>443</v>
      </c>
      <c r="K240" s="12" t="s">
        <v>4938</v>
      </c>
      <c r="L240" s="33" t="str">
        <f>VLOOKUP(K240,'COMM ITY- ENG'!A:B,2,FALSE)</f>
        <v>aluminium</v>
      </c>
      <c r="M240" s="12"/>
      <c r="N240" s="13">
        <v>6046</v>
      </c>
      <c r="O240" s="12" t="s">
        <v>4950</v>
      </c>
      <c r="P240" s="12"/>
      <c r="Q240" s="13">
        <f t="shared" si="3"/>
        <v>3.4550000000000001</v>
      </c>
      <c r="R240" s="14">
        <v>20888.93</v>
      </c>
      <c r="S240" s="26" t="str">
        <f>IFERROR(VLOOKUP(J240,'DESC ITY - ENG'!B:C,2,FALSE),VLOOKUP(I240,'DESC ITY - ENG'!A:C,3,FALSE))</f>
        <v>Aluminum Disc Alloy 4006 325mm x 3.6mm Replacement Part [cite: 2]</v>
      </c>
      <c r="T240" s="15" t="str">
        <f>IFERROR(VLOOKUP(S240,'DESC ITY - ENG'!C:D,2,FALSE),VLOOKUP(J240,'DESC ITY - ENG'!B:D,3,FALSE))</f>
        <v>ALM-</v>
      </c>
      <c r="U240" t="str">
        <f>VLOOKUP(T240,'STANDARD COMM'!A:B,2,FALSE)</f>
        <v>ALUM MATERIAL</v>
      </c>
      <c r="V240" t="str">
        <f>IF(T240="","(blank)",IF(COUNTIF('STANDARD COMM'!A:A,T240)&gt;0,"OK","OUT OF SCOPE"))</f>
        <v>OK</v>
      </c>
    </row>
    <row r="241" spans="1:22">
      <c r="A241" s="16" t="s">
        <v>7006</v>
      </c>
      <c r="B241" s="17">
        <v>45639.655243055553</v>
      </c>
      <c r="C241" s="18"/>
      <c r="D241" s="18" t="s">
        <v>87</v>
      </c>
      <c r="E241" s="18" t="s">
        <v>88</v>
      </c>
      <c r="F241" s="18" t="s">
        <v>7168</v>
      </c>
      <c r="G241" s="23">
        <v>46053</v>
      </c>
      <c r="H241" s="18"/>
      <c r="I241" s="18" t="s">
        <v>816</v>
      </c>
      <c r="J241" s="18" t="s">
        <v>817</v>
      </c>
      <c r="K241" s="18" t="s">
        <v>4936</v>
      </c>
      <c r="L241" s="33" t="str">
        <f>VLOOKUP(K241,'COMM ITY- ENG'!A:B,2,FALSE)</f>
        <v>chemical products</v>
      </c>
      <c r="M241" s="18"/>
      <c r="N241" s="19">
        <v>25</v>
      </c>
      <c r="O241" s="18" t="s">
        <v>4950</v>
      </c>
      <c r="P241" s="18"/>
      <c r="Q241" s="19">
        <f t="shared" si="3"/>
        <v>21.95</v>
      </c>
      <c r="R241" s="20">
        <v>548.75</v>
      </c>
      <c r="S241" s="26" t="str">
        <f>IFERROR(VLOOKUP(J241,'DESC ITY - ENG'!B:C,2,FALSE),VLOOKUP(I241,'DESC ITY - ENG'!A:C,3,FALSE))</f>
        <v>Pigment Mearlin Brilliant Gold 9212G+</v>
      </c>
      <c r="T241" s="15" t="str">
        <f>IFERROR(VLOOKUP(S241,'DESC ITY - ENG'!C:D,2,FALSE),VLOOKUP(J241,'DESC ITY - ENG'!B:D,3,FALSE))</f>
        <v>INM-</v>
      </c>
      <c r="U241" t="str">
        <f>VLOOKUP(T241,'STANDARD COMM'!A:B,2,FALSE)</f>
        <v>INTR TREAT MATERIAL</v>
      </c>
      <c r="V241" t="str">
        <f>IF(T241="","(blank)",IF(COUNTIF('STANDARD COMM'!A:A,T241)&gt;0,"OK","OUT OF SCOPE"))</f>
        <v>OK</v>
      </c>
    </row>
    <row r="242" spans="1:22">
      <c r="A242" s="16" t="s">
        <v>7007</v>
      </c>
      <c r="B242" s="17">
        <v>45639.655243055553</v>
      </c>
      <c r="C242" s="18"/>
      <c r="D242" s="18" t="s">
        <v>103</v>
      </c>
      <c r="E242" s="18" t="s">
        <v>104</v>
      </c>
      <c r="F242" s="18" t="s">
        <v>7169</v>
      </c>
      <c r="G242" s="23">
        <v>46053</v>
      </c>
      <c r="H242" s="18"/>
      <c r="I242" s="18" t="s">
        <v>894</v>
      </c>
      <c r="J242" s="18" t="s">
        <v>895</v>
      </c>
      <c r="K242" s="18" t="s">
        <v>4935</v>
      </c>
      <c r="L242" s="33" t="str">
        <f>VLOOKUP(K242,'COMM ITY- ENG'!A:B,2,FALSE)</f>
        <v>handles</v>
      </c>
      <c r="M242" s="18"/>
      <c r="N242" s="19">
        <v>9025</v>
      </c>
      <c r="O242" s="18" t="s">
        <v>4949</v>
      </c>
      <c r="P242" s="18"/>
      <c r="Q242" s="19">
        <f t="shared" si="3"/>
        <v>0.33630027700831028</v>
      </c>
      <c r="R242" s="20">
        <v>3035.11</v>
      </c>
      <c r="S242" s="26" t="str">
        <f>IFERROR(VLOOKUP(J242,'DESC ITY - ENG'!B:C,2,FALSE),VLOOKUP(I242,'DESC ITY - ENG'!A:C,3,FALSE))</f>
        <v>Handle Chicago/2 Black Satin Finish [cite: 4]</v>
      </c>
      <c r="T242" s="15" t="str">
        <f>IFERROR(VLOOKUP(S242,'DESC ITY - ENG'!C:D,2,FALSE),VLOOKUP(J242,'DESC ITY - ENG'!B:D,3,FALSE))</f>
        <v>HDL--</v>
      </c>
      <c r="U242" t="e">
        <f>VLOOKUP(T242,'STANDARD COMM'!A:B,2,FALSE)</f>
        <v>#N/A</v>
      </c>
      <c r="V242" t="str">
        <f>IF(T242="","(blank)",IF(COUNTIF('STANDARD COMM'!A:A,T242)&gt;0,"OK","OUT OF SCOPE"))</f>
        <v>OUT OF SCOPE</v>
      </c>
    </row>
    <row r="243" spans="1:22">
      <c r="A243" s="16" t="s">
        <v>7044</v>
      </c>
      <c r="B243" s="17">
        <v>45639.674351851849</v>
      </c>
      <c r="C243" s="18"/>
      <c r="D243" s="18" t="s">
        <v>119</v>
      </c>
      <c r="E243" s="18" t="s">
        <v>120</v>
      </c>
      <c r="F243" s="18" t="s">
        <v>7195</v>
      </c>
      <c r="G243" s="23">
        <v>46053</v>
      </c>
      <c r="H243" s="18"/>
      <c r="I243" s="18" t="s">
        <v>510</v>
      </c>
      <c r="J243" s="18" t="s">
        <v>511</v>
      </c>
      <c r="K243" s="18" t="s">
        <v>4938</v>
      </c>
      <c r="L243" s="33" t="str">
        <f>VLOOKUP(K243,'COMM ITY- ENG'!A:B,2,FALSE)</f>
        <v>aluminium</v>
      </c>
      <c r="M243" s="18"/>
      <c r="N243" s="18">
        <v>1742</v>
      </c>
      <c r="O243" s="18" t="s">
        <v>4950</v>
      </c>
      <c r="P243" s="18"/>
      <c r="Q243" s="18">
        <f t="shared" si="3"/>
        <v>3.69</v>
      </c>
      <c r="R243" s="20">
        <v>6427.98</v>
      </c>
      <c r="S243" s="26" t="str">
        <f>IFERROR(VLOOKUP(J243,'DESC ITY - ENG'!B:C,2,FALSE),VLOOKUP(I243,'DESC ITY - ENG'!A:C,3,FALSE))</f>
        <v>Aluminum Disc Alloy 4006 340mm x 3.6mm Replacement Part [cite: 2]</v>
      </c>
      <c r="T243" s="15" t="str">
        <f>IFERROR(VLOOKUP(S243,'DESC ITY - ENG'!C:D,2,FALSE),VLOOKUP(J243,'DESC ITY - ENG'!B:D,3,FALSE))</f>
        <v>ALM-</v>
      </c>
      <c r="U243" t="str">
        <f>VLOOKUP(T243,'STANDARD COMM'!A:B,2,FALSE)</f>
        <v>ALUM MATERIAL</v>
      </c>
      <c r="V243" t="str">
        <f>IF(T243="","(blank)",IF(COUNTIF('STANDARD COMM'!A:A,T243)&gt;0,"OK","OUT OF SCOPE"))</f>
        <v>OK</v>
      </c>
    </row>
    <row r="244" spans="1:22">
      <c r="A244" s="16" t="s">
        <v>6980</v>
      </c>
      <c r="B244" s="17">
        <v>45643.429699074077</v>
      </c>
      <c r="C244" s="18"/>
      <c r="D244" s="18" t="s">
        <v>61</v>
      </c>
      <c r="E244" s="18" t="s">
        <v>62</v>
      </c>
      <c r="F244" s="18" t="s">
        <v>7135</v>
      </c>
      <c r="G244" s="23">
        <v>46053</v>
      </c>
      <c r="H244" s="18"/>
      <c r="I244" s="18" t="s">
        <v>5052</v>
      </c>
      <c r="J244" s="18" t="s">
        <v>5053</v>
      </c>
      <c r="K244" s="18" t="s">
        <v>4937</v>
      </c>
      <c r="L244" s="33" t="str">
        <f>VLOOKUP(K244,'COMM ITY- ENG'!A:B,2,FALSE)</f>
        <v>finished accessories</v>
      </c>
      <c r="M244" s="18"/>
      <c r="N244" s="19">
        <v>1920</v>
      </c>
      <c r="O244" s="18" t="s">
        <v>4949</v>
      </c>
      <c r="P244" s="18"/>
      <c r="Q244" s="19">
        <f t="shared" si="3"/>
        <v>3.486890625</v>
      </c>
      <c r="R244" s="20">
        <v>6694.83</v>
      </c>
      <c r="S244" s="26" t="str">
        <f>IFERROR(VLOOKUP(J244,'DESC ITY - ENG'!B:C,2,FALSE),VLOOKUP(I244,'DESC ITY - ENG'!A:C,3,FALSE))</f>
        <v>SS Lid 16cm Assembled with DEY.SI Handle</v>
      </c>
      <c r="T244" s="15" t="str">
        <f>IFERROR(VLOOKUP(S244,'DESC ITY - ENG'!C:D,2,FALSE),VLOOKUP(J244,'DESC ITY - ENG'!B:D,3,FALSE))</f>
        <v>LID-</v>
      </c>
      <c r="U244" t="str">
        <f>VLOOKUP(T244,'STANDARD COMM'!A:B,2,FALSE)</f>
        <v>LID</v>
      </c>
      <c r="V244" t="str">
        <f>IF(T244="","(blank)",IF(COUNTIF('STANDARD COMM'!A:A,T244)&gt;0,"OK","OUT OF SCOPE"))</f>
        <v>OK</v>
      </c>
    </row>
    <row r="245" spans="1:22">
      <c r="A245" s="16" t="s">
        <v>6980</v>
      </c>
      <c r="B245" s="17">
        <v>45643.429699074077</v>
      </c>
      <c r="C245" s="18"/>
      <c r="D245" s="18" t="s">
        <v>61</v>
      </c>
      <c r="E245" s="18" t="s">
        <v>62</v>
      </c>
      <c r="F245" s="18" t="s">
        <v>7135</v>
      </c>
      <c r="G245" s="23">
        <v>46053</v>
      </c>
      <c r="H245" s="18"/>
      <c r="I245" s="18" t="s">
        <v>5056</v>
      </c>
      <c r="J245" s="18" t="s">
        <v>5057</v>
      </c>
      <c r="K245" s="18" t="s">
        <v>4937</v>
      </c>
      <c r="L245" s="33" t="str">
        <f>VLOOKUP(K245,'COMM ITY- ENG'!A:B,2,FALSE)</f>
        <v>finished accessories</v>
      </c>
      <c r="M245" s="18"/>
      <c r="N245" s="19">
        <v>1040</v>
      </c>
      <c r="O245" s="18" t="s">
        <v>4949</v>
      </c>
      <c r="P245" s="18"/>
      <c r="Q245" s="19">
        <f t="shared" si="3"/>
        <v>4.8782596153846161</v>
      </c>
      <c r="R245" s="20">
        <v>5073.3900000000003</v>
      </c>
      <c r="S245" s="26" t="str">
        <f>IFERROR(VLOOKUP(J245,'DESC ITY - ENG'!B:C,2,FALSE),VLOOKUP(I245,'DESC ITY - ENG'!A:C,3,FALSE))</f>
        <v>SS Lid 24cm Assembled with DEY.SI Handle</v>
      </c>
      <c r="T245" s="15" t="str">
        <f>IFERROR(VLOOKUP(S245,'DESC ITY - ENG'!C:D,2,FALSE),VLOOKUP(J245,'DESC ITY - ENG'!B:D,3,FALSE))</f>
        <v>LID-</v>
      </c>
      <c r="U245" t="str">
        <f>VLOOKUP(T245,'STANDARD COMM'!A:B,2,FALSE)</f>
        <v>LID</v>
      </c>
      <c r="V245" t="str">
        <f>IF(T245="","(blank)",IF(COUNTIF('STANDARD COMM'!A:A,T245)&gt;0,"OK","OUT OF SCOPE"))</f>
        <v>OK</v>
      </c>
    </row>
    <row r="246" spans="1:22">
      <c r="A246" s="10" t="s">
        <v>7057</v>
      </c>
      <c r="B246" s="11">
        <v>45643.607314814813</v>
      </c>
      <c r="C246" s="12"/>
      <c r="D246" s="12" t="s">
        <v>150</v>
      </c>
      <c r="E246" s="12" t="s">
        <v>151</v>
      </c>
      <c r="F246" s="12" t="s">
        <v>7196</v>
      </c>
      <c r="G246" s="22">
        <v>46053</v>
      </c>
      <c r="H246" s="12"/>
      <c r="I246" s="12" t="s">
        <v>1565</v>
      </c>
      <c r="J246" s="12" t="s">
        <v>1566</v>
      </c>
      <c r="K246" s="12" t="s">
        <v>4947</v>
      </c>
      <c r="L246" s="33" t="str">
        <f>VLOOKUP(K246,'COMM ITY- ENG'!A:B,2,FALSE)</f>
        <v>cartons and boxes</v>
      </c>
      <c r="M246" s="12"/>
      <c r="N246" s="13">
        <v>2065</v>
      </c>
      <c r="O246" s="12" t="s">
        <v>4949</v>
      </c>
      <c r="P246" s="12"/>
      <c r="Q246" s="13">
        <f t="shared" si="3"/>
        <v>0.35399999999999998</v>
      </c>
      <c r="R246" s="14">
        <v>731.01</v>
      </c>
      <c r="S246" s="26" t="str">
        <f>IFERROR(VLOOKUP(J246,'DESC ITY - ENG'!B:C,2,FALSE),VLOOKUP(I246,'DESC ITY - ENG'!A:C,3,FALSE))</f>
        <v>BOX 5066/000 CM39X22,5X19</v>
      </c>
      <c r="T246" s="15" t="str">
        <f>IFERROR(VLOOKUP(S246,'DESC ITY - ENG'!C:D,2,FALSE),VLOOKUP(J246,'DESC ITY - ENG'!B:D,3,FALSE))</f>
        <v>BOX-</v>
      </c>
      <c r="U246" t="str">
        <f>VLOOKUP(T246,'STANDARD COMM'!A:B,2,FALSE)</f>
        <v>BOX / CARTON</v>
      </c>
      <c r="V246" t="str">
        <f>IF(T246="","(blank)",IF(COUNTIF('STANDARD COMM'!A:A,T246)&gt;0,"OK","OUT OF SCOPE"))</f>
        <v>OK</v>
      </c>
    </row>
    <row r="247" spans="1:22">
      <c r="A247" s="16" t="s">
        <v>6921</v>
      </c>
      <c r="B247" s="17">
        <v>45643.607314814813</v>
      </c>
      <c r="C247" s="18"/>
      <c r="D247" s="18" t="s">
        <v>150</v>
      </c>
      <c r="E247" s="18" t="s">
        <v>151</v>
      </c>
      <c r="F247" s="18" t="s">
        <v>7196</v>
      </c>
      <c r="G247" s="23">
        <v>46053</v>
      </c>
      <c r="H247" s="18"/>
      <c r="I247" s="18" t="s">
        <v>3730</v>
      </c>
      <c r="J247" s="18" t="s">
        <v>3731</v>
      </c>
      <c r="K247" s="18" t="s">
        <v>4947</v>
      </c>
      <c r="L247" s="33" t="str">
        <f>VLOOKUP(K247,'COMM ITY- ENG'!A:B,2,FALSE)</f>
        <v>cartons and boxes</v>
      </c>
      <c r="M247" s="18"/>
      <c r="N247" s="19">
        <v>309</v>
      </c>
      <c r="O247" s="18" t="s">
        <v>4949</v>
      </c>
      <c r="P247" s="18"/>
      <c r="Q247" s="19">
        <f t="shared" si="3"/>
        <v>0.74899676375404534</v>
      </c>
      <c r="R247" s="20">
        <v>231.44</v>
      </c>
      <c r="S247" s="26" t="str">
        <f>IFERROR(VLOOKUP(J247,'DESC ITY - ENG'!B:C,2,FALSE),VLOOKUP(I247,'DESC ITY - ENG'!A:C,3,FALSE))</f>
        <v>BOX 5265/013*CM59X25,5X30</v>
      </c>
      <c r="T247" s="15" t="str">
        <f>IFERROR(VLOOKUP(S247,'DESC ITY - ENG'!C:D,2,FALSE),VLOOKUP(J247,'DESC ITY - ENG'!B:D,3,FALSE))</f>
        <v>BOX-</v>
      </c>
      <c r="U247" t="str">
        <f>VLOOKUP(T247,'STANDARD COMM'!A:B,2,FALSE)</f>
        <v>BOX / CARTON</v>
      </c>
      <c r="V247" t="str">
        <f>IF(T247="","(blank)",IF(COUNTIF('STANDARD COMM'!A:A,T247)&gt;0,"OK","OUT OF SCOPE"))</f>
        <v>OK</v>
      </c>
    </row>
    <row r="248" spans="1:22">
      <c r="A248" s="10" t="s">
        <v>6920</v>
      </c>
      <c r="B248" s="11">
        <v>45643.607314814813</v>
      </c>
      <c r="C248" s="12"/>
      <c r="D248" s="12" t="s">
        <v>150</v>
      </c>
      <c r="E248" s="12" t="s">
        <v>151</v>
      </c>
      <c r="F248" s="12" t="s">
        <v>7196</v>
      </c>
      <c r="G248" s="22">
        <v>46053</v>
      </c>
      <c r="H248" s="12"/>
      <c r="I248" s="12" t="s">
        <v>1101</v>
      </c>
      <c r="J248" s="12" t="s">
        <v>1102</v>
      </c>
      <c r="K248" s="12" t="s">
        <v>4947</v>
      </c>
      <c r="L248" s="33" t="str">
        <f>VLOOKUP(K248,'COMM ITY- ENG'!A:B,2,FALSE)</f>
        <v>cartons and boxes</v>
      </c>
      <c r="M248" s="12"/>
      <c r="N248" s="13">
        <v>54</v>
      </c>
      <c r="O248" s="12" t="s">
        <v>4949</v>
      </c>
      <c r="P248" s="12"/>
      <c r="Q248" s="13">
        <f t="shared" si="3"/>
        <v>0.51092592592592589</v>
      </c>
      <c r="R248" s="14">
        <v>27.59</v>
      </c>
      <c r="S248" s="26" t="str">
        <f>IFERROR(VLOOKUP(J248,'DESC ITY - ENG'!B:C,2,FALSE),VLOOKUP(I248,'DESC ITY - ENG'!A:C,3,FALSE))</f>
        <v>BOX 5826/000 CM39X38,5X13</v>
      </c>
      <c r="T248" s="15" t="str">
        <f>IFERROR(VLOOKUP(S248,'DESC ITY - ENG'!C:D,2,FALSE),VLOOKUP(J248,'DESC ITY - ENG'!B:D,3,FALSE))</f>
        <v>BOX-</v>
      </c>
      <c r="U248" t="str">
        <f>VLOOKUP(T248,'STANDARD COMM'!A:B,2,FALSE)</f>
        <v>BOX / CARTON</v>
      </c>
      <c r="V248" t="str">
        <f>IF(T248="","(blank)",IF(COUNTIF('STANDARD COMM'!A:A,T248)&gt;0,"OK","OUT OF SCOPE"))</f>
        <v>OK</v>
      </c>
    </row>
    <row r="249" spans="1:22">
      <c r="A249" s="16" t="s">
        <v>7058</v>
      </c>
      <c r="B249" s="17">
        <v>45643.607314814813</v>
      </c>
      <c r="C249" s="18"/>
      <c r="D249" s="18" t="s">
        <v>150</v>
      </c>
      <c r="E249" s="18" t="s">
        <v>151</v>
      </c>
      <c r="F249" s="18" t="s">
        <v>7196</v>
      </c>
      <c r="G249" s="23">
        <v>46053</v>
      </c>
      <c r="H249" s="18"/>
      <c r="I249" s="18" t="s">
        <v>1101</v>
      </c>
      <c r="J249" s="18" t="s">
        <v>1102</v>
      </c>
      <c r="K249" s="18" t="s">
        <v>4947</v>
      </c>
      <c r="L249" s="33" t="str">
        <f>VLOOKUP(K249,'COMM ITY- ENG'!A:B,2,FALSE)</f>
        <v>cartons and boxes</v>
      </c>
      <c r="M249" s="18"/>
      <c r="N249" s="19">
        <v>3671</v>
      </c>
      <c r="O249" s="18" t="s">
        <v>4949</v>
      </c>
      <c r="P249" s="18"/>
      <c r="Q249" s="19">
        <f t="shared" si="3"/>
        <v>0.51099972759466084</v>
      </c>
      <c r="R249" s="20">
        <v>1875.88</v>
      </c>
      <c r="S249" s="26" t="str">
        <f>IFERROR(VLOOKUP(J249,'DESC ITY - ENG'!B:C,2,FALSE),VLOOKUP(I249,'DESC ITY - ENG'!A:C,3,FALSE))</f>
        <v>BOX 5826/000 CM39X38,5X13</v>
      </c>
      <c r="T249" s="15" t="str">
        <f>IFERROR(VLOOKUP(S249,'DESC ITY - ENG'!C:D,2,FALSE),VLOOKUP(J249,'DESC ITY - ENG'!B:D,3,FALSE))</f>
        <v>BOX-</v>
      </c>
      <c r="U249" t="str">
        <f>VLOOKUP(T249,'STANDARD COMM'!A:B,2,FALSE)</f>
        <v>BOX / CARTON</v>
      </c>
      <c r="V249" t="str">
        <f>IF(T249="","(blank)",IF(COUNTIF('STANDARD COMM'!A:A,T249)&gt;0,"OK","OUT OF SCOPE"))</f>
        <v>OK</v>
      </c>
    </row>
    <row r="250" spans="1:22">
      <c r="A250" s="10" t="s">
        <v>7056</v>
      </c>
      <c r="B250" s="11">
        <v>45643.607314814813</v>
      </c>
      <c r="C250" s="12"/>
      <c r="D250" s="12" t="s">
        <v>150</v>
      </c>
      <c r="E250" s="12" t="s">
        <v>151</v>
      </c>
      <c r="F250" s="12" t="s">
        <v>7196</v>
      </c>
      <c r="G250" s="22">
        <v>46053</v>
      </c>
      <c r="H250" s="12"/>
      <c r="I250" s="12" t="s">
        <v>1101</v>
      </c>
      <c r="J250" s="12" t="s">
        <v>1102</v>
      </c>
      <c r="K250" s="12" t="s">
        <v>4947</v>
      </c>
      <c r="L250" s="33" t="str">
        <f>VLOOKUP(K250,'COMM ITY- ENG'!A:B,2,FALSE)</f>
        <v>cartons and boxes</v>
      </c>
      <c r="M250" s="12"/>
      <c r="N250" s="13">
        <v>5963</v>
      </c>
      <c r="O250" s="12" t="s">
        <v>4949</v>
      </c>
      <c r="P250" s="12"/>
      <c r="Q250" s="13">
        <f t="shared" si="3"/>
        <v>0.51099949689753488</v>
      </c>
      <c r="R250" s="14">
        <v>3047.09</v>
      </c>
      <c r="S250" s="26" t="str">
        <f>IFERROR(VLOOKUP(J250,'DESC ITY - ENG'!B:C,2,FALSE),VLOOKUP(I250,'DESC ITY - ENG'!A:C,3,FALSE))</f>
        <v>BOX 5826/000 CM39X38,5X13</v>
      </c>
      <c r="T250" s="15" t="str">
        <f>IFERROR(VLOOKUP(S250,'DESC ITY - ENG'!C:D,2,FALSE),VLOOKUP(J250,'DESC ITY - ENG'!B:D,3,FALSE))</f>
        <v>BOX-</v>
      </c>
      <c r="U250" t="str">
        <f>VLOOKUP(T250,'STANDARD COMM'!A:B,2,FALSE)</f>
        <v>BOX / CARTON</v>
      </c>
      <c r="V250" t="str">
        <f>IF(T250="","(blank)",IF(COUNTIF('STANDARD COMM'!A:A,T250)&gt;0,"OK","OUT OF SCOPE"))</f>
        <v>OK</v>
      </c>
    </row>
    <row r="251" spans="1:22">
      <c r="A251" s="16" t="s">
        <v>6913</v>
      </c>
      <c r="B251" s="17">
        <v>45643.607314814813</v>
      </c>
      <c r="C251" s="18"/>
      <c r="D251" s="18" t="s">
        <v>150</v>
      </c>
      <c r="E251" s="18" t="s">
        <v>151</v>
      </c>
      <c r="F251" s="18" t="s">
        <v>7196</v>
      </c>
      <c r="G251" s="23">
        <v>46053</v>
      </c>
      <c r="H251" s="18"/>
      <c r="I251" s="18" t="s">
        <v>1567</v>
      </c>
      <c r="J251" s="18" t="s">
        <v>1568</v>
      </c>
      <c r="K251" s="18" t="s">
        <v>4947</v>
      </c>
      <c r="L251" s="33" t="str">
        <f>VLOOKUP(K251,'COMM ITY- ENG'!A:B,2,FALSE)</f>
        <v>cartons and boxes</v>
      </c>
      <c r="M251" s="18"/>
      <c r="N251" s="19">
        <v>365</v>
      </c>
      <c r="O251" s="18" t="s">
        <v>4949</v>
      </c>
      <c r="P251" s="18"/>
      <c r="Q251" s="19">
        <f t="shared" si="3"/>
        <v>0.54200000000000004</v>
      </c>
      <c r="R251" s="20">
        <v>197.83</v>
      </c>
      <c r="S251" s="26" t="str">
        <f>IFERROR(VLOOKUP(J251,'DESC ITY - ENG'!B:C,2,FALSE),VLOOKUP(I251,'DESC ITY - ENG'!A:C,3,FALSE))</f>
        <v>BOX 5826/127 CM39X38,5X13</v>
      </c>
      <c r="T251" s="15" t="str">
        <f>IFERROR(VLOOKUP(S251,'DESC ITY - ENG'!C:D,2,FALSE),VLOOKUP(J251,'DESC ITY - ENG'!B:D,3,FALSE))</f>
        <v>BOX-</v>
      </c>
      <c r="U251" t="str">
        <f>VLOOKUP(T251,'STANDARD COMM'!A:B,2,FALSE)</f>
        <v>BOX / CARTON</v>
      </c>
      <c r="V251" t="str">
        <f>IF(T251="","(blank)",IF(COUNTIF('STANDARD COMM'!A:A,T251)&gt;0,"OK","OUT OF SCOPE"))</f>
        <v>OK</v>
      </c>
    </row>
    <row r="252" spans="1:22">
      <c r="A252" s="10" t="s">
        <v>6922</v>
      </c>
      <c r="B252" s="11">
        <v>45643.607314814813</v>
      </c>
      <c r="C252" s="12"/>
      <c r="D252" s="12" t="s">
        <v>150</v>
      </c>
      <c r="E252" s="12" t="s">
        <v>151</v>
      </c>
      <c r="F252" s="12" t="s">
        <v>7196</v>
      </c>
      <c r="G252" s="22">
        <v>46053</v>
      </c>
      <c r="H252" s="12"/>
      <c r="I252" s="12" t="s">
        <v>1567</v>
      </c>
      <c r="J252" s="12" t="s">
        <v>1568</v>
      </c>
      <c r="K252" s="12" t="s">
        <v>4947</v>
      </c>
      <c r="L252" s="33" t="str">
        <f>VLOOKUP(K252,'COMM ITY- ENG'!A:B,2,FALSE)</f>
        <v>cartons and boxes</v>
      </c>
      <c r="M252" s="12"/>
      <c r="N252" s="13">
        <v>150</v>
      </c>
      <c r="O252" s="12" t="s">
        <v>4949</v>
      </c>
      <c r="P252" s="12"/>
      <c r="Q252" s="13">
        <f t="shared" si="3"/>
        <v>0.61199999999999999</v>
      </c>
      <c r="R252" s="14">
        <v>91.8</v>
      </c>
      <c r="S252" s="26" t="str">
        <f>IFERROR(VLOOKUP(J252,'DESC ITY - ENG'!B:C,2,FALSE),VLOOKUP(I252,'DESC ITY - ENG'!A:C,3,FALSE))</f>
        <v>BOX 5826/127 CM39X38,5X13</v>
      </c>
      <c r="T252" s="15" t="str">
        <f>IFERROR(VLOOKUP(S252,'DESC ITY - ENG'!C:D,2,FALSE),VLOOKUP(J252,'DESC ITY - ENG'!B:D,3,FALSE))</f>
        <v>BOX-</v>
      </c>
      <c r="U252" t="str">
        <f>VLOOKUP(T252,'STANDARD COMM'!A:B,2,FALSE)</f>
        <v>BOX / CARTON</v>
      </c>
      <c r="V252" t="str">
        <f>IF(T252="","(blank)",IF(COUNTIF('STANDARD COMM'!A:A,T252)&gt;0,"OK","OUT OF SCOPE"))</f>
        <v>OK</v>
      </c>
    </row>
    <row r="253" spans="1:22">
      <c r="A253" s="16" t="s">
        <v>6922</v>
      </c>
      <c r="B253" s="17">
        <v>45643.607314814813</v>
      </c>
      <c r="C253" s="18"/>
      <c r="D253" s="18" t="s">
        <v>150</v>
      </c>
      <c r="E253" s="18" t="s">
        <v>151</v>
      </c>
      <c r="F253" s="18" t="s">
        <v>7196</v>
      </c>
      <c r="G253" s="23">
        <v>46053</v>
      </c>
      <c r="H253" s="18"/>
      <c r="I253" s="18" t="s">
        <v>1017</v>
      </c>
      <c r="J253" s="18" t="s">
        <v>1018</v>
      </c>
      <c r="K253" s="18" t="s">
        <v>4947</v>
      </c>
      <c r="L253" s="33" t="str">
        <f>VLOOKUP(K253,'COMM ITY- ENG'!A:B,2,FALSE)</f>
        <v>cartons and boxes</v>
      </c>
      <c r="M253" s="18"/>
      <c r="N253" s="19">
        <v>256</v>
      </c>
      <c r="O253" s="18" t="s">
        <v>4949</v>
      </c>
      <c r="P253" s="18"/>
      <c r="Q253" s="19">
        <f t="shared" si="3"/>
        <v>0.64500000000000002</v>
      </c>
      <c r="R253" s="20">
        <v>165.12</v>
      </c>
      <c r="S253" s="26" t="str">
        <f>IFERROR(VLOOKUP(J253,'DESC ITY - ENG'!B:C,2,FALSE),VLOOKUP(I253,'DESC ITY - ENG'!A:C,3,FALSE))</f>
        <v>BOX 5883/506*CM59X38,5X15</v>
      </c>
      <c r="T253" s="15" t="str">
        <f>IFERROR(VLOOKUP(S253,'DESC ITY - ENG'!C:D,2,FALSE),VLOOKUP(J253,'DESC ITY - ENG'!B:D,3,FALSE))</f>
        <v>BOX-</v>
      </c>
      <c r="U253" t="str">
        <f>VLOOKUP(T253,'STANDARD COMM'!A:B,2,FALSE)</f>
        <v>BOX / CARTON</v>
      </c>
      <c r="V253" t="str">
        <f>IF(T253="","(blank)",IF(COUNTIF('STANDARD COMM'!A:A,T253)&gt;0,"OK","OUT OF SCOPE"))</f>
        <v>OK</v>
      </c>
    </row>
    <row r="254" spans="1:22">
      <c r="A254" s="10" t="s">
        <v>7057</v>
      </c>
      <c r="B254" s="11">
        <v>45643.607314814813</v>
      </c>
      <c r="C254" s="12"/>
      <c r="D254" s="12" t="s">
        <v>150</v>
      </c>
      <c r="E254" s="12" t="s">
        <v>151</v>
      </c>
      <c r="F254" s="12" t="s">
        <v>7196</v>
      </c>
      <c r="G254" s="22">
        <v>46053</v>
      </c>
      <c r="H254" s="12"/>
      <c r="I254" s="12" t="s">
        <v>1017</v>
      </c>
      <c r="J254" s="12" t="s">
        <v>1018</v>
      </c>
      <c r="K254" s="12" t="s">
        <v>4947</v>
      </c>
      <c r="L254" s="33" t="str">
        <f>VLOOKUP(K254,'COMM ITY- ENG'!A:B,2,FALSE)</f>
        <v>cartons and boxes</v>
      </c>
      <c r="M254" s="12"/>
      <c r="N254" s="13">
        <v>769</v>
      </c>
      <c r="O254" s="12" t="s">
        <v>4949</v>
      </c>
      <c r="P254" s="12"/>
      <c r="Q254" s="13">
        <f t="shared" si="3"/>
        <v>0.65</v>
      </c>
      <c r="R254" s="14">
        <v>499.85</v>
      </c>
      <c r="S254" s="26" t="str">
        <f>IFERROR(VLOOKUP(J254,'DESC ITY - ENG'!B:C,2,FALSE),VLOOKUP(I254,'DESC ITY - ENG'!A:C,3,FALSE))</f>
        <v>BOX 5883/506*CM59X38,5X15</v>
      </c>
      <c r="T254" s="15" t="str">
        <f>IFERROR(VLOOKUP(S254,'DESC ITY - ENG'!C:D,2,FALSE),VLOOKUP(J254,'DESC ITY - ENG'!B:D,3,FALSE))</f>
        <v>BOX-</v>
      </c>
      <c r="U254" t="str">
        <f>VLOOKUP(T254,'STANDARD COMM'!A:B,2,FALSE)</f>
        <v>BOX / CARTON</v>
      </c>
      <c r="V254" t="str">
        <f>IF(T254="","(blank)",IF(COUNTIF('STANDARD COMM'!A:A,T254)&gt;0,"OK","OUT OF SCOPE"))</f>
        <v>OK</v>
      </c>
    </row>
    <row r="255" spans="1:22">
      <c r="A255" s="16" t="s">
        <v>6912</v>
      </c>
      <c r="B255" s="17">
        <v>45643.607314814813</v>
      </c>
      <c r="C255" s="18"/>
      <c r="D255" s="18" t="s">
        <v>150</v>
      </c>
      <c r="E255" s="18" t="s">
        <v>151</v>
      </c>
      <c r="F255" s="18" t="s">
        <v>7196</v>
      </c>
      <c r="G255" s="23">
        <v>46053</v>
      </c>
      <c r="H255" s="18"/>
      <c r="I255" s="18" t="s">
        <v>3448</v>
      </c>
      <c r="J255" s="18" t="s">
        <v>1731</v>
      </c>
      <c r="K255" s="18" t="s">
        <v>4947</v>
      </c>
      <c r="L255" s="33" t="str">
        <f>VLOOKUP(K255,'COMM ITY- ENG'!A:B,2,FALSE)</f>
        <v>cartons and boxes</v>
      </c>
      <c r="M255" s="18"/>
      <c r="N255" s="19">
        <v>114</v>
      </c>
      <c r="O255" s="18" t="s">
        <v>4949</v>
      </c>
      <c r="P255" s="18"/>
      <c r="Q255" s="19">
        <f t="shared" si="3"/>
        <v>0.64500000000000002</v>
      </c>
      <c r="R255" s="20">
        <v>73.53</v>
      </c>
      <c r="S255" s="26" t="str">
        <f>IFERROR(VLOOKUP(J255,'DESC ITY - ENG'!B:C,2,FALSE),VLOOKUP(I255,'DESC ITY - ENG'!A:C,3,FALSE))</f>
        <v>BOX 5883/509*CM59X38,5X15</v>
      </c>
      <c r="T255" s="15" t="str">
        <f>IFERROR(VLOOKUP(S255,'DESC ITY - ENG'!C:D,2,FALSE),VLOOKUP(J255,'DESC ITY - ENG'!B:D,3,FALSE))</f>
        <v>BOX-</v>
      </c>
      <c r="U255" t="str">
        <f>VLOOKUP(T255,'STANDARD COMM'!A:B,2,FALSE)</f>
        <v>BOX / CARTON</v>
      </c>
      <c r="V255" t="str">
        <f>IF(T255="","(blank)",IF(COUNTIF('STANDARD COMM'!A:A,T255)&gt;0,"OK","OUT OF SCOPE"))</f>
        <v>OK</v>
      </c>
    </row>
    <row r="256" spans="1:22">
      <c r="A256" s="10" t="s">
        <v>6913</v>
      </c>
      <c r="B256" s="11">
        <v>45643.607314814813</v>
      </c>
      <c r="C256" s="12"/>
      <c r="D256" s="12" t="s">
        <v>150</v>
      </c>
      <c r="E256" s="12" t="s">
        <v>151</v>
      </c>
      <c r="F256" s="12" t="s">
        <v>7196</v>
      </c>
      <c r="G256" s="22">
        <v>46053</v>
      </c>
      <c r="H256" s="12"/>
      <c r="I256" s="12" t="s">
        <v>3448</v>
      </c>
      <c r="J256" s="12" t="s">
        <v>1731</v>
      </c>
      <c r="K256" s="12" t="s">
        <v>4947</v>
      </c>
      <c r="L256" s="33" t="str">
        <f>VLOOKUP(K256,'COMM ITY- ENG'!A:B,2,FALSE)</f>
        <v>cartons and boxes</v>
      </c>
      <c r="M256" s="12"/>
      <c r="N256" s="13">
        <v>194</v>
      </c>
      <c r="O256" s="12" t="s">
        <v>4949</v>
      </c>
      <c r="P256" s="12"/>
      <c r="Q256" s="13">
        <f t="shared" si="3"/>
        <v>0.80597938144329906</v>
      </c>
      <c r="R256" s="14">
        <v>156.36000000000001</v>
      </c>
      <c r="S256" s="26" t="str">
        <f>IFERROR(VLOOKUP(J256,'DESC ITY - ENG'!B:C,2,FALSE),VLOOKUP(I256,'DESC ITY - ENG'!A:C,3,FALSE))</f>
        <v>BOX 5883/509*CM59X38,5X15</v>
      </c>
      <c r="T256" s="15" t="str">
        <f>IFERROR(VLOOKUP(S256,'DESC ITY - ENG'!C:D,2,FALSE),VLOOKUP(J256,'DESC ITY - ENG'!B:D,3,FALSE))</f>
        <v>BOX-</v>
      </c>
      <c r="U256" t="str">
        <f>VLOOKUP(T256,'STANDARD COMM'!A:B,2,FALSE)</f>
        <v>BOX / CARTON</v>
      </c>
      <c r="V256" t="str">
        <f>IF(T256="","(blank)",IF(COUNTIF('STANDARD COMM'!A:A,T256)&gt;0,"OK","OUT OF SCOPE"))</f>
        <v>OK</v>
      </c>
    </row>
    <row r="257" spans="1:22">
      <c r="A257" s="16" t="s">
        <v>7060</v>
      </c>
      <c r="B257" s="17">
        <v>45643.607314814813</v>
      </c>
      <c r="C257" s="18"/>
      <c r="D257" s="18" t="s">
        <v>150</v>
      </c>
      <c r="E257" s="18" t="s">
        <v>151</v>
      </c>
      <c r="F257" s="18" t="s">
        <v>7196</v>
      </c>
      <c r="G257" s="23">
        <v>46053</v>
      </c>
      <c r="H257" s="18"/>
      <c r="I257" s="18" t="s">
        <v>7303</v>
      </c>
      <c r="J257" s="18" t="s">
        <v>7304</v>
      </c>
      <c r="K257" s="18" t="s">
        <v>4947</v>
      </c>
      <c r="L257" s="33" t="str">
        <f>VLOOKUP(K257,'COMM ITY- ENG'!A:B,2,FALSE)</f>
        <v>cartons and boxes</v>
      </c>
      <c r="M257" s="18"/>
      <c r="N257" s="19">
        <v>272</v>
      </c>
      <c r="O257" s="18" t="s">
        <v>4949</v>
      </c>
      <c r="P257" s="18"/>
      <c r="Q257" s="19">
        <f t="shared" si="3"/>
        <v>0.80198529411764696</v>
      </c>
      <c r="R257" s="20">
        <v>218.14</v>
      </c>
      <c r="S257" s="26" t="str">
        <f>IFERROR(VLOOKUP(J257,'DESC ITY - ENG'!B:C,2,FALSE),VLOOKUP(I257,'DESC ITY - ENG'!A:C,3,FALSE))</f>
        <v>BOX 5883/528 CM59X38,5X15 MICRO EB</v>
      </c>
      <c r="T257" s="15" t="str">
        <f>IFERROR(VLOOKUP(S257,'DESC ITY - ENG'!C:D,2,FALSE),VLOOKUP(J257,'DESC ITY - ENG'!B:D,3,FALSE))</f>
        <v>BOX-</v>
      </c>
      <c r="U257" t="str">
        <f>VLOOKUP(T257,'STANDARD COMM'!A:B,2,FALSE)</f>
        <v>BOX / CARTON</v>
      </c>
      <c r="V257" t="str">
        <f>IF(T257="","(blank)",IF(COUNTIF('STANDARD COMM'!A:A,T257)&gt;0,"OK","OUT OF SCOPE"))</f>
        <v>OK</v>
      </c>
    </row>
    <row r="258" spans="1:22">
      <c r="A258" s="16" t="s">
        <v>6922</v>
      </c>
      <c r="B258" s="17">
        <v>45645.573576388888</v>
      </c>
      <c r="C258" s="18"/>
      <c r="D258" s="18" t="s">
        <v>150</v>
      </c>
      <c r="E258" s="18" t="s">
        <v>151</v>
      </c>
      <c r="F258" s="18" t="s">
        <v>7196</v>
      </c>
      <c r="G258" s="23">
        <v>46053</v>
      </c>
      <c r="H258" s="18"/>
      <c r="I258" s="18" t="s">
        <v>2326</v>
      </c>
      <c r="J258" s="18" t="s">
        <v>2327</v>
      </c>
      <c r="K258" s="18" t="s">
        <v>4947</v>
      </c>
      <c r="L258" s="33" t="str">
        <f>VLOOKUP(K258,'COMM ITY- ENG'!A:B,2,FALSE)</f>
        <v>cartons and boxes</v>
      </c>
      <c r="M258" s="18"/>
      <c r="N258" s="19">
        <v>1749</v>
      </c>
      <c r="O258" s="18" t="s">
        <v>4949</v>
      </c>
      <c r="P258" s="18"/>
      <c r="Q258" s="19">
        <f t="shared" ref="Q258:Q321" si="4">+R258/N258</f>
        <v>0.43999999999999995</v>
      </c>
      <c r="R258" s="20">
        <v>769.56</v>
      </c>
      <c r="S258" s="26" t="str">
        <f>IFERROR(VLOOKUP(J258,'DESC ITY - ENG'!B:C,2,FALSE),VLOOKUP(I258,'DESC ITY - ENG'!A:C,3,FALSE))</f>
        <v>BOX 3486/183*CM47X30,5X15</v>
      </c>
      <c r="T258" s="15" t="str">
        <f>IFERROR(VLOOKUP(S258,'DESC ITY - ENG'!C:D,2,FALSE),VLOOKUP(J258,'DESC ITY - ENG'!B:D,3,FALSE))</f>
        <v>BOX-</v>
      </c>
      <c r="U258" t="str">
        <f>VLOOKUP(T258,'STANDARD COMM'!A:B,2,FALSE)</f>
        <v>BOX / CARTON</v>
      </c>
      <c r="V258" t="str">
        <f>IF(T258="","(blank)",IF(COUNTIF('STANDARD COMM'!A:A,T258)&gt;0,"OK","OUT OF SCOPE"))</f>
        <v>OK</v>
      </c>
    </row>
    <row r="259" spans="1:22">
      <c r="A259" s="16" t="s">
        <v>6980</v>
      </c>
      <c r="B259" s="17">
        <v>45645.573576388888</v>
      </c>
      <c r="C259" s="18"/>
      <c r="D259" s="18" t="s">
        <v>61</v>
      </c>
      <c r="E259" s="18" t="s">
        <v>62</v>
      </c>
      <c r="F259" s="18" t="s">
        <v>7135</v>
      </c>
      <c r="G259" s="23">
        <v>46053</v>
      </c>
      <c r="H259" s="18"/>
      <c r="I259" s="18" t="s">
        <v>5044</v>
      </c>
      <c r="J259" s="18" t="s">
        <v>5045</v>
      </c>
      <c r="K259" s="18" t="s">
        <v>4937</v>
      </c>
      <c r="L259" s="33" t="str">
        <f>VLOOKUP(K259,'COMM ITY- ENG'!A:B,2,FALSE)</f>
        <v>finished accessories</v>
      </c>
      <c r="M259" s="18"/>
      <c r="N259" s="19">
        <v>900</v>
      </c>
      <c r="O259" s="18" t="s">
        <v>4949</v>
      </c>
      <c r="P259" s="18"/>
      <c r="Q259" s="19">
        <f t="shared" si="4"/>
        <v>3.7244444444444444</v>
      </c>
      <c r="R259" s="20">
        <v>3352</v>
      </c>
      <c r="S259" s="26" t="str">
        <f>IFERROR(VLOOKUP(J259,'DESC ITY - ENG'!B:C,2,FALSE),VLOOKUP(I259,'DESC ITY - ENG'!A:C,3,FALSE))</f>
        <v>SS Lid 16cm Assembled with DEY.PVD Gold Handle</v>
      </c>
      <c r="T259" s="15" t="str">
        <f>IFERROR(VLOOKUP(S259,'DESC ITY - ENG'!C:D,2,FALSE),VLOOKUP(J259,'DESC ITY - ENG'!B:D,3,FALSE))</f>
        <v>LID-</v>
      </c>
      <c r="U259" t="str">
        <f>VLOOKUP(T259,'STANDARD COMM'!A:B,2,FALSE)</f>
        <v>LID</v>
      </c>
      <c r="V259" t="str">
        <f>IF(T259="","(blank)",IF(COUNTIF('STANDARD COMM'!A:A,T259)&gt;0,"OK","OUT OF SCOPE"))</f>
        <v>OK</v>
      </c>
    </row>
    <row r="260" spans="1:22">
      <c r="A260" s="16" t="s">
        <v>6980</v>
      </c>
      <c r="B260" s="17">
        <v>45645.573576388888</v>
      </c>
      <c r="C260" s="18"/>
      <c r="D260" s="18" t="s">
        <v>61</v>
      </c>
      <c r="E260" s="18" t="s">
        <v>62</v>
      </c>
      <c r="F260" s="18" t="s">
        <v>7135</v>
      </c>
      <c r="G260" s="23">
        <v>46053</v>
      </c>
      <c r="H260" s="18"/>
      <c r="I260" s="18" t="s">
        <v>5048</v>
      </c>
      <c r="J260" s="18" t="s">
        <v>5049</v>
      </c>
      <c r="K260" s="18" t="s">
        <v>4937</v>
      </c>
      <c r="L260" s="33" t="str">
        <f>VLOOKUP(K260,'COMM ITY- ENG'!A:B,2,FALSE)</f>
        <v>finished accessories</v>
      </c>
      <c r="M260" s="18"/>
      <c r="N260" s="19">
        <v>450</v>
      </c>
      <c r="O260" s="18" t="s">
        <v>4949</v>
      </c>
      <c r="P260" s="18"/>
      <c r="Q260" s="19">
        <f t="shared" si="4"/>
        <v>5.1158000000000001</v>
      </c>
      <c r="R260" s="20">
        <v>2302.11</v>
      </c>
      <c r="S260" s="26" t="str">
        <f>IFERROR(VLOOKUP(J260,'DESC ITY - ENG'!B:C,2,FALSE),VLOOKUP(I260,'DESC ITY - ENG'!A:C,3,FALSE))</f>
        <v>SS Lid 24cm Assembled with DEY.PVD Gold Handle</v>
      </c>
      <c r="T260" s="15" t="str">
        <f>IFERROR(VLOOKUP(S260,'DESC ITY - ENG'!C:D,2,FALSE),VLOOKUP(J260,'DESC ITY - ENG'!B:D,3,FALSE))</f>
        <v>LID-</v>
      </c>
      <c r="U260" t="str">
        <f>VLOOKUP(T260,'STANDARD COMM'!A:B,2,FALSE)</f>
        <v>LID</v>
      </c>
      <c r="V260" t="str">
        <f>IF(T260="","(blank)",IF(COUNTIF('STANDARD COMM'!A:A,T260)&gt;0,"OK","OUT OF SCOPE"))</f>
        <v>OK</v>
      </c>
    </row>
    <row r="261" spans="1:22">
      <c r="A261" s="10" t="s">
        <v>6986</v>
      </c>
      <c r="B261" s="11">
        <v>45645.586944444447</v>
      </c>
      <c r="C261" s="12"/>
      <c r="D261" s="12" t="s">
        <v>77</v>
      </c>
      <c r="E261" s="12" t="s">
        <v>78</v>
      </c>
      <c r="F261" s="12" t="s">
        <v>7141</v>
      </c>
      <c r="G261" s="22">
        <v>46053</v>
      </c>
      <c r="H261" s="12"/>
      <c r="I261" s="12" t="s">
        <v>386</v>
      </c>
      <c r="J261" s="12" t="s">
        <v>387</v>
      </c>
      <c r="K261" s="12" t="s">
        <v>4935</v>
      </c>
      <c r="L261" s="33" t="str">
        <f>VLOOKUP(K261,'COMM ITY- ENG'!A:B,2,FALSE)</f>
        <v>handles</v>
      </c>
      <c r="M261" s="12"/>
      <c r="N261" s="13">
        <v>2000</v>
      </c>
      <c r="O261" s="12" t="s">
        <v>4949</v>
      </c>
      <c r="P261" s="12"/>
      <c r="Q261" s="13">
        <f t="shared" si="4"/>
        <v>1.2270000000000001</v>
      </c>
      <c r="R261" s="14">
        <v>2454</v>
      </c>
      <c r="S261" s="26" t="str">
        <f>IFERROR(VLOOKUP(J261,'DESC ITY - ENG'!B:C,2,FALSE),VLOOKUP(I261,'DESC ITY - ENG'!A:C,3,FALSE))</f>
        <v>Steel Handle AC.SOLE Long w/Logo MC AISI 430 Pan 279-30 Sandblasted [cite: 4]</v>
      </c>
      <c r="T261" s="15" t="str">
        <f>IFERROR(VLOOKUP(S261,'DESC ITY - ENG'!C:D,2,FALSE),VLOOKUP(J261,'DESC ITY - ENG'!B:D,3,FALSE))</f>
        <v>HDL--</v>
      </c>
      <c r="U261" t="e">
        <f>VLOOKUP(T261,'STANDARD COMM'!A:B,2,FALSE)</f>
        <v>#N/A</v>
      </c>
      <c r="V261" t="str">
        <f>IF(T261="","(blank)",IF(COUNTIF('STANDARD COMM'!A:A,T261)&gt;0,"OK","OUT OF SCOPE"))</f>
        <v>OUT OF SCOPE</v>
      </c>
    </row>
    <row r="262" spans="1:22">
      <c r="A262" s="16" t="s">
        <v>6986</v>
      </c>
      <c r="B262" s="17">
        <v>45645.586944444447</v>
      </c>
      <c r="C262" s="18"/>
      <c r="D262" s="18" t="s">
        <v>77</v>
      </c>
      <c r="E262" s="18" t="s">
        <v>78</v>
      </c>
      <c r="F262" s="18" t="s">
        <v>7141</v>
      </c>
      <c r="G262" s="23">
        <v>46053</v>
      </c>
      <c r="H262" s="18"/>
      <c r="I262" s="18" t="s">
        <v>388</v>
      </c>
      <c r="J262" s="18" t="s">
        <v>389</v>
      </c>
      <c r="K262" s="18" t="s">
        <v>4935</v>
      </c>
      <c r="L262" s="33" t="str">
        <f>VLOOKUP(K262,'COMM ITY- ENG'!A:B,2,FALSE)</f>
        <v>handles</v>
      </c>
      <c r="M262" s="18"/>
      <c r="N262" s="19">
        <v>3500</v>
      </c>
      <c r="O262" s="18" t="s">
        <v>4949</v>
      </c>
      <c r="P262" s="18"/>
      <c r="Q262" s="19">
        <f t="shared" si="4"/>
        <v>1.2270000000000001</v>
      </c>
      <c r="R262" s="20">
        <v>4294.5</v>
      </c>
      <c r="S262" s="26" t="str">
        <f>IFERROR(VLOOKUP(J262,'DESC ITY - ENG'!B:C,2,FALSE),VLOOKUP(I262,'DESC ITY - ENG'!A:C,3,FALSE))</f>
        <v>Steel Handle AC.SOLE Long w/Logo MC AISI 430 Skillet 379-26 Sandblasted [cite: 4 5]</v>
      </c>
      <c r="T262" s="15" t="str">
        <f>IFERROR(VLOOKUP(S262,'DESC ITY - ENG'!C:D,2,FALSE),VLOOKUP(J262,'DESC ITY - ENG'!B:D,3,FALSE))</f>
        <v>HDL--</v>
      </c>
      <c r="U262" t="e">
        <f>VLOOKUP(T262,'STANDARD COMM'!A:B,2,FALSE)</f>
        <v>#N/A</v>
      </c>
      <c r="V262" t="str">
        <f>IF(T262="","(blank)",IF(COUNTIF('STANDARD COMM'!A:A,T262)&gt;0,"OK","OUT OF SCOPE"))</f>
        <v>OUT OF SCOPE</v>
      </c>
    </row>
    <row r="263" spans="1:22">
      <c r="A263" s="10" t="s">
        <v>6987</v>
      </c>
      <c r="B263" s="11">
        <v>45645.586944444447</v>
      </c>
      <c r="C263" s="12"/>
      <c r="D263" s="12" t="s">
        <v>44</v>
      </c>
      <c r="E263" s="12" t="s">
        <v>45</v>
      </c>
      <c r="F263" s="12" t="s">
        <v>7142</v>
      </c>
      <c r="G263" s="22">
        <v>46053</v>
      </c>
      <c r="H263" s="12"/>
      <c r="I263" s="12" t="s">
        <v>764</v>
      </c>
      <c r="J263" s="12" t="s">
        <v>765</v>
      </c>
      <c r="K263" s="12" t="s">
        <v>4936</v>
      </c>
      <c r="L263" s="33" t="str">
        <f>VLOOKUP(K263,'COMM ITY- ENG'!A:B,2,FALSE)</f>
        <v>chemical products</v>
      </c>
      <c r="M263" s="12"/>
      <c r="N263" s="13">
        <v>116.69</v>
      </c>
      <c r="O263" s="12" t="s">
        <v>4950</v>
      </c>
      <c r="P263" s="12"/>
      <c r="Q263" s="13">
        <f t="shared" si="4"/>
        <v>16</v>
      </c>
      <c r="R263" s="14">
        <v>1867.04</v>
      </c>
      <c r="S263" s="26" t="str">
        <f>IFERROR(VLOOKUP(J263,'DESC ITY - ENG'!B:C,2,FALSE),VLOOKUP(I263,'DESC ITY - ENG'!A:C,3,FALSE))</f>
        <v>Coating G8 Base System White FC-1462 Grade A</v>
      </c>
      <c r="T263" s="15" t="str">
        <f>IFERROR(VLOOKUP(S263,'DESC ITY - ENG'!C:D,2,FALSE),VLOOKUP(J263,'DESC ITY - ENG'!B:D,3,FALSE))</f>
        <v>INM-</v>
      </c>
      <c r="U263" t="str">
        <f>VLOOKUP(T263,'STANDARD COMM'!A:B,2,FALSE)</f>
        <v>INTR TREAT MATERIAL</v>
      </c>
      <c r="V263" t="str">
        <f>IF(T263="","(blank)",IF(COUNTIF('STANDARD COMM'!A:A,T263)&gt;0,"OK","OUT OF SCOPE"))</f>
        <v>OK</v>
      </c>
    </row>
    <row r="264" spans="1:22">
      <c r="A264" s="10" t="s">
        <v>6987</v>
      </c>
      <c r="B264" s="11">
        <v>45645.606249999997</v>
      </c>
      <c r="C264" s="12"/>
      <c r="D264" s="12" t="s">
        <v>44</v>
      </c>
      <c r="E264" s="12" t="s">
        <v>45</v>
      </c>
      <c r="F264" s="12" t="s">
        <v>7142</v>
      </c>
      <c r="G264" s="22">
        <v>46053</v>
      </c>
      <c r="H264" s="12"/>
      <c r="I264" s="12" t="s">
        <v>766</v>
      </c>
      <c r="J264" s="12" t="s">
        <v>767</v>
      </c>
      <c r="K264" s="12" t="s">
        <v>4936</v>
      </c>
      <c r="L264" s="33" t="str">
        <f>VLOOKUP(K264,'COMM ITY- ENG'!A:B,2,FALSE)</f>
        <v>chemical products</v>
      </c>
      <c r="M264" s="12"/>
      <c r="N264" s="13">
        <v>266.72000000000003</v>
      </c>
      <c r="O264" s="12" t="s">
        <v>4950</v>
      </c>
      <c r="P264" s="12"/>
      <c r="Q264" s="13">
        <f t="shared" si="4"/>
        <v>16</v>
      </c>
      <c r="R264" s="14">
        <v>4267.5200000000004</v>
      </c>
      <c r="S264" s="26" t="str">
        <f>IFERROR(VLOOKUP(J264,'DESC ITY - ENG'!B:C,2,FALSE),VLOOKUP(I264,'DESC ITY - ENG'!A:C,3,FALSE))</f>
        <v>Coating G8 Base System Ghost Grey FC-20917A</v>
      </c>
      <c r="T264" s="15" t="str">
        <f>IFERROR(VLOOKUP(S264,'DESC ITY - ENG'!C:D,2,FALSE),VLOOKUP(J264,'DESC ITY - ENG'!B:D,3,FALSE))</f>
        <v>INM-</v>
      </c>
      <c r="U264" t="str">
        <f>VLOOKUP(T264,'STANDARD COMM'!A:B,2,FALSE)</f>
        <v>INTR TREAT MATERIAL</v>
      </c>
      <c r="V264" t="str">
        <f>IF(T264="","(blank)",IF(COUNTIF('STANDARD COMM'!A:A,T264)&gt;0,"OK","OUT OF SCOPE"))</f>
        <v>OK</v>
      </c>
    </row>
    <row r="265" spans="1:22">
      <c r="A265" s="16" t="s">
        <v>7054</v>
      </c>
      <c r="B265" s="17">
        <v>45645.613923611112</v>
      </c>
      <c r="C265" s="18"/>
      <c r="D265" s="18" t="s">
        <v>119</v>
      </c>
      <c r="E265" s="18" t="s">
        <v>120</v>
      </c>
      <c r="F265" s="18" t="s">
        <v>7195</v>
      </c>
      <c r="G265" s="23">
        <v>46053</v>
      </c>
      <c r="H265" s="18"/>
      <c r="I265" s="18" t="s">
        <v>1561</v>
      </c>
      <c r="J265" s="18" t="s">
        <v>1562</v>
      </c>
      <c r="K265" s="18" t="s">
        <v>4938</v>
      </c>
      <c r="L265" s="33" t="str">
        <f>VLOOKUP(K265,'COMM ITY- ENG'!A:B,2,FALSE)</f>
        <v>aluminium</v>
      </c>
      <c r="M265" s="18"/>
      <c r="N265" s="19">
        <v>3067</v>
      </c>
      <c r="O265" s="18" t="s">
        <v>4950</v>
      </c>
      <c r="P265" s="18"/>
      <c r="Q265" s="19">
        <f t="shared" si="4"/>
        <v>3.33</v>
      </c>
      <c r="R265" s="20">
        <v>10213.11</v>
      </c>
      <c r="S265" s="26" t="str">
        <f>IFERROR(VLOOKUP(J265,'DESC ITY - ENG'!B:C,2,FALSE),VLOOKUP(I265,'DESC ITY - ENG'!A:C,3,FALSE))</f>
        <v>Aluminum Rectangle Green Series 460x360x10 mm Type B Replacement</v>
      </c>
      <c r="T265" s="15" t="str">
        <f>IFERROR(VLOOKUP(S265,'DESC ITY - ENG'!C:D,2,FALSE),VLOOKUP(J265,'DESC ITY - ENG'!B:D,3,FALSE))</f>
        <v>ALM-</v>
      </c>
      <c r="U265" t="str">
        <f>VLOOKUP(T265,'STANDARD COMM'!A:B,2,FALSE)</f>
        <v>ALUM MATERIAL</v>
      </c>
      <c r="V265" t="str">
        <f>IF(T265="","(blank)",IF(COUNTIF('STANDARD COMM'!A:A,T265)&gt;0,"OK","OUT OF SCOPE"))</f>
        <v>OK</v>
      </c>
    </row>
    <row r="266" spans="1:22">
      <c r="A266" s="10" t="s">
        <v>6985</v>
      </c>
      <c r="B266" s="11">
        <v>45645.621724537035</v>
      </c>
      <c r="C266" s="12"/>
      <c r="D266" s="12" t="s">
        <v>44</v>
      </c>
      <c r="E266" s="12" t="s">
        <v>45</v>
      </c>
      <c r="F266" s="12" t="s">
        <v>7140</v>
      </c>
      <c r="G266" s="22">
        <v>46053</v>
      </c>
      <c r="H266" s="12"/>
      <c r="I266" s="12" t="s">
        <v>4994</v>
      </c>
      <c r="J266" s="12" t="s">
        <v>4995</v>
      </c>
      <c r="K266" s="12" t="s">
        <v>4936</v>
      </c>
      <c r="L266" s="33" t="str">
        <f>VLOOKUP(K266,'COMM ITY- ENG'!A:B,2,FALSE)</f>
        <v>chemical products</v>
      </c>
      <c r="M266" s="12"/>
      <c r="N266" s="13">
        <v>1033.9000000000001</v>
      </c>
      <c r="O266" s="12" t="s">
        <v>4950</v>
      </c>
      <c r="P266" s="12"/>
      <c r="Q266" s="13">
        <f t="shared" si="4"/>
        <v>16</v>
      </c>
      <c r="R266" s="14">
        <v>16542.400000000001</v>
      </c>
      <c r="S266" s="26" t="str">
        <f>IFERROR(VLOOKUP(J266,'DESC ITY - ENG'!B:C,2,FALSE),VLOOKUP(I266,'DESC ITY - ENG'!A:C,3,FALSE))</f>
        <v>Coating G8 Top Coat General Grade B</v>
      </c>
      <c r="T266" s="15" t="str">
        <f>IFERROR(VLOOKUP(S266,'DESC ITY - ENG'!C:D,2,FALSE),VLOOKUP(J266,'DESC ITY - ENG'!B:D,3,FALSE))</f>
        <v>INM-</v>
      </c>
      <c r="U266" t="str">
        <f>VLOOKUP(T266,'STANDARD COMM'!A:B,2,FALSE)</f>
        <v>INTR TREAT MATERIAL</v>
      </c>
      <c r="V266" t="str">
        <f>IF(T266="","(blank)",IF(COUNTIF('STANDARD COMM'!A:A,T266)&gt;0,"OK","OUT OF SCOPE"))</f>
        <v>OK</v>
      </c>
    </row>
    <row r="267" spans="1:22">
      <c r="A267" s="10" t="s">
        <v>6985</v>
      </c>
      <c r="B267" s="17">
        <v>45645.621724537035</v>
      </c>
      <c r="C267" s="18"/>
      <c r="D267" s="18" t="s">
        <v>44</v>
      </c>
      <c r="E267" s="18" t="s">
        <v>45</v>
      </c>
      <c r="F267" s="18" t="s">
        <v>7140</v>
      </c>
      <c r="G267" s="23">
        <v>46053</v>
      </c>
      <c r="H267" s="18"/>
      <c r="I267" s="18" t="s">
        <v>4994</v>
      </c>
      <c r="J267" s="18" t="s">
        <v>4995</v>
      </c>
      <c r="K267" s="18" t="s">
        <v>4936</v>
      </c>
      <c r="L267" s="33" t="str">
        <f>VLOOKUP(K267,'COMM ITY- ENG'!A:B,2,FALSE)</f>
        <v>chemical products</v>
      </c>
      <c r="M267" s="18"/>
      <c r="N267" s="19">
        <v>516.95000000000005</v>
      </c>
      <c r="O267" s="18" t="s">
        <v>4950</v>
      </c>
      <c r="P267" s="18"/>
      <c r="Q267" s="19">
        <f t="shared" si="4"/>
        <v>16</v>
      </c>
      <c r="R267" s="20">
        <v>8271.2000000000007</v>
      </c>
      <c r="S267" s="26" t="str">
        <f>IFERROR(VLOOKUP(J267,'DESC ITY - ENG'!B:C,2,FALSE),VLOOKUP(I267,'DESC ITY - ENG'!A:C,3,FALSE))</f>
        <v>Coating G8 Top Coat General Grade B</v>
      </c>
      <c r="T267" s="15" t="str">
        <f>IFERROR(VLOOKUP(S267,'DESC ITY - ENG'!C:D,2,FALSE),VLOOKUP(J267,'DESC ITY - ENG'!B:D,3,FALSE))</f>
        <v>INM-</v>
      </c>
      <c r="U267" t="str">
        <f>VLOOKUP(T267,'STANDARD COMM'!A:B,2,FALSE)</f>
        <v>INTR TREAT MATERIAL</v>
      </c>
      <c r="V267" t="str">
        <f>IF(T267="","(blank)",IF(COUNTIF('STANDARD COMM'!A:A,T267)&gt;0,"OK","OUT OF SCOPE"))</f>
        <v>OK</v>
      </c>
    </row>
    <row r="268" spans="1:22">
      <c r="A268" s="16" t="s">
        <v>7042</v>
      </c>
      <c r="B268" s="17">
        <v>45645.634293981479</v>
      </c>
      <c r="C268" s="18"/>
      <c r="D268" s="18" t="s">
        <v>119</v>
      </c>
      <c r="E268" s="18" t="s">
        <v>120</v>
      </c>
      <c r="F268" s="18" t="s">
        <v>7195</v>
      </c>
      <c r="G268" s="23">
        <v>46053</v>
      </c>
      <c r="H268" s="18"/>
      <c r="I268" s="18" t="s">
        <v>466</v>
      </c>
      <c r="J268" s="18" t="s">
        <v>467</v>
      </c>
      <c r="K268" s="18" t="s">
        <v>4938</v>
      </c>
      <c r="L268" s="33" t="str">
        <f>VLOOKUP(K268,'COMM ITY- ENG'!A:B,2,FALSE)</f>
        <v>aluminium</v>
      </c>
      <c r="M268" s="18"/>
      <c r="N268" s="19">
        <v>1321</v>
      </c>
      <c r="O268" s="18" t="s">
        <v>4950</v>
      </c>
      <c r="P268" s="18"/>
      <c r="Q268" s="19">
        <f t="shared" si="4"/>
        <v>3.33</v>
      </c>
      <c r="R268" s="20">
        <v>4398.93</v>
      </c>
      <c r="S268" s="26" t="str">
        <f>IFERROR(VLOOKUP(J268,'DESC ITY - ENG'!B:C,2,FALSE),VLOOKUP(I268,'DESC ITY - ENG'!A:C,3,FALSE))</f>
        <v>Aluminum Disc Alloy 4006 310mm x 3.6mm Replacement Part [cite: 2]</v>
      </c>
      <c r="T268" s="15" t="str">
        <f>IFERROR(VLOOKUP(S268,'DESC ITY - ENG'!C:D,2,FALSE),VLOOKUP(J268,'DESC ITY - ENG'!B:D,3,FALSE))</f>
        <v>ALM-</v>
      </c>
      <c r="U268" t="str">
        <f>VLOOKUP(T268,'STANDARD COMM'!A:B,2,FALSE)</f>
        <v>ALUM MATERIAL</v>
      </c>
      <c r="V268" t="str">
        <f>IF(T268="","(blank)",IF(COUNTIF('STANDARD COMM'!A:A,T268)&gt;0,"OK","OUT OF SCOPE"))</f>
        <v>OK</v>
      </c>
    </row>
    <row r="269" spans="1:22">
      <c r="A269" s="10" t="s">
        <v>7059</v>
      </c>
      <c r="B269" s="11">
        <v>45646.422800925924</v>
      </c>
      <c r="C269" s="12"/>
      <c r="D269" s="12" t="s">
        <v>150</v>
      </c>
      <c r="E269" s="12" t="s">
        <v>151</v>
      </c>
      <c r="F269" s="12" t="s">
        <v>7196</v>
      </c>
      <c r="G269" s="22">
        <v>46053</v>
      </c>
      <c r="H269" s="12"/>
      <c r="I269" s="12" t="s">
        <v>4800</v>
      </c>
      <c r="J269" s="12" t="s">
        <v>4801</v>
      </c>
      <c r="K269" s="12" t="s">
        <v>4947</v>
      </c>
      <c r="L269" s="33" t="str">
        <f>VLOOKUP(K269,'COMM ITY- ENG'!A:B,2,FALSE)</f>
        <v>cartons and boxes</v>
      </c>
      <c r="M269" s="12"/>
      <c r="N269" s="13">
        <v>357</v>
      </c>
      <c r="O269" s="12" t="s">
        <v>4949</v>
      </c>
      <c r="P269" s="12"/>
      <c r="Q269" s="13">
        <f t="shared" si="4"/>
        <v>0.62100840336134455</v>
      </c>
      <c r="R269" s="14">
        <v>221.7</v>
      </c>
      <c r="S269" s="26" t="str">
        <f>IFERROR(VLOOKUP(J269,'DESC ITY - ENG'!B:C,2,FALSE),VLOOKUP(I269,'DESC ITY - ENG'!A:C,3,FALSE))</f>
        <v>BOX 3486/194 CM47X30,5X15</v>
      </c>
      <c r="T269" s="15" t="str">
        <f>IFERROR(VLOOKUP(S269,'DESC ITY - ENG'!C:D,2,FALSE),VLOOKUP(J269,'DESC ITY - ENG'!B:D,3,FALSE))</f>
        <v>BOX-</v>
      </c>
      <c r="U269" t="str">
        <f>VLOOKUP(T269,'STANDARD COMM'!A:B,2,FALSE)</f>
        <v>BOX / CARTON</v>
      </c>
      <c r="V269" t="str">
        <f>IF(T269="","(blank)",IF(COUNTIF('STANDARD COMM'!A:A,T269)&gt;0,"OK","OUT OF SCOPE"))</f>
        <v>OK</v>
      </c>
    </row>
    <row r="270" spans="1:22">
      <c r="A270" s="16" t="s">
        <v>7056</v>
      </c>
      <c r="B270" s="17">
        <v>45646.422800925924</v>
      </c>
      <c r="C270" s="18"/>
      <c r="D270" s="18" t="s">
        <v>150</v>
      </c>
      <c r="E270" s="18" t="s">
        <v>151</v>
      </c>
      <c r="F270" s="18" t="s">
        <v>7196</v>
      </c>
      <c r="G270" s="23">
        <v>46053</v>
      </c>
      <c r="H270" s="18"/>
      <c r="I270" s="18" t="s">
        <v>4800</v>
      </c>
      <c r="J270" s="18" t="s">
        <v>4801</v>
      </c>
      <c r="K270" s="18" t="s">
        <v>4947</v>
      </c>
      <c r="L270" s="33" t="str">
        <f>VLOOKUP(K270,'COMM ITY- ENG'!A:B,2,FALSE)</f>
        <v>cartons and boxes</v>
      </c>
      <c r="M270" s="18"/>
      <c r="N270" s="19">
        <v>194</v>
      </c>
      <c r="O270" s="18" t="s">
        <v>4949</v>
      </c>
      <c r="P270" s="18"/>
      <c r="Q270" s="19">
        <f t="shared" si="4"/>
        <v>0.68097938144329906</v>
      </c>
      <c r="R270" s="20">
        <v>132.11000000000001</v>
      </c>
      <c r="S270" s="26" t="str">
        <f>IFERROR(VLOOKUP(J270,'DESC ITY - ENG'!B:C,2,FALSE),VLOOKUP(I270,'DESC ITY - ENG'!A:C,3,FALSE))</f>
        <v>BOX 3486/194 CM47X30,5X15</v>
      </c>
      <c r="T270" s="15" t="str">
        <f>IFERROR(VLOOKUP(S270,'DESC ITY - ENG'!C:D,2,FALSE),VLOOKUP(J270,'DESC ITY - ENG'!B:D,3,FALSE))</f>
        <v>BOX-</v>
      </c>
      <c r="U270" t="str">
        <f>VLOOKUP(T270,'STANDARD COMM'!A:B,2,FALSE)</f>
        <v>BOX / CARTON</v>
      </c>
      <c r="V270" t="str">
        <f>IF(T270="","(blank)",IF(COUNTIF('STANDARD COMM'!A:A,T270)&gt;0,"OK","OUT OF SCOPE"))</f>
        <v>OK</v>
      </c>
    </row>
    <row r="271" spans="1:22">
      <c r="A271" s="10" t="s">
        <v>7056</v>
      </c>
      <c r="B271" s="11">
        <v>45646.422800925924</v>
      </c>
      <c r="C271" s="12"/>
      <c r="D271" s="12" t="s">
        <v>150</v>
      </c>
      <c r="E271" s="12" t="s">
        <v>151</v>
      </c>
      <c r="F271" s="12" t="s">
        <v>7196</v>
      </c>
      <c r="G271" s="22">
        <v>46053</v>
      </c>
      <c r="H271" s="12"/>
      <c r="I271" s="12" t="s">
        <v>3384</v>
      </c>
      <c r="J271" s="12" t="s">
        <v>3385</v>
      </c>
      <c r="K271" s="12" t="s">
        <v>4947</v>
      </c>
      <c r="L271" s="33" t="str">
        <f>VLOOKUP(K271,'COMM ITY- ENG'!A:B,2,FALSE)</f>
        <v>cartons and boxes</v>
      </c>
      <c r="M271" s="12"/>
      <c r="N271" s="13">
        <v>255</v>
      </c>
      <c r="O271" s="12" t="s">
        <v>4949</v>
      </c>
      <c r="P271" s="12"/>
      <c r="Q271" s="13">
        <f t="shared" si="4"/>
        <v>0.63800000000000001</v>
      </c>
      <c r="R271" s="14">
        <v>162.69</v>
      </c>
      <c r="S271" s="26" t="str">
        <f>IFERROR(VLOOKUP(J271,'DESC ITY - ENG'!B:C,2,FALSE),VLOOKUP(I271,'DESC ITY - ENG'!A:C,3,FALSE))</f>
        <v>BOX 3495/010 CM49X28,5X19 T.GIAPP.</v>
      </c>
      <c r="T271" s="15" t="str">
        <f>IFERROR(VLOOKUP(S271,'DESC ITY - ENG'!C:D,2,FALSE),VLOOKUP(J271,'DESC ITY - ENG'!B:D,3,FALSE))</f>
        <v>BOX-</v>
      </c>
      <c r="U271" t="str">
        <f>VLOOKUP(T271,'STANDARD COMM'!A:B,2,FALSE)</f>
        <v>BOX / CARTON</v>
      </c>
      <c r="V271" t="str">
        <f>IF(T271="","(blank)",IF(COUNTIF('STANDARD COMM'!A:A,T271)&gt;0,"OK","OUT OF SCOPE"))</f>
        <v>OK</v>
      </c>
    </row>
    <row r="272" spans="1:22">
      <c r="A272" s="16" t="s">
        <v>6921</v>
      </c>
      <c r="B272" s="17">
        <v>45646.422800925924</v>
      </c>
      <c r="C272" s="18"/>
      <c r="D272" s="18" t="s">
        <v>150</v>
      </c>
      <c r="E272" s="18" t="s">
        <v>151</v>
      </c>
      <c r="F272" s="18" t="s">
        <v>7196</v>
      </c>
      <c r="G272" s="23">
        <v>46053</v>
      </c>
      <c r="H272" s="18"/>
      <c r="I272" s="18" t="s">
        <v>1013</v>
      </c>
      <c r="J272" s="18" t="s">
        <v>1014</v>
      </c>
      <c r="K272" s="18" t="s">
        <v>4947</v>
      </c>
      <c r="L272" s="33" t="str">
        <f>VLOOKUP(K272,'COMM ITY- ENG'!A:B,2,FALSE)</f>
        <v>cartons and boxes</v>
      </c>
      <c r="M272" s="18"/>
      <c r="N272" s="19">
        <v>1020</v>
      </c>
      <c r="O272" s="18" t="s">
        <v>4949</v>
      </c>
      <c r="P272" s="18"/>
      <c r="Q272" s="19">
        <f t="shared" si="4"/>
        <v>0.53</v>
      </c>
      <c r="R272" s="20">
        <v>540.6</v>
      </c>
      <c r="S272" s="26" t="str">
        <f>IFERROR(VLOOKUP(J272,'DESC ITY - ENG'!B:C,2,FALSE),VLOOKUP(I272,'DESC ITY - ENG'!A:C,3,FALSE))</f>
        <v>BOX 3742/000 CM39X38,5X15</v>
      </c>
      <c r="T272" s="15" t="str">
        <f>IFERROR(VLOOKUP(S272,'DESC ITY - ENG'!C:D,2,FALSE),VLOOKUP(J272,'DESC ITY - ENG'!B:D,3,FALSE))</f>
        <v>BOX-</v>
      </c>
      <c r="U272" t="str">
        <f>VLOOKUP(T272,'STANDARD COMM'!A:B,2,FALSE)</f>
        <v>BOX / CARTON</v>
      </c>
      <c r="V272" t="str">
        <f>IF(T272="","(blank)",IF(COUNTIF('STANDARD COMM'!A:A,T272)&gt;0,"OK","OUT OF SCOPE"))</f>
        <v>OK</v>
      </c>
    </row>
    <row r="273" spans="1:22">
      <c r="A273" s="10" t="s">
        <v>7056</v>
      </c>
      <c r="B273" s="11">
        <v>45646.422800925924</v>
      </c>
      <c r="C273" s="12"/>
      <c r="D273" s="12" t="s">
        <v>150</v>
      </c>
      <c r="E273" s="12" t="s">
        <v>151</v>
      </c>
      <c r="F273" s="12" t="s">
        <v>7196</v>
      </c>
      <c r="G273" s="22">
        <v>46053</v>
      </c>
      <c r="H273" s="12"/>
      <c r="I273" s="12" t="s">
        <v>1013</v>
      </c>
      <c r="J273" s="12" t="s">
        <v>1014</v>
      </c>
      <c r="K273" s="12" t="s">
        <v>4947</v>
      </c>
      <c r="L273" s="33" t="str">
        <f>VLOOKUP(K273,'COMM ITY- ENG'!A:B,2,FALSE)</f>
        <v>cartons and boxes</v>
      </c>
      <c r="M273" s="12"/>
      <c r="N273" s="13">
        <v>2025</v>
      </c>
      <c r="O273" s="12" t="s">
        <v>4949</v>
      </c>
      <c r="P273" s="12"/>
      <c r="Q273" s="13">
        <f t="shared" si="4"/>
        <v>0.53</v>
      </c>
      <c r="R273" s="14">
        <v>1073.25</v>
      </c>
      <c r="S273" s="26" t="str">
        <f>IFERROR(VLOOKUP(J273,'DESC ITY - ENG'!B:C,2,FALSE),VLOOKUP(I273,'DESC ITY - ENG'!A:C,3,FALSE))</f>
        <v>BOX 3742/000 CM39X38,5X15</v>
      </c>
      <c r="T273" s="15" t="str">
        <f>IFERROR(VLOOKUP(S273,'DESC ITY - ENG'!C:D,2,FALSE),VLOOKUP(J273,'DESC ITY - ENG'!B:D,3,FALSE))</f>
        <v>BOX-</v>
      </c>
      <c r="U273" t="str">
        <f>VLOOKUP(T273,'STANDARD COMM'!A:B,2,FALSE)</f>
        <v>BOX / CARTON</v>
      </c>
      <c r="V273" t="str">
        <f>IF(T273="","(blank)",IF(COUNTIF('STANDARD COMM'!A:A,T273)&gt;0,"OK","OUT OF SCOPE"))</f>
        <v>OK</v>
      </c>
    </row>
    <row r="274" spans="1:22">
      <c r="A274" s="16" t="s">
        <v>7057</v>
      </c>
      <c r="B274" s="17">
        <v>45646.422800925924</v>
      </c>
      <c r="C274" s="18"/>
      <c r="D274" s="18" t="s">
        <v>150</v>
      </c>
      <c r="E274" s="18" t="s">
        <v>151</v>
      </c>
      <c r="F274" s="18" t="s">
        <v>7196</v>
      </c>
      <c r="G274" s="23">
        <v>46053</v>
      </c>
      <c r="H274" s="18"/>
      <c r="I274" s="18" t="s">
        <v>1013</v>
      </c>
      <c r="J274" s="18" t="s">
        <v>1014</v>
      </c>
      <c r="K274" s="18" t="s">
        <v>4947</v>
      </c>
      <c r="L274" s="33" t="str">
        <f>VLOOKUP(K274,'COMM ITY- ENG'!A:B,2,FALSE)</f>
        <v>cartons and boxes</v>
      </c>
      <c r="M274" s="18"/>
      <c r="N274" s="19">
        <v>596</v>
      </c>
      <c r="O274" s="18" t="s">
        <v>4949</v>
      </c>
      <c r="P274" s="18"/>
      <c r="Q274" s="19">
        <f t="shared" si="4"/>
        <v>0.53</v>
      </c>
      <c r="R274" s="20">
        <v>315.88</v>
      </c>
      <c r="S274" s="26" t="str">
        <f>IFERROR(VLOOKUP(J274,'DESC ITY - ENG'!B:C,2,FALSE),VLOOKUP(I274,'DESC ITY - ENG'!A:C,3,FALSE))</f>
        <v>BOX 3742/000 CM39X38,5X15</v>
      </c>
      <c r="T274" s="15" t="str">
        <f>IFERROR(VLOOKUP(S274,'DESC ITY - ENG'!C:D,2,FALSE),VLOOKUP(J274,'DESC ITY - ENG'!B:D,3,FALSE))</f>
        <v>BOX-</v>
      </c>
      <c r="U274" t="str">
        <f>VLOOKUP(T274,'STANDARD COMM'!A:B,2,FALSE)</f>
        <v>BOX / CARTON</v>
      </c>
      <c r="V274" t="str">
        <f>IF(T274="","(blank)",IF(COUNTIF('STANDARD COMM'!A:A,T274)&gt;0,"OK","OUT OF SCOPE"))</f>
        <v>OK</v>
      </c>
    </row>
    <row r="275" spans="1:22">
      <c r="A275" s="10" t="s">
        <v>7056</v>
      </c>
      <c r="B275" s="11">
        <v>45646.422800925924</v>
      </c>
      <c r="C275" s="12"/>
      <c r="D275" s="12" t="s">
        <v>150</v>
      </c>
      <c r="E275" s="12" t="s">
        <v>151</v>
      </c>
      <c r="F275" s="12" t="s">
        <v>7196</v>
      </c>
      <c r="G275" s="22">
        <v>46053</v>
      </c>
      <c r="H275" s="12"/>
      <c r="I275" s="12" t="s">
        <v>3379</v>
      </c>
      <c r="J275" s="12" t="s">
        <v>3380</v>
      </c>
      <c r="K275" s="12" t="s">
        <v>4947</v>
      </c>
      <c r="L275" s="33" t="str">
        <f>VLOOKUP(K275,'COMM ITY- ENG'!A:B,2,FALSE)</f>
        <v>cartons and boxes</v>
      </c>
      <c r="M275" s="12"/>
      <c r="N275" s="13">
        <v>720</v>
      </c>
      <c r="O275" s="12" t="s">
        <v>4949</v>
      </c>
      <c r="P275" s="12"/>
      <c r="Q275" s="13">
        <f t="shared" si="4"/>
        <v>0.58899999999999997</v>
      </c>
      <c r="R275" s="14">
        <v>424.08</v>
      </c>
      <c r="S275" s="26" t="str">
        <f>IFERROR(VLOOKUP(J275,'DESC ITY - ENG'!B:C,2,FALSE),VLOOKUP(I275,'DESC ITY - ENG'!A:C,3,FALSE))</f>
        <v>BOX 3742/249* CM39X38,5X15</v>
      </c>
      <c r="T275" s="15" t="str">
        <f>IFERROR(VLOOKUP(S275,'DESC ITY - ENG'!C:D,2,FALSE),VLOOKUP(J275,'DESC ITY - ENG'!B:D,3,FALSE))</f>
        <v>BOX-</v>
      </c>
      <c r="U275" t="str">
        <f>VLOOKUP(T275,'STANDARD COMM'!A:B,2,FALSE)</f>
        <v>BOX / CARTON</v>
      </c>
      <c r="V275" t="str">
        <f>IF(T275="","(blank)",IF(COUNTIF('STANDARD COMM'!A:A,T275)&gt;0,"OK","OUT OF SCOPE"))</f>
        <v>OK</v>
      </c>
    </row>
    <row r="276" spans="1:22">
      <c r="A276" s="16" t="s">
        <v>7057</v>
      </c>
      <c r="B276" s="17">
        <v>45646.422800925924</v>
      </c>
      <c r="C276" s="18"/>
      <c r="D276" s="18" t="s">
        <v>150</v>
      </c>
      <c r="E276" s="18" t="s">
        <v>151</v>
      </c>
      <c r="F276" s="18" t="s">
        <v>7196</v>
      </c>
      <c r="G276" s="23">
        <v>46053</v>
      </c>
      <c r="H276" s="18"/>
      <c r="I276" s="18" t="s">
        <v>3379</v>
      </c>
      <c r="J276" s="18" t="s">
        <v>3380</v>
      </c>
      <c r="K276" s="18" t="s">
        <v>4947</v>
      </c>
      <c r="L276" s="33" t="str">
        <f>VLOOKUP(K276,'COMM ITY- ENG'!A:B,2,FALSE)</f>
        <v>cartons and boxes</v>
      </c>
      <c r="M276" s="18"/>
      <c r="N276" s="19">
        <v>500</v>
      </c>
      <c r="O276" s="18" t="s">
        <v>4949</v>
      </c>
      <c r="P276" s="18"/>
      <c r="Q276" s="19">
        <f t="shared" si="4"/>
        <v>0.53</v>
      </c>
      <c r="R276" s="20">
        <v>265</v>
      </c>
      <c r="S276" s="26" t="str">
        <f>IFERROR(VLOOKUP(J276,'DESC ITY - ENG'!B:C,2,FALSE),VLOOKUP(I276,'DESC ITY - ENG'!A:C,3,FALSE))</f>
        <v>BOX 3742/249* CM39X38,5X15</v>
      </c>
      <c r="T276" s="15" t="str">
        <f>IFERROR(VLOOKUP(S276,'DESC ITY - ENG'!C:D,2,FALSE),VLOOKUP(J276,'DESC ITY - ENG'!B:D,3,FALSE))</f>
        <v>BOX-</v>
      </c>
      <c r="U276" t="str">
        <f>VLOOKUP(T276,'STANDARD COMM'!A:B,2,FALSE)</f>
        <v>BOX / CARTON</v>
      </c>
      <c r="V276" t="str">
        <f>IF(T276="","(blank)",IF(COUNTIF('STANDARD COMM'!A:A,T276)&gt;0,"OK","OUT OF SCOPE"))</f>
        <v>OK</v>
      </c>
    </row>
    <row r="277" spans="1:22">
      <c r="A277" s="10" t="s">
        <v>7056</v>
      </c>
      <c r="B277" s="11">
        <v>45646.422800925924</v>
      </c>
      <c r="C277" s="12"/>
      <c r="D277" s="12" t="s">
        <v>150</v>
      </c>
      <c r="E277" s="12" t="s">
        <v>151</v>
      </c>
      <c r="F277" s="12" t="s">
        <v>7196</v>
      </c>
      <c r="G277" s="22">
        <v>46053</v>
      </c>
      <c r="H277" s="12"/>
      <c r="I277" s="12" t="s">
        <v>4804</v>
      </c>
      <c r="J277" s="12" t="s">
        <v>4805</v>
      </c>
      <c r="K277" s="12" t="s">
        <v>4947</v>
      </c>
      <c r="L277" s="33" t="str">
        <f>VLOOKUP(K277,'COMM ITY- ENG'!A:B,2,FALSE)</f>
        <v>cartons and boxes</v>
      </c>
      <c r="M277" s="12"/>
      <c r="N277" s="13">
        <v>255</v>
      </c>
      <c r="O277" s="12" t="s">
        <v>4949</v>
      </c>
      <c r="P277" s="12"/>
      <c r="Q277" s="13">
        <f t="shared" si="4"/>
        <v>0.68901960784313721</v>
      </c>
      <c r="R277" s="14">
        <v>175.7</v>
      </c>
      <c r="S277" s="26" t="str">
        <f>IFERROR(VLOOKUP(J277,'DESC ITY - ENG'!B:C,2,FALSE),VLOOKUP(I277,'DESC ITY - ENG'!A:C,3,FALSE))</f>
        <v>BOX 3742/298 CM39X38,5X15</v>
      </c>
      <c r="T277" s="15" t="str">
        <f>IFERROR(VLOOKUP(S277,'DESC ITY - ENG'!C:D,2,FALSE),VLOOKUP(J277,'DESC ITY - ENG'!B:D,3,FALSE))</f>
        <v>BOX-</v>
      </c>
      <c r="U277" t="str">
        <f>VLOOKUP(T277,'STANDARD COMM'!A:B,2,FALSE)</f>
        <v>BOX / CARTON</v>
      </c>
      <c r="V277" t="str">
        <f>IF(T277="","(blank)",IF(COUNTIF('STANDARD COMM'!A:A,T277)&gt;0,"OK","OUT OF SCOPE"))</f>
        <v>OK</v>
      </c>
    </row>
    <row r="278" spans="1:22">
      <c r="A278" s="16" t="s">
        <v>6922</v>
      </c>
      <c r="B278" s="17">
        <v>45646.423113425924</v>
      </c>
      <c r="C278" s="18"/>
      <c r="D278" s="18" t="s">
        <v>150</v>
      </c>
      <c r="E278" s="18" t="s">
        <v>151</v>
      </c>
      <c r="F278" s="18" t="s">
        <v>7196</v>
      </c>
      <c r="G278" s="23">
        <v>46053</v>
      </c>
      <c r="H278" s="18"/>
      <c r="I278" s="18" t="s">
        <v>1015</v>
      </c>
      <c r="J278" s="18" t="s">
        <v>1016</v>
      </c>
      <c r="K278" s="18" t="s">
        <v>4947</v>
      </c>
      <c r="L278" s="33" t="str">
        <f>VLOOKUP(K278,'COMM ITY- ENG'!A:B,2,FALSE)</f>
        <v>cartons and boxes</v>
      </c>
      <c r="M278" s="18"/>
      <c r="N278" s="19">
        <v>319</v>
      </c>
      <c r="O278" s="18" t="s">
        <v>4949</v>
      </c>
      <c r="P278" s="18"/>
      <c r="Q278" s="19">
        <f t="shared" si="4"/>
        <v>0.90300940438871469</v>
      </c>
      <c r="R278" s="20">
        <v>288.06</v>
      </c>
      <c r="S278" s="26" t="str">
        <f>IFERROR(VLOOKUP(J278,'DESC ITY - ENG'!B:C,2,FALSE),VLOOKUP(I278,'DESC ITY - ENG'!A:C,3,FALSE))</f>
        <v>BOX 4684/188 CM59X38,5X24</v>
      </c>
      <c r="T278" s="15" t="str">
        <f>IFERROR(VLOOKUP(S278,'DESC ITY - ENG'!C:D,2,FALSE),VLOOKUP(J278,'DESC ITY - ENG'!B:D,3,FALSE))</f>
        <v>BOX-</v>
      </c>
      <c r="U278" t="str">
        <f>VLOOKUP(T278,'STANDARD COMM'!A:B,2,FALSE)</f>
        <v>BOX / CARTON</v>
      </c>
      <c r="V278" t="str">
        <f>IF(T278="","(blank)",IF(COUNTIF('STANDARD COMM'!A:A,T278)&gt;0,"OK","OUT OF SCOPE"))</f>
        <v>OK</v>
      </c>
    </row>
    <row r="279" spans="1:22">
      <c r="A279" s="10" t="s">
        <v>4963</v>
      </c>
      <c r="B279" s="11">
        <v>45646.423113425924</v>
      </c>
      <c r="C279" s="12"/>
      <c r="D279" s="12" t="s">
        <v>150</v>
      </c>
      <c r="E279" s="12" t="s">
        <v>151</v>
      </c>
      <c r="F279" s="12" t="s">
        <v>7196</v>
      </c>
      <c r="G279" s="22">
        <v>46053</v>
      </c>
      <c r="H279" s="12"/>
      <c r="I279" s="12" t="s">
        <v>4812</v>
      </c>
      <c r="J279" s="12" t="s">
        <v>4813</v>
      </c>
      <c r="K279" s="12" t="s">
        <v>4947</v>
      </c>
      <c r="L279" s="33" t="str">
        <f>VLOOKUP(K279,'COMM ITY- ENG'!A:B,2,FALSE)</f>
        <v>cartons and boxes</v>
      </c>
      <c r="M279" s="12"/>
      <c r="N279" s="13">
        <v>255</v>
      </c>
      <c r="O279" s="12" t="s">
        <v>4949</v>
      </c>
      <c r="P279" s="12"/>
      <c r="Q279" s="13">
        <f t="shared" si="4"/>
        <v>0.7930196078431373</v>
      </c>
      <c r="R279" s="14">
        <v>202.22</v>
      </c>
      <c r="S279" s="26" t="str">
        <f>IFERROR(VLOOKUP(J279,'DESC ITY - ENG'!B:C,2,FALSE),VLOOKUP(I279,'DESC ITY - ENG'!A:C,3,FALSE))</f>
        <v>BOX 4929/000 CM48X30X42</v>
      </c>
      <c r="T279" s="15" t="str">
        <f>IFERROR(VLOOKUP(S279,'DESC ITY - ENG'!C:D,2,FALSE),VLOOKUP(J279,'DESC ITY - ENG'!B:D,3,FALSE))</f>
        <v>BOX-</v>
      </c>
      <c r="U279" t="str">
        <f>VLOOKUP(T279,'STANDARD COMM'!A:B,2,FALSE)</f>
        <v>BOX / CARTON</v>
      </c>
      <c r="V279" t="str">
        <f>IF(T279="","(blank)",IF(COUNTIF('STANDARD COMM'!A:A,T279)&gt;0,"OK","OUT OF SCOPE"))</f>
        <v>OK</v>
      </c>
    </row>
    <row r="280" spans="1:22">
      <c r="A280" s="16" t="s">
        <v>7059</v>
      </c>
      <c r="B280" s="17">
        <v>45646.423113425924</v>
      </c>
      <c r="C280" s="18"/>
      <c r="D280" s="18" t="s">
        <v>150</v>
      </c>
      <c r="E280" s="18" t="s">
        <v>151</v>
      </c>
      <c r="F280" s="18" t="s">
        <v>7196</v>
      </c>
      <c r="G280" s="23">
        <v>46053</v>
      </c>
      <c r="H280" s="18"/>
      <c r="I280" s="18" t="s">
        <v>1565</v>
      </c>
      <c r="J280" s="18" t="s">
        <v>1566</v>
      </c>
      <c r="K280" s="18" t="s">
        <v>4947</v>
      </c>
      <c r="L280" s="33" t="str">
        <f>VLOOKUP(K280,'COMM ITY- ENG'!A:B,2,FALSE)</f>
        <v>cartons and boxes</v>
      </c>
      <c r="M280" s="18"/>
      <c r="N280" s="19">
        <v>1020</v>
      </c>
      <c r="O280" s="18" t="s">
        <v>4949</v>
      </c>
      <c r="P280" s="18"/>
      <c r="Q280" s="19">
        <f t="shared" si="4"/>
        <v>0.36299999999999999</v>
      </c>
      <c r="R280" s="20">
        <v>370.26</v>
      </c>
      <c r="S280" s="26" t="str">
        <f>IFERROR(VLOOKUP(J280,'DESC ITY - ENG'!B:C,2,FALSE),VLOOKUP(I280,'DESC ITY - ENG'!A:C,3,FALSE))</f>
        <v>BOX 5066/000 CM39X22,5X19</v>
      </c>
      <c r="T280" s="15" t="str">
        <f>IFERROR(VLOOKUP(S280,'DESC ITY - ENG'!C:D,2,FALSE),VLOOKUP(J280,'DESC ITY - ENG'!B:D,3,FALSE))</f>
        <v>BOX-</v>
      </c>
      <c r="U280" t="str">
        <f>VLOOKUP(T280,'STANDARD COMM'!A:B,2,FALSE)</f>
        <v>BOX / CARTON</v>
      </c>
      <c r="V280" t="str">
        <f>IF(T280="","(blank)",IF(COUNTIF('STANDARD COMM'!A:A,T280)&gt;0,"OK","OUT OF SCOPE"))</f>
        <v>OK</v>
      </c>
    </row>
    <row r="281" spans="1:22">
      <c r="A281" s="10" t="s">
        <v>6913</v>
      </c>
      <c r="B281" s="11">
        <v>45665.34337962963</v>
      </c>
      <c r="C281" s="12"/>
      <c r="D281" s="12" t="s">
        <v>150</v>
      </c>
      <c r="E281" s="12" t="s">
        <v>151</v>
      </c>
      <c r="F281" s="12" t="s">
        <v>7196</v>
      </c>
      <c r="G281" s="22">
        <v>46053</v>
      </c>
      <c r="H281" s="12"/>
      <c r="I281" s="12" t="s">
        <v>2744</v>
      </c>
      <c r="J281" s="12" t="s">
        <v>2745</v>
      </c>
      <c r="K281" s="12" t="s">
        <v>4947</v>
      </c>
      <c r="L281" s="33" t="str">
        <f>VLOOKUP(K281,'COMM ITY- ENG'!A:B,2,FALSE)</f>
        <v>cartons and boxes</v>
      </c>
      <c r="M281" s="12"/>
      <c r="N281" s="13">
        <v>306</v>
      </c>
      <c r="O281" s="12" t="s">
        <v>4949</v>
      </c>
      <c r="P281" s="12"/>
      <c r="Q281" s="13">
        <f t="shared" si="4"/>
        <v>0.74601307189542487</v>
      </c>
      <c r="R281" s="14">
        <v>228.28</v>
      </c>
      <c r="S281" s="26" t="str">
        <f>IFERROR(VLOOKUP(J281,'DESC ITY - ENG'!B:C,2,FALSE),VLOOKUP(I281,'DESC ITY - ENG'!A:C,3,FALSE))</f>
        <v>BOX 5883/535 CM59X38,5X15</v>
      </c>
      <c r="T281" s="15" t="str">
        <f>IFERROR(VLOOKUP(S281,'DESC ITY - ENG'!C:D,2,FALSE),VLOOKUP(J281,'DESC ITY - ENG'!B:D,3,FALSE))</f>
        <v>BOX-</v>
      </c>
      <c r="U281" t="str">
        <f>VLOOKUP(T281,'STANDARD COMM'!A:B,2,FALSE)</f>
        <v>BOX / CARTON</v>
      </c>
      <c r="V281" t="str">
        <f>IF(T281="","(blank)",IF(COUNTIF('STANDARD COMM'!A:A,T281)&gt;0,"OK","OUT OF SCOPE"))</f>
        <v>OK</v>
      </c>
    </row>
    <row r="282" spans="1:22">
      <c r="A282" s="16" t="s">
        <v>16</v>
      </c>
      <c r="B282" s="17">
        <v>45665.34337962963</v>
      </c>
      <c r="C282" s="18"/>
      <c r="D282" s="18" t="s">
        <v>150</v>
      </c>
      <c r="E282" s="18" t="s">
        <v>151</v>
      </c>
      <c r="F282" s="18" t="s">
        <v>7196</v>
      </c>
      <c r="G282" s="23">
        <v>46053</v>
      </c>
      <c r="H282" s="18"/>
      <c r="I282" s="18" t="s">
        <v>2747</v>
      </c>
      <c r="J282" s="18" t="s">
        <v>2748</v>
      </c>
      <c r="K282" s="18" t="s">
        <v>4947</v>
      </c>
      <c r="L282" s="33" t="str">
        <f>VLOOKUP(K282,'COMM ITY- ENG'!A:B,2,FALSE)</f>
        <v>cartons and boxes</v>
      </c>
      <c r="M282" s="18"/>
      <c r="N282" s="19">
        <v>206</v>
      </c>
      <c r="O282" s="18" t="s">
        <v>4949</v>
      </c>
      <c r="P282" s="18"/>
      <c r="Q282" s="19">
        <f t="shared" si="4"/>
        <v>0.78898058252427183</v>
      </c>
      <c r="R282" s="20">
        <v>162.53</v>
      </c>
      <c r="S282" s="26" t="str">
        <f>IFERROR(VLOOKUP(J282,'DESC ITY - ENG'!B:C,2,FALSE),VLOOKUP(I282,'DESC ITY - ENG'!A:C,3,FALSE))</f>
        <v>BOX 5900/582 CM59X38,5X19</v>
      </c>
      <c r="T282" s="15" t="str">
        <f>IFERROR(VLOOKUP(S282,'DESC ITY - ENG'!C:D,2,FALSE),VLOOKUP(J282,'DESC ITY - ENG'!B:D,3,FALSE))</f>
        <v>BOX-</v>
      </c>
      <c r="U282" t="str">
        <f>VLOOKUP(T282,'STANDARD COMM'!A:B,2,FALSE)</f>
        <v>BOX / CARTON</v>
      </c>
      <c r="V282" t="str">
        <f>IF(T282="","(blank)",IF(COUNTIF('STANDARD COMM'!A:A,T282)&gt;0,"OK","OUT OF SCOPE"))</f>
        <v>OK</v>
      </c>
    </row>
    <row r="283" spans="1:22">
      <c r="A283" s="10" t="s">
        <v>7059</v>
      </c>
      <c r="B283" s="11">
        <v>45665.34337962963</v>
      </c>
      <c r="C283" s="12"/>
      <c r="D283" s="12" t="s">
        <v>150</v>
      </c>
      <c r="E283" s="12" t="s">
        <v>151</v>
      </c>
      <c r="F283" s="12" t="s">
        <v>7196</v>
      </c>
      <c r="G283" s="22">
        <v>46053</v>
      </c>
      <c r="H283" s="12"/>
      <c r="I283" s="12" t="s">
        <v>1109</v>
      </c>
      <c r="J283" s="12" t="s">
        <v>1110</v>
      </c>
      <c r="K283" s="12" t="s">
        <v>4947</v>
      </c>
      <c r="L283" s="33" t="str">
        <f>VLOOKUP(K283,'COMM ITY- ENG'!A:B,2,FALSE)</f>
        <v>cartons and boxes</v>
      </c>
      <c r="M283" s="12"/>
      <c r="N283" s="13">
        <v>384</v>
      </c>
      <c r="O283" s="12" t="s">
        <v>4949</v>
      </c>
      <c r="P283" s="12"/>
      <c r="Q283" s="13">
        <f t="shared" si="4"/>
        <v>0.70700520833333336</v>
      </c>
      <c r="R283" s="14">
        <v>271.49</v>
      </c>
      <c r="S283" s="26" t="str">
        <f>IFERROR(VLOOKUP(J283,'DESC ITY - ENG'!B:C,2,FALSE),VLOOKUP(I283,'DESC ITY - ENG'!A:C,3,FALSE))</f>
        <v>BOX 6078/000 CM39X38,5X24</v>
      </c>
      <c r="T283" s="15" t="str">
        <f>IFERROR(VLOOKUP(S283,'DESC ITY - ENG'!C:D,2,FALSE),VLOOKUP(J283,'DESC ITY - ENG'!B:D,3,FALSE))</f>
        <v>BOX-</v>
      </c>
      <c r="U283" t="str">
        <f>VLOOKUP(T283,'STANDARD COMM'!A:B,2,FALSE)</f>
        <v>BOX / CARTON</v>
      </c>
      <c r="V283" t="str">
        <f>IF(T283="","(blank)",IF(COUNTIF('STANDARD COMM'!A:A,T283)&gt;0,"OK","OUT OF SCOPE"))</f>
        <v>OK</v>
      </c>
    </row>
    <row r="284" spans="1:22">
      <c r="A284" s="16" t="s">
        <v>7057</v>
      </c>
      <c r="B284" s="17">
        <v>45665.34337962963</v>
      </c>
      <c r="C284" s="18"/>
      <c r="D284" s="18" t="s">
        <v>150</v>
      </c>
      <c r="E284" s="18" t="s">
        <v>151</v>
      </c>
      <c r="F284" s="18" t="s">
        <v>7196</v>
      </c>
      <c r="G284" s="23">
        <v>46053</v>
      </c>
      <c r="H284" s="18"/>
      <c r="I284" s="18" t="s">
        <v>1109</v>
      </c>
      <c r="J284" s="18" t="s">
        <v>1110</v>
      </c>
      <c r="K284" s="18" t="s">
        <v>4947</v>
      </c>
      <c r="L284" s="33" t="str">
        <f>VLOOKUP(K284,'COMM ITY- ENG'!A:B,2,FALSE)</f>
        <v>cartons and boxes</v>
      </c>
      <c r="M284" s="18"/>
      <c r="N284" s="19">
        <v>483</v>
      </c>
      <c r="O284" s="18" t="s">
        <v>4949</v>
      </c>
      <c r="P284" s="18"/>
      <c r="Q284" s="19">
        <f t="shared" si="4"/>
        <v>0.66699792960662529</v>
      </c>
      <c r="R284" s="20">
        <v>322.16000000000003</v>
      </c>
      <c r="S284" s="26" t="str">
        <f>IFERROR(VLOOKUP(J284,'DESC ITY - ENG'!B:C,2,FALSE),VLOOKUP(I284,'DESC ITY - ENG'!A:C,3,FALSE))</f>
        <v>BOX 6078/000 CM39X38,5X24</v>
      </c>
      <c r="T284" s="15" t="str">
        <f>IFERROR(VLOOKUP(S284,'DESC ITY - ENG'!C:D,2,FALSE),VLOOKUP(J284,'DESC ITY - ENG'!B:D,3,FALSE))</f>
        <v>BOX-</v>
      </c>
      <c r="U284" t="str">
        <f>VLOOKUP(T284,'STANDARD COMM'!A:B,2,FALSE)</f>
        <v>BOX / CARTON</v>
      </c>
      <c r="V284" t="str">
        <f>IF(T284="","(blank)",IF(COUNTIF('STANDARD COMM'!A:A,T284)&gt;0,"OK","OUT OF SCOPE"))</f>
        <v>OK</v>
      </c>
    </row>
    <row r="285" spans="1:22">
      <c r="A285" s="10" t="s">
        <v>6922</v>
      </c>
      <c r="B285" s="11">
        <v>45665.34337962963</v>
      </c>
      <c r="C285" s="12"/>
      <c r="D285" s="12" t="s">
        <v>150</v>
      </c>
      <c r="E285" s="12" t="s">
        <v>151</v>
      </c>
      <c r="F285" s="12" t="s">
        <v>7196</v>
      </c>
      <c r="G285" s="22">
        <v>46053</v>
      </c>
      <c r="H285" s="12"/>
      <c r="I285" s="12" t="s">
        <v>2749</v>
      </c>
      <c r="J285" s="12" t="s">
        <v>2750</v>
      </c>
      <c r="K285" s="12" t="s">
        <v>4947</v>
      </c>
      <c r="L285" s="33" t="str">
        <f>VLOOKUP(K285,'COMM ITY- ENG'!A:B,2,FALSE)</f>
        <v>cartons and boxes</v>
      </c>
      <c r="M285" s="12"/>
      <c r="N285" s="13">
        <v>221</v>
      </c>
      <c r="O285" s="12" t="s">
        <v>4949</v>
      </c>
      <c r="P285" s="12"/>
      <c r="Q285" s="13">
        <f t="shared" si="4"/>
        <v>0.76701357466063347</v>
      </c>
      <c r="R285" s="14">
        <v>169.51</v>
      </c>
      <c r="S285" s="26" t="str">
        <f>IFERROR(VLOOKUP(J285,'DESC ITY - ENG'!B:C,2,FALSE),VLOOKUP(I285,'DESC ITY - ENG'!A:C,3,FALSE))</f>
        <v>BOX 6078/165 CM39X38,5X24</v>
      </c>
      <c r="T285" s="15" t="str">
        <f>IFERROR(VLOOKUP(S285,'DESC ITY - ENG'!C:D,2,FALSE),VLOOKUP(J285,'DESC ITY - ENG'!B:D,3,FALSE))</f>
        <v>BOX-</v>
      </c>
      <c r="U285" t="str">
        <f>VLOOKUP(T285,'STANDARD COMM'!A:B,2,FALSE)</f>
        <v>BOX / CARTON</v>
      </c>
      <c r="V285" t="str">
        <f>IF(T285="","(blank)",IF(COUNTIF('STANDARD COMM'!A:A,T285)&gt;0,"OK","OUT OF SCOPE"))</f>
        <v>OK</v>
      </c>
    </row>
    <row r="286" spans="1:22">
      <c r="A286" s="16" t="s">
        <v>6921</v>
      </c>
      <c r="B286" s="17">
        <v>45665.34337962963</v>
      </c>
      <c r="C286" s="18"/>
      <c r="D286" s="18" t="s">
        <v>150</v>
      </c>
      <c r="E286" s="18" t="s">
        <v>151</v>
      </c>
      <c r="F286" s="18" t="s">
        <v>7196</v>
      </c>
      <c r="G286" s="23">
        <v>46053</v>
      </c>
      <c r="H286" s="18"/>
      <c r="I286" s="18" t="s">
        <v>2749</v>
      </c>
      <c r="J286" s="18" t="s">
        <v>2750</v>
      </c>
      <c r="K286" s="18" t="s">
        <v>4947</v>
      </c>
      <c r="L286" s="33" t="str">
        <f>VLOOKUP(K286,'COMM ITY- ENG'!A:B,2,FALSE)</f>
        <v>cartons and boxes</v>
      </c>
      <c r="M286" s="18"/>
      <c r="N286" s="19">
        <v>27</v>
      </c>
      <c r="O286" s="18" t="s">
        <v>4949</v>
      </c>
      <c r="P286" s="18"/>
      <c r="Q286" s="19">
        <f t="shared" si="4"/>
        <v>0.83703703703703713</v>
      </c>
      <c r="R286" s="20">
        <v>22.6</v>
      </c>
      <c r="S286" s="26" t="str">
        <f>IFERROR(VLOOKUP(J286,'DESC ITY - ENG'!B:C,2,FALSE),VLOOKUP(I286,'DESC ITY - ENG'!A:C,3,FALSE))</f>
        <v>BOX 6078/165 CM39X38,5X24</v>
      </c>
      <c r="T286" s="15" t="str">
        <f>IFERROR(VLOOKUP(S286,'DESC ITY - ENG'!C:D,2,FALSE),VLOOKUP(J286,'DESC ITY - ENG'!B:D,3,FALSE))</f>
        <v>BOX-</v>
      </c>
      <c r="U286" t="str">
        <f>VLOOKUP(T286,'STANDARD COMM'!A:B,2,FALSE)</f>
        <v>BOX / CARTON</v>
      </c>
      <c r="V286" t="str">
        <f>IF(T286="","(blank)",IF(COUNTIF('STANDARD COMM'!A:A,T286)&gt;0,"OK","OUT OF SCOPE"))</f>
        <v>OK</v>
      </c>
    </row>
    <row r="287" spans="1:22">
      <c r="A287" s="10" t="s">
        <v>6922</v>
      </c>
      <c r="B287" s="11">
        <v>45665.34337962963</v>
      </c>
      <c r="C287" s="12"/>
      <c r="D287" s="12" t="s">
        <v>150</v>
      </c>
      <c r="E287" s="12" t="s">
        <v>151</v>
      </c>
      <c r="F287" s="12" t="s">
        <v>7196</v>
      </c>
      <c r="G287" s="22">
        <v>46053</v>
      </c>
      <c r="H287" s="12"/>
      <c r="I287" s="12" t="s">
        <v>2751</v>
      </c>
      <c r="J287" s="12" t="s">
        <v>2752</v>
      </c>
      <c r="K287" s="12" t="s">
        <v>4947</v>
      </c>
      <c r="L287" s="33" t="str">
        <f>VLOOKUP(K287,'COMM ITY- ENG'!A:B,2,FALSE)</f>
        <v>cartons and boxes</v>
      </c>
      <c r="M287" s="12"/>
      <c r="N287" s="13">
        <v>306</v>
      </c>
      <c r="O287" s="12" t="s">
        <v>4949</v>
      </c>
      <c r="P287" s="12"/>
      <c r="Q287" s="13">
        <f t="shared" si="4"/>
        <v>0.70699346405228758</v>
      </c>
      <c r="R287" s="14">
        <v>216.34</v>
      </c>
      <c r="S287" s="26" t="str">
        <f>IFERROR(VLOOKUP(J287,'DESC ITY - ENG'!B:C,2,FALSE),VLOOKUP(I287,'DESC ITY - ENG'!A:C,3,FALSE))</f>
        <v>BOX 6078/166 CM39X38,5X24</v>
      </c>
      <c r="T287" s="15" t="str">
        <f>IFERROR(VLOOKUP(S287,'DESC ITY - ENG'!C:D,2,FALSE),VLOOKUP(J287,'DESC ITY - ENG'!B:D,3,FALSE))</f>
        <v>BOX-</v>
      </c>
      <c r="U287" t="str">
        <f>VLOOKUP(T287,'STANDARD COMM'!A:B,2,FALSE)</f>
        <v>BOX / CARTON</v>
      </c>
      <c r="V287" t="str">
        <f>IF(T287="","(blank)",IF(COUNTIF('STANDARD COMM'!A:A,T287)&gt;0,"OK","OUT OF SCOPE"))</f>
        <v>OK</v>
      </c>
    </row>
    <row r="288" spans="1:22">
      <c r="A288" s="16" t="s">
        <v>6921</v>
      </c>
      <c r="B288" s="17">
        <v>45665.34337962963</v>
      </c>
      <c r="C288" s="18"/>
      <c r="D288" s="18" t="s">
        <v>150</v>
      </c>
      <c r="E288" s="18" t="s">
        <v>151</v>
      </c>
      <c r="F288" s="18" t="s">
        <v>7196</v>
      </c>
      <c r="G288" s="23">
        <v>46053</v>
      </c>
      <c r="H288" s="18"/>
      <c r="I288" s="18" t="s">
        <v>2755</v>
      </c>
      <c r="J288" s="18" t="s">
        <v>2756</v>
      </c>
      <c r="K288" s="18" t="s">
        <v>4947</v>
      </c>
      <c r="L288" s="33" t="str">
        <f>VLOOKUP(K288,'COMM ITY- ENG'!A:B,2,FALSE)</f>
        <v>cartons and boxes</v>
      </c>
      <c r="M288" s="18"/>
      <c r="N288" s="19">
        <v>510</v>
      </c>
      <c r="O288" s="18" t="s">
        <v>4949</v>
      </c>
      <c r="P288" s="18"/>
      <c r="Q288" s="19">
        <f t="shared" si="4"/>
        <v>0.56000000000000005</v>
      </c>
      <c r="R288" s="20">
        <v>285.60000000000002</v>
      </c>
      <c r="S288" s="26" t="str">
        <f>IFERROR(VLOOKUP(J288,'DESC ITY - ENG'!B:C,2,FALSE),VLOOKUP(I288,'DESC ITY - ENG'!A:C,3,FALSE))</f>
        <v>BOX 7043/001 *CM51X33,5X17,5 \\</v>
      </c>
      <c r="T288" s="15" t="str">
        <f>IFERROR(VLOOKUP(S288,'DESC ITY - ENG'!C:D,2,FALSE),VLOOKUP(J288,'DESC ITY - ENG'!B:D,3,FALSE))</f>
        <v>BOX-</v>
      </c>
      <c r="U288" t="str">
        <f>VLOOKUP(T288,'STANDARD COMM'!A:B,2,FALSE)</f>
        <v>BOX / CARTON</v>
      </c>
      <c r="V288" t="str">
        <f>IF(T288="","(blank)",IF(COUNTIF('STANDARD COMM'!A:A,T288)&gt;0,"OK","OUT OF SCOPE"))</f>
        <v>OK</v>
      </c>
    </row>
    <row r="289" spans="1:22">
      <c r="A289" s="16" t="s">
        <v>6985</v>
      </c>
      <c r="B289" s="17">
        <v>45666.338923611111</v>
      </c>
      <c r="C289" s="18"/>
      <c r="D289" s="18" t="s">
        <v>44</v>
      </c>
      <c r="E289" s="18" t="s">
        <v>45</v>
      </c>
      <c r="F289" s="18" t="s">
        <v>7140</v>
      </c>
      <c r="G289" s="23">
        <v>46053</v>
      </c>
      <c r="H289" s="18"/>
      <c r="I289" s="18" t="s">
        <v>4972</v>
      </c>
      <c r="J289" s="18" t="s">
        <v>4973</v>
      </c>
      <c r="K289" s="18" t="s">
        <v>4936</v>
      </c>
      <c r="L289" s="33" t="str">
        <f>VLOOKUP(K289,'COMM ITY- ENG'!A:B,2,FALSE)</f>
        <v>chemical products</v>
      </c>
      <c r="M289" s="18"/>
      <c r="N289" s="19">
        <v>10</v>
      </c>
      <c r="O289" s="18" t="s">
        <v>4950</v>
      </c>
      <c r="P289" s="18"/>
      <c r="Q289" s="19">
        <f t="shared" si="4"/>
        <v>16</v>
      </c>
      <c r="R289" s="20">
        <v>160</v>
      </c>
      <c r="S289" s="26" t="str">
        <f>IFERROR(VLOOKUP(J289,'DESC ITY - ENG'!B:C,2,FALSE),VLOOKUP(I289,'DESC ITY - ENG'!A:C,3,FALSE))</f>
        <v>AP-8000 BS SEMI-TRANSLUCENT FC-30572 B+</v>
      </c>
      <c r="T289" s="15" t="str">
        <f>IFERROR(VLOOKUP(S289,'DESC ITY - ENG'!C:D,2,FALSE),VLOOKUP(J289,'DESC ITY - ENG'!B:D,3,FALSE))</f>
        <v>INM-</v>
      </c>
      <c r="U289" t="str">
        <f>VLOOKUP(T289,'STANDARD COMM'!A:B,2,FALSE)</f>
        <v>INTR TREAT MATERIAL</v>
      </c>
      <c r="V289" t="str">
        <f>IF(T289="","(blank)",IF(COUNTIF('STANDARD COMM'!A:A,T289)&gt;0,"OK","OUT OF SCOPE"))</f>
        <v>OK</v>
      </c>
    </row>
    <row r="290" spans="1:22">
      <c r="A290" s="16" t="s">
        <v>6985</v>
      </c>
      <c r="B290" s="17">
        <v>45666.338923611111</v>
      </c>
      <c r="C290" s="18"/>
      <c r="D290" s="18" t="s">
        <v>44</v>
      </c>
      <c r="E290" s="18" t="s">
        <v>45</v>
      </c>
      <c r="F290" s="18" t="s">
        <v>7140</v>
      </c>
      <c r="G290" s="23">
        <v>46053</v>
      </c>
      <c r="H290" s="18"/>
      <c r="I290" s="18" t="s">
        <v>4986</v>
      </c>
      <c r="J290" s="18" t="s">
        <v>4987</v>
      </c>
      <c r="K290" s="18" t="s">
        <v>4936</v>
      </c>
      <c r="L290" s="33" t="str">
        <f>VLOOKUP(K290,'COMM ITY- ENG'!A:B,2,FALSE)</f>
        <v>chemical products</v>
      </c>
      <c r="M290" s="18"/>
      <c r="N290" s="19">
        <v>180</v>
      </c>
      <c r="O290" s="18" t="s">
        <v>4950</v>
      </c>
      <c r="P290" s="18"/>
      <c r="Q290" s="19">
        <f t="shared" si="4"/>
        <v>16</v>
      </c>
      <c r="R290" s="20">
        <v>2880</v>
      </c>
      <c r="S290" s="26" t="str">
        <f>IFERROR(VLOOKUP(J290,'DESC ITY - ENG'!B:C,2,FALSE),VLOOKUP(I290,'DESC ITY - ENG'!A:C,3,FALSE))</f>
        <v>AP-8 TC SEMI-TRANSLUCENT FC-20087M A</v>
      </c>
      <c r="T290" s="15" t="str">
        <f>IFERROR(VLOOKUP(S290,'DESC ITY - ENG'!C:D,2,FALSE),VLOOKUP(J290,'DESC ITY - ENG'!B:D,3,FALSE))</f>
        <v>INM-</v>
      </c>
      <c r="U290" t="str">
        <f>VLOOKUP(T290,'STANDARD COMM'!A:B,2,FALSE)</f>
        <v>INTR TREAT MATERIAL</v>
      </c>
      <c r="V290" t="str">
        <f>IF(T290="","(blank)",IF(COUNTIF('STANDARD COMM'!A:A,T290)&gt;0,"OK","OUT OF SCOPE"))</f>
        <v>OK</v>
      </c>
    </row>
    <row r="291" spans="1:22">
      <c r="A291" s="16" t="s">
        <v>7047</v>
      </c>
      <c r="B291" s="17">
        <v>45666.353379629632</v>
      </c>
      <c r="C291" s="18"/>
      <c r="D291" s="18" t="s">
        <v>119</v>
      </c>
      <c r="E291" s="18" t="s">
        <v>120</v>
      </c>
      <c r="F291" s="18" t="s">
        <v>7195</v>
      </c>
      <c r="G291" s="23">
        <v>46053</v>
      </c>
      <c r="H291" s="18"/>
      <c r="I291" s="18" t="s">
        <v>1465</v>
      </c>
      <c r="J291" s="18" t="s">
        <v>1466</v>
      </c>
      <c r="K291" s="18" t="s">
        <v>4938</v>
      </c>
      <c r="L291" s="33" t="str">
        <f>VLOOKUP(K291,'COMM ITY- ENG'!A:B,2,FALSE)</f>
        <v>aluminium</v>
      </c>
      <c r="M291" s="18"/>
      <c r="N291" s="19">
        <v>1733</v>
      </c>
      <c r="O291" s="18" t="s">
        <v>4950</v>
      </c>
      <c r="P291" s="18"/>
      <c r="Q291" s="19">
        <f t="shared" si="4"/>
        <v>3.33</v>
      </c>
      <c r="R291" s="20">
        <v>5770.89</v>
      </c>
      <c r="S291" s="26" t="str">
        <f>IFERROR(VLOOKUP(J291,'DESC ITY - ENG'!B:C,2,FALSE),VLOOKUP(I291,'DESC ITY - ENG'!A:C,3,FALSE))</f>
        <v>Aluminum Disc Alloy 4006 415mm x 3.9mm Replacement Part [cite: 2]</v>
      </c>
      <c r="T291" s="15" t="str">
        <f>IFERROR(VLOOKUP(S291,'DESC ITY - ENG'!C:D,2,FALSE),VLOOKUP(J291,'DESC ITY - ENG'!B:D,3,FALSE))</f>
        <v>ALM-</v>
      </c>
      <c r="U291" t="str">
        <f>VLOOKUP(T291,'STANDARD COMM'!A:B,2,FALSE)</f>
        <v>ALUM MATERIAL</v>
      </c>
      <c r="V291" t="str">
        <f>IF(T291="","(blank)",IF(COUNTIF('STANDARD COMM'!A:A,T291)&gt;0,"OK","OUT OF SCOPE"))</f>
        <v>OK</v>
      </c>
    </row>
    <row r="292" spans="1:22">
      <c r="A292" s="10" t="s">
        <v>7042</v>
      </c>
      <c r="B292" s="11">
        <v>45666.353379629632</v>
      </c>
      <c r="C292" s="12"/>
      <c r="D292" s="12" t="s">
        <v>119</v>
      </c>
      <c r="E292" s="12" t="s">
        <v>120</v>
      </c>
      <c r="F292" s="12" t="s">
        <v>7195</v>
      </c>
      <c r="G292" s="22">
        <v>46053</v>
      </c>
      <c r="H292" s="12"/>
      <c r="I292" s="12" t="s">
        <v>576</v>
      </c>
      <c r="J292" s="12" t="s">
        <v>577</v>
      </c>
      <c r="K292" s="12" t="s">
        <v>4938</v>
      </c>
      <c r="L292" s="33" t="str">
        <f>VLOOKUP(K292,'COMM ITY- ENG'!A:B,2,FALSE)</f>
        <v>aluminium</v>
      </c>
      <c r="M292" s="12"/>
      <c r="N292" s="13">
        <v>873</v>
      </c>
      <c r="O292" s="12" t="s">
        <v>4950</v>
      </c>
      <c r="P292" s="12"/>
      <c r="Q292" s="13">
        <f t="shared" si="4"/>
        <v>3.33</v>
      </c>
      <c r="R292" s="14">
        <v>2907.09</v>
      </c>
      <c r="S292" s="26" t="str">
        <f>IFERROR(VLOOKUP(J292,'DESC ITY - ENG'!B:C,2,FALSE),VLOOKUP(I292,'DESC ITY - ENG'!A:C,3,FALSE))</f>
        <v>Aluminum Disc Alloy 4006 435mm x 3.6mm Replacement Part [cite: 2]</v>
      </c>
      <c r="T292" s="15" t="str">
        <f>IFERROR(VLOOKUP(S292,'DESC ITY - ENG'!C:D,2,FALSE),VLOOKUP(J292,'DESC ITY - ENG'!B:D,3,FALSE))</f>
        <v>ALM-</v>
      </c>
      <c r="U292" t="str">
        <f>VLOOKUP(T292,'STANDARD COMM'!A:B,2,FALSE)</f>
        <v>ALUM MATERIAL</v>
      </c>
      <c r="V292" t="str">
        <f>IF(T292="","(blank)",IF(COUNTIF('STANDARD COMM'!A:A,T292)&gt;0,"OK","OUT OF SCOPE"))</f>
        <v>OK</v>
      </c>
    </row>
    <row r="293" spans="1:22">
      <c r="A293" s="10" t="s">
        <v>6957</v>
      </c>
      <c r="B293" s="11">
        <v>45666.354837962965</v>
      </c>
      <c r="C293" s="12"/>
      <c r="D293" s="12" t="s">
        <v>25</v>
      </c>
      <c r="E293" s="12" t="s">
        <v>26</v>
      </c>
      <c r="F293" s="12" t="s">
        <v>7109</v>
      </c>
      <c r="G293" s="22">
        <v>46053</v>
      </c>
      <c r="H293" s="12"/>
      <c r="I293" s="12" t="s">
        <v>282</v>
      </c>
      <c r="J293" s="12" t="s">
        <v>283</v>
      </c>
      <c r="K293" s="12" t="s">
        <v>4938</v>
      </c>
      <c r="L293" s="33" t="str">
        <f>VLOOKUP(K293,'COMM ITY- ENG'!A:B,2,FALSE)</f>
        <v>aluminium</v>
      </c>
      <c r="M293" s="12"/>
      <c r="N293" s="13">
        <v>2283</v>
      </c>
      <c r="O293" s="12" t="s">
        <v>4950</v>
      </c>
      <c r="P293" s="12"/>
      <c r="Q293" s="13">
        <f t="shared" si="4"/>
        <v>3.426999561979851</v>
      </c>
      <c r="R293" s="14">
        <v>7823.84</v>
      </c>
      <c r="S293" s="26" t="str">
        <f>IFERROR(VLOOKUP(J293,'DESC ITY - ENG'!B:C,2,FALSE),VLOOKUP(I293,'DESC ITY - ENG'!A:C,3,FALSE))</f>
        <v>Aluminum Disc L. Green Series 330mm x 2.9mm Replacement Part [cite: 3]</v>
      </c>
      <c r="T293" s="15" t="str">
        <f>IFERROR(VLOOKUP(S293,'DESC ITY - ENG'!C:D,2,FALSE),VLOOKUP(J293,'DESC ITY - ENG'!B:D,3,FALSE))</f>
        <v>ALM-</v>
      </c>
      <c r="U293" t="str">
        <f>VLOOKUP(T293,'STANDARD COMM'!A:B,2,FALSE)</f>
        <v>ALUM MATERIAL</v>
      </c>
      <c r="V293" t="str">
        <f>IF(T293="","(blank)",IF(COUNTIF('STANDARD COMM'!A:A,T293)&gt;0,"OK","OUT OF SCOPE"))</f>
        <v>OK</v>
      </c>
    </row>
    <row r="294" spans="1:22">
      <c r="A294" s="10" t="s">
        <v>7044</v>
      </c>
      <c r="B294" s="11">
        <v>45666.357048611113</v>
      </c>
      <c r="C294" s="12"/>
      <c r="D294" s="12" t="s">
        <v>119</v>
      </c>
      <c r="E294" s="12" t="s">
        <v>120</v>
      </c>
      <c r="F294" s="12" t="s">
        <v>7195</v>
      </c>
      <c r="G294" s="22">
        <v>46053</v>
      </c>
      <c r="H294" s="12"/>
      <c r="I294" s="12" t="s">
        <v>448</v>
      </c>
      <c r="J294" s="12" t="s">
        <v>449</v>
      </c>
      <c r="K294" s="12" t="s">
        <v>4938</v>
      </c>
      <c r="L294" s="33" t="str">
        <f>VLOOKUP(K294,'COMM ITY- ENG'!A:B,2,FALSE)</f>
        <v>aluminium</v>
      </c>
      <c r="M294" s="12"/>
      <c r="N294" s="13">
        <v>1590</v>
      </c>
      <c r="O294" s="12" t="s">
        <v>4950</v>
      </c>
      <c r="P294" s="12"/>
      <c r="Q294" s="13">
        <f t="shared" si="4"/>
        <v>3.6900000000000004</v>
      </c>
      <c r="R294" s="14">
        <v>5867.1</v>
      </c>
      <c r="S294" s="26" t="str">
        <f>IFERROR(VLOOKUP(J294,'DESC ITY - ENG'!B:C,2,FALSE),VLOOKUP(I294,'DESC ITY - ENG'!A:C,3,FALSE))</f>
        <v>Aluminum Disc Alloy 4006 355mm x 3.6mm Replacement Part [cite: 2]</v>
      </c>
      <c r="T294" s="15" t="str">
        <f>IFERROR(VLOOKUP(S294,'DESC ITY - ENG'!C:D,2,FALSE),VLOOKUP(J294,'DESC ITY - ENG'!B:D,3,FALSE))</f>
        <v>ALM-</v>
      </c>
      <c r="U294" t="str">
        <f>VLOOKUP(T294,'STANDARD COMM'!A:B,2,FALSE)</f>
        <v>ALUM MATERIAL</v>
      </c>
      <c r="V294" t="str">
        <f>IF(T294="","(blank)",IF(COUNTIF('STANDARD COMM'!A:A,T294)&gt;0,"OK","OUT OF SCOPE"))</f>
        <v>OK</v>
      </c>
    </row>
    <row r="295" spans="1:22">
      <c r="A295" s="16" t="s">
        <v>6984</v>
      </c>
      <c r="B295" s="17">
        <v>45666.382037037038</v>
      </c>
      <c r="C295" s="18"/>
      <c r="D295" s="18" t="s">
        <v>44</v>
      </c>
      <c r="E295" s="18" t="s">
        <v>45</v>
      </c>
      <c r="F295" s="18" t="s">
        <v>7139</v>
      </c>
      <c r="G295" s="23">
        <v>46053</v>
      </c>
      <c r="H295" s="18"/>
      <c r="I295" s="18" t="s">
        <v>5000</v>
      </c>
      <c r="J295" s="18" t="s">
        <v>5001</v>
      </c>
      <c r="K295" s="18" t="s">
        <v>4936</v>
      </c>
      <c r="L295" s="33" t="str">
        <f>VLOOKUP(K295,'COMM ITY- ENG'!A:B,2,FALSE)</f>
        <v>chemical products</v>
      </c>
      <c r="M295" s="18"/>
      <c r="N295" s="19">
        <v>0.54</v>
      </c>
      <c r="O295" s="18" t="s">
        <v>4950</v>
      </c>
      <c r="P295" s="18"/>
      <c r="Q295" s="19">
        <f t="shared" si="4"/>
        <v>16</v>
      </c>
      <c r="R295" s="20">
        <v>8.64</v>
      </c>
      <c r="S295" s="26" t="str">
        <f>IFERROR(VLOOKUP(J295,'DESC ITY - ENG'!B:C,2,FALSE),VLOOKUP(I295,'DESC ITY - ENG'!A:C,3,FALSE))</f>
        <v>Coating G8 CMC Grey FC-30354M Grade B+ Dot</v>
      </c>
      <c r="T295" s="15" t="str">
        <f>IFERROR(VLOOKUP(S295,'DESC ITY - ENG'!C:D,2,FALSE),VLOOKUP(J295,'DESC ITY - ENG'!B:D,3,FALSE))</f>
        <v>INM-</v>
      </c>
      <c r="U295" t="str">
        <f>VLOOKUP(T295,'STANDARD COMM'!A:B,2,FALSE)</f>
        <v>INTR TREAT MATERIAL</v>
      </c>
      <c r="V295" t="str">
        <f>IF(T295="","(blank)",IF(COUNTIF('STANDARD COMM'!A:A,T295)&gt;0,"OK","OUT OF SCOPE"))</f>
        <v>OK</v>
      </c>
    </row>
    <row r="296" spans="1:22">
      <c r="A296" s="10" t="s">
        <v>6984</v>
      </c>
      <c r="B296" s="11">
        <v>45666.382037037038</v>
      </c>
      <c r="C296" s="12"/>
      <c r="D296" s="12" t="s">
        <v>44</v>
      </c>
      <c r="E296" s="12" t="s">
        <v>45</v>
      </c>
      <c r="F296" s="12" t="s">
        <v>7139</v>
      </c>
      <c r="G296" s="22">
        <v>46053</v>
      </c>
      <c r="H296" s="12"/>
      <c r="I296" s="12" t="s">
        <v>5002</v>
      </c>
      <c r="J296" s="12" t="s">
        <v>5003</v>
      </c>
      <c r="K296" s="12" t="s">
        <v>4936</v>
      </c>
      <c r="L296" s="33" t="str">
        <f>VLOOKUP(K296,'COMM ITY- ENG'!A:B,2,FALSE)</f>
        <v>chemical products</v>
      </c>
      <c r="M296" s="12"/>
      <c r="N296" s="13">
        <v>400</v>
      </c>
      <c r="O296" s="12" t="s">
        <v>4950</v>
      </c>
      <c r="P296" s="12"/>
      <c r="Q296" s="13">
        <f t="shared" si="4"/>
        <v>16</v>
      </c>
      <c r="R296" s="14">
        <v>6400</v>
      </c>
      <c r="S296" s="26" t="str">
        <f>IFERROR(VLOOKUP(J296,'DESC ITY - ENG'!B:C,2,FALSE),VLOOKUP(I296,'DESC ITY - ENG'!A:C,3,FALSE))</f>
        <v>Coating G8 Top Coat Silver FC-2320M Grade A</v>
      </c>
      <c r="T296" s="15" t="str">
        <f>IFERROR(VLOOKUP(S296,'DESC ITY - ENG'!C:D,2,FALSE),VLOOKUP(J296,'DESC ITY - ENG'!B:D,3,FALSE))</f>
        <v>INM-</v>
      </c>
      <c r="U296" t="str">
        <f>VLOOKUP(T296,'STANDARD COMM'!A:B,2,FALSE)</f>
        <v>INTR TREAT MATERIAL</v>
      </c>
      <c r="V296" t="str">
        <f>IF(T296="","(blank)",IF(COUNTIF('STANDARD COMM'!A:A,T296)&gt;0,"OK","OUT OF SCOPE"))</f>
        <v>OK</v>
      </c>
    </row>
    <row r="297" spans="1:22">
      <c r="A297" s="10" t="s">
        <v>6985</v>
      </c>
      <c r="B297" s="11">
        <v>45666.384791666664</v>
      </c>
      <c r="C297" s="12"/>
      <c r="D297" s="12" t="s">
        <v>44</v>
      </c>
      <c r="E297" s="12" t="s">
        <v>45</v>
      </c>
      <c r="F297" s="12" t="s">
        <v>7140</v>
      </c>
      <c r="G297" s="22">
        <v>46053</v>
      </c>
      <c r="H297" s="12"/>
      <c r="I297" s="12" t="s">
        <v>4974</v>
      </c>
      <c r="J297" s="12" t="s">
        <v>4975</v>
      </c>
      <c r="K297" s="12" t="s">
        <v>4936</v>
      </c>
      <c r="L297" s="33" t="str">
        <f>VLOOKUP(K297,'COMM ITY- ENG'!A:B,2,FALSE)</f>
        <v>chemical products</v>
      </c>
      <c r="M297" s="12"/>
      <c r="N297" s="13">
        <v>1333.6</v>
      </c>
      <c r="O297" s="12" t="s">
        <v>4950</v>
      </c>
      <c r="P297" s="12"/>
      <c r="Q297" s="13">
        <f t="shared" si="4"/>
        <v>16</v>
      </c>
      <c r="R297" s="14">
        <v>21337.599999999999</v>
      </c>
      <c r="S297" s="26" t="str">
        <f>IFERROR(VLOOKUP(J297,'DESC ITY - ENG'!B:C,2,FALSE),VLOOKUP(I297,'DESC ITY - ENG'!A:C,3,FALSE))</f>
        <v>AP-8000 BS SEMI-TRANSLUCENT FC-30572 A</v>
      </c>
      <c r="T297" s="15" t="str">
        <f>IFERROR(VLOOKUP(S297,'DESC ITY - ENG'!C:D,2,FALSE),VLOOKUP(J297,'DESC ITY - ENG'!B:D,3,FALSE))</f>
        <v>INM-</v>
      </c>
      <c r="U297" t="str">
        <f>VLOOKUP(T297,'STANDARD COMM'!A:B,2,FALSE)</f>
        <v>INTR TREAT MATERIAL</v>
      </c>
      <c r="V297" t="str">
        <f>IF(T297="","(blank)",IF(COUNTIF('STANDARD COMM'!A:A,T297)&gt;0,"OK","OUT OF SCOPE"))</f>
        <v>OK</v>
      </c>
    </row>
    <row r="298" spans="1:22">
      <c r="A298" s="16" t="s">
        <v>6985</v>
      </c>
      <c r="B298" s="17">
        <v>45666.384791666664</v>
      </c>
      <c r="C298" s="18"/>
      <c r="D298" s="18" t="s">
        <v>44</v>
      </c>
      <c r="E298" s="18" t="s">
        <v>45</v>
      </c>
      <c r="F298" s="18" t="s">
        <v>7140</v>
      </c>
      <c r="G298" s="23">
        <v>46053</v>
      </c>
      <c r="H298" s="18"/>
      <c r="I298" s="18" t="s">
        <v>4976</v>
      </c>
      <c r="J298" s="18" t="s">
        <v>4977</v>
      </c>
      <c r="K298" s="18" t="s">
        <v>4936</v>
      </c>
      <c r="L298" s="33" t="str">
        <f>VLOOKUP(K298,'COMM ITY- ENG'!A:B,2,FALSE)</f>
        <v>chemical products</v>
      </c>
      <c r="M298" s="18"/>
      <c r="N298" s="19">
        <v>2062.8000000000002</v>
      </c>
      <c r="O298" s="18" t="s">
        <v>4950</v>
      </c>
      <c r="P298" s="18"/>
      <c r="Q298" s="19">
        <f t="shared" si="4"/>
        <v>16</v>
      </c>
      <c r="R298" s="20">
        <v>33004.800000000003</v>
      </c>
      <c r="S298" s="26" t="str">
        <f>IFERROR(VLOOKUP(J298,'DESC ITY - ENG'!B:C,2,FALSE),VLOOKUP(I298,'DESC ITY - ENG'!A:C,3,FALSE))</f>
        <v>Coating G8 Base System Black FC-8000 Grade A</v>
      </c>
      <c r="T298" s="15" t="str">
        <f>IFERROR(VLOOKUP(S298,'DESC ITY - ENG'!C:D,2,FALSE),VLOOKUP(J298,'DESC ITY - ENG'!B:D,3,FALSE))</f>
        <v>INM-</v>
      </c>
      <c r="U298" t="str">
        <f>VLOOKUP(T298,'STANDARD COMM'!A:B,2,FALSE)</f>
        <v>INTR TREAT MATERIAL</v>
      </c>
      <c r="V298" t="str">
        <f>IF(T298="","(blank)",IF(COUNTIF('STANDARD COMM'!A:A,T298)&gt;0,"OK","OUT OF SCOPE"))</f>
        <v>OK</v>
      </c>
    </row>
    <row r="299" spans="1:22">
      <c r="A299" s="10" t="s">
        <v>6985</v>
      </c>
      <c r="B299" s="11">
        <v>45666.391712962963</v>
      </c>
      <c r="C299" s="12"/>
      <c r="D299" s="12" t="s">
        <v>44</v>
      </c>
      <c r="E299" s="12" t="s">
        <v>45</v>
      </c>
      <c r="F299" s="12" t="s">
        <v>7140</v>
      </c>
      <c r="G299" s="22">
        <v>46053</v>
      </c>
      <c r="H299" s="12"/>
      <c r="I299" s="12" t="s">
        <v>4978</v>
      </c>
      <c r="J299" s="12" t="s">
        <v>4979</v>
      </c>
      <c r="K299" s="12" t="s">
        <v>4936</v>
      </c>
      <c r="L299" s="33" t="str">
        <f>VLOOKUP(K299,'COMM ITY- ENG'!A:B,2,FALSE)</f>
        <v>chemical products</v>
      </c>
      <c r="M299" s="12"/>
      <c r="N299" s="13">
        <v>656.4</v>
      </c>
      <c r="O299" s="12" t="s">
        <v>4950</v>
      </c>
      <c r="P299" s="12"/>
      <c r="Q299" s="13">
        <f t="shared" si="4"/>
        <v>16</v>
      </c>
      <c r="R299" s="14">
        <v>10502.4</v>
      </c>
      <c r="S299" s="26" t="str">
        <f>IFERROR(VLOOKUP(J299,'DESC ITY - ENG'!B:C,2,FALSE),VLOOKUP(I299,'DESC ITY - ENG'!A:C,3,FALSE))</f>
        <v>AP-8000 BS SEMI-TRANSLUCENT FC-30572 B</v>
      </c>
      <c r="T299" s="15" t="str">
        <f>IFERROR(VLOOKUP(S299,'DESC ITY - ENG'!C:D,2,FALSE),VLOOKUP(J299,'DESC ITY - ENG'!B:D,3,FALSE))</f>
        <v>INM-</v>
      </c>
      <c r="U299" t="str">
        <f>VLOOKUP(T299,'STANDARD COMM'!A:B,2,FALSE)</f>
        <v>INTR TREAT MATERIAL</v>
      </c>
      <c r="V299" t="str">
        <f>IF(T299="","(blank)",IF(COUNTIF('STANDARD COMM'!A:A,T299)&gt;0,"OK","OUT OF SCOPE"))</f>
        <v>OK</v>
      </c>
    </row>
    <row r="300" spans="1:22">
      <c r="A300" s="16" t="s">
        <v>6985</v>
      </c>
      <c r="B300" s="17">
        <v>45666.391712962963</v>
      </c>
      <c r="C300" s="18"/>
      <c r="D300" s="18" t="s">
        <v>44</v>
      </c>
      <c r="E300" s="18" t="s">
        <v>45</v>
      </c>
      <c r="F300" s="18" t="s">
        <v>7140</v>
      </c>
      <c r="G300" s="23">
        <v>46053</v>
      </c>
      <c r="H300" s="18"/>
      <c r="I300" s="18" t="s">
        <v>4980</v>
      </c>
      <c r="J300" s="18" t="s">
        <v>4981</v>
      </c>
      <c r="K300" s="18" t="s">
        <v>4936</v>
      </c>
      <c r="L300" s="33" t="str">
        <f>VLOOKUP(K300,'COMM ITY- ENG'!A:B,2,FALSE)</f>
        <v>chemical products</v>
      </c>
      <c r="M300" s="18"/>
      <c r="N300" s="19">
        <v>927</v>
      </c>
      <c r="O300" s="18" t="s">
        <v>4950</v>
      </c>
      <c r="P300" s="18"/>
      <c r="Q300" s="19">
        <f t="shared" si="4"/>
        <v>16</v>
      </c>
      <c r="R300" s="20">
        <v>14832</v>
      </c>
      <c r="S300" s="26" t="str">
        <f>IFERROR(VLOOKUP(J300,'DESC ITY - ENG'!B:C,2,FALSE),VLOOKUP(I300,'DESC ITY - ENG'!A:C,3,FALSE))</f>
        <v>Coating G8 Base System Black FC-8000 Grade B</v>
      </c>
      <c r="T300" s="15" t="str">
        <f>IFERROR(VLOOKUP(S300,'DESC ITY - ENG'!C:D,2,FALSE),VLOOKUP(J300,'DESC ITY - ENG'!B:D,3,FALSE))</f>
        <v>INM-</v>
      </c>
      <c r="U300" t="str">
        <f>VLOOKUP(T300,'STANDARD COMM'!A:B,2,FALSE)</f>
        <v>INTR TREAT MATERIAL</v>
      </c>
      <c r="V300" t="str">
        <f>IF(T300="","(blank)",IF(COUNTIF('STANDARD COMM'!A:A,T300)&gt;0,"OK","OUT OF SCOPE"))</f>
        <v>OK</v>
      </c>
    </row>
    <row r="301" spans="1:22">
      <c r="A301" s="10" t="s">
        <v>6985</v>
      </c>
      <c r="B301" s="11">
        <v>45666.391712962963</v>
      </c>
      <c r="C301" s="12"/>
      <c r="D301" s="12" t="s">
        <v>44</v>
      </c>
      <c r="E301" s="12" t="s">
        <v>45</v>
      </c>
      <c r="F301" s="12" t="s">
        <v>7140</v>
      </c>
      <c r="G301" s="22">
        <v>46053</v>
      </c>
      <c r="H301" s="12"/>
      <c r="I301" s="12" t="s">
        <v>4982</v>
      </c>
      <c r="J301" s="12" t="s">
        <v>4983</v>
      </c>
      <c r="K301" s="12" t="s">
        <v>4936</v>
      </c>
      <c r="L301" s="33" t="str">
        <f>VLOOKUP(K301,'COMM ITY- ENG'!A:B,2,FALSE)</f>
        <v>chemical products</v>
      </c>
      <c r="M301" s="12"/>
      <c r="N301" s="13">
        <v>329.8</v>
      </c>
      <c r="O301" s="12" t="s">
        <v>4950</v>
      </c>
      <c r="P301" s="12"/>
      <c r="Q301" s="13">
        <f t="shared" si="4"/>
        <v>16</v>
      </c>
      <c r="R301" s="14">
        <v>5276.8</v>
      </c>
      <c r="S301" s="26" t="str">
        <f>IFERROR(VLOOKUP(J301,'DESC ITY - ENG'!B:C,2,FALSE),VLOOKUP(I301,'DESC ITY - ENG'!A:C,3,FALSE))</f>
        <v>Coating G8 Base System General Grade B</v>
      </c>
      <c r="T301" s="15" t="str">
        <f>IFERROR(VLOOKUP(S301,'DESC ITY - ENG'!C:D,2,FALSE),VLOOKUP(J301,'DESC ITY - ENG'!B:D,3,FALSE))</f>
        <v>INM-</v>
      </c>
      <c r="U301" t="str">
        <f>VLOOKUP(T301,'STANDARD COMM'!A:B,2,FALSE)</f>
        <v>INTR TREAT MATERIAL</v>
      </c>
      <c r="V301" t="str">
        <f>IF(T301="","(blank)",IF(COUNTIF('STANDARD COMM'!A:A,T301)&gt;0,"OK","OUT OF SCOPE"))</f>
        <v>OK</v>
      </c>
    </row>
    <row r="302" spans="1:22">
      <c r="A302" s="10" t="s">
        <v>6985</v>
      </c>
      <c r="B302" s="17">
        <v>45666.391712962963</v>
      </c>
      <c r="C302" s="18"/>
      <c r="D302" s="18" t="s">
        <v>44</v>
      </c>
      <c r="E302" s="18" t="s">
        <v>45</v>
      </c>
      <c r="F302" s="18" t="s">
        <v>7140</v>
      </c>
      <c r="G302" s="23">
        <v>46053</v>
      </c>
      <c r="H302" s="18"/>
      <c r="I302" s="18" t="s">
        <v>4982</v>
      </c>
      <c r="J302" s="18" t="s">
        <v>4983</v>
      </c>
      <c r="K302" s="18" t="s">
        <v>4936</v>
      </c>
      <c r="L302" s="33" t="str">
        <f>VLOOKUP(K302,'COMM ITY- ENG'!A:B,2,FALSE)</f>
        <v>chemical products</v>
      </c>
      <c r="M302" s="18"/>
      <c r="N302" s="19">
        <v>98.94</v>
      </c>
      <c r="O302" s="18" t="s">
        <v>4950</v>
      </c>
      <c r="P302" s="18"/>
      <c r="Q302" s="19">
        <f t="shared" si="4"/>
        <v>16</v>
      </c>
      <c r="R302" s="20">
        <v>1583.04</v>
      </c>
      <c r="S302" s="26" t="str">
        <f>IFERROR(VLOOKUP(J302,'DESC ITY - ENG'!B:C,2,FALSE),VLOOKUP(I302,'DESC ITY - ENG'!A:C,3,FALSE))</f>
        <v>Coating G8 Base System General Grade B</v>
      </c>
      <c r="T302" s="15" t="str">
        <f>IFERROR(VLOOKUP(S302,'DESC ITY - ENG'!C:D,2,FALSE),VLOOKUP(J302,'DESC ITY - ENG'!B:D,3,FALSE))</f>
        <v>INM-</v>
      </c>
      <c r="U302" t="str">
        <f>VLOOKUP(T302,'STANDARD COMM'!A:B,2,FALSE)</f>
        <v>INTR TREAT MATERIAL</v>
      </c>
      <c r="V302" t="str">
        <f>IF(T302="","(blank)",IF(COUNTIF('STANDARD COMM'!A:A,T302)&gt;0,"OK","OUT OF SCOPE"))</f>
        <v>OK</v>
      </c>
    </row>
    <row r="303" spans="1:22">
      <c r="A303" s="10" t="s">
        <v>6985</v>
      </c>
      <c r="B303" s="11">
        <v>45666.391712962963</v>
      </c>
      <c r="C303" s="12"/>
      <c r="D303" s="12" t="s">
        <v>44</v>
      </c>
      <c r="E303" s="12" t="s">
        <v>45</v>
      </c>
      <c r="F303" s="12" t="s">
        <v>7140</v>
      </c>
      <c r="G303" s="22">
        <v>46053</v>
      </c>
      <c r="H303" s="12"/>
      <c r="I303" s="12" t="s">
        <v>4984</v>
      </c>
      <c r="J303" s="12" t="s">
        <v>4985</v>
      </c>
      <c r="K303" s="12" t="s">
        <v>4936</v>
      </c>
      <c r="L303" s="33" t="str">
        <f>VLOOKUP(K303,'COMM ITY- ENG'!A:B,2,FALSE)</f>
        <v>chemical products</v>
      </c>
      <c r="M303" s="12"/>
      <c r="N303" s="13">
        <v>1.02</v>
      </c>
      <c r="O303" s="12" t="s">
        <v>4950</v>
      </c>
      <c r="P303" s="12"/>
      <c r="Q303" s="13">
        <f t="shared" si="4"/>
        <v>16</v>
      </c>
      <c r="R303" s="14">
        <v>16.32</v>
      </c>
      <c r="S303" s="26" t="str">
        <f>IFERROR(VLOOKUP(J303,'DESC ITY - ENG'!B:C,2,FALSE),VLOOKUP(I303,'DESC ITY - ENG'!A:C,3,FALSE))</f>
        <v>Coating G8 Base System General Grade B+</v>
      </c>
      <c r="T303" s="15" t="str">
        <f>IFERROR(VLOOKUP(S303,'DESC ITY - ENG'!C:D,2,FALSE),VLOOKUP(J303,'DESC ITY - ENG'!B:D,3,FALSE))</f>
        <v>INM-</v>
      </c>
      <c r="U303" t="str">
        <f>VLOOKUP(T303,'STANDARD COMM'!A:B,2,FALSE)</f>
        <v>INTR TREAT MATERIAL</v>
      </c>
      <c r="V303" t="str">
        <f>IF(T303="","(blank)",IF(COUNTIF('STANDARD COMM'!A:A,T303)&gt;0,"OK","OUT OF SCOPE"))</f>
        <v>OK</v>
      </c>
    </row>
    <row r="304" spans="1:22">
      <c r="A304" s="10" t="s">
        <v>6985</v>
      </c>
      <c r="B304" s="17">
        <v>45666.391712962963</v>
      </c>
      <c r="C304" s="18"/>
      <c r="D304" s="18" t="s">
        <v>44</v>
      </c>
      <c r="E304" s="18" t="s">
        <v>45</v>
      </c>
      <c r="F304" s="18" t="s">
        <v>7140</v>
      </c>
      <c r="G304" s="23">
        <v>46053</v>
      </c>
      <c r="H304" s="18"/>
      <c r="I304" s="18" t="s">
        <v>4984</v>
      </c>
      <c r="J304" s="18" t="s">
        <v>4985</v>
      </c>
      <c r="K304" s="18" t="s">
        <v>4936</v>
      </c>
      <c r="L304" s="33" t="str">
        <f>VLOOKUP(K304,'COMM ITY- ENG'!A:B,2,FALSE)</f>
        <v>chemical products</v>
      </c>
      <c r="M304" s="18"/>
      <c r="N304" s="19">
        <v>10.199999999999999</v>
      </c>
      <c r="O304" s="18" t="s">
        <v>4950</v>
      </c>
      <c r="P304" s="18"/>
      <c r="Q304" s="19">
        <f t="shared" si="4"/>
        <v>16</v>
      </c>
      <c r="R304" s="20">
        <v>163.19999999999999</v>
      </c>
      <c r="S304" s="26" t="str">
        <f>IFERROR(VLOOKUP(J304,'DESC ITY - ENG'!B:C,2,FALSE),VLOOKUP(I304,'DESC ITY - ENG'!A:C,3,FALSE))</f>
        <v>Coating G8 Base System General Grade B+</v>
      </c>
      <c r="T304" s="15" t="str">
        <f>IFERROR(VLOOKUP(S304,'DESC ITY - ENG'!C:D,2,FALSE),VLOOKUP(J304,'DESC ITY - ENG'!B:D,3,FALSE))</f>
        <v>INM-</v>
      </c>
      <c r="U304" t="str">
        <f>VLOOKUP(T304,'STANDARD COMM'!A:B,2,FALSE)</f>
        <v>INTR TREAT MATERIAL</v>
      </c>
      <c r="V304" t="str">
        <f>IF(T304="","(blank)",IF(COUNTIF('STANDARD COMM'!A:A,T304)&gt;0,"OK","OUT OF SCOPE"))</f>
        <v>OK</v>
      </c>
    </row>
    <row r="305" spans="1:22">
      <c r="A305" s="10" t="s">
        <v>6984</v>
      </c>
      <c r="B305" s="11">
        <v>45666.394236111111</v>
      </c>
      <c r="C305" s="12"/>
      <c r="D305" s="12" t="s">
        <v>44</v>
      </c>
      <c r="E305" s="12" t="s">
        <v>45</v>
      </c>
      <c r="F305" s="12" t="s">
        <v>7139</v>
      </c>
      <c r="G305" s="22">
        <v>46053</v>
      </c>
      <c r="H305" s="12"/>
      <c r="I305" s="12" t="s">
        <v>4990</v>
      </c>
      <c r="J305" s="12" t="s">
        <v>4991</v>
      </c>
      <c r="K305" s="12" t="s">
        <v>4936</v>
      </c>
      <c r="L305" s="33" t="str">
        <f>VLOOKUP(K305,'COMM ITY- ENG'!A:B,2,FALSE)</f>
        <v>chemical products</v>
      </c>
      <c r="M305" s="12"/>
      <c r="N305" s="13">
        <v>24.15</v>
      </c>
      <c r="O305" s="12" t="s">
        <v>4950</v>
      </c>
      <c r="P305" s="12"/>
      <c r="Q305" s="13">
        <f t="shared" si="4"/>
        <v>16</v>
      </c>
      <c r="R305" s="14">
        <v>386.4</v>
      </c>
      <c r="S305" s="26" t="str">
        <f>IFERROR(VLOOKUP(J305,'DESC ITY - ENG'!B:C,2,FALSE),VLOOKUP(I305,'DESC ITY - ENG'!A:C,3,FALSE))</f>
        <v>Coating G8 CMC Grey FC-30354M Grade A Dot</v>
      </c>
      <c r="T305" s="15" t="str">
        <f>IFERROR(VLOOKUP(S305,'DESC ITY - ENG'!C:D,2,FALSE),VLOOKUP(J305,'DESC ITY - ENG'!B:D,3,FALSE))</f>
        <v>INM-</v>
      </c>
      <c r="U305" t="str">
        <f>VLOOKUP(T305,'STANDARD COMM'!A:B,2,FALSE)</f>
        <v>INTR TREAT MATERIAL</v>
      </c>
      <c r="V305" t="str">
        <f>IF(T305="","(blank)",IF(COUNTIF('STANDARD COMM'!A:A,T305)&gt;0,"OK","OUT OF SCOPE"))</f>
        <v>OK</v>
      </c>
    </row>
    <row r="306" spans="1:22">
      <c r="A306" s="16" t="s">
        <v>6984</v>
      </c>
      <c r="B306" s="17">
        <v>45666.394236111111</v>
      </c>
      <c r="C306" s="18"/>
      <c r="D306" s="18" t="s">
        <v>44</v>
      </c>
      <c r="E306" s="18" t="s">
        <v>45</v>
      </c>
      <c r="F306" s="18" t="s">
        <v>7139</v>
      </c>
      <c r="G306" s="23">
        <v>46053</v>
      </c>
      <c r="H306" s="18"/>
      <c r="I306" s="18" t="s">
        <v>4992</v>
      </c>
      <c r="J306" s="18" t="s">
        <v>4993</v>
      </c>
      <c r="K306" s="18" t="s">
        <v>4936</v>
      </c>
      <c r="L306" s="33" t="str">
        <f>VLOOKUP(K306,'COMM ITY- ENG'!A:B,2,FALSE)</f>
        <v>chemical products</v>
      </c>
      <c r="M306" s="18"/>
      <c r="N306" s="19">
        <v>1800</v>
      </c>
      <c r="O306" s="18" t="s">
        <v>4950</v>
      </c>
      <c r="P306" s="18"/>
      <c r="Q306" s="19">
        <f t="shared" si="4"/>
        <v>16</v>
      </c>
      <c r="R306" s="20">
        <v>28800</v>
      </c>
      <c r="S306" s="26" t="str">
        <f>IFERROR(VLOOKUP(J306,'DESC ITY - ENG'!B:C,2,FALSE),VLOOKUP(I306,'DESC ITY - ENG'!A:C,3,FALSE))</f>
        <v>Coating G8 Top Coat Clear Component Grade A</v>
      </c>
      <c r="T306" s="15" t="str">
        <f>IFERROR(VLOOKUP(S306,'DESC ITY - ENG'!C:D,2,FALSE),VLOOKUP(J306,'DESC ITY - ENG'!B:D,3,FALSE))</f>
        <v>INM-</v>
      </c>
      <c r="U306" t="str">
        <f>VLOOKUP(T306,'STANDARD COMM'!A:B,2,FALSE)</f>
        <v>INTR TREAT MATERIAL</v>
      </c>
      <c r="V306" t="str">
        <f>IF(T306="","(blank)",IF(COUNTIF('STANDARD COMM'!A:A,T306)&gt;0,"OK","OUT OF SCOPE"))</f>
        <v>OK</v>
      </c>
    </row>
    <row r="307" spans="1:22">
      <c r="A307" s="16" t="s">
        <v>7056</v>
      </c>
      <c r="B307" s="17">
        <v>45666.397002314814</v>
      </c>
      <c r="C307" s="18"/>
      <c r="D307" s="18" t="s">
        <v>150</v>
      </c>
      <c r="E307" s="18" t="s">
        <v>151</v>
      </c>
      <c r="F307" s="18" t="s">
        <v>7196</v>
      </c>
      <c r="G307" s="23">
        <v>46053</v>
      </c>
      <c r="H307" s="18"/>
      <c r="I307" s="18" t="s">
        <v>1381</v>
      </c>
      <c r="J307" s="18" t="s">
        <v>1382</v>
      </c>
      <c r="K307" s="18" t="s">
        <v>4947</v>
      </c>
      <c r="L307" s="33" t="str">
        <f>VLOOKUP(K307,'COMM ITY- ENG'!A:B,2,FALSE)</f>
        <v>cartons and boxes</v>
      </c>
      <c r="M307" s="18"/>
      <c r="N307" s="19">
        <v>1020</v>
      </c>
      <c r="O307" s="18" t="s">
        <v>4949</v>
      </c>
      <c r="P307" s="18"/>
      <c r="Q307" s="19">
        <f t="shared" si="4"/>
        <v>0.496</v>
      </c>
      <c r="R307" s="20">
        <v>505.92</v>
      </c>
      <c r="S307" s="26" t="str">
        <f>IFERROR(VLOOKUP(J307,'DESC ITY - ENG'!B:C,2,FALSE),VLOOKUP(I307,'DESC ITY - ENG'!A:C,3,FALSE))</f>
        <v>BOX 0346/016*CM47X30,5X18</v>
      </c>
      <c r="T307" s="15" t="str">
        <f>IFERROR(VLOOKUP(S307,'DESC ITY - ENG'!C:D,2,FALSE),VLOOKUP(J307,'DESC ITY - ENG'!B:D,3,FALSE))</f>
        <v>BOX-</v>
      </c>
      <c r="U307" t="str">
        <f>VLOOKUP(T307,'STANDARD COMM'!A:B,2,FALSE)</f>
        <v>BOX / CARTON</v>
      </c>
      <c r="V307" t="str">
        <f>IF(T307="","(blank)",IF(COUNTIF('STANDARD COMM'!A:A,T307)&gt;0,"OK","OUT OF SCOPE"))</f>
        <v>OK</v>
      </c>
    </row>
    <row r="308" spans="1:22">
      <c r="A308" s="10" t="s">
        <v>7059</v>
      </c>
      <c r="B308" s="11">
        <v>45666.40898148148</v>
      </c>
      <c r="C308" s="12"/>
      <c r="D308" s="12" t="s">
        <v>150</v>
      </c>
      <c r="E308" s="12" t="s">
        <v>151</v>
      </c>
      <c r="F308" s="12" t="s">
        <v>7196</v>
      </c>
      <c r="G308" s="22">
        <v>46053</v>
      </c>
      <c r="H308" s="12"/>
      <c r="I308" s="12" t="s">
        <v>6928</v>
      </c>
      <c r="J308" s="12" t="s">
        <v>6942</v>
      </c>
      <c r="K308" s="12" t="s">
        <v>4947</v>
      </c>
      <c r="L308" s="33" t="str">
        <f>VLOOKUP(K308,'COMM ITY- ENG'!A:B,2,FALSE)</f>
        <v>cartons and boxes</v>
      </c>
      <c r="M308" s="12"/>
      <c r="N308" s="13">
        <v>256</v>
      </c>
      <c r="O308" s="12" t="s">
        <v>4949</v>
      </c>
      <c r="P308" s="12"/>
      <c r="Q308" s="13">
        <f t="shared" si="4"/>
        <v>0.48898437500000003</v>
      </c>
      <c r="R308" s="14">
        <v>125.18</v>
      </c>
      <c r="S308" s="26" t="str">
        <f>IFERROR(VLOOKUP(J308,'DESC ITY - ENG'!B:C,2,FALSE),VLOOKUP(I308,'DESC ITY - ENG'!A:C,3,FALSE))</f>
        <v>BOX 3484/652 CM39X22,5X15,5</v>
      </c>
      <c r="T308" s="15" t="str">
        <f>IFERROR(VLOOKUP(S308,'DESC ITY - ENG'!C:D,2,FALSE),VLOOKUP(J308,'DESC ITY - ENG'!B:D,3,FALSE))</f>
        <v>BOX-</v>
      </c>
      <c r="U308" t="str">
        <f>VLOOKUP(T308,'STANDARD COMM'!A:B,2,FALSE)</f>
        <v>BOX / CARTON</v>
      </c>
      <c r="V308" t="str">
        <f>IF(T308="","(blank)",IF(COUNTIF('STANDARD COMM'!A:A,T308)&gt;0,"OK","OUT OF SCOPE"))</f>
        <v>OK</v>
      </c>
    </row>
    <row r="309" spans="1:22">
      <c r="A309" s="10" t="s">
        <v>6912</v>
      </c>
      <c r="B309" s="11">
        <v>45666.434108796297</v>
      </c>
      <c r="C309" s="12"/>
      <c r="D309" s="12" t="s">
        <v>150</v>
      </c>
      <c r="E309" s="12" t="s">
        <v>151</v>
      </c>
      <c r="F309" s="12" t="s">
        <v>7196</v>
      </c>
      <c r="G309" s="22">
        <v>46053</v>
      </c>
      <c r="H309" s="12"/>
      <c r="I309" s="12" t="s">
        <v>1632</v>
      </c>
      <c r="J309" s="12" t="s">
        <v>1633</v>
      </c>
      <c r="K309" s="12" t="s">
        <v>4947</v>
      </c>
      <c r="L309" s="33" t="str">
        <f>VLOOKUP(K309,'COMM ITY- ENG'!A:B,2,FALSE)</f>
        <v>cartons and boxes</v>
      </c>
      <c r="M309" s="12"/>
      <c r="N309" s="13">
        <v>442</v>
      </c>
      <c r="O309" s="12" t="s">
        <v>4949</v>
      </c>
      <c r="P309" s="12"/>
      <c r="Q309" s="13">
        <f t="shared" si="4"/>
        <v>0.56800904977375566</v>
      </c>
      <c r="R309" s="14">
        <v>251.06</v>
      </c>
      <c r="S309" s="26" t="str">
        <f>IFERROR(VLOOKUP(J309,'DESC ITY - ENG'!B:C,2,FALSE),VLOOKUP(I309,'DESC ITY - ENG'!A:C,3,FALSE))</f>
        <v>BOX 0567/000 CM39X38,5X19</v>
      </c>
      <c r="T309" s="15" t="str">
        <f>IFERROR(VLOOKUP(S309,'DESC ITY - ENG'!C:D,2,FALSE),VLOOKUP(J309,'DESC ITY - ENG'!B:D,3,FALSE))</f>
        <v>BOX-</v>
      </c>
      <c r="U309" t="str">
        <f>VLOOKUP(T309,'STANDARD COMM'!A:B,2,FALSE)</f>
        <v>BOX / CARTON</v>
      </c>
      <c r="V309" t="str">
        <f>IF(T309="","(blank)",IF(COUNTIF('STANDARD COMM'!A:A,T309)&gt;0,"OK","OUT OF SCOPE"))</f>
        <v>OK</v>
      </c>
    </row>
    <row r="310" spans="1:22">
      <c r="A310" s="10" t="s">
        <v>7003</v>
      </c>
      <c r="B310" s="11">
        <v>45666.665150462963</v>
      </c>
      <c r="C310" s="12"/>
      <c r="D310" s="12" t="s">
        <v>160</v>
      </c>
      <c r="E310" s="12" t="s">
        <v>161</v>
      </c>
      <c r="F310" s="12" t="s">
        <v>7165</v>
      </c>
      <c r="G310" s="22">
        <v>46053</v>
      </c>
      <c r="H310" s="12"/>
      <c r="I310" s="12" t="s">
        <v>2480</v>
      </c>
      <c r="J310" s="12" t="s">
        <v>2481</v>
      </c>
      <c r="K310" s="12" t="s">
        <v>4936</v>
      </c>
      <c r="L310" s="33" t="str">
        <f>VLOOKUP(K310,'COMM ITY- ENG'!A:B,2,FALSE)</f>
        <v>chemical products</v>
      </c>
      <c r="M310" s="12"/>
      <c r="N310" s="13">
        <v>25</v>
      </c>
      <c r="O310" s="12" t="s">
        <v>4950</v>
      </c>
      <c r="P310" s="12"/>
      <c r="Q310" s="13">
        <f t="shared" si="4"/>
        <v>8.1</v>
      </c>
      <c r="R310" s="14">
        <v>202.5</v>
      </c>
      <c r="S310" s="26" t="str">
        <f>IFERROR(VLOOKUP(J310,'DESC ITY - ENG'!B:C,2,FALSE),VLOOKUP(I310,'DESC ITY - ENG'!A:C,3,FALSE))</f>
        <v>Pigment Specialpearl 1600 (formerly Iriodin 100)</v>
      </c>
      <c r="T310" s="15" t="str">
        <f>IFERROR(VLOOKUP(S310,'DESC ITY - ENG'!C:D,2,FALSE),VLOOKUP(J310,'DESC ITY - ENG'!B:D,3,FALSE))</f>
        <v>INM-</v>
      </c>
      <c r="U310" t="str">
        <f>VLOOKUP(T310,'STANDARD COMM'!A:B,2,FALSE)</f>
        <v>INTR TREAT MATERIAL</v>
      </c>
      <c r="V310" t="str">
        <f>IF(T310="","(blank)",IF(COUNTIF('STANDARD COMM'!A:A,T310)&gt;0,"OK","OUT OF SCOPE"))</f>
        <v>OK</v>
      </c>
    </row>
    <row r="311" spans="1:22">
      <c r="A311" s="10" t="s">
        <v>7004</v>
      </c>
      <c r="B311" s="11">
        <v>45666.665150462963</v>
      </c>
      <c r="C311" s="12"/>
      <c r="D311" s="12" t="s">
        <v>129</v>
      </c>
      <c r="E311" s="12" t="s">
        <v>130</v>
      </c>
      <c r="F311" s="12" t="s">
        <v>7166</v>
      </c>
      <c r="G311" s="22">
        <v>46053</v>
      </c>
      <c r="H311" s="12"/>
      <c r="I311" s="12" t="s">
        <v>1273</v>
      </c>
      <c r="J311" s="12" t="s">
        <v>1274</v>
      </c>
      <c r="K311" s="12" t="s">
        <v>4936</v>
      </c>
      <c r="L311" s="33" t="str">
        <f>VLOOKUP(K311,'COMM ITY- ENG'!A:B,2,FALSE)</f>
        <v>chemical products</v>
      </c>
      <c r="M311" s="12"/>
      <c r="N311" s="13">
        <v>950</v>
      </c>
      <c r="O311" s="12" t="s">
        <v>4950</v>
      </c>
      <c r="P311" s="12"/>
      <c r="Q311" s="13">
        <f t="shared" si="4"/>
        <v>2.79</v>
      </c>
      <c r="R311" s="14">
        <v>2650.5</v>
      </c>
      <c r="S311" s="26" t="str">
        <f>IFERROR(VLOOKUP(J311,'DESC ITY - ENG'!B:C,2,FALSE),VLOOKUP(I311,'DESC ITY - ENG'!A:C,3,FALSE))</f>
        <v>Dowanol PMA (Methoxypropyl Acetate) Bulk TankDowanol PMA (Methoxypropyl Acetate)</v>
      </c>
      <c r="T311" s="15" t="str">
        <f>IFERROR(VLOOKUP(S311,'DESC ITY - ENG'!C:D,2,FALSE),VLOOKUP(J311,'DESC ITY - ENG'!B:D,3,FALSE))</f>
        <v>MISC</v>
      </c>
      <c r="U311" t="str">
        <f>VLOOKUP(T311,'STANDARD COMM'!A:B,2,FALSE)</f>
        <v>MISCELLANEOUS</v>
      </c>
      <c r="V311" t="str">
        <f>IF(T311="","(blank)",IF(COUNTIF('STANDARD COMM'!A:A,T311)&gt;0,"OK","OUT OF SCOPE"))</f>
        <v>OK</v>
      </c>
    </row>
    <row r="312" spans="1:22">
      <c r="A312" s="10" t="s">
        <v>7005</v>
      </c>
      <c r="B312" s="11">
        <v>45666.665150462963</v>
      </c>
      <c r="C312" s="12"/>
      <c r="D312" s="12" t="s">
        <v>81</v>
      </c>
      <c r="E312" s="12" t="s">
        <v>82</v>
      </c>
      <c r="F312" s="12" t="s">
        <v>7167</v>
      </c>
      <c r="G312" s="22">
        <v>46053</v>
      </c>
      <c r="H312" s="12"/>
      <c r="I312" s="12" t="s">
        <v>798</v>
      </c>
      <c r="J312" s="12" t="s">
        <v>799</v>
      </c>
      <c r="K312" s="12" t="s">
        <v>4936</v>
      </c>
      <c r="L312" s="33" t="str">
        <f>VLOOKUP(K312,'COMM ITY- ENG'!A:B,2,FALSE)</f>
        <v>chemical products</v>
      </c>
      <c r="M312" s="12"/>
      <c r="N312" s="13">
        <v>25</v>
      </c>
      <c r="O312" s="12" t="s">
        <v>4950</v>
      </c>
      <c r="P312" s="12"/>
      <c r="Q312" s="13">
        <f t="shared" si="4"/>
        <v>12.5</v>
      </c>
      <c r="R312" s="14">
        <v>312.5</v>
      </c>
      <c r="S312" s="26" t="str">
        <f>IFERROR(VLOOKUP(J312,'DESC ITY - ENG'!B:C,2,FALSE),VLOOKUP(I312,'DESC ITY - ENG'!A:C,3,FALSE))</f>
        <v>Chromium Oxide Green GN</v>
      </c>
      <c r="T312" s="15" t="str">
        <f>IFERROR(VLOOKUP(S312,'DESC ITY - ENG'!C:D,2,FALSE),VLOOKUP(J312,'DESC ITY - ENG'!B:D,3,FALSE))</f>
        <v>INM-</v>
      </c>
      <c r="U312" t="str">
        <f>VLOOKUP(T312,'STANDARD COMM'!A:B,2,FALSE)</f>
        <v>INTR TREAT MATERIAL</v>
      </c>
      <c r="V312" t="str">
        <f>IF(T312="","(blank)",IF(COUNTIF('STANDARD COMM'!A:A,T312)&gt;0,"OK","OUT OF SCOPE"))</f>
        <v>OK</v>
      </c>
    </row>
    <row r="313" spans="1:22">
      <c r="A313" s="10" t="s">
        <v>7005</v>
      </c>
      <c r="B313" s="11">
        <v>45666.665150462963</v>
      </c>
      <c r="C313" s="12"/>
      <c r="D313" s="12" t="s">
        <v>81</v>
      </c>
      <c r="E313" s="12" t="s">
        <v>82</v>
      </c>
      <c r="F313" s="12" t="s">
        <v>7167</v>
      </c>
      <c r="G313" s="22">
        <v>46053</v>
      </c>
      <c r="H313" s="12"/>
      <c r="I313" s="12" t="s">
        <v>802</v>
      </c>
      <c r="J313" s="12" t="s">
        <v>803</v>
      </c>
      <c r="K313" s="12" t="s">
        <v>4936</v>
      </c>
      <c r="L313" s="33" t="str">
        <f>VLOOKUP(K313,'COMM ITY- ENG'!A:B,2,FALSE)</f>
        <v>chemical products</v>
      </c>
      <c r="M313" s="12"/>
      <c r="N313" s="13">
        <v>25</v>
      </c>
      <c r="O313" s="12" t="s">
        <v>4950</v>
      </c>
      <c r="P313" s="12"/>
      <c r="Q313" s="13">
        <f t="shared" si="4"/>
        <v>26</v>
      </c>
      <c r="R313" s="14">
        <v>650</v>
      </c>
      <c r="S313" s="26" t="str">
        <f>IFERROR(VLOOKUP(J313,'DESC ITY - ENG'!B:C,2,FALSE),VLOOKUP(I313,'DESC ITY - ENG'!A:C,3,FALSE))</f>
        <v>STAPA METALLUX R 214</v>
      </c>
      <c r="T313" s="15" t="str">
        <f>IFERROR(VLOOKUP(S313,'DESC ITY - ENG'!C:D,2,FALSE),VLOOKUP(J313,'DESC ITY - ENG'!B:D,3,FALSE))</f>
        <v>INM-</v>
      </c>
      <c r="U313" t="str">
        <f>VLOOKUP(T313,'STANDARD COMM'!A:B,2,FALSE)</f>
        <v>INTR TREAT MATERIAL</v>
      </c>
      <c r="V313" t="str">
        <f>IF(T313="","(blank)",IF(COUNTIF('STANDARD COMM'!A:A,T313)&gt;0,"OK","OUT OF SCOPE"))</f>
        <v>OK</v>
      </c>
    </row>
    <row r="314" spans="1:22">
      <c r="A314" s="10" t="s">
        <v>7006</v>
      </c>
      <c r="B314" s="11">
        <v>45666.665150462963</v>
      </c>
      <c r="C314" s="12"/>
      <c r="D314" s="12" t="s">
        <v>87</v>
      </c>
      <c r="E314" s="12" t="s">
        <v>88</v>
      </c>
      <c r="F314" s="12" t="s">
        <v>7168</v>
      </c>
      <c r="G314" s="22">
        <v>46053</v>
      </c>
      <c r="H314" s="12"/>
      <c r="I314" s="12" t="s">
        <v>3072</v>
      </c>
      <c r="J314" s="12" t="s">
        <v>3073</v>
      </c>
      <c r="K314" s="12" t="s">
        <v>4936</v>
      </c>
      <c r="L314" s="33" t="str">
        <f>VLOOKUP(K314,'COMM ITY- ENG'!A:B,2,FALSE)</f>
        <v>chemical products</v>
      </c>
      <c r="M314" s="12"/>
      <c r="N314" s="13">
        <v>25</v>
      </c>
      <c r="O314" s="12" t="s">
        <v>4950</v>
      </c>
      <c r="P314" s="12"/>
      <c r="Q314" s="13">
        <f t="shared" si="4"/>
        <v>27.3</v>
      </c>
      <c r="R314" s="14">
        <v>682.5</v>
      </c>
      <c r="S314" s="26" t="str">
        <f>IFERROR(VLOOKUP(J314,'DESC ITY - ENG'!B:C,2,FALSE),VLOOKUP(I314,'DESC ITY - ENG'!A:C,3,FALSE))</f>
        <v>Pigment Mearlin Super Bronze 9250Z</v>
      </c>
      <c r="T314" s="15" t="str">
        <f>IFERROR(VLOOKUP(S314,'DESC ITY - ENG'!C:D,2,FALSE),VLOOKUP(J314,'DESC ITY - ENG'!B:D,3,FALSE))</f>
        <v>INM-</v>
      </c>
      <c r="U314" t="str">
        <f>VLOOKUP(T314,'STANDARD COMM'!A:B,2,FALSE)</f>
        <v>INTR TREAT MATERIAL</v>
      </c>
      <c r="V314" t="str">
        <f>IF(T314="","(blank)",IF(COUNTIF('STANDARD COMM'!A:A,T314)&gt;0,"OK","OUT OF SCOPE"))</f>
        <v>OK</v>
      </c>
    </row>
    <row r="315" spans="1:22">
      <c r="A315" s="16" t="s">
        <v>7105</v>
      </c>
      <c r="B315" s="17">
        <v>45667.610601851855</v>
      </c>
      <c r="C315" s="18"/>
      <c r="D315" s="18" t="s">
        <v>186</v>
      </c>
      <c r="E315" s="18" t="s">
        <v>187</v>
      </c>
      <c r="F315" s="18" t="s">
        <v>7226</v>
      </c>
      <c r="G315" s="23">
        <v>46053</v>
      </c>
      <c r="H315" s="18"/>
      <c r="I315" s="18" t="s">
        <v>3772</v>
      </c>
      <c r="J315" s="18" t="s">
        <v>3773</v>
      </c>
      <c r="K315" s="18" t="s">
        <v>4946</v>
      </c>
      <c r="L315" s="33" t="str">
        <f>VLOOKUP(K315,'COMM ITY- ENG'!A:B,2,FALSE)</f>
        <v>consumable materials</v>
      </c>
      <c r="M315" s="18"/>
      <c r="N315" s="19">
        <v>14</v>
      </c>
      <c r="O315" s="18" t="s">
        <v>4949</v>
      </c>
      <c r="P315" s="18"/>
      <c r="Q315" s="19">
        <f t="shared" si="4"/>
        <v>8.77</v>
      </c>
      <c r="R315" s="20">
        <v>122.78</v>
      </c>
      <c r="S315" s="26" t="str">
        <f>IFERROR(VLOOKUP(J315,'DESC ITY - ENG'!B:C,2,FALSE),VLOOKUP(I315,'DESC ITY - ENG'!A:C,3,FALSE))</f>
        <v>Pallet EPAL Standard 120x80 cm</v>
      </c>
      <c r="T315" s="15" t="str">
        <f>IFERROR(VLOOKUP(S315,'DESC ITY - ENG'!C:D,2,FALSE),VLOOKUP(J315,'DESC ITY - ENG'!B:D,3,FALSE))</f>
        <v>MISC</v>
      </c>
      <c r="U315" t="str">
        <f>VLOOKUP(T315,'STANDARD COMM'!A:B,2,FALSE)</f>
        <v>MISCELLANEOUS</v>
      </c>
      <c r="V315" t="str">
        <f>IF(T315="","(blank)",IF(COUNTIF('STANDARD COMM'!A:A,T315)&gt;0,"OK","OUT OF SCOPE"))</f>
        <v>OK</v>
      </c>
    </row>
    <row r="316" spans="1:22">
      <c r="A316" s="10" t="s">
        <v>7007</v>
      </c>
      <c r="B316" s="11">
        <v>45667.610601851855</v>
      </c>
      <c r="C316" s="12"/>
      <c r="D316" s="12" t="s">
        <v>103</v>
      </c>
      <c r="E316" s="12" t="s">
        <v>104</v>
      </c>
      <c r="F316" s="12" t="s">
        <v>7169</v>
      </c>
      <c r="G316" s="22">
        <v>46053</v>
      </c>
      <c r="H316" s="12"/>
      <c r="I316" s="12" t="s">
        <v>4420</v>
      </c>
      <c r="J316" s="12" t="s">
        <v>4421</v>
      </c>
      <c r="K316" s="12" t="s">
        <v>4935</v>
      </c>
      <c r="L316" s="33" t="str">
        <f>VLOOKUP(K316,'COMM ITY- ENG'!A:B,2,FALSE)</f>
        <v>handles</v>
      </c>
      <c r="M316" s="12"/>
      <c r="N316" s="13">
        <v>4560</v>
      </c>
      <c r="O316" s="12" t="s">
        <v>4949</v>
      </c>
      <c r="P316" s="12"/>
      <c r="Q316" s="13">
        <f t="shared" si="4"/>
        <v>0.24110964912280702</v>
      </c>
      <c r="R316" s="14">
        <v>1099.46</v>
      </c>
      <c r="S316" s="26" t="str">
        <f>IFERROR(VLOOKUP(J316,'DESC ITY - ENG'!B:C,2,FALSE),VLOOKUP(I316,'DESC ITY - ENG'!A:C,3,FALSE))</f>
        <v>Handle 290/3 Matte Black Pan 3R [cite: 4]</v>
      </c>
      <c r="T316" s="15" t="str">
        <f>IFERROR(VLOOKUP(S316,'DESC ITY - ENG'!C:D,2,FALSE),VLOOKUP(J316,'DESC ITY - ENG'!B:D,3,FALSE))</f>
        <v>HDL--</v>
      </c>
      <c r="U316" t="e">
        <f>VLOOKUP(T316,'STANDARD COMM'!A:B,2,FALSE)</f>
        <v>#N/A</v>
      </c>
      <c r="V316" t="str">
        <f>IF(T316="","(blank)",IF(COUNTIF('STANDARD COMM'!A:A,T316)&gt;0,"OK","OUT OF SCOPE"))</f>
        <v>OUT OF SCOPE</v>
      </c>
    </row>
    <row r="317" spans="1:22">
      <c r="A317" s="16" t="s">
        <v>7054</v>
      </c>
      <c r="B317" s="17">
        <v>45667.69667824074</v>
      </c>
      <c r="C317" s="18"/>
      <c r="D317" s="18" t="s">
        <v>119</v>
      </c>
      <c r="E317" s="18" t="s">
        <v>120</v>
      </c>
      <c r="F317" s="18" t="s">
        <v>7195</v>
      </c>
      <c r="G317" s="23">
        <v>46053</v>
      </c>
      <c r="H317" s="18"/>
      <c r="I317" s="18" t="s">
        <v>4200</v>
      </c>
      <c r="J317" s="18" t="s">
        <v>4201</v>
      </c>
      <c r="K317" s="18" t="s">
        <v>4938</v>
      </c>
      <c r="L317" s="33" t="str">
        <f>VLOOKUP(K317,'COMM ITY- ENG'!A:B,2,FALSE)</f>
        <v>aluminium</v>
      </c>
      <c r="M317" s="18"/>
      <c r="N317" s="19">
        <v>457</v>
      </c>
      <c r="O317" s="18" t="s">
        <v>4950</v>
      </c>
      <c r="P317" s="18"/>
      <c r="Q317" s="19">
        <f t="shared" si="4"/>
        <v>3.33</v>
      </c>
      <c r="R317" s="20">
        <v>1521.81</v>
      </c>
      <c r="S317" s="26" t="str">
        <f>IFERROR(VLOOKUP(J317,'DESC ITY - ENG'!B:C,2,FALSE),VLOOKUP(I317,'DESC ITY - ENG'!A:C,3,FALSE))</f>
        <v>Aluminum Rectangle Green Series 260x260x10 mm Replacement</v>
      </c>
      <c r="T317" s="15" t="str">
        <f>IFERROR(VLOOKUP(S317,'DESC ITY - ENG'!C:D,2,FALSE),VLOOKUP(J317,'DESC ITY - ENG'!B:D,3,FALSE))</f>
        <v>ALM-</v>
      </c>
      <c r="U317" t="str">
        <f>VLOOKUP(T317,'STANDARD COMM'!A:B,2,FALSE)</f>
        <v>ALUM MATERIAL</v>
      </c>
      <c r="V317" t="str">
        <f>IF(T317="","(blank)",IF(COUNTIF('STANDARD COMM'!A:A,T317)&gt;0,"OK","OUT OF SCOPE"))</f>
        <v>OK</v>
      </c>
    </row>
    <row r="318" spans="1:22">
      <c r="A318" s="10" t="s">
        <v>7054</v>
      </c>
      <c r="B318" s="11">
        <v>45667.69667824074</v>
      </c>
      <c r="C318" s="12"/>
      <c r="D318" s="12" t="s">
        <v>119</v>
      </c>
      <c r="E318" s="12" t="s">
        <v>120</v>
      </c>
      <c r="F318" s="12" t="s">
        <v>7195</v>
      </c>
      <c r="G318" s="22">
        <v>46053</v>
      </c>
      <c r="H318" s="12"/>
      <c r="I318" s="12" t="s">
        <v>1559</v>
      </c>
      <c r="J318" s="12" t="s">
        <v>1560</v>
      </c>
      <c r="K318" s="12" t="s">
        <v>4938</v>
      </c>
      <c r="L318" s="33" t="str">
        <f>VLOOKUP(K318,'COMM ITY- ENG'!A:B,2,FALSE)</f>
        <v>aluminium</v>
      </c>
      <c r="M318" s="12"/>
      <c r="N318" s="13">
        <v>4888</v>
      </c>
      <c r="O318" s="12" t="s">
        <v>4950</v>
      </c>
      <c r="P318" s="12"/>
      <c r="Q318" s="13">
        <f t="shared" si="4"/>
        <v>3.33</v>
      </c>
      <c r="R318" s="14">
        <v>16277.04</v>
      </c>
      <c r="S318" s="26" t="str">
        <f>IFERROR(VLOOKUP(J318,'DESC ITY - ENG'!B:C,2,FALSE),VLOOKUP(I318,'DESC ITY - ENG'!A:C,3,FALSE))</f>
        <v>Aluminum Rectangle Green Series 370x295x10 mm Type A Replacement</v>
      </c>
      <c r="T318" s="15" t="str">
        <f>IFERROR(VLOOKUP(S318,'DESC ITY - ENG'!C:D,2,FALSE),VLOOKUP(J318,'DESC ITY - ENG'!B:D,3,FALSE))</f>
        <v>ALM-</v>
      </c>
      <c r="U318" t="str">
        <f>VLOOKUP(T318,'STANDARD COMM'!A:B,2,FALSE)</f>
        <v>ALUM MATERIAL</v>
      </c>
      <c r="V318" t="str">
        <f>IF(T318="","(blank)",IF(COUNTIF('STANDARD COMM'!A:A,T318)&gt;0,"OK","OUT OF SCOPE"))</f>
        <v>OK</v>
      </c>
    </row>
    <row r="319" spans="1:22">
      <c r="A319" s="16" t="s">
        <v>6985</v>
      </c>
      <c r="B319" s="17">
        <v>45667.70590277778</v>
      </c>
      <c r="C319" s="18"/>
      <c r="D319" s="18" t="s">
        <v>44</v>
      </c>
      <c r="E319" s="18" t="s">
        <v>45</v>
      </c>
      <c r="F319" s="18" t="s">
        <v>7140</v>
      </c>
      <c r="G319" s="23">
        <v>46053</v>
      </c>
      <c r="H319" s="18"/>
      <c r="I319" s="18" t="s">
        <v>4992</v>
      </c>
      <c r="J319" s="18" t="s">
        <v>4993</v>
      </c>
      <c r="K319" s="18" t="s">
        <v>4936</v>
      </c>
      <c r="L319" s="33" t="str">
        <f>VLOOKUP(K319,'COMM ITY- ENG'!A:B,2,FALSE)</f>
        <v>chemical products</v>
      </c>
      <c r="M319" s="18"/>
      <c r="N319" s="19">
        <v>1400</v>
      </c>
      <c r="O319" s="18" t="s">
        <v>4950</v>
      </c>
      <c r="P319" s="18"/>
      <c r="Q319" s="19">
        <f t="shared" si="4"/>
        <v>16</v>
      </c>
      <c r="R319" s="20">
        <v>22400</v>
      </c>
      <c r="S319" s="26" t="str">
        <f>IFERROR(VLOOKUP(J319,'DESC ITY - ENG'!B:C,2,FALSE),VLOOKUP(I319,'DESC ITY - ENG'!A:C,3,FALSE))</f>
        <v>Coating G8 Top Coat Clear Component Grade A</v>
      </c>
      <c r="T319" s="15" t="str">
        <f>IFERROR(VLOOKUP(S319,'DESC ITY - ENG'!C:D,2,FALSE),VLOOKUP(J319,'DESC ITY - ENG'!B:D,3,FALSE))</f>
        <v>INM-</v>
      </c>
      <c r="U319" t="str">
        <f>VLOOKUP(T319,'STANDARD COMM'!A:B,2,FALSE)</f>
        <v>INTR TREAT MATERIAL</v>
      </c>
      <c r="V319" t="str">
        <f>IF(T319="","(blank)",IF(COUNTIF('STANDARD COMM'!A:A,T319)&gt;0,"OK","OUT OF SCOPE"))</f>
        <v>OK</v>
      </c>
    </row>
    <row r="320" spans="1:22">
      <c r="A320" s="10" t="s">
        <v>7055</v>
      </c>
      <c r="B320" s="11">
        <v>45674.487719907411</v>
      </c>
      <c r="C320" s="12"/>
      <c r="D320" s="12" t="s">
        <v>119</v>
      </c>
      <c r="E320" s="12" t="s">
        <v>120</v>
      </c>
      <c r="F320" s="12" t="s">
        <v>7195</v>
      </c>
      <c r="G320" s="22">
        <v>46053</v>
      </c>
      <c r="H320" s="12"/>
      <c r="I320" s="12" t="s">
        <v>1495</v>
      </c>
      <c r="J320" s="12" t="s">
        <v>1496</v>
      </c>
      <c r="K320" s="12" t="s">
        <v>4938</v>
      </c>
      <c r="L320" s="33" t="str">
        <f>VLOOKUP(K320,'COMM ITY- ENG'!A:B,2,FALSE)</f>
        <v>aluminium</v>
      </c>
      <c r="M320" s="12"/>
      <c r="N320" s="13">
        <v>1785</v>
      </c>
      <c r="O320" s="12" t="s">
        <v>4950</v>
      </c>
      <c r="P320" s="12"/>
      <c r="Q320" s="13">
        <f t="shared" si="4"/>
        <v>3.33</v>
      </c>
      <c r="R320" s="14">
        <v>5944.05</v>
      </c>
      <c r="S320" s="26" t="str">
        <f>IFERROR(VLOOKUP(J320,'DESC ITY - ENG'!B:C,2,FALSE),VLOOKUP(I320,'DESC ITY - ENG'!A:C,3,FALSE))</f>
        <v>Aluminum Disc Alloy 1200 265mm x 2.2mm Replacement Part [cite: 1]</v>
      </c>
      <c r="T320" s="15" t="str">
        <f>IFERROR(VLOOKUP(S320,'DESC ITY - ENG'!C:D,2,FALSE),VLOOKUP(J320,'DESC ITY - ENG'!B:D,3,FALSE))</f>
        <v>ALM-</v>
      </c>
      <c r="U320" t="str">
        <f>VLOOKUP(T320,'STANDARD COMM'!A:B,2,FALSE)</f>
        <v>ALUM MATERIAL</v>
      </c>
      <c r="V320" t="str">
        <f>IF(T320="","(blank)",IF(COUNTIF('STANDARD COMM'!A:A,T320)&gt;0,"OK","OUT OF SCOPE"))</f>
        <v>OK</v>
      </c>
    </row>
    <row r="321" spans="1:22">
      <c r="A321" s="16" t="s">
        <v>7047</v>
      </c>
      <c r="B321" s="17">
        <v>45677.443564814814</v>
      </c>
      <c r="C321" s="18"/>
      <c r="D321" s="18" t="s">
        <v>119</v>
      </c>
      <c r="E321" s="18" t="s">
        <v>120</v>
      </c>
      <c r="F321" s="18" t="s">
        <v>7195</v>
      </c>
      <c r="G321" s="23">
        <v>46053</v>
      </c>
      <c r="H321" s="18"/>
      <c r="I321" s="18" t="s">
        <v>1463</v>
      </c>
      <c r="J321" s="18" t="s">
        <v>1464</v>
      </c>
      <c r="K321" s="18" t="s">
        <v>4938</v>
      </c>
      <c r="L321" s="33" t="str">
        <f>VLOOKUP(K321,'COMM ITY- ENG'!A:B,2,FALSE)</f>
        <v>aluminium</v>
      </c>
      <c r="M321" s="18"/>
      <c r="N321" s="19">
        <v>1595</v>
      </c>
      <c r="O321" s="18" t="s">
        <v>4950</v>
      </c>
      <c r="P321" s="18"/>
      <c r="Q321" s="19">
        <f t="shared" si="4"/>
        <v>3.33</v>
      </c>
      <c r="R321" s="20">
        <v>5311.35</v>
      </c>
      <c r="S321" s="26" t="str">
        <f>IFERROR(VLOOKUP(J321,'DESC ITY - ENG'!B:C,2,FALSE),VLOOKUP(I321,'DESC ITY - ENG'!A:C,3,FALSE))</f>
        <v>Aluminum Disc Alloy 4006 355mm x 3.9mm Replacement Part [cite: 2]</v>
      </c>
      <c r="T321" s="15" t="str">
        <f>IFERROR(VLOOKUP(S321,'DESC ITY - ENG'!C:D,2,FALSE),VLOOKUP(J321,'DESC ITY - ENG'!B:D,3,FALSE))</f>
        <v>ALM-</v>
      </c>
      <c r="U321" t="str">
        <f>VLOOKUP(T321,'STANDARD COMM'!A:B,2,FALSE)</f>
        <v>ALUM MATERIAL</v>
      </c>
      <c r="V321" t="str">
        <f>IF(T321="","(blank)",IF(COUNTIF('STANDARD COMM'!A:A,T321)&gt;0,"OK","OUT OF SCOPE"))</f>
        <v>OK</v>
      </c>
    </row>
    <row r="322" spans="1:22">
      <c r="A322" s="10" t="s">
        <v>7043</v>
      </c>
      <c r="B322" s="11">
        <v>45677.449918981481</v>
      </c>
      <c r="C322" s="12"/>
      <c r="D322" s="12" t="s">
        <v>119</v>
      </c>
      <c r="E322" s="12" t="s">
        <v>120</v>
      </c>
      <c r="F322" s="12" t="s">
        <v>7195</v>
      </c>
      <c r="G322" s="22">
        <v>46053</v>
      </c>
      <c r="H322" s="12"/>
      <c r="I322" s="12" t="s">
        <v>3826</v>
      </c>
      <c r="J322" s="12" t="s">
        <v>3827</v>
      </c>
      <c r="K322" s="12" t="s">
        <v>4938</v>
      </c>
      <c r="L322" s="33" t="str">
        <f>VLOOKUP(K322,'COMM ITY- ENG'!A:B,2,FALSE)</f>
        <v>aluminium</v>
      </c>
      <c r="M322" s="12"/>
      <c r="N322" s="13">
        <v>1718</v>
      </c>
      <c r="O322" s="12" t="s">
        <v>4950</v>
      </c>
      <c r="P322" s="12"/>
      <c r="Q322" s="13">
        <f t="shared" ref="Q322:Q385" si="5">+R322/N322</f>
        <v>3.3299999999999996</v>
      </c>
      <c r="R322" s="14">
        <v>5720.94</v>
      </c>
      <c r="S322" s="26" t="str">
        <f>IFERROR(VLOOKUP(J322,'DESC ITY - ENG'!B:C,2,FALSE),VLOOKUP(I322,'DESC ITY - ENG'!A:C,3,FALSE))</f>
        <v>Aluminum Disc Alloy 4006 370mm x 2.9mm Replacement Part [cite: 2]</v>
      </c>
      <c r="T322" s="15" t="str">
        <f>IFERROR(VLOOKUP(S322,'DESC ITY - ENG'!C:D,2,FALSE),VLOOKUP(J322,'DESC ITY - ENG'!B:D,3,FALSE))</f>
        <v>ALM-</v>
      </c>
      <c r="U322" t="str">
        <f>VLOOKUP(T322,'STANDARD COMM'!A:B,2,FALSE)</f>
        <v>ALUM MATERIAL</v>
      </c>
      <c r="V322" t="str">
        <f>IF(T322="","(blank)",IF(COUNTIF('STANDARD COMM'!A:A,T322)&gt;0,"OK","OUT OF SCOPE"))</f>
        <v>OK</v>
      </c>
    </row>
    <row r="323" spans="1:22">
      <c r="A323" s="16" t="s">
        <v>7047</v>
      </c>
      <c r="B323" s="17">
        <v>45677.449918981481</v>
      </c>
      <c r="C323" s="18"/>
      <c r="D323" s="18" t="s">
        <v>119</v>
      </c>
      <c r="E323" s="18" t="s">
        <v>120</v>
      </c>
      <c r="F323" s="18" t="s">
        <v>7195</v>
      </c>
      <c r="G323" s="23">
        <v>46053</v>
      </c>
      <c r="H323" s="18"/>
      <c r="I323" s="18" t="s">
        <v>518</v>
      </c>
      <c r="J323" s="18" t="s">
        <v>519</v>
      </c>
      <c r="K323" s="18" t="s">
        <v>4938</v>
      </c>
      <c r="L323" s="33" t="str">
        <f>VLOOKUP(K323,'COMM ITY- ENG'!A:B,2,FALSE)</f>
        <v>aluminium</v>
      </c>
      <c r="M323" s="18"/>
      <c r="N323" s="19">
        <v>3524</v>
      </c>
      <c r="O323" s="18" t="s">
        <v>4950</v>
      </c>
      <c r="P323" s="18"/>
      <c r="Q323" s="19">
        <f t="shared" si="5"/>
        <v>3.33</v>
      </c>
      <c r="R323" s="20">
        <v>11734.92</v>
      </c>
      <c r="S323" s="26" t="str">
        <f>IFERROR(VLOOKUP(J323,'DESC ITY - ENG'!B:C,2,FALSE),VLOOKUP(I323,'DESC ITY - ENG'!A:C,3,FALSE))</f>
        <v>Aluminum Disc Alloy 4006 375mm x 3.9mm Replacement Part [cite: 2]</v>
      </c>
      <c r="T323" s="15" t="str">
        <f>IFERROR(VLOOKUP(S323,'DESC ITY - ENG'!C:D,2,FALSE),VLOOKUP(J323,'DESC ITY - ENG'!B:D,3,FALSE))</f>
        <v>ALM-</v>
      </c>
      <c r="U323" t="str">
        <f>VLOOKUP(T323,'STANDARD COMM'!A:B,2,FALSE)</f>
        <v>ALUM MATERIAL</v>
      </c>
      <c r="V323" t="str">
        <f>IF(T323="","(blank)",IF(COUNTIF('STANDARD COMM'!A:A,T323)&gt;0,"OK","OUT OF SCOPE"))</f>
        <v>OK</v>
      </c>
    </row>
    <row r="324" spans="1:22">
      <c r="A324" s="10" t="s">
        <v>7043</v>
      </c>
      <c r="B324" s="11">
        <v>45677.449918981481</v>
      </c>
      <c r="C324" s="12"/>
      <c r="D324" s="12" t="s">
        <v>119</v>
      </c>
      <c r="E324" s="12" t="s">
        <v>120</v>
      </c>
      <c r="F324" s="12" t="s">
        <v>7195</v>
      </c>
      <c r="G324" s="22">
        <v>46053</v>
      </c>
      <c r="H324" s="12"/>
      <c r="I324" s="12" t="s">
        <v>2740</v>
      </c>
      <c r="J324" s="12" t="s">
        <v>2741</v>
      </c>
      <c r="K324" s="12" t="s">
        <v>4938</v>
      </c>
      <c r="L324" s="33" t="str">
        <f>VLOOKUP(K324,'COMM ITY- ENG'!A:B,2,FALSE)</f>
        <v>aluminium</v>
      </c>
      <c r="M324" s="12"/>
      <c r="N324" s="13">
        <v>1684</v>
      </c>
      <c r="O324" s="12" t="s">
        <v>4950</v>
      </c>
      <c r="P324" s="12"/>
      <c r="Q324" s="13">
        <f t="shared" si="5"/>
        <v>3.33</v>
      </c>
      <c r="R324" s="14">
        <v>5607.72</v>
      </c>
      <c r="S324" s="26" t="str">
        <f>IFERROR(VLOOKUP(J324,'DESC ITY - ENG'!B:C,2,FALSE),VLOOKUP(I324,'DESC ITY - ENG'!A:C,3,FALSE))</f>
        <v>Aluminum Disc Alloy 4006 410mm x 2.9mm Replacement Part [cite: 2]</v>
      </c>
      <c r="T324" s="15" t="str">
        <f>IFERROR(VLOOKUP(S324,'DESC ITY - ENG'!C:D,2,FALSE),VLOOKUP(J324,'DESC ITY - ENG'!B:D,3,FALSE))</f>
        <v>ALM-</v>
      </c>
      <c r="U324" t="str">
        <f>VLOOKUP(T324,'STANDARD COMM'!A:B,2,FALSE)</f>
        <v>ALUM MATERIAL</v>
      </c>
      <c r="V324" t="str">
        <f>IF(T324="","(blank)",IF(COUNTIF('STANDARD COMM'!A:A,T324)&gt;0,"OK","OUT OF SCOPE"))</f>
        <v>OK</v>
      </c>
    </row>
    <row r="325" spans="1:22">
      <c r="A325" s="16" t="s">
        <v>6921</v>
      </c>
      <c r="B325" s="17">
        <v>45677.462812500002</v>
      </c>
      <c r="C325" s="18"/>
      <c r="D325" s="18" t="s">
        <v>150</v>
      </c>
      <c r="E325" s="18" t="s">
        <v>151</v>
      </c>
      <c r="F325" s="18" t="s">
        <v>7196</v>
      </c>
      <c r="G325" s="23">
        <v>46053</v>
      </c>
      <c r="H325" s="18"/>
      <c r="I325" s="18" t="s">
        <v>1632</v>
      </c>
      <c r="J325" s="18" t="s">
        <v>1633</v>
      </c>
      <c r="K325" s="18" t="s">
        <v>4947</v>
      </c>
      <c r="L325" s="33" t="str">
        <f>VLOOKUP(K325,'COMM ITY- ENG'!A:B,2,FALSE)</f>
        <v>cartons and boxes</v>
      </c>
      <c r="M325" s="18"/>
      <c r="N325" s="19">
        <v>986</v>
      </c>
      <c r="O325" s="18" t="s">
        <v>4949</v>
      </c>
      <c r="P325" s="18"/>
      <c r="Q325" s="19">
        <f t="shared" si="5"/>
        <v>0.57399594320486824</v>
      </c>
      <c r="R325" s="20">
        <v>565.96</v>
      </c>
      <c r="S325" s="26" t="str">
        <f>IFERROR(VLOOKUP(J325,'DESC ITY - ENG'!B:C,2,FALSE),VLOOKUP(I325,'DESC ITY - ENG'!A:C,3,FALSE))</f>
        <v>BOX 0567/000 CM39X38,5X19</v>
      </c>
      <c r="T325" s="15" t="str">
        <f>IFERROR(VLOOKUP(S325,'DESC ITY - ENG'!C:D,2,FALSE),VLOOKUP(J325,'DESC ITY - ENG'!B:D,3,FALSE))</f>
        <v>BOX-</v>
      </c>
      <c r="U325" t="str">
        <f>VLOOKUP(T325,'STANDARD COMM'!A:B,2,FALSE)</f>
        <v>BOX / CARTON</v>
      </c>
      <c r="V325" t="str">
        <f>IF(T325="","(blank)",IF(COUNTIF('STANDARD COMM'!A:A,T325)&gt;0,"OK","OUT OF SCOPE"))</f>
        <v>OK</v>
      </c>
    </row>
    <row r="326" spans="1:22">
      <c r="A326" s="16" t="s">
        <v>7051</v>
      </c>
      <c r="B326" s="17">
        <v>45678.491203703707</v>
      </c>
      <c r="C326" s="18"/>
      <c r="D326" s="18" t="s">
        <v>119</v>
      </c>
      <c r="E326" s="18" t="s">
        <v>120</v>
      </c>
      <c r="F326" s="18" t="s">
        <v>7195</v>
      </c>
      <c r="G326" s="23">
        <v>46053</v>
      </c>
      <c r="H326" s="18"/>
      <c r="I326" s="18" t="s">
        <v>246</v>
      </c>
      <c r="J326" s="18" t="s">
        <v>247</v>
      </c>
      <c r="K326" s="18" t="s">
        <v>4938</v>
      </c>
      <c r="L326" s="33" t="str">
        <f>VLOOKUP(K326,'COMM ITY- ENG'!A:B,2,FALSE)</f>
        <v>aluminium</v>
      </c>
      <c r="M326" s="18"/>
      <c r="N326" s="19">
        <v>4122</v>
      </c>
      <c r="O326" s="18" t="s">
        <v>4950</v>
      </c>
      <c r="P326" s="18"/>
      <c r="Q326" s="19">
        <f t="shared" si="5"/>
        <v>3.33</v>
      </c>
      <c r="R326" s="20">
        <v>13726.26</v>
      </c>
      <c r="S326" s="26" t="str">
        <f>IFERROR(VLOOKUP(J326,'DESC ITY - ENG'!B:C,2,FALSE),VLOOKUP(I326,'DESC ITY - ENG'!A:C,3,FALSE))</f>
        <v>Aluminum Disc L. Green Series 330mm x 3.2mm Replacement Part [cite: 3]</v>
      </c>
      <c r="T326" s="15" t="str">
        <f>IFERROR(VLOOKUP(S326,'DESC ITY - ENG'!C:D,2,FALSE),VLOOKUP(J326,'DESC ITY - ENG'!B:D,3,FALSE))</f>
        <v>ALM-</v>
      </c>
      <c r="U326" t="str">
        <f>VLOOKUP(T326,'STANDARD COMM'!A:B,2,FALSE)</f>
        <v>ALUM MATERIAL</v>
      </c>
      <c r="V326" t="str">
        <f>IF(T326="","(blank)",IF(COUNTIF('STANDARD COMM'!A:A,T326)&gt;0,"OK","OUT OF SCOPE"))</f>
        <v>OK</v>
      </c>
    </row>
    <row r="327" spans="1:22">
      <c r="A327" s="16" t="s">
        <v>7053</v>
      </c>
      <c r="B327" s="17">
        <v>45678.491203703707</v>
      </c>
      <c r="C327" s="18"/>
      <c r="D327" s="18" t="s">
        <v>119</v>
      </c>
      <c r="E327" s="18" t="s">
        <v>120</v>
      </c>
      <c r="F327" s="18" t="s">
        <v>7195</v>
      </c>
      <c r="G327" s="23">
        <v>46053</v>
      </c>
      <c r="H327" s="18"/>
      <c r="I327" s="18" t="s">
        <v>246</v>
      </c>
      <c r="J327" s="18" t="s">
        <v>247</v>
      </c>
      <c r="K327" s="18" t="s">
        <v>4938</v>
      </c>
      <c r="L327" s="33" t="str">
        <f>VLOOKUP(K327,'COMM ITY- ENG'!A:B,2,FALSE)</f>
        <v>aluminium</v>
      </c>
      <c r="M327" s="18"/>
      <c r="N327" s="19">
        <v>1618</v>
      </c>
      <c r="O327" s="18" t="s">
        <v>4950</v>
      </c>
      <c r="P327" s="18"/>
      <c r="Q327" s="19">
        <f t="shared" si="5"/>
        <v>3.85</v>
      </c>
      <c r="R327" s="20">
        <v>6229.3</v>
      </c>
      <c r="S327" s="26" t="str">
        <f>IFERROR(VLOOKUP(J327,'DESC ITY - ENG'!B:C,2,FALSE),VLOOKUP(I327,'DESC ITY - ENG'!A:C,3,FALSE))</f>
        <v>Aluminum Disc L. Green Series 330mm x 3.2mm Replacement Part [cite: 3]</v>
      </c>
      <c r="T327" s="15" t="str">
        <f>IFERROR(VLOOKUP(S327,'DESC ITY - ENG'!C:D,2,FALSE),VLOOKUP(J327,'DESC ITY - ENG'!B:D,3,FALSE))</f>
        <v>ALM-</v>
      </c>
      <c r="U327" t="str">
        <f>VLOOKUP(T327,'STANDARD COMM'!A:B,2,FALSE)</f>
        <v>ALUM MATERIAL</v>
      </c>
      <c r="V327" t="str">
        <f>IF(T327="","(blank)",IF(COUNTIF('STANDARD COMM'!A:A,T327)&gt;0,"OK","OUT OF SCOPE"))</f>
        <v>OK</v>
      </c>
    </row>
    <row r="328" spans="1:22">
      <c r="A328" s="16" t="s">
        <v>7038</v>
      </c>
      <c r="B328" s="17">
        <v>45680.414189814815</v>
      </c>
      <c r="C328" s="18"/>
      <c r="D328" s="18" t="s">
        <v>119</v>
      </c>
      <c r="E328" s="18" t="s">
        <v>120</v>
      </c>
      <c r="F328" s="18" t="s">
        <v>7195</v>
      </c>
      <c r="G328" s="23">
        <v>46053</v>
      </c>
      <c r="H328" s="18"/>
      <c r="I328" s="18" t="s">
        <v>510</v>
      </c>
      <c r="J328" s="18" t="s">
        <v>511</v>
      </c>
      <c r="K328" s="18" t="s">
        <v>4938</v>
      </c>
      <c r="L328" s="33" t="str">
        <f>VLOOKUP(K328,'COMM ITY- ENG'!A:B,2,FALSE)</f>
        <v>aluminium</v>
      </c>
      <c r="M328" s="18"/>
      <c r="N328" s="19">
        <v>1745</v>
      </c>
      <c r="O328" s="18" t="s">
        <v>4950</v>
      </c>
      <c r="P328" s="18"/>
      <c r="Q328" s="19">
        <f t="shared" si="5"/>
        <v>3.33</v>
      </c>
      <c r="R328" s="20">
        <v>5810.85</v>
      </c>
      <c r="S328" s="26" t="str">
        <f>IFERROR(VLOOKUP(J328,'DESC ITY - ENG'!B:C,2,FALSE),VLOOKUP(I328,'DESC ITY - ENG'!A:C,3,FALSE))</f>
        <v>Aluminum Disc Alloy 4006 340mm x 3.6mm Replacement Part [cite: 2]</v>
      </c>
      <c r="T328" s="15" t="str">
        <f>IFERROR(VLOOKUP(S328,'DESC ITY - ENG'!C:D,2,FALSE),VLOOKUP(J328,'DESC ITY - ENG'!B:D,3,FALSE))</f>
        <v>ALM-</v>
      </c>
      <c r="U328" t="str">
        <f>VLOOKUP(T328,'STANDARD COMM'!A:B,2,FALSE)</f>
        <v>ALUM MATERIAL</v>
      </c>
      <c r="V328" t="str">
        <f>IF(T328="","(blank)",IF(COUNTIF('STANDARD COMM'!A:A,T328)&gt;0,"OK","OUT OF SCOPE"))</f>
        <v>OK</v>
      </c>
    </row>
    <row r="329" spans="1:22">
      <c r="A329" s="16" t="s">
        <v>6911</v>
      </c>
      <c r="B329" s="17">
        <v>45680.570254629631</v>
      </c>
      <c r="C329" s="18"/>
      <c r="D329" s="18" t="s">
        <v>150</v>
      </c>
      <c r="E329" s="18" t="s">
        <v>151</v>
      </c>
      <c r="F329" s="18" t="s">
        <v>7196</v>
      </c>
      <c r="G329" s="23">
        <v>46053</v>
      </c>
      <c r="H329" s="18"/>
      <c r="I329" s="18" t="s">
        <v>1632</v>
      </c>
      <c r="J329" s="18" t="s">
        <v>1633</v>
      </c>
      <c r="K329" s="18" t="s">
        <v>4947</v>
      </c>
      <c r="L329" s="33" t="str">
        <f>VLOOKUP(K329,'COMM ITY- ENG'!A:B,2,FALSE)</f>
        <v>cartons and boxes</v>
      </c>
      <c r="M329" s="18"/>
      <c r="N329" s="19">
        <v>383</v>
      </c>
      <c r="O329" s="18" t="s">
        <v>4949</v>
      </c>
      <c r="P329" s="18"/>
      <c r="Q329" s="19">
        <f t="shared" si="5"/>
        <v>0.56798955613577018</v>
      </c>
      <c r="R329" s="20">
        <v>217.54</v>
      </c>
      <c r="S329" s="26" t="str">
        <f>IFERROR(VLOOKUP(J329,'DESC ITY - ENG'!B:C,2,FALSE),VLOOKUP(I329,'DESC ITY - ENG'!A:C,3,FALSE))</f>
        <v>BOX 0567/000 CM39X38,5X19</v>
      </c>
      <c r="T329" s="15" t="str">
        <f>IFERROR(VLOOKUP(S329,'DESC ITY - ENG'!C:D,2,FALSE),VLOOKUP(J329,'DESC ITY - ENG'!B:D,3,FALSE))</f>
        <v>BOX-</v>
      </c>
      <c r="U329" t="str">
        <f>VLOOKUP(T329,'STANDARD COMM'!A:B,2,FALSE)</f>
        <v>BOX / CARTON</v>
      </c>
      <c r="V329" t="str">
        <f>IF(T329="","(blank)",IF(COUNTIF('STANDARD COMM'!A:A,T329)&gt;0,"OK","OUT OF SCOPE"))</f>
        <v>OK</v>
      </c>
    </row>
    <row r="330" spans="1:22">
      <c r="A330" s="10" t="s">
        <v>7049</v>
      </c>
      <c r="B330" s="11">
        <v>45680.705092592594</v>
      </c>
      <c r="C330" s="12"/>
      <c r="D330" s="12" t="s">
        <v>119</v>
      </c>
      <c r="E330" s="12" t="s">
        <v>120</v>
      </c>
      <c r="F330" s="12" t="s">
        <v>7195</v>
      </c>
      <c r="G330" s="22">
        <v>46053</v>
      </c>
      <c r="H330" s="12"/>
      <c r="I330" s="12" t="s">
        <v>246</v>
      </c>
      <c r="J330" s="12" t="s">
        <v>247</v>
      </c>
      <c r="K330" s="12" t="s">
        <v>4938</v>
      </c>
      <c r="L330" s="33" t="str">
        <f>VLOOKUP(K330,'COMM ITY- ENG'!A:B,2,FALSE)</f>
        <v>aluminium</v>
      </c>
      <c r="M330" s="12"/>
      <c r="N330" s="13">
        <v>10655</v>
      </c>
      <c r="O330" s="12" t="s">
        <v>4950</v>
      </c>
      <c r="P330" s="12"/>
      <c r="Q330" s="13">
        <f t="shared" si="5"/>
        <v>3.33</v>
      </c>
      <c r="R330" s="14">
        <v>35481.15</v>
      </c>
      <c r="S330" s="26" t="str">
        <f>IFERROR(VLOOKUP(J330,'DESC ITY - ENG'!B:C,2,FALSE),VLOOKUP(I330,'DESC ITY - ENG'!A:C,3,FALSE))</f>
        <v>Aluminum Disc L. Green Series 330mm x 3.2mm Replacement Part [cite: 3]</v>
      </c>
      <c r="T330" s="15" t="str">
        <f>IFERROR(VLOOKUP(S330,'DESC ITY - ENG'!C:D,2,FALSE),VLOOKUP(J330,'DESC ITY - ENG'!B:D,3,FALSE))</f>
        <v>ALM-</v>
      </c>
      <c r="U330" t="str">
        <f>VLOOKUP(T330,'STANDARD COMM'!A:B,2,FALSE)</f>
        <v>ALUM MATERIAL</v>
      </c>
      <c r="V330" t="str">
        <f>IF(T330="","(blank)",IF(COUNTIF('STANDARD COMM'!A:A,T330)&gt;0,"OK","OUT OF SCOPE"))</f>
        <v>OK</v>
      </c>
    </row>
    <row r="331" spans="1:22">
      <c r="A331" s="10" t="s">
        <v>7049</v>
      </c>
      <c r="B331" s="11">
        <v>45680.705092592594</v>
      </c>
      <c r="C331" s="12"/>
      <c r="D331" s="12" t="s">
        <v>119</v>
      </c>
      <c r="E331" s="12" t="s">
        <v>120</v>
      </c>
      <c r="F331" s="12" t="s">
        <v>7195</v>
      </c>
      <c r="G331" s="22">
        <v>46053</v>
      </c>
      <c r="H331" s="12"/>
      <c r="I331" s="12" t="s">
        <v>330</v>
      </c>
      <c r="J331" s="12" t="s">
        <v>331</v>
      </c>
      <c r="K331" s="12" t="s">
        <v>4938</v>
      </c>
      <c r="L331" s="33" t="str">
        <f>VLOOKUP(K331,'COMM ITY- ENG'!A:B,2,FALSE)</f>
        <v>aluminium</v>
      </c>
      <c r="M331" s="12"/>
      <c r="N331" s="13">
        <v>2128</v>
      </c>
      <c r="O331" s="12" t="s">
        <v>4950</v>
      </c>
      <c r="P331" s="12"/>
      <c r="Q331" s="13">
        <f t="shared" si="5"/>
        <v>3.33</v>
      </c>
      <c r="R331" s="14">
        <v>7086.24</v>
      </c>
      <c r="S331" s="26" t="str">
        <f>IFERROR(VLOOKUP(J331,'DESC ITY - ENG'!B:C,2,FALSE),VLOOKUP(I331,'DESC ITY - ENG'!A:C,3,FALSE))</f>
        <v>Aluminum Disc L. Green Series 335mm x 2.9mm Replacement Part [cite: 3]</v>
      </c>
      <c r="T331" s="15" t="str">
        <f>IFERROR(VLOOKUP(S331,'DESC ITY - ENG'!C:D,2,FALSE),VLOOKUP(J331,'DESC ITY - ENG'!B:D,3,FALSE))</f>
        <v>ALM-</v>
      </c>
      <c r="U331" t="str">
        <f>VLOOKUP(T331,'STANDARD COMM'!A:B,2,FALSE)</f>
        <v>ALUM MATERIAL</v>
      </c>
      <c r="V331" t="str">
        <f>IF(T331="","(blank)",IF(COUNTIF('STANDARD COMM'!A:A,T331)&gt;0,"OK","OUT OF SCOPE"))</f>
        <v>OK</v>
      </c>
    </row>
    <row r="332" spans="1:22">
      <c r="A332" s="16" t="s">
        <v>6987</v>
      </c>
      <c r="B332" s="17">
        <v>45681.610798611109</v>
      </c>
      <c r="C332" s="18"/>
      <c r="D332" s="18" t="s">
        <v>44</v>
      </c>
      <c r="E332" s="18" t="s">
        <v>45</v>
      </c>
      <c r="F332" s="18" t="s">
        <v>7142</v>
      </c>
      <c r="G332" s="23">
        <v>46053</v>
      </c>
      <c r="H332" s="18"/>
      <c r="I332" s="18" t="s">
        <v>6735</v>
      </c>
      <c r="J332" s="18" t="s">
        <v>6556</v>
      </c>
      <c r="K332" s="18" t="s">
        <v>4936</v>
      </c>
      <c r="L332" s="33" t="str">
        <f>VLOOKUP(K332,'COMM ITY- ENG'!A:B,2,FALSE)</f>
        <v>chemical products</v>
      </c>
      <c r="M332" s="18"/>
      <c r="N332" s="19">
        <v>433.42</v>
      </c>
      <c r="O332" s="18" t="s">
        <v>4950</v>
      </c>
      <c r="P332" s="18"/>
      <c r="Q332" s="19">
        <f t="shared" si="5"/>
        <v>16</v>
      </c>
      <c r="R332" s="20">
        <v>6934.72</v>
      </c>
      <c r="S332" s="26" t="str">
        <f>IFERROR(VLOOKUP(J332,'DESC ITY - ENG'!B:C,2,FALSE),VLOOKUP(I332,'DESC ITY - ENG'!A:C,3,FALSE))</f>
        <v>G8 BS FC-41058 A GREEN MET.</v>
      </c>
      <c r="T332" s="15" t="str">
        <f>IFERROR(VLOOKUP(S332,'DESC ITY - ENG'!C:D,2,FALSE),VLOOKUP(J332,'DESC ITY - ENG'!B:D,3,FALSE))</f>
        <v>INM-</v>
      </c>
      <c r="U332" t="str">
        <f>VLOOKUP(T332,'STANDARD COMM'!A:B,2,FALSE)</f>
        <v>INTR TREAT MATERIAL</v>
      </c>
      <c r="V332" t="str">
        <f>IF(T332="","(blank)",IF(COUNTIF('STANDARD COMM'!A:A,T332)&gt;0,"OK","OUT OF SCOPE"))</f>
        <v>OK</v>
      </c>
    </row>
    <row r="333" spans="1:22">
      <c r="A333" s="16" t="s">
        <v>6987</v>
      </c>
      <c r="B333" s="17">
        <v>45684.359548611108</v>
      </c>
      <c r="C333" s="18"/>
      <c r="D333" s="18" t="s">
        <v>44</v>
      </c>
      <c r="E333" s="18" t="s">
        <v>45</v>
      </c>
      <c r="F333" s="18" t="s">
        <v>7142</v>
      </c>
      <c r="G333" s="23">
        <v>46053</v>
      </c>
      <c r="H333" s="18"/>
      <c r="I333" s="18" t="s">
        <v>6736</v>
      </c>
      <c r="J333" s="18" t="s">
        <v>6557</v>
      </c>
      <c r="K333" s="18" t="s">
        <v>4936</v>
      </c>
      <c r="L333" s="33" t="str">
        <f>VLOOKUP(K333,'COMM ITY- ENG'!A:B,2,FALSE)</f>
        <v>chemical products</v>
      </c>
      <c r="M333" s="18"/>
      <c r="N333" s="19">
        <v>260</v>
      </c>
      <c r="O333" s="18" t="s">
        <v>4950</v>
      </c>
      <c r="P333" s="18"/>
      <c r="Q333" s="19">
        <f t="shared" si="5"/>
        <v>16</v>
      </c>
      <c r="R333" s="20">
        <v>4160</v>
      </c>
      <c r="S333" s="26" t="str">
        <f>IFERROR(VLOOKUP(J333,'DESC ITY - ENG'!B:C,2,FALSE),VLOOKUP(I333,'DESC ITY - ENG'!A:C,3,FALSE))</f>
        <v>G8 TC MET.FC-1710M A GREEN MET.</v>
      </c>
      <c r="T333" s="15" t="str">
        <f>IFERROR(VLOOKUP(S333,'DESC ITY - ENG'!C:D,2,FALSE),VLOOKUP(J333,'DESC ITY - ENG'!B:D,3,FALSE))</f>
        <v>INM-</v>
      </c>
      <c r="U333" t="str">
        <f>VLOOKUP(T333,'STANDARD COMM'!A:B,2,FALSE)</f>
        <v>INTR TREAT MATERIAL</v>
      </c>
      <c r="V333" t="str">
        <f>IF(T333="","(blank)",IF(COUNTIF('STANDARD COMM'!A:A,T333)&gt;0,"OK","OUT OF SCOPE"))</f>
        <v>OK</v>
      </c>
    </row>
    <row r="334" spans="1:22">
      <c r="A334" s="10" t="s">
        <v>7048</v>
      </c>
      <c r="B334" s="11">
        <v>45688.340717592589</v>
      </c>
      <c r="C334" s="12"/>
      <c r="D334" s="12" t="s">
        <v>119</v>
      </c>
      <c r="E334" s="12" t="s">
        <v>120</v>
      </c>
      <c r="F334" s="12" t="s">
        <v>7195</v>
      </c>
      <c r="G334" s="22">
        <v>46053</v>
      </c>
      <c r="H334" s="12"/>
      <c r="I334" s="12" t="s">
        <v>250</v>
      </c>
      <c r="J334" s="12" t="s">
        <v>251</v>
      </c>
      <c r="K334" s="12" t="s">
        <v>4938</v>
      </c>
      <c r="L334" s="33" t="str">
        <f>VLOOKUP(K334,'COMM ITY- ENG'!A:B,2,FALSE)</f>
        <v>aluminium</v>
      </c>
      <c r="M334" s="12"/>
      <c r="N334" s="13">
        <v>3074</v>
      </c>
      <c r="O334" s="12" t="s">
        <v>4950</v>
      </c>
      <c r="P334" s="12"/>
      <c r="Q334" s="13">
        <f t="shared" si="5"/>
        <v>3.33</v>
      </c>
      <c r="R334" s="14">
        <v>10236.42</v>
      </c>
      <c r="S334" s="26" t="str">
        <f>IFERROR(VLOOKUP(J334,'DESC ITY - ENG'!B:C,2,FALSE),VLOOKUP(I334,'DESC ITY - ENG'!A:C,3,FALSE))</f>
        <v>Aluminum Disc L. Green Series 225mm x 3.2mm Replacement Part [cite: 3]</v>
      </c>
      <c r="T334" s="15" t="str">
        <f>IFERROR(VLOOKUP(S334,'DESC ITY - ENG'!C:D,2,FALSE),VLOOKUP(J334,'DESC ITY - ENG'!B:D,3,FALSE))</f>
        <v>ALM-</v>
      </c>
      <c r="U334" t="str">
        <f>VLOOKUP(T334,'STANDARD COMM'!A:B,2,FALSE)</f>
        <v>ALUM MATERIAL</v>
      </c>
      <c r="V334" t="str">
        <f>IF(T334="","(blank)",IF(COUNTIF('STANDARD COMM'!A:A,T334)&gt;0,"OK","OUT OF SCOPE"))</f>
        <v>OK</v>
      </c>
    </row>
    <row r="335" spans="1:22">
      <c r="A335" s="16" t="s">
        <v>7049</v>
      </c>
      <c r="B335" s="17">
        <v>45688.340717592589</v>
      </c>
      <c r="C335" s="18"/>
      <c r="D335" s="18" t="s">
        <v>119</v>
      </c>
      <c r="E335" s="18" t="s">
        <v>120</v>
      </c>
      <c r="F335" s="18" t="s">
        <v>7195</v>
      </c>
      <c r="G335" s="23">
        <v>46053</v>
      </c>
      <c r="H335" s="18"/>
      <c r="I335" s="18" t="s">
        <v>250</v>
      </c>
      <c r="J335" s="18" t="s">
        <v>251</v>
      </c>
      <c r="K335" s="18" t="s">
        <v>4938</v>
      </c>
      <c r="L335" s="33" t="str">
        <f>VLOOKUP(K335,'COMM ITY- ENG'!A:B,2,FALSE)</f>
        <v>aluminium</v>
      </c>
      <c r="M335" s="18"/>
      <c r="N335" s="19">
        <v>1549</v>
      </c>
      <c r="O335" s="18" t="s">
        <v>4950</v>
      </c>
      <c r="P335" s="18"/>
      <c r="Q335" s="19">
        <f t="shared" si="5"/>
        <v>3.33</v>
      </c>
      <c r="R335" s="20">
        <v>5158.17</v>
      </c>
      <c r="S335" s="26" t="str">
        <f>IFERROR(VLOOKUP(J335,'DESC ITY - ENG'!B:C,2,FALSE),VLOOKUP(I335,'DESC ITY - ENG'!A:C,3,FALSE))</f>
        <v>Aluminum Disc L. Green Series 225mm x 3.2mm Replacement Part [cite: 3]</v>
      </c>
      <c r="T335" s="15" t="str">
        <f>IFERROR(VLOOKUP(S335,'DESC ITY - ENG'!C:D,2,FALSE),VLOOKUP(J335,'DESC ITY - ENG'!B:D,3,FALSE))</f>
        <v>ALM-</v>
      </c>
      <c r="U335" t="str">
        <f>VLOOKUP(T335,'STANDARD COMM'!A:B,2,FALSE)</f>
        <v>ALUM MATERIAL</v>
      </c>
      <c r="V335" t="str">
        <f>IF(T335="","(blank)",IF(COUNTIF('STANDARD COMM'!A:A,T335)&gt;0,"OK","OUT OF SCOPE"))</f>
        <v>OK</v>
      </c>
    </row>
    <row r="336" spans="1:22">
      <c r="A336" s="10" t="s">
        <v>7049</v>
      </c>
      <c r="B336" s="11">
        <v>45688.340717592589</v>
      </c>
      <c r="C336" s="12"/>
      <c r="D336" s="12" t="s">
        <v>119</v>
      </c>
      <c r="E336" s="12" t="s">
        <v>120</v>
      </c>
      <c r="F336" s="12" t="s">
        <v>7195</v>
      </c>
      <c r="G336" s="22">
        <v>46053</v>
      </c>
      <c r="H336" s="12"/>
      <c r="I336" s="12" t="s">
        <v>242</v>
      </c>
      <c r="J336" s="12" t="s">
        <v>243</v>
      </c>
      <c r="K336" s="12" t="s">
        <v>4938</v>
      </c>
      <c r="L336" s="33" t="str">
        <f>VLOOKUP(K336,'COMM ITY- ENG'!A:B,2,FALSE)</f>
        <v>aluminium</v>
      </c>
      <c r="M336" s="12"/>
      <c r="N336" s="13">
        <v>3335</v>
      </c>
      <c r="O336" s="12" t="s">
        <v>4950</v>
      </c>
      <c r="P336" s="12"/>
      <c r="Q336" s="13">
        <f t="shared" si="5"/>
        <v>3.3299999999999996</v>
      </c>
      <c r="R336" s="14">
        <v>11105.55</v>
      </c>
      <c r="S336" s="26" t="str">
        <f>IFERROR(VLOOKUP(J336,'DESC ITY - ENG'!B:C,2,FALSE),VLOOKUP(I336,'DESC ITY - ENG'!A:C,3,FALSE))</f>
        <v>Aluminum Disc L. Green Series 235mm x 3.2mm Replacement Part [cite: 3]</v>
      </c>
      <c r="T336" s="15" t="str">
        <f>IFERROR(VLOOKUP(S336,'DESC ITY - ENG'!C:D,2,FALSE),VLOOKUP(J336,'DESC ITY - ENG'!B:D,3,FALSE))</f>
        <v>ALM-</v>
      </c>
      <c r="U336" t="str">
        <f>VLOOKUP(T336,'STANDARD COMM'!A:B,2,FALSE)</f>
        <v>ALUM MATERIAL</v>
      </c>
      <c r="V336" t="str">
        <f>IF(T336="","(blank)",IF(COUNTIF('STANDARD COMM'!A:A,T336)&gt;0,"OK","OUT OF SCOPE"))</f>
        <v>OK</v>
      </c>
    </row>
    <row r="337" spans="1:22">
      <c r="A337" s="16" t="s">
        <v>7050</v>
      </c>
      <c r="B337" s="17">
        <v>45688.340717592589</v>
      </c>
      <c r="C337" s="18"/>
      <c r="D337" s="18" t="s">
        <v>119</v>
      </c>
      <c r="E337" s="18" t="s">
        <v>120</v>
      </c>
      <c r="F337" s="18" t="s">
        <v>7195</v>
      </c>
      <c r="G337" s="23">
        <v>46053</v>
      </c>
      <c r="H337" s="18"/>
      <c r="I337" s="18" t="s">
        <v>197</v>
      </c>
      <c r="J337" s="18" t="s">
        <v>198</v>
      </c>
      <c r="K337" s="18" t="s">
        <v>4938</v>
      </c>
      <c r="L337" s="33" t="str">
        <f>VLOOKUP(K337,'COMM ITY- ENG'!A:B,2,FALSE)</f>
        <v>aluminium</v>
      </c>
      <c r="M337" s="18"/>
      <c r="N337" s="19">
        <v>1797</v>
      </c>
      <c r="O337" s="18" t="s">
        <v>4950</v>
      </c>
      <c r="P337" s="18"/>
      <c r="Q337" s="19">
        <f t="shared" si="5"/>
        <v>3.33</v>
      </c>
      <c r="R337" s="20">
        <v>5984.01</v>
      </c>
      <c r="S337" s="26" t="str">
        <f>IFERROR(VLOOKUP(J337,'DESC ITY - ENG'!B:C,2,FALSE),VLOOKUP(I337,'DESC ITY - ENG'!A:C,3,FALSE))</f>
        <v>Aluminum Disc L. Green Series 265mm x 3.2mm Replacement Part [cite: 3]</v>
      </c>
      <c r="T337" s="15" t="str">
        <f>IFERROR(VLOOKUP(S337,'DESC ITY - ENG'!C:D,2,FALSE),VLOOKUP(J337,'DESC ITY - ENG'!B:D,3,FALSE))</f>
        <v>ALM-</v>
      </c>
      <c r="U337" t="str">
        <f>VLOOKUP(T337,'STANDARD COMM'!A:B,2,FALSE)</f>
        <v>ALUM MATERIAL</v>
      </c>
      <c r="V337" t="str">
        <f>IF(T337="","(blank)",IF(COUNTIF('STANDARD COMM'!A:A,T337)&gt;0,"OK","OUT OF SCOPE"))</f>
        <v>OK</v>
      </c>
    </row>
    <row r="338" spans="1:22">
      <c r="A338" s="10" t="s">
        <v>7049</v>
      </c>
      <c r="B338" s="11">
        <v>45698.437465277777</v>
      </c>
      <c r="C338" s="12"/>
      <c r="D338" s="12" t="s">
        <v>119</v>
      </c>
      <c r="E338" s="12" t="s">
        <v>120</v>
      </c>
      <c r="F338" s="12" t="s">
        <v>7195</v>
      </c>
      <c r="G338" s="22">
        <v>46053</v>
      </c>
      <c r="H338" s="12"/>
      <c r="I338" s="12" t="s">
        <v>197</v>
      </c>
      <c r="J338" s="12" t="s">
        <v>198</v>
      </c>
      <c r="K338" s="12" t="s">
        <v>4938</v>
      </c>
      <c r="L338" s="33" t="str">
        <f>VLOOKUP(K338,'COMM ITY- ENG'!A:B,2,FALSE)</f>
        <v>aluminium</v>
      </c>
      <c r="M338" s="12"/>
      <c r="N338" s="13">
        <v>11573</v>
      </c>
      <c r="O338" s="12" t="s">
        <v>4950</v>
      </c>
      <c r="P338" s="12"/>
      <c r="Q338" s="13">
        <f t="shared" si="5"/>
        <v>3.3299999999999996</v>
      </c>
      <c r="R338" s="14">
        <v>38538.089999999997</v>
      </c>
      <c r="S338" s="26" t="str">
        <f>IFERROR(VLOOKUP(J338,'DESC ITY - ENG'!B:C,2,FALSE),VLOOKUP(I338,'DESC ITY - ENG'!A:C,3,FALSE))</f>
        <v>Aluminum Disc L. Green Series 265mm x 3.2mm Replacement Part [cite: 3]</v>
      </c>
      <c r="T338" s="15" t="str">
        <f>IFERROR(VLOOKUP(S338,'DESC ITY - ENG'!C:D,2,FALSE),VLOOKUP(J338,'DESC ITY - ENG'!B:D,3,FALSE))</f>
        <v>ALM-</v>
      </c>
      <c r="U338" t="str">
        <f>VLOOKUP(T338,'STANDARD COMM'!A:B,2,FALSE)</f>
        <v>ALUM MATERIAL</v>
      </c>
      <c r="V338" t="str">
        <f>IF(T338="","(blank)",IF(COUNTIF('STANDARD COMM'!A:A,T338)&gt;0,"OK","OUT OF SCOPE"))</f>
        <v>OK</v>
      </c>
    </row>
    <row r="339" spans="1:22">
      <c r="A339" s="16" t="s">
        <v>7049</v>
      </c>
      <c r="B339" s="17">
        <v>45698.437465277777</v>
      </c>
      <c r="C339" s="18"/>
      <c r="D339" s="18" t="s">
        <v>119</v>
      </c>
      <c r="E339" s="18" t="s">
        <v>120</v>
      </c>
      <c r="F339" s="18" t="s">
        <v>7195</v>
      </c>
      <c r="G339" s="23">
        <v>46053</v>
      </c>
      <c r="H339" s="18"/>
      <c r="I339" s="18" t="s">
        <v>1475</v>
      </c>
      <c r="J339" s="18" t="s">
        <v>1476</v>
      </c>
      <c r="K339" s="18" t="s">
        <v>4938</v>
      </c>
      <c r="L339" s="33" t="str">
        <f>VLOOKUP(K339,'COMM ITY- ENG'!A:B,2,FALSE)</f>
        <v>aluminium</v>
      </c>
      <c r="M339" s="18"/>
      <c r="N339" s="19">
        <v>895</v>
      </c>
      <c r="O339" s="18" t="s">
        <v>4950</v>
      </c>
      <c r="P339" s="18"/>
      <c r="Q339" s="19">
        <f t="shared" si="5"/>
        <v>3.33</v>
      </c>
      <c r="R339" s="20">
        <v>2980.35</v>
      </c>
      <c r="S339" s="26" t="str">
        <f>IFERROR(VLOOKUP(J339,'DESC ITY - ENG'!B:C,2,FALSE),VLOOKUP(I339,'DESC ITY - ENG'!A:C,3,FALSE))</f>
        <v>Aluminum Disc L. Green Series 280mm x 3.2mm Replacement Part [cite: 3]</v>
      </c>
      <c r="T339" s="15" t="str">
        <f>IFERROR(VLOOKUP(S339,'DESC ITY - ENG'!C:D,2,FALSE),VLOOKUP(J339,'DESC ITY - ENG'!B:D,3,FALSE))</f>
        <v>ALM-</v>
      </c>
      <c r="U339" t="str">
        <f>VLOOKUP(T339,'STANDARD COMM'!A:B,2,FALSE)</f>
        <v>ALUM MATERIAL</v>
      </c>
      <c r="V339" t="str">
        <f>IF(T339="","(blank)",IF(COUNTIF('STANDARD COMM'!A:A,T339)&gt;0,"OK","OUT OF SCOPE"))</f>
        <v>OK</v>
      </c>
    </row>
    <row r="340" spans="1:22">
      <c r="A340" s="10" t="s">
        <v>6980</v>
      </c>
      <c r="B340" s="11"/>
      <c r="C340" s="12"/>
      <c r="D340" s="12" t="s">
        <v>61</v>
      </c>
      <c r="E340" s="12" t="s">
        <v>62</v>
      </c>
      <c r="F340" s="12" t="s">
        <v>7135</v>
      </c>
      <c r="G340" s="22">
        <v>46053</v>
      </c>
      <c r="H340" s="12"/>
      <c r="I340" s="12" t="s">
        <v>5046</v>
      </c>
      <c r="J340" s="12" t="s">
        <v>5047</v>
      </c>
      <c r="K340" s="12" t="s">
        <v>4937</v>
      </c>
      <c r="L340" s="33" t="str">
        <f>VLOOKUP(K340,'COMM ITY- ENG'!A:B,2,FALSE)</f>
        <v>finished accessories</v>
      </c>
      <c r="M340" s="12"/>
      <c r="N340" s="13">
        <v>980</v>
      </c>
      <c r="O340" s="12" t="s">
        <v>4949</v>
      </c>
      <c r="P340" s="12"/>
      <c r="Q340" s="13">
        <f t="shared" si="5"/>
        <v>4.2674081632653067</v>
      </c>
      <c r="R340" s="14">
        <v>4182.0600000000004</v>
      </c>
      <c r="S340" s="26" t="str">
        <f>IFERROR(VLOOKUP(J340,'DESC ITY - ENG'!B:C,2,FALSE),VLOOKUP(I340,'DESC ITY - ENG'!A:C,3,FALSE))</f>
        <v>SS Lid 20cm Assembled with DEY.PVD Gold Handle</v>
      </c>
      <c r="T340" s="15" t="str">
        <f>IFERROR(VLOOKUP(S340,'DESC ITY - ENG'!C:D,2,FALSE),VLOOKUP(J340,'DESC ITY - ENG'!B:D,3,FALSE))</f>
        <v>LID-</v>
      </c>
      <c r="U340" t="str">
        <f>VLOOKUP(T340,'STANDARD COMM'!A:B,2,FALSE)</f>
        <v>LID</v>
      </c>
      <c r="V340" t="str">
        <f>IF(T340="","(blank)",IF(COUNTIF('STANDARD COMM'!A:A,T340)&gt;0,"OK","OUT OF SCOPE"))</f>
        <v>OK</v>
      </c>
    </row>
    <row r="341" spans="1:22">
      <c r="A341" s="16" t="s">
        <v>6968</v>
      </c>
      <c r="B341" s="17">
        <v>45503.382893518516</v>
      </c>
      <c r="C341" s="18"/>
      <c r="D341" s="18" t="s">
        <v>21</v>
      </c>
      <c r="E341" s="18" t="s">
        <v>22</v>
      </c>
      <c r="F341" s="18" t="s">
        <v>7123</v>
      </c>
      <c r="G341" s="23">
        <v>46069</v>
      </c>
      <c r="H341" s="18"/>
      <c r="I341" s="18" t="s">
        <v>207</v>
      </c>
      <c r="J341" s="18" t="s">
        <v>208</v>
      </c>
      <c r="K341" s="18" t="s">
        <v>4936</v>
      </c>
      <c r="L341" s="33" t="str">
        <f>VLOOKUP(K341,'COMM ITY- ENG'!A:B,2,FALSE)</f>
        <v>chemical products</v>
      </c>
      <c r="M341" s="18"/>
      <c r="N341" s="19">
        <v>460</v>
      </c>
      <c r="O341" s="18" t="s">
        <v>4950</v>
      </c>
      <c r="P341" s="18"/>
      <c r="Q341" s="19">
        <f t="shared" si="5"/>
        <v>8.98</v>
      </c>
      <c r="R341" s="20">
        <v>4130.8</v>
      </c>
      <c r="S341" s="26" t="str">
        <f>IFERROR(VLOOKUP(J341,'DESC ITY - ENG'!B:C,2,FALSE),VLOOKUP(I341,'DESC ITY - ENG'!A:C,3,FALSE))</f>
        <v>455G-R0385 ROLLER TOPCOAT PEWTER</v>
      </c>
      <c r="T341" s="15" t="str">
        <f>IFERROR(VLOOKUP(S341,'DESC ITY - ENG'!C:D,2,FALSE),VLOOKUP(J341,'DESC ITY - ENG'!B:D,3,FALSE))</f>
        <v>INM-</v>
      </c>
      <c r="U341" t="str">
        <f>VLOOKUP(T341,'STANDARD COMM'!A:B,2,FALSE)</f>
        <v>INTR TREAT MATERIAL</v>
      </c>
      <c r="V341" t="str">
        <f>IF(T341="","(blank)",IF(COUNTIF('STANDARD COMM'!A:A,T341)&gt;0,"OK","OUT OF SCOPE"))</f>
        <v>OK</v>
      </c>
    </row>
    <row r="342" spans="1:22">
      <c r="A342" s="16" t="s">
        <v>6963</v>
      </c>
      <c r="B342" s="17">
        <v>45559.362881944442</v>
      </c>
      <c r="C342" s="18"/>
      <c r="D342" s="18" t="s">
        <v>33</v>
      </c>
      <c r="E342" s="18" t="s">
        <v>34</v>
      </c>
      <c r="F342" s="18" t="s">
        <v>7114</v>
      </c>
      <c r="G342" s="23">
        <v>46069</v>
      </c>
      <c r="H342" s="18"/>
      <c r="I342" s="18" t="s">
        <v>223</v>
      </c>
      <c r="J342" s="18" t="s">
        <v>224</v>
      </c>
      <c r="K342" s="18" t="s">
        <v>4936</v>
      </c>
      <c r="L342" s="33" t="str">
        <f>VLOOKUP(K342,'COMM ITY- ENG'!A:B,2,FALSE)</f>
        <v>chemical products</v>
      </c>
      <c r="M342" s="18"/>
      <c r="N342" s="19">
        <v>50</v>
      </c>
      <c r="O342" s="18" t="s">
        <v>4950</v>
      </c>
      <c r="P342" s="18"/>
      <c r="Q342" s="19">
        <f t="shared" si="5"/>
        <v>22.389200000000002</v>
      </c>
      <c r="R342" s="20">
        <v>1119.46</v>
      </c>
      <c r="S342" s="26" t="str">
        <f>IFERROR(VLOOKUP(J342,'DESC ITY - ENG'!B:C,2,FALSE),VLOOKUP(I342,'DESC ITY - ENG'!A:C,3,FALSE))</f>
        <v>Pigment FB 280 Iron Red</v>
      </c>
      <c r="T342" s="15" t="str">
        <f>IFERROR(VLOOKUP(S342,'DESC ITY - ENG'!C:D,2,FALSE),VLOOKUP(J342,'DESC ITY - ENG'!B:D,3,FALSE))</f>
        <v>INM-</v>
      </c>
      <c r="U342" t="str">
        <f>VLOOKUP(T342,'STANDARD COMM'!A:B,2,FALSE)</f>
        <v>INTR TREAT MATERIAL</v>
      </c>
      <c r="V342" t="str">
        <f>IF(T342="","(blank)",IF(COUNTIF('STANDARD COMM'!A:A,T342)&gt;0,"OK","OUT OF SCOPE"))</f>
        <v>OK</v>
      </c>
    </row>
    <row r="343" spans="1:22">
      <c r="A343" s="16" t="s">
        <v>6965</v>
      </c>
      <c r="B343" s="17">
        <v>45566.608495370368</v>
      </c>
      <c r="C343" s="18"/>
      <c r="D343" s="18" t="s">
        <v>25</v>
      </c>
      <c r="E343" s="18" t="s">
        <v>26</v>
      </c>
      <c r="F343" s="18" t="s">
        <v>7118</v>
      </c>
      <c r="G343" s="23">
        <v>46069</v>
      </c>
      <c r="H343" s="18"/>
      <c r="I343" s="18" t="s">
        <v>197</v>
      </c>
      <c r="J343" s="18" t="s">
        <v>198</v>
      </c>
      <c r="K343" s="18" t="s">
        <v>4938</v>
      </c>
      <c r="L343" s="33" t="str">
        <f>VLOOKUP(K343,'COMM ITY- ENG'!A:B,2,FALSE)</f>
        <v>aluminium</v>
      </c>
      <c r="M343" s="18"/>
      <c r="N343" s="19">
        <v>10198</v>
      </c>
      <c r="O343" s="18" t="s">
        <v>4950</v>
      </c>
      <c r="P343" s="18"/>
      <c r="Q343" s="19">
        <f t="shared" si="5"/>
        <v>3.6420003922337716</v>
      </c>
      <c r="R343" s="20">
        <v>37141.120000000003</v>
      </c>
      <c r="S343" s="26" t="str">
        <f>IFERROR(VLOOKUP(J343,'DESC ITY - ENG'!B:C,2,FALSE),VLOOKUP(I343,'DESC ITY - ENG'!A:C,3,FALSE))</f>
        <v>Aluminum Disc L. Green Series 265mm x 3.2mm Replacement Part [cite: 3]</v>
      </c>
      <c r="T343" s="15" t="str">
        <f>IFERROR(VLOOKUP(S343,'DESC ITY - ENG'!C:D,2,FALSE),VLOOKUP(J343,'DESC ITY - ENG'!B:D,3,FALSE))</f>
        <v>ALM-</v>
      </c>
      <c r="U343" t="str">
        <f>VLOOKUP(T343,'STANDARD COMM'!A:B,2,FALSE)</f>
        <v>ALUM MATERIAL</v>
      </c>
      <c r="V343" t="str">
        <f>IF(T343="","(blank)",IF(COUNTIF('STANDARD COMM'!A:A,T343)&gt;0,"OK","OUT OF SCOPE"))</f>
        <v>OK</v>
      </c>
    </row>
    <row r="344" spans="1:22">
      <c r="A344" s="10" t="s">
        <v>6966</v>
      </c>
      <c r="B344" s="11">
        <v>45566.608495370368</v>
      </c>
      <c r="C344" s="12"/>
      <c r="D344" s="12" t="s">
        <v>25</v>
      </c>
      <c r="E344" s="12" t="s">
        <v>26</v>
      </c>
      <c r="F344" s="12" t="s">
        <v>7119</v>
      </c>
      <c r="G344" s="22">
        <v>46069</v>
      </c>
      <c r="H344" s="12"/>
      <c r="I344" s="12" t="s">
        <v>199</v>
      </c>
      <c r="J344" s="12" t="s">
        <v>200</v>
      </c>
      <c r="K344" s="12" t="s">
        <v>4938</v>
      </c>
      <c r="L344" s="33" t="str">
        <f>VLOOKUP(K344,'COMM ITY- ENG'!A:B,2,FALSE)</f>
        <v>aluminium</v>
      </c>
      <c r="M344" s="12"/>
      <c r="N344" s="13">
        <v>6654</v>
      </c>
      <c r="O344" s="12" t="s">
        <v>4950</v>
      </c>
      <c r="P344" s="12"/>
      <c r="Q344" s="13">
        <f t="shared" si="5"/>
        <v>3.6420003005710848</v>
      </c>
      <c r="R344" s="14">
        <v>24233.87</v>
      </c>
      <c r="S344" s="26" t="str">
        <f>IFERROR(VLOOKUP(J344,'DESC ITY - ENG'!B:C,2,FALSE),VLOOKUP(I344,'DESC ITY - ENG'!A:C,3,FALSE))</f>
        <v>Aluminum Disc L. Green Series 315mm x 3.2mm Replacement Part [cite: 3]</v>
      </c>
      <c r="T344" s="15" t="str">
        <f>IFERROR(VLOOKUP(S344,'DESC ITY - ENG'!C:D,2,FALSE),VLOOKUP(J344,'DESC ITY - ENG'!B:D,3,FALSE))</f>
        <v>ALM-</v>
      </c>
      <c r="U344" t="str">
        <f>VLOOKUP(T344,'STANDARD COMM'!A:B,2,FALSE)</f>
        <v>ALUM MATERIAL</v>
      </c>
      <c r="V344" t="str">
        <f>IF(T344="","(blank)",IF(COUNTIF('STANDARD COMM'!A:A,T344)&gt;0,"OK","OUT OF SCOPE"))</f>
        <v>OK</v>
      </c>
    </row>
    <row r="345" spans="1:22">
      <c r="A345" s="16" t="s">
        <v>6966</v>
      </c>
      <c r="B345" s="17">
        <v>45566.608495370368</v>
      </c>
      <c r="C345" s="18"/>
      <c r="D345" s="18" t="s">
        <v>25</v>
      </c>
      <c r="E345" s="18" t="s">
        <v>26</v>
      </c>
      <c r="F345" s="18" t="s">
        <v>7119</v>
      </c>
      <c r="G345" s="23">
        <v>46069</v>
      </c>
      <c r="H345" s="18"/>
      <c r="I345" s="18" t="s">
        <v>246</v>
      </c>
      <c r="J345" s="18" t="s">
        <v>247</v>
      </c>
      <c r="K345" s="18" t="s">
        <v>4938</v>
      </c>
      <c r="L345" s="33" t="str">
        <f>VLOOKUP(K345,'COMM ITY- ENG'!A:B,2,FALSE)</f>
        <v>aluminium</v>
      </c>
      <c r="M345" s="18"/>
      <c r="N345" s="19">
        <v>6528</v>
      </c>
      <c r="O345" s="18" t="s">
        <v>4950</v>
      </c>
      <c r="P345" s="18"/>
      <c r="Q345" s="19">
        <f t="shared" si="5"/>
        <v>3.6420006127450981</v>
      </c>
      <c r="R345" s="20">
        <v>23774.98</v>
      </c>
      <c r="S345" s="26" t="str">
        <f>IFERROR(VLOOKUP(J345,'DESC ITY - ENG'!B:C,2,FALSE),VLOOKUP(I345,'DESC ITY - ENG'!A:C,3,FALSE))</f>
        <v>Aluminum Disc L. Green Series 330mm x 3.2mm Replacement Part [cite: 3]</v>
      </c>
      <c r="T345" s="15" t="str">
        <f>IFERROR(VLOOKUP(S345,'DESC ITY - ENG'!C:D,2,FALSE),VLOOKUP(J345,'DESC ITY - ENG'!B:D,3,FALSE))</f>
        <v>ALM-</v>
      </c>
      <c r="U345" t="str">
        <f>VLOOKUP(T345,'STANDARD COMM'!A:B,2,FALSE)</f>
        <v>ALUM MATERIAL</v>
      </c>
      <c r="V345" t="str">
        <f>IF(T345="","(blank)",IF(COUNTIF('STANDARD COMM'!A:A,T345)&gt;0,"OK","OUT OF SCOPE"))</f>
        <v>OK</v>
      </c>
    </row>
    <row r="346" spans="1:22">
      <c r="A346" s="10" t="s">
        <v>6965</v>
      </c>
      <c r="B346" s="11">
        <v>45566.608495370368</v>
      </c>
      <c r="C346" s="12"/>
      <c r="D346" s="12" t="s">
        <v>25</v>
      </c>
      <c r="E346" s="12" t="s">
        <v>26</v>
      </c>
      <c r="F346" s="12" t="s">
        <v>7120</v>
      </c>
      <c r="G346" s="22">
        <v>46069</v>
      </c>
      <c r="H346" s="12"/>
      <c r="I346" s="12" t="s">
        <v>199</v>
      </c>
      <c r="J346" s="12" t="s">
        <v>200</v>
      </c>
      <c r="K346" s="12" t="s">
        <v>4938</v>
      </c>
      <c r="L346" s="33" t="str">
        <f>VLOOKUP(K346,'COMM ITY- ENG'!A:B,2,FALSE)</f>
        <v>aluminium</v>
      </c>
      <c r="M346" s="12"/>
      <c r="N346" s="13">
        <v>3409</v>
      </c>
      <c r="O346" s="12" t="s">
        <v>4950</v>
      </c>
      <c r="P346" s="12"/>
      <c r="Q346" s="13">
        <f t="shared" si="5"/>
        <v>3.6420005866823115</v>
      </c>
      <c r="R346" s="14">
        <v>12415.58</v>
      </c>
      <c r="S346" s="26" t="str">
        <f>IFERROR(VLOOKUP(J346,'DESC ITY - ENG'!B:C,2,FALSE),VLOOKUP(I346,'DESC ITY - ENG'!A:C,3,FALSE))</f>
        <v>Aluminum Disc L. Green Series 315mm x 3.2mm Replacement Part [cite: 3]</v>
      </c>
      <c r="T346" s="15" t="str">
        <f>IFERROR(VLOOKUP(S346,'DESC ITY - ENG'!C:D,2,FALSE),VLOOKUP(J346,'DESC ITY - ENG'!B:D,3,FALSE))</f>
        <v>ALM-</v>
      </c>
      <c r="U346" t="str">
        <f>VLOOKUP(T346,'STANDARD COMM'!A:B,2,FALSE)</f>
        <v>ALUM MATERIAL</v>
      </c>
      <c r="V346" t="str">
        <f>IF(T346="","(blank)",IF(COUNTIF('STANDARD COMM'!A:A,T346)&gt;0,"OK","OUT OF SCOPE"))</f>
        <v>OK</v>
      </c>
    </row>
    <row r="347" spans="1:22">
      <c r="A347" s="16" t="s">
        <v>6965</v>
      </c>
      <c r="B347" s="17">
        <v>45566.608495370368</v>
      </c>
      <c r="C347" s="18"/>
      <c r="D347" s="18" t="s">
        <v>25</v>
      </c>
      <c r="E347" s="18" t="s">
        <v>26</v>
      </c>
      <c r="F347" s="18" t="s">
        <v>7120</v>
      </c>
      <c r="G347" s="23">
        <v>46069</v>
      </c>
      <c r="H347" s="18"/>
      <c r="I347" s="18" t="s">
        <v>246</v>
      </c>
      <c r="J347" s="18" t="s">
        <v>247</v>
      </c>
      <c r="K347" s="18" t="s">
        <v>4938</v>
      </c>
      <c r="L347" s="33" t="str">
        <f>VLOOKUP(K347,'COMM ITY- ENG'!A:B,2,FALSE)</f>
        <v>aluminium</v>
      </c>
      <c r="M347" s="18"/>
      <c r="N347" s="19">
        <v>6520</v>
      </c>
      <c r="O347" s="18" t="s">
        <v>4950</v>
      </c>
      <c r="P347" s="18"/>
      <c r="Q347" s="19">
        <f t="shared" si="5"/>
        <v>3.6419999999999999</v>
      </c>
      <c r="R347" s="20">
        <v>23745.84</v>
      </c>
      <c r="S347" s="26" t="str">
        <f>IFERROR(VLOOKUP(J347,'DESC ITY - ENG'!B:C,2,FALSE),VLOOKUP(I347,'DESC ITY - ENG'!A:C,3,FALSE))</f>
        <v>Aluminum Disc L. Green Series 330mm x 3.2mm Replacement Part [cite: 3]</v>
      </c>
      <c r="T347" s="15" t="str">
        <f>IFERROR(VLOOKUP(S347,'DESC ITY - ENG'!C:D,2,FALSE),VLOOKUP(J347,'DESC ITY - ENG'!B:D,3,FALSE))</f>
        <v>ALM-</v>
      </c>
      <c r="U347" t="str">
        <f>VLOOKUP(T347,'STANDARD COMM'!A:B,2,FALSE)</f>
        <v>ALUM MATERIAL</v>
      </c>
      <c r="V347" t="str">
        <f>IF(T347="","(blank)",IF(COUNTIF('STANDARD COMM'!A:A,T347)&gt;0,"OK","OUT OF SCOPE"))</f>
        <v>OK</v>
      </c>
    </row>
    <row r="348" spans="1:22">
      <c r="A348" s="10" t="s">
        <v>6966</v>
      </c>
      <c r="B348" s="11">
        <v>45566.608495370368</v>
      </c>
      <c r="C348" s="12"/>
      <c r="D348" s="12" t="s">
        <v>25</v>
      </c>
      <c r="E348" s="12" t="s">
        <v>26</v>
      </c>
      <c r="F348" s="12" t="s">
        <v>7121</v>
      </c>
      <c r="G348" s="22">
        <v>46069</v>
      </c>
      <c r="H348" s="12"/>
      <c r="I348" s="12" t="s">
        <v>250</v>
      </c>
      <c r="J348" s="12" t="s">
        <v>251</v>
      </c>
      <c r="K348" s="12" t="s">
        <v>4938</v>
      </c>
      <c r="L348" s="33" t="str">
        <f>VLOOKUP(K348,'COMM ITY- ENG'!A:B,2,FALSE)</f>
        <v>aluminium</v>
      </c>
      <c r="M348" s="12"/>
      <c r="N348" s="13">
        <v>2224</v>
      </c>
      <c r="O348" s="12" t="s">
        <v>4950</v>
      </c>
      <c r="P348" s="12"/>
      <c r="Q348" s="13">
        <f t="shared" si="5"/>
        <v>3.6420008992805757</v>
      </c>
      <c r="R348" s="14">
        <v>8099.81</v>
      </c>
      <c r="S348" s="26" t="str">
        <f>IFERROR(VLOOKUP(J348,'DESC ITY - ENG'!B:C,2,FALSE),VLOOKUP(I348,'DESC ITY - ENG'!A:C,3,FALSE))</f>
        <v>Aluminum Disc L. Green Series 225mm x 3.2mm Replacement Part [cite: 3]</v>
      </c>
      <c r="T348" s="15" t="str">
        <f>IFERROR(VLOOKUP(S348,'DESC ITY - ENG'!C:D,2,FALSE),VLOOKUP(J348,'DESC ITY - ENG'!B:D,3,FALSE))</f>
        <v>ALM-</v>
      </c>
      <c r="U348" t="str">
        <f>VLOOKUP(T348,'STANDARD COMM'!A:B,2,FALSE)</f>
        <v>ALUM MATERIAL</v>
      </c>
      <c r="V348" t="str">
        <f>IF(T348="","(blank)",IF(COUNTIF('STANDARD COMM'!A:A,T348)&gt;0,"OK","OUT OF SCOPE"))</f>
        <v>OK</v>
      </c>
    </row>
    <row r="349" spans="1:22">
      <c r="A349" s="16" t="s">
        <v>6966</v>
      </c>
      <c r="B349" s="17">
        <v>45566.608495370368</v>
      </c>
      <c r="C349" s="18"/>
      <c r="D349" s="18" t="s">
        <v>25</v>
      </c>
      <c r="E349" s="18" t="s">
        <v>26</v>
      </c>
      <c r="F349" s="18" t="s">
        <v>7121</v>
      </c>
      <c r="G349" s="23">
        <v>46069</v>
      </c>
      <c r="H349" s="18"/>
      <c r="I349" s="18" t="s">
        <v>242</v>
      </c>
      <c r="J349" s="18" t="s">
        <v>243</v>
      </c>
      <c r="K349" s="18" t="s">
        <v>4938</v>
      </c>
      <c r="L349" s="33" t="str">
        <f>VLOOKUP(K349,'COMM ITY- ENG'!A:B,2,FALSE)</f>
        <v>aluminium</v>
      </c>
      <c r="M349" s="18"/>
      <c r="N349" s="19">
        <v>2213</v>
      </c>
      <c r="O349" s="18" t="s">
        <v>4950</v>
      </c>
      <c r="P349" s="18"/>
      <c r="Q349" s="19">
        <f t="shared" si="5"/>
        <v>3.6420018075011296</v>
      </c>
      <c r="R349" s="20">
        <v>8059.75</v>
      </c>
      <c r="S349" s="26" t="str">
        <f>IFERROR(VLOOKUP(J349,'DESC ITY - ENG'!B:C,2,FALSE),VLOOKUP(I349,'DESC ITY - ENG'!A:C,3,FALSE))</f>
        <v>Aluminum Disc L. Green Series 235mm x 3.2mm Replacement Part [cite: 3]</v>
      </c>
      <c r="T349" s="15" t="str">
        <f>IFERROR(VLOOKUP(S349,'DESC ITY - ENG'!C:D,2,FALSE),VLOOKUP(J349,'DESC ITY - ENG'!B:D,3,FALSE))</f>
        <v>ALM-</v>
      </c>
      <c r="U349" t="str">
        <f>VLOOKUP(T349,'STANDARD COMM'!A:B,2,FALSE)</f>
        <v>ALUM MATERIAL</v>
      </c>
      <c r="V349" t="str">
        <f>IF(T349="","(blank)",IF(COUNTIF('STANDARD COMM'!A:A,T349)&gt;0,"OK","OUT OF SCOPE"))</f>
        <v>OK</v>
      </c>
    </row>
    <row r="350" spans="1:22">
      <c r="A350" s="10" t="s">
        <v>6966</v>
      </c>
      <c r="B350" s="11">
        <v>45566.608495370368</v>
      </c>
      <c r="C350" s="12"/>
      <c r="D350" s="12" t="s">
        <v>25</v>
      </c>
      <c r="E350" s="12" t="s">
        <v>26</v>
      </c>
      <c r="F350" s="12" t="s">
        <v>7121</v>
      </c>
      <c r="G350" s="22">
        <v>46069</v>
      </c>
      <c r="H350" s="12"/>
      <c r="I350" s="12" t="s">
        <v>197</v>
      </c>
      <c r="J350" s="12" t="s">
        <v>198</v>
      </c>
      <c r="K350" s="12" t="s">
        <v>4938</v>
      </c>
      <c r="L350" s="33" t="str">
        <f>VLOOKUP(K350,'COMM ITY- ENG'!A:B,2,FALSE)</f>
        <v>aluminium</v>
      </c>
      <c r="M350" s="12"/>
      <c r="N350" s="13">
        <v>2219</v>
      </c>
      <c r="O350" s="12" t="s">
        <v>4950</v>
      </c>
      <c r="P350" s="12"/>
      <c r="Q350" s="13">
        <f t="shared" si="5"/>
        <v>3.6420009013068952</v>
      </c>
      <c r="R350" s="14">
        <v>8081.6</v>
      </c>
      <c r="S350" s="26" t="str">
        <f>IFERROR(VLOOKUP(J350,'DESC ITY - ENG'!B:C,2,FALSE),VLOOKUP(I350,'DESC ITY - ENG'!A:C,3,FALSE))</f>
        <v>Aluminum Disc L. Green Series 265mm x 3.2mm Replacement Part [cite: 3]</v>
      </c>
      <c r="T350" s="15" t="str">
        <f>IFERROR(VLOOKUP(S350,'DESC ITY - ENG'!C:D,2,FALSE),VLOOKUP(J350,'DESC ITY - ENG'!B:D,3,FALSE))</f>
        <v>ALM-</v>
      </c>
      <c r="U350" t="str">
        <f>VLOOKUP(T350,'STANDARD COMM'!A:B,2,FALSE)</f>
        <v>ALUM MATERIAL</v>
      </c>
      <c r="V350" t="str">
        <f>IF(T350="","(blank)",IF(COUNTIF('STANDARD COMM'!A:A,T350)&gt;0,"OK","OUT OF SCOPE"))</f>
        <v>OK</v>
      </c>
    </row>
    <row r="351" spans="1:22">
      <c r="A351" s="16" t="s">
        <v>6968</v>
      </c>
      <c r="B351" s="17">
        <v>45566.608495370368</v>
      </c>
      <c r="C351" s="18"/>
      <c r="D351" s="18" t="s">
        <v>21</v>
      </c>
      <c r="E351" s="18" t="s">
        <v>22</v>
      </c>
      <c r="F351" s="18" t="s">
        <v>7123</v>
      </c>
      <c r="G351" s="23">
        <v>46069</v>
      </c>
      <c r="H351" s="18"/>
      <c r="I351" s="18" t="s">
        <v>203</v>
      </c>
      <c r="J351" s="18" t="s">
        <v>204</v>
      </c>
      <c r="K351" s="18" t="s">
        <v>4936</v>
      </c>
      <c r="L351" s="33" t="str">
        <f>VLOOKUP(K351,'COMM ITY- ENG'!A:B,2,FALSE)</f>
        <v>chemical products</v>
      </c>
      <c r="M351" s="18"/>
      <c r="N351" s="19">
        <v>300</v>
      </c>
      <c r="O351" s="18" t="s">
        <v>4950</v>
      </c>
      <c r="P351" s="18"/>
      <c r="Q351" s="19">
        <f t="shared" si="5"/>
        <v>8.98</v>
      </c>
      <c r="R351" s="20">
        <v>2694</v>
      </c>
      <c r="S351" s="26" t="str">
        <f>IFERROR(VLOOKUP(J351,'DESC ITY - ENG'!B:C,2,FALSE),VLOOKUP(I351,'DESC ITY - ENG'!A:C,3,FALSE))</f>
        <v>459G-R0185 ROLLER PRIMER GRAY</v>
      </c>
      <c r="T351" s="15" t="str">
        <f>IFERROR(VLOOKUP(S351,'DESC ITY - ENG'!C:D,2,FALSE),VLOOKUP(J351,'DESC ITY - ENG'!B:D,3,FALSE))</f>
        <v>INM-</v>
      </c>
      <c r="U351" t="str">
        <f>VLOOKUP(T351,'STANDARD COMM'!A:B,2,FALSE)</f>
        <v>INTR TREAT MATERIAL</v>
      </c>
      <c r="V351" t="str">
        <f>IF(T351="","(blank)",IF(COUNTIF('STANDARD COMM'!A:A,T351)&gt;0,"OK","OUT OF SCOPE"))</f>
        <v>OK</v>
      </c>
    </row>
    <row r="352" spans="1:22">
      <c r="A352" s="10" t="s">
        <v>6968</v>
      </c>
      <c r="B352" s="11">
        <v>45566.608495370368</v>
      </c>
      <c r="C352" s="12"/>
      <c r="D352" s="12" t="s">
        <v>21</v>
      </c>
      <c r="E352" s="12" t="s">
        <v>22</v>
      </c>
      <c r="F352" s="12" t="s">
        <v>7123</v>
      </c>
      <c r="G352" s="22">
        <v>46069</v>
      </c>
      <c r="H352" s="12"/>
      <c r="I352" s="12" t="s">
        <v>191</v>
      </c>
      <c r="J352" s="12" t="s">
        <v>192</v>
      </c>
      <c r="K352" s="12" t="s">
        <v>4936</v>
      </c>
      <c r="L352" s="33" t="str">
        <f>VLOOKUP(K352,'COMM ITY- ENG'!A:B,2,FALSE)</f>
        <v>chemical products</v>
      </c>
      <c r="M352" s="12"/>
      <c r="N352" s="13">
        <v>320</v>
      </c>
      <c r="O352" s="12" t="s">
        <v>4950</v>
      </c>
      <c r="P352" s="12"/>
      <c r="Q352" s="13">
        <f t="shared" si="5"/>
        <v>22.79</v>
      </c>
      <c r="R352" s="14">
        <v>7292.8</v>
      </c>
      <c r="S352" s="26" t="str">
        <f>IFERROR(VLOOKUP(J352,'DESC ITY - ENG'!B:C,2,FALSE),VLOOKUP(I352,'DESC ITY - ENG'!A:C,3,FALSE))</f>
        <v>479G-81190 PRIMER BLACK PROFES (ex 81197)</v>
      </c>
      <c r="T352" s="15" t="str">
        <f>IFERROR(VLOOKUP(S352,'DESC ITY - ENG'!C:D,2,FALSE),VLOOKUP(J352,'DESC ITY - ENG'!B:D,3,FALSE))</f>
        <v>INM-</v>
      </c>
      <c r="U352" t="str">
        <f>VLOOKUP(T352,'STANDARD COMM'!A:B,2,FALSE)</f>
        <v>INTR TREAT MATERIAL</v>
      </c>
      <c r="V352" t="str">
        <f>IF(T352="","(blank)",IF(COUNTIF('STANDARD COMM'!A:A,T352)&gt;0,"OK","OUT OF SCOPE"))</f>
        <v>OK</v>
      </c>
    </row>
    <row r="353" spans="1:22">
      <c r="A353" s="10" t="s">
        <v>6964</v>
      </c>
      <c r="B353" s="11">
        <v>45566.608495370368</v>
      </c>
      <c r="C353" s="12"/>
      <c r="D353" s="12" t="s">
        <v>27</v>
      </c>
      <c r="E353" s="12" t="s">
        <v>28</v>
      </c>
      <c r="F353" s="12" t="s">
        <v>7115</v>
      </c>
      <c r="G353" s="22">
        <v>46069</v>
      </c>
      <c r="H353" s="12"/>
      <c r="I353" s="12" t="s">
        <v>266</v>
      </c>
      <c r="J353" s="12" t="s">
        <v>267</v>
      </c>
      <c r="K353" s="12" t="s">
        <v>4936</v>
      </c>
      <c r="L353" s="33" t="str">
        <f>VLOOKUP(K353,'COMM ITY- ENG'!A:B,2,FALSE)</f>
        <v>chemical products</v>
      </c>
      <c r="M353" s="12"/>
      <c r="N353" s="13">
        <v>200</v>
      </c>
      <c r="O353" s="12" t="s">
        <v>4950</v>
      </c>
      <c r="P353" s="12"/>
      <c r="Q353" s="13">
        <f t="shared" si="5"/>
        <v>16.100000000000001</v>
      </c>
      <c r="R353" s="14">
        <v>3220</v>
      </c>
      <c r="S353" s="26" t="str">
        <f>IFERROR(VLOOKUP(J353,'DESC ITY - ENG'!B:C,2,FALSE),VLOOKUP(I353,'DESC ITY - ENG'!A:C,3,FALSE))</f>
        <v>Coating Silikophen P 80 in Xylene</v>
      </c>
      <c r="T353" s="15" t="str">
        <f>IFERROR(VLOOKUP(S353,'DESC ITY - ENG'!C:D,2,FALSE),VLOOKUP(J353,'DESC ITY - ENG'!B:D,3,FALSE))</f>
        <v>INM-</v>
      </c>
      <c r="U353" t="str">
        <f>VLOOKUP(T353,'STANDARD COMM'!A:B,2,FALSE)</f>
        <v>INTR TREAT MATERIAL</v>
      </c>
      <c r="V353" t="str">
        <f>IF(T353="","(blank)",IF(COUNTIF('STANDARD COMM'!A:A,T353)&gt;0,"OK","OUT OF SCOPE"))</f>
        <v>OK</v>
      </c>
    </row>
    <row r="354" spans="1:22">
      <c r="A354" s="16" t="s">
        <v>6964</v>
      </c>
      <c r="B354" s="17">
        <v>45566.608495370368</v>
      </c>
      <c r="C354" s="18"/>
      <c r="D354" s="18" t="s">
        <v>27</v>
      </c>
      <c r="E354" s="18" t="s">
        <v>28</v>
      </c>
      <c r="F354" s="18" t="s">
        <v>7116</v>
      </c>
      <c r="G354" s="23">
        <v>46069</v>
      </c>
      <c r="H354" s="18"/>
      <c r="I354" s="18" t="s">
        <v>7227</v>
      </c>
      <c r="J354" s="18" t="s">
        <v>7228</v>
      </c>
      <c r="K354" s="18" t="s">
        <v>4936</v>
      </c>
      <c r="L354" s="33" t="str">
        <f>VLOOKUP(K354,'COMM ITY- ENG'!A:B,2,FALSE)</f>
        <v>chemical products</v>
      </c>
      <c r="M354" s="18"/>
      <c r="N354" s="19">
        <v>30</v>
      </c>
      <c r="O354" s="18" t="s">
        <v>4950</v>
      </c>
      <c r="P354" s="18"/>
      <c r="Q354" s="19">
        <f t="shared" si="5"/>
        <v>12.68</v>
      </c>
      <c r="R354" s="20">
        <v>380.4</v>
      </c>
      <c r="S354" s="26" t="str">
        <f>IFERROR(VLOOKUP(J354,'DESC ITY - ENG'!B:C,2,FALSE),VLOOKUP(I354,'DESC ITY - ENG'!A:C,3,FALSE))</f>
        <v>Tego Foamex 1435 x PTFE (Anti-foam agent)</v>
      </c>
      <c r="T354" s="15" t="str">
        <f>IFERROR(VLOOKUP(S354,'DESC ITY - ENG'!C:D,2,FALSE),VLOOKUP(J354,'DESC ITY - ENG'!B:D,3,FALSE))</f>
        <v>MISC</v>
      </c>
      <c r="U354" t="str">
        <f>VLOOKUP(T354,'STANDARD COMM'!A:B,2,FALSE)</f>
        <v>MISCELLANEOUS</v>
      </c>
      <c r="V354" t="str">
        <f>IF(T354="","(blank)",IF(COUNTIF('STANDARD COMM'!A:A,T354)&gt;0,"OK","OUT OF SCOPE"))</f>
        <v>OK</v>
      </c>
    </row>
    <row r="355" spans="1:22">
      <c r="A355" s="10" t="s">
        <v>6958</v>
      </c>
      <c r="B355" s="11">
        <v>45566.608495370368</v>
      </c>
      <c r="C355" s="12"/>
      <c r="D355" s="12" t="s">
        <v>27</v>
      </c>
      <c r="E355" s="12" t="s">
        <v>28</v>
      </c>
      <c r="F355" s="12" t="s">
        <v>7117</v>
      </c>
      <c r="G355" s="22">
        <v>46069</v>
      </c>
      <c r="H355" s="12"/>
      <c r="I355" s="12" t="s">
        <v>209</v>
      </c>
      <c r="J355" s="12" t="s">
        <v>210</v>
      </c>
      <c r="K355" s="12" t="s">
        <v>4936</v>
      </c>
      <c r="L355" s="33" t="str">
        <f>VLOOKUP(K355,'COMM ITY- ENG'!A:B,2,FALSE)</f>
        <v>chemical products</v>
      </c>
      <c r="M355" s="12"/>
      <c r="N355" s="13">
        <v>2000</v>
      </c>
      <c r="O355" s="12" t="s">
        <v>4950</v>
      </c>
      <c r="P355" s="12"/>
      <c r="Q355" s="13">
        <f t="shared" si="5"/>
        <v>7.5</v>
      </c>
      <c r="R355" s="14">
        <v>15000</v>
      </c>
      <c r="S355" s="26" t="str">
        <f>IFERROR(VLOOKUP(J355,'DESC ITY - ENG'!B:C,2,FALSE),VLOOKUP(I355,'DESC ITY - ENG'!A:C,3,FALSE))</f>
        <v>Coating Silikoftal HTL 2 Resin</v>
      </c>
      <c r="T355" s="15" t="str">
        <f>IFERROR(VLOOKUP(S355,'DESC ITY - ENG'!C:D,2,FALSE),VLOOKUP(J355,'DESC ITY - ENG'!B:D,3,FALSE))</f>
        <v>INM-</v>
      </c>
      <c r="U355" t="str">
        <f>VLOOKUP(T355,'STANDARD COMM'!A:B,2,FALSE)</f>
        <v>INTR TREAT MATERIAL</v>
      </c>
      <c r="V355" t="str">
        <f>IF(T355="","(blank)",IF(COUNTIF('STANDARD COMM'!A:A,T355)&gt;0,"OK","OUT OF SCOPE"))</f>
        <v>OK</v>
      </c>
    </row>
    <row r="356" spans="1:22">
      <c r="A356" s="16" t="s">
        <v>6967</v>
      </c>
      <c r="B356" s="17">
        <v>45566.608495370368</v>
      </c>
      <c r="C356" s="18"/>
      <c r="D356" s="18" t="s">
        <v>23</v>
      </c>
      <c r="E356" s="18" t="s">
        <v>24</v>
      </c>
      <c r="F356" s="18" t="s">
        <v>7122</v>
      </c>
      <c r="G356" s="23">
        <v>46069</v>
      </c>
      <c r="H356" s="18"/>
      <c r="I356" s="18" t="s">
        <v>195</v>
      </c>
      <c r="J356" s="18" t="s">
        <v>196</v>
      </c>
      <c r="K356" s="18" t="s">
        <v>4937</v>
      </c>
      <c r="L356" s="33" t="str">
        <f>VLOOKUP(K356,'COMM ITY- ENG'!A:B,2,FALSE)</f>
        <v>finished accessories</v>
      </c>
      <c r="M356" s="18"/>
      <c r="N356" s="19">
        <v>1080</v>
      </c>
      <c r="O356" s="18" t="s">
        <v>4949</v>
      </c>
      <c r="P356" s="18"/>
      <c r="Q356" s="19">
        <f t="shared" si="5"/>
        <v>1.53</v>
      </c>
      <c r="R356" s="20">
        <v>1652.4</v>
      </c>
      <c r="S356" s="26" t="str">
        <f>IFERROR(VLOOKUP(J356,'DESC ITY - ENG'!B:C,2,FALSE),VLOOKUP(I356,'DESC ITY - ENG'!A:C,3,FALSE))</f>
        <v>Glass Lid Borosilicate Low Profile 24cmGlass Lid</v>
      </c>
      <c r="T356" s="15" t="str">
        <f>IFERROR(VLOOKUP(S356,'DESC ITY - ENG'!C:D,2,FALSE),VLOOKUP(J356,'DESC ITY - ENG'!B:D,3,FALSE))</f>
        <v>LID-</v>
      </c>
      <c r="U356" t="str">
        <f>VLOOKUP(T356,'STANDARD COMM'!A:B,2,FALSE)</f>
        <v>LID</v>
      </c>
      <c r="V356" t="str">
        <f>IF(T356="","(blank)",IF(COUNTIF('STANDARD COMM'!A:A,T356)&gt;0,"OK","OUT OF SCOPE"))</f>
        <v>OK</v>
      </c>
    </row>
    <row r="357" spans="1:22">
      <c r="A357" s="10" t="s">
        <v>6967</v>
      </c>
      <c r="B357" s="11">
        <v>45566.608495370368</v>
      </c>
      <c r="C357" s="12"/>
      <c r="D357" s="12" t="s">
        <v>23</v>
      </c>
      <c r="E357" s="12" t="s">
        <v>24</v>
      </c>
      <c r="F357" s="12" t="s">
        <v>7122</v>
      </c>
      <c r="G357" s="22">
        <v>46069</v>
      </c>
      <c r="H357" s="12"/>
      <c r="I357" s="12" t="s">
        <v>324</v>
      </c>
      <c r="J357" s="12" t="s">
        <v>325</v>
      </c>
      <c r="K357" s="12" t="s">
        <v>4937</v>
      </c>
      <c r="L357" s="33" t="str">
        <f>VLOOKUP(K357,'COMM ITY- ENG'!A:B,2,FALSE)</f>
        <v>finished accessories</v>
      </c>
      <c r="M357" s="12"/>
      <c r="N357" s="13">
        <v>1296</v>
      </c>
      <c r="O357" s="12" t="s">
        <v>4949</v>
      </c>
      <c r="P357" s="12"/>
      <c r="Q357" s="13">
        <f t="shared" si="5"/>
        <v>1.8499999999999999</v>
      </c>
      <c r="R357" s="14">
        <v>2397.6</v>
      </c>
      <c r="S357" s="26" t="str">
        <f>IFERROR(VLOOKUP(J357,'DESC ITY - ENG'!B:C,2,FALSE),VLOOKUP(I357,'DESC ITY - ENG'!A:C,3,FALSE))</f>
        <v>Glass Lid Borosilicate Low Profile 28cmGlass Lid</v>
      </c>
      <c r="T357" s="15" t="str">
        <f>IFERROR(VLOOKUP(S357,'DESC ITY - ENG'!C:D,2,FALSE),VLOOKUP(J357,'DESC ITY - ENG'!B:D,3,FALSE))</f>
        <v>LID-</v>
      </c>
      <c r="U357" t="str">
        <f>VLOOKUP(T357,'STANDARD COMM'!A:B,2,FALSE)</f>
        <v>LID</v>
      </c>
      <c r="V357" t="str">
        <f>IF(T357="","(blank)",IF(COUNTIF('STANDARD COMM'!A:A,T357)&gt;0,"OK","OUT OF SCOPE"))</f>
        <v>OK</v>
      </c>
    </row>
    <row r="358" spans="1:22">
      <c r="A358" s="10" t="s">
        <v>7081</v>
      </c>
      <c r="B358" s="11">
        <v>45567.433159722219</v>
      </c>
      <c r="C358" s="12"/>
      <c r="D358" s="12" t="s">
        <v>81</v>
      </c>
      <c r="E358" s="12" t="s">
        <v>82</v>
      </c>
      <c r="F358" s="12" t="s">
        <v>7207</v>
      </c>
      <c r="G358" s="22">
        <v>46071</v>
      </c>
      <c r="H358" s="12"/>
      <c r="I358" s="12" t="s">
        <v>798</v>
      </c>
      <c r="J358" s="12" t="s">
        <v>799</v>
      </c>
      <c r="K358" s="12" t="s">
        <v>4936</v>
      </c>
      <c r="L358" s="33" t="str">
        <f>VLOOKUP(K358,'COMM ITY- ENG'!A:B,2,FALSE)</f>
        <v>chemical products</v>
      </c>
      <c r="M358" s="12"/>
      <c r="N358" s="13">
        <v>25</v>
      </c>
      <c r="O358" s="12" t="s">
        <v>4950</v>
      </c>
      <c r="P358" s="12"/>
      <c r="Q358" s="13">
        <f t="shared" si="5"/>
        <v>12.5</v>
      </c>
      <c r="R358" s="14">
        <v>312.5</v>
      </c>
      <c r="S358" s="26" t="str">
        <f>IFERROR(VLOOKUP(J358,'DESC ITY - ENG'!B:C,2,FALSE),VLOOKUP(I358,'DESC ITY - ENG'!A:C,3,FALSE))</f>
        <v>Chromium Oxide Green GN</v>
      </c>
      <c r="T358" s="15" t="str">
        <f>IFERROR(VLOOKUP(S358,'DESC ITY - ENG'!C:D,2,FALSE),VLOOKUP(J358,'DESC ITY - ENG'!B:D,3,FALSE))</f>
        <v>INM-</v>
      </c>
      <c r="U358" t="str">
        <f>VLOOKUP(T358,'STANDARD COMM'!A:B,2,FALSE)</f>
        <v>INTR TREAT MATERIAL</v>
      </c>
      <c r="V358" t="str">
        <f>IF(T358="","(blank)",IF(COUNTIF('STANDARD COMM'!A:A,T358)&gt;0,"OK","OUT OF SCOPE"))</f>
        <v>OK</v>
      </c>
    </row>
    <row r="359" spans="1:22">
      <c r="A359" s="16" t="s">
        <v>7088</v>
      </c>
      <c r="B359" s="17">
        <v>45567.433159722219</v>
      </c>
      <c r="C359" s="18"/>
      <c r="D359" s="18" t="s">
        <v>142</v>
      </c>
      <c r="E359" s="18" t="s">
        <v>143</v>
      </c>
      <c r="F359" s="18" t="s">
        <v>7212</v>
      </c>
      <c r="G359" s="23">
        <v>46071</v>
      </c>
      <c r="H359" s="18"/>
      <c r="I359" s="18" t="s">
        <v>1331</v>
      </c>
      <c r="J359" s="18" t="s">
        <v>1332</v>
      </c>
      <c r="K359" s="18" t="s">
        <v>4940</v>
      </c>
      <c r="L359" s="33" t="str">
        <f>VLOOKUP(K359,'COMM ITY- ENG'!A:B,2,FALSE)</f>
        <v>packaging accessories</v>
      </c>
      <c r="M359" s="18"/>
      <c r="N359" s="19">
        <v>30840</v>
      </c>
      <c r="O359" s="18" t="s">
        <v>4949</v>
      </c>
      <c r="P359" s="18"/>
      <c r="Q359" s="19">
        <f t="shared" si="5"/>
        <v>5.8000000000000003E-2</v>
      </c>
      <c r="R359" s="20">
        <v>1788.72</v>
      </c>
      <c r="S359" s="26" t="str">
        <f>IFERROR(VLOOKUP(J359,'DESC ITY - ENG'!B:C,2,FALSE),VLOOKUP(I359,'DESC ITY - ENG'!A:C,3,FALSE))</f>
        <v>Punched Bag 45x45 cm</v>
      </c>
      <c r="T359" s="15" t="str">
        <f>IFERROR(VLOOKUP(S359,'DESC ITY - ENG'!C:D,2,FALSE),VLOOKUP(J359,'DESC ITY - ENG'!B:D,3,FALSE))</f>
        <v>BAG-</v>
      </c>
      <c r="U359" t="str">
        <f>VLOOKUP(T359,'STANDARD COMM'!A:B,2,FALSE)</f>
        <v>BAG PACK</v>
      </c>
      <c r="V359" t="str">
        <f>IF(T359="","(blank)",IF(COUNTIF('STANDARD COMM'!A:A,T359)&gt;0,"OK","OUT OF SCOPE"))</f>
        <v>OK</v>
      </c>
    </row>
    <row r="360" spans="1:22">
      <c r="A360" s="16" t="s">
        <v>7080</v>
      </c>
      <c r="B360" s="17">
        <v>45580.642916666664</v>
      </c>
      <c r="C360" s="18"/>
      <c r="D360" s="18" t="s">
        <v>79</v>
      </c>
      <c r="E360" s="18" t="s">
        <v>80</v>
      </c>
      <c r="F360" s="18" t="s">
        <v>7206</v>
      </c>
      <c r="G360" s="23">
        <v>46071</v>
      </c>
      <c r="H360" s="18"/>
      <c r="I360" s="18" t="s">
        <v>794</v>
      </c>
      <c r="J360" s="18" t="s">
        <v>795</v>
      </c>
      <c r="K360" s="18" t="s">
        <v>4936</v>
      </c>
      <c r="L360" s="33" t="str">
        <f>VLOOKUP(K360,'COMM ITY- ENG'!A:B,2,FALSE)</f>
        <v>chemical products</v>
      </c>
      <c r="M360" s="18"/>
      <c r="N360" s="19">
        <v>779</v>
      </c>
      <c r="O360" s="18" t="s">
        <v>4950</v>
      </c>
      <c r="P360" s="18"/>
      <c r="Q360" s="19">
        <f t="shared" si="5"/>
        <v>2.1341463414634148</v>
      </c>
      <c r="R360" s="20">
        <v>1662.5</v>
      </c>
      <c r="S360" s="26" t="str">
        <f>IFERROR(VLOOKUP(J360,'DESC ITY - ENG'!B:C,2,FALSE),VLOOKUP(I360,'DESC ITY - ENG'!A:C,3,FALSE))</f>
        <v>Nitro Thinner Bulk TankNitro Thinner</v>
      </c>
      <c r="T360" s="15" t="str">
        <f>IFERROR(VLOOKUP(S360,'DESC ITY - ENG'!C:D,2,FALSE),VLOOKUP(J360,'DESC ITY - ENG'!B:D,3,FALSE))</f>
        <v>MISC</v>
      </c>
      <c r="U360" t="str">
        <f>VLOOKUP(T360,'STANDARD COMM'!A:B,2,FALSE)</f>
        <v>MISCELLANEOUS</v>
      </c>
      <c r="V360" t="str">
        <f>IF(T360="","(blank)",IF(COUNTIF('STANDARD COMM'!A:A,T360)&gt;0,"OK","OUT OF SCOPE"))</f>
        <v>OK</v>
      </c>
    </row>
    <row r="361" spans="1:22">
      <c r="A361" s="10" t="s">
        <v>7089</v>
      </c>
      <c r="B361" s="11">
        <v>45580.642916666664</v>
      </c>
      <c r="C361" s="12"/>
      <c r="D361" s="12" t="s">
        <v>153</v>
      </c>
      <c r="E361" s="12" t="s">
        <v>154</v>
      </c>
      <c r="F361" s="12" t="s">
        <v>7213</v>
      </c>
      <c r="G361" s="22">
        <v>46071</v>
      </c>
      <c r="H361" s="12"/>
      <c r="I361" s="12" t="s">
        <v>2444</v>
      </c>
      <c r="J361" s="12" t="s">
        <v>2445</v>
      </c>
      <c r="K361" s="12" t="s">
        <v>4946</v>
      </c>
      <c r="L361" s="33" t="str">
        <f>VLOOKUP(K361,'COMM ITY- ENG'!A:B,2,FALSE)</f>
        <v>consumable materials</v>
      </c>
      <c r="M361" s="12"/>
      <c r="N361" s="13">
        <v>738</v>
      </c>
      <c r="O361" s="12" t="s">
        <v>4949</v>
      </c>
      <c r="P361" s="12"/>
      <c r="Q361" s="13">
        <f t="shared" si="5"/>
        <v>6.3</v>
      </c>
      <c r="R361" s="14">
        <v>4649.3999999999996</v>
      </c>
      <c r="S361" s="26" t="str">
        <f>IFERROR(VLOOKUP(J361,'DESC ITY - ENG'!B:C,2,FALSE),VLOOKUP(I361,'DESC ITY - ENG'!A:C,3,FALSE))</f>
        <v>Pallet EUR-type 120x80 cm</v>
      </c>
      <c r="T361" s="15" t="str">
        <f>IFERROR(VLOOKUP(S361,'DESC ITY - ENG'!C:D,2,FALSE),VLOOKUP(J361,'DESC ITY - ENG'!B:D,3,FALSE))</f>
        <v>MISC</v>
      </c>
      <c r="U361" t="str">
        <f>VLOOKUP(T361,'STANDARD COMM'!A:B,2,FALSE)</f>
        <v>MISCELLANEOUS</v>
      </c>
      <c r="V361" t="str">
        <f>IF(T361="","(blank)",IF(COUNTIF('STANDARD COMM'!A:A,T361)&gt;0,"OK","OUT OF SCOPE"))</f>
        <v>OK</v>
      </c>
    </row>
    <row r="362" spans="1:22">
      <c r="A362" s="10" t="s">
        <v>6914</v>
      </c>
      <c r="B362" s="11">
        <v>45582.526967592596</v>
      </c>
      <c r="C362" s="12"/>
      <c r="D362" s="12" t="s">
        <v>127</v>
      </c>
      <c r="E362" s="12" t="s">
        <v>128</v>
      </c>
      <c r="F362" s="12" t="s">
        <v>7198</v>
      </c>
      <c r="G362" s="22">
        <v>46071</v>
      </c>
      <c r="H362" s="12"/>
      <c r="I362" s="12" t="s">
        <v>1331</v>
      </c>
      <c r="J362" s="12" t="s">
        <v>1332</v>
      </c>
      <c r="K362" s="12" t="s">
        <v>4940</v>
      </c>
      <c r="L362" s="33" t="str">
        <f>VLOOKUP(K362,'COMM ITY- ENG'!A:B,2,FALSE)</f>
        <v>packaging accessories</v>
      </c>
      <c r="M362" s="12"/>
      <c r="N362" s="13">
        <v>4000</v>
      </c>
      <c r="O362" s="12" t="s">
        <v>4949</v>
      </c>
      <c r="P362" s="12"/>
      <c r="Q362" s="13">
        <f t="shared" si="5"/>
        <v>6.0499999999999998E-2</v>
      </c>
      <c r="R362" s="14">
        <v>242</v>
      </c>
      <c r="S362" s="26" t="str">
        <f>IFERROR(VLOOKUP(J362,'DESC ITY - ENG'!B:C,2,FALSE),VLOOKUP(I362,'DESC ITY - ENG'!A:C,3,FALSE))</f>
        <v>Punched Bag 45x45 cm</v>
      </c>
      <c r="T362" s="15" t="str">
        <f>IFERROR(VLOOKUP(S362,'DESC ITY - ENG'!C:D,2,FALSE),VLOOKUP(J362,'DESC ITY - ENG'!B:D,3,FALSE))</f>
        <v>BAG-</v>
      </c>
      <c r="U362" t="str">
        <f>VLOOKUP(T362,'STANDARD COMM'!A:B,2,FALSE)</f>
        <v>BAG PACK</v>
      </c>
      <c r="V362" t="str">
        <f>IF(T362="","(blank)",IF(COUNTIF('STANDARD COMM'!A:A,T362)&gt;0,"OK","OUT OF SCOPE"))</f>
        <v>OK</v>
      </c>
    </row>
    <row r="363" spans="1:22">
      <c r="A363" s="10" t="s">
        <v>7091</v>
      </c>
      <c r="B363" s="11">
        <v>45595.449189814812</v>
      </c>
      <c r="C363" s="12"/>
      <c r="D363" s="12" t="s">
        <v>97</v>
      </c>
      <c r="E363" s="12" t="s">
        <v>98</v>
      </c>
      <c r="F363" s="12" t="s">
        <v>7215</v>
      </c>
      <c r="G363" s="22">
        <v>46071</v>
      </c>
      <c r="H363" s="12"/>
      <c r="I363" s="12" t="s">
        <v>862</v>
      </c>
      <c r="J363" s="12" t="s">
        <v>863</v>
      </c>
      <c r="K363" s="12" t="s">
        <v>4946</v>
      </c>
      <c r="L363" s="33" t="str">
        <f>VLOOKUP(K363,'COMM ITY- ENG'!A:B,2,FALSE)</f>
        <v>consumable materials</v>
      </c>
      <c r="M363" s="12"/>
      <c r="N363" s="13">
        <v>1</v>
      </c>
      <c r="O363" s="12" t="s">
        <v>4949</v>
      </c>
      <c r="P363" s="12"/>
      <c r="Q363" s="13">
        <f t="shared" si="5"/>
        <v>5.9</v>
      </c>
      <c r="R363" s="14">
        <v>5.9</v>
      </c>
      <c r="S363" s="26" t="str">
        <f>IFERROR(VLOOKUP(J363,'DESC ITY - ENG'!B:C,2,FALSE),VLOOKUP(I363,'DESC ITY - ENG'!A:C,3,FALSE))</f>
        <v>Chlorinated Nitrile Gloves 100 pcs</v>
      </c>
      <c r="T363" s="15" t="str">
        <f>IFERROR(VLOOKUP(S363,'DESC ITY - ENG'!C:D,2,FALSE),VLOOKUP(J363,'DESC ITY - ENG'!B:D,3,FALSE))</f>
        <v>MISC</v>
      </c>
      <c r="U363" t="str">
        <f>VLOOKUP(T363,'STANDARD COMM'!A:B,2,FALSE)</f>
        <v>MISCELLANEOUS</v>
      </c>
      <c r="V363" t="str">
        <f>IF(T363="","(blank)",IF(COUNTIF('STANDARD COMM'!A:A,T363)&gt;0,"OK","OUT OF SCOPE"))</f>
        <v>OK</v>
      </c>
    </row>
    <row r="364" spans="1:22">
      <c r="A364" s="16" t="s">
        <v>7067</v>
      </c>
      <c r="B364" s="17">
        <v>45596.686828703707</v>
      </c>
      <c r="C364" s="18"/>
      <c r="D364" s="18" t="s">
        <v>127</v>
      </c>
      <c r="E364" s="18" t="s">
        <v>128</v>
      </c>
      <c r="F364" s="18" t="s">
        <v>7198</v>
      </c>
      <c r="G364" s="23">
        <v>46071</v>
      </c>
      <c r="H364" s="18"/>
      <c r="I364" s="18" t="s">
        <v>1253</v>
      </c>
      <c r="J364" s="18" t="s">
        <v>1254</v>
      </c>
      <c r="K364" s="18" t="s">
        <v>4940</v>
      </c>
      <c r="L364" s="33" t="str">
        <f>VLOOKUP(K364,'COMM ITY- ENG'!A:B,2,FALSE)</f>
        <v>packaging accessories</v>
      </c>
      <c r="M364" s="18"/>
      <c r="N364" s="19">
        <v>20700</v>
      </c>
      <c r="O364" s="18" t="s">
        <v>4949</v>
      </c>
      <c r="P364" s="18"/>
      <c r="Q364" s="19">
        <f t="shared" si="5"/>
        <v>7.0900000000000005E-2</v>
      </c>
      <c r="R364" s="20">
        <v>1467.63</v>
      </c>
      <c r="S364" s="26" t="str">
        <f>IFERROR(VLOOKUP(J364,'DESC ITY - ENG'!B:C,2,FALSE),VLOOKUP(I364,'DESC ITY - ENG'!A:C,3,FALSE))</f>
        <v>Punched Bag 45x45 cm Punched on Both Sides</v>
      </c>
      <c r="T364" s="15" t="str">
        <f>IFERROR(VLOOKUP(S364,'DESC ITY - ENG'!C:D,2,FALSE),VLOOKUP(J364,'DESC ITY - ENG'!B:D,3,FALSE))</f>
        <v>BAG-</v>
      </c>
      <c r="U364" t="str">
        <f>VLOOKUP(T364,'STANDARD COMM'!A:B,2,FALSE)</f>
        <v>BAG PACK</v>
      </c>
      <c r="V364" t="str">
        <f>IF(T364="","(blank)",IF(COUNTIF('STANDARD COMM'!A:A,T364)&gt;0,"OK","OUT OF SCOPE"))</f>
        <v>OK</v>
      </c>
    </row>
    <row r="365" spans="1:22">
      <c r="A365" s="10" t="s">
        <v>7066</v>
      </c>
      <c r="B365" s="11">
        <v>45596.686828703707</v>
      </c>
      <c r="C365" s="12"/>
      <c r="D365" s="12" t="s">
        <v>127</v>
      </c>
      <c r="E365" s="12" t="s">
        <v>128</v>
      </c>
      <c r="F365" s="12" t="s">
        <v>7198</v>
      </c>
      <c r="G365" s="22">
        <v>46071</v>
      </c>
      <c r="H365" s="12"/>
      <c r="I365" s="12" t="s">
        <v>1253</v>
      </c>
      <c r="J365" s="12" t="s">
        <v>1254</v>
      </c>
      <c r="K365" s="12" t="s">
        <v>4940</v>
      </c>
      <c r="L365" s="33" t="str">
        <f>VLOOKUP(K365,'COMM ITY- ENG'!A:B,2,FALSE)</f>
        <v>packaging accessories</v>
      </c>
      <c r="M365" s="12"/>
      <c r="N365" s="13">
        <v>18450</v>
      </c>
      <c r="O365" s="12" t="s">
        <v>4949</v>
      </c>
      <c r="P365" s="12"/>
      <c r="Q365" s="13">
        <f t="shared" si="5"/>
        <v>7.0900271002710027E-2</v>
      </c>
      <c r="R365" s="14">
        <v>1308.1099999999999</v>
      </c>
      <c r="S365" s="26" t="str">
        <f>IFERROR(VLOOKUP(J365,'DESC ITY - ENG'!B:C,2,FALSE),VLOOKUP(I365,'DESC ITY - ENG'!A:C,3,FALSE))</f>
        <v>Punched Bag 45x45 cm Punched on Both Sides</v>
      </c>
      <c r="T365" s="15" t="str">
        <f>IFERROR(VLOOKUP(S365,'DESC ITY - ENG'!C:D,2,FALSE),VLOOKUP(J365,'DESC ITY - ENG'!B:D,3,FALSE))</f>
        <v>BAG-</v>
      </c>
      <c r="U365" t="str">
        <f>VLOOKUP(T365,'STANDARD COMM'!A:B,2,FALSE)</f>
        <v>BAG PACK</v>
      </c>
      <c r="V365" t="str">
        <f>IF(T365="","(blank)",IF(COUNTIF('STANDARD COMM'!A:A,T365)&gt;0,"OK","OUT OF SCOPE"))</f>
        <v>OK</v>
      </c>
    </row>
    <row r="366" spans="1:22">
      <c r="A366" s="16" t="s">
        <v>6923</v>
      </c>
      <c r="B366" s="17">
        <v>45596.686828703707</v>
      </c>
      <c r="C366" s="18"/>
      <c r="D366" s="18" t="s">
        <v>127</v>
      </c>
      <c r="E366" s="18" t="s">
        <v>128</v>
      </c>
      <c r="F366" s="18" t="s">
        <v>7198</v>
      </c>
      <c r="G366" s="23">
        <v>46071</v>
      </c>
      <c r="H366" s="18"/>
      <c r="I366" s="18" t="s">
        <v>1257</v>
      </c>
      <c r="J366" s="18" t="s">
        <v>1258</v>
      </c>
      <c r="K366" s="18" t="s">
        <v>4940</v>
      </c>
      <c r="L366" s="33" t="str">
        <f>VLOOKUP(K366,'COMM ITY- ENG'!A:B,2,FALSE)</f>
        <v>packaging accessories</v>
      </c>
      <c r="M366" s="18"/>
      <c r="N366" s="19">
        <v>5400</v>
      </c>
      <c r="O366" s="18" t="s">
        <v>4949</v>
      </c>
      <c r="P366" s="18"/>
      <c r="Q366" s="19">
        <f t="shared" si="5"/>
        <v>8.4000000000000005E-2</v>
      </c>
      <c r="R366" s="20">
        <v>453.6</v>
      </c>
      <c r="S366" s="26" t="str">
        <f>IFERROR(VLOOKUP(J366,'DESC ITY - ENG'!B:C,2,FALSE),VLOOKUP(I366,'DESC ITY - ENG'!A:C,3,FALSE))</f>
        <v>Punched Bag 45x45 cm Double Layer with 35-Language Warning</v>
      </c>
      <c r="T366" s="15" t="str">
        <f>IFERROR(VLOOKUP(S366,'DESC ITY - ENG'!C:D,2,FALSE),VLOOKUP(J366,'DESC ITY - ENG'!B:D,3,FALSE))</f>
        <v>BAG-</v>
      </c>
      <c r="U366" t="str">
        <f>VLOOKUP(T366,'STANDARD COMM'!A:B,2,FALSE)</f>
        <v>BAG PACK</v>
      </c>
      <c r="V366" t="str">
        <f>IF(T366="","(blank)",IF(COUNTIF('STANDARD COMM'!A:A,T366)&gt;0,"OK","OUT OF SCOPE"))</f>
        <v>OK</v>
      </c>
    </row>
    <row r="367" spans="1:22">
      <c r="A367" s="10" t="s">
        <v>7080</v>
      </c>
      <c r="B367" s="11">
        <v>45607.477754629632</v>
      </c>
      <c r="C367" s="12"/>
      <c r="D367" s="12" t="s">
        <v>79</v>
      </c>
      <c r="E367" s="12" t="s">
        <v>80</v>
      </c>
      <c r="F367" s="12" t="s">
        <v>7206</v>
      </c>
      <c r="G367" s="22">
        <v>46071</v>
      </c>
      <c r="H367" s="12"/>
      <c r="I367" s="12" t="s">
        <v>796</v>
      </c>
      <c r="J367" s="12" t="s">
        <v>797</v>
      </c>
      <c r="K367" s="12" t="s">
        <v>4946</v>
      </c>
      <c r="L367" s="33" t="str">
        <f>VLOOKUP(K367,'COMM ITY- ENG'!A:B,2,FALSE)</f>
        <v>consumable materials</v>
      </c>
      <c r="M367" s="12"/>
      <c r="N367" s="13">
        <v>676.5</v>
      </c>
      <c r="O367" s="12" t="s">
        <v>4950</v>
      </c>
      <c r="P367" s="12"/>
      <c r="Q367" s="13">
        <f t="shared" si="5"/>
        <v>2.3780487804878048</v>
      </c>
      <c r="R367" s="14">
        <v>1608.75</v>
      </c>
      <c r="S367" s="26" t="str">
        <f>IFERROR(VLOOKUP(J367,'DESC ITY - ENG'!B:C,2,FALSE),VLOOKUP(I367,'DESC ITY - ENG'!A:C,3,FALSE))</f>
        <v>Nitro Thinner for Cleaning Tin CanNitro Thinner for Cleaning</v>
      </c>
      <c r="T367" s="15" t="str">
        <f>IFERROR(VLOOKUP(S367,'DESC ITY - ENG'!C:D,2,FALSE),VLOOKUP(J367,'DESC ITY - ENG'!B:D,3,FALSE))</f>
        <v>MISC</v>
      </c>
      <c r="U367" t="str">
        <f>VLOOKUP(T367,'STANDARD COMM'!A:B,2,FALSE)</f>
        <v>MISCELLANEOUS</v>
      </c>
      <c r="V367" t="str">
        <f>IF(T367="","(blank)",IF(COUNTIF('STANDARD COMM'!A:A,T367)&gt;0,"OK","OUT OF SCOPE"))</f>
        <v>OK</v>
      </c>
    </row>
    <row r="368" spans="1:22">
      <c r="A368" s="16" t="s">
        <v>7082</v>
      </c>
      <c r="B368" s="17">
        <v>45607.477754629632</v>
      </c>
      <c r="C368" s="18"/>
      <c r="D368" s="18" t="s">
        <v>81</v>
      </c>
      <c r="E368" s="18" t="s">
        <v>82</v>
      </c>
      <c r="F368" s="18" t="s">
        <v>7207</v>
      </c>
      <c r="G368" s="23">
        <v>46071</v>
      </c>
      <c r="H368" s="18"/>
      <c r="I368" s="18" t="s">
        <v>800</v>
      </c>
      <c r="J368" s="18" t="s">
        <v>801</v>
      </c>
      <c r="K368" s="18" t="s">
        <v>4936</v>
      </c>
      <c r="L368" s="33" t="str">
        <f>VLOOKUP(K368,'COMM ITY- ENG'!A:B,2,FALSE)</f>
        <v>chemical products</v>
      </c>
      <c r="M368" s="18"/>
      <c r="N368" s="19">
        <v>50</v>
      </c>
      <c r="O368" s="18" t="s">
        <v>4950</v>
      </c>
      <c r="P368" s="18"/>
      <c r="Q368" s="19">
        <f t="shared" si="5"/>
        <v>4.4000000000000004</v>
      </c>
      <c r="R368" s="20">
        <v>220</v>
      </c>
      <c r="S368" s="26" t="str">
        <f>IFERROR(VLOOKUP(J368,'DESC ITY - ENG'!B:C,2,FALSE),VLOOKUP(I368,'DESC ITY - ENG'!A:C,3,FALSE))</f>
        <v>Titanium Dioxide RC 833 (formerly TR92)</v>
      </c>
      <c r="T368" s="15" t="str">
        <f>IFERROR(VLOOKUP(S368,'DESC ITY - ENG'!C:D,2,FALSE),VLOOKUP(J368,'DESC ITY - ENG'!B:D,3,FALSE))</f>
        <v>INM-</v>
      </c>
      <c r="U368" t="str">
        <f>VLOOKUP(T368,'STANDARD COMM'!A:B,2,FALSE)</f>
        <v>INTR TREAT MATERIAL</v>
      </c>
      <c r="V368" t="str">
        <f>IF(T368="","(blank)",IF(COUNTIF('STANDARD COMM'!A:A,T368)&gt;0,"OK","OUT OF SCOPE"))</f>
        <v>OK</v>
      </c>
    </row>
    <row r="369" spans="1:22">
      <c r="A369" s="16" t="s">
        <v>7085</v>
      </c>
      <c r="B369" s="17">
        <v>45607.477754629632</v>
      </c>
      <c r="C369" s="18"/>
      <c r="D369" s="18" t="s">
        <v>156</v>
      </c>
      <c r="E369" s="18" t="s">
        <v>157</v>
      </c>
      <c r="F369" s="18" t="s">
        <v>7211</v>
      </c>
      <c r="G369" s="23">
        <v>46071</v>
      </c>
      <c r="H369" s="18"/>
      <c r="I369" s="18" t="s">
        <v>2448</v>
      </c>
      <c r="J369" s="18" t="s">
        <v>2449</v>
      </c>
      <c r="K369" s="18" t="s">
        <v>4939</v>
      </c>
      <c r="L369" s="33" t="str">
        <f>VLOOKUP(K369,'COMM ITY- ENG'!A:B,2,FALSE)</f>
        <v>packaging material</v>
      </c>
      <c r="M369" s="18"/>
      <c r="N369" s="19">
        <v>4000</v>
      </c>
      <c r="O369" s="18" t="s">
        <v>4949</v>
      </c>
      <c r="P369" s="18"/>
      <c r="Q369" s="19">
        <f t="shared" si="5"/>
        <v>5.9950000000000003E-2</v>
      </c>
      <c r="R369" s="20">
        <v>239.8</v>
      </c>
      <c r="S369" s="26" t="str">
        <f>IFERROR(VLOOKUP(J369,'DESC ITY - ENG'!B:C,2,FALSE),VLOOKUP(I369,'DESC ITY - ENG'!A:C,3,FALSE))</f>
        <v>Adhesive Label C/509 White 100 A4 Sheets 210x148mm (2 Labels/Sheet)</v>
      </c>
      <c r="T369" s="15" t="str">
        <f>IFERROR(VLOOKUP(S369,'DESC ITY - ENG'!C:D,2,FALSE),VLOOKUP(J369,'DESC ITY - ENG'!B:D,3,FALSE))</f>
        <v>LABL</v>
      </c>
      <c r="U369" t="str">
        <f>VLOOKUP(T369,'STANDARD COMM'!A:B,2,FALSE)</f>
        <v>LABEL / DISPLAY CARD</v>
      </c>
      <c r="V369" t="str">
        <f>IF(T369="","(blank)",IF(COUNTIF('STANDARD COMM'!A:A,T369)&gt;0,"OK","OUT OF SCOPE"))</f>
        <v>OK</v>
      </c>
    </row>
    <row r="370" spans="1:22">
      <c r="A370" s="16" t="s">
        <v>7084</v>
      </c>
      <c r="B370" s="17">
        <v>45607.477754629632</v>
      </c>
      <c r="C370" s="18"/>
      <c r="D370" s="18" t="s">
        <v>137</v>
      </c>
      <c r="E370" s="18" t="s">
        <v>138</v>
      </c>
      <c r="F370" s="18" t="s">
        <v>7209</v>
      </c>
      <c r="G370" s="23">
        <v>46071</v>
      </c>
      <c r="H370" s="18"/>
      <c r="I370" s="18" t="s">
        <v>1321</v>
      </c>
      <c r="J370" s="18" t="s">
        <v>1322</v>
      </c>
      <c r="K370" s="18" t="s">
        <v>4936</v>
      </c>
      <c r="L370" s="33" t="str">
        <f>VLOOKUP(K370,'COMM ITY- ENG'!A:B,2,FALSE)</f>
        <v>chemical products</v>
      </c>
      <c r="M370" s="18"/>
      <c r="N370" s="19">
        <v>30</v>
      </c>
      <c r="O370" s="18" t="s">
        <v>4950</v>
      </c>
      <c r="P370" s="18"/>
      <c r="Q370" s="19">
        <f t="shared" si="5"/>
        <v>7.25</v>
      </c>
      <c r="R370" s="20">
        <v>217.5</v>
      </c>
      <c r="S370" s="26" t="str">
        <f>IFERROR(VLOOKUP(J370,'DESC ITY - ENG'!B:C,2,FALSE),VLOOKUP(I370,'DESC ITY - ENG'!A:C,3,FALSE))</f>
        <v>Black Levanox Paste N-LF 02</v>
      </c>
      <c r="T370" s="15" t="str">
        <f>IFERROR(VLOOKUP(S370,'DESC ITY - ENG'!C:D,2,FALSE),VLOOKUP(J370,'DESC ITY - ENG'!B:D,3,FALSE))</f>
        <v>INM-</v>
      </c>
      <c r="U370" t="str">
        <f>VLOOKUP(T370,'STANDARD COMM'!A:B,2,FALSE)</f>
        <v>INTR TREAT MATERIAL</v>
      </c>
      <c r="V370" t="str">
        <f>IF(T370="","(blank)",IF(COUNTIF('STANDARD COMM'!A:A,T370)&gt;0,"OK","OUT OF SCOPE"))</f>
        <v>OK</v>
      </c>
    </row>
    <row r="371" spans="1:22">
      <c r="A371" s="16" t="s">
        <v>18</v>
      </c>
      <c r="B371" s="17">
        <v>45607.477754629632</v>
      </c>
      <c r="C371" s="18"/>
      <c r="D371" s="18" t="s">
        <v>142</v>
      </c>
      <c r="E371" s="18" t="s">
        <v>143</v>
      </c>
      <c r="F371" s="18" t="s">
        <v>7212</v>
      </c>
      <c r="G371" s="23">
        <v>46071</v>
      </c>
      <c r="H371" s="18"/>
      <c r="I371" s="18" t="s">
        <v>1329</v>
      </c>
      <c r="J371" s="18" t="s">
        <v>1330</v>
      </c>
      <c r="K371" s="18" t="s">
        <v>4940</v>
      </c>
      <c r="L371" s="33" t="str">
        <f>VLOOKUP(K371,'COMM ITY- ENG'!A:B,2,FALSE)</f>
        <v>packaging accessories</v>
      </c>
      <c r="M371" s="18"/>
      <c r="N371" s="19">
        <v>650</v>
      </c>
      <c r="O371" s="18" t="s">
        <v>4949</v>
      </c>
      <c r="P371" s="18"/>
      <c r="Q371" s="19">
        <f t="shared" si="5"/>
        <v>5.0999999999999997E-2</v>
      </c>
      <c r="R371" s="20">
        <v>33.15</v>
      </c>
      <c r="S371" s="26" t="str">
        <f>IFERROR(VLOOKUP(J371,'DESC ITY - ENG'!B:C,2,FALSE),VLOOKUP(I371,'DESC ITY - ENG'!A:C,3,FALSE))</f>
        <v>Punched Bag 40x40 cm</v>
      </c>
      <c r="T371" s="15" t="str">
        <f>IFERROR(VLOOKUP(S371,'DESC ITY - ENG'!C:D,2,FALSE),VLOOKUP(J371,'DESC ITY - ENG'!B:D,3,FALSE))</f>
        <v>BAG-</v>
      </c>
      <c r="U371" t="str">
        <f>VLOOKUP(T371,'STANDARD COMM'!A:B,2,FALSE)</f>
        <v>BAG PACK</v>
      </c>
      <c r="V371" t="str">
        <f>IF(T371="","(blank)",IF(COUNTIF('STANDARD COMM'!A:A,T371)&gt;0,"OK","OUT OF SCOPE"))</f>
        <v>OK</v>
      </c>
    </row>
    <row r="372" spans="1:22">
      <c r="A372" s="16" t="s">
        <v>7090</v>
      </c>
      <c r="B372" s="17">
        <v>45607.477754629632</v>
      </c>
      <c r="C372" s="18"/>
      <c r="D372" s="18" t="s">
        <v>134</v>
      </c>
      <c r="E372" s="18" t="s">
        <v>135</v>
      </c>
      <c r="F372" s="18" t="s">
        <v>7214</v>
      </c>
      <c r="G372" s="23">
        <v>46071</v>
      </c>
      <c r="H372" s="18"/>
      <c r="I372" s="18" t="s">
        <v>1285</v>
      </c>
      <c r="J372" s="18" t="s">
        <v>1286</v>
      </c>
      <c r="K372" s="18" t="s">
        <v>4946</v>
      </c>
      <c r="L372" s="33" t="str">
        <f>VLOOKUP(K372,'COMM ITY- ENG'!A:B,2,FALSE)</f>
        <v>consumable materials</v>
      </c>
      <c r="M372" s="18"/>
      <c r="N372" s="19">
        <v>2600</v>
      </c>
      <c r="O372" s="18" t="s">
        <v>4950</v>
      </c>
      <c r="P372" s="18"/>
      <c r="Q372" s="19">
        <f t="shared" si="5"/>
        <v>1.95</v>
      </c>
      <c r="R372" s="20">
        <v>5070</v>
      </c>
      <c r="S372" s="26" t="str">
        <f>IFERROR(VLOOKUP(J372,'DESC ITY - ENG'!B:C,2,FALSE),VLOOKUP(I372,'DESC ITY - ENG'!A:C,3,FALSE))</f>
        <v>Lubricant/Release Agent Unispray LWC</v>
      </c>
      <c r="T372" s="15" t="str">
        <f>IFERROR(VLOOKUP(S372,'DESC ITY - ENG'!C:D,2,FALSE),VLOOKUP(J372,'DESC ITY - ENG'!B:D,3,FALSE))</f>
        <v>MISC</v>
      </c>
      <c r="U372" t="str">
        <f>VLOOKUP(T372,'STANDARD COMM'!A:B,2,FALSE)</f>
        <v>MISCELLANEOUS</v>
      </c>
      <c r="V372" t="str">
        <f>IF(T372="","(blank)",IF(COUNTIF('STANDARD COMM'!A:A,T372)&gt;0,"OK","OUT OF SCOPE"))</f>
        <v>OK</v>
      </c>
    </row>
    <row r="373" spans="1:22">
      <c r="A373" s="10" t="s">
        <v>17</v>
      </c>
      <c r="B373" s="11">
        <v>45610.629560185182</v>
      </c>
      <c r="C373" s="12"/>
      <c r="D373" s="12" t="s">
        <v>127</v>
      </c>
      <c r="E373" s="12" t="s">
        <v>128</v>
      </c>
      <c r="F373" s="12" t="s">
        <v>7198</v>
      </c>
      <c r="G373" s="22">
        <v>46071</v>
      </c>
      <c r="H373" s="12"/>
      <c r="I373" s="12" t="s">
        <v>1245</v>
      </c>
      <c r="J373" s="12" t="s">
        <v>1246</v>
      </c>
      <c r="K373" s="12" t="s">
        <v>4940</v>
      </c>
      <c r="L373" s="33" t="str">
        <f>VLOOKUP(K373,'COMM ITY- ENG'!A:B,2,FALSE)</f>
        <v>packaging accessories</v>
      </c>
      <c r="M373" s="12"/>
      <c r="N373" s="13">
        <v>800</v>
      </c>
      <c r="O373" s="12" t="s">
        <v>4949</v>
      </c>
      <c r="P373" s="12"/>
      <c r="Q373" s="13">
        <f t="shared" si="5"/>
        <v>5.5999999999999994E-2</v>
      </c>
      <c r="R373" s="14">
        <v>44.8</v>
      </c>
      <c r="S373" s="26" t="str">
        <f>IFERROR(VLOOKUP(J373,'DESC ITY - ENG'!B:C,2,FALSE),VLOOKUP(I373,'DESC ITY - ENG'!A:C,3,FALSE))</f>
        <v>Punched Bag 40x40 cm Punched on Both Sides Version GR55+HD</v>
      </c>
      <c r="T373" s="15" t="str">
        <f>IFERROR(VLOOKUP(S373,'DESC ITY - ENG'!C:D,2,FALSE),VLOOKUP(J373,'DESC ITY - ENG'!B:D,3,FALSE))</f>
        <v>BAG-</v>
      </c>
      <c r="U373" t="str">
        <f>VLOOKUP(T373,'STANDARD COMM'!A:B,2,FALSE)</f>
        <v>BAG PACK</v>
      </c>
      <c r="V373" t="str">
        <f>IF(T373="","(blank)",IF(COUNTIF('STANDARD COMM'!A:A,T373)&gt;0,"OK","OUT OF SCOPE"))</f>
        <v>OK</v>
      </c>
    </row>
    <row r="374" spans="1:22">
      <c r="A374" s="16" t="s">
        <v>6917</v>
      </c>
      <c r="B374" s="17">
        <v>45610.629560185182</v>
      </c>
      <c r="C374" s="18"/>
      <c r="D374" s="18" t="s">
        <v>127</v>
      </c>
      <c r="E374" s="18" t="s">
        <v>128</v>
      </c>
      <c r="F374" s="18" t="s">
        <v>7198</v>
      </c>
      <c r="G374" s="23">
        <v>46071</v>
      </c>
      <c r="H374" s="18"/>
      <c r="I374" s="18" t="s">
        <v>1251</v>
      </c>
      <c r="J374" s="18" t="s">
        <v>1252</v>
      </c>
      <c r="K374" s="18" t="s">
        <v>4940</v>
      </c>
      <c r="L374" s="33" t="str">
        <f>VLOOKUP(K374,'COMM ITY- ENG'!A:B,2,FALSE)</f>
        <v>packaging accessories</v>
      </c>
      <c r="M374" s="18"/>
      <c r="N374" s="19">
        <v>2200</v>
      </c>
      <c r="O374" s="18" t="s">
        <v>4949</v>
      </c>
      <c r="P374" s="18"/>
      <c r="Q374" s="19">
        <f t="shared" si="5"/>
        <v>8.2500000000000004E-2</v>
      </c>
      <c r="R374" s="20">
        <v>181.5</v>
      </c>
      <c r="S374" s="26" t="str">
        <f>IFERROR(VLOOKUP(J374,'DESC ITY - ENG'!B:C,2,FALSE),VLOOKUP(I374,'DESC ITY - ENG'!A:C,3,FALSE))</f>
        <v>Punched Bag 40x55 cm Punched on Both Sides No Marking</v>
      </c>
      <c r="T374" s="15" t="str">
        <f>IFERROR(VLOOKUP(S374,'DESC ITY - ENG'!C:D,2,FALSE),VLOOKUP(J374,'DESC ITY - ENG'!B:D,3,FALSE))</f>
        <v>BAG-</v>
      </c>
      <c r="U374" t="str">
        <f>VLOOKUP(T374,'STANDARD COMM'!A:B,2,FALSE)</f>
        <v>BAG PACK</v>
      </c>
      <c r="V374" t="str">
        <f>IF(T374="","(blank)",IF(COUNTIF('STANDARD COMM'!A:A,T374)&gt;0,"OK","OUT OF SCOPE"))</f>
        <v>OK</v>
      </c>
    </row>
    <row r="375" spans="1:22">
      <c r="A375" s="10" t="s">
        <v>6916</v>
      </c>
      <c r="B375" s="11">
        <v>45610.629560185182</v>
      </c>
      <c r="C375" s="12"/>
      <c r="D375" s="12" t="s">
        <v>127</v>
      </c>
      <c r="E375" s="12" t="s">
        <v>128</v>
      </c>
      <c r="F375" s="12" t="s">
        <v>7198</v>
      </c>
      <c r="G375" s="22">
        <v>46071</v>
      </c>
      <c r="H375" s="12"/>
      <c r="I375" s="12" t="s">
        <v>1253</v>
      </c>
      <c r="J375" s="12" t="s">
        <v>1254</v>
      </c>
      <c r="K375" s="12" t="s">
        <v>4940</v>
      </c>
      <c r="L375" s="33" t="str">
        <f>VLOOKUP(K375,'COMM ITY- ENG'!A:B,2,FALSE)</f>
        <v>packaging accessories</v>
      </c>
      <c r="M375" s="12"/>
      <c r="N375" s="13">
        <v>9800</v>
      </c>
      <c r="O375" s="12" t="s">
        <v>4949</v>
      </c>
      <c r="P375" s="12"/>
      <c r="Q375" s="13">
        <f t="shared" si="5"/>
        <v>7.0900000000000005E-2</v>
      </c>
      <c r="R375" s="14">
        <v>694.82</v>
      </c>
      <c r="S375" s="26" t="str">
        <f>IFERROR(VLOOKUP(J375,'DESC ITY - ENG'!B:C,2,FALSE),VLOOKUP(I375,'DESC ITY - ENG'!A:C,3,FALSE))</f>
        <v>Punched Bag 45x45 cm Punched on Both Sides</v>
      </c>
      <c r="T375" s="15" t="str">
        <f>IFERROR(VLOOKUP(S375,'DESC ITY - ENG'!C:D,2,FALSE),VLOOKUP(J375,'DESC ITY - ENG'!B:D,3,FALSE))</f>
        <v>BAG-</v>
      </c>
      <c r="U375" t="str">
        <f>VLOOKUP(T375,'STANDARD COMM'!A:B,2,FALSE)</f>
        <v>BAG PACK</v>
      </c>
      <c r="V375" t="str">
        <f>IF(T375="","(blank)",IF(COUNTIF('STANDARD COMM'!A:A,T375)&gt;0,"OK","OUT OF SCOPE"))</f>
        <v>OK</v>
      </c>
    </row>
    <row r="376" spans="1:22">
      <c r="A376" s="16" t="s">
        <v>6915</v>
      </c>
      <c r="B376" s="17">
        <v>45610.629560185182</v>
      </c>
      <c r="C376" s="18"/>
      <c r="D376" s="18" t="s">
        <v>127</v>
      </c>
      <c r="E376" s="18" t="s">
        <v>128</v>
      </c>
      <c r="F376" s="18" t="s">
        <v>7198</v>
      </c>
      <c r="G376" s="23">
        <v>46071</v>
      </c>
      <c r="H376" s="18"/>
      <c r="I376" s="18" t="s">
        <v>1253</v>
      </c>
      <c r="J376" s="18" t="s">
        <v>1254</v>
      </c>
      <c r="K376" s="18" t="s">
        <v>4940</v>
      </c>
      <c r="L376" s="33" t="str">
        <f>VLOOKUP(K376,'COMM ITY- ENG'!A:B,2,FALSE)</f>
        <v>packaging accessories</v>
      </c>
      <c r="M376" s="18"/>
      <c r="N376" s="19">
        <v>1650</v>
      </c>
      <c r="O376" s="18" t="s">
        <v>4949</v>
      </c>
      <c r="P376" s="18"/>
      <c r="Q376" s="19">
        <f t="shared" si="5"/>
        <v>7.0903030303030301E-2</v>
      </c>
      <c r="R376" s="20">
        <v>116.99</v>
      </c>
      <c r="S376" s="26" t="str">
        <f>IFERROR(VLOOKUP(J376,'DESC ITY - ENG'!B:C,2,FALSE),VLOOKUP(I376,'DESC ITY - ENG'!A:C,3,FALSE))</f>
        <v>Punched Bag 45x45 cm Punched on Both Sides</v>
      </c>
      <c r="T376" s="15" t="str">
        <f>IFERROR(VLOOKUP(S376,'DESC ITY - ENG'!C:D,2,FALSE),VLOOKUP(J376,'DESC ITY - ENG'!B:D,3,FALSE))</f>
        <v>BAG-</v>
      </c>
      <c r="U376" t="str">
        <f>VLOOKUP(T376,'STANDARD COMM'!A:B,2,FALSE)</f>
        <v>BAG PACK</v>
      </c>
      <c r="V376" t="str">
        <f>IF(T376="","(blank)",IF(COUNTIF('STANDARD COMM'!A:A,T376)&gt;0,"OK","OUT OF SCOPE"))</f>
        <v>OK</v>
      </c>
    </row>
    <row r="377" spans="1:22">
      <c r="A377" s="10" t="s">
        <v>7065</v>
      </c>
      <c r="B377" s="11">
        <v>45610.629560185182</v>
      </c>
      <c r="C377" s="12"/>
      <c r="D377" s="12" t="s">
        <v>127</v>
      </c>
      <c r="E377" s="12" t="s">
        <v>128</v>
      </c>
      <c r="F377" s="12" t="s">
        <v>7198</v>
      </c>
      <c r="G377" s="22">
        <v>46071</v>
      </c>
      <c r="H377" s="12"/>
      <c r="I377" s="12" t="s">
        <v>1253</v>
      </c>
      <c r="J377" s="12" t="s">
        <v>1254</v>
      </c>
      <c r="K377" s="12" t="s">
        <v>4940</v>
      </c>
      <c r="L377" s="33" t="str">
        <f>VLOOKUP(K377,'COMM ITY- ENG'!A:B,2,FALSE)</f>
        <v>packaging accessories</v>
      </c>
      <c r="M377" s="12"/>
      <c r="N377" s="13">
        <v>13650</v>
      </c>
      <c r="O377" s="12" t="s">
        <v>4949</v>
      </c>
      <c r="P377" s="12"/>
      <c r="Q377" s="13">
        <f t="shared" si="5"/>
        <v>7.0900366300366294E-2</v>
      </c>
      <c r="R377" s="14">
        <v>967.79</v>
      </c>
      <c r="S377" s="26" t="str">
        <f>IFERROR(VLOOKUP(J377,'DESC ITY - ENG'!B:C,2,FALSE),VLOOKUP(I377,'DESC ITY - ENG'!A:C,3,FALSE))</f>
        <v>Punched Bag 45x45 cm Punched on Both Sides</v>
      </c>
      <c r="T377" s="15" t="str">
        <f>IFERROR(VLOOKUP(S377,'DESC ITY - ENG'!C:D,2,FALSE),VLOOKUP(J377,'DESC ITY - ENG'!B:D,3,FALSE))</f>
        <v>BAG-</v>
      </c>
      <c r="U377" t="str">
        <f>VLOOKUP(T377,'STANDARD COMM'!A:B,2,FALSE)</f>
        <v>BAG PACK</v>
      </c>
      <c r="V377" t="str">
        <f>IF(T377="","(blank)",IF(COUNTIF('STANDARD COMM'!A:A,T377)&gt;0,"OK","OUT OF SCOPE"))</f>
        <v>OK</v>
      </c>
    </row>
    <row r="378" spans="1:22">
      <c r="A378" s="16" t="s">
        <v>7065</v>
      </c>
      <c r="B378" s="17">
        <v>45610.892696759256</v>
      </c>
      <c r="C378" s="18"/>
      <c r="D378" s="18" t="s">
        <v>127</v>
      </c>
      <c r="E378" s="18" t="s">
        <v>128</v>
      </c>
      <c r="F378" s="18" t="s">
        <v>7198</v>
      </c>
      <c r="G378" s="23">
        <v>46071</v>
      </c>
      <c r="H378" s="18"/>
      <c r="I378" s="18" t="s">
        <v>1239</v>
      </c>
      <c r="J378" s="18" t="s">
        <v>1240</v>
      </c>
      <c r="K378" s="18" t="s">
        <v>4940</v>
      </c>
      <c r="L378" s="33" t="str">
        <f>VLOOKUP(K378,'COMM ITY- ENG'!A:B,2,FALSE)</f>
        <v>packaging accessories</v>
      </c>
      <c r="M378" s="18"/>
      <c r="N378" s="19">
        <v>12800</v>
      </c>
      <c r="O378" s="18" t="s">
        <v>4949</v>
      </c>
      <c r="P378" s="18"/>
      <c r="Q378" s="19">
        <f t="shared" si="5"/>
        <v>4.7800000000000002E-2</v>
      </c>
      <c r="R378" s="20">
        <v>611.84</v>
      </c>
      <c r="S378" s="26" t="str">
        <f>IFERROR(VLOOKUP(J378,'DESC ITY - ENG'!B:C,2,FALSE),VLOOKUP(I378,'DESC ITY - ENG'!A:C,3,FALSE))</f>
        <v>Punched Bag 35x35 cm Punched on Both Sides</v>
      </c>
      <c r="T378" s="15" t="str">
        <f>IFERROR(VLOOKUP(S378,'DESC ITY - ENG'!C:D,2,FALSE),VLOOKUP(J378,'DESC ITY - ENG'!B:D,3,FALSE))</f>
        <v>BAG-</v>
      </c>
      <c r="U378" t="str">
        <f>VLOOKUP(T378,'STANDARD COMM'!A:B,2,FALSE)</f>
        <v>BAG PACK</v>
      </c>
      <c r="V378" t="str">
        <f>IF(T378="","(blank)",IF(COUNTIF('STANDARD COMM'!A:A,T378)&gt;0,"OK","OUT OF SCOPE"))</f>
        <v>OK</v>
      </c>
    </row>
    <row r="379" spans="1:22">
      <c r="A379" s="10" t="s">
        <v>7086</v>
      </c>
      <c r="B379" s="11">
        <v>45632.697731481479</v>
      </c>
      <c r="C379" s="12"/>
      <c r="D379" s="12" t="s">
        <v>142</v>
      </c>
      <c r="E379" s="12" t="s">
        <v>143</v>
      </c>
      <c r="F379" s="12" t="s">
        <v>7212</v>
      </c>
      <c r="G379" s="22">
        <v>46071</v>
      </c>
      <c r="H379" s="12"/>
      <c r="I379" s="12" t="s">
        <v>1327</v>
      </c>
      <c r="J379" s="12" t="s">
        <v>1328</v>
      </c>
      <c r="K379" s="12" t="s">
        <v>4940</v>
      </c>
      <c r="L379" s="33" t="str">
        <f>VLOOKUP(K379,'COMM ITY- ENG'!A:B,2,FALSE)</f>
        <v>packaging accessories</v>
      </c>
      <c r="M379" s="12"/>
      <c r="N379" s="13">
        <v>6500</v>
      </c>
      <c r="O379" s="12" t="s">
        <v>4949</v>
      </c>
      <c r="P379" s="12"/>
      <c r="Q379" s="13">
        <f t="shared" si="5"/>
        <v>4.3999999999999997E-2</v>
      </c>
      <c r="R379" s="14">
        <v>286</v>
      </c>
      <c r="S379" s="26" t="str">
        <f>IFERROR(VLOOKUP(J379,'DESC ITY - ENG'!B:C,2,FALSE),VLOOKUP(I379,'DESC ITY - ENG'!A:C,3,FALSE))</f>
        <v>Punched Bag 35x35 cm</v>
      </c>
      <c r="T379" s="15" t="str">
        <f>IFERROR(VLOOKUP(S379,'DESC ITY - ENG'!C:D,2,FALSE),VLOOKUP(J379,'DESC ITY - ENG'!B:D,3,FALSE))</f>
        <v>BAG-</v>
      </c>
      <c r="U379" t="str">
        <f>VLOOKUP(T379,'STANDARD COMM'!A:B,2,FALSE)</f>
        <v>BAG PACK</v>
      </c>
      <c r="V379" t="str">
        <f>IF(T379="","(blank)",IF(COUNTIF('STANDARD COMM'!A:A,T379)&gt;0,"OK","OUT OF SCOPE"))</f>
        <v>OK</v>
      </c>
    </row>
    <row r="380" spans="1:22">
      <c r="A380" s="10" t="s">
        <v>7087</v>
      </c>
      <c r="B380" s="11">
        <v>45632.697731481479</v>
      </c>
      <c r="C380" s="12"/>
      <c r="D380" s="12" t="s">
        <v>142</v>
      </c>
      <c r="E380" s="12" t="s">
        <v>143</v>
      </c>
      <c r="F380" s="12" t="s">
        <v>7212</v>
      </c>
      <c r="G380" s="22">
        <v>46071</v>
      </c>
      <c r="H380" s="12"/>
      <c r="I380" s="12" t="s">
        <v>1329</v>
      </c>
      <c r="J380" s="12" t="s">
        <v>1330</v>
      </c>
      <c r="K380" s="12" t="s">
        <v>4940</v>
      </c>
      <c r="L380" s="33" t="str">
        <f>VLOOKUP(K380,'COMM ITY- ENG'!A:B,2,FALSE)</f>
        <v>packaging accessories</v>
      </c>
      <c r="M380" s="12"/>
      <c r="N380" s="13">
        <v>3600</v>
      </c>
      <c r="O380" s="12" t="s">
        <v>4949</v>
      </c>
      <c r="P380" s="12"/>
      <c r="Q380" s="13">
        <f t="shared" si="5"/>
        <v>5.0999999999999997E-2</v>
      </c>
      <c r="R380" s="14">
        <v>183.6</v>
      </c>
      <c r="S380" s="26" t="str">
        <f>IFERROR(VLOOKUP(J380,'DESC ITY - ENG'!B:C,2,FALSE),VLOOKUP(I380,'DESC ITY - ENG'!A:C,3,FALSE))</f>
        <v>Punched Bag 40x40 cm</v>
      </c>
      <c r="T380" s="15" t="str">
        <f>IFERROR(VLOOKUP(S380,'DESC ITY - ENG'!C:D,2,FALSE),VLOOKUP(J380,'DESC ITY - ENG'!B:D,3,FALSE))</f>
        <v>BAG-</v>
      </c>
      <c r="U380" t="str">
        <f>VLOOKUP(T380,'STANDARD COMM'!A:B,2,FALSE)</f>
        <v>BAG PACK</v>
      </c>
      <c r="V380" t="str">
        <f>IF(T380="","(blank)",IF(COUNTIF('STANDARD COMM'!A:A,T380)&gt;0,"OK","OUT OF SCOPE"))</f>
        <v>OK</v>
      </c>
    </row>
    <row r="381" spans="1:22">
      <c r="A381" s="10" t="s">
        <v>7091</v>
      </c>
      <c r="B381" s="11">
        <v>45632.697731481479</v>
      </c>
      <c r="C381" s="12"/>
      <c r="D381" s="12" t="s">
        <v>97</v>
      </c>
      <c r="E381" s="12" t="s">
        <v>98</v>
      </c>
      <c r="F381" s="12" t="s">
        <v>7215</v>
      </c>
      <c r="G381" s="22">
        <v>46071</v>
      </c>
      <c r="H381" s="12"/>
      <c r="I381" s="12" t="s">
        <v>866</v>
      </c>
      <c r="J381" s="12" t="s">
        <v>867</v>
      </c>
      <c r="K381" s="12" t="s">
        <v>4946</v>
      </c>
      <c r="L381" s="33" t="str">
        <f>VLOOKUP(K381,'COMM ITY- ENG'!A:B,2,FALSE)</f>
        <v>consumable materials</v>
      </c>
      <c r="M381" s="12"/>
      <c r="N381" s="13">
        <v>480</v>
      </c>
      <c r="O381" s="12" t="s">
        <v>4949</v>
      </c>
      <c r="P381" s="12"/>
      <c r="Q381" s="13">
        <f t="shared" si="5"/>
        <v>0.86</v>
      </c>
      <c r="R381" s="14">
        <v>412.8</v>
      </c>
      <c r="S381" s="26" t="str">
        <f>IFERROR(VLOOKUP(J381,'DESC ITY - ENG'!B:C,2,FALSE),VLOOKUP(I381,'DESC ITY - ENG'!A:C,3,FALSE))</f>
        <v>Spandex Black Gloves Style 11939 Size Small</v>
      </c>
      <c r="T381" s="15" t="str">
        <f>IFERROR(VLOOKUP(S381,'DESC ITY - ENG'!C:D,2,FALSE),VLOOKUP(J381,'DESC ITY - ENG'!B:D,3,FALSE))</f>
        <v>MISC</v>
      </c>
      <c r="U381" t="str">
        <f>VLOOKUP(T381,'STANDARD COMM'!A:B,2,FALSE)</f>
        <v>MISCELLANEOUS</v>
      </c>
      <c r="V381" t="str">
        <f>IF(T381="","(blank)",IF(COUNTIF('STANDARD COMM'!A:A,T381)&gt;0,"OK","OUT OF SCOPE"))</f>
        <v>OK</v>
      </c>
    </row>
    <row r="382" spans="1:22">
      <c r="A382" s="10" t="s">
        <v>7066</v>
      </c>
      <c r="B382" s="11">
        <v>45639.623599537037</v>
      </c>
      <c r="C382" s="12"/>
      <c r="D382" s="12" t="s">
        <v>127</v>
      </c>
      <c r="E382" s="12" t="s">
        <v>128</v>
      </c>
      <c r="F382" s="12" t="s">
        <v>7198</v>
      </c>
      <c r="G382" s="22">
        <v>46071</v>
      </c>
      <c r="H382" s="12"/>
      <c r="I382" s="12" t="s">
        <v>1239</v>
      </c>
      <c r="J382" s="12" t="s">
        <v>1240</v>
      </c>
      <c r="K382" s="12" t="s">
        <v>4940</v>
      </c>
      <c r="L382" s="33" t="str">
        <f>VLOOKUP(K382,'COMM ITY- ENG'!A:B,2,FALSE)</f>
        <v>packaging accessories</v>
      </c>
      <c r="M382" s="12"/>
      <c r="N382" s="13">
        <v>14400</v>
      </c>
      <c r="O382" s="12" t="s">
        <v>4949</v>
      </c>
      <c r="P382" s="12"/>
      <c r="Q382" s="13">
        <f t="shared" si="5"/>
        <v>4.7800000000000002E-2</v>
      </c>
      <c r="R382" s="14">
        <v>688.32</v>
      </c>
      <c r="S382" s="26" t="str">
        <f>IFERROR(VLOOKUP(J382,'DESC ITY - ENG'!B:C,2,FALSE),VLOOKUP(I382,'DESC ITY - ENG'!A:C,3,FALSE))</f>
        <v>Punched Bag 35x35 cm Punched on Both Sides</v>
      </c>
      <c r="T382" s="15" t="str">
        <f>IFERROR(VLOOKUP(S382,'DESC ITY - ENG'!C:D,2,FALSE),VLOOKUP(J382,'DESC ITY - ENG'!B:D,3,FALSE))</f>
        <v>BAG-</v>
      </c>
      <c r="U382" t="str">
        <f>VLOOKUP(T382,'STANDARD COMM'!A:B,2,FALSE)</f>
        <v>BAG PACK</v>
      </c>
      <c r="V382" t="str">
        <f>IF(T382="","(blank)",IF(COUNTIF('STANDARD COMM'!A:A,T382)&gt;0,"OK","OUT OF SCOPE"))</f>
        <v>OK</v>
      </c>
    </row>
    <row r="383" spans="1:22">
      <c r="A383" s="10" t="s">
        <v>14</v>
      </c>
      <c r="B383" s="11">
        <v>45639.623599537037</v>
      </c>
      <c r="C383" s="12"/>
      <c r="D383" s="12" t="s">
        <v>127</v>
      </c>
      <c r="E383" s="12" t="s">
        <v>128</v>
      </c>
      <c r="F383" s="12" t="s">
        <v>7198</v>
      </c>
      <c r="G383" s="22">
        <v>46071</v>
      </c>
      <c r="H383" s="12"/>
      <c r="I383" s="12" t="s">
        <v>1245</v>
      </c>
      <c r="J383" s="12" t="s">
        <v>1246</v>
      </c>
      <c r="K383" s="12" t="s">
        <v>4940</v>
      </c>
      <c r="L383" s="33" t="str">
        <f>VLOOKUP(K383,'COMM ITY- ENG'!A:B,2,FALSE)</f>
        <v>packaging accessories</v>
      </c>
      <c r="M383" s="12"/>
      <c r="N383" s="13">
        <v>7800</v>
      </c>
      <c r="O383" s="12" t="s">
        <v>4949</v>
      </c>
      <c r="P383" s="12"/>
      <c r="Q383" s="13">
        <f t="shared" si="5"/>
        <v>5.6000000000000001E-2</v>
      </c>
      <c r="R383" s="14">
        <v>436.8</v>
      </c>
      <c r="S383" s="26" t="str">
        <f>IFERROR(VLOOKUP(J383,'DESC ITY - ENG'!B:C,2,FALSE),VLOOKUP(I383,'DESC ITY - ENG'!A:C,3,FALSE))</f>
        <v>Punched Bag 40x40 cm Punched on Both Sides Version GR55+HD</v>
      </c>
      <c r="T383" s="15" t="str">
        <f>IFERROR(VLOOKUP(S383,'DESC ITY - ENG'!C:D,2,FALSE),VLOOKUP(J383,'DESC ITY - ENG'!B:D,3,FALSE))</f>
        <v>BAG-</v>
      </c>
      <c r="U383" t="str">
        <f>VLOOKUP(T383,'STANDARD COMM'!A:B,2,FALSE)</f>
        <v>BAG PACK</v>
      </c>
      <c r="V383" t="str">
        <f>IF(T383="","(blank)",IF(COUNTIF('STANDARD COMM'!A:A,T383)&gt;0,"OK","OUT OF SCOPE"))</f>
        <v>OK</v>
      </c>
    </row>
    <row r="384" spans="1:22">
      <c r="A384" s="16" t="s">
        <v>6915</v>
      </c>
      <c r="B384" s="17">
        <v>45639.623611111114</v>
      </c>
      <c r="C384" s="18"/>
      <c r="D384" s="18" t="s">
        <v>127</v>
      </c>
      <c r="E384" s="18" t="s">
        <v>128</v>
      </c>
      <c r="F384" s="18" t="s">
        <v>7198</v>
      </c>
      <c r="G384" s="23">
        <v>46071</v>
      </c>
      <c r="H384" s="18"/>
      <c r="I384" s="18" t="s">
        <v>1245</v>
      </c>
      <c r="J384" s="18" t="s">
        <v>1246</v>
      </c>
      <c r="K384" s="18" t="s">
        <v>4940</v>
      </c>
      <c r="L384" s="33" t="str">
        <f>VLOOKUP(K384,'COMM ITY- ENG'!A:B,2,FALSE)</f>
        <v>packaging accessories</v>
      </c>
      <c r="M384" s="18"/>
      <c r="N384" s="19">
        <v>400</v>
      </c>
      <c r="O384" s="18" t="s">
        <v>4949</v>
      </c>
      <c r="P384" s="18"/>
      <c r="Q384" s="19">
        <f t="shared" si="5"/>
        <v>5.5999999999999994E-2</v>
      </c>
      <c r="R384" s="20">
        <v>22.4</v>
      </c>
      <c r="S384" s="26" t="str">
        <f>IFERROR(VLOOKUP(J384,'DESC ITY - ENG'!B:C,2,FALSE),VLOOKUP(I384,'DESC ITY - ENG'!A:C,3,FALSE))</f>
        <v>Punched Bag 40x40 cm Punched on Both Sides Version GR55+HD</v>
      </c>
      <c r="T384" s="15" t="str">
        <f>IFERROR(VLOOKUP(S384,'DESC ITY - ENG'!C:D,2,FALSE),VLOOKUP(J384,'DESC ITY - ENG'!B:D,3,FALSE))</f>
        <v>BAG-</v>
      </c>
      <c r="U384" t="str">
        <f>VLOOKUP(T384,'STANDARD COMM'!A:B,2,FALSE)</f>
        <v>BAG PACK</v>
      </c>
      <c r="V384" t="str">
        <f>IF(T384="","(blank)",IF(COUNTIF('STANDARD COMM'!A:A,T384)&gt;0,"OK","OUT OF SCOPE"))</f>
        <v>OK</v>
      </c>
    </row>
    <row r="385" spans="1:22">
      <c r="A385" s="16" t="s">
        <v>15</v>
      </c>
      <c r="B385" s="17">
        <v>45639.623611111114</v>
      </c>
      <c r="C385" s="18"/>
      <c r="D385" s="18" t="s">
        <v>127</v>
      </c>
      <c r="E385" s="18" t="s">
        <v>128</v>
      </c>
      <c r="F385" s="18" t="s">
        <v>7198</v>
      </c>
      <c r="G385" s="23">
        <v>46071</v>
      </c>
      <c r="H385" s="18"/>
      <c r="I385" s="18" t="s">
        <v>1253</v>
      </c>
      <c r="J385" s="18" t="s">
        <v>1254</v>
      </c>
      <c r="K385" s="18" t="s">
        <v>4940</v>
      </c>
      <c r="L385" s="33" t="str">
        <f>VLOOKUP(K385,'COMM ITY- ENG'!A:B,2,FALSE)</f>
        <v>packaging accessories</v>
      </c>
      <c r="M385" s="18"/>
      <c r="N385" s="19">
        <v>1900</v>
      </c>
      <c r="O385" s="18" t="s">
        <v>4949</v>
      </c>
      <c r="P385" s="18"/>
      <c r="Q385" s="19">
        <f t="shared" si="5"/>
        <v>7.0900000000000005E-2</v>
      </c>
      <c r="R385" s="20">
        <v>134.71</v>
      </c>
      <c r="S385" s="26" t="str">
        <f>IFERROR(VLOOKUP(J385,'DESC ITY - ENG'!B:C,2,FALSE),VLOOKUP(I385,'DESC ITY - ENG'!A:C,3,FALSE))</f>
        <v>Punched Bag 45x45 cm Punched on Both Sides</v>
      </c>
      <c r="T385" s="15" t="str">
        <f>IFERROR(VLOOKUP(S385,'DESC ITY - ENG'!C:D,2,FALSE),VLOOKUP(J385,'DESC ITY - ENG'!B:D,3,FALSE))</f>
        <v>BAG-</v>
      </c>
      <c r="U385" t="str">
        <f>VLOOKUP(T385,'STANDARD COMM'!A:B,2,FALSE)</f>
        <v>BAG PACK</v>
      </c>
      <c r="V385" t="str">
        <f>IF(T385="","(blank)",IF(COUNTIF('STANDARD COMM'!A:A,T385)&gt;0,"OK","OUT OF SCOPE"))</f>
        <v>OK</v>
      </c>
    </row>
    <row r="386" spans="1:22">
      <c r="A386" s="16" t="s">
        <v>7081</v>
      </c>
      <c r="B386" s="17">
        <v>45642.48810185185</v>
      </c>
      <c r="C386" s="18"/>
      <c r="D386" s="18" t="s">
        <v>81</v>
      </c>
      <c r="E386" s="18" t="s">
        <v>82</v>
      </c>
      <c r="F386" s="18" t="s">
        <v>7207</v>
      </c>
      <c r="G386" s="23">
        <v>46071</v>
      </c>
      <c r="H386" s="18"/>
      <c r="I386" s="18" t="s">
        <v>6897</v>
      </c>
      <c r="J386" s="18" t="s">
        <v>6718</v>
      </c>
      <c r="K386" s="18" t="s">
        <v>4936</v>
      </c>
      <c r="L386" s="33" t="str">
        <f>VLOOKUP(K386,'COMM ITY- ENG'!A:B,2,FALSE)</f>
        <v>chemical products</v>
      </c>
      <c r="M386" s="18"/>
      <c r="N386" s="19">
        <v>25</v>
      </c>
      <c r="O386" s="18" t="s">
        <v>4950</v>
      </c>
      <c r="P386" s="18"/>
      <c r="Q386" s="19">
        <f t="shared" ref="Q386:Q449" si="6">+R386/N386</f>
        <v>110</v>
      </c>
      <c r="R386" s="20">
        <v>2750</v>
      </c>
      <c r="S386" s="26" t="str">
        <f>IFERROR(VLOOKUP(J386,'DESC ITY - ENG'!B:C,2,FALSE),VLOOKUP(I386,'DESC ITY - ENG'!A:C,3,FALSE))</f>
        <v>EDELSTEIN Sunstone Champagne</v>
      </c>
      <c r="T386" s="15" t="str">
        <f>IFERROR(VLOOKUP(S386,'DESC ITY - ENG'!C:D,2,FALSE),VLOOKUP(J386,'DESC ITY - ENG'!B:D,3,FALSE))</f>
        <v>INM-</v>
      </c>
      <c r="U386" t="str">
        <f>VLOOKUP(T386,'STANDARD COMM'!A:B,2,FALSE)</f>
        <v>INTR TREAT MATERIAL</v>
      </c>
      <c r="V386" t="str">
        <f>IF(T386="","(blank)",IF(COUNTIF('STANDARD COMM'!A:A,T386)&gt;0,"OK","OUT OF SCOPE"))</f>
        <v>OK</v>
      </c>
    </row>
    <row r="387" spans="1:22">
      <c r="A387" s="10" t="s">
        <v>7084</v>
      </c>
      <c r="B387" s="11">
        <v>45642.48810185185</v>
      </c>
      <c r="C387" s="12"/>
      <c r="D387" s="12" t="s">
        <v>137</v>
      </c>
      <c r="E387" s="12" t="s">
        <v>138</v>
      </c>
      <c r="F387" s="12" t="s">
        <v>7210</v>
      </c>
      <c r="G387" s="22">
        <v>46071</v>
      </c>
      <c r="H387" s="12"/>
      <c r="I387" s="12" t="s">
        <v>1319</v>
      </c>
      <c r="J387" s="12" t="s">
        <v>1320</v>
      </c>
      <c r="K387" s="12" t="s">
        <v>4936</v>
      </c>
      <c r="L387" s="33" t="str">
        <f>VLOOKUP(K387,'COMM ITY- ENG'!A:B,2,FALSE)</f>
        <v>chemical products</v>
      </c>
      <c r="M387" s="12"/>
      <c r="N387" s="13">
        <v>50</v>
      </c>
      <c r="O387" s="12" t="s">
        <v>4950</v>
      </c>
      <c r="P387" s="12"/>
      <c r="Q387" s="13">
        <f t="shared" si="6"/>
        <v>7.35</v>
      </c>
      <c r="R387" s="14">
        <v>367.5</v>
      </c>
      <c r="S387" s="26" t="str">
        <f>IFERROR(VLOOKUP(J387,'DESC ITY - ENG'!B:C,2,FALSE),VLOOKUP(I387,'DESC ITY - ENG'!A:C,3,FALSE))</f>
        <v>White Levanox Paste R-LF</v>
      </c>
      <c r="T387" s="15" t="str">
        <f>IFERROR(VLOOKUP(S387,'DESC ITY - ENG'!C:D,2,FALSE),VLOOKUP(J387,'DESC ITY - ENG'!B:D,3,FALSE))</f>
        <v>INM-</v>
      </c>
      <c r="U387" t="str">
        <f>VLOOKUP(T387,'STANDARD COMM'!A:B,2,FALSE)</f>
        <v>INTR TREAT MATERIAL</v>
      </c>
      <c r="V387" t="str">
        <f>IF(T387="","(blank)",IF(COUNTIF('STANDARD COMM'!A:A,T387)&gt;0,"OK","OUT OF SCOPE"))</f>
        <v>OK</v>
      </c>
    </row>
    <row r="388" spans="1:22">
      <c r="A388" s="16" t="s">
        <v>7091</v>
      </c>
      <c r="B388" s="17">
        <v>45642.48810185185</v>
      </c>
      <c r="C388" s="18"/>
      <c r="D388" s="18" t="s">
        <v>97</v>
      </c>
      <c r="E388" s="18" t="s">
        <v>98</v>
      </c>
      <c r="F388" s="18" t="s">
        <v>7215</v>
      </c>
      <c r="G388" s="23">
        <v>46071</v>
      </c>
      <c r="H388" s="18"/>
      <c r="I388" s="18" t="s">
        <v>864</v>
      </c>
      <c r="J388" s="18" t="s">
        <v>865</v>
      </c>
      <c r="K388" s="18" t="s">
        <v>4946</v>
      </c>
      <c r="L388" s="33" t="str">
        <f>VLOOKUP(K388,'COMM ITY- ENG'!A:B,2,FALSE)</f>
        <v>consumable materials</v>
      </c>
      <c r="M388" s="18"/>
      <c r="N388" s="19">
        <v>576</v>
      </c>
      <c r="O388" s="18" t="s">
        <v>4949</v>
      </c>
      <c r="P388" s="18"/>
      <c r="Q388" s="19">
        <f t="shared" si="6"/>
        <v>0.86</v>
      </c>
      <c r="R388" s="20">
        <v>495.36</v>
      </c>
      <c r="S388" s="26" t="str">
        <f>IFERROR(VLOOKUP(J388,'DESC ITY - ENG'!B:C,2,FALSE),VLOOKUP(I388,'DESC ITY - ENG'!A:C,3,FALSE))</f>
        <v>Spandex Black Gloves Style 11939 Size Large</v>
      </c>
      <c r="T388" s="15" t="str">
        <f>IFERROR(VLOOKUP(S388,'DESC ITY - ENG'!C:D,2,FALSE),VLOOKUP(J388,'DESC ITY - ENG'!B:D,3,FALSE))</f>
        <v>MISC</v>
      </c>
      <c r="U388" t="str">
        <f>VLOOKUP(T388,'STANDARD COMM'!A:B,2,FALSE)</f>
        <v>MISCELLANEOUS</v>
      </c>
      <c r="V388" t="str">
        <f>IF(T388="","(blank)",IF(COUNTIF('STANDARD COMM'!A:A,T388)&gt;0,"OK","OUT OF SCOPE"))</f>
        <v>OK</v>
      </c>
    </row>
    <row r="389" spans="1:22">
      <c r="A389" s="16" t="s">
        <v>7071</v>
      </c>
      <c r="B389" s="17">
        <v>45646.597071759257</v>
      </c>
      <c r="C389" s="18"/>
      <c r="D389" s="18" t="s">
        <v>127</v>
      </c>
      <c r="E389" s="18" t="s">
        <v>128</v>
      </c>
      <c r="F389" s="18" t="s">
        <v>7198</v>
      </c>
      <c r="G389" s="23">
        <v>46071</v>
      </c>
      <c r="H389" s="18"/>
      <c r="I389" s="18" t="s">
        <v>1265</v>
      </c>
      <c r="J389" s="18" t="s">
        <v>1266</v>
      </c>
      <c r="K389" s="18" t="s">
        <v>4940</v>
      </c>
      <c r="L389" s="33" t="str">
        <f>VLOOKUP(K389,'COMM ITY- ENG'!A:B,2,FALSE)</f>
        <v>packaging accessories</v>
      </c>
      <c r="M389" s="18"/>
      <c r="N389" s="19">
        <v>1010</v>
      </c>
      <c r="O389" s="18" t="s">
        <v>4949</v>
      </c>
      <c r="P389" s="18"/>
      <c r="Q389" s="19">
        <f t="shared" si="6"/>
        <v>0.36000000000000004</v>
      </c>
      <c r="R389" s="20">
        <v>363.6</v>
      </c>
      <c r="S389" s="26" t="str">
        <f>IFERROR(VLOOKUP(J389,'DESC ITY - ENG'!B:C,2,FALSE),VLOOKUP(I389,'DESC ITY - ENG'!A:C,3,FALSE))</f>
        <v>STRISCIA BOCC. 75x60 BOLLA MAXI D.25</v>
      </c>
      <c r="T389" s="15" t="str">
        <f>IFERROR(VLOOKUP(S389,'DESC ITY - ENG'!C:D,2,FALSE),VLOOKUP(J389,'DESC ITY - ENG'!B:D,3,FALSE))</f>
        <v>FILM</v>
      </c>
      <c r="U389" t="str">
        <f>VLOOKUP(T389,'STANDARD COMM'!A:B,2,FALSE)</f>
        <v>FILM PRINT MATTER</v>
      </c>
      <c r="V389" t="str">
        <f>IF(T389="","(blank)",IF(COUNTIF('STANDARD COMM'!A:A,T389)&gt;0,"OK","OUT OF SCOPE"))</f>
        <v>OK</v>
      </c>
    </row>
    <row r="390" spans="1:22">
      <c r="A390" s="10" t="s">
        <v>7061</v>
      </c>
      <c r="B390" s="11">
        <v>45665.34337962963</v>
      </c>
      <c r="C390" s="12"/>
      <c r="D390" s="12" t="s">
        <v>103</v>
      </c>
      <c r="E390" s="12" t="s">
        <v>104</v>
      </c>
      <c r="F390" s="12" t="s">
        <v>7197</v>
      </c>
      <c r="G390" s="22">
        <v>46071</v>
      </c>
      <c r="H390" s="12"/>
      <c r="I390" s="12" t="s">
        <v>898</v>
      </c>
      <c r="J390" s="12" t="s">
        <v>899</v>
      </c>
      <c r="K390" s="12" t="s">
        <v>4935</v>
      </c>
      <c r="L390" s="33" t="str">
        <f>VLOOKUP(K390,'COMM ITY- ENG'!A:B,2,FALSE)</f>
        <v>handles</v>
      </c>
      <c r="M390" s="12"/>
      <c r="N390" s="13">
        <v>5680</v>
      </c>
      <c r="O390" s="12" t="s">
        <v>4949</v>
      </c>
      <c r="P390" s="12"/>
      <c r="Q390" s="13">
        <f t="shared" si="6"/>
        <v>0.1045</v>
      </c>
      <c r="R390" s="14">
        <v>593.55999999999995</v>
      </c>
      <c r="S390" s="26" t="str">
        <f>IFERROR(VLOOKUP(J390,'DESC ITY - ENG'!B:C,2,FALSE),VLOOKUP(I390,'DESC ITY - ENG'!A:C,3,FALSE))</f>
        <v>5/33 R15/295 FR100Ring Nut P15 15.5/33mm R15/295 FR100 [cite: 4]</v>
      </c>
      <c r="T390" s="15" t="str">
        <f>IFERROR(VLOOKUP(S390,'DESC ITY - ENG'!C:D,2,FALSE),VLOOKUP(J390,'DESC ITY - ENG'!B:D,3,FALSE))</f>
        <v>NUT-</v>
      </c>
      <c r="U390" t="str">
        <f>VLOOKUP(T390,'STANDARD COMM'!A:B,2,FALSE)</f>
        <v>NUT</v>
      </c>
      <c r="V390" t="str">
        <f>IF(T390="","(blank)",IF(COUNTIF('STANDARD COMM'!A:A,T390)&gt;0,"OK","OUT OF SCOPE"))</f>
        <v>OK</v>
      </c>
    </row>
    <row r="391" spans="1:22">
      <c r="A391" s="16" t="s">
        <v>7062</v>
      </c>
      <c r="B391" s="17">
        <v>45665.34337962963</v>
      </c>
      <c r="C391" s="18"/>
      <c r="D391" s="18" t="s">
        <v>103</v>
      </c>
      <c r="E391" s="18" t="s">
        <v>104</v>
      </c>
      <c r="F391" s="18" t="s">
        <v>7197</v>
      </c>
      <c r="G391" s="23">
        <v>46071</v>
      </c>
      <c r="H391" s="18"/>
      <c r="I391" s="18" t="s">
        <v>902</v>
      </c>
      <c r="J391" s="18" t="s">
        <v>903</v>
      </c>
      <c r="K391" s="18" t="s">
        <v>4935</v>
      </c>
      <c r="L391" s="33" t="str">
        <f>VLOOKUP(K391,'COMM ITY- ENG'!A:B,2,FALSE)</f>
        <v>handles</v>
      </c>
      <c r="M391" s="18"/>
      <c r="N391" s="19">
        <v>6250</v>
      </c>
      <c r="O391" s="18" t="s">
        <v>4949</v>
      </c>
      <c r="P391" s="18"/>
      <c r="Q391" s="19">
        <f t="shared" si="6"/>
        <v>9.5000000000000001E-2</v>
      </c>
      <c r="R391" s="20">
        <v>593.75</v>
      </c>
      <c r="S391" s="26" t="str">
        <f>IFERROR(VLOOKUP(J391,'DESC ITY - ENG'!B:C,2,FALSE),VLOOKUP(I391,'DESC ITY - ENG'!A:C,3,FALSE))</f>
        <v>5 B15/190 FR120Ring Nut P15 17/20.5mm B15/190 FR120 [cite: 4]</v>
      </c>
      <c r="T391" s="15" t="str">
        <f>IFERROR(VLOOKUP(S391,'DESC ITY - ENG'!C:D,2,FALSE),VLOOKUP(J391,'DESC ITY - ENG'!B:D,3,FALSE))</f>
        <v>NUT-</v>
      </c>
      <c r="U391" t="str">
        <f>VLOOKUP(T391,'STANDARD COMM'!A:B,2,FALSE)</f>
        <v>NUT</v>
      </c>
      <c r="V391" t="str">
        <f>IF(T391="","(blank)",IF(COUNTIF('STANDARD COMM'!A:A,T391)&gt;0,"OK","OUT OF SCOPE"))</f>
        <v>OK</v>
      </c>
    </row>
    <row r="392" spans="1:22">
      <c r="A392" s="10" t="s">
        <v>7061</v>
      </c>
      <c r="B392" s="11">
        <v>45665.34337962963</v>
      </c>
      <c r="C392" s="12"/>
      <c r="D392" s="12" t="s">
        <v>103</v>
      </c>
      <c r="E392" s="12" t="s">
        <v>104</v>
      </c>
      <c r="F392" s="12" t="s">
        <v>7197</v>
      </c>
      <c r="G392" s="22">
        <v>46071</v>
      </c>
      <c r="H392" s="12"/>
      <c r="I392" s="12" t="s">
        <v>904</v>
      </c>
      <c r="J392" s="12" t="s">
        <v>905</v>
      </c>
      <c r="K392" s="12" t="s">
        <v>4935</v>
      </c>
      <c r="L392" s="33" t="str">
        <f>VLOOKUP(K392,'COMM ITY- ENG'!A:B,2,FALSE)</f>
        <v>handles</v>
      </c>
      <c r="M392" s="12"/>
      <c r="N392" s="13">
        <v>10050</v>
      </c>
      <c r="O392" s="12" t="s">
        <v>4949</v>
      </c>
      <c r="P392" s="12"/>
      <c r="Q392" s="13">
        <f t="shared" si="6"/>
        <v>9.5000000000000001E-2</v>
      </c>
      <c r="R392" s="14">
        <v>954.75</v>
      </c>
      <c r="S392" s="26" t="str">
        <f>IFERROR(VLOOKUP(J392,'DESC ITY - ENG'!B:C,2,FALSE),VLOOKUP(I392,'DESC ITY - ENG'!A:C,3,FALSE))</f>
        <v>Ring Nut P15 15.5/28mm R15/827 FR100 [cite: 4]</v>
      </c>
      <c r="T392" s="15" t="str">
        <f>IFERROR(VLOOKUP(S392,'DESC ITY - ENG'!C:D,2,FALSE),VLOOKUP(J392,'DESC ITY - ENG'!B:D,3,FALSE))</f>
        <v>NUT-</v>
      </c>
      <c r="U392" t="str">
        <f>VLOOKUP(T392,'STANDARD COMM'!A:B,2,FALSE)</f>
        <v>NUT</v>
      </c>
      <c r="V392" t="str">
        <f>IF(T392="","(blank)",IF(COUNTIF('STANDARD COMM'!A:A,T392)&gt;0,"OK","OUT OF SCOPE"))</f>
        <v>OK</v>
      </c>
    </row>
    <row r="393" spans="1:22">
      <c r="A393" s="16" t="s">
        <v>7062</v>
      </c>
      <c r="B393" s="17">
        <v>45665.34337962963</v>
      </c>
      <c r="C393" s="18"/>
      <c r="D393" s="18" t="s">
        <v>103</v>
      </c>
      <c r="E393" s="18" t="s">
        <v>104</v>
      </c>
      <c r="F393" s="18" t="s">
        <v>7197</v>
      </c>
      <c r="G393" s="23">
        <v>46071</v>
      </c>
      <c r="H393" s="18"/>
      <c r="I393" s="18" t="s">
        <v>904</v>
      </c>
      <c r="J393" s="18" t="s">
        <v>905</v>
      </c>
      <c r="K393" s="18" t="s">
        <v>4935</v>
      </c>
      <c r="L393" s="33" t="str">
        <f>VLOOKUP(K393,'COMM ITY- ENG'!A:B,2,FALSE)</f>
        <v>handles</v>
      </c>
      <c r="M393" s="18"/>
      <c r="N393" s="19">
        <v>10000</v>
      </c>
      <c r="O393" s="18" t="s">
        <v>4949</v>
      </c>
      <c r="P393" s="18"/>
      <c r="Q393" s="19">
        <f t="shared" si="6"/>
        <v>9.5000000000000001E-2</v>
      </c>
      <c r="R393" s="20">
        <v>950</v>
      </c>
      <c r="S393" s="26" t="str">
        <f>IFERROR(VLOOKUP(J393,'DESC ITY - ENG'!B:C,2,FALSE),VLOOKUP(I393,'DESC ITY - ENG'!A:C,3,FALSE))</f>
        <v>Ring Nut P15 15.5/28mm R15/827 FR100 [cite: 4]</v>
      </c>
      <c r="T393" s="15" t="str">
        <f>IFERROR(VLOOKUP(S393,'DESC ITY - ENG'!C:D,2,FALSE),VLOOKUP(J393,'DESC ITY - ENG'!B:D,3,FALSE))</f>
        <v>NUT-</v>
      </c>
      <c r="U393" t="str">
        <f>VLOOKUP(T393,'STANDARD COMM'!A:B,2,FALSE)</f>
        <v>NUT</v>
      </c>
      <c r="V393" t="str">
        <f>IF(T393="","(blank)",IF(COUNTIF('STANDARD COMM'!A:A,T393)&gt;0,"OK","OUT OF SCOPE"))</f>
        <v>OK</v>
      </c>
    </row>
    <row r="394" spans="1:22">
      <c r="A394" s="10" t="s">
        <v>7009</v>
      </c>
      <c r="B394" s="11">
        <v>45665.34337962963</v>
      </c>
      <c r="C394" s="12"/>
      <c r="D394" s="12" t="s">
        <v>103</v>
      </c>
      <c r="E394" s="12" t="s">
        <v>104</v>
      </c>
      <c r="F394" s="12" t="s">
        <v>7197</v>
      </c>
      <c r="G394" s="22">
        <v>46071</v>
      </c>
      <c r="H394" s="12"/>
      <c r="I394" s="12" t="s">
        <v>596</v>
      </c>
      <c r="J394" s="12" t="s">
        <v>597</v>
      </c>
      <c r="K394" s="12" t="s">
        <v>4935</v>
      </c>
      <c r="L394" s="33" t="str">
        <f>VLOOKUP(K394,'COMM ITY- ENG'!A:B,2,FALSE)</f>
        <v>handles</v>
      </c>
      <c r="M394" s="12"/>
      <c r="N394" s="13">
        <v>4200</v>
      </c>
      <c r="O394" s="12" t="s">
        <v>4949</v>
      </c>
      <c r="P394" s="12"/>
      <c r="Q394" s="13">
        <f t="shared" si="6"/>
        <v>0.4</v>
      </c>
      <c r="R394" s="14">
        <v>1680</v>
      </c>
      <c r="S394" s="26" t="str">
        <f>IFERROR(VLOOKUP(J394,'DESC ITY - ENG'!B:C,2,FALSE),VLOOKUP(I394,'DESC ITY - ENG'!A:C,3,FALSE))</f>
        <v>Handle Titano/1 Black Satin Finish [cite: 4]</v>
      </c>
      <c r="T394" s="15" t="str">
        <f>IFERROR(VLOOKUP(S394,'DESC ITY - ENG'!C:D,2,FALSE),VLOOKUP(J394,'DESC ITY - ENG'!B:D,3,FALSE))</f>
        <v>HDL--</v>
      </c>
      <c r="U394" t="e">
        <f>VLOOKUP(T394,'STANDARD COMM'!A:B,2,FALSE)</f>
        <v>#N/A</v>
      </c>
      <c r="V394" t="str">
        <f>IF(T394="","(blank)",IF(COUNTIF('STANDARD COMM'!A:A,T394)&gt;0,"OK","OUT OF SCOPE"))</f>
        <v>OUT OF SCOPE</v>
      </c>
    </row>
    <row r="395" spans="1:22">
      <c r="A395" s="16" t="s">
        <v>7063</v>
      </c>
      <c r="B395" s="17">
        <v>45665.34337962963</v>
      </c>
      <c r="C395" s="18"/>
      <c r="D395" s="18" t="s">
        <v>103</v>
      </c>
      <c r="E395" s="18" t="s">
        <v>104</v>
      </c>
      <c r="F395" s="18" t="s">
        <v>7197</v>
      </c>
      <c r="G395" s="23">
        <v>46071</v>
      </c>
      <c r="H395" s="18"/>
      <c r="I395" s="18" t="s">
        <v>596</v>
      </c>
      <c r="J395" s="18" t="s">
        <v>597</v>
      </c>
      <c r="K395" s="18" t="s">
        <v>4935</v>
      </c>
      <c r="L395" s="33" t="str">
        <f>VLOOKUP(K395,'COMM ITY- ENG'!A:B,2,FALSE)</f>
        <v>handles</v>
      </c>
      <c r="M395" s="18"/>
      <c r="N395" s="19">
        <v>7350</v>
      </c>
      <c r="O395" s="18" t="s">
        <v>4949</v>
      </c>
      <c r="P395" s="18"/>
      <c r="Q395" s="19">
        <f t="shared" si="6"/>
        <v>0.4</v>
      </c>
      <c r="R395" s="20">
        <v>2940</v>
      </c>
      <c r="S395" s="26" t="str">
        <f>IFERROR(VLOOKUP(J395,'DESC ITY - ENG'!B:C,2,FALSE),VLOOKUP(I395,'DESC ITY - ENG'!A:C,3,FALSE))</f>
        <v>Handle Titano/1 Black Satin Finish [cite: 4]</v>
      </c>
      <c r="T395" s="15" t="str">
        <f>IFERROR(VLOOKUP(S395,'DESC ITY - ENG'!C:D,2,FALSE),VLOOKUP(J395,'DESC ITY - ENG'!B:D,3,FALSE))</f>
        <v>HDL--</v>
      </c>
      <c r="U395" t="e">
        <f>VLOOKUP(T395,'STANDARD COMM'!A:B,2,FALSE)</f>
        <v>#N/A</v>
      </c>
      <c r="V395" t="str">
        <f>IF(T395="","(blank)",IF(COUNTIF('STANDARD COMM'!A:A,T395)&gt;0,"OK","OUT OF SCOPE"))</f>
        <v>OUT OF SCOPE</v>
      </c>
    </row>
    <row r="396" spans="1:22">
      <c r="A396" s="16" t="s">
        <v>7066</v>
      </c>
      <c r="B396" s="17">
        <v>45666.354837962965</v>
      </c>
      <c r="C396" s="18"/>
      <c r="D396" s="18" t="s">
        <v>127</v>
      </c>
      <c r="E396" s="18" t="s">
        <v>128</v>
      </c>
      <c r="F396" s="18" t="s">
        <v>7198</v>
      </c>
      <c r="G396" s="23">
        <v>46071</v>
      </c>
      <c r="H396" s="18"/>
      <c r="I396" s="18" t="s">
        <v>1243</v>
      </c>
      <c r="J396" s="18" t="s">
        <v>1244</v>
      </c>
      <c r="K396" s="18" t="s">
        <v>4940</v>
      </c>
      <c r="L396" s="33" t="str">
        <f>VLOOKUP(K396,'COMM ITY- ENG'!A:B,2,FALSE)</f>
        <v>packaging accessories</v>
      </c>
      <c r="M396" s="18"/>
      <c r="N396" s="19">
        <v>5850</v>
      </c>
      <c r="O396" s="18" t="s">
        <v>4949</v>
      </c>
      <c r="P396" s="18"/>
      <c r="Q396" s="19">
        <f t="shared" si="6"/>
        <v>6.2E-2</v>
      </c>
      <c r="R396" s="20">
        <v>362.7</v>
      </c>
      <c r="S396" s="26" t="str">
        <f>IFERROR(VLOOKUP(J396,'DESC ITY - ENG'!B:C,2,FALSE),VLOOKUP(I396,'DESC ITY - ENG'!A:C,3,FALSE))</f>
        <v>Punched Bag 35x40 cm Double Layer with 35-Language Warning</v>
      </c>
      <c r="T396" s="15" t="str">
        <f>IFERROR(VLOOKUP(S396,'DESC ITY - ENG'!C:D,2,FALSE),VLOOKUP(J396,'DESC ITY - ENG'!B:D,3,FALSE))</f>
        <v>BAG-</v>
      </c>
      <c r="U396" t="str">
        <f>VLOOKUP(T396,'STANDARD COMM'!A:B,2,FALSE)</f>
        <v>BAG PACK</v>
      </c>
      <c r="V396" t="str">
        <f>IF(T396="","(blank)",IF(COUNTIF('STANDARD COMM'!A:A,T396)&gt;0,"OK","OUT OF SCOPE"))</f>
        <v>OK</v>
      </c>
    </row>
    <row r="397" spans="1:22">
      <c r="A397" s="10" t="s">
        <v>6917</v>
      </c>
      <c r="B397" s="11">
        <v>45666.434108796297</v>
      </c>
      <c r="C397" s="12"/>
      <c r="D397" s="12" t="s">
        <v>127</v>
      </c>
      <c r="E397" s="12" t="s">
        <v>128</v>
      </c>
      <c r="F397" s="12" t="s">
        <v>7198</v>
      </c>
      <c r="G397" s="22">
        <v>46071</v>
      </c>
      <c r="H397" s="12"/>
      <c r="I397" s="12" t="s">
        <v>1267</v>
      </c>
      <c r="J397" s="12" t="s">
        <v>1268</v>
      </c>
      <c r="K397" s="12" t="s">
        <v>4940</v>
      </c>
      <c r="L397" s="33" t="str">
        <f>VLOOKUP(K397,'COMM ITY- ENG'!A:B,2,FALSE)</f>
        <v>packaging accessories</v>
      </c>
      <c r="M397" s="12"/>
      <c r="N397" s="13">
        <v>500</v>
      </c>
      <c r="O397" s="12" t="s">
        <v>4949</v>
      </c>
      <c r="P397" s="12"/>
      <c r="Q397" s="13">
        <f t="shared" si="6"/>
        <v>0.17799999999999999</v>
      </c>
      <c r="R397" s="14">
        <v>89</v>
      </c>
      <c r="S397" s="26" t="str">
        <f>IFERROR(VLOOKUP(J397,'DESC ITY - ENG'!B:C,2,FALSE),VLOOKUP(I397,'DESC ITY - ENG'!A:C,3,FALSE))</f>
        <v>Punched Strip 120x80 cm</v>
      </c>
      <c r="T397" s="15" t="str">
        <f>IFERROR(VLOOKUP(S397,'DESC ITY - ENG'!C:D,2,FALSE),VLOOKUP(J397,'DESC ITY - ENG'!B:D,3,FALSE))</f>
        <v>FILM</v>
      </c>
      <c r="U397" t="str">
        <f>VLOOKUP(T397,'STANDARD COMM'!A:B,2,FALSE)</f>
        <v>FILM PRINT MATTER</v>
      </c>
      <c r="V397" t="str">
        <f>IF(T397="","(blank)",IF(COUNTIF('STANDARD COMM'!A:A,T397)&gt;0,"OK","OUT OF SCOPE"))</f>
        <v>OK</v>
      </c>
    </row>
    <row r="398" spans="1:22">
      <c r="A398" s="10" t="s">
        <v>7083</v>
      </c>
      <c r="B398" s="11">
        <v>45666.597812499997</v>
      </c>
      <c r="C398" s="12"/>
      <c r="D398" s="12" t="s">
        <v>87</v>
      </c>
      <c r="E398" s="12" t="s">
        <v>88</v>
      </c>
      <c r="F398" s="12" t="s">
        <v>7208</v>
      </c>
      <c r="G398" s="22">
        <v>46071</v>
      </c>
      <c r="H398" s="12"/>
      <c r="I398" s="12" t="s">
        <v>814</v>
      </c>
      <c r="J398" s="12" t="s">
        <v>815</v>
      </c>
      <c r="K398" s="12" t="s">
        <v>4936</v>
      </c>
      <c r="L398" s="33" t="str">
        <f>VLOOKUP(K398,'COMM ITY- ENG'!A:B,2,FALSE)</f>
        <v>chemical products</v>
      </c>
      <c r="M398" s="12"/>
      <c r="N398" s="13">
        <v>50</v>
      </c>
      <c r="O398" s="12" t="s">
        <v>4950</v>
      </c>
      <c r="P398" s="12"/>
      <c r="Q398" s="13">
        <f t="shared" si="6"/>
        <v>24.8</v>
      </c>
      <c r="R398" s="14">
        <v>1240</v>
      </c>
      <c r="S398" s="26" t="str">
        <f>IFERROR(VLOOKUP(J398,'DESC ITY - ENG'!B:C,2,FALSE),VLOOKUP(I398,'DESC ITY - ENG'!A:C,3,FALSE))</f>
        <v>Pigment Mearlin Sparkle Gold 9212P</v>
      </c>
      <c r="T398" s="15" t="str">
        <f>IFERROR(VLOOKUP(S398,'DESC ITY - ENG'!C:D,2,FALSE),VLOOKUP(J398,'DESC ITY - ENG'!B:D,3,FALSE))</f>
        <v>INM-</v>
      </c>
      <c r="U398" t="str">
        <f>VLOOKUP(T398,'STANDARD COMM'!A:B,2,FALSE)</f>
        <v>INTR TREAT MATERIAL</v>
      </c>
      <c r="V398" t="str">
        <f>IF(T398="","(blank)",IF(COUNTIF('STANDARD COMM'!A:A,T398)&gt;0,"OK","OUT OF SCOPE"))</f>
        <v>OK</v>
      </c>
    </row>
    <row r="399" spans="1:22">
      <c r="A399" s="10" t="s">
        <v>7068</v>
      </c>
      <c r="B399" s="11">
        <v>45671.444062499999</v>
      </c>
      <c r="C399" s="12"/>
      <c r="D399" s="12" t="s">
        <v>127</v>
      </c>
      <c r="E399" s="12" t="s">
        <v>128</v>
      </c>
      <c r="F399" s="12" t="s">
        <v>7198</v>
      </c>
      <c r="G399" s="22">
        <v>46071</v>
      </c>
      <c r="H399" s="12"/>
      <c r="I399" s="12" t="s">
        <v>6781</v>
      </c>
      <c r="J399" s="12" t="s">
        <v>6603</v>
      </c>
      <c r="K399" s="12" t="s">
        <v>4940</v>
      </c>
      <c r="L399" s="33" t="str">
        <f>VLOOKUP(K399,'COMM ITY- ENG'!A:B,2,FALSE)</f>
        <v>packaging accessories</v>
      </c>
      <c r="M399" s="12"/>
      <c r="N399" s="13">
        <v>2000</v>
      </c>
      <c r="O399" s="12" t="s">
        <v>4949</v>
      </c>
      <c r="P399" s="12"/>
      <c r="Q399" s="13">
        <f t="shared" si="6"/>
        <v>6.7000000000000004E-2</v>
      </c>
      <c r="R399" s="14">
        <v>134</v>
      </c>
      <c r="S399" s="26" t="str">
        <f>IFERROR(VLOOKUP(J399,'DESC ITY - ENG'!B:C,2,FALSE),VLOOKUP(I399,'DESC ITY - ENG'!A:C,3,FALSE))</f>
        <v>POLY BAG 60X60 PERFORATED REGENERATED 100% MADE IN</v>
      </c>
      <c r="T399" s="15" t="str">
        <f>IFERROR(VLOOKUP(S399,'DESC ITY - ENG'!C:D,2,FALSE),VLOOKUP(J399,'DESC ITY - ENG'!B:D,3,FALSE))</f>
        <v>BAG-</v>
      </c>
      <c r="U399" t="str">
        <f>VLOOKUP(T399,'STANDARD COMM'!A:B,2,FALSE)</f>
        <v>BAG PACK</v>
      </c>
      <c r="V399" t="str">
        <f>IF(T399="","(blank)",IF(COUNTIF('STANDARD COMM'!A:A,T399)&gt;0,"OK","OUT OF SCOPE"))</f>
        <v>OK</v>
      </c>
    </row>
    <row r="400" spans="1:22">
      <c r="A400" s="16" t="s">
        <v>7069</v>
      </c>
      <c r="B400" s="17">
        <v>45671.444062499999</v>
      </c>
      <c r="C400" s="18"/>
      <c r="D400" s="18" t="s">
        <v>127</v>
      </c>
      <c r="E400" s="18" t="s">
        <v>128</v>
      </c>
      <c r="F400" s="18" t="s">
        <v>7198</v>
      </c>
      <c r="G400" s="23">
        <v>46071</v>
      </c>
      <c r="H400" s="18"/>
      <c r="I400" s="18" t="s">
        <v>6760</v>
      </c>
      <c r="J400" s="18" t="s">
        <v>6582</v>
      </c>
      <c r="K400" s="18" t="s">
        <v>4940</v>
      </c>
      <c r="L400" s="33" t="str">
        <f>VLOOKUP(K400,'COMM ITY- ENG'!A:B,2,FALSE)</f>
        <v>packaging accessories</v>
      </c>
      <c r="M400" s="18"/>
      <c r="N400" s="19">
        <v>700</v>
      </c>
      <c r="O400" s="18" t="s">
        <v>4949</v>
      </c>
      <c r="P400" s="18"/>
      <c r="Q400" s="19">
        <f t="shared" si="6"/>
        <v>7.5999999999999998E-2</v>
      </c>
      <c r="R400" s="20">
        <v>53.2</v>
      </c>
      <c r="S400" s="26" t="str">
        <f>IFERROR(VLOOKUP(J400,'DESC ITY - ENG'!B:C,2,FALSE),VLOOKUP(I400,'DESC ITY - ENG'!A:C,3,FALSE))</f>
        <v>POLY BAG 40X60 PERFORATED RED PRINT MEYER HESTAN</v>
      </c>
      <c r="T400" s="15" t="str">
        <f>IFERROR(VLOOKUP(S400,'DESC ITY - ENG'!C:D,2,FALSE),VLOOKUP(J400,'DESC ITY - ENG'!B:D,3,FALSE))</f>
        <v>BAG-</v>
      </c>
      <c r="U400" t="str">
        <f>VLOOKUP(T400,'STANDARD COMM'!A:B,2,FALSE)</f>
        <v>BAG PACK</v>
      </c>
      <c r="V400" t="str">
        <f>IF(T400="","(blank)",IF(COUNTIF('STANDARD COMM'!A:A,T400)&gt;0,"OK","OUT OF SCOPE"))</f>
        <v>OK</v>
      </c>
    </row>
    <row r="401" spans="1:22">
      <c r="A401" s="10" t="s">
        <v>7069</v>
      </c>
      <c r="B401" s="11">
        <v>45671.444062499999</v>
      </c>
      <c r="C401" s="12"/>
      <c r="D401" s="12" t="s">
        <v>127</v>
      </c>
      <c r="E401" s="12" t="s">
        <v>128</v>
      </c>
      <c r="F401" s="12" t="s">
        <v>7198</v>
      </c>
      <c r="G401" s="22">
        <v>46071</v>
      </c>
      <c r="H401" s="12"/>
      <c r="I401" s="12" t="s">
        <v>6762</v>
      </c>
      <c r="J401" s="12" t="s">
        <v>6584</v>
      </c>
      <c r="K401" s="12" t="s">
        <v>4940</v>
      </c>
      <c r="L401" s="33" t="str">
        <f>VLOOKUP(K401,'COMM ITY- ENG'!A:B,2,FALSE)</f>
        <v>packaging accessories</v>
      </c>
      <c r="M401" s="12"/>
      <c r="N401" s="13">
        <v>1000</v>
      </c>
      <c r="O401" s="12" t="s">
        <v>4949</v>
      </c>
      <c r="P401" s="12"/>
      <c r="Q401" s="13">
        <f t="shared" si="6"/>
        <v>0.11</v>
      </c>
      <c r="R401" s="14">
        <v>110</v>
      </c>
      <c r="S401" s="26" t="str">
        <f>IFERROR(VLOOKUP(J401,'DESC ITY - ENG'!B:C,2,FALSE),VLOOKUP(I401,'DESC ITY - ENG'!A:C,3,FALSE))</f>
        <v>POLY BAG 50X70 PERFORATED RED PRINT MEYER HESTAN</v>
      </c>
      <c r="T401" s="15" t="str">
        <f>IFERROR(VLOOKUP(S401,'DESC ITY - ENG'!C:D,2,FALSE),VLOOKUP(J401,'DESC ITY - ENG'!B:D,3,FALSE))</f>
        <v>BAG-</v>
      </c>
      <c r="U401" t="str">
        <f>VLOOKUP(T401,'STANDARD COMM'!A:B,2,FALSE)</f>
        <v>BAG PACK</v>
      </c>
      <c r="V401" t="str">
        <f>IF(T401="","(blank)",IF(COUNTIF('STANDARD COMM'!A:A,T401)&gt;0,"OK","OUT OF SCOPE"))</f>
        <v>OK</v>
      </c>
    </row>
    <row r="402" spans="1:22">
      <c r="A402" s="16" t="s">
        <v>7069</v>
      </c>
      <c r="B402" s="17">
        <v>45671.444062499999</v>
      </c>
      <c r="C402" s="18"/>
      <c r="D402" s="18" t="s">
        <v>127</v>
      </c>
      <c r="E402" s="18" t="s">
        <v>128</v>
      </c>
      <c r="F402" s="18" t="s">
        <v>7198</v>
      </c>
      <c r="G402" s="23">
        <v>46071</v>
      </c>
      <c r="H402" s="18"/>
      <c r="I402" s="18" t="s">
        <v>6763</v>
      </c>
      <c r="J402" s="18" t="s">
        <v>6585</v>
      </c>
      <c r="K402" s="18" t="s">
        <v>4940</v>
      </c>
      <c r="L402" s="33" t="str">
        <f>VLOOKUP(K402,'COMM ITY- ENG'!A:B,2,FALSE)</f>
        <v>packaging accessories</v>
      </c>
      <c r="M402" s="18"/>
      <c r="N402" s="19">
        <v>500</v>
      </c>
      <c r="O402" s="18" t="s">
        <v>4949</v>
      </c>
      <c r="P402" s="18"/>
      <c r="Q402" s="19">
        <f t="shared" si="6"/>
        <v>0.115</v>
      </c>
      <c r="R402" s="20">
        <v>57.5</v>
      </c>
      <c r="S402" s="26" t="str">
        <f>IFERROR(VLOOKUP(J402,'DESC ITY - ENG'!B:C,2,FALSE),VLOOKUP(I402,'DESC ITY - ENG'!A:C,3,FALSE))</f>
        <v>POLY BAG 60X60 PERFORATED RED PRINT MEYER HESTAN</v>
      </c>
      <c r="T402" s="15" t="str">
        <f>IFERROR(VLOOKUP(S402,'DESC ITY - ENG'!C:D,2,FALSE),VLOOKUP(J402,'DESC ITY - ENG'!B:D,3,FALSE))</f>
        <v>BAG-</v>
      </c>
      <c r="U402" t="str">
        <f>VLOOKUP(T402,'STANDARD COMM'!A:B,2,FALSE)</f>
        <v>BAG PACK</v>
      </c>
      <c r="V402" t="str">
        <f>IF(T402="","(blank)",IF(COUNTIF('STANDARD COMM'!A:A,T402)&gt;0,"OK","OUT OF SCOPE"))</f>
        <v>OK</v>
      </c>
    </row>
    <row r="403" spans="1:22">
      <c r="A403" s="10" t="s">
        <v>6923</v>
      </c>
      <c r="B403" s="11">
        <v>45671.444062499999</v>
      </c>
      <c r="C403" s="12"/>
      <c r="D403" s="12" t="s">
        <v>127</v>
      </c>
      <c r="E403" s="12" t="s">
        <v>128</v>
      </c>
      <c r="F403" s="12" t="s">
        <v>7198</v>
      </c>
      <c r="G403" s="22">
        <v>46071</v>
      </c>
      <c r="H403" s="12"/>
      <c r="I403" s="12" t="s">
        <v>1263</v>
      </c>
      <c r="J403" s="12" t="s">
        <v>1264</v>
      </c>
      <c r="K403" s="12" t="s">
        <v>4940</v>
      </c>
      <c r="L403" s="33" t="str">
        <f>VLOOKUP(K403,'COMM ITY- ENG'!A:B,2,FALSE)</f>
        <v>packaging accessories</v>
      </c>
      <c r="M403" s="12"/>
      <c r="N403" s="13">
        <v>613</v>
      </c>
      <c r="O403" s="12" t="s">
        <v>4950</v>
      </c>
      <c r="P403" s="12"/>
      <c r="Q403" s="13">
        <f t="shared" si="6"/>
        <v>2.0900000000000003</v>
      </c>
      <c r="R403" s="14">
        <v>1281.17</v>
      </c>
      <c r="S403" s="26" t="str">
        <f>IFERROR(VLOOKUP(J403,'DESC ITY - ENG'!B:C,2,FALSE),VLOOKUP(I403,'DESC ITY - ENG'!A:C,3,FALSE))</f>
        <v>Stretch Film Roll Height 50cm Pre-stretched</v>
      </c>
      <c r="T403" s="15" t="str">
        <f>IFERROR(VLOOKUP(S403,'DESC ITY - ENG'!C:D,2,FALSE),VLOOKUP(J403,'DESC ITY - ENG'!B:D,3,FALSE))</f>
        <v>FILM</v>
      </c>
      <c r="U403" t="str">
        <f>VLOOKUP(T403,'STANDARD COMM'!A:B,2,FALSE)</f>
        <v>FILM PRINT MATTER</v>
      </c>
      <c r="V403" t="str">
        <f>IF(T403="","(blank)",IF(COUNTIF('STANDARD COMM'!A:A,T403)&gt;0,"OK","OUT OF SCOPE"))</f>
        <v>OK</v>
      </c>
    </row>
    <row r="404" spans="1:22">
      <c r="A404" s="16" t="s">
        <v>7066</v>
      </c>
      <c r="B404" s="17">
        <v>45671.444062499999</v>
      </c>
      <c r="C404" s="18"/>
      <c r="D404" s="18" t="s">
        <v>127</v>
      </c>
      <c r="E404" s="18" t="s">
        <v>128</v>
      </c>
      <c r="F404" s="18" t="s">
        <v>7198</v>
      </c>
      <c r="G404" s="23">
        <v>46071</v>
      </c>
      <c r="H404" s="18"/>
      <c r="I404" s="18" t="s">
        <v>6932</v>
      </c>
      <c r="J404" s="18" t="s">
        <v>6946</v>
      </c>
      <c r="K404" s="18" t="s">
        <v>4940</v>
      </c>
      <c r="L404" s="33" t="str">
        <f>VLOOKUP(K404,'COMM ITY- ENG'!A:B,2,FALSE)</f>
        <v>packaging accessories</v>
      </c>
      <c r="M404" s="18"/>
      <c r="N404" s="19">
        <v>3000</v>
      </c>
      <c r="O404" s="18" t="s">
        <v>4952</v>
      </c>
      <c r="P404" s="18"/>
      <c r="Q404" s="19">
        <f t="shared" si="6"/>
        <v>7.9000000000000001E-2</v>
      </c>
      <c r="R404" s="20">
        <v>237</v>
      </c>
      <c r="S404" s="26" t="str">
        <f>IFERROR(VLOOKUP(J404,'DESC ITY - ENG'!B:C,2,FALSE),VLOOKUP(I404,'DESC ITY - ENG'!A:C,3,FALSE))</f>
        <v>REEL PLT1 POLY THERMO FLAT MM800X750 MT 35 MY NO LOGO</v>
      </c>
      <c r="T404" s="15" t="str">
        <f>IFERROR(VLOOKUP(S404,'DESC ITY - ENG'!C:D,2,FALSE),VLOOKUP(J404,'DESC ITY - ENG'!B:D,3,FALSE))</f>
        <v>FILM</v>
      </c>
      <c r="U404" t="str">
        <f>VLOOKUP(T404,'STANDARD COMM'!A:B,2,FALSE)</f>
        <v>FILM PRINT MATTER</v>
      </c>
      <c r="V404" t="str">
        <f>IF(T404="","(blank)",IF(COUNTIF('STANDARD COMM'!A:A,T404)&gt;0,"OK","OUT OF SCOPE"))</f>
        <v>OK</v>
      </c>
    </row>
    <row r="405" spans="1:22">
      <c r="A405" s="10" t="s">
        <v>7070</v>
      </c>
      <c r="B405" s="11">
        <v>45671.444062499999</v>
      </c>
      <c r="C405" s="12"/>
      <c r="D405" s="12" t="s">
        <v>127</v>
      </c>
      <c r="E405" s="12" t="s">
        <v>128</v>
      </c>
      <c r="F405" s="12" t="s">
        <v>7198</v>
      </c>
      <c r="G405" s="22">
        <v>46071</v>
      </c>
      <c r="H405" s="12"/>
      <c r="I405" s="12" t="s">
        <v>6932</v>
      </c>
      <c r="J405" s="12" t="s">
        <v>6946</v>
      </c>
      <c r="K405" s="12" t="s">
        <v>4940</v>
      </c>
      <c r="L405" s="33" t="str">
        <f>VLOOKUP(K405,'COMM ITY- ENG'!A:B,2,FALSE)</f>
        <v>packaging accessories</v>
      </c>
      <c r="M405" s="12"/>
      <c r="N405" s="13">
        <v>6000</v>
      </c>
      <c r="O405" s="12" t="s">
        <v>4952</v>
      </c>
      <c r="P405" s="12"/>
      <c r="Q405" s="13">
        <f t="shared" si="6"/>
        <v>7.9000000000000001E-2</v>
      </c>
      <c r="R405" s="14">
        <v>474</v>
      </c>
      <c r="S405" s="26" t="str">
        <f>IFERROR(VLOOKUP(J405,'DESC ITY - ENG'!B:C,2,FALSE),VLOOKUP(I405,'DESC ITY - ENG'!A:C,3,FALSE))</f>
        <v>REEL PLT1 POLY THERMO FLAT MM800X750 MT 35 MY NO LOGO</v>
      </c>
      <c r="T405" s="15" t="str">
        <f>IFERROR(VLOOKUP(S405,'DESC ITY - ENG'!C:D,2,FALSE),VLOOKUP(J405,'DESC ITY - ENG'!B:D,3,FALSE))</f>
        <v>FILM</v>
      </c>
      <c r="U405" t="str">
        <f>VLOOKUP(T405,'STANDARD COMM'!A:B,2,FALSE)</f>
        <v>FILM PRINT MATTER</v>
      </c>
      <c r="V405" t="str">
        <f>IF(T405="","(blank)",IF(COUNTIF('STANDARD COMM'!A:A,T405)&gt;0,"OK","OUT OF SCOPE"))</f>
        <v>OK</v>
      </c>
    </row>
    <row r="406" spans="1:22">
      <c r="A406" s="16" t="s">
        <v>7072</v>
      </c>
      <c r="B406" s="17">
        <v>45680.570254629631</v>
      </c>
      <c r="C406" s="18"/>
      <c r="D406" s="18" t="s">
        <v>129</v>
      </c>
      <c r="E406" s="18" t="s">
        <v>130</v>
      </c>
      <c r="F406" s="18" t="s">
        <v>7199</v>
      </c>
      <c r="G406" s="23">
        <v>46071</v>
      </c>
      <c r="H406" s="18"/>
      <c r="I406" s="18" t="s">
        <v>1273</v>
      </c>
      <c r="J406" s="18" t="s">
        <v>1274</v>
      </c>
      <c r="K406" s="18" t="s">
        <v>4936</v>
      </c>
      <c r="L406" s="33" t="str">
        <f>VLOOKUP(K406,'COMM ITY- ENG'!A:B,2,FALSE)</f>
        <v>chemical products</v>
      </c>
      <c r="M406" s="18"/>
      <c r="N406" s="19">
        <v>950</v>
      </c>
      <c r="O406" s="18" t="s">
        <v>4950</v>
      </c>
      <c r="P406" s="18"/>
      <c r="Q406" s="19">
        <f t="shared" si="6"/>
        <v>2.79</v>
      </c>
      <c r="R406" s="20">
        <v>2650.5</v>
      </c>
      <c r="S406" s="26" t="str">
        <f>IFERROR(VLOOKUP(J406,'DESC ITY - ENG'!B:C,2,FALSE),VLOOKUP(I406,'DESC ITY - ENG'!A:C,3,FALSE))</f>
        <v>Dowanol PMA (Methoxypropyl Acetate) Bulk TankDowanol PMA (Methoxypropyl Acetate)</v>
      </c>
      <c r="T406" s="15" t="str">
        <f>IFERROR(VLOOKUP(S406,'DESC ITY - ENG'!C:D,2,FALSE),VLOOKUP(J406,'DESC ITY - ENG'!B:D,3,FALSE))</f>
        <v>MISC</v>
      </c>
      <c r="U406" t="str">
        <f>VLOOKUP(T406,'STANDARD COMM'!A:B,2,FALSE)</f>
        <v>MISCELLANEOUS</v>
      </c>
      <c r="V406" t="str">
        <f>IF(T406="","(blank)",IF(COUNTIF('STANDARD COMM'!A:A,T406)&gt;0,"OK","OUT OF SCOPE"))</f>
        <v>OK</v>
      </c>
    </row>
    <row r="407" spans="1:22">
      <c r="A407" s="10" t="s">
        <v>7073</v>
      </c>
      <c r="B407" s="11">
        <v>45680.570254629631</v>
      </c>
      <c r="C407" s="12"/>
      <c r="D407" s="12" t="s">
        <v>174</v>
      </c>
      <c r="E407" s="12" t="s">
        <v>175</v>
      </c>
      <c r="F407" s="12" t="s">
        <v>7200</v>
      </c>
      <c r="G407" s="22">
        <v>46071</v>
      </c>
      <c r="H407" s="12"/>
      <c r="I407" s="12" t="s">
        <v>3790</v>
      </c>
      <c r="J407" s="12" t="s">
        <v>3791</v>
      </c>
      <c r="K407" s="12" t="s">
        <v>4936</v>
      </c>
      <c r="L407" s="33" t="str">
        <f>VLOOKUP(K407,'COMM ITY- ENG'!A:B,2,FALSE)</f>
        <v>chemical products</v>
      </c>
      <c r="M407" s="12"/>
      <c r="N407" s="13">
        <v>400</v>
      </c>
      <c r="O407" s="12" t="s">
        <v>4950</v>
      </c>
      <c r="P407" s="12"/>
      <c r="Q407" s="13">
        <f t="shared" si="6"/>
        <v>8.99</v>
      </c>
      <c r="R407" s="14">
        <v>3596</v>
      </c>
      <c r="S407" s="26" t="str">
        <f>IFERROR(VLOOKUP(J407,'DESC ITY - ENG'!B:C,2,FALSE),VLOOKUP(I407,'DESC ITY - ENG'!A:C,3,FALSE))</f>
        <v>Carbon Black Monarch 800</v>
      </c>
      <c r="T407" s="15" t="str">
        <f>IFERROR(VLOOKUP(S407,'DESC ITY - ENG'!C:D,2,FALSE),VLOOKUP(J407,'DESC ITY - ENG'!B:D,3,FALSE))</f>
        <v>INM-</v>
      </c>
      <c r="U407" t="str">
        <f>VLOOKUP(T407,'STANDARD COMM'!A:B,2,FALSE)</f>
        <v>INTR TREAT MATERIAL</v>
      </c>
      <c r="V407" t="str">
        <f>IF(T407="","(blank)",IF(COUNTIF('STANDARD COMM'!A:A,T407)&gt;0,"OK","OUT OF SCOPE"))</f>
        <v>OK</v>
      </c>
    </row>
    <row r="408" spans="1:22">
      <c r="A408" s="16" t="s">
        <v>7075</v>
      </c>
      <c r="B408" s="17">
        <v>45680.570254629631</v>
      </c>
      <c r="C408" s="18"/>
      <c r="D408" s="18" t="s">
        <v>148</v>
      </c>
      <c r="E408" s="18" t="s">
        <v>149</v>
      </c>
      <c r="F408" s="18" t="s">
        <v>7202</v>
      </c>
      <c r="G408" s="23">
        <v>46071</v>
      </c>
      <c r="H408" s="18"/>
      <c r="I408" s="18" t="s">
        <v>7305</v>
      </c>
      <c r="J408" s="18" t="s">
        <v>7306</v>
      </c>
      <c r="K408" s="18" t="s">
        <v>4942</v>
      </c>
      <c r="L408" s="33" t="str">
        <f>VLOOKUP(K408,'COMM ITY- ENG'!A:B,2,FALSE)</f>
        <v>accessories for handles</v>
      </c>
      <c r="M408" s="18"/>
      <c r="N408" s="19">
        <v>23800</v>
      </c>
      <c r="O408" s="18" t="s">
        <v>4949</v>
      </c>
      <c r="P408" s="18"/>
      <c r="Q408" s="19">
        <f t="shared" si="6"/>
        <v>4.0999999999999995E-2</v>
      </c>
      <c r="R408" s="20">
        <v>975.8</v>
      </c>
      <c r="S408" s="26" t="str">
        <f>IFERROR(VLOOKUP(J408,'DESC ITY - ENG'!B:C,2,FALSE),VLOOKUP(I408,'DESC ITY - ENG'!A:C,3,FALSE))</f>
        <v>5x14 Auto Steel Knurled Screw w/ Torx T25</v>
      </c>
      <c r="T408" s="15" t="str">
        <f>IFERROR(VLOOKUP(S408,'DESC ITY - ENG'!C:D,2,FALSE),VLOOKUP(J408,'DESC ITY - ENG'!B:D,3,FALSE))</f>
        <v>SCR-</v>
      </c>
      <c r="U408" t="str">
        <f>VLOOKUP(T408,'STANDARD COMM'!A:B,2,FALSE)</f>
        <v>SCREW</v>
      </c>
      <c r="V408" t="str">
        <f>IF(T408="","(blank)",IF(COUNTIF('STANDARD COMM'!A:A,T408)&gt;0,"OK","OUT OF SCOPE"))</f>
        <v>OK</v>
      </c>
    </row>
    <row r="409" spans="1:22">
      <c r="A409" s="10" t="s">
        <v>7076</v>
      </c>
      <c r="B409" s="11">
        <v>45680.570254629631</v>
      </c>
      <c r="C409" s="12"/>
      <c r="D409" s="12" t="s">
        <v>148</v>
      </c>
      <c r="E409" s="12" t="s">
        <v>149</v>
      </c>
      <c r="F409" s="12" t="s">
        <v>7202</v>
      </c>
      <c r="G409" s="22">
        <v>46071</v>
      </c>
      <c r="H409" s="12"/>
      <c r="I409" s="12" t="s">
        <v>1902</v>
      </c>
      <c r="J409" s="12" t="s">
        <v>1903</v>
      </c>
      <c r="K409" s="12" t="s">
        <v>4942</v>
      </c>
      <c r="L409" s="33" t="str">
        <f>VLOOKUP(K409,'COMM ITY- ENG'!A:B,2,FALSE)</f>
        <v>accessories for handles</v>
      </c>
      <c r="M409" s="12"/>
      <c r="N409" s="13">
        <v>20000</v>
      </c>
      <c r="O409" s="12" t="s">
        <v>4949</v>
      </c>
      <c r="P409" s="12"/>
      <c r="Q409" s="13">
        <f t="shared" si="6"/>
        <v>3.6999999999999998E-2</v>
      </c>
      <c r="R409" s="14">
        <v>740</v>
      </c>
      <c r="S409" s="26" t="str">
        <f>IFERROR(VLOOKUP(J409,'DESC ITY - ENG'!B:C,2,FALSE),VLOOKUP(I409,'DESC ITY - ENG'!A:C,3,FALSE))</f>
        <v>Screw 5x16 mm Zinc Plated Self-Locking Knurled Torx T25</v>
      </c>
      <c r="T409" s="15" t="str">
        <f>IFERROR(VLOOKUP(S409,'DESC ITY - ENG'!C:D,2,FALSE),VLOOKUP(J409,'DESC ITY - ENG'!B:D,3,FALSE))</f>
        <v>SCR-</v>
      </c>
      <c r="U409" t="str">
        <f>VLOOKUP(T409,'STANDARD COMM'!A:B,2,FALSE)</f>
        <v>SCREW</v>
      </c>
      <c r="V409" t="str">
        <f>IF(T409="","(blank)",IF(COUNTIF('STANDARD COMM'!A:A,T409)&gt;0,"OK","OUT OF SCOPE"))</f>
        <v>OK</v>
      </c>
    </row>
    <row r="410" spans="1:22">
      <c r="A410" s="16" t="s">
        <v>7076</v>
      </c>
      <c r="B410" s="17">
        <v>45680.570254629631</v>
      </c>
      <c r="C410" s="18"/>
      <c r="D410" s="18" t="s">
        <v>148</v>
      </c>
      <c r="E410" s="18" t="s">
        <v>149</v>
      </c>
      <c r="F410" s="18" t="s">
        <v>7202</v>
      </c>
      <c r="G410" s="23">
        <v>46071</v>
      </c>
      <c r="H410" s="18"/>
      <c r="I410" s="18" t="s">
        <v>1904</v>
      </c>
      <c r="J410" s="18" t="s">
        <v>1905</v>
      </c>
      <c r="K410" s="18" t="s">
        <v>4942</v>
      </c>
      <c r="L410" s="33" t="str">
        <f>VLOOKUP(K410,'COMM ITY- ENG'!A:B,2,FALSE)</f>
        <v>accessories for handles</v>
      </c>
      <c r="M410" s="18"/>
      <c r="N410" s="19">
        <v>109400</v>
      </c>
      <c r="O410" s="18" t="s">
        <v>4949</v>
      </c>
      <c r="P410" s="18"/>
      <c r="Q410" s="19">
        <f t="shared" si="6"/>
        <v>3.7000000000000005E-2</v>
      </c>
      <c r="R410" s="20">
        <v>4047.8</v>
      </c>
      <c r="S410" s="26" t="str">
        <f>IFERROR(VLOOKUP(J410,'DESC ITY - ENG'!B:C,2,FALSE),VLOOKUP(I410,'DESC ITY - ENG'!A:C,3,FALSE))</f>
        <v>Screw 5x18 mm Steel Self-Locking Knurled Torx T25</v>
      </c>
      <c r="T410" s="15" t="str">
        <f>IFERROR(VLOOKUP(S410,'DESC ITY - ENG'!C:D,2,FALSE),VLOOKUP(J410,'DESC ITY - ENG'!B:D,3,FALSE))</f>
        <v>SCR-</v>
      </c>
      <c r="U410" t="str">
        <f>VLOOKUP(T410,'STANDARD COMM'!A:B,2,FALSE)</f>
        <v>SCREW</v>
      </c>
      <c r="V410" t="str">
        <f>IF(T410="","(blank)",IF(COUNTIF('STANDARD COMM'!A:A,T410)&gt;0,"OK","OUT OF SCOPE"))</f>
        <v>OK</v>
      </c>
    </row>
    <row r="411" spans="1:22">
      <c r="A411" s="10" t="s">
        <v>7077</v>
      </c>
      <c r="B411" s="11">
        <v>45680.570254629631</v>
      </c>
      <c r="C411" s="12"/>
      <c r="D411" s="12" t="s">
        <v>79</v>
      </c>
      <c r="E411" s="12" t="s">
        <v>80</v>
      </c>
      <c r="F411" s="12" t="s">
        <v>7203</v>
      </c>
      <c r="G411" s="22">
        <v>46071</v>
      </c>
      <c r="H411" s="12"/>
      <c r="I411" s="12" t="s">
        <v>794</v>
      </c>
      <c r="J411" s="12" t="s">
        <v>795</v>
      </c>
      <c r="K411" s="12" t="s">
        <v>4936</v>
      </c>
      <c r="L411" s="33" t="str">
        <f>VLOOKUP(K411,'COMM ITY- ENG'!A:B,2,FALSE)</f>
        <v>chemical products</v>
      </c>
      <c r="M411" s="12"/>
      <c r="N411" s="13">
        <v>779</v>
      </c>
      <c r="O411" s="12" t="s">
        <v>4950</v>
      </c>
      <c r="P411" s="12"/>
      <c r="Q411" s="13">
        <f t="shared" si="6"/>
        <v>2.1341463414634148</v>
      </c>
      <c r="R411" s="14">
        <v>1662.5</v>
      </c>
      <c r="S411" s="26" t="str">
        <f>IFERROR(VLOOKUP(J411,'DESC ITY - ENG'!B:C,2,FALSE),VLOOKUP(I411,'DESC ITY - ENG'!A:C,3,FALSE))</f>
        <v>Nitro Thinner Bulk TankNitro Thinner</v>
      </c>
      <c r="T411" s="15" t="str">
        <f>IFERROR(VLOOKUP(S411,'DESC ITY - ENG'!C:D,2,FALSE),VLOOKUP(J411,'DESC ITY - ENG'!B:D,3,FALSE))</f>
        <v>MISC</v>
      </c>
      <c r="U411" t="str">
        <f>VLOOKUP(T411,'STANDARD COMM'!A:B,2,FALSE)</f>
        <v>MISCELLANEOUS</v>
      </c>
      <c r="V411" t="str">
        <f>IF(T411="","(blank)",IF(COUNTIF('STANDARD COMM'!A:A,T411)&gt;0,"OK","OUT OF SCOPE"))</f>
        <v>OK</v>
      </c>
    </row>
    <row r="412" spans="1:22">
      <c r="A412" s="16" t="s">
        <v>7077</v>
      </c>
      <c r="B412" s="17">
        <v>45680.570254629631</v>
      </c>
      <c r="C412" s="18"/>
      <c r="D412" s="18" t="s">
        <v>79</v>
      </c>
      <c r="E412" s="18" t="s">
        <v>80</v>
      </c>
      <c r="F412" s="18" t="s">
        <v>7203</v>
      </c>
      <c r="G412" s="23">
        <v>46071</v>
      </c>
      <c r="H412" s="18"/>
      <c r="I412" s="18" t="s">
        <v>796</v>
      </c>
      <c r="J412" s="18" t="s">
        <v>797</v>
      </c>
      <c r="K412" s="18" t="s">
        <v>4946</v>
      </c>
      <c r="L412" s="33" t="str">
        <f>VLOOKUP(K412,'COMM ITY- ENG'!A:B,2,FALSE)</f>
        <v>consumable materials</v>
      </c>
      <c r="M412" s="18"/>
      <c r="N412" s="19">
        <v>676.5</v>
      </c>
      <c r="O412" s="18" t="s">
        <v>4950</v>
      </c>
      <c r="P412" s="18"/>
      <c r="Q412" s="19">
        <f t="shared" si="6"/>
        <v>2.3780487804878048</v>
      </c>
      <c r="R412" s="20">
        <v>1608.75</v>
      </c>
      <c r="S412" s="26" t="str">
        <f>IFERROR(VLOOKUP(J412,'DESC ITY - ENG'!B:C,2,FALSE),VLOOKUP(I412,'DESC ITY - ENG'!A:C,3,FALSE))</f>
        <v>Nitro Thinner for Cleaning Tin CanNitro Thinner for Cleaning</v>
      </c>
      <c r="T412" s="15" t="str">
        <f>IFERROR(VLOOKUP(S412,'DESC ITY - ENG'!C:D,2,FALSE),VLOOKUP(J412,'DESC ITY - ENG'!B:D,3,FALSE))</f>
        <v>MISC</v>
      </c>
      <c r="U412" t="str">
        <f>VLOOKUP(T412,'STANDARD COMM'!A:B,2,FALSE)</f>
        <v>MISCELLANEOUS</v>
      </c>
      <c r="V412" t="str">
        <f>IF(T412="","(blank)",IF(COUNTIF('STANDARD COMM'!A:A,T412)&gt;0,"OK","OUT OF SCOPE"))</f>
        <v>OK</v>
      </c>
    </row>
    <row r="413" spans="1:22">
      <c r="A413" s="10" t="s">
        <v>7078</v>
      </c>
      <c r="B413" s="11">
        <v>45680.570254629631</v>
      </c>
      <c r="C413" s="12"/>
      <c r="D413" s="12" t="s">
        <v>92</v>
      </c>
      <c r="E413" s="12" t="s">
        <v>93</v>
      </c>
      <c r="F413" s="12" t="s">
        <v>7204</v>
      </c>
      <c r="G413" s="22">
        <v>46071</v>
      </c>
      <c r="H413" s="12"/>
      <c r="I413" s="12" t="s">
        <v>832</v>
      </c>
      <c r="J413" s="12" t="s">
        <v>833</v>
      </c>
      <c r="K413" s="12" t="s">
        <v>4946</v>
      </c>
      <c r="L413" s="33" t="str">
        <f>VLOOKUP(K413,'COMM ITY- ENG'!A:B,2,FALSE)</f>
        <v>consumable materials</v>
      </c>
      <c r="M413" s="12"/>
      <c r="N413" s="13">
        <v>4000</v>
      </c>
      <c r="O413" s="12" t="s">
        <v>4950</v>
      </c>
      <c r="P413" s="12"/>
      <c r="Q413" s="13">
        <f t="shared" si="6"/>
        <v>2</v>
      </c>
      <c r="R413" s="14">
        <v>8000</v>
      </c>
      <c r="S413" s="26" t="str">
        <f>IFERROR(VLOOKUP(J413,'DESC ITY - ENG'!B:C,2,FALSE),VLOOKUP(I413,'DESC ITY - ENG'!A:C,3,FALSE))</f>
        <v>Carbon Prowaste 7119/S 20kg BagCarbon</v>
      </c>
      <c r="T413" s="15" t="str">
        <f>IFERROR(VLOOKUP(S413,'DESC ITY - ENG'!C:D,2,FALSE),VLOOKUP(J413,'DESC ITY - ENG'!B:D,3,FALSE))</f>
        <v>MISC</v>
      </c>
      <c r="U413" t="str">
        <f>VLOOKUP(T413,'STANDARD COMM'!A:B,2,FALSE)</f>
        <v>MISCELLANEOUS</v>
      </c>
      <c r="V413" t="str">
        <f>IF(T413="","(blank)",IF(COUNTIF('STANDARD COMM'!A:A,T413)&gt;0,"OK","OUT OF SCOPE"))</f>
        <v>OK</v>
      </c>
    </row>
    <row r="414" spans="1:22">
      <c r="A414" s="16" t="s">
        <v>7078</v>
      </c>
      <c r="B414" s="17">
        <v>45680.570254629631</v>
      </c>
      <c r="C414" s="18"/>
      <c r="D414" s="18" t="s">
        <v>92</v>
      </c>
      <c r="E414" s="18" t="s">
        <v>93</v>
      </c>
      <c r="F414" s="18" t="s">
        <v>7204</v>
      </c>
      <c r="G414" s="23">
        <v>46071</v>
      </c>
      <c r="H414" s="18"/>
      <c r="I414" s="18" t="s">
        <v>834</v>
      </c>
      <c r="J414" s="18" t="s">
        <v>835</v>
      </c>
      <c r="K414" s="18" t="s">
        <v>4946</v>
      </c>
      <c r="L414" s="33" t="str">
        <f>VLOOKUP(K414,'COMM ITY- ENG'!A:B,2,FALSE)</f>
        <v>consumable materials</v>
      </c>
      <c r="M414" s="18"/>
      <c r="N414" s="19">
        <v>1200</v>
      </c>
      <c r="O414" s="18" t="s">
        <v>4950</v>
      </c>
      <c r="P414" s="18"/>
      <c r="Q414" s="19">
        <f t="shared" si="6"/>
        <v>2.0499999999999998</v>
      </c>
      <c r="R414" s="20">
        <v>2460</v>
      </c>
      <c r="S414" s="26" t="str">
        <f>IFERROR(VLOOKUP(J414,'DESC ITY - ENG'!B:C,2,FALSE),VLOOKUP(I414,'DESC ITY - ENG'!A:C,3,FALSE))</f>
        <v>Coagulant Prowaste 9124 EcoprojCoagulant</v>
      </c>
      <c r="T414" s="15" t="str">
        <f>IFERROR(VLOOKUP(S414,'DESC ITY - ENG'!C:D,2,FALSE),VLOOKUP(J414,'DESC ITY - ENG'!B:D,3,FALSE))</f>
        <v>MISC</v>
      </c>
      <c r="U414" t="str">
        <f>VLOOKUP(T414,'STANDARD COMM'!A:B,2,FALSE)</f>
        <v>MISCELLANEOUS</v>
      </c>
      <c r="V414" t="str">
        <f>IF(T414="","(blank)",IF(COUNTIF('STANDARD COMM'!A:A,T414)&gt;0,"OK","OUT OF SCOPE"))</f>
        <v>OK</v>
      </c>
    </row>
    <row r="415" spans="1:22">
      <c r="A415" s="10" t="s">
        <v>7079</v>
      </c>
      <c r="B415" s="11">
        <v>45680.570254629631</v>
      </c>
      <c r="C415" s="12"/>
      <c r="D415" s="12" t="s">
        <v>83</v>
      </c>
      <c r="E415" s="12" t="s">
        <v>84</v>
      </c>
      <c r="F415" s="12" t="s">
        <v>7205</v>
      </c>
      <c r="G415" s="22">
        <v>46071</v>
      </c>
      <c r="H415" s="12"/>
      <c r="I415" s="12" t="s">
        <v>7307</v>
      </c>
      <c r="J415" s="12" t="s">
        <v>7308</v>
      </c>
      <c r="K415" s="12" t="s">
        <v>4936</v>
      </c>
      <c r="L415" s="33" t="str">
        <f>VLOOKUP(K415,'COMM ITY- ENG'!A:B,2,FALSE)</f>
        <v>chemical products</v>
      </c>
      <c r="M415" s="12"/>
      <c r="N415" s="13">
        <v>20</v>
      </c>
      <c r="O415" s="12" t="s">
        <v>4950</v>
      </c>
      <c r="P415" s="12"/>
      <c r="Q415" s="13">
        <f t="shared" si="6"/>
        <v>11.5</v>
      </c>
      <c r="R415" s="14">
        <v>230</v>
      </c>
      <c r="S415" s="26" t="str">
        <f>IFERROR(VLOOKUP(J415,'DESC ITY - ENG'!B:C,2,FALSE),VLOOKUP(I415,'DESC ITY - ENG'!A:C,3,FALSE))</f>
        <v>Acematt OK-390 Matting Agent</v>
      </c>
      <c r="T415" s="15" t="str">
        <f>IFERROR(VLOOKUP(S415,'DESC ITY - ENG'!C:D,2,FALSE),VLOOKUP(J415,'DESC ITY - ENG'!B:D,3,FALSE))</f>
        <v>INM-</v>
      </c>
      <c r="U415" t="str">
        <f>VLOOKUP(T415,'STANDARD COMM'!A:B,2,FALSE)</f>
        <v>INTR TREAT MATERIAL</v>
      </c>
      <c r="V415" t="str">
        <f>IF(T415="","(blank)",IF(COUNTIF('STANDARD COMM'!A:A,T415)&gt;0,"OK","OUT OF SCOPE"))</f>
        <v>OK</v>
      </c>
    </row>
    <row r="416" spans="1:22">
      <c r="A416" s="10" t="s">
        <v>6915</v>
      </c>
      <c r="B416" s="11">
        <v>45685.539317129631</v>
      </c>
      <c r="C416" s="12"/>
      <c r="D416" s="12" t="s">
        <v>127</v>
      </c>
      <c r="E416" s="12" t="s">
        <v>128</v>
      </c>
      <c r="F416" s="12" t="s">
        <v>7198</v>
      </c>
      <c r="G416" s="22">
        <v>46071</v>
      </c>
      <c r="H416" s="12"/>
      <c r="I416" s="12" t="s">
        <v>1267</v>
      </c>
      <c r="J416" s="12" t="s">
        <v>1268</v>
      </c>
      <c r="K416" s="12" t="s">
        <v>4940</v>
      </c>
      <c r="L416" s="33" t="str">
        <f>VLOOKUP(K416,'COMM ITY- ENG'!A:B,2,FALSE)</f>
        <v>packaging accessories</v>
      </c>
      <c r="M416" s="12"/>
      <c r="N416" s="13">
        <v>500</v>
      </c>
      <c r="O416" s="12" t="s">
        <v>4949</v>
      </c>
      <c r="P416" s="12"/>
      <c r="Q416" s="13">
        <f t="shared" si="6"/>
        <v>0.17799999999999999</v>
      </c>
      <c r="R416" s="14">
        <v>89</v>
      </c>
      <c r="S416" s="26" t="str">
        <f>IFERROR(VLOOKUP(J416,'DESC ITY - ENG'!B:C,2,FALSE),VLOOKUP(I416,'DESC ITY - ENG'!A:C,3,FALSE))</f>
        <v>Punched Strip 120x80 cm</v>
      </c>
      <c r="T416" s="15" t="str">
        <f>IFERROR(VLOOKUP(S416,'DESC ITY - ENG'!C:D,2,FALSE),VLOOKUP(J416,'DESC ITY - ENG'!B:D,3,FALSE))</f>
        <v>FILM</v>
      </c>
      <c r="U416" t="str">
        <f>VLOOKUP(T416,'STANDARD COMM'!A:B,2,FALSE)</f>
        <v>FILM PRINT MATTER</v>
      </c>
      <c r="V416" t="str">
        <f>IF(T416="","(blank)",IF(COUNTIF('STANDARD COMM'!A:A,T416)&gt;0,"OK","OUT OF SCOPE"))</f>
        <v>OK</v>
      </c>
    </row>
    <row r="417" spans="1:22">
      <c r="A417" s="10" t="s">
        <v>7065</v>
      </c>
      <c r="B417" s="11">
        <v>45688.639201388891</v>
      </c>
      <c r="C417" s="12"/>
      <c r="D417" s="12" t="s">
        <v>127</v>
      </c>
      <c r="E417" s="12" t="s">
        <v>128</v>
      </c>
      <c r="F417" s="12" t="s">
        <v>7198</v>
      </c>
      <c r="G417" s="22">
        <v>46071</v>
      </c>
      <c r="H417" s="12"/>
      <c r="I417" s="12" t="s">
        <v>1245</v>
      </c>
      <c r="J417" s="12" t="s">
        <v>1246</v>
      </c>
      <c r="K417" s="12" t="s">
        <v>4940</v>
      </c>
      <c r="L417" s="33" t="str">
        <f>VLOOKUP(K417,'COMM ITY- ENG'!A:B,2,FALSE)</f>
        <v>packaging accessories</v>
      </c>
      <c r="M417" s="12"/>
      <c r="N417" s="13">
        <v>19800</v>
      </c>
      <c r="O417" s="12" t="s">
        <v>4949</v>
      </c>
      <c r="P417" s="12"/>
      <c r="Q417" s="13">
        <f t="shared" si="6"/>
        <v>5.6000000000000001E-2</v>
      </c>
      <c r="R417" s="14">
        <v>1108.8</v>
      </c>
      <c r="S417" s="26" t="str">
        <f>IFERROR(VLOOKUP(J417,'DESC ITY - ENG'!B:C,2,FALSE),VLOOKUP(I417,'DESC ITY - ENG'!A:C,3,FALSE))</f>
        <v>Punched Bag 40x40 cm Punched on Both Sides Version GR55+HD</v>
      </c>
      <c r="T417" s="15" t="str">
        <f>IFERROR(VLOOKUP(S417,'DESC ITY - ENG'!C:D,2,FALSE),VLOOKUP(J417,'DESC ITY - ENG'!B:D,3,FALSE))</f>
        <v>BAG-</v>
      </c>
      <c r="U417" t="str">
        <f>VLOOKUP(T417,'STANDARD COMM'!A:B,2,FALSE)</f>
        <v>BAG PACK</v>
      </c>
      <c r="V417" t="str">
        <f>IF(T417="","(blank)",IF(COUNTIF('STANDARD COMM'!A:A,T417)&gt;0,"OK","OUT OF SCOPE"))</f>
        <v>OK</v>
      </c>
    </row>
    <row r="418" spans="1:22">
      <c r="A418" s="16" t="s">
        <v>6916</v>
      </c>
      <c r="B418" s="17">
        <v>45688.668414351851</v>
      </c>
      <c r="C418" s="18"/>
      <c r="D418" s="18" t="s">
        <v>127</v>
      </c>
      <c r="E418" s="18" t="s">
        <v>128</v>
      </c>
      <c r="F418" s="18" t="s">
        <v>7198</v>
      </c>
      <c r="G418" s="23">
        <v>46071</v>
      </c>
      <c r="H418" s="18"/>
      <c r="I418" s="18" t="s">
        <v>2757</v>
      </c>
      <c r="J418" s="18" t="s">
        <v>2758</v>
      </c>
      <c r="K418" s="18" t="s">
        <v>4940</v>
      </c>
      <c r="L418" s="33" t="str">
        <f>VLOOKUP(K418,'COMM ITY- ENG'!A:B,2,FALSE)</f>
        <v>packaging accessories</v>
      </c>
      <c r="M418" s="18"/>
      <c r="N418" s="19">
        <v>3000</v>
      </c>
      <c r="O418" s="18" t="s">
        <v>4949</v>
      </c>
      <c r="P418" s="18"/>
      <c r="Q418" s="19">
        <f t="shared" si="6"/>
        <v>3.1599999999999996E-2</v>
      </c>
      <c r="R418" s="20">
        <v>94.8</v>
      </c>
      <c r="S418" s="26" t="str">
        <f>IFERROR(VLOOKUP(J418,'DESC ITY - ENG'!B:C,2,FALSE),VLOOKUP(I418,'DESC ITY - ENG'!A:C,3,FALSE))</f>
        <v>Punched Bag 27x30 cm</v>
      </c>
      <c r="T418" s="15" t="str">
        <f>IFERROR(VLOOKUP(S418,'DESC ITY - ENG'!C:D,2,FALSE),VLOOKUP(J418,'DESC ITY - ENG'!B:D,3,FALSE))</f>
        <v>BAG-</v>
      </c>
      <c r="U418" t="str">
        <f>VLOOKUP(T418,'STANDARD COMM'!A:B,2,FALSE)</f>
        <v>BAG PACK</v>
      </c>
      <c r="V418" t="str">
        <f>IF(T418="","(blank)",IF(COUNTIF('STANDARD COMM'!A:A,T418)&gt;0,"OK","OUT OF SCOPE"))</f>
        <v>OK</v>
      </c>
    </row>
    <row r="419" spans="1:22">
      <c r="A419" s="10" t="s">
        <v>6923</v>
      </c>
      <c r="B419" s="11">
        <v>45688.668414351851</v>
      </c>
      <c r="C419" s="12"/>
      <c r="D419" s="12" t="s">
        <v>127</v>
      </c>
      <c r="E419" s="12" t="s">
        <v>128</v>
      </c>
      <c r="F419" s="12" t="s">
        <v>7198</v>
      </c>
      <c r="G419" s="22">
        <v>46071</v>
      </c>
      <c r="H419" s="12"/>
      <c r="I419" s="12" t="s">
        <v>1239</v>
      </c>
      <c r="J419" s="12" t="s">
        <v>1240</v>
      </c>
      <c r="K419" s="12" t="s">
        <v>4940</v>
      </c>
      <c r="L419" s="33" t="str">
        <f>VLOOKUP(K419,'COMM ITY- ENG'!A:B,2,FALSE)</f>
        <v>packaging accessories</v>
      </c>
      <c r="M419" s="12"/>
      <c r="N419" s="13">
        <v>6400</v>
      </c>
      <c r="O419" s="12" t="s">
        <v>4949</v>
      </c>
      <c r="P419" s="12"/>
      <c r="Q419" s="13">
        <f t="shared" si="6"/>
        <v>4.7800000000000002E-2</v>
      </c>
      <c r="R419" s="14">
        <v>305.92</v>
      </c>
      <c r="S419" s="26" t="str">
        <f>IFERROR(VLOOKUP(J419,'DESC ITY - ENG'!B:C,2,FALSE),VLOOKUP(I419,'DESC ITY - ENG'!A:C,3,FALSE))</f>
        <v>Punched Bag 35x35 cm Punched on Both Sides</v>
      </c>
      <c r="T419" s="15" t="str">
        <f>IFERROR(VLOOKUP(S419,'DESC ITY - ENG'!C:D,2,FALSE),VLOOKUP(J419,'DESC ITY - ENG'!B:D,3,FALSE))</f>
        <v>BAG-</v>
      </c>
      <c r="U419" t="str">
        <f>VLOOKUP(T419,'STANDARD COMM'!A:B,2,FALSE)</f>
        <v>BAG PACK</v>
      </c>
      <c r="V419" t="str">
        <f>IF(T419="","(blank)",IF(COUNTIF('STANDARD COMM'!A:A,T419)&gt;0,"OK","OUT OF SCOPE"))</f>
        <v>OK</v>
      </c>
    </row>
    <row r="420" spans="1:22">
      <c r="A420" s="16" t="s">
        <v>7064</v>
      </c>
      <c r="B420" s="17">
        <v>45688.668414351851</v>
      </c>
      <c r="C420" s="18"/>
      <c r="D420" s="18" t="s">
        <v>103</v>
      </c>
      <c r="E420" s="18" t="s">
        <v>104</v>
      </c>
      <c r="F420" s="18" t="s">
        <v>7197</v>
      </c>
      <c r="G420" s="23">
        <v>46071</v>
      </c>
      <c r="H420" s="18"/>
      <c r="I420" s="18" t="s">
        <v>596</v>
      </c>
      <c r="J420" s="18" t="s">
        <v>597</v>
      </c>
      <c r="K420" s="18" t="s">
        <v>4935</v>
      </c>
      <c r="L420" s="33" t="str">
        <f>VLOOKUP(K420,'COMM ITY- ENG'!A:B,2,FALSE)</f>
        <v>handles</v>
      </c>
      <c r="M420" s="18"/>
      <c r="N420" s="19">
        <v>2700</v>
      </c>
      <c r="O420" s="18" t="s">
        <v>4949</v>
      </c>
      <c r="P420" s="18"/>
      <c r="Q420" s="19">
        <f t="shared" si="6"/>
        <v>0.4</v>
      </c>
      <c r="R420" s="20">
        <v>1080</v>
      </c>
      <c r="S420" s="26" t="str">
        <f>IFERROR(VLOOKUP(J420,'DESC ITY - ENG'!B:C,2,FALSE),VLOOKUP(I420,'DESC ITY - ENG'!A:C,3,FALSE))</f>
        <v>Handle Titano/1 Black Satin Finish [cite: 4]</v>
      </c>
      <c r="T420" s="15" t="str">
        <f>IFERROR(VLOOKUP(S420,'DESC ITY - ENG'!C:D,2,FALSE),VLOOKUP(J420,'DESC ITY - ENG'!B:D,3,FALSE))</f>
        <v>HDL--</v>
      </c>
      <c r="U420" t="e">
        <f>VLOOKUP(T420,'STANDARD COMM'!A:B,2,FALSE)</f>
        <v>#N/A</v>
      </c>
      <c r="V420" t="str">
        <f>IF(T420="","(blank)",IF(COUNTIF('STANDARD COMM'!A:A,T420)&gt;0,"OK","OUT OF SCOPE"))</f>
        <v>OUT OF SCOPE</v>
      </c>
    </row>
    <row r="421" spans="1:22">
      <c r="A421" s="10" t="s">
        <v>7009</v>
      </c>
      <c r="B421" s="11">
        <v>45688.668414351851</v>
      </c>
      <c r="C421" s="12"/>
      <c r="D421" s="12" t="s">
        <v>103</v>
      </c>
      <c r="E421" s="12" t="s">
        <v>104</v>
      </c>
      <c r="F421" s="12" t="s">
        <v>7197</v>
      </c>
      <c r="G421" s="22">
        <v>46071</v>
      </c>
      <c r="H421" s="12"/>
      <c r="I421" s="12" t="s">
        <v>598</v>
      </c>
      <c r="J421" s="12" t="s">
        <v>599</v>
      </c>
      <c r="K421" s="12" t="s">
        <v>4935</v>
      </c>
      <c r="L421" s="33" t="str">
        <f>VLOOKUP(K421,'COMM ITY- ENG'!A:B,2,FALSE)</f>
        <v>handles</v>
      </c>
      <c r="M421" s="12"/>
      <c r="N421" s="13">
        <v>21060</v>
      </c>
      <c r="O421" s="12" t="s">
        <v>4949</v>
      </c>
      <c r="P421" s="12"/>
      <c r="Q421" s="13">
        <f t="shared" si="6"/>
        <v>0.44</v>
      </c>
      <c r="R421" s="14">
        <v>9266.4</v>
      </c>
      <c r="S421" s="26" t="str">
        <f>IFERROR(VLOOKUP(J421,'DESC ITY - ENG'!B:C,2,FALSE),VLOOKUP(I421,'DESC ITY - ENG'!A:C,3,FALSE))</f>
        <v>Handle Titano/2 Black Satin Finish [cite: 4]</v>
      </c>
      <c r="T421" s="15" t="str">
        <f>IFERROR(VLOOKUP(S421,'DESC ITY - ENG'!C:D,2,FALSE),VLOOKUP(J421,'DESC ITY - ENG'!B:D,3,FALSE))</f>
        <v>HDL--</v>
      </c>
      <c r="U421" t="e">
        <f>VLOOKUP(T421,'STANDARD COMM'!A:B,2,FALSE)</f>
        <v>#N/A</v>
      </c>
      <c r="V421" t="str">
        <f>IF(T421="","(blank)",IF(COUNTIF('STANDARD COMM'!A:A,T421)&gt;0,"OK","OUT OF SCOPE"))</f>
        <v>OUT OF SCOPE</v>
      </c>
    </row>
    <row r="422" spans="1:22">
      <c r="A422" s="16" t="s">
        <v>6918</v>
      </c>
      <c r="B422" s="17">
        <v>45688.668414351851</v>
      </c>
      <c r="C422" s="18"/>
      <c r="D422" s="18" t="s">
        <v>103</v>
      </c>
      <c r="E422" s="18" t="s">
        <v>104</v>
      </c>
      <c r="F422" s="18" t="s">
        <v>7197</v>
      </c>
      <c r="G422" s="23">
        <v>46071</v>
      </c>
      <c r="H422" s="18"/>
      <c r="I422" s="18" t="s">
        <v>986</v>
      </c>
      <c r="J422" s="18" t="s">
        <v>987</v>
      </c>
      <c r="K422" s="18" t="s">
        <v>4935</v>
      </c>
      <c r="L422" s="33" t="str">
        <f>VLOOKUP(K422,'COMM ITY- ENG'!A:B,2,FALSE)</f>
        <v>handles</v>
      </c>
      <c r="M422" s="18"/>
      <c r="N422" s="19">
        <v>15000</v>
      </c>
      <c r="O422" s="18" t="s">
        <v>4949</v>
      </c>
      <c r="P422" s="18"/>
      <c r="Q422" s="19">
        <f t="shared" si="6"/>
        <v>0.56399999999999995</v>
      </c>
      <c r="R422" s="20">
        <v>8460</v>
      </c>
      <c r="S422" s="26" t="str">
        <f>IFERROR(VLOOKUP(J422,'DESC ITY - ENG'!B:C,2,FALSE),VLOOKUP(I422,'DESC ITY - ENG'!A:C,3,FALSE))</f>
        <v>Handle Crepe Pan MO210/2 PA125 Hole 5.8mm [cite: 4]</v>
      </c>
      <c r="T422" s="15" t="str">
        <f>IFERROR(VLOOKUP(S422,'DESC ITY - ENG'!C:D,2,FALSE),VLOOKUP(J422,'DESC ITY - ENG'!B:D,3,FALSE))</f>
        <v>HDL--</v>
      </c>
      <c r="U422" t="e">
        <f>VLOOKUP(T422,'STANDARD COMM'!A:B,2,FALSE)</f>
        <v>#N/A</v>
      </c>
      <c r="V422" t="str">
        <f>IF(T422="","(blank)",IF(COUNTIF('STANDARD COMM'!A:A,T422)&gt;0,"OK","OUT OF SCOPE"))</f>
        <v>OUT OF SCOPE</v>
      </c>
    </row>
    <row r="423" spans="1:22">
      <c r="A423" s="10" t="s">
        <v>7007</v>
      </c>
      <c r="B423" s="11">
        <v>45688.668414351851</v>
      </c>
      <c r="C423" s="12"/>
      <c r="D423" s="12" t="s">
        <v>103</v>
      </c>
      <c r="E423" s="12" t="s">
        <v>104</v>
      </c>
      <c r="F423" s="12" t="s">
        <v>7197</v>
      </c>
      <c r="G423" s="22">
        <v>46071</v>
      </c>
      <c r="H423" s="12"/>
      <c r="I423" s="12" t="s">
        <v>986</v>
      </c>
      <c r="J423" s="12" t="s">
        <v>987</v>
      </c>
      <c r="K423" s="12" t="s">
        <v>4935</v>
      </c>
      <c r="L423" s="33" t="str">
        <f>VLOOKUP(K423,'COMM ITY- ENG'!A:B,2,FALSE)</f>
        <v>handles</v>
      </c>
      <c r="M423" s="12"/>
      <c r="N423" s="13">
        <v>14400</v>
      </c>
      <c r="O423" s="12" t="s">
        <v>4949</v>
      </c>
      <c r="P423" s="12"/>
      <c r="Q423" s="13">
        <f t="shared" si="6"/>
        <v>0.56400000000000006</v>
      </c>
      <c r="R423" s="14">
        <v>8121.6</v>
      </c>
      <c r="S423" s="26" t="str">
        <f>IFERROR(VLOOKUP(J423,'DESC ITY - ENG'!B:C,2,FALSE),VLOOKUP(I423,'DESC ITY - ENG'!A:C,3,FALSE))</f>
        <v>Handle Crepe Pan MO210/2 PA125 Hole 5.8mm [cite: 4]</v>
      </c>
      <c r="T423" s="15" t="str">
        <f>IFERROR(VLOOKUP(S423,'DESC ITY - ENG'!C:D,2,FALSE),VLOOKUP(J423,'DESC ITY - ENG'!B:D,3,FALSE))</f>
        <v>HDL--</v>
      </c>
      <c r="U423" t="e">
        <f>VLOOKUP(T423,'STANDARD COMM'!A:B,2,FALSE)</f>
        <v>#N/A</v>
      </c>
      <c r="V423" t="str">
        <f>IF(T423="","(blank)",IF(COUNTIF('STANDARD COMM'!A:A,T423)&gt;0,"OK","OUT OF SCOPE"))</f>
        <v>OUT OF SCOPE</v>
      </c>
    </row>
    <row r="424" spans="1:22">
      <c r="A424" s="10" t="s">
        <v>7068</v>
      </c>
      <c r="B424" s="11">
        <v>45714.68072916667</v>
      </c>
      <c r="C424" s="12"/>
      <c r="D424" s="12" t="s">
        <v>127</v>
      </c>
      <c r="E424" s="12" t="s">
        <v>128</v>
      </c>
      <c r="F424" s="12" t="s">
        <v>7198</v>
      </c>
      <c r="G424" s="22">
        <v>46071</v>
      </c>
      <c r="H424" s="12"/>
      <c r="I424" s="12" t="s">
        <v>6755</v>
      </c>
      <c r="J424" s="12" t="s">
        <v>6577</v>
      </c>
      <c r="K424" s="12" t="s">
        <v>4940</v>
      </c>
      <c r="L424" s="33" t="str">
        <f>VLOOKUP(K424,'COMM ITY- ENG'!A:B,2,FALSE)</f>
        <v>packaging accessories</v>
      </c>
      <c r="M424" s="12"/>
      <c r="N424" s="13">
        <v>10000</v>
      </c>
      <c r="O424" s="12" t="s">
        <v>4949</v>
      </c>
      <c r="P424" s="12"/>
      <c r="Q424" s="13">
        <f t="shared" si="6"/>
        <v>2.3E-2</v>
      </c>
      <c r="R424" s="14">
        <v>230</v>
      </c>
      <c r="S424" s="26" t="str">
        <f>IFERROR(VLOOKUP(J424,'DESC ITY - ENG'!B:C,2,FALSE),VLOOKUP(I424,'DESC ITY - ENG'!A:C,3,FALSE))</f>
        <v>POLY BAG 26X40 PERFORATED REGENERATED 100% MADE IN</v>
      </c>
      <c r="T424" s="15" t="str">
        <f>IFERROR(VLOOKUP(S424,'DESC ITY - ENG'!C:D,2,FALSE),VLOOKUP(J424,'DESC ITY - ENG'!B:D,3,FALSE))</f>
        <v>BAG-</v>
      </c>
      <c r="U424" t="str">
        <f>VLOOKUP(T424,'STANDARD COMM'!A:B,2,FALSE)</f>
        <v>BAG PACK</v>
      </c>
      <c r="V424" t="str">
        <f>IF(T424="","(blank)",IF(COUNTIF('STANDARD COMM'!A:A,T424)&gt;0,"OK","OUT OF SCOPE"))</f>
        <v>OK</v>
      </c>
    </row>
    <row r="425" spans="1:22">
      <c r="A425" s="16" t="s">
        <v>7068</v>
      </c>
      <c r="B425" s="17">
        <v>45714.68072916667</v>
      </c>
      <c r="C425" s="18"/>
      <c r="D425" s="18" t="s">
        <v>127</v>
      </c>
      <c r="E425" s="18" t="s">
        <v>128</v>
      </c>
      <c r="F425" s="18" t="s">
        <v>7198</v>
      </c>
      <c r="G425" s="23">
        <v>46071</v>
      </c>
      <c r="H425" s="18"/>
      <c r="I425" s="18" t="s">
        <v>6778</v>
      </c>
      <c r="J425" s="18" t="s">
        <v>6600</v>
      </c>
      <c r="K425" s="18" t="s">
        <v>4940</v>
      </c>
      <c r="L425" s="33" t="str">
        <f>VLOOKUP(K425,'COMM ITY- ENG'!A:B,2,FALSE)</f>
        <v>packaging accessories</v>
      </c>
      <c r="M425" s="18"/>
      <c r="N425" s="19">
        <v>4000</v>
      </c>
      <c r="O425" s="18" t="s">
        <v>4949</v>
      </c>
      <c r="P425" s="18"/>
      <c r="Q425" s="19">
        <f t="shared" si="6"/>
        <v>3.6999999999999998E-2</v>
      </c>
      <c r="R425" s="20">
        <v>148</v>
      </c>
      <c r="S425" s="26" t="str">
        <f>IFERROR(VLOOKUP(J425,'DESC ITY - ENG'!B:C,2,FALSE),VLOOKUP(I425,'DESC ITY - ENG'!A:C,3,FALSE))</f>
        <v>POLY BAG 40X50 PERFORATED REGENERATED 100% MADE IN</v>
      </c>
      <c r="T425" s="15" t="str">
        <f>IFERROR(VLOOKUP(S425,'DESC ITY - ENG'!C:D,2,FALSE),VLOOKUP(J425,'DESC ITY - ENG'!B:D,3,FALSE))</f>
        <v>BAG-</v>
      </c>
      <c r="U425" t="str">
        <f>VLOOKUP(T425,'STANDARD COMM'!A:B,2,FALSE)</f>
        <v>BAG PACK</v>
      </c>
      <c r="V425" t="str">
        <f>IF(T425="","(blank)",IF(COUNTIF('STANDARD COMM'!A:A,T425)&gt;0,"OK","OUT OF SCOPE"))</f>
        <v>OK</v>
      </c>
    </row>
    <row r="426" spans="1:22">
      <c r="A426" s="10" t="s">
        <v>7068</v>
      </c>
      <c r="B426" s="11">
        <v>45714.68072916667</v>
      </c>
      <c r="C426" s="12"/>
      <c r="D426" s="12" t="s">
        <v>127</v>
      </c>
      <c r="E426" s="12" t="s">
        <v>128</v>
      </c>
      <c r="F426" s="12" t="s">
        <v>7198</v>
      </c>
      <c r="G426" s="22">
        <v>46071</v>
      </c>
      <c r="H426" s="12"/>
      <c r="I426" s="12" t="s">
        <v>6756</v>
      </c>
      <c r="J426" s="12" t="s">
        <v>6578</v>
      </c>
      <c r="K426" s="12" t="s">
        <v>4940</v>
      </c>
      <c r="L426" s="33" t="str">
        <f>VLOOKUP(K426,'COMM ITY- ENG'!A:B,2,FALSE)</f>
        <v>packaging accessories</v>
      </c>
      <c r="M426" s="12"/>
      <c r="N426" s="13">
        <v>20000</v>
      </c>
      <c r="O426" s="12" t="s">
        <v>4949</v>
      </c>
      <c r="P426" s="12"/>
      <c r="Q426" s="13">
        <f t="shared" si="6"/>
        <v>4.3999999999999997E-2</v>
      </c>
      <c r="R426" s="14">
        <v>880</v>
      </c>
      <c r="S426" s="26" t="str">
        <f>IFERROR(VLOOKUP(J426,'DESC ITY - ENG'!B:C,2,FALSE),VLOOKUP(I426,'DESC ITY - ENG'!A:C,3,FALSE))</f>
        <v>POLY BAG 40X60 PERFORATED REGENERATED 100% MADE IN</v>
      </c>
      <c r="T426" s="15" t="str">
        <f>IFERROR(VLOOKUP(S426,'DESC ITY - ENG'!C:D,2,FALSE),VLOOKUP(J426,'DESC ITY - ENG'!B:D,3,FALSE))</f>
        <v>BAG-</v>
      </c>
      <c r="U426" t="str">
        <f>VLOOKUP(T426,'STANDARD COMM'!A:B,2,FALSE)</f>
        <v>BAG PACK</v>
      </c>
      <c r="V426" t="str">
        <f>IF(T426="","(blank)",IF(COUNTIF('STANDARD COMM'!A:A,T426)&gt;0,"OK","OUT OF SCOPE"))</f>
        <v>OK</v>
      </c>
    </row>
    <row r="427" spans="1:22">
      <c r="A427" s="16" t="s">
        <v>7068</v>
      </c>
      <c r="B427" s="17">
        <v>45714.68072916667</v>
      </c>
      <c r="C427" s="18"/>
      <c r="D427" s="18" t="s">
        <v>127</v>
      </c>
      <c r="E427" s="18" t="s">
        <v>128</v>
      </c>
      <c r="F427" s="18" t="s">
        <v>7198</v>
      </c>
      <c r="G427" s="23">
        <v>46071</v>
      </c>
      <c r="H427" s="18"/>
      <c r="I427" s="18" t="s">
        <v>6757</v>
      </c>
      <c r="J427" s="18" t="s">
        <v>6579</v>
      </c>
      <c r="K427" s="18" t="s">
        <v>4940</v>
      </c>
      <c r="L427" s="33" t="str">
        <f>VLOOKUP(K427,'COMM ITY- ENG'!A:B,2,FALSE)</f>
        <v>packaging accessories</v>
      </c>
      <c r="M427" s="18"/>
      <c r="N427" s="19">
        <v>18000</v>
      </c>
      <c r="O427" s="18" t="s">
        <v>4949</v>
      </c>
      <c r="P427" s="18"/>
      <c r="Q427" s="19">
        <f t="shared" si="6"/>
        <v>5.8999999999999997E-2</v>
      </c>
      <c r="R427" s="20">
        <v>1062</v>
      </c>
      <c r="S427" s="26" t="str">
        <f>IFERROR(VLOOKUP(J427,'DESC ITY - ENG'!B:C,2,FALSE),VLOOKUP(I427,'DESC ITY - ENG'!A:C,3,FALSE))</f>
        <v>POLY BAG 40X80 PERFORATED REGENERATED 100% MADE IN</v>
      </c>
      <c r="T427" s="15" t="str">
        <f>IFERROR(VLOOKUP(S427,'DESC ITY - ENG'!C:D,2,FALSE),VLOOKUP(J427,'DESC ITY - ENG'!B:D,3,FALSE))</f>
        <v>BAG-</v>
      </c>
      <c r="U427" t="str">
        <f>VLOOKUP(T427,'STANDARD COMM'!A:B,2,FALSE)</f>
        <v>BAG PACK</v>
      </c>
      <c r="V427" t="str">
        <f>IF(T427="","(blank)",IF(COUNTIF('STANDARD COMM'!A:A,T427)&gt;0,"OK","OUT OF SCOPE"))</f>
        <v>OK</v>
      </c>
    </row>
    <row r="428" spans="1:22">
      <c r="A428" s="10" t="s">
        <v>7068</v>
      </c>
      <c r="B428" s="11">
        <v>45714.68072916667</v>
      </c>
      <c r="C428" s="12"/>
      <c r="D428" s="12" t="s">
        <v>127</v>
      </c>
      <c r="E428" s="12" t="s">
        <v>128</v>
      </c>
      <c r="F428" s="12" t="s">
        <v>7198</v>
      </c>
      <c r="G428" s="22">
        <v>46071</v>
      </c>
      <c r="H428" s="12"/>
      <c r="I428" s="12" t="s">
        <v>6779</v>
      </c>
      <c r="J428" s="12" t="s">
        <v>6601</v>
      </c>
      <c r="K428" s="12" t="s">
        <v>4940</v>
      </c>
      <c r="L428" s="33" t="str">
        <f>VLOOKUP(K428,'COMM ITY- ENG'!A:B,2,FALSE)</f>
        <v>packaging accessories</v>
      </c>
      <c r="M428" s="12"/>
      <c r="N428" s="13">
        <v>2000</v>
      </c>
      <c r="O428" s="12" t="s">
        <v>4949</v>
      </c>
      <c r="P428" s="12"/>
      <c r="Q428" s="13">
        <f t="shared" si="6"/>
        <v>5.1999999999999998E-2</v>
      </c>
      <c r="R428" s="14">
        <v>104</v>
      </c>
      <c r="S428" s="26" t="str">
        <f>IFERROR(VLOOKUP(J428,'DESC ITY - ENG'!B:C,2,FALSE),VLOOKUP(I428,'DESC ITY - ENG'!A:C,3,FALSE))</f>
        <v>POLY BAG 50X54 PERFORATED REGENERATED 100% MADE IN</v>
      </c>
      <c r="T428" s="15" t="str">
        <f>IFERROR(VLOOKUP(S428,'DESC ITY - ENG'!C:D,2,FALSE),VLOOKUP(J428,'DESC ITY - ENG'!B:D,3,FALSE))</f>
        <v>BAG-</v>
      </c>
      <c r="U428" t="str">
        <f>VLOOKUP(T428,'STANDARD COMM'!A:B,2,FALSE)</f>
        <v>BAG PACK</v>
      </c>
      <c r="V428" t="str">
        <f>IF(T428="","(blank)",IF(COUNTIF('STANDARD COMM'!A:A,T428)&gt;0,"OK","OUT OF SCOPE"))</f>
        <v>OK</v>
      </c>
    </row>
    <row r="429" spans="1:22">
      <c r="A429" s="16" t="s">
        <v>7068</v>
      </c>
      <c r="B429" s="17">
        <v>45714.68072916667</v>
      </c>
      <c r="C429" s="18"/>
      <c r="D429" s="18" t="s">
        <v>127</v>
      </c>
      <c r="E429" s="18" t="s">
        <v>128</v>
      </c>
      <c r="F429" s="18" t="s">
        <v>7198</v>
      </c>
      <c r="G429" s="23">
        <v>46071</v>
      </c>
      <c r="H429" s="18"/>
      <c r="I429" s="18" t="s">
        <v>6780</v>
      </c>
      <c r="J429" s="18" t="s">
        <v>6602</v>
      </c>
      <c r="K429" s="18" t="s">
        <v>4940</v>
      </c>
      <c r="L429" s="33" t="str">
        <f>VLOOKUP(K429,'COMM ITY- ENG'!A:B,2,FALSE)</f>
        <v>packaging accessories</v>
      </c>
      <c r="M429" s="18"/>
      <c r="N429" s="19">
        <v>2000</v>
      </c>
      <c r="O429" s="18" t="s">
        <v>4949</v>
      </c>
      <c r="P429" s="18"/>
      <c r="Q429" s="19">
        <f t="shared" si="6"/>
        <v>6.5000000000000002E-2</v>
      </c>
      <c r="R429" s="20">
        <v>130</v>
      </c>
      <c r="S429" s="26" t="str">
        <f>IFERROR(VLOOKUP(J429,'DESC ITY - ENG'!B:C,2,FALSE),VLOOKUP(I429,'DESC ITY - ENG'!A:C,3,FALSE))</f>
        <v>POLY BAG 50X70 PERFORATED REGENERATED 100% MADE IN</v>
      </c>
      <c r="T429" s="15" t="str">
        <f>IFERROR(VLOOKUP(S429,'DESC ITY - ENG'!C:D,2,FALSE),VLOOKUP(J429,'DESC ITY - ENG'!B:D,3,FALSE))</f>
        <v>BAG-</v>
      </c>
      <c r="U429" t="str">
        <f>VLOOKUP(T429,'STANDARD COMM'!A:B,2,FALSE)</f>
        <v>BAG PACK</v>
      </c>
      <c r="V429" t="str">
        <f>IF(T429="","(blank)",IF(COUNTIF('STANDARD COMM'!A:A,T429)&gt;0,"OK","OUT OF SCOPE"))</f>
        <v>OK</v>
      </c>
    </row>
    <row r="430" spans="1:22">
      <c r="A430" s="16" t="s">
        <v>7074</v>
      </c>
      <c r="B430" s="17"/>
      <c r="C430" s="18"/>
      <c r="D430" s="18" t="s">
        <v>131</v>
      </c>
      <c r="E430" s="18" t="s">
        <v>132</v>
      </c>
      <c r="F430" s="18" t="s">
        <v>7201</v>
      </c>
      <c r="G430" s="23">
        <v>46071</v>
      </c>
      <c r="H430" s="18"/>
      <c r="I430" s="18" t="s">
        <v>1275</v>
      </c>
      <c r="J430" s="18" t="s">
        <v>1276</v>
      </c>
      <c r="K430" s="18" t="s">
        <v>4940</v>
      </c>
      <c r="L430" s="33" t="str">
        <f>VLOOKUP(K430,'COMM ITY- ENG'!A:B,2,FALSE)</f>
        <v>packaging accessories</v>
      </c>
      <c r="M430" s="18"/>
      <c r="N430" s="19">
        <v>25000</v>
      </c>
      <c r="O430" s="18" t="s">
        <v>4949</v>
      </c>
      <c r="P430" s="18"/>
      <c r="Q430" s="19">
        <f t="shared" si="6"/>
        <v>1.7000000000000001E-2</v>
      </c>
      <c r="R430" s="20">
        <v>425</v>
      </c>
      <c r="S430" s="26" t="str">
        <f>IFERROR(VLOOKUP(J430,'DESC ITY - ENG'!B:C,2,FALSE),VLOOKUP(I430,'DESC ITY - ENG'!A:C,3,FALSE))</f>
        <v>5 GR90 STD FSC+LOGHIPaper Strip 52x27.5 cm 90g Standard FSC with Logos</v>
      </c>
      <c r="T430" s="15" t="str">
        <f>IFERROR(VLOOKUP(S430,'DESC ITY - ENG'!C:D,2,FALSE),VLOOKUP(J430,'DESC ITY - ENG'!B:D,3,FALSE))</f>
        <v>PAP-</v>
      </c>
      <c r="U430" t="str">
        <f>VLOOKUP(T430,'STANDARD COMM'!A:B,2,FALSE)</f>
        <v>PAPER FOR BOX</v>
      </c>
      <c r="V430" t="str">
        <f>IF(T430="","(blank)",IF(COUNTIF('STANDARD COMM'!A:A,T430)&gt;0,"OK","OUT OF SCOPE"))</f>
        <v>OK</v>
      </c>
    </row>
    <row r="431" spans="1:22">
      <c r="A431" s="10" t="s">
        <v>7074</v>
      </c>
      <c r="B431" s="11"/>
      <c r="C431" s="12"/>
      <c r="D431" s="12" t="s">
        <v>131</v>
      </c>
      <c r="E431" s="12" t="s">
        <v>132</v>
      </c>
      <c r="F431" s="12" t="s">
        <v>7201</v>
      </c>
      <c r="G431" s="22">
        <v>46071</v>
      </c>
      <c r="H431" s="12"/>
      <c r="I431" s="12" t="s">
        <v>1277</v>
      </c>
      <c r="J431" s="12" t="s">
        <v>1278</v>
      </c>
      <c r="K431" s="12" t="s">
        <v>4940</v>
      </c>
      <c r="L431" s="33" t="str">
        <f>VLOOKUP(K431,'COMM ITY- ENG'!A:B,2,FALSE)</f>
        <v>packaging accessories</v>
      </c>
      <c r="M431" s="12"/>
      <c r="N431" s="13">
        <v>30000</v>
      </c>
      <c r="O431" s="12" t="s">
        <v>4949</v>
      </c>
      <c r="P431" s="12"/>
      <c r="Q431" s="13">
        <f t="shared" si="6"/>
        <v>2.5000000000000001E-2</v>
      </c>
      <c r="R431" s="14">
        <v>750</v>
      </c>
      <c r="S431" s="26" t="str">
        <f>IFERROR(VLOOKUP(J431,'DESC ITY - ENG'!B:C,2,FALSE),VLOOKUP(I431,'DESC ITY - ENG'!A:C,3,FALSE))</f>
        <v>5 GR90 STD FSC+LOGHIPaper Strip 61X36.5 cm 90g Standard FSC with Logos</v>
      </c>
      <c r="T431" s="15" t="str">
        <f>IFERROR(VLOOKUP(S431,'DESC ITY - ENG'!C:D,2,FALSE),VLOOKUP(J431,'DESC ITY - ENG'!B:D,3,FALSE))</f>
        <v>PAP-</v>
      </c>
      <c r="U431" t="str">
        <f>VLOOKUP(T431,'STANDARD COMM'!A:B,2,FALSE)</f>
        <v>PAPER FOR BOX</v>
      </c>
      <c r="V431" t="str">
        <f>IF(T431="","(blank)",IF(COUNTIF('STANDARD COMM'!A:A,T431)&gt;0,"OK","OUT OF SCOPE"))</f>
        <v>OK</v>
      </c>
    </row>
    <row r="432" spans="1:22">
      <c r="A432" s="10" t="s">
        <v>7076</v>
      </c>
      <c r="B432" s="11"/>
      <c r="C432" s="12"/>
      <c r="D432" s="12" t="s">
        <v>148</v>
      </c>
      <c r="E432" s="12" t="s">
        <v>149</v>
      </c>
      <c r="F432" s="12" t="s">
        <v>7202</v>
      </c>
      <c r="G432" s="22">
        <v>46071</v>
      </c>
      <c r="H432" s="12"/>
      <c r="I432" s="12" t="s">
        <v>1896</v>
      </c>
      <c r="J432" s="12" t="s">
        <v>1897</v>
      </c>
      <c r="K432" s="12" t="s">
        <v>4942</v>
      </c>
      <c r="L432" s="33" t="str">
        <f>VLOOKUP(K432,'COMM ITY- ENG'!A:B,2,FALSE)</f>
        <v>accessories for handles</v>
      </c>
      <c r="M432" s="12"/>
      <c r="N432" s="13">
        <v>20000</v>
      </c>
      <c r="O432" s="12" t="s">
        <v>4949</v>
      </c>
      <c r="P432" s="12"/>
      <c r="Q432" s="13">
        <f t="shared" si="6"/>
        <v>3.5400000000000001E-2</v>
      </c>
      <c r="R432" s="14">
        <v>708</v>
      </c>
      <c r="S432" s="26" t="str">
        <f>IFERROR(VLOOKUP(J432,'DESC ITY - ENG'!B:C,2,FALSE),VLOOKUP(I432,'DESC ITY - ENG'!A:C,3,FALSE))</f>
        <v>Screw 5x16 mm Steel Cylindrical Button Head Torx T25</v>
      </c>
      <c r="T432" s="15" t="str">
        <f>IFERROR(VLOOKUP(S432,'DESC ITY - ENG'!C:D,2,FALSE),VLOOKUP(J432,'DESC ITY - ENG'!B:D,3,FALSE))</f>
        <v>SCR-</v>
      </c>
      <c r="U432" t="str">
        <f>VLOOKUP(T432,'STANDARD COMM'!A:B,2,FALSE)</f>
        <v>SCREW</v>
      </c>
      <c r="V432" t="str">
        <f>IF(T432="","(blank)",IF(COUNTIF('STANDARD COMM'!A:A,T432)&gt;0,"OK","OUT OF SCOPE"))</f>
        <v>OK</v>
      </c>
    </row>
    <row r="433" spans="1:22">
      <c r="A433" s="16" t="s">
        <v>6924</v>
      </c>
      <c r="B433" s="17"/>
      <c r="C433" s="18"/>
      <c r="D433" s="18" t="s">
        <v>148</v>
      </c>
      <c r="E433" s="18" t="s">
        <v>149</v>
      </c>
      <c r="F433" s="18" t="s">
        <v>7202</v>
      </c>
      <c r="G433" s="23">
        <v>46071</v>
      </c>
      <c r="H433" s="18"/>
      <c r="I433" s="18" t="s">
        <v>4686</v>
      </c>
      <c r="J433" s="18" t="s">
        <v>4687</v>
      </c>
      <c r="K433" s="18" t="s">
        <v>4942</v>
      </c>
      <c r="L433" s="33" t="str">
        <f>VLOOKUP(K433,'COMM ITY- ENG'!A:B,2,FALSE)</f>
        <v>accessories for handles</v>
      </c>
      <c r="M433" s="18"/>
      <c r="N433" s="19">
        <v>4044</v>
      </c>
      <c r="O433" s="18" t="s">
        <v>4949</v>
      </c>
      <c r="P433" s="18"/>
      <c r="Q433" s="19">
        <f t="shared" si="6"/>
        <v>1.8100890207715135E-2</v>
      </c>
      <c r="R433" s="20">
        <v>73.2</v>
      </c>
      <c r="S433" s="26" t="str">
        <f>IFERROR(VLOOKUP(J433,'DESC ITY - ENG'!B:C,2,FALSE),VLOOKUP(I433,'DESC ITY - ENG'!A:C,3,FALSE))</f>
        <v>Screw 5x16 mm Steel Cylindrical Button Head Torx T25</v>
      </c>
      <c r="T433" s="15" t="str">
        <f>IFERROR(VLOOKUP(S433,'DESC ITY - ENG'!C:D,2,FALSE),VLOOKUP(J433,'DESC ITY - ENG'!B:D,3,FALSE))</f>
        <v>SCR-</v>
      </c>
      <c r="U433" t="str">
        <f>VLOOKUP(T433,'STANDARD COMM'!A:B,2,FALSE)</f>
        <v>SCREW</v>
      </c>
      <c r="V433" t="str">
        <f>IF(T433="","(blank)",IF(COUNTIF('STANDARD COMM'!A:A,T433)&gt;0,"OK","OUT OF SCOPE"))</f>
        <v>OK</v>
      </c>
    </row>
    <row r="434" spans="1:22">
      <c r="A434" s="16" t="s">
        <v>6994</v>
      </c>
      <c r="B434" s="17">
        <v>45560.446585648147</v>
      </c>
      <c r="C434" s="18"/>
      <c r="D434" s="18" t="s">
        <v>77</v>
      </c>
      <c r="E434" s="18" t="s">
        <v>78</v>
      </c>
      <c r="F434" s="18" t="s">
        <v>7154</v>
      </c>
      <c r="G434" s="23">
        <v>46081</v>
      </c>
      <c r="H434" s="18"/>
      <c r="I434" s="18" t="s">
        <v>382</v>
      </c>
      <c r="J434" s="18" t="s">
        <v>383</v>
      </c>
      <c r="K434" s="18" t="s">
        <v>4935</v>
      </c>
      <c r="L434" s="33" t="str">
        <f>VLOOKUP(K434,'COMM ITY- ENG'!A:B,2,FALSE)</f>
        <v>handles</v>
      </c>
      <c r="M434" s="18"/>
      <c r="N434" s="19">
        <v>4000</v>
      </c>
      <c r="O434" s="18" t="s">
        <v>4949</v>
      </c>
      <c r="P434" s="18"/>
      <c r="Q434" s="19">
        <f t="shared" si="6"/>
        <v>1.137</v>
      </c>
      <c r="R434" s="20">
        <v>4548</v>
      </c>
      <c r="S434" s="26" t="str">
        <f>IFERROR(VLOOKUP(J434,'DESC ITY - ENG'!B:C,2,FALSE),VLOOKUP(I434,'DESC ITY - ENG'!A:C,3,FALSE))</f>
        <v>Steel Handle AC.SOLE Short w/Logo MC AISI 430 Casserole 433-16 Sandblasted [cite: 4]</v>
      </c>
      <c r="T434" s="15" t="str">
        <f>IFERROR(VLOOKUP(S434,'DESC ITY - ENG'!C:D,2,FALSE),VLOOKUP(J434,'DESC ITY - ENG'!B:D,3,FALSE))</f>
        <v>SHDL-</v>
      </c>
      <c r="U434" t="e">
        <f>VLOOKUP(T434,'STANDARD COMM'!A:B,2,FALSE)</f>
        <v>#N/A</v>
      </c>
      <c r="V434" t="str">
        <f>IF(T434="","(blank)",IF(COUNTIF('STANDARD COMM'!A:A,T434)&gt;0,"OK","OUT OF SCOPE"))</f>
        <v>OUT OF SCOPE</v>
      </c>
    </row>
    <row r="435" spans="1:22">
      <c r="A435" s="10" t="s">
        <v>7094</v>
      </c>
      <c r="B435" s="11">
        <v>45580.642916666664</v>
      </c>
      <c r="C435" s="12"/>
      <c r="D435" s="12" t="s">
        <v>123</v>
      </c>
      <c r="E435" s="12" t="s">
        <v>124</v>
      </c>
      <c r="F435" s="12" t="s">
        <v>7217</v>
      </c>
      <c r="G435" s="22">
        <v>46081</v>
      </c>
      <c r="H435" s="12"/>
      <c r="I435" s="12" t="s">
        <v>1205</v>
      </c>
      <c r="J435" s="12" t="s">
        <v>1206</v>
      </c>
      <c r="K435" s="12" t="s">
        <v>4946</v>
      </c>
      <c r="L435" s="33" t="str">
        <f>VLOOKUP(K435,'COMM ITY- ENG'!A:B,2,FALSE)</f>
        <v>consumable materials</v>
      </c>
      <c r="M435" s="12"/>
      <c r="N435" s="13">
        <v>18</v>
      </c>
      <c r="O435" s="12" t="s">
        <v>4949</v>
      </c>
      <c r="P435" s="12"/>
      <c r="Q435" s="13">
        <f t="shared" si="6"/>
        <v>17.200000000000003</v>
      </c>
      <c r="R435" s="14">
        <v>309.60000000000002</v>
      </c>
      <c r="S435" s="26" t="str">
        <f>IFERROR(VLOOKUP(J435,'DESC ITY - ENG'!B:C,2,FALSE),VLOOKUP(I435,'DESC ITY - ENG'!A:C,3,FALSE))</f>
        <v>Paper Roll Pomercart 40g 4kg</v>
      </c>
      <c r="T435" s="15" t="str">
        <f>IFERROR(VLOOKUP(S435,'DESC ITY - ENG'!C:D,2,FALSE),VLOOKUP(J435,'DESC ITY - ENG'!B:D,3,FALSE))</f>
        <v>PAP-</v>
      </c>
      <c r="U435" t="str">
        <f>VLOOKUP(T435,'STANDARD COMM'!A:B,2,FALSE)</f>
        <v>PAPER FOR BOX</v>
      </c>
      <c r="V435" t="str">
        <f>IF(T435="","(blank)",IF(COUNTIF('STANDARD COMM'!A:A,T435)&gt;0,"OK","OUT OF SCOPE"))</f>
        <v>OK</v>
      </c>
    </row>
    <row r="436" spans="1:22">
      <c r="A436" s="16" t="s">
        <v>6970</v>
      </c>
      <c r="B436" s="17">
        <v>45582.526967592596</v>
      </c>
      <c r="C436" s="18"/>
      <c r="D436" s="18" t="s">
        <v>25</v>
      </c>
      <c r="E436" s="18" t="s">
        <v>26</v>
      </c>
      <c r="F436" s="18" t="s">
        <v>7125</v>
      </c>
      <c r="G436" s="23">
        <v>46081</v>
      </c>
      <c r="H436" s="18"/>
      <c r="I436" s="18" t="s">
        <v>292</v>
      </c>
      <c r="J436" s="18" t="s">
        <v>293</v>
      </c>
      <c r="K436" s="18" t="s">
        <v>4938</v>
      </c>
      <c r="L436" s="33" t="str">
        <f>VLOOKUP(K436,'COMM ITY- ENG'!A:B,2,FALSE)</f>
        <v>aluminium</v>
      </c>
      <c r="M436" s="18"/>
      <c r="N436" s="19">
        <v>2233</v>
      </c>
      <c r="O436" s="18" t="s">
        <v>4950</v>
      </c>
      <c r="P436" s="18"/>
      <c r="Q436" s="19">
        <f t="shared" si="6"/>
        <v>3.6420017913121363</v>
      </c>
      <c r="R436" s="20">
        <v>8132.59</v>
      </c>
      <c r="S436" s="26" t="str">
        <f>IFERROR(VLOOKUP(J436,'DESC ITY - ENG'!B:C,2,FALSE),VLOOKUP(I436,'DESC ITY - ENG'!A:C,3,FALSE))</f>
        <v>Aluminum Disc L. Green Series 220mm x 3.2mm Replacement Part [cite: 3]</v>
      </c>
      <c r="T436" s="15" t="str">
        <f>IFERROR(VLOOKUP(S436,'DESC ITY - ENG'!C:D,2,FALSE),VLOOKUP(J436,'DESC ITY - ENG'!B:D,3,FALSE))</f>
        <v>ALM-</v>
      </c>
      <c r="U436" t="str">
        <f>VLOOKUP(T436,'STANDARD COMM'!A:B,2,FALSE)</f>
        <v>ALUM MATERIAL</v>
      </c>
      <c r="V436" t="str">
        <f>IF(T436="","(blank)",IF(COUNTIF('STANDARD COMM'!A:A,T436)&gt;0,"OK","OUT OF SCOPE"))</f>
        <v>OK</v>
      </c>
    </row>
    <row r="437" spans="1:22">
      <c r="A437" s="10" t="s">
        <v>6970</v>
      </c>
      <c r="B437" s="11">
        <v>45582.526967592596</v>
      </c>
      <c r="C437" s="12"/>
      <c r="D437" s="12" t="s">
        <v>25</v>
      </c>
      <c r="E437" s="12" t="s">
        <v>26</v>
      </c>
      <c r="F437" s="12" t="s">
        <v>7125</v>
      </c>
      <c r="G437" s="22">
        <v>46081</v>
      </c>
      <c r="H437" s="12"/>
      <c r="I437" s="12" t="s">
        <v>280</v>
      </c>
      <c r="J437" s="12" t="s">
        <v>281</v>
      </c>
      <c r="K437" s="12" t="s">
        <v>4938</v>
      </c>
      <c r="L437" s="33" t="str">
        <f>VLOOKUP(K437,'COMM ITY- ENG'!A:B,2,FALSE)</f>
        <v>aluminium</v>
      </c>
      <c r="M437" s="12"/>
      <c r="N437" s="13">
        <v>2246</v>
      </c>
      <c r="O437" s="12" t="s">
        <v>4950</v>
      </c>
      <c r="P437" s="12"/>
      <c r="Q437" s="13">
        <f t="shared" si="6"/>
        <v>3.6419991095280499</v>
      </c>
      <c r="R437" s="14">
        <v>8179.93</v>
      </c>
      <c r="S437" s="26" t="str">
        <f>IFERROR(VLOOKUP(J437,'DESC ITY - ENG'!B:C,2,FALSE),VLOOKUP(I437,'DESC ITY - ENG'!A:C,3,FALSE))</f>
        <v>Aluminum Disc L. Green Series 305mm x 2.9mm Replacement Part [cite: 3]</v>
      </c>
      <c r="T437" s="15" t="str">
        <f>IFERROR(VLOOKUP(S437,'DESC ITY - ENG'!C:D,2,FALSE),VLOOKUP(J437,'DESC ITY - ENG'!B:D,3,FALSE))</f>
        <v>ALM-</v>
      </c>
      <c r="U437" t="str">
        <f>VLOOKUP(T437,'STANDARD COMM'!A:B,2,FALSE)</f>
        <v>ALUM MATERIAL</v>
      </c>
      <c r="V437" t="str">
        <f>IF(T437="","(blank)",IF(COUNTIF('STANDARD COMM'!A:A,T437)&gt;0,"OK","OUT OF SCOPE"))</f>
        <v>OK</v>
      </c>
    </row>
    <row r="438" spans="1:22">
      <c r="A438" s="10" t="s">
        <v>6970</v>
      </c>
      <c r="B438" s="11">
        <v>45582.526967592596</v>
      </c>
      <c r="C438" s="12"/>
      <c r="D438" s="12" t="s">
        <v>25</v>
      </c>
      <c r="E438" s="12" t="s">
        <v>26</v>
      </c>
      <c r="F438" s="12" t="s">
        <v>7125</v>
      </c>
      <c r="G438" s="22">
        <v>46081</v>
      </c>
      <c r="H438" s="12"/>
      <c r="I438" s="12" t="s">
        <v>199</v>
      </c>
      <c r="J438" s="12" t="s">
        <v>200</v>
      </c>
      <c r="K438" s="12" t="s">
        <v>4938</v>
      </c>
      <c r="L438" s="33" t="str">
        <f>VLOOKUP(K438,'COMM ITY- ENG'!A:B,2,FALSE)</f>
        <v>aluminium</v>
      </c>
      <c r="M438" s="12"/>
      <c r="N438" s="13">
        <v>2250</v>
      </c>
      <c r="O438" s="12" t="s">
        <v>4950</v>
      </c>
      <c r="P438" s="12"/>
      <c r="Q438" s="13">
        <f t="shared" si="6"/>
        <v>3.6419999999999999</v>
      </c>
      <c r="R438" s="14">
        <v>8194.5</v>
      </c>
      <c r="S438" s="26" t="str">
        <f>IFERROR(VLOOKUP(J438,'DESC ITY - ENG'!B:C,2,FALSE),VLOOKUP(I438,'DESC ITY - ENG'!A:C,3,FALSE))</f>
        <v>Aluminum Disc L. Green Series 315mm x 3.2mm Replacement Part [cite: 3]</v>
      </c>
      <c r="T438" s="15" t="str">
        <f>IFERROR(VLOOKUP(S438,'DESC ITY - ENG'!C:D,2,FALSE),VLOOKUP(J438,'DESC ITY - ENG'!B:D,3,FALSE))</f>
        <v>ALM-</v>
      </c>
      <c r="U438" t="str">
        <f>VLOOKUP(T438,'STANDARD COMM'!A:B,2,FALSE)</f>
        <v>ALUM MATERIAL</v>
      </c>
      <c r="V438" t="str">
        <f>IF(T438="","(blank)",IF(COUNTIF('STANDARD COMM'!A:A,T438)&gt;0,"OK","OUT OF SCOPE"))</f>
        <v>OK</v>
      </c>
    </row>
    <row r="439" spans="1:22">
      <c r="A439" s="10" t="s">
        <v>6969</v>
      </c>
      <c r="B439" s="11">
        <v>45582.526967592596</v>
      </c>
      <c r="C439" s="12"/>
      <c r="D439" s="12" t="s">
        <v>29</v>
      </c>
      <c r="E439" s="12" t="s">
        <v>30</v>
      </c>
      <c r="F439" s="12" t="s">
        <v>7124</v>
      </c>
      <c r="G439" s="22">
        <v>46081</v>
      </c>
      <c r="H439" s="12"/>
      <c r="I439" s="12" t="s">
        <v>211</v>
      </c>
      <c r="J439" s="12" t="s">
        <v>212</v>
      </c>
      <c r="K439" s="12" t="s">
        <v>4937</v>
      </c>
      <c r="L439" s="33" t="str">
        <f>VLOOKUP(K439,'COMM ITY- ENG'!A:B,2,FALSE)</f>
        <v>finished accessories</v>
      </c>
      <c r="M439" s="12"/>
      <c r="N439" s="13">
        <v>1002</v>
      </c>
      <c r="O439" s="12" t="s">
        <v>4949</v>
      </c>
      <c r="P439" s="12"/>
      <c r="Q439" s="13">
        <f t="shared" si="6"/>
        <v>2.4000000000000004</v>
      </c>
      <c r="R439" s="14">
        <v>2404.8000000000002</v>
      </c>
      <c r="S439" s="26" t="str">
        <f>IFERROR(VLOOKUP(J439,'DESC ITY - ENG'!B:C,2,FALSE),VLOOKUP(I439,'DESC ITY - ENG'!A:C,3,FALSE))</f>
        <v>Oval Baking Dish Borosilicate Glass 26x18 cm</v>
      </c>
      <c r="T439" s="15" t="str">
        <f>IFERROR(VLOOKUP(S439,'DESC ITY - ENG'!C:D,2,FALSE),VLOOKUP(J439,'DESC ITY - ENG'!B:D,3,FALSE))</f>
        <v>PAN-</v>
      </c>
      <c r="U439" t="str">
        <f>VLOOKUP(T439,'STANDARD COMM'!A:B,2,FALSE)</f>
        <v>BODY</v>
      </c>
      <c r="V439" t="str">
        <f>IF(T439="","(blank)",IF(COUNTIF('STANDARD COMM'!A:A,T439)&gt;0,"OK","OUT OF SCOPE"))</f>
        <v>OK</v>
      </c>
    </row>
    <row r="440" spans="1:22">
      <c r="A440" s="16" t="s">
        <v>6969</v>
      </c>
      <c r="B440" s="17">
        <v>45582.526967592596</v>
      </c>
      <c r="C440" s="18"/>
      <c r="D440" s="18" t="s">
        <v>29</v>
      </c>
      <c r="E440" s="18" t="s">
        <v>30</v>
      </c>
      <c r="F440" s="18" t="s">
        <v>7124</v>
      </c>
      <c r="G440" s="23">
        <v>46081</v>
      </c>
      <c r="H440" s="18"/>
      <c r="I440" s="18" t="s">
        <v>235</v>
      </c>
      <c r="J440" s="18" t="s">
        <v>236</v>
      </c>
      <c r="K440" s="18" t="s">
        <v>4937</v>
      </c>
      <c r="L440" s="33" t="str">
        <f>VLOOKUP(K440,'COMM ITY- ENG'!A:B,2,FALSE)</f>
        <v>finished accessories</v>
      </c>
      <c r="M440" s="18"/>
      <c r="N440" s="19">
        <v>900</v>
      </c>
      <c r="O440" s="18" t="s">
        <v>4949</v>
      </c>
      <c r="P440" s="18"/>
      <c r="Q440" s="19">
        <f t="shared" si="6"/>
        <v>2.95</v>
      </c>
      <c r="R440" s="20">
        <v>2655</v>
      </c>
      <c r="S440" s="26" t="str">
        <f>IFERROR(VLOOKUP(J440,'DESC ITY - ENG'!B:C,2,FALSE),VLOOKUP(I440,'DESC ITY - ENG'!A:C,3,FALSE))</f>
        <v>Rectangular Baking Dish Borosilicate Glass 39x24 cm</v>
      </c>
      <c r="T440" s="15" t="str">
        <f>IFERROR(VLOOKUP(S440,'DESC ITY - ENG'!C:D,2,FALSE),VLOOKUP(J440,'DESC ITY - ENG'!B:D,3,FALSE))</f>
        <v>PAN-</v>
      </c>
      <c r="U440" t="str">
        <f>VLOOKUP(T440,'STANDARD COMM'!A:B,2,FALSE)</f>
        <v>BODY</v>
      </c>
      <c r="V440" t="str">
        <f>IF(T440="","(blank)",IF(COUNTIF('STANDARD COMM'!A:A,T440)&gt;0,"OK","OUT OF SCOPE"))</f>
        <v>OK</v>
      </c>
    </row>
    <row r="441" spans="1:22">
      <c r="A441" s="10" t="s">
        <v>6969</v>
      </c>
      <c r="B441" s="11">
        <v>45582.526967592596</v>
      </c>
      <c r="C441" s="12"/>
      <c r="D441" s="12" t="s">
        <v>29</v>
      </c>
      <c r="E441" s="12" t="s">
        <v>30</v>
      </c>
      <c r="F441" s="12" t="s">
        <v>7124</v>
      </c>
      <c r="G441" s="22">
        <v>46081</v>
      </c>
      <c r="H441" s="12"/>
      <c r="I441" s="12" t="s">
        <v>237</v>
      </c>
      <c r="J441" s="12" t="s">
        <v>238</v>
      </c>
      <c r="K441" s="12" t="s">
        <v>4937</v>
      </c>
      <c r="L441" s="33" t="str">
        <f>VLOOKUP(K441,'COMM ITY- ENG'!A:B,2,FALSE)</f>
        <v>finished accessories</v>
      </c>
      <c r="M441" s="12"/>
      <c r="N441" s="13">
        <v>1232</v>
      </c>
      <c r="O441" s="12" t="s">
        <v>4949</v>
      </c>
      <c r="P441" s="12"/>
      <c r="Q441" s="13">
        <f t="shared" si="6"/>
        <v>2.2999999999999998</v>
      </c>
      <c r="R441" s="14">
        <v>2833.6</v>
      </c>
      <c r="S441" s="26" t="str">
        <f>IFERROR(VLOOKUP(J441,'DESC ITY - ENG'!B:C,2,FALSE),VLOOKUP(I441,'DESC ITY - ENG'!A:C,3,FALSE))</f>
        <v>Rectangular Baking Dish Borosilicate Glass 32x20 cm</v>
      </c>
      <c r="T441" s="15" t="str">
        <f>IFERROR(VLOOKUP(S441,'DESC ITY - ENG'!C:D,2,FALSE),VLOOKUP(J441,'DESC ITY - ENG'!B:D,3,FALSE))</f>
        <v>PAN-</v>
      </c>
      <c r="U441" t="str">
        <f>VLOOKUP(T441,'STANDARD COMM'!A:B,2,FALSE)</f>
        <v>BODY</v>
      </c>
      <c r="V441" t="str">
        <f>IF(T441="","(blank)",IF(COUNTIF('STANDARD COMM'!A:A,T441)&gt;0,"OK","OUT OF SCOPE"))</f>
        <v>OK</v>
      </c>
    </row>
    <row r="442" spans="1:22">
      <c r="A442" s="16" t="s">
        <v>6996</v>
      </c>
      <c r="B442" s="17">
        <v>45583.663263888891</v>
      </c>
      <c r="C442" s="18"/>
      <c r="D442" s="18" t="s">
        <v>56</v>
      </c>
      <c r="E442" s="18" t="s">
        <v>57</v>
      </c>
      <c r="F442" s="18" t="s">
        <v>7157</v>
      </c>
      <c r="G442" s="23">
        <v>46081</v>
      </c>
      <c r="H442" s="18"/>
      <c r="I442" s="18" t="s">
        <v>488</v>
      </c>
      <c r="J442" s="18" t="s">
        <v>489</v>
      </c>
      <c r="K442" s="18" t="s">
        <v>4936</v>
      </c>
      <c r="L442" s="33" t="str">
        <f>VLOOKUP(K442,'COMM ITY- ENG'!A:B,2,FALSE)</f>
        <v>chemical products</v>
      </c>
      <c r="M442" s="18"/>
      <c r="N442" s="19">
        <v>502</v>
      </c>
      <c r="O442" s="18" t="s">
        <v>4950</v>
      </c>
      <c r="P442" s="18"/>
      <c r="Q442" s="19">
        <f t="shared" si="6"/>
        <v>16.2</v>
      </c>
      <c r="R442" s="20">
        <v>8132.4</v>
      </c>
      <c r="S442" s="26" t="str">
        <f>IFERROR(VLOOKUP(J442,'DESC ITY - ENG'!B:C,2,FALSE),VLOOKUP(I442,'DESC ITY - ENG'!A:C,3,FALSE))</f>
        <v>Coating Durit Protect Pro Black Primer 1213-009</v>
      </c>
      <c r="T442" s="15" t="str">
        <f>IFERROR(VLOOKUP(S442,'DESC ITY - ENG'!C:D,2,FALSE),VLOOKUP(J442,'DESC ITY - ENG'!B:D,3,FALSE))</f>
        <v>INM-</v>
      </c>
      <c r="U442" t="str">
        <f>VLOOKUP(T442,'STANDARD COMM'!A:B,2,FALSE)</f>
        <v>INTR TREAT MATERIAL</v>
      </c>
      <c r="V442" t="str">
        <f>IF(T442="","(blank)",IF(COUNTIF('STANDARD COMM'!A:A,T442)&gt;0,"OK","OUT OF SCOPE"))</f>
        <v>OK</v>
      </c>
    </row>
    <row r="443" spans="1:22">
      <c r="A443" s="10" t="s">
        <v>6991</v>
      </c>
      <c r="B443" s="11">
        <v>45589.386574074073</v>
      </c>
      <c r="C443" s="12"/>
      <c r="D443" s="12" t="s">
        <v>65</v>
      </c>
      <c r="E443" s="12" t="s">
        <v>66</v>
      </c>
      <c r="F443" s="12" t="s">
        <v>7150</v>
      </c>
      <c r="G443" s="22">
        <v>46081</v>
      </c>
      <c r="H443" s="12"/>
      <c r="I443" s="12" t="s">
        <v>700</v>
      </c>
      <c r="J443" s="12" t="s">
        <v>5072</v>
      </c>
      <c r="K443" s="12" t="s">
        <v>4944</v>
      </c>
      <c r="L443" s="33" t="str">
        <f>VLOOKUP(K443,'COMM ITY- ENG'!A:B,2,FALSE)</f>
        <v>steel</v>
      </c>
      <c r="M443" s="12"/>
      <c r="N443" s="13">
        <v>60000</v>
      </c>
      <c r="O443" s="12" t="s">
        <v>4949</v>
      </c>
      <c r="P443" s="12"/>
      <c r="Q443" s="13">
        <f t="shared" si="6"/>
        <v>0.21637283333333335</v>
      </c>
      <c r="R443" s="14">
        <v>12982.37</v>
      </c>
      <c r="S443" s="26" t="str">
        <f>IFERROR(VLOOKUP(J443,'DESC ITY - ENG'!B:C,2,FALSE),VLOOKUP(I443,'DESC ITY - ENG'!A:C,3,FALSE))</f>
        <v>Steel Disc AC.205/040 2.5mm Narrow Slots + 50mm Center Hole [cite: 1]</v>
      </c>
      <c r="T443" s="15" t="str">
        <f>IFERROR(VLOOKUP(S443,'DESC ITY - ENG'!C:D,2,FALSE),VLOOKUP(J443,'DESC ITY - ENG'!B:D,3,FALSE))</f>
        <v>SM--</v>
      </c>
      <c r="U443" t="str">
        <f>VLOOKUP(T443,'STANDARD COMM'!A:B,2,FALSE)</f>
        <v>STEEL MATERIAL</v>
      </c>
      <c r="V443" t="str">
        <f>IF(T443="","(blank)",IF(COUNTIF('STANDARD COMM'!A:A,T443)&gt;0,"OK","OUT OF SCOPE"))</f>
        <v>OK</v>
      </c>
    </row>
    <row r="444" spans="1:22">
      <c r="A444" s="16" t="s">
        <v>6994</v>
      </c>
      <c r="B444" s="17">
        <v>45593.686574074076</v>
      </c>
      <c r="C444" s="18"/>
      <c r="D444" s="18" t="s">
        <v>77</v>
      </c>
      <c r="E444" s="18" t="s">
        <v>78</v>
      </c>
      <c r="F444" s="18" t="s">
        <v>7156</v>
      </c>
      <c r="G444" s="23">
        <v>46081</v>
      </c>
      <c r="H444" s="18"/>
      <c r="I444" s="18" t="s">
        <v>382</v>
      </c>
      <c r="J444" s="18" t="s">
        <v>383</v>
      </c>
      <c r="K444" s="18" t="s">
        <v>4935</v>
      </c>
      <c r="L444" s="33" t="str">
        <f>VLOOKUP(K444,'COMM ITY- ENG'!A:B,2,FALSE)</f>
        <v>handles</v>
      </c>
      <c r="M444" s="18"/>
      <c r="N444" s="19">
        <v>15000</v>
      </c>
      <c r="O444" s="18" t="s">
        <v>4949</v>
      </c>
      <c r="P444" s="18"/>
      <c r="Q444" s="19">
        <f t="shared" si="6"/>
        <v>1.137</v>
      </c>
      <c r="R444" s="20">
        <v>17055</v>
      </c>
      <c r="S444" s="26" t="str">
        <f>IFERROR(VLOOKUP(J444,'DESC ITY - ENG'!B:C,2,FALSE),VLOOKUP(I444,'DESC ITY - ENG'!A:C,3,FALSE))</f>
        <v>Steel Handle AC.SOLE Short w/Logo MC AISI 430 Casserole 433-16 Sandblasted [cite: 4]</v>
      </c>
      <c r="T444" s="15" t="str">
        <f>IFERROR(VLOOKUP(S444,'DESC ITY - ENG'!C:D,2,FALSE),VLOOKUP(J444,'DESC ITY - ENG'!B:D,3,FALSE))</f>
        <v>SHDL-</v>
      </c>
      <c r="U444" t="e">
        <f>VLOOKUP(T444,'STANDARD COMM'!A:B,2,FALSE)</f>
        <v>#N/A</v>
      </c>
      <c r="V444" t="str">
        <f>IF(T444="","(blank)",IF(COUNTIF('STANDARD COMM'!A:A,T444)&gt;0,"OK","OUT OF SCOPE"))</f>
        <v>OUT OF SCOPE</v>
      </c>
    </row>
    <row r="445" spans="1:22">
      <c r="A445" s="10" t="s">
        <v>6981</v>
      </c>
      <c r="B445" s="11">
        <v>45593.686574074076</v>
      </c>
      <c r="C445" s="12"/>
      <c r="D445" s="12" t="s">
        <v>46</v>
      </c>
      <c r="E445" s="12" t="s">
        <v>47</v>
      </c>
      <c r="F445" s="12" t="s">
        <v>7159</v>
      </c>
      <c r="G445" s="22">
        <v>46081</v>
      </c>
      <c r="H445" s="12"/>
      <c r="I445" s="12" t="s">
        <v>388</v>
      </c>
      <c r="J445" s="12" t="s">
        <v>389</v>
      </c>
      <c r="K445" s="12" t="s">
        <v>4935</v>
      </c>
      <c r="L445" s="33" t="str">
        <f>VLOOKUP(K445,'COMM ITY- ENG'!A:B,2,FALSE)</f>
        <v>handles</v>
      </c>
      <c r="M445" s="12"/>
      <c r="N445" s="13">
        <v>15015</v>
      </c>
      <c r="O445" s="12" t="s">
        <v>4949</v>
      </c>
      <c r="P445" s="12"/>
      <c r="Q445" s="13">
        <f t="shared" si="6"/>
        <v>1.2899999999999998</v>
      </c>
      <c r="R445" s="14">
        <v>19369.349999999999</v>
      </c>
      <c r="S445" s="26" t="str">
        <f>IFERROR(VLOOKUP(J445,'DESC ITY - ENG'!B:C,2,FALSE),VLOOKUP(I445,'DESC ITY - ENG'!A:C,3,FALSE))</f>
        <v>Steel Handle AC.SOLE Long w/Logo MC AISI 430 Skillet 379-26 Sandblasted [cite: 4 5]</v>
      </c>
      <c r="T445" s="15" t="str">
        <f>IFERROR(VLOOKUP(S445,'DESC ITY - ENG'!C:D,2,FALSE),VLOOKUP(J445,'DESC ITY - ENG'!B:D,3,FALSE))</f>
        <v>HDL--</v>
      </c>
      <c r="U445" t="e">
        <f>VLOOKUP(T445,'STANDARD COMM'!A:B,2,FALSE)</f>
        <v>#N/A</v>
      </c>
      <c r="V445" t="str">
        <f>IF(T445="","(blank)",IF(COUNTIF('STANDARD COMM'!A:A,T445)&gt;0,"OK","OUT OF SCOPE"))</f>
        <v>OUT OF SCOPE</v>
      </c>
    </row>
    <row r="446" spans="1:22">
      <c r="A446" s="10" t="s">
        <v>6981</v>
      </c>
      <c r="B446" s="11">
        <v>45601.461006944446</v>
      </c>
      <c r="C446" s="12"/>
      <c r="D446" s="12" t="s">
        <v>46</v>
      </c>
      <c r="E446" s="12" t="s">
        <v>47</v>
      </c>
      <c r="F446" s="12" t="s">
        <v>7159</v>
      </c>
      <c r="G446" s="22">
        <v>46081</v>
      </c>
      <c r="H446" s="12"/>
      <c r="I446" s="12" t="s">
        <v>380</v>
      </c>
      <c r="J446" s="12" t="s">
        <v>381</v>
      </c>
      <c r="K446" s="12" t="s">
        <v>4935</v>
      </c>
      <c r="L446" s="33" t="str">
        <f>VLOOKUP(K446,'COMM ITY- ENG'!A:B,2,FALSE)</f>
        <v>handles</v>
      </c>
      <c r="M446" s="12"/>
      <c r="N446" s="13">
        <v>708</v>
      </c>
      <c r="O446" s="12" t="s">
        <v>4949</v>
      </c>
      <c r="P446" s="12"/>
      <c r="Q446" s="13">
        <f t="shared" si="6"/>
        <v>1.19</v>
      </c>
      <c r="R446" s="14">
        <v>842.52</v>
      </c>
      <c r="S446" s="26" t="str">
        <f>IFERROR(VLOOKUP(J446,'DESC ITY - ENG'!B:C,2,FALSE),VLOOKUP(I446,'DESC ITY - ENG'!A:C,3,FALSE))</f>
        <v>Steel Handle AC.SOLE Short w/Logo MC AISI 430 Pan 279-24 Sandblasted [cite: 4]</v>
      </c>
      <c r="T446" s="15" t="str">
        <f>IFERROR(VLOOKUP(S446,'DESC ITY - ENG'!C:D,2,FALSE),VLOOKUP(J446,'DESC ITY - ENG'!B:D,3,FALSE))</f>
        <v>SHDL-</v>
      </c>
      <c r="U446" t="e">
        <f>VLOOKUP(T446,'STANDARD COMM'!A:B,2,FALSE)</f>
        <v>#N/A</v>
      </c>
      <c r="V446" t="str">
        <f>IF(T446="","(blank)",IF(COUNTIF('STANDARD COMM'!A:A,T446)&gt;0,"OK","OUT OF SCOPE"))</f>
        <v>OUT OF SCOPE</v>
      </c>
    </row>
    <row r="447" spans="1:22">
      <c r="A447" s="16" t="s">
        <v>6998</v>
      </c>
      <c r="B447" s="17">
        <v>45601.461006944446</v>
      </c>
      <c r="C447" s="18"/>
      <c r="D447" s="18" t="s">
        <v>46</v>
      </c>
      <c r="E447" s="18" t="s">
        <v>47</v>
      </c>
      <c r="F447" s="18" t="s">
        <v>7159</v>
      </c>
      <c r="G447" s="23">
        <v>46081</v>
      </c>
      <c r="H447" s="18"/>
      <c r="I447" s="18" t="s">
        <v>380</v>
      </c>
      <c r="J447" s="18" t="s">
        <v>381</v>
      </c>
      <c r="K447" s="18" t="s">
        <v>4935</v>
      </c>
      <c r="L447" s="33" t="str">
        <f>VLOOKUP(K447,'COMM ITY- ENG'!A:B,2,FALSE)</f>
        <v>handles</v>
      </c>
      <c r="M447" s="18"/>
      <c r="N447" s="19">
        <v>3387</v>
      </c>
      <c r="O447" s="18" t="s">
        <v>4949</v>
      </c>
      <c r="P447" s="18"/>
      <c r="Q447" s="19">
        <f t="shared" si="6"/>
        <v>1.1900000000000002</v>
      </c>
      <c r="R447" s="20">
        <v>4030.53</v>
      </c>
      <c r="S447" s="26" t="str">
        <f>IFERROR(VLOOKUP(J447,'DESC ITY - ENG'!B:C,2,FALSE),VLOOKUP(I447,'DESC ITY - ENG'!A:C,3,FALSE))</f>
        <v>Steel Handle AC.SOLE Short w/Logo MC AISI 430 Pan 279-24 Sandblasted [cite: 4]</v>
      </c>
      <c r="T447" s="15" t="str">
        <f>IFERROR(VLOOKUP(S447,'DESC ITY - ENG'!C:D,2,FALSE),VLOOKUP(J447,'DESC ITY - ENG'!B:D,3,FALSE))</f>
        <v>SHDL-</v>
      </c>
      <c r="U447" t="e">
        <f>VLOOKUP(T447,'STANDARD COMM'!A:B,2,FALSE)</f>
        <v>#N/A</v>
      </c>
      <c r="V447" t="str">
        <f>IF(T447="","(blank)",IF(COUNTIF('STANDARD COMM'!A:A,T447)&gt;0,"OK","OUT OF SCOPE"))</f>
        <v>OUT OF SCOPE</v>
      </c>
    </row>
    <row r="448" spans="1:22">
      <c r="A448" s="10" t="s">
        <v>6994</v>
      </c>
      <c r="B448" s="11">
        <v>45603.584803240738</v>
      </c>
      <c r="C448" s="12"/>
      <c r="D448" s="12" t="s">
        <v>77</v>
      </c>
      <c r="E448" s="12" t="s">
        <v>78</v>
      </c>
      <c r="F448" s="12" t="s">
        <v>7154</v>
      </c>
      <c r="G448" s="22">
        <v>46081</v>
      </c>
      <c r="H448" s="12"/>
      <c r="I448" s="12" t="s">
        <v>386</v>
      </c>
      <c r="J448" s="12" t="s">
        <v>387</v>
      </c>
      <c r="K448" s="12" t="s">
        <v>4935</v>
      </c>
      <c r="L448" s="33" t="str">
        <f>VLOOKUP(K448,'COMM ITY- ENG'!A:B,2,FALSE)</f>
        <v>handles</v>
      </c>
      <c r="M448" s="12"/>
      <c r="N448" s="13">
        <v>15000</v>
      </c>
      <c r="O448" s="12" t="s">
        <v>4949</v>
      </c>
      <c r="P448" s="12"/>
      <c r="Q448" s="13">
        <f t="shared" si="6"/>
        <v>1.2270000000000001</v>
      </c>
      <c r="R448" s="14">
        <v>18405</v>
      </c>
      <c r="S448" s="26" t="str">
        <f>IFERROR(VLOOKUP(J448,'DESC ITY - ENG'!B:C,2,FALSE),VLOOKUP(I448,'DESC ITY - ENG'!A:C,3,FALSE))</f>
        <v>Steel Handle AC.SOLE Long w/Logo MC AISI 430 Pan 279-30 Sandblasted [cite: 4]</v>
      </c>
      <c r="T448" s="15" t="str">
        <f>IFERROR(VLOOKUP(S448,'DESC ITY - ENG'!C:D,2,FALSE),VLOOKUP(J448,'DESC ITY - ENG'!B:D,3,FALSE))</f>
        <v>HDL--</v>
      </c>
      <c r="U448" t="e">
        <f>VLOOKUP(T448,'STANDARD COMM'!A:B,2,FALSE)</f>
        <v>#N/A</v>
      </c>
      <c r="V448" t="str">
        <f>IF(T448="","(blank)",IF(COUNTIF('STANDARD COMM'!A:A,T448)&gt;0,"OK","OUT OF SCOPE"))</f>
        <v>OUT OF SCOPE</v>
      </c>
    </row>
    <row r="449" spans="1:22">
      <c r="A449" s="10" t="s">
        <v>6989</v>
      </c>
      <c r="B449" s="11">
        <v>45604.642071759263</v>
      </c>
      <c r="C449" s="12"/>
      <c r="D449" s="12" t="s">
        <v>74</v>
      </c>
      <c r="E449" s="12" t="s">
        <v>75</v>
      </c>
      <c r="F449" s="12" t="s">
        <v>7148</v>
      </c>
      <c r="G449" s="22">
        <v>46081</v>
      </c>
      <c r="H449" s="12"/>
      <c r="I449" s="12" t="s">
        <v>756</v>
      </c>
      <c r="J449" s="12" t="s">
        <v>757</v>
      </c>
      <c r="K449" s="12" t="s">
        <v>4945</v>
      </c>
      <c r="L449" s="33" t="str">
        <f>VLOOKUP(K449,'COMM ITY- ENG'!A:B,2,FALSE)</f>
        <v>multilayer steel (5PLY)</v>
      </c>
      <c r="M449" s="12"/>
      <c r="N449" s="13">
        <v>4000</v>
      </c>
      <c r="O449" s="12" t="s">
        <v>4949</v>
      </c>
      <c r="P449" s="12"/>
      <c r="Q449" s="13">
        <f t="shared" si="6"/>
        <v>6.53</v>
      </c>
      <c r="R449" s="14">
        <v>26120</v>
      </c>
      <c r="S449" s="26" t="str">
        <f>IFERROR(VLOOKUP(J449,'DESC ITY - ENG'!B:C,2,FALSE),VLOOKUP(I449,'DESC ITY - ENG'!A:C,3,FALSE))</f>
        <v>5-Ply Disc SS304/AL/SS439 375mm x 2.3mm Total Thickness 2.3mm [cite: 1]</v>
      </c>
      <c r="T449" s="15" t="str">
        <f>IFERROR(VLOOKUP(S449,'DESC ITY - ENG'!C:D,2,FALSE),VLOOKUP(J449,'DESC ITY - ENG'!B:D,3,FALSE))</f>
        <v>CDM-</v>
      </c>
      <c r="U449" t="str">
        <f>VLOOKUP(T449,'STANDARD COMM'!A:B,2,FALSE)</f>
        <v>CLAD MATERIAL</v>
      </c>
      <c r="V449" t="str">
        <f>IF(T449="","(blank)",IF(COUNTIF('STANDARD COMM'!A:A,T449)&gt;0,"OK","OUT OF SCOPE"))</f>
        <v>OK</v>
      </c>
    </row>
    <row r="450" spans="1:22">
      <c r="A450" s="16" t="s">
        <v>6989</v>
      </c>
      <c r="B450" s="17">
        <v>45604.642071759263</v>
      </c>
      <c r="C450" s="18"/>
      <c r="D450" s="18" t="s">
        <v>74</v>
      </c>
      <c r="E450" s="18" t="s">
        <v>75</v>
      </c>
      <c r="F450" s="18" t="s">
        <v>7148</v>
      </c>
      <c r="G450" s="23">
        <v>46081</v>
      </c>
      <c r="H450" s="18"/>
      <c r="I450" s="18" t="s">
        <v>5006</v>
      </c>
      <c r="J450" s="18" t="s">
        <v>5007</v>
      </c>
      <c r="K450" s="18" t="s">
        <v>4945</v>
      </c>
      <c r="L450" s="33" t="str">
        <f>VLOOKUP(K450,'COMM ITY- ENG'!A:B,2,FALSE)</f>
        <v>multilayer steel (5PLY)</v>
      </c>
      <c r="M450" s="18"/>
      <c r="N450" s="19">
        <v>4440</v>
      </c>
      <c r="O450" s="18" t="s">
        <v>4949</v>
      </c>
      <c r="P450" s="18"/>
      <c r="Q450" s="19">
        <f t="shared" ref="Q450:Q513" si="7">+R450/N450</f>
        <v>6.7</v>
      </c>
      <c r="R450" s="20">
        <v>29748</v>
      </c>
      <c r="S450" s="26" t="str">
        <f>IFERROR(VLOOKUP(J450,'DESC ITY - ENG'!B:C,2,FALSE),VLOOKUP(I450,'DESC ITY - ENG'!A:C,3,FALSE))</f>
        <v>5-Ply Disc SS304/AL/SS439 380mm x 2.3mm Total Thickness 2.3mm [cite: 1]</v>
      </c>
      <c r="T450" s="15" t="str">
        <f>IFERROR(VLOOKUP(S450,'DESC ITY - ENG'!C:D,2,FALSE),VLOOKUP(J450,'DESC ITY - ENG'!B:D,3,FALSE))</f>
        <v>CDM-</v>
      </c>
      <c r="U450" t="str">
        <f>VLOOKUP(T450,'STANDARD COMM'!A:B,2,FALSE)</f>
        <v>CLAD MATERIAL</v>
      </c>
      <c r="V450" t="str">
        <f>IF(T450="","(blank)",IF(COUNTIF('STANDARD COMM'!A:A,T450)&gt;0,"OK","OUT OF SCOPE"))</f>
        <v>OK</v>
      </c>
    </row>
    <row r="451" spans="1:22">
      <c r="A451" s="10" t="s">
        <v>6993</v>
      </c>
      <c r="B451" s="11">
        <v>45607.416967592595</v>
      </c>
      <c r="C451" s="12"/>
      <c r="D451" s="12" t="s">
        <v>48</v>
      </c>
      <c r="E451" s="12" t="s">
        <v>49</v>
      </c>
      <c r="F451" s="12" t="s">
        <v>7152</v>
      </c>
      <c r="G451" s="22">
        <v>46081</v>
      </c>
      <c r="H451" s="12"/>
      <c r="I451" s="12" t="s">
        <v>528</v>
      </c>
      <c r="J451" s="12" t="s">
        <v>529</v>
      </c>
      <c r="K451" s="12" t="s">
        <v>4938</v>
      </c>
      <c r="L451" s="33" t="str">
        <f>VLOOKUP(K451,'COMM ITY- ENG'!A:B,2,FALSE)</f>
        <v>aluminium</v>
      </c>
      <c r="M451" s="12"/>
      <c r="N451" s="13">
        <v>1526</v>
      </c>
      <c r="O451" s="12" t="s">
        <v>4950</v>
      </c>
      <c r="P451" s="12"/>
      <c r="Q451" s="13">
        <f t="shared" si="7"/>
        <v>3.4550000000000001</v>
      </c>
      <c r="R451" s="14">
        <v>5272.33</v>
      </c>
      <c r="S451" s="26" t="str">
        <f>IFERROR(VLOOKUP(J451,'DESC ITY - ENG'!B:C,2,FALSE),VLOOKUP(I451,'DESC ITY - ENG'!A:C,3,FALSE))</f>
        <v>Aluminum Disc Alloy 4006 355mm x 3.2mm Replacement Part [cite: 2]</v>
      </c>
      <c r="T451" s="15" t="str">
        <f>IFERROR(VLOOKUP(S451,'DESC ITY - ENG'!C:D,2,FALSE),VLOOKUP(J451,'DESC ITY - ENG'!B:D,3,FALSE))</f>
        <v>ALM-</v>
      </c>
      <c r="U451" t="str">
        <f>VLOOKUP(T451,'STANDARD COMM'!A:B,2,FALSE)</f>
        <v>ALUM MATERIAL</v>
      </c>
      <c r="V451" t="str">
        <f>IF(T451="","(blank)",IF(COUNTIF('STANDARD COMM'!A:A,T451)&gt;0,"OK","OUT OF SCOPE"))</f>
        <v>OK</v>
      </c>
    </row>
    <row r="452" spans="1:22">
      <c r="A452" s="16" t="s">
        <v>6988</v>
      </c>
      <c r="B452" s="17">
        <v>45607.416967592595</v>
      </c>
      <c r="C452" s="18"/>
      <c r="D452" s="18" t="s">
        <v>54</v>
      </c>
      <c r="E452" s="18" t="s">
        <v>55</v>
      </c>
      <c r="F452" s="18" t="s">
        <v>7143</v>
      </c>
      <c r="G452" s="23">
        <v>46081</v>
      </c>
      <c r="H452" s="18"/>
      <c r="I452" s="18" t="s">
        <v>556</v>
      </c>
      <c r="J452" s="18" t="s">
        <v>557</v>
      </c>
      <c r="K452" s="18" t="s">
        <v>4937</v>
      </c>
      <c r="L452" s="33" t="str">
        <f>VLOOKUP(K452,'COMM ITY- ENG'!A:B,2,FALSE)</f>
        <v>finished accessories</v>
      </c>
      <c r="M452" s="18"/>
      <c r="N452" s="19">
        <v>4020</v>
      </c>
      <c r="O452" s="18" t="s">
        <v>4949</v>
      </c>
      <c r="P452" s="18"/>
      <c r="Q452" s="19">
        <f t="shared" si="7"/>
        <v>0.36289303482587065</v>
      </c>
      <c r="R452" s="20">
        <v>1458.83</v>
      </c>
      <c r="S452" s="26" t="str">
        <f>IFERROR(VLOOKUP(J452,'DESC ITY - ENG'!B:C,2,FALSE),VLOOKUP(I452,'DESC ITY - ENG'!A:C,3,FALSE))</f>
        <v>Glass Lid 20cm SS304 Rim with Steam Vent Type AGlass Lid</v>
      </c>
      <c r="T452" s="15" t="str">
        <f>IFERROR(VLOOKUP(S452,'DESC ITY - ENG'!C:D,2,FALSE),VLOOKUP(J452,'DESC ITY - ENG'!B:D,3,FALSE))</f>
        <v>LID-</v>
      </c>
      <c r="U452" t="str">
        <f>VLOOKUP(T452,'STANDARD COMM'!A:B,2,FALSE)</f>
        <v>LID</v>
      </c>
      <c r="V452" t="str">
        <f>IF(T452="","(blank)",IF(COUNTIF('STANDARD COMM'!A:A,T452)&gt;0,"OK","OUT OF SCOPE"))</f>
        <v>OK</v>
      </c>
    </row>
    <row r="453" spans="1:22">
      <c r="A453" s="10" t="s">
        <v>6970</v>
      </c>
      <c r="B453" s="11">
        <v>45610.629560185182</v>
      </c>
      <c r="C453" s="12"/>
      <c r="D453" s="12" t="s">
        <v>25</v>
      </c>
      <c r="E453" s="12" t="s">
        <v>26</v>
      </c>
      <c r="F453" s="12" t="s">
        <v>7125</v>
      </c>
      <c r="G453" s="22">
        <v>46081</v>
      </c>
      <c r="H453" s="12"/>
      <c r="I453" s="12" t="s">
        <v>276</v>
      </c>
      <c r="J453" s="12" t="s">
        <v>277</v>
      </c>
      <c r="K453" s="12" t="s">
        <v>4938</v>
      </c>
      <c r="L453" s="33" t="str">
        <f>VLOOKUP(K453,'COMM ITY- ENG'!A:B,2,FALSE)</f>
        <v>aluminium</v>
      </c>
      <c r="M453" s="12"/>
      <c r="N453" s="13">
        <v>4462</v>
      </c>
      <c r="O453" s="12" t="s">
        <v>4950</v>
      </c>
      <c r="P453" s="12"/>
      <c r="Q453" s="13">
        <f t="shared" si="7"/>
        <v>3.6419991035410129</v>
      </c>
      <c r="R453" s="14">
        <v>16250.6</v>
      </c>
      <c r="S453" s="26" t="str">
        <f>IFERROR(VLOOKUP(J453,'DESC ITY - ENG'!B:C,2,FALSE),VLOOKUP(I453,'DESC ITY - ENG'!A:C,3,FALSE))</f>
        <v>Aluminum Disc L. Green Series 265mm x 2.9mm Replacement Part [cite: 3]</v>
      </c>
      <c r="T453" s="15" t="str">
        <f>IFERROR(VLOOKUP(S453,'DESC ITY - ENG'!C:D,2,FALSE),VLOOKUP(J453,'DESC ITY - ENG'!B:D,3,FALSE))</f>
        <v>ALM-</v>
      </c>
      <c r="U453" t="str">
        <f>VLOOKUP(T453,'STANDARD COMM'!A:B,2,FALSE)</f>
        <v>ALUM MATERIAL</v>
      </c>
      <c r="V453" t="str">
        <f>IF(T453="","(blank)",IF(COUNTIF('STANDARD COMM'!A:A,T453)&gt;0,"OK","OUT OF SCOPE"))</f>
        <v>OK</v>
      </c>
    </row>
    <row r="454" spans="1:22">
      <c r="A454" s="16" t="s">
        <v>6970</v>
      </c>
      <c r="B454" s="17">
        <v>45610.629560185182</v>
      </c>
      <c r="C454" s="18"/>
      <c r="D454" s="18" t="s">
        <v>25</v>
      </c>
      <c r="E454" s="18" t="s">
        <v>26</v>
      </c>
      <c r="F454" s="18" t="s">
        <v>7125</v>
      </c>
      <c r="G454" s="23">
        <v>46081</v>
      </c>
      <c r="H454" s="18"/>
      <c r="I454" s="18" t="s">
        <v>304</v>
      </c>
      <c r="J454" s="18" t="s">
        <v>305</v>
      </c>
      <c r="K454" s="18" t="s">
        <v>4938</v>
      </c>
      <c r="L454" s="33" t="str">
        <f>VLOOKUP(K454,'COMM ITY- ENG'!A:B,2,FALSE)</f>
        <v>aluminium</v>
      </c>
      <c r="M454" s="18"/>
      <c r="N454" s="19">
        <v>2260</v>
      </c>
      <c r="O454" s="18" t="s">
        <v>4950</v>
      </c>
      <c r="P454" s="18"/>
      <c r="Q454" s="19">
        <f t="shared" si="7"/>
        <v>3.6419999999999999</v>
      </c>
      <c r="R454" s="20">
        <v>8230.92</v>
      </c>
      <c r="S454" s="26" t="str">
        <f>IFERROR(VLOOKUP(J454,'DESC ITY - ENG'!B:C,2,FALSE),VLOOKUP(I454,'DESC ITY - ENG'!A:C,3,FALSE))</f>
        <v>Aluminum Disc L. Green Series 265mm x 3.6mm Replacement Part [cite: 3]</v>
      </c>
      <c r="T454" s="15" t="str">
        <f>IFERROR(VLOOKUP(S454,'DESC ITY - ENG'!C:D,2,FALSE),VLOOKUP(J454,'DESC ITY - ENG'!B:D,3,FALSE))</f>
        <v>ALM-</v>
      </c>
      <c r="U454" t="str">
        <f>VLOOKUP(T454,'STANDARD COMM'!A:B,2,FALSE)</f>
        <v>ALUM MATERIAL</v>
      </c>
      <c r="V454" t="str">
        <f>IF(T454="","(blank)",IF(COUNTIF('STANDARD COMM'!A:A,T454)&gt;0,"OK","OUT OF SCOPE"))</f>
        <v>OK</v>
      </c>
    </row>
    <row r="455" spans="1:22">
      <c r="A455" s="16" t="s">
        <v>6970</v>
      </c>
      <c r="B455" s="17">
        <v>45610.629560185182</v>
      </c>
      <c r="C455" s="18"/>
      <c r="D455" s="18" t="s">
        <v>25</v>
      </c>
      <c r="E455" s="18" t="s">
        <v>26</v>
      </c>
      <c r="F455" s="18" t="s">
        <v>7125</v>
      </c>
      <c r="G455" s="23">
        <v>46081</v>
      </c>
      <c r="H455" s="18"/>
      <c r="I455" s="18" t="s">
        <v>294</v>
      </c>
      <c r="J455" s="18" t="s">
        <v>295</v>
      </c>
      <c r="K455" s="18" t="s">
        <v>4938</v>
      </c>
      <c r="L455" s="33" t="str">
        <f>VLOOKUP(K455,'COMM ITY- ENG'!A:B,2,FALSE)</f>
        <v>aluminium</v>
      </c>
      <c r="M455" s="18"/>
      <c r="N455" s="19">
        <v>2263</v>
      </c>
      <c r="O455" s="18" t="s">
        <v>4950</v>
      </c>
      <c r="P455" s="18"/>
      <c r="Q455" s="19">
        <f t="shared" si="7"/>
        <v>3.642001767565179</v>
      </c>
      <c r="R455" s="20">
        <v>8241.85</v>
      </c>
      <c r="S455" s="26" t="str">
        <f>IFERROR(VLOOKUP(J455,'DESC ITY - ENG'!B:C,2,FALSE),VLOOKUP(I455,'DESC ITY - ENG'!A:C,3,FALSE))</f>
        <v>Aluminum Disc L. Green Series 305mm x 3.6mm Replacement Part [cite: 3]</v>
      </c>
      <c r="T455" s="15" t="str">
        <f>IFERROR(VLOOKUP(S455,'DESC ITY - ENG'!C:D,2,FALSE),VLOOKUP(J455,'DESC ITY - ENG'!B:D,3,FALSE))</f>
        <v>ALM-</v>
      </c>
      <c r="U455" t="str">
        <f>VLOOKUP(T455,'STANDARD COMM'!A:B,2,FALSE)</f>
        <v>ALUM MATERIAL</v>
      </c>
      <c r="V455" t="str">
        <f>IF(T455="","(blank)",IF(COUNTIF('STANDARD COMM'!A:A,T455)&gt;0,"OK","OUT OF SCOPE"))</f>
        <v>OK</v>
      </c>
    </row>
    <row r="456" spans="1:22">
      <c r="A456" s="16" t="s">
        <v>6970</v>
      </c>
      <c r="B456" s="17">
        <v>45610.629560185182</v>
      </c>
      <c r="C456" s="18"/>
      <c r="D456" s="18" t="s">
        <v>25</v>
      </c>
      <c r="E456" s="18" t="s">
        <v>26</v>
      </c>
      <c r="F456" s="18" t="s">
        <v>7125</v>
      </c>
      <c r="G456" s="23">
        <v>46081</v>
      </c>
      <c r="H456" s="18"/>
      <c r="I456" s="18" t="s">
        <v>246</v>
      </c>
      <c r="J456" s="18" t="s">
        <v>247</v>
      </c>
      <c r="K456" s="18" t="s">
        <v>4938</v>
      </c>
      <c r="L456" s="33" t="str">
        <f>VLOOKUP(K456,'COMM ITY- ENG'!A:B,2,FALSE)</f>
        <v>aluminium</v>
      </c>
      <c r="M456" s="18"/>
      <c r="N456" s="19">
        <v>2248</v>
      </c>
      <c r="O456" s="18" t="s">
        <v>4950</v>
      </c>
      <c r="P456" s="18"/>
      <c r="Q456" s="19">
        <f t="shared" si="7"/>
        <v>3.6420017793594308</v>
      </c>
      <c r="R456" s="20">
        <v>8187.22</v>
      </c>
      <c r="S456" s="26" t="str">
        <f>IFERROR(VLOOKUP(J456,'DESC ITY - ENG'!B:C,2,FALSE),VLOOKUP(I456,'DESC ITY - ENG'!A:C,3,FALSE))</f>
        <v>Aluminum Disc L. Green Series 330mm x 3.2mm Replacement Part [cite: 3]</v>
      </c>
      <c r="T456" s="15" t="str">
        <f>IFERROR(VLOOKUP(S456,'DESC ITY - ENG'!C:D,2,FALSE),VLOOKUP(J456,'DESC ITY - ENG'!B:D,3,FALSE))</f>
        <v>ALM-</v>
      </c>
      <c r="U456" t="str">
        <f>VLOOKUP(T456,'STANDARD COMM'!A:B,2,FALSE)</f>
        <v>ALUM MATERIAL</v>
      </c>
      <c r="V456" t="str">
        <f>IF(T456="","(blank)",IF(COUNTIF('STANDARD COMM'!A:A,T456)&gt;0,"OK","OUT OF SCOPE"))</f>
        <v>OK</v>
      </c>
    </row>
    <row r="457" spans="1:22">
      <c r="A457" s="10" t="s">
        <v>6970</v>
      </c>
      <c r="B457" s="11">
        <v>45611.482511574075</v>
      </c>
      <c r="C457" s="12"/>
      <c r="D457" s="12" t="s">
        <v>25</v>
      </c>
      <c r="E457" s="12" t="s">
        <v>26</v>
      </c>
      <c r="F457" s="12" t="s">
        <v>7125</v>
      </c>
      <c r="G457" s="22">
        <v>46081</v>
      </c>
      <c r="H457" s="12"/>
      <c r="I457" s="12" t="s">
        <v>322</v>
      </c>
      <c r="J457" s="12" t="s">
        <v>323</v>
      </c>
      <c r="K457" s="12" t="s">
        <v>4938</v>
      </c>
      <c r="L457" s="33" t="str">
        <f>VLOOKUP(K457,'COMM ITY- ENG'!A:B,2,FALSE)</f>
        <v>aluminium</v>
      </c>
      <c r="M457" s="12"/>
      <c r="N457" s="13">
        <v>2240</v>
      </c>
      <c r="O457" s="12" t="s">
        <v>4950</v>
      </c>
      <c r="P457" s="12"/>
      <c r="Q457" s="13">
        <f t="shared" si="7"/>
        <v>3.6419999999999999</v>
      </c>
      <c r="R457" s="14">
        <v>8158.08</v>
      </c>
      <c r="S457" s="26" t="str">
        <f>IFERROR(VLOOKUP(J457,'DESC ITY - ENG'!B:C,2,FALSE),VLOOKUP(I457,'DESC ITY - ENG'!A:C,3,FALSE))</f>
        <v>Aluminum Disc L. Green Series 370mm x 3.6mm Replacement Part [cite: 3]</v>
      </c>
      <c r="T457" s="15" t="str">
        <f>IFERROR(VLOOKUP(S457,'DESC ITY - ENG'!C:D,2,FALSE),VLOOKUP(J457,'DESC ITY - ENG'!B:D,3,FALSE))</f>
        <v>ALM-</v>
      </c>
      <c r="U457" t="str">
        <f>VLOOKUP(T457,'STANDARD COMM'!A:B,2,FALSE)</f>
        <v>ALUM MATERIAL</v>
      </c>
      <c r="V457" t="str">
        <f>IF(T457="","(blank)",IF(COUNTIF('STANDARD COMM'!A:A,T457)&gt;0,"OK","OUT OF SCOPE"))</f>
        <v>OK</v>
      </c>
    </row>
    <row r="458" spans="1:22">
      <c r="A458" s="16" t="s">
        <v>6971</v>
      </c>
      <c r="B458" s="17">
        <v>45611.482511574075</v>
      </c>
      <c r="C458" s="18"/>
      <c r="D458" s="18" t="s">
        <v>25</v>
      </c>
      <c r="E458" s="18" t="s">
        <v>26</v>
      </c>
      <c r="F458" s="18" t="s">
        <v>7126</v>
      </c>
      <c r="G458" s="23">
        <v>46081</v>
      </c>
      <c r="H458" s="18"/>
      <c r="I458" s="18" t="s">
        <v>250</v>
      </c>
      <c r="J458" s="18" t="s">
        <v>251</v>
      </c>
      <c r="K458" s="18" t="s">
        <v>4938</v>
      </c>
      <c r="L458" s="33" t="str">
        <f>VLOOKUP(K458,'COMM ITY- ENG'!A:B,2,FALSE)</f>
        <v>aluminium</v>
      </c>
      <c r="M458" s="18"/>
      <c r="N458" s="19">
        <v>3380</v>
      </c>
      <c r="O458" s="18" t="s">
        <v>4950</v>
      </c>
      <c r="P458" s="18"/>
      <c r="Q458" s="19">
        <f t="shared" si="7"/>
        <v>3.9080000000000004</v>
      </c>
      <c r="R458" s="20">
        <v>13209.04</v>
      </c>
      <c r="S458" s="26" t="str">
        <f>IFERROR(VLOOKUP(J458,'DESC ITY - ENG'!B:C,2,FALSE),VLOOKUP(I458,'DESC ITY - ENG'!A:C,3,FALSE))</f>
        <v>Aluminum Disc L. Green Series 225mm x 3.2mm Replacement Part [cite: 3]</v>
      </c>
      <c r="T458" s="15" t="str">
        <f>IFERROR(VLOOKUP(S458,'DESC ITY - ENG'!C:D,2,FALSE),VLOOKUP(J458,'DESC ITY - ENG'!B:D,3,FALSE))</f>
        <v>ALM-</v>
      </c>
      <c r="U458" t="str">
        <f>VLOOKUP(T458,'STANDARD COMM'!A:B,2,FALSE)</f>
        <v>ALUM MATERIAL</v>
      </c>
      <c r="V458" t="str">
        <f>IF(T458="","(blank)",IF(COUNTIF('STANDARD COMM'!A:A,T458)&gt;0,"OK","OUT OF SCOPE"))</f>
        <v>OK</v>
      </c>
    </row>
    <row r="459" spans="1:22">
      <c r="A459" s="10" t="s">
        <v>6971</v>
      </c>
      <c r="B459" s="11">
        <v>45611.482511574075</v>
      </c>
      <c r="C459" s="12"/>
      <c r="D459" s="12" t="s">
        <v>25</v>
      </c>
      <c r="E459" s="12" t="s">
        <v>26</v>
      </c>
      <c r="F459" s="12" t="s">
        <v>7126</v>
      </c>
      <c r="G459" s="22">
        <v>46081</v>
      </c>
      <c r="H459" s="12"/>
      <c r="I459" s="12" t="s">
        <v>242</v>
      </c>
      <c r="J459" s="12" t="s">
        <v>243</v>
      </c>
      <c r="K459" s="12" t="s">
        <v>4938</v>
      </c>
      <c r="L459" s="33" t="str">
        <f>VLOOKUP(K459,'COMM ITY- ENG'!A:B,2,FALSE)</f>
        <v>aluminium</v>
      </c>
      <c r="M459" s="12"/>
      <c r="N459" s="13">
        <v>3361</v>
      </c>
      <c r="O459" s="12" t="s">
        <v>4950</v>
      </c>
      <c r="P459" s="12"/>
      <c r="Q459" s="13">
        <f t="shared" si="7"/>
        <v>3.9080005950609942</v>
      </c>
      <c r="R459" s="14">
        <v>13134.79</v>
      </c>
      <c r="S459" s="26" t="str">
        <f>IFERROR(VLOOKUP(J459,'DESC ITY - ENG'!B:C,2,FALSE),VLOOKUP(I459,'DESC ITY - ENG'!A:C,3,FALSE))</f>
        <v>Aluminum Disc L. Green Series 235mm x 3.2mm Replacement Part [cite: 3]</v>
      </c>
      <c r="T459" s="15" t="str">
        <f>IFERROR(VLOOKUP(S459,'DESC ITY - ENG'!C:D,2,FALSE),VLOOKUP(J459,'DESC ITY - ENG'!B:D,3,FALSE))</f>
        <v>ALM-</v>
      </c>
      <c r="U459" t="str">
        <f>VLOOKUP(T459,'STANDARD COMM'!A:B,2,FALSE)</f>
        <v>ALUM MATERIAL</v>
      </c>
      <c r="V459" t="str">
        <f>IF(T459="","(blank)",IF(COUNTIF('STANDARD COMM'!A:A,T459)&gt;0,"OK","OUT OF SCOPE"))</f>
        <v>OK</v>
      </c>
    </row>
    <row r="460" spans="1:22">
      <c r="A460" s="16" t="s">
        <v>6971</v>
      </c>
      <c r="B460" s="17">
        <v>45611.482511574075</v>
      </c>
      <c r="C460" s="18"/>
      <c r="D460" s="18" t="s">
        <v>25</v>
      </c>
      <c r="E460" s="18" t="s">
        <v>26</v>
      </c>
      <c r="F460" s="18" t="s">
        <v>7126</v>
      </c>
      <c r="G460" s="23">
        <v>46081</v>
      </c>
      <c r="H460" s="18"/>
      <c r="I460" s="18" t="s">
        <v>199</v>
      </c>
      <c r="J460" s="18" t="s">
        <v>200</v>
      </c>
      <c r="K460" s="18" t="s">
        <v>4938</v>
      </c>
      <c r="L460" s="33" t="str">
        <f>VLOOKUP(K460,'COMM ITY- ENG'!A:B,2,FALSE)</f>
        <v>aluminium</v>
      </c>
      <c r="M460" s="18"/>
      <c r="N460" s="19">
        <v>6813</v>
      </c>
      <c r="O460" s="18" t="s">
        <v>4950</v>
      </c>
      <c r="P460" s="18"/>
      <c r="Q460" s="19">
        <f t="shared" si="7"/>
        <v>3.9079994128871278</v>
      </c>
      <c r="R460" s="20">
        <v>26625.200000000001</v>
      </c>
      <c r="S460" s="26" t="str">
        <f>IFERROR(VLOOKUP(J460,'DESC ITY - ENG'!B:C,2,FALSE),VLOOKUP(I460,'DESC ITY - ENG'!A:C,3,FALSE))</f>
        <v>Aluminum Disc L. Green Series 315mm x 3.2mm Replacement Part [cite: 3]</v>
      </c>
      <c r="T460" s="15" t="str">
        <f>IFERROR(VLOOKUP(S460,'DESC ITY - ENG'!C:D,2,FALSE),VLOOKUP(J460,'DESC ITY - ENG'!B:D,3,FALSE))</f>
        <v>ALM-</v>
      </c>
      <c r="U460" t="str">
        <f>VLOOKUP(T460,'STANDARD COMM'!A:B,2,FALSE)</f>
        <v>ALUM MATERIAL</v>
      </c>
      <c r="V460" t="str">
        <f>IF(T460="","(blank)",IF(COUNTIF('STANDARD COMM'!A:A,T460)&gt;0,"OK","OUT OF SCOPE"))</f>
        <v>OK</v>
      </c>
    </row>
    <row r="461" spans="1:22">
      <c r="A461" s="10" t="s">
        <v>6971</v>
      </c>
      <c r="B461" s="11">
        <v>45611.482511574075</v>
      </c>
      <c r="C461" s="12"/>
      <c r="D461" s="12" t="s">
        <v>25</v>
      </c>
      <c r="E461" s="12" t="s">
        <v>26</v>
      </c>
      <c r="F461" s="12" t="s">
        <v>7126</v>
      </c>
      <c r="G461" s="22">
        <v>46081</v>
      </c>
      <c r="H461" s="12"/>
      <c r="I461" s="12" t="s">
        <v>246</v>
      </c>
      <c r="J461" s="12" t="s">
        <v>247</v>
      </c>
      <c r="K461" s="12" t="s">
        <v>4938</v>
      </c>
      <c r="L461" s="33" t="str">
        <f>VLOOKUP(K461,'COMM ITY- ENG'!A:B,2,FALSE)</f>
        <v>aluminium</v>
      </c>
      <c r="M461" s="12"/>
      <c r="N461" s="13">
        <v>6787</v>
      </c>
      <c r="O461" s="12" t="s">
        <v>4950</v>
      </c>
      <c r="P461" s="12"/>
      <c r="Q461" s="13">
        <f t="shared" si="7"/>
        <v>3.9080005893620156</v>
      </c>
      <c r="R461" s="14">
        <v>26523.599999999999</v>
      </c>
      <c r="S461" s="26" t="str">
        <f>IFERROR(VLOOKUP(J461,'DESC ITY - ENG'!B:C,2,FALSE),VLOOKUP(I461,'DESC ITY - ENG'!A:C,3,FALSE))</f>
        <v>Aluminum Disc L. Green Series 330mm x 3.2mm Replacement Part [cite: 3]</v>
      </c>
      <c r="T461" s="15" t="str">
        <f>IFERROR(VLOOKUP(S461,'DESC ITY - ENG'!C:D,2,FALSE),VLOOKUP(J461,'DESC ITY - ENG'!B:D,3,FALSE))</f>
        <v>ALM-</v>
      </c>
      <c r="U461" t="str">
        <f>VLOOKUP(T461,'STANDARD COMM'!A:B,2,FALSE)</f>
        <v>ALUM MATERIAL</v>
      </c>
      <c r="V461" t="str">
        <f>IF(T461="","(blank)",IF(COUNTIF('STANDARD COMM'!A:A,T461)&gt;0,"OK","OUT OF SCOPE"))</f>
        <v>OK</v>
      </c>
    </row>
    <row r="462" spans="1:22">
      <c r="A462" s="16" t="s">
        <v>6990</v>
      </c>
      <c r="B462" s="17">
        <v>45618.467511574076</v>
      </c>
      <c r="C462" s="18"/>
      <c r="D462" s="18" t="s">
        <v>61</v>
      </c>
      <c r="E462" s="18" t="s">
        <v>62</v>
      </c>
      <c r="F462" s="18" t="s">
        <v>7149</v>
      </c>
      <c r="G462" s="23">
        <v>46081</v>
      </c>
      <c r="H462" s="18"/>
      <c r="I462" s="18" t="s">
        <v>7259</v>
      </c>
      <c r="J462" s="18" t="s">
        <v>7260</v>
      </c>
      <c r="K462" s="18" t="s">
        <v>4935</v>
      </c>
      <c r="L462" s="33" t="str">
        <f>VLOOKUP(K462,'COMM ITY- ENG'!A:B,2,FALSE)</f>
        <v>handles</v>
      </c>
      <c r="M462" s="18"/>
      <c r="N462" s="19">
        <v>5640</v>
      </c>
      <c r="O462" s="18" t="s">
        <v>4949</v>
      </c>
      <c r="P462" s="18"/>
      <c r="Q462" s="19">
        <f t="shared" si="7"/>
        <v>1.6526117021276594</v>
      </c>
      <c r="R462" s="20">
        <v>9320.73</v>
      </c>
      <c r="S462" s="26" t="str">
        <f>IFERROR(VLOOKUP(J462,'DESC ITY - ENG'!B:C,2,FALSE),VLOOKUP(I462,'DESC ITY - ENG'!A:C,3,FALSE))</f>
        <v>SI Long Handle, 26cm Saute (6.5mm hole)</v>
      </c>
      <c r="T462" s="15" t="str">
        <f>IFERROR(VLOOKUP(S462,'DESC ITY - ENG'!C:D,2,FALSE),VLOOKUP(J462,'DESC ITY - ENG'!B:D,3,FALSE))</f>
        <v>HDL-</v>
      </c>
      <c r="U462" t="str">
        <f>VLOOKUP(T462,'STANDARD COMM'!A:B,2,FALSE)</f>
        <v>HANDLE</v>
      </c>
      <c r="V462" t="str">
        <f>IF(T462="","(blank)",IF(COUNTIF('STANDARD COMM'!A:A,T462)&gt;0,"OK","OUT OF SCOPE"))</f>
        <v>OK</v>
      </c>
    </row>
    <row r="463" spans="1:22">
      <c r="A463" s="16" t="s">
        <v>6990</v>
      </c>
      <c r="B463" s="17">
        <v>45618.467511574076</v>
      </c>
      <c r="C463" s="18"/>
      <c r="D463" s="18" t="s">
        <v>61</v>
      </c>
      <c r="E463" s="18" t="s">
        <v>62</v>
      </c>
      <c r="F463" s="18" t="s">
        <v>7149</v>
      </c>
      <c r="G463" s="23">
        <v>46081</v>
      </c>
      <c r="H463" s="18"/>
      <c r="I463" s="18" t="s">
        <v>7263</v>
      </c>
      <c r="J463" s="18" t="s">
        <v>7264</v>
      </c>
      <c r="K463" s="18" t="s">
        <v>4935</v>
      </c>
      <c r="L463" s="33" t="str">
        <f>VLOOKUP(K463,'COMM ITY- ENG'!A:B,2,FALSE)</f>
        <v>handles</v>
      </c>
      <c r="M463" s="18"/>
      <c r="N463" s="19">
        <v>23640</v>
      </c>
      <c r="O463" s="18" t="s">
        <v>4949</v>
      </c>
      <c r="P463" s="18"/>
      <c r="Q463" s="19">
        <f t="shared" si="7"/>
        <v>1.6526108291032149</v>
      </c>
      <c r="R463" s="20">
        <v>39067.72</v>
      </c>
      <c r="S463" s="26" t="str">
        <f>IFERROR(VLOOKUP(J463,'DESC ITY - ENG'!B:C,2,FALSE),VLOOKUP(I463,'DESC ITY - ENG'!A:C,3,FALSE))</f>
        <v>SI Long Handle, 26cm Skillet (6.5mm hole)</v>
      </c>
      <c r="T463" s="15" t="str">
        <f>IFERROR(VLOOKUP(S463,'DESC ITY - ENG'!C:D,2,FALSE),VLOOKUP(J463,'DESC ITY - ENG'!B:D,3,FALSE))</f>
        <v>HDL-</v>
      </c>
      <c r="U463" t="str">
        <f>VLOOKUP(T463,'STANDARD COMM'!A:B,2,FALSE)</f>
        <v>HANDLE</v>
      </c>
      <c r="V463" t="str">
        <f>IF(T463="","(blank)",IF(COUNTIF('STANDARD COMM'!A:A,T463)&gt;0,"OK","OUT OF SCOPE"))</f>
        <v>OK</v>
      </c>
    </row>
    <row r="464" spans="1:22">
      <c r="A464" s="10" t="s">
        <v>6990</v>
      </c>
      <c r="B464" s="11">
        <v>45618.467511574076</v>
      </c>
      <c r="C464" s="12"/>
      <c r="D464" s="12" t="s">
        <v>61</v>
      </c>
      <c r="E464" s="12" t="s">
        <v>62</v>
      </c>
      <c r="F464" s="12" t="s">
        <v>7149</v>
      </c>
      <c r="G464" s="22">
        <v>46081</v>
      </c>
      <c r="H464" s="12"/>
      <c r="I464" s="12" t="s">
        <v>7269</v>
      </c>
      <c r="J464" s="12" t="s">
        <v>7270</v>
      </c>
      <c r="K464" s="12" t="s">
        <v>4935</v>
      </c>
      <c r="L464" s="33" t="str">
        <f>VLOOKUP(K464,'COMM ITY- ENG'!A:B,2,FALSE)</f>
        <v>handles</v>
      </c>
      <c r="M464" s="12"/>
      <c r="N464" s="13">
        <v>4860</v>
      </c>
      <c r="O464" s="12" t="s">
        <v>4949</v>
      </c>
      <c r="P464" s="12"/>
      <c r="Q464" s="13">
        <f t="shared" si="7"/>
        <v>1.3374218106995885</v>
      </c>
      <c r="R464" s="14">
        <v>6499.87</v>
      </c>
      <c r="S464" s="26" t="str">
        <f>IFERROR(VLOOKUP(J464,'DESC ITY - ENG'!B:C,2,FALSE),VLOOKUP(I464,'DESC ITY - ENG'!A:C,3,FALSE))</f>
        <v>SI Side Handle, PVD Gold, 26cm Stockpot</v>
      </c>
      <c r="T464" s="15" t="str">
        <f>IFERROR(VLOOKUP(S464,'DESC ITY - ENG'!C:D,2,FALSE),VLOOKUP(J464,'DESC ITY - ENG'!B:D,3,FALSE))</f>
        <v>SHDL</v>
      </c>
      <c r="U464" t="str">
        <f>VLOOKUP(T464,'STANDARD COMM'!A:B,2,FALSE)</f>
        <v>SIDE HANDLE</v>
      </c>
      <c r="V464" t="str">
        <f>IF(T464="","(blank)",IF(COUNTIF('STANDARD COMM'!A:A,T464)&gt;0,"OK","OUT OF SCOPE"))</f>
        <v>OK</v>
      </c>
    </row>
    <row r="465" spans="1:22">
      <c r="A465" s="16" t="s">
        <v>6999</v>
      </c>
      <c r="B465" s="17">
        <v>45618.467511574076</v>
      </c>
      <c r="C465" s="18"/>
      <c r="D465" s="18" t="s">
        <v>46</v>
      </c>
      <c r="E465" s="18" t="s">
        <v>47</v>
      </c>
      <c r="F465" s="18" t="s">
        <v>7159</v>
      </c>
      <c r="G465" s="23">
        <v>46081</v>
      </c>
      <c r="H465" s="18"/>
      <c r="I465" s="18" t="s">
        <v>390</v>
      </c>
      <c r="J465" s="18" t="s">
        <v>391</v>
      </c>
      <c r="K465" s="18" t="s">
        <v>4935</v>
      </c>
      <c r="L465" s="33" t="str">
        <f>VLOOKUP(K465,'COMM ITY- ENG'!A:B,2,FALSE)</f>
        <v>handles</v>
      </c>
      <c r="M465" s="18"/>
      <c r="N465" s="19">
        <v>6552</v>
      </c>
      <c r="O465" s="18" t="s">
        <v>4949</v>
      </c>
      <c r="P465" s="18"/>
      <c r="Q465" s="19">
        <f t="shared" si="7"/>
        <v>0.90999999999999992</v>
      </c>
      <c r="R465" s="20">
        <v>5962.32</v>
      </c>
      <c r="S465" s="26" t="str">
        <f>IFERROR(VLOOKUP(J465,'DESC ITY - ENG'!B:C,2,FALSE),VLOOKUP(I465,'DESC ITY - ENG'!A:C,3,FALSE))</f>
        <v>Steel Side Handle AC.SOLE w/Logo MC AISI 430 Casserole 480-20 Sandblasted [cite: 5]</v>
      </c>
      <c r="T465" s="15" t="str">
        <f>IFERROR(VLOOKUP(S465,'DESC ITY - ENG'!C:D,2,FALSE),VLOOKUP(J465,'DESC ITY - ENG'!B:D,3,FALSE))</f>
        <v>SHDL-</v>
      </c>
      <c r="U465" t="e">
        <f>VLOOKUP(T465,'STANDARD COMM'!A:B,2,FALSE)</f>
        <v>#N/A</v>
      </c>
      <c r="V465" t="str">
        <f>IF(T465="","(blank)",IF(COUNTIF('STANDARD COMM'!A:A,T465)&gt;0,"OK","OUT OF SCOPE"))</f>
        <v>OUT OF SCOPE</v>
      </c>
    </row>
    <row r="466" spans="1:22">
      <c r="A466" s="16" t="s">
        <v>6991</v>
      </c>
      <c r="B466" s="17">
        <v>45618.467511574076</v>
      </c>
      <c r="C466" s="18"/>
      <c r="D466" s="18" t="s">
        <v>65</v>
      </c>
      <c r="E466" s="18" t="s">
        <v>66</v>
      </c>
      <c r="F466" s="18" t="s">
        <v>7150</v>
      </c>
      <c r="G466" s="23">
        <v>46081</v>
      </c>
      <c r="H466" s="18"/>
      <c r="I466" s="18" t="s">
        <v>684</v>
      </c>
      <c r="J466" s="18" t="s">
        <v>5064</v>
      </c>
      <c r="K466" s="18" t="s">
        <v>4944</v>
      </c>
      <c r="L466" s="33" t="str">
        <f>VLOOKUP(K466,'COMM ITY- ENG'!A:B,2,FALSE)</f>
        <v>steel</v>
      </c>
      <c r="M466" s="18"/>
      <c r="N466" s="19">
        <v>30000</v>
      </c>
      <c r="O466" s="18" t="s">
        <v>4949</v>
      </c>
      <c r="P466" s="18"/>
      <c r="Q466" s="19">
        <f t="shared" si="7"/>
        <v>9.7963999999999996E-2</v>
      </c>
      <c r="R466" s="20">
        <v>2938.92</v>
      </c>
      <c r="S466" s="26" t="str">
        <f>IFERROR(VLOOKUP(J466,'DESC ITY - ENG'!B:C,2,FALSE),VLOOKUP(I466,'DESC ITY - ENG'!A:C,3,FALSE))</f>
        <v>5 MM+TAGLI STRETTI+FO.CENTRALE 365mmSteel Disc AC.125/040 2.5mm Narrow Slots + 36.5mm Center Hole [cite: 1]</v>
      </c>
      <c r="T466" s="15" t="str">
        <f>IFERROR(VLOOKUP(S466,'DESC ITY - ENG'!C:D,2,FALSE),VLOOKUP(J466,'DESC ITY - ENG'!B:D,3,FALSE))</f>
        <v>SSM-</v>
      </c>
      <c r="U466" t="str">
        <f>VLOOKUP(T466,'STANDARD COMM'!A:B,2,FALSE)</f>
        <v>STAINLESS STEEL MATERIAL</v>
      </c>
      <c r="V466" t="str">
        <f>IF(T466="","(blank)",IF(COUNTIF('STANDARD COMM'!A:A,T466)&gt;0,"OK","OUT OF SCOPE"))</f>
        <v>OK</v>
      </c>
    </row>
    <row r="467" spans="1:22">
      <c r="A467" s="16" t="s">
        <v>6991</v>
      </c>
      <c r="B467" s="17">
        <v>45618.467511574076</v>
      </c>
      <c r="C467" s="18"/>
      <c r="D467" s="18" t="s">
        <v>65</v>
      </c>
      <c r="E467" s="18" t="s">
        <v>66</v>
      </c>
      <c r="F467" s="18" t="s">
        <v>7150</v>
      </c>
      <c r="G467" s="23">
        <v>46081</v>
      </c>
      <c r="H467" s="18"/>
      <c r="I467" s="18" t="s">
        <v>690</v>
      </c>
      <c r="J467" s="18" t="s">
        <v>5066</v>
      </c>
      <c r="K467" s="18" t="s">
        <v>4944</v>
      </c>
      <c r="L467" s="33" t="str">
        <f>VLOOKUP(K467,'COMM ITY- ENG'!A:B,2,FALSE)</f>
        <v>steel</v>
      </c>
      <c r="M467" s="18"/>
      <c r="N467" s="19">
        <v>20000</v>
      </c>
      <c r="O467" s="18" t="s">
        <v>4949</v>
      </c>
      <c r="P467" s="18"/>
      <c r="Q467" s="19">
        <f t="shared" si="7"/>
        <v>0.13033499999999998</v>
      </c>
      <c r="R467" s="20">
        <v>2606.6999999999998</v>
      </c>
      <c r="S467" s="26" t="str">
        <f>IFERROR(VLOOKUP(J467,'DESC ITY - ENG'!B:C,2,FALSE),VLOOKUP(I467,'DESC ITY - ENG'!A:C,3,FALSE))</f>
        <v>5 MM+TAGLI STRETTI+FORO CENTRALE 50mmSteel Disc AC.155/040 2.5mm Narrow Slots + 50mm Center Hole [cite: 1]</v>
      </c>
      <c r="T467" s="15" t="str">
        <f>IFERROR(VLOOKUP(S467,'DESC ITY - ENG'!C:D,2,FALSE),VLOOKUP(J467,'DESC ITY - ENG'!B:D,3,FALSE))</f>
        <v>SSM-</v>
      </c>
      <c r="U467" t="str">
        <f>VLOOKUP(T467,'STANDARD COMM'!A:B,2,FALSE)</f>
        <v>STAINLESS STEEL MATERIAL</v>
      </c>
      <c r="V467" t="str">
        <f>IF(T467="","(blank)",IF(COUNTIF('STANDARD COMM'!A:A,T467)&gt;0,"OK","OUT OF SCOPE"))</f>
        <v>OK</v>
      </c>
    </row>
    <row r="468" spans="1:22">
      <c r="A468" s="10" t="s">
        <v>7093</v>
      </c>
      <c r="B468" s="11">
        <v>45623.416250000002</v>
      </c>
      <c r="C468" s="12"/>
      <c r="D468" s="12" t="s">
        <v>123</v>
      </c>
      <c r="E468" s="12" t="s">
        <v>124</v>
      </c>
      <c r="F468" s="12" t="s">
        <v>7217</v>
      </c>
      <c r="G468" s="22">
        <v>46081</v>
      </c>
      <c r="H468" s="12"/>
      <c r="I468" s="12" t="s">
        <v>1203</v>
      </c>
      <c r="J468" s="12" t="s">
        <v>1204</v>
      </c>
      <c r="K468" s="12" t="s">
        <v>4946</v>
      </c>
      <c r="L468" s="33" t="str">
        <f>VLOOKUP(K468,'COMM ITY- ENG'!A:B,2,FALSE)</f>
        <v>consumable materials</v>
      </c>
      <c r="M468" s="12"/>
      <c r="N468" s="13">
        <v>40</v>
      </c>
      <c r="O468" s="12" t="s">
        <v>4949</v>
      </c>
      <c r="P468" s="12"/>
      <c r="Q468" s="13">
        <f t="shared" si="7"/>
        <v>2.4500000000000002</v>
      </c>
      <c r="R468" s="14">
        <v>98</v>
      </c>
      <c r="S468" s="26" t="str">
        <f>IFERROR(VLOOKUP(J468,'DESC ITY - ENG'!B:C,2,FALSE),VLOOKUP(I468,'DESC ITY - ENG'!A:C,3,FALSE))</f>
        <v>Green Nitrile Gloves Style 492 Size 7-7.5</v>
      </c>
      <c r="T468" s="15" t="str">
        <f>IFERROR(VLOOKUP(S468,'DESC ITY - ENG'!C:D,2,FALSE),VLOOKUP(J468,'DESC ITY - ENG'!B:D,3,FALSE))</f>
        <v>MISC</v>
      </c>
      <c r="U468" t="str">
        <f>VLOOKUP(T468,'STANDARD COMM'!A:B,2,FALSE)</f>
        <v>MISCELLANEOUS</v>
      </c>
      <c r="V468" t="str">
        <f>IF(T468="","(blank)",IF(COUNTIF('STANDARD COMM'!A:A,T468)&gt;0,"OK","OUT OF SCOPE"))</f>
        <v>OK</v>
      </c>
    </row>
    <row r="469" spans="1:22">
      <c r="A469" s="10" t="s">
        <v>7098</v>
      </c>
      <c r="B469" s="11">
        <v>45623.416250000002</v>
      </c>
      <c r="C469" s="12"/>
      <c r="D469" s="12" t="s">
        <v>95</v>
      </c>
      <c r="E469" s="12" t="s">
        <v>96</v>
      </c>
      <c r="F469" s="12" t="s">
        <v>7219</v>
      </c>
      <c r="G469" s="22">
        <v>46081</v>
      </c>
      <c r="H469" s="12"/>
      <c r="I469" s="12" t="s">
        <v>856</v>
      </c>
      <c r="J469" s="12" t="s">
        <v>857</v>
      </c>
      <c r="K469" s="12" t="s">
        <v>4946</v>
      </c>
      <c r="L469" s="33" t="str">
        <f>VLOOKUP(K469,'COMM ITY- ENG'!A:B,2,FALSE)</f>
        <v>consumable materials</v>
      </c>
      <c r="M469" s="12"/>
      <c r="N469" s="13">
        <v>12000</v>
      </c>
      <c r="O469" s="12" t="s">
        <v>4950</v>
      </c>
      <c r="P469" s="12"/>
      <c r="Q469" s="13">
        <f t="shared" si="7"/>
        <v>0.95</v>
      </c>
      <c r="R469" s="14">
        <v>11400</v>
      </c>
      <c r="S469" s="26" t="str">
        <f>IFERROR(VLOOKUP(J469,'DESC ITY - ENG'!B:C,2,FALSE),VLOOKUP(I469,'DESC ITY - ENG'!A:C,3,FALSE))</f>
        <v>Corundum Abrasive 40 Grit DarkCorundum Abrasive</v>
      </c>
      <c r="T469" s="15" t="str">
        <f>IFERROR(VLOOKUP(S469,'DESC ITY - ENG'!C:D,2,FALSE),VLOOKUP(J469,'DESC ITY - ENG'!B:D,3,FALSE))</f>
        <v>POLM</v>
      </c>
      <c r="U469" t="str">
        <f>VLOOKUP(T469,'STANDARD COMM'!A:B,2,FALSE)</f>
        <v>POLISH MATERIAL</v>
      </c>
      <c r="V469" t="str">
        <f>IF(T469="","(blank)",IF(COUNTIF('STANDARD COMM'!A:A,T469)&gt;0,"OK","OUT OF SCOPE"))</f>
        <v>OK</v>
      </c>
    </row>
    <row r="470" spans="1:22">
      <c r="A470" s="16" t="s">
        <v>7092</v>
      </c>
      <c r="B470" s="17">
        <v>45623.416250000002</v>
      </c>
      <c r="C470" s="18"/>
      <c r="D470" s="18" t="s">
        <v>97</v>
      </c>
      <c r="E470" s="18" t="s">
        <v>98</v>
      </c>
      <c r="F470" s="18" t="s">
        <v>7216</v>
      </c>
      <c r="G470" s="23">
        <v>46081</v>
      </c>
      <c r="H470" s="18"/>
      <c r="I470" s="18" t="s">
        <v>1287</v>
      </c>
      <c r="J470" s="18" t="s">
        <v>1288</v>
      </c>
      <c r="K470" s="18" t="s">
        <v>4946</v>
      </c>
      <c r="L470" s="33" t="str">
        <f>VLOOKUP(K470,'COMM ITY- ENG'!A:B,2,FALSE)</f>
        <v>consumable materials</v>
      </c>
      <c r="M470" s="18"/>
      <c r="N470" s="19">
        <v>864</v>
      </c>
      <c r="O470" s="18" t="s">
        <v>4949</v>
      </c>
      <c r="P470" s="18"/>
      <c r="Q470" s="19">
        <f t="shared" si="7"/>
        <v>0.44</v>
      </c>
      <c r="R470" s="20">
        <v>380.16</v>
      </c>
      <c r="S470" s="26" t="str">
        <f>IFERROR(VLOOKUP(J470,'DESC ITY - ENG'!B:C,2,FALSE),VLOOKUP(I470,'DESC ITY - ENG'!A:C,3,FALSE))</f>
        <v>Cotton Gloves Continuous Filament 12 pcs Unisex</v>
      </c>
      <c r="T470" s="15" t="str">
        <f>IFERROR(VLOOKUP(S470,'DESC ITY - ENG'!C:D,2,FALSE),VLOOKUP(J470,'DESC ITY - ENG'!B:D,3,FALSE))</f>
        <v>MISC</v>
      </c>
      <c r="U470" t="str">
        <f>VLOOKUP(T470,'STANDARD COMM'!A:B,2,FALSE)</f>
        <v>MISCELLANEOUS</v>
      </c>
      <c r="V470" t="str">
        <f>IF(T470="","(blank)",IF(COUNTIF('STANDARD COMM'!A:A,T470)&gt;0,"OK","OUT OF SCOPE"))</f>
        <v>OK</v>
      </c>
    </row>
    <row r="471" spans="1:22">
      <c r="A471" s="10" t="s">
        <v>6997</v>
      </c>
      <c r="B471" s="11">
        <v>45624.67695601852</v>
      </c>
      <c r="C471" s="12"/>
      <c r="D471" s="12" t="s">
        <v>50</v>
      </c>
      <c r="E471" s="12" t="s">
        <v>51</v>
      </c>
      <c r="F471" s="12" t="s">
        <v>7158</v>
      </c>
      <c r="G471" s="22">
        <v>46081</v>
      </c>
      <c r="H471" s="12"/>
      <c r="I471" s="12" t="s">
        <v>454</v>
      </c>
      <c r="J471" s="12" t="s">
        <v>455</v>
      </c>
      <c r="K471" s="12" t="s">
        <v>4935</v>
      </c>
      <c r="L471" s="33" t="str">
        <f>VLOOKUP(K471,'COMM ITY- ENG'!A:B,2,FALSE)</f>
        <v>handles</v>
      </c>
      <c r="M471" s="12"/>
      <c r="N471" s="13">
        <v>21375</v>
      </c>
      <c r="O471" s="12" t="s">
        <v>4949</v>
      </c>
      <c r="P471" s="12"/>
      <c r="Q471" s="13">
        <f t="shared" si="7"/>
        <v>0.46</v>
      </c>
      <c r="R471" s="14">
        <v>9832.5</v>
      </c>
      <c r="S471" s="26" t="str">
        <f>IFERROR(VLOOKUP(J471,'DESC ITY - ENG'!B:C,2,FALSE),VLOOKUP(I471,'DESC ITY - ENG'!A:C,3,FALSE))</f>
        <v>Handle Big Sano/2 Black Satin Finish [cite: 5]</v>
      </c>
      <c r="T471" s="15" t="str">
        <f>IFERROR(VLOOKUP(S471,'DESC ITY - ENG'!C:D,2,FALSE),VLOOKUP(J471,'DESC ITY - ENG'!B:D,3,FALSE))</f>
        <v>HDL--</v>
      </c>
      <c r="U471" t="e">
        <f>VLOOKUP(T471,'STANDARD COMM'!A:B,2,FALSE)</f>
        <v>#N/A</v>
      </c>
      <c r="V471" t="str">
        <f>IF(T471="","(blank)",IF(COUNTIF('STANDARD COMM'!A:A,T471)&gt;0,"OK","OUT OF SCOPE"))</f>
        <v>OUT OF SCOPE</v>
      </c>
    </row>
    <row r="472" spans="1:22">
      <c r="A472" s="16" t="s">
        <v>6997</v>
      </c>
      <c r="B472" s="17">
        <v>45624.67695601852</v>
      </c>
      <c r="C472" s="18"/>
      <c r="D472" s="18" t="s">
        <v>50</v>
      </c>
      <c r="E472" s="18" t="s">
        <v>51</v>
      </c>
      <c r="F472" s="18" t="s">
        <v>7158</v>
      </c>
      <c r="G472" s="23">
        <v>46081</v>
      </c>
      <c r="H472" s="18"/>
      <c r="I472" s="18" t="s">
        <v>456</v>
      </c>
      <c r="J472" s="18" t="s">
        <v>457</v>
      </c>
      <c r="K472" s="18" t="s">
        <v>4935</v>
      </c>
      <c r="L472" s="33" t="str">
        <f>VLOOKUP(K472,'COMM ITY- ENG'!A:B,2,FALSE)</f>
        <v>handles</v>
      </c>
      <c r="M472" s="18"/>
      <c r="N472" s="19">
        <v>14400</v>
      </c>
      <c r="O472" s="18" t="s">
        <v>4949</v>
      </c>
      <c r="P472" s="18"/>
      <c r="Q472" s="19">
        <f t="shared" si="7"/>
        <v>0.51</v>
      </c>
      <c r="R472" s="20">
        <v>7344</v>
      </c>
      <c r="S472" s="26" t="str">
        <f>IFERROR(VLOOKUP(J472,'DESC ITY - ENG'!B:C,2,FALSE),VLOOKUP(I472,'DESC ITY - ENG'!A:C,3,FALSE))</f>
        <v>Handle Odino/2 w/Thermometer Housing Black Satin Finish [cite: 5]</v>
      </c>
      <c r="T472" s="15" t="str">
        <f>IFERROR(VLOOKUP(S472,'DESC ITY - ENG'!C:D,2,FALSE),VLOOKUP(J472,'DESC ITY - ENG'!B:D,3,FALSE))</f>
        <v>HDL--</v>
      </c>
      <c r="U472" t="e">
        <f>VLOOKUP(T472,'STANDARD COMM'!A:B,2,FALSE)</f>
        <v>#N/A</v>
      </c>
      <c r="V472" t="str">
        <f>IF(T472="","(blank)",IF(COUNTIF('STANDARD COMM'!A:A,T472)&gt;0,"OK","OUT OF SCOPE"))</f>
        <v>OUT OF SCOPE</v>
      </c>
    </row>
    <row r="473" spans="1:22">
      <c r="A473" s="16" t="s">
        <v>6993</v>
      </c>
      <c r="B473" s="17">
        <v>45624.67696759259</v>
      </c>
      <c r="C473" s="18"/>
      <c r="D473" s="18" t="s">
        <v>48</v>
      </c>
      <c r="E473" s="18" t="s">
        <v>49</v>
      </c>
      <c r="F473" s="18" t="s">
        <v>7152</v>
      </c>
      <c r="G473" s="23">
        <v>46081</v>
      </c>
      <c r="H473" s="18"/>
      <c r="I473" s="18" t="s">
        <v>448</v>
      </c>
      <c r="J473" s="18" t="s">
        <v>449</v>
      </c>
      <c r="K473" s="18" t="s">
        <v>4938</v>
      </c>
      <c r="L473" s="33" t="str">
        <f>VLOOKUP(K473,'COMM ITY- ENG'!A:B,2,FALSE)</f>
        <v>aluminium</v>
      </c>
      <c r="M473" s="18"/>
      <c r="N473" s="19">
        <v>2016</v>
      </c>
      <c r="O473" s="18" t="s">
        <v>4950</v>
      </c>
      <c r="P473" s="18"/>
      <c r="Q473" s="19">
        <f t="shared" si="7"/>
        <v>3.4550000000000001</v>
      </c>
      <c r="R473" s="20">
        <v>6965.28</v>
      </c>
      <c r="S473" s="26" t="str">
        <f>IFERROR(VLOOKUP(J473,'DESC ITY - ENG'!B:C,2,FALSE),VLOOKUP(I473,'DESC ITY - ENG'!A:C,3,FALSE))</f>
        <v>Aluminum Disc Alloy 4006 355mm x 3.6mm Replacement Part [cite: 2]</v>
      </c>
      <c r="T473" s="15" t="str">
        <f>IFERROR(VLOOKUP(S473,'DESC ITY - ENG'!C:D,2,FALSE),VLOOKUP(J473,'DESC ITY - ENG'!B:D,3,FALSE))</f>
        <v>ALM-</v>
      </c>
      <c r="U473" t="str">
        <f>VLOOKUP(T473,'STANDARD COMM'!A:B,2,FALSE)</f>
        <v>ALUM MATERIAL</v>
      </c>
      <c r="V473" t="str">
        <f>IF(T473="","(blank)",IF(COUNTIF('STANDARD COMM'!A:A,T473)&gt;0,"OK","OUT OF SCOPE"))</f>
        <v>OK</v>
      </c>
    </row>
    <row r="474" spans="1:22">
      <c r="A474" s="10" t="s">
        <v>6989</v>
      </c>
      <c r="B474" s="11">
        <v>45624.67696759259</v>
      </c>
      <c r="C474" s="12"/>
      <c r="D474" s="12" t="s">
        <v>74</v>
      </c>
      <c r="E474" s="12" t="s">
        <v>75</v>
      </c>
      <c r="F474" s="12" t="s">
        <v>7145</v>
      </c>
      <c r="G474" s="22">
        <v>46081</v>
      </c>
      <c r="H474" s="12"/>
      <c r="I474" s="12" t="s">
        <v>4720</v>
      </c>
      <c r="J474" s="12" t="s">
        <v>4721</v>
      </c>
      <c r="K474" s="12" t="s">
        <v>4945</v>
      </c>
      <c r="L474" s="33" t="str">
        <f>VLOOKUP(K474,'COMM ITY- ENG'!A:B,2,FALSE)</f>
        <v>multilayer steel (5PLY)</v>
      </c>
      <c r="M474" s="12"/>
      <c r="N474" s="13">
        <v>12750</v>
      </c>
      <c r="O474" s="12" t="s">
        <v>4949</v>
      </c>
      <c r="P474" s="12"/>
      <c r="Q474" s="13">
        <f t="shared" si="7"/>
        <v>7.64</v>
      </c>
      <c r="R474" s="14">
        <v>97410</v>
      </c>
      <c r="S474" s="26" t="str">
        <f>IFERROR(VLOOKUP(J474,'DESC ITY - ENG'!B:C,2,FALSE),VLOOKUP(I474,'DESC ITY - ENG'!A:C,3,FALSE))</f>
        <v>5-Ply Disc SS304/AL/SS439 385mm x 2.7mm Total Thickness 2.7mm [cite: 1]</v>
      </c>
      <c r="T474" s="15" t="str">
        <f>IFERROR(VLOOKUP(S474,'DESC ITY - ENG'!C:D,2,FALSE),VLOOKUP(J474,'DESC ITY - ENG'!B:D,3,FALSE))</f>
        <v>CDM-</v>
      </c>
      <c r="U474" t="str">
        <f>VLOOKUP(T474,'STANDARD COMM'!A:B,2,FALSE)</f>
        <v>CLAD MATERIAL</v>
      </c>
      <c r="V474" t="str">
        <f>IF(T474="","(blank)",IF(COUNTIF('STANDARD COMM'!A:A,T474)&gt;0,"OK","OUT OF SCOPE"))</f>
        <v>OK</v>
      </c>
    </row>
    <row r="475" spans="1:22">
      <c r="A475" s="16" t="s">
        <v>7099</v>
      </c>
      <c r="B475" s="17">
        <v>45624.67696759259</v>
      </c>
      <c r="C475" s="18"/>
      <c r="D475" s="18" t="s">
        <v>4960</v>
      </c>
      <c r="E475" s="18" t="s">
        <v>4961</v>
      </c>
      <c r="F475" s="18" t="s">
        <v>7221</v>
      </c>
      <c r="G475" s="23">
        <v>46081</v>
      </c>
      <c r="H475" s="18"/>
      <c r="I475" s="18" t="s">
        <v>7309</v>
      </c>
      <c r="J475" s="18" t="s">
        <v>7310</v>
      </c>
      <c r="K475" s="18" t="s">
        <v>4947</v>
      </c>
      <c r="L475" s="33" t="str">
        <f>VLOOKUP(K475,'COMM ITY- ENG'!A:B,2,FALSE)</f>
        <v>cartons and boxes</v>
      </c>
      <c r="M475" s="18"/>
      <c r="N475" s="19">
        <v>1800</v>
      </c>
      <c r="O475" s="18" t="s">
        <v>4949</v>
      </c>
      <c r="P475" s="18"/>
      <c r="Q475" s="19">
        <f t="shared" si="7"/>
        <v>1.2050000000000001</v>
      </c>
      <c r="R475" s="20">
        <v>2169</v>
      </c>
      <c r="S475" s="26" t="str">
        <f>IFERROR(VLOOKUP(J475,'DESC ITY - ENG'!B:C,2,FALSE),VLOOKUP(I475,'DESC ITY - ENG'!A:C,3,FALSE))</f>
        <v>Flexo Box 7795 + Divider Kit, Made In 16cm</v>
      </c>
      <c r="T475" s="15" t="str">
        <f>IFERROR(VLOOKUP(S475,'DESC ITY - ENG'!C:D,2,FALSE),VLOOKUP(J475,'DESC ITY - ENG'!B:D,3,FALSE))</f>
        <v>BOX-</v>
      </c>
      <c r="U475" t="str">
        <f>VLOOKUP(T475,'STANDARD COMM'!A:B,2,FALSE)</f>
        <v>BOX / CARTON</v>
      </c>
      <c r="V475" t="str">
        <f>IF(T475="","(blank)",IF(COUNTIF('STANDARD COMM'!A:A,T475)&gt;0,"OK","OUT OF SCOPE"))</f>
        <v>OK</v>
      </c>
    </row>
    <row r="476" spans="1:22">
      <c r="A476" s="10" t="s">
        <v>7014</v>
      </c>
      <c r="B476" s="11">
        <v>45624.67696759259</v>
      </c>
      <c r="C476" s="12"/>
      <c r="D476" s="12" t="s">
        <v>4960</v>
      </c>
      <c r="E476" s="12" t="s">
        <v>4961</v>
      </c>
      <c r="F476" s="12" t="s">
        <v>7221</v>
      </c>
      <c r="G476" s="22">
        <v>46081</v>
      </c>
      <c r="H476" s="12"/>
      <c r="I476" s="12" t="s">
        <v>5255</v>
      </c>
      <c r="J476" s="12" t="s">
        <v>5256</v>
      </c>
      <c r="K476" s="12" t="s">
        <v>4947</v>
      </c>
      <c r="L476" s="33" t="str">
        <f>VLOOKUP(K476,'COMM ITY- ENG'!A:B,2,FALSE)</f>
        <v>cartons and boxes</v>
      </c>
      <c r="M476" s="12"/>
      <c r="N476" s="13">
        <v>880</v>
      </c>
      <c r="O476" s="12" t="s">
        <v>4949</v>
      </c>
      <c r="P476" s="12"/>
      <c r="Q476" s="13">
        <f t="shared" si="7"/>
        <v>0.83499999999999996</v>
      </c>
      <c r="R476" s="14">
        <v>734.8</v>
      </c>
      <c r="S476" s="26" t="str">
        <f>IFERROR(VLOOKUP(J476,'DESC ITY - ENG'!B:C,2,FALSE),VLOOKUP(I476,'DESC ITY - ENG'!A:C,3,FALSE))</f>
        <v>Flexo Box 7796 + Divider Kit for 20cm Skillet SCMI 20040</v>
      </c>
      <c r="T476" s="15" t="str">
        <f>IFERROR(VLOOKUP(S476,'DESC ITY - ENG'!C:D,2,FALSE),VLOOKUP(J476,'DESC ITY - ENG'!B:D,3,FALSE))</f>
        <v>BOX-</v>
      </c>
      <c r="U476" t="str">
        <f>VLOOKUP(T476,'STANDARD COMM'!A:B,2,FALSE)</f>
        <v>BOX / CARTON</v>
      </c>
      <c r="V476" t="str">
        <f>IF(T476="","(blank)",IF(COUNTIF('STANDARD COMM'!A:A,T476)&gt;0,"OK","OUT OF SCOPE"))</f>
        <v>OK</v>
      </c>
    </row>
    <row r="477" spans="1:22">
      <c r="A477" s="10" t="s">
        <v>7098</v>
      </c>
      <c r="B477" s="11">
        <v>45624.67696759259</v>
      </c>
      <c r="C477" s="12"/>
      <c r="D477" s="12" t="s">
        <v>95</v>
      </c>
      <c r="E477" s="12" t="s">
        <v>96</v>
      </c>
      <c r="F477" s="12" t="s">
        <v>7219</v>
      </c>
      <c r="G477" s="22">
        <v>46081</v>
      </c>
      <c r="H477" s="12"/>
      <c r="I477" s="12" t="s">
        <v>860</v>
      </c>
      <c r="J477" s="12" t="s">
        <v>861</v>
      </c>
      <c r="K477" s="12" t="s">
        <v>4946</v>
      </c>
      <c r="L477" s="33" t="str">
        <f>VLOOKUP(K477,'COMM ITY- ENG'!A:B,2,FALSE)</f>
        <v>consumable materials</v>
      </c>
      <c r="M477" s="12"/>
      <c r="N477" s="13">
        <v>5000</v>
      </c>
      <c r="O477" s="12" t="s">
        <v>4950</v>
      </c>
      <c r="P477" s="12"/>
      <c r="Q477" s="13">
        <f t="shared" si="7"/>
        <v>0.9</v>
      </c>
      <c r="R477" s="14">
        <v>4500</v>
      </c>
      <c r="S477" s="26" t="str">
        <f>IFERROR(VLOOKUP(J477,'DESC ITY - ENG'!B:C,2,FALSE),VLOOKUP(I477,'DESC ITY - ENG'!A:C,3,FALSE))</f>
        <v>Corundum Abrasive 80 GritCorundum Abrasive</v>
      </c>
      <c r="T477" s="15" t="str">
        <f>IFERROR(VLOOKUP(S477,'DESC ITY - ENG'!C:D,2,FALSE),VLOOKUP(J477,'DESC ITY - ENG'!B:D,3,FALSE))</f>
        <v>POLM</v>
      </c>
      <c r="U477" t="str">
        <f>VLOOKUP(T477,'STANDARD COMM'!A:B,2,FALSE)</f>
        <v>POLISH MATERIAL</v>
      </c>
      <c r="V477" t="str">
        <f>IF(T477="","(blank)",IF(COUNTIF('STANDARD COMM'!A:A,T477)&gt;0,"OK","OUT OF SCOPE"))</f>
        <v>OK</v>
      </c>
    </row>
    <row r="478" spans="1:22">
      <c r="A478" s="16" t="s">
        <v>7092</v>
      </c>
      <c r="B478" s="17">
        <v>45624.67696759259</v>
      </c>
      <c r="C478" s="18"/>
      <c r="D478" s="18" t="s">
        <v>97</v>
      </c>
      <c r="E478" s="18" t="s">
        <v>98</v>
      </c>
      <c r="F478" s="18" t="s">
        <v>7220</v>
      </c>
      <c r="G478" s="23">
        <v>46081</v>
      </c>
      <c r="H478" s="18"/>
      <c r="I478" s="18" t="s">
        <v>864</v>
      </c>
      <c r="J478" s="18" t="s">
        <v>865</v>
      </c>
      <c r="K478" s="18" t="s">
        <v>4946</v>
      </c>
      <c r="L478" s="33" t="str">
        <f>VLOOKUP(K478,'COMM ITY- ENG'!A:B,2,FALSE)</f>
        <v>consumable materials</v>
      </c>
      <c r="M478" s="18"/>
      <c r="N478" s="19">
        <v>1440</v>
      </c>
      <c r="O478" s="18" t="s">
        <v>4949</v>
      </c>
      <c r="P478" s="18"/>
      <c r="Q478" s="19">
        <f t="shared" si="7"/>
        <v>0.8600000000000001</v>
      </c>
      <c r="R478" s="20">
        <v>1238.4000000000001</v>
      </c>
      <c r="S478" s="26" t="str">
        <f>IFERROR(VLOOKUP(J478,'DESC ITY - ENG'!B:C,2,FALSE),VLOOKUP(I478,'DESC ITY - ENG'!A:C,3,FALSE))</f>
        <v>Spandex Black Gloves Style 11939 Size Large</v>
      </c>
      <c r="T478" s="15" t="str">
        <f>IFERROR(VLOOKUP(S478,'DESC ITY - ENG'!C:D,2,FALSE),VLOOKUP(J478,'DESC ITY - ENG'!B:D,3,FALSE))</f>
        <v>MISC</v>
      </c>
      <c r="U478" t="str">
        <f>VLOOKUP(T478,'STANDARD COMM'!A:B,2,FALSE)</f>
        <v>MISCELLANEOUS</v>
      </c>
      <c r="V478" t="str">
        <f>IF(T478="","(blank)",IF(COUNTIF('STANDARD COMM'!A:A,T478)&gt;0,"OK","OUT OF SCOPE"))</f>
        <v>OK</v>
      </c>
    </row>
    <row r="479" spans="1:22">
      <c r="A479" s="16" t="s">
        <v>6993</v>
      </c>
      <c r="B479" s="17">
        <v>45629.658333333333</v>
      </c>
      <c r="C479" s="18"/>
      <c r="D479" s="18" t="s">
        <v>48</v>
      </c>
      <c r="E479" s="18" t="s">
        <v>49</v>
      </c>
      <c r="F479" s="18" t="s">
        <v>7152</v>
      </c>
      <c r="G479" s="23">
        <v>46081</v>
      </c>
      <c r="H479" s="18"/>
      <c r="I479" s="18" t="s">
        <v>526</v>
      </c>
      <c r="J479" s="18" t="s">
        <v>527</v>
      </c>
      <c r="K479" s="18" t="s">
        <v>4938</v>
      </c>
      <c r="L479" s="33" t="str">
        <f>VLOOKUP(K479,'COMM ITY- ENG'!A:B,2,FALSE)</f>
        <v>aluminium</v>
      </c>
      <c r="M479" s="18"/>
      <c r="N479" s="19">
        <v>6100</v>
      </c>
      <c r="O479" s="18" t="s">
        <v>4950</v>
      </c>
      <c r="P479" s="18"/>
      <c r="Q479" s="19">
        <f t="shared" si="7"/>
        <v>3.4550000000000001</v>
      </c>
      <c r="R479" s="20">
        <v>21075.5</v>
      </c>
      <c r="S479" s="26" t="str">
        <f>IFERROR(VLOOKUP(J479,'DESC ITY - ENG'!B:C,2,FALSE),VLOOKUP(I479,'DESC ITY - ENG'!A:C,3,FALSE))</f>
        <v>Aluminum Disc Alloy 4006 335mm x 2.4mm Replacement Part [cite: 2]</v>
      </c>
      <c r="T479" s="15" t="str">
        <f>IFERROR(VLOOKUP(S479,'DESC ITY - ENG'!C:D,2,FALSE),VLOOKUP(J479,'DESC ITY - ENG'!B:D,3,FALSE))</f>
        <v>ALM-</v>
      </c>
      <c r="U479" t="str">
        <f>VLOOKUP(T479,'STANDARD COMM'!A:B,2,FALSE)</f>
        <v>ALUM MATERIAL</v>
      </c>
      <c r="V479" t="str">
        <f>IF(T479="","(blank)",IF(COUNTIF('STANDARD COMM'!A:A,T479)&gt;0,"OK","OUT OF SCOPE"))</f>
        <v>OK</v>
      </c>
    </row>
    <row r="480" spans="1:22">
      <c r="A480" s="10" t="s">
        <v>6993</v>
      </c>
      <c r="B480" s="11">
        <v>45629.658333333333</v>
      </c>
      <c r="C480" s="12"/>
      <c r="D480" s="12" t="s">
        <v>48</v>
      </c>
      <c r="E480" s="12" t="s">
        <v>49</v>
      </c>
      <c r="F480" s="12" t="s">
        <v>7152</v>
      </c>
      <c r="G480" s="22">
        <v>46081</v>
      </c>
      <c r="H480" s="12"/>
      <c r="I480" s="12" t="s">
        <v>444</v>
      </c>
      <c r="J480" s="12" t="s">
        <v>445</v>
      </c>
      <c r="K480" s="12" t="s">
        <v>4938</v>
      </c>
      <c r="L480" s="33" t="str">
        <f>VLOOKUP(K480,'COMM ITY- ENG'!A:B,2,FALSE)</f>
        <v>aluminium</v>
      </c>
      <c r="M480" s="12"/>
      <c r="N480" s="13">
        <v>950</v>
      </c>
      <c r="O480" s="12" t="s">
        <v>4950</v>
      </c>
      <c r="P480" s="12"/>
      <c r="Q480" s="13">
        <f t="shared" si="7"/>
        <v>3.4550000000000001</v>
      </c>
      <c r="R480" s="14">
        <v>3282.25</v>
      </c>
      <c r="S480" s="26" t="str">
        <f>IFERROR(VLOOKUP(J480,'DESC ITY - ENG'!B:C,2,FALSE),VLOOKUP(I480,'DESC ITY - ENG'!A:C,3,FALSE))</f>
        <v>Aluminum Disc Alloy 4006 335mm x 2.9mm Replacement Part [cite: 2]</v>
      </c>
      <c r="T480" s="15" t="str">
        <f>IFERROR(VLOOKUP(S480,'DESC ITY - ENG'!C:D,2,FALSE),VLOOKUP(J480,'DESC ITY - ENG'!B:D,3,FALSE))</f>
        <v>ALM-</v>
      </c>
      <c r="U480" t="str">
        <f>VLOOKUP(T480,'STANDARD COMM'!A:B,2,FALSE)</f>
        <v>ALUM MATERIAL</v>
      </c>
      <c r="V480" t="str">
        <f>IF(T480="","(blank)",IF(COUNTIF('STANDARD COMM'!A:A,T480)&gt;0,"OK","OUT OF SCOPE"))</f>
        <v>OK</v>
      </c>
    </row>
    <row r="481" spans="1:22">
      <c r="A481" s="16" t="s">
        <v>6993</v>
      </c>
      <c r="B481" s="17">
        <v>45629.658333333333</v>
      </c>
      <c r="C481" s="18"/>
      <c r="D481" s="18" t="s">
        <v>48</v>
      </c>
      <c r="E481" s="18" t="s">
        <v>49</v>
      </c>
      <c r="F481" s="18" t="s">
        <v>7152</v>
      </c>
      <c r="G481" s="23">
        <v>46081</v>
      </c>
      <c r="H481" s="18"/>
      <c r="I481" s="18" t="s">
        <v>574</v>
      </c>
      <c r="J481" s="18" t="s">
        <v>575</v>
      </c>
      <c r="K481" s="18" t="s">
        <v>4938</v>
      </c>
      <c r="L481" s="33" t="str">
        <f>VLOOKUP(K481,'COMM ITY- ENG'!A:B,2,FALSE)</f>
        <v>aluminium</v>
      </c>
      <c r="M481" s="18"/>
      <c r="N481" s="19">
        <v>1550</v>
      </c>
      <c r="O481" s="18" t="s">
        <v>4950</v>
      </c>
      <c r="P481" s="18"/>
      <c r="Q481" s="19">
        <f t="shared" si="7"/>
        <v>3.4550000000000001</v>
      </c>
      <c r="R481" s="20">
        <v>5355.25</v>
      </c>
      <c r="S481" s="26" t="str">
        <f>IFERROR(VLOOKUP(J481,'DESC ITY - ENG'!B:C,2,FALSE),VLOOKUP(I481,'DESC ITY - ENG'!A:C,3,FALSE))</f>
        <v>Aluminum Disc Alloy 4006 385mm x 3.6mm Replacement Part [cite: 2]</v>
      </c>
      <c r="T481" s="15" t="str">
        <f>IFERROR(VLOOKUP(S481,'DESC ITY - ENG'!C:D,2,FALSE),VLOOKUP(J481,'DESC ITY - ENG'!B:D,3,FALSE))</f>
        <v>ALM-</v>
      </c>
      <c r="U481" t="str">
        <f>VLOOKUP(T481,'STANDARD COMM'!A:B,2,FALSE)</f>
        <v>ALUM MATERIAL</v>
      </c>
      <c r="V481" t="str">
        <f>IF(T481="","(blank)",IF(COUNTIF('STANDARD COMM'!A:A,T481)&gt;0,"OK","OUT OF SCOPE"))</f>
        <v>OK</v>
      </c>
    </row>
    <row r="482" spans="1:22">
      <c r="A482" s="16" t="s">
        <v>6989</v>
      </c>
      <c r="B482" s="17">
        <v>45629.658333333333</v>
      </c>
      <c r="C482" s="18"/>
      <c r="D482" s="18" t="s">
        <v>74</v>
      </c>
      <c r="E482" s="18" t="s">
        <v>75</v>
      </c>
      <c r="F482" s="18" t="s">
        <v>7146</v>
      </c>
      <c r="G482" s="23">
        <v>46081</v>
      </c>
      <c r="H482" s="18"/>
      <c r="I482" s="18" t="s">
        <v>754</v>
      </c>
      <c r="J482" s="18" t="s">
        <v>755</v>
      </c>
      <c r="K482" s="18" t="s">
        <v>4945</v>
      </c>
      <c r="L482" s="33" t="str">
        <f>VLOOKUP(K482,'COMM ITY- ENG'!A:B,2,FALSE)</f>
        <v>multilayer steel (5PLY)</v>
      </c>
      <c r="M482" s="18"/>
      <c r="N482" s="19">
        <v>14250</v>
      </c>
      <c r="O482" s="18" t="s">
        <v>4949</v>
      </c>
      <c r="P482" s="18"/>
      <c r="Q482" s="19">
        <f t="shared" si="7"/>
        <v>5.92</v>
      </c>
      <c r="R482" s="20">
        <v>84360</v>
      </c>
      <c r="S482" s="26" t="str">
        <f>IFERROR(VLOOKUP(J482,'DESC ITY - ENG'!B:C,2,FALSE),VLOOKUP(I482,'DESC ITY - ENG'!A:C,3,FALSE))</f>
        <v>5-Ply Disc SS304/AL/SS439 335mm x 2.7mm Total Thickness 2.7mm [cite: 1]</v>
      </c>
      <c r="T482" s="15" t="str">
        <f>IFERROR(VLOOKUP(S482,'DESC ITY - ENG'!C:D,2,FALSE),VLOOKUP(J482,'DESC ITY - ENG'!B:D,3,FALSE))</f>
        <v>CDM-</v>
      </c>
      <c r="U482" t="str">
        <f>VLOOKUP(T482,'STANDARD COMM'!A:B,2,FALSE)</f>
        <v>CLAD MATERIAL</v>
      </c>
      <c r="V482" t="str">
        <f>IF(T482="","(blank)",IF(COUNTIF('STANDARD COMM'!A:A,T482)&gt;0,"OK","OUT OF SCOPE"))</f>
        <v>OK</v>
      </c>
    </row>
    <row r="483" spans="1:22">
      <c r="A483" s="16" t="s">
        <v>6989</v>
      </c>
      <c r="B483" s="17">
        <v>45629.658333333333</v>
      </c>
      <c r="C483" s="18"/>
      <c r="D483" s="18" t="s">
        <v>74</v>
      </c>
      <c r="E483" s="18" t="s">
        <v>75</v>
      </c>
      <c r="F483" s="18" t="s">
        <v>7147</v>
      </c>
      <c r="G483" s="23">
        <v>46081</v>
      </c>
      <c r="H483" s="18"/>
      <c r="I483" s="18" t="s">
        <v>4718</v>
      </c>
      <c r="J483" s="18" t="s">
        <v>4719</v>
      </c>
      <c r="K483" s="18" t="s">
        <v>4945</v>
      </c>
      <c r="L483" s="33" t="str">
        <f>VLOOKUP(K483,'COMM ITY- ENG'!A:B,2,FALSE)</f>
        <v>multilayer steel (5PLY)</v>
      </c>
      <c r="M483" s="18"/>
      <c r="N483" s="19">
        <v>19500</v>
      </c>
      <c r="O483" s="18" t="s">
        <v>4949</v>
      </c>
      <c r="P483" s="18"/>
      <c r="Q483" s="19">
        <f t="shared" si="7"/>
        <v>3.84</v>
      </c>
      <c r="R483" s="20">
        <v>74880</v>
      </c>
      <c r="S483" s="26" t="str">
        <f>IFERROR(VLOOKUP(J483,'DESC ITY - ENG'!B:C,2,FALSE),VLOOKUP(I483,'DESC ITY - ENG'!A:C,3,FALSE))</f>
        <v>5-Ply Disc SS304/AL/SS439 265mm x 2.7mm Total Thickness 2.7mm [cite: 1]</v>
      </c>
      <c r="T483" s="15" t="str">
        <f>IFERROR(VLOOKUP(S483,'DESC ITY - ENG'!C:D,2,FALSE),VLOOKUP(J483,'DESC ITY - ENG'!B:D,3,FALSE))</f>
        <v>CDM-</v>
      </c>
      <c r="U483" t="str">
        <f>VLOOKUP(T483,'STANDARD COMM'!A:B,2,FALSE)</f>
        <v>CLAD MATERIAL</v>
      </c>
      <c r="V483" t="str">
        <f>IF(T483="","(blank)",IF(COUNTIF('STANDARD COMM'!A:A,T483)&gt;0,"OK","OUT OF SCOPE"))</f>
        <v>OK</v>
      </c>
    </row>
    <row r="484" spans="1:22">
      <c r="A484" s="16" t="s">
        <v>6988</v>
      </c>
      <c r="B484" s="17">
        <v>45629.658333333333</v>
      </c>
      <c r="C484" s="18"/>
      <c r="D484" s="18" t="s">
        <v>54</v>
      </c>
      <c r="E484" s="18" t="s">
        <v>55</v>
      </c>
      <c r="F484" s="18" t="s">
        <v>7143</v>
      </c>
      <c r="G484" s="23">
        <v>46081</v>
      </c>
      <c r="H484" s="18"/>
      <c r="I484" s="18" t="s">
        <v>590</v>
      </c>
      <c r="J484" s="18" t="s">
        <v>591</v>
      </c>
      <c r="K484" s="18" t="s">
        <v>4937</v>
      </c>
      <c r="L484" s="33" t="str">
        <f>VLOOKUP(K484,'COMM ITY- ENG'!A:B,2,FALSE)</f>
        <v>finished accessories</v>
      </c>
      <c r="M484" s="18"/>
      <c r="N484" s="19">
        <v>1005</v>
      </c>
      <c r="O484" s="18" t="s">
        <v>4949</v>
      </c>
      <c r="P484" s="18"/>
      <c r="Q484" s="19">
        <f t="shared" si="7"/>
        <v>1.3962089552238806</v>
      </c>
      <c r="R484" s="20">
        <v>1403.19</v>
      </c>
      <c r="S484" s="26" t="str">
        <f>IFERROR(VLOOKUP(J484,'DESC ITY - ENG'!B:C,2,FALSE),VLOOKUP(I484,'DESC ITY - ENG'!A:C,3,FALSE))</f>
        <v>Glass Lid 32cm Flat Rim Silicone Steam Vent StandardGlass Lid</v>
      </c>
      <c r="T484" s="15" t="str">
        <f>IFERROR(VLOOKUP(S484,'DESC ITY - ENG'!C:D,2,FALSE),VLOOKUP(J484,'DESC ITY - ENG'!B:D,3,FALSE))</f>
        <v>LID-</v>
      </c>
      <c r="U484" t="str">
        <f>VLOOKUP(T484,'STANDARD COMM'!A:B,2,FALSE)</f>
        <v>LID</v>
      </c>
      <c r="V484" t="str">
        <f>IF(T484="","(blank)",IF(COUNTIF('STANDARD COMM'!A:A,T484)&gt;0,"OK","OUT OF SCOPE"))</f>
        <v>OK</v>
      </c>
    </row>
    <row r="485" spans="1:22">
      <c r="A485" s="10" t="s">
        <v>6988</v>
      </c>
      <c r="B485" s="11">
        <v>45629.658333333333</v>
      </c>
      <c r="C485" s="12"/>
      <c r="D485" s="12" t="s">
        <v>54</v>
      </c>
      <c r="E485" s="12" t="s">
        <v>55</v>
      </c>
      <c r="F485" s="12" t="s">
        <v>7143</v>
      </c>
      <c r="G485" s="22">
        <v>46081</v>
      </c>
      <c r="H485" s="12"/>
      <c r="I485" s="12" t="s">
        <v>476</v>
      </c>
      <c r="J485" s="12" t="s">
        <v>477</v>
      </c>
      <c r="K485" s="12" t="s">
        <v>4937</v>
      </c>
      <c r="L485" s="33" t="str">
        <f>VLOOKUP(K485,'COMM ITY- ENG'!A:B,2,FALSE)</f>
        <v>finished accessories</v>
      </c>
      <c r="M485" s="12"/>
      <c r="N485" s="13">
        <v>16000</v>
      </c>
      <c r="O485" s="12" t="s">
        <v>4949</v>
      </c>
      <c r="P485" s="12"/>
      <c r="Q485" s="13">
        <f t="shared" si="7"/>
        <v>0.43615312499999997</v>
      </c>
      <c r="R485" s="14">
        <v>6978.45</v>
      </c>
      <c r="S485" s="26" t="str">
        <f>IFERROR(VLOOKUP(J485,'DESC ITY - ENG'!B:C,2,FALSE),VLOOKUP(I485,'DESC ITY - ENG'!A:C,3,FALSE))</f>
        <v>Glass Lid 24cm SS304 Rim with Steam Vent Type AGlass Lid</v>
      </c>
      <c r="T485" s="15" t="str">
        <f>IFERROR(VLOOKUP(S485,'DESC ITY - ENG'!C:D,2,FALSE),VLOOKUP(J485,'DESC ITY - ENG'!B:D,3,FALSE))</f>
        <v>LID-</v>
      </c>
      <c r="U485" t="str">
        <f>VLOOKUP(T485,'STANDARD COMM'!A:B,2,FALSE)</f>
        <v>LID</v>
      </c>
      <c r="V485" t="str">
        <f>IF(T485="","(blank)",IF(COUNTIF('STANDARD COMM'!A:A,T485)&gt;0,"OK","OUT OF SCOPE"))</f>
        <v>OK</v>
      </c>
    </row>
    <row r="486" spans="1:22">
      <c r="A486" s="10" t="s">
        <v>6988</v>
      </c>
      <c r="B486" s="11">
        <v>45629.658333333333</v>
      </c>
      <c r="C486" s="12"/>
      <c r="D486" s="12" t="s">
        <v>54</v>
      </c>
      <c r="E486" s="12" t="s">
        <v>55</v>
      </c>
      <c r="F486" s="12" t="s">
        <v>7143</v>
      </c>
      <c r="G486" s="22">
        <v>46081</v>
      </c>
      <c r="H486" s="12"/>
      <c r="I486" s="12" t="s">
        <v>478</v>
      </c>
      <c r="J486" s="12" t="s">
        <v>479</v>
      </c>
      <c r="K486" s="12" t="s">
        <v>4937</v>
      </c>
      <c r="L486" s="33" t="str">
        <f>VLOOKUP(K486,'COMM ITY- ENG'!A:B,2,FALSE)</f>
        <v>finished accessories</v>
      </c>
      <c r="M486" s="12"/>
      <c r="N486" s="13">
        <v>7000</v>
      </c>
      <c r="O486" s="12" t="s">
        <v>4949</v>
      </c>
      <c r="P486" s="12"/>
      <c r="Q486" s="13">
        <f t="shared" si="7"/>
        <v>0.54093142857142862</v>
      </c>
      <c r="R486" s="14">
        <v>3786.52</v>
      </c>
      <c r="S486" s="26" t="str">
        <f>IFERROR(VLOOKUP(J486,'DESC ITY - ENG'!B:C,2,FALSE),VLOOKUP(I486,'DESC ITY - ENG'!A:C,3,FALSE))</f>
        <v>Glass Lid 28cm SS304 Rim with Steam Vent Type AGlass Lid</v>
      </c>
      <c r="T486" s="15" t="str">
        <f>IFERROR(VLOOKUP(S486,'DESC ITY - ENG'!C:D,2,FALSE),VLOOKUP(J486,'DESC ITY - ENG'!B:D,3,FALSE))</f>
        <v>LID-</v>
      </c>
      <c r="U486" t="str">
        <f>VLOOKUP(T486,'STANDARD COMM'!A:B,2,FALSE)</f>
        <v>LID</v>
      </c>
      <c r="V486" t="str">
        <f>IF(T486="","(blank)",IF(COUNTIF('STANDARD COMM'!A:A,T486)&gt;0,"OK","OUT OF SCOPE"))</f>
        <v>OK</v>
      </c>
    </row>
    <row r="487" spans="1:22">
      <c r="A487" s="16" t="s">
        <v>6910</v>
      </c>
      <c r="B487" s="17">
        <v>45629.658333333333</v>
      </c>
      <c r="C487" s="18"/>
      <c r="D487" s="18" t="s">
        <v>70</v>
      </c>
      <c r="E487" s="18" t="s">
        <v>71</v>
      </c>
      <c r="F487" s="18" t="s">
        <v>7144</v>
      </c>
      <c r="G487" s="23">
        <v>46081</v>
      </c>
      <c r="H487" s="18"/>
      <c r="I487" s="18" t="s">
        <v>7275</v>
      </c>
      <c r="J487" s="18" t="s">
        <v>7276</v>
      </c>
      <c r="K487" s="18" t="s">
        <v>4935</v>
      </c>
      <c r="L487" s="33" t="str">
        <f>VLOOKUP(K487,'COMM ITY- ENG'!A:B,2,FALSE)</f>
        <v>handles</v>
      </c>
      <c r="M487" s="18"/>
      <c r="N487" s="19">
        <v>1000</v>
      </c>
      <c r="O487" s="18" t="s">
        <v>4949</v>
      </c>
      <c r="P487" s="18"/>
      <c r="Q487" s="19">
        <f t="shared" si="7"/>
        <v>1.35361</v>
      </c>
      <c r="R487" s="20">
        <v>1353.61</v>
      </c>
      <c r="S487" s="26" t="str">
        <f>IFERROR(VLOOKUP(J487,'DESC ITY - ENG'!B:C,2,FALSE),VLOOKUP(I487,'DESC ITY - ENG'!A:C,3,FALSE))</f>
        <v>Cast Steel Handle Polished Ice Casserole/Skillet</v>
      </c>
      <c r="T487" s="15" t="str">
        <f>IFERROR(VLOOKUP(S487,'DESC ITY - ENG'!C:D,2,FALSE),VLOOKUP(J487,'DESC ITY - ENG'!B:D,3,FALSE))</f>
        <v>HDL--</v>
      </c>
      <c r="U487" t="e">
        <f>VLOOKUP(T487,'STANDARD COMM'!A:B,2,FALSE)</f>
        <v>#N/A</v>
      </c>
      <c r="V487" t="str">
        <f>IF(T487="","(blank)",IF(COUNTIF('STANDARD COMM'!A:A,T487)&gt;0,"OK","OUT OF SCOPE"))</f>
        <v>OUT OF SCOPE</v>
      </c>
    </row>
    <row r="488" spans="1:22">
      <c r="A488" s="10" t="s">
        <v>6981</v>
      </c>
      <c r="B488" s="11">
        <v>45629.658333333333</v>
      </c>
      <c r="C488" s="12"/>
      <c r="D488" s="12" t="s">
        <v>46</v>
      </c>
      <c r="E488" s="12" t="s">
        <v>47</v>
      </c>
      <c r="F488" s="12" t="s">
        <v>7153</v>
      </c>
      <c r="G488" s="22">
        <v>46081</v>
      </c>
      <c r="H488" s="12"/>
      <c r="I488" s="12" t="s">
        <v>388</v>
      </c>
      <c r="J488" s="12" t="s">
        <v>389</v>
      </c>
      <c r="K488" s="12" t="s">
        <v>4935</v>
      </c>
      <c r="L488" s="33" t="str">
        <f>VLOOKUP(K488,'COMM ITY- ENG'!A:B,2,FALSE)</f>
        <v>handles</v>
      </c>
      <c r="M488" s="12"/>
      <c r="N488" s="13">
        <v>10010</v>
      </c>
      <c r="O488" s="12" t="s">
        <v>4949</v>
      </c>
      <c r="P488" s="12"/>
      <c r="Q488" s="13">
        <f t="shared" si="7"/>
        <v>1.29</v>
      </c>
      <c r="R488" s="14">
        <v>12912.9</v>
      </c>
      <c r="S488" s="26" t="str">
        <f>IFERROR(VLOOKUP(J488,'DESC ITY - ENG'!B:C,2,FALSE),VLOOKUP(I488,'DESC ITY - ENG'!A:C,3,FALSE))</f>
        <v>Steel Handle AC.SOLE Long w/Logo MC AISI 430 Skillet 379-26 Sandblasted [cite: 4 5]</v>
      </c>
      <c r="T488" s="15" t="str">
        <f>IFERROR(VLOOKUP(S488,'DESC ITY - ENG'!C:D,2,FALSE),VLOOKUP(J488,'DESC ITY - ENG'!B:D,3,FALSE))</f>
        <v>HDL--</v>
      </c>
      <c r="U488" t="e">
        <f>VLOOKUP(T488,'STANDARD COMM'!A:B,2,FALSE)</f>
        <v>#N/A</v>
      </c>
      <c r="V488" t="str">
        <f>IF(T488="","(blank)",IF(COUNTIF('STANDARD COMM'!A:A,T488)&gt;0,"OK","OUT OF SCOPE"))</f>
        <v>OUT OF SCOPE</v>
      </c>
    </row>
    <row r="489" spans="1:22">
      <c r="A489" s="10" t="s">
        <v>6990</v>
      </c>
      <c r="B489" s="11">
        <v>45630.454375000001</v>
      </c>
      <c r="C489" s="12"/>
      <c r="D489" s="12" t="s">
        <v>61</v>
      </c>
      <c r="E489" s="12" t="s">
        <v>62</v>
      </c>
      <c r="F489" s="12" t="s">
        <v>7149</v>
      </c>
      <c r="G489" s="22">
        <v>46081</v>
      </c>
      <c r="H489" s="12"/>
      <c r="I489" s="12" t="s">
        <v>7257</v>
      </c>
      <c r="J489" s="12" t="s">
        <v>7258</v>
      </c>
      <c r="K489" s="12" t="s">
        <v>4935</v>
      </c>
      <c r="L489" s="33" t="str">
        <f>VLOOKUP(K489,'COMM ITY- ENG'!A:B,2,FALSE)</f>
        <v>handles</v>
      </c>
      <c r="M489" s="12"/>
      <c r="N489" s="13">
        <v>2040</v>
      </c>
      <c r="O489" s="12" t="s">
        <v>4949</v>
      </c>
      <c r="P489" s="12"/>
      <c r="Q489" s="13">
        <f t="shared" si="7"/>
        <v>1.6526127450980392</v>
      </c>
      <c r="R489" s="14">
        <v>3371.33</v>
      </c>
      <c r="S489" s="26" t="str">
        <f>IFERROR(VLOOKUP(J489,'DESC ITY - ENG'!B:C,2,FALSE),VLOOKUP(I489,'DESC ITY - ENG'!A:C,3,FALSE))</f>
        <v>1-5 SI Handle 24cm Saucier (6.5mm hole)</v>
      </c>
      <c r="T489" s="15" t="str">
        <f>IFERROR(VLOOKUP(S489,'DESC ITY - ENG'!C:D,2,FALSE),VLOOKUP(J489,'DESC ITY - ENG'!B:D,3,FALSE))</f>
        <v>HDL--</v>
      </c>
      <c r="U489" t="e">
        <f>VLOOKUP(T489,'STANDARD COMM'!A:B,2,FALSE)</f>
        <v>#N/A</v>
      </c>
      <c r="V489" t="str">
        <f>IF(T489="","(blank)",IF(COUNTIF('STANDARD COMM'!A:A,T489)&gt;0,"OK","OUT OF SCOPE"))</f>
        <v>OUT OF SCOPE</v>
      </c>
    </row>
    <row r="490" spans="1:22">
      <c r="A490" s="10" t="s">
        <v>6990</v>
      </c>
      <c r="B490" s="11">
        <v>45630.454375000001</v>
      </c>
      <c r="C490" s="12"/>
      <c r="D490" s="12" t="s">
        <v>61</v>
      </c>
      <c r="E490" s="12" t="s">
        <v>62</v>
      </c>
      <c r="F490" s="12" t="s">
        <v>7149</v>
      </c>
      <c r="G490" s="22">
        <v>46081</v>
      </c>
      <c r="H490" s="12"/>
      <c r="I490" s="12" t="s">
        <v>7261</v>
      </c>
      <c r="J490" s="12" t="s">
        <v>7262</v>
      </c>
      <c r="K490" s="12" t="s">
        <v>4935</v>
      </c>
      <c r="L490" s="33" t="str">
        <f>VLOOKUP(K490,'COMM ITY- ENG'!A:B,2,FALSE)</f>
        <v>handles</v>
      </c>
      <c r="M490" s="12"/>
      <c r="N490" s="13">
        <v>15600</v>
      </c>
      <c r="O490" s="12" t="s">
        <v>4949</v>
      </c>
      <c r="P490" s="12"/>
      <c r="Q490" s="13">
        <f t="shared" si="7"/>
        <v>1.5674250000000001</v>
      </c>
      <c r="R490" s="14">
        <v>24451.83</v>
      </c>
      <c r="S490" s="26" t="str">
        <f>IFERROR(VLOOKUP(J490,'DESC ITY - ENG'!B:C,2,FALSE),VLOOKUP(I490,'DESC ITY - ENG'!A:C,3,FALSE))</f>
        <v>SI Long Handle, 20cm Skillet (6.5mm hole)</v>
      </c>
      <c r="T490" s="15" t="str">
        <f>IFERROR(VLOOKUP(S490,'DESC ITY - ENG'!C:D,2,FALSE),VLOOKUP(J490,'DESC ITY - ENG'!B:D,3,FALSE))</f>
        <v>HDL-</v>
      </c>
      <c r="U490" t="str">
        <f>VLOOKUP(T490,'STANDARD COMM'!A:B,2,FALSE)</f>
        <v>HANDLE</v>
      </c>
      <c r="V490" t="str">
        <f>IF(T490="","(blank)",IF(COUNTIF('STANDARD COMM'!A:A,T490)&gt;0,"OK","OUT OF SCOPE"))</f>
        <v>OK</v>
      </c>
    </row>
    <row r="491" spans="1:22">
      <c r="A491" s="10" t="s">
        <v>6990</v>
      </c>
      <c r="B491" s="11">
        <v>45630.454375000001</v>
      </c>
      <c r="C491" s="12"/>
      <c r="D491" s="12" t="s">
        <v>61</v>
      </c>
      <c r="E491" s="12" t="s">
        <v>62</v>
      </c>
      <c r="F491" s="12" t="s">
        <v>7149</v>
      </c>
      <c r="G491" s="22">
        <v>46081</v>
      </c>
      <c r="H491" s="12"/>
      <c r="I491" s="12" t="s">
        <v>7265</v>
      </c>
      <c r="J491" s="12" t="s">
        <v>7266</v>
      </c>
      <c r="K491" s="12" t="s">
        <v>4935</v>
      </c>
      <c r="L491" s="33" t="str">
        <f>VLOOKUP(K491,'COMM ITY- ENG'!A:B,2,FALSE)</f>
        <v>handles</v>
      </c>
      <c r="M491" s="12"/>
      <c r="N491" s="13">
        <v>18840</v>
      </c>
      <c r="O491" s="12" t="s">
        <v>4949</v>
      </c>
      <c r="P491" s="12"/>
      <c r="Q491" s="13">
        <f t="shared" si="7"/>
        <v>1.6526109341825901</v>
      </c>
      <c r="R491" s="14">
        <v>31135.19</v>
      </c>
      <c r="S491" s="26" t="str">
        <f>IFERROR(VLOOKUP(J491,'DESC ITY - ENG'!B:C,2,FALSE),VLOOKUP(I491,'DESC ITY - ENG'!A:C,3,FALSE))</f>
        <v>SI Long Handle, 30cm Skillet (6.5mm hole)</v>
      </c>
      <c r="T491" s="15" t="str">
        <f>IFERROR(VLOOKUP(S491,'DESC ITY - ENG'!C:D,2,FALSE),VLOOKUP(J491,'DESC ITY - ENG'!B:D,3,FALSE))</f>
        <v>HDL-</v>
      </c>
      <c r="U491" t="str">
        <f>VLOOKUP(T491,'STANDARD COMM'!A:B,2,FALSE)</f>
        <v>HANDLE</v>
      </c>
      <c r="V491" t="str">
        <f>IF(T491="","(blank)",IF(COUNTIF('STANDARD COMM'!A:A,T491)&gt;0,"OK","OUT OF SCOPE"))</f>
        <v>OK</v>
      </c>
    </row>
    <row r="492" spans="1:22">
      <c r="A492" s="16" t="s">
        <v>6990</v>
      </c>
      <c r="B492" s="17">
        <v>45630.454375000001</v>
      </c>
      <c r="C492" s="18"/>
      <c r="D492" s="18" t="s">
        <v>61</v>
      </c>
      <c r="E492" s="18" t="s">
        <v>62</v>
      </c>
      <c r="F492" s="18" t="s">
        <v>7149</v>
      </c>
      <c r="G492" s="23">
        <v>46081</v>
      </c>
      <c r="H492" s="18"/>
      <c r="I492" s="18" t="s">
        <v>7267</v>
      </c>
      <c r="J492" s="18" t="s">
        <v>7268</v>
      </c>
      <c r="K492" s="18" t="s">
        <v>4935</v>
      </c>
      <c r="L492" s="33" t="str">
        <f>VLOOKUP(K492,'COMM ITY- ENG'!A:B,2,FALSE)</f>
        <v>handles</v>
      </c>
      <c r="M492" s="18"/>
      <c r="N492" s="19">
        <v>1980</v>
      </c>
      <c r="O492" s="18" t="s">
        <v>4949</v>
      </c>
      <c r="P492" s="18"/>
      <c r="Q492" s="19">
        <f t="shared" si="7"/>
        <v>1.3374242424242424</v>
      </c>
      <c r="R492" s="20">
        <v>2648.1</v>
      </c>
      <c r="S492" s="26" t="str">
        <f>IFERROR(VLOOKUP(J492,'DESC ITY - ENG'!B:C,2,FALSE),VLOOKUP(I492,'DESC ITY - ENG'!A:C,3,FALSE))</f>
        <v>SI Side Handle, PVD Gold, 20cm Saucepan (6.5mm hole)</v>
      </c>
      <c r="T492" s="15" t="str">
        <f>IFERROR(VLOOKUP(S492,'DESC ITY - ENG'!C:D,2,FALSE),VLOOKUP(J492,'DESC ITY - ENG'!B:D,3,FALSE))</f>
        <v>SHDL</v>
      </c>
      <c r="U492" t="str">
        <f>VLOOKUP(T492,'STANDARD COMM'!A:B,2,FALSE)</f>
        <v>SIDE HANDLE</v>
      </c>
      <c r="V492" t="str">
        <f>IF(T492="","(blank)",IF(COUNTIF('STANDARD COMM'!A:A,T492)&gt;0,"OK","OUT OF SCOPE"))</f>
        <v>OK</v>
      </c>
    </row>
    <row r="493" spans="1:22">
      <c r="A493" s="10" t="s">
        <v>6991</v>
      </c>
      <c r="B493" s="11">
        <v>45630.454375000001</v>
      </c>
      <c r="C493" s="12"/>
      <c r="D493" s="12" t="s">
        <v>65</v>
      </c>
      <c r="E493" s="12" t="s">
        <v>66</v>
      </c>
      <c r="F493" s="12" t="s">
        <v>7150</v>
      </c>
      <c r="G493" s="22">
        <v>46081</v>
      </c>
      <c r="H493" s="12"/>
      <c r="I493" s="12" t="s">
        <v>686</v>
      </c>
      <c r="J493" s="12" t="s">
        <v>5065</v>
      </c>
      <c r="K493" s="12" t="s">
        <v>4944</v>
      </c>
      <c r="L493" s="33" t="str">
        <f>VLOOKUP(K493,'COMM ITY- ENG'!A:B,2,FALSE)</f>
        <v>steel</v>
      </c>
      <c r="M493" s="12"/>
      <c r="N493" s="13">
        <v>15000</v>
      </c>
      <c r="O493" s="12" t="s">
        <v>4949</v>
      </c>
      <c r="P493" s="12"/>
      <c r="Q493" s="13">
        <f t="shared" si="7"/>
        <v>0.10648266666666667</v>
      </c>
      <c r="R493" s="14">
        <v>1597.24</v>
      </c>
      <c r="S493" s="26" t="str">
        <f>IFERROR(VLOOKUP(J493,'DESC ITY - ENG'!B:C,2,FALSE),VLOOKUP(I493,'DESC ITY - ENG'!A:C,3,FALSE))</f>
        <v>5 MM+TAGLI STRETTI+FO.CENTRALE 365mmSteel Disc AC.135/040 2.5mm Narrow Slots + 36.5mm Center Hole [cite: 1]</v>
      </c>
      <c r="T493" s="15" t="str">
        <f>IFERROR(VLOOKUP(S493,'DESC ITY - ENG'!C:D,2,FALSE),VLOOKUP(J493,'DESC ITY - ENG'!B:D,3,FALSE))</f>
        <v>SSM-</v>
      </c>
      <c r="U493" t="str">
        <f>VLOOKUP(T493,'STANDARD COMM'!A:B,2,FALSE)</f>
        <v>STAINLESS STEEL MATERIAL</v>
      </c>
      <c r="V493" t="str">
        <f>IF(T493="","(blank)",IF(COUNTIF('STANDARD COMM'!A:A,T493)&gt;0,"OK","OUT OF SCOPE"))</f>
        <v>OK</v>
      </c>
    </row>
    <row r="494" spans="1:22">
      <c r="A494" s="10" t="s">
        <v>6991</v>
      </c>
      <c r="B494" s="11">
        <v>45630.454375000001</v>
      </c>
      <c r="C494" s="12"/>
      <c r="D494" s="12" t="s">
        <v>65</v>
      </c>
      <c r="E494" s="12" t="s">
        <v>66</v>
      </c>
      <c r="F494" s="12" t="s">
        <v>7150</v>
      </c>
      <c r="G494" s="22">
        <v>46081</v>
      </c>
      <c r="H494" s="12"/>
      <c r="I494" s="12" t="s">
        <v>692</v>
      </c>
      <c r="J494" s="12" t="s">
        <v>5067</v>
      </c>
      <c r="K494" s="12" t="s">
        <v>4944</v>
      </c>
      <c r="L494" s="33" t="str">
        <f>VLOOKUP(K494,'COMM ITY- ENG'!A:B,2,FALSE)</f>
        <v>steel</v>
      </c>
      <c r="M494" s="12"/>
      <c r="N494" s="13">
        <v>15000</v>
      </c>
      <c r="O494" s="12" t="s">
        <v>4949</v>
      </c>
      <c r="P494" s="12"/>
      <c r="Q494" s="13">
        <f t="shared" si="7"/>
        <v>0.14311266666666667</v>
      </c>
      <c r="R494" s="14">
        <v>2146.69</v>
      </c>
      <c r="S494" s="26" t="str">
        <f>IFERROR(VLOOKUP(J494,'DESC ITY - ENG'!B:C,2,FALSE),VLOOKUP(I494,'DESC ITY - ENG'!A:C,3,FALSE))</f>
        <v>Steel Disc AC.165/040 2.5mm Narrow Slots + 50mm Center Hole [cite: 1]</v>
      </c>
      <c r="T494" s="15" t="str">
        <f>IFERROR(VLOOKUP(S494,'DESC ITY - ENG'!C:D,2,FALSE),VLOOKUP(J494,'DESC ITY - ENG'!B:D,3,FALSE))</f>
        <v>SM--</v>
      </c>
      <c r="U494" t="str">
        <f>VLOOKUP(T494,'STANDARD COMM'!A:B,2,FALSE)</f>
        <v>STEEL MATERIAL</v>
      </c>
      <c r="V494" t="str">
        <f>IF(T494="","(blank)",IF(COUNTIF('STANDARD COMM'!A:A,T494)&gt;0,"OK","OUT OF SCOPE"))</f>
        <v>OK</v>
      </c>
    </row>
    <row r="495" spans="1:22">
      <c r="A495" s="16" t="s">
        <v>6991</v>
      </c>
      <c r="B495" s="17">
        <v>45630.454375000001</v>
      </c>
      <c r="C495" s="18"/>
      <c r="D495" s="18" t="s">
        <v>65</v>
      </c>
      <c r="E495" s="18" t="s">
        <v>66</v>
      </c>
      <c r="F495" s="18" t="s">
        <v>7150</v>
      </c>
      <c r="G495" s="23">
        <v>46081</v>
      </c>
      <c r="H495" s="18"/>
      <c r="I495" s="18" t="s">
        <v>694</v>
      </c>
      <c r="J495" s="18" t="s">
        <v>5071</v>
      </c>
      <c r="K495" s="18" t="s">
        <v>4944</v>
      </c>
      <c r="L495" s="33" t="str">
        <f>VLOOKUP(K495,'COMM ITY- ENG'!A:B,2,FALSE)</f>
        <v>steel</v>
      </c>
      <c r="M495" s="18"/>
      <c r="N495" s="19">
        <v>10000</v>
      </c>
      <c r="O495" s="18" t="s">
        <v>4949</v>
      </c>
      <c r="P495" s="18"/>
      <c r="Q495" s="19">
        <f t="shared" si="7"/>
        <v>0.155891</v>
      </c>
      <c r="R495" s="20">
        <v>1558.91</v>
      </c>
      <c r="S495" s="26" t="str">
        <f>IFERROR(VLOOKUP(J495,'DESC ITY - ENG'!B:C,2,FALSE),VLOOKUP(I495,'DESC ITY - ENG'!A:C,3,FALSE))</f>
        <v>5 MM+TAGLI STRETTI+FORO CENTRALE 50mmSteel Disc AC.175/040 2.5mm Narrow Slots + 50mm Center Hole [cite: 1]</v>
      </c>
      <c r="T495" s="15" t="str">
        <f>IFERROR(VLOOKUP(S495,'DESC ITY - ENG'!C:D,2,FALSE),VLOOKUP(J495,'DESC ITY - ENG'!B:D,3,FALSE))</f>
        <v>SSM-</v>
      </c>
      <c r="U495" t="str">
        <f>VLOOKUP(T495,'STANDARD COMM'!A:B,2,FALSE)</f>
        <v>STAINLESS STEEL MATERIAL</v>
      </c>
      <c r="V495" t="str">
        <f>IF(T495="","(blank)",IF(COUNTIF('STANDARD COMM'!A:A,T495)&gt;0,"OK","OUT OF SCOPE"))</f>
        <v>OK</v>
      </c>
    </row>
    <row r="496" spans="1:22">
      <c r="A496" s="10" t="s">
        <v>6989</v>
      </c>
      <c r="B496" s="11">
        <v>45631.911469907405</v>
      </c>
      <c r="C496" s="12"/>
      <c r="D496" s="12" t="s">
        <v>74</v>
      </c>
      <c r="E496" s="12" t="s">
        <v>75</v>
      </c>
      <c r="F496" s="12" t="s">
        <v>7148</v>
      </c>
      <c r="G496" s="22">
        <v>46081</v>
      </c>
      <c r="H496" s="12"/>
      <c r="I496" s="12" t="s">
        <v>752</v>
      </c>
      <c r="J496" s="12" t="s">
        <v>753</v>
      </c>
      <c r="K496" s="12" t="s">
        <v>4945</v>
      </c>
      <c r="L496" s="33" t="str">
        <f>VLOOKUP(K496,'COMM ITY- ENG'!A:B,2,FALSE)</f>
        <v>multilayer steel (5PLY)</v>
      </c>
      <c r="M496" s="12"/>
      <c r="N496" s="13">
        <v>4120</v>
      </c>
      <c r="O496" s="12" t="s">
        <v>4949</v>
      </c>
      <c r="P496" s="12"/>
      <c r="Q496" s="13">
        <f t="shared" si="7"/>
        <v>4.32</v>
      </c>
      <c r="R496" s="14">
        <v>17798.400000000001</v>
      </c>
      <c r="S496" s="26" t="str">
        <f>IFERROR(VLOOKUP(J496,'DESC ITY - ENG'!B:C,2,FALSE),VLOOKUP(I496,'DESC ITY - ENG'!A:C,3,FALSE))</f>
        <v>5-Ply Disc SS304/AL/SS439 300mm x 2.3mm Total Thickness 2.3mm [cite: 1]</v>
      </c>
      <c r="T496" s="15" t="str">
        <f>IFERROR(VLOOKUP(S496,'DESC ITY - ENG'!C:D,2,FALSE),VLOOKUP(J496,'DESC ITY - ENG'!B:D,3,FALSE))</f>
        <v>CDM-</v>
      </c>
      <c r="U496" t="str">
        <f>VLOOKUP(T496,'STANDARD COMM'!A:B,2,FALSE)</f>
        <v>CLAD MATERIAL</v>
      </c>
      <c r="V496" t="str">
        <f>IF(T496="","(blank)",IF(COUNTIF('STANDARD COMM'!A:A,T496)&gt;0,"OK","OUT OF SCOPE"))</f>
        <v>OK</v>
      </c>
    </row>
    <row r="497" spans="1:22">
      <c r="A497" s="16" t="s">
        <v>6989</v>
      </c>
      <c r="B497" s="17">
        <v>45631.911469907405</v>
      </c>
      <c r="C497" s="18"/>
      <c r="D497" s="18" t="s">
        <v>74</v>
      </c>
      <c r="E497" s="18" t="s">
        <v>75</v>
      </c>
      <c r="F497" s="18" t="s">
        <v>7148</v>
      </c>
      <c r="G497" s="23">
        <v>46081</v>
      </c>
      <c r="H497" s="18"/>
      <c r="I497" s="18" t="s">
        <v>5004</v>
      </c>
      <c r="J497" s="18" t="s">
        <v>5005</v>
      </c>
      <c r="K497" s="18" t="s">
        <v>4945</v>
      </c>
      <c r="L497" s="33" t="str">
        <f>VLOOKUP(K497,'COMM ITY- ENG'!A:B,2,FALSE)</f>
        <v>multilayer steel (5PLY)</v>
      </c>
      <c r="M497" s="18"/>
      <c r="N497" s="19">
        <v>1960</v>
      </c>
      <c r="O497" s="18" t="s">
        <v>4949</v>
      </c>
      <c r="P497" s="18"/>
      <c r="Q497" s="19">
        <f t="shared" si="7"/>
        <v>6.2</v>
      </c>
      <c r="R497" s="20">
        <v>12152</v>
      </c>
      <c r="S497" s="26" t="str">
        <f>IFERROR(VLOOKUP(J497,'DESC ITY - ENG'!B:C,2,FALSE),VLOOKUP(I497,'DESC ITY - ENG'!A:C,3,FALSE))</f>
        <v>5-Ply Disc SS304/AL/SS439 365mm x 2.3mm Total Thickness 2.3mm [cite: 1]</v>
      </c>
      <c r="T497" s="15" t="str">
        <f>IFERROR(VLOOKUP(S497,'DESC ITY - ENG'!C:D,2,FALSE),VLOOKUP(J497,'DESC ITY - ENG'!B:D,3,FALSE))</f>
        <v>CDM-</v>
      </c>
      <c r="U497" t="str">
        <f>VLOOKUP(T497,'STANDARD COMM'!A:B,2,FALSE)</f>
        <v>CLAD MATERIAL</v>
      </c>
      <c r="V497" t="str">
        <f>IF(T497="","(blank)",IF(COUNTIF('STANDARD COMM'!A:A,T497)&gt;0,"OK","OUT OF SCOPE"))</f>
        <v>OK</v>
      </c>
    </row>
    <row r="498" spans="1:22">
      <c r="A498" s="16" t="s">
        <v>6990</v>
      </c>
      <c r="B498" s="17">
        <v>45631.911469907405</v>
      </c>
      <c r="C498" s="18"/>
      <c r="D498" s="18" t="s">
        <v>61</v>
      </c>
      <c r="E498" s="18" t="s">
        <v>62</v>
      </c>
      <c r="F498" s="18" t="s">
        <v>7149</v>
      </c>
      <c r="G498" s="23">
        <v>46081</v>
      </c>
      <c r="H498" s="18"/>
      <c r="I498" s="18" t="s">
        <v>7239</v>
      </c>
      <c r="J498" s="18" t="s">
        <v>7240</v>
      </c>
      <c r="K498" s="18" t="s">
        <v>4935</v>
      </c>
      <c r="L498" s="33" t="str">
        <f>VLOOKUP(K498,'COMM ITY- ENG'!A:B,2,FALSE)</f>
        <v>handles</v>
      </c>
      <c r="M498" s="18"/>
      <c r="N498" s="19">
        <v>1680</v>
      </c>
      <c r="O498" s="18" t="s">
        <v>4949</v>
      </c>
      <c r="P498" s="18"/>
      <c r="Q498" s="19">
        <f t="shared" si="7"/>
        <v>1.9337261904761904</v>
      </c>
      <c r="R498" s="20">
        <v>3248.66</v>
      </c>
      <c r="S498" s="26" t="str">
        <f>IFERROR(VLOOKUP(J498,'DESC ITY - ENG'!B:C,2,FALSE),VLOOKUP(I498,'DESC ITY - ENG'!A:C,3,FALSE))</f>
        <v>1-5 SI Handle PVD Gold 16cm Saucepan (6.5mm hole)</v>
      </c>
      <c r="T498" s="15" t="str">
        <f>IFERROR(VLOOKUP(S498,'DESC ITY - ENG'!C:D,2,FALSE),VLOOKUP(J498,'DESC ITY - ENG'!B:D,3,FALSE))</f>
        <v>HDL--</v>
      </c>
      <c r="U498" t="e">
        <f>VLOOKUP(T498,'STANDARD COMM'!A:B,2,FALSE)</f>
        <v>#N/A</v>
      </c>
      <c r="V498" t="str">
        <f>IF(T498="","(blank)",IF(COUNTIF('STANDARD COMM'!A:A,T498)&gt;0,"OK","OUT OF SCOPE"))</f>
        <v>OUT OF SCOPE</v>
      </c>
    </row>
    <row r="499" spans="1:22">
      <c r="A499" s="10" t="s">
        <v>6990</v>
      </c>
      <c r="B499" s="11">
        <v>45631.911469907405</v>
      </c>
      <c r="C499" s="12"/>
      <c r="D499" s="12" t="s">
        <v>61</v>
      </c>
      <c r="E499" s="12" t="s">
        <v>62</v>
      </c>
      <c r="F499" s="12" t="s">
        <v>7149</v>
      </c>
      <c r="G499" s="22">
        <v>46081</v>
      </c>
      <c r="H499" s="12"/>
      <c r="I499" s="12" t="s">
        <v>7241</v>
      </c>
      <c r="J499" s="12" t="s">
        <v>7242</v>
      </c>
      <c r="K499" s="12" t="s">
        <v>4935</v>
      </c>
      <c r="L499" s="33" t="str">
        <f>VLOOKUP(K499,'COMM ITY- ENG'!A:B,2,FALSE)</f>
        <v>handles</v>
      </c>
      <c r="M499" s="12"/>
      <c r="N499" s="13">
        <v>2040</v>
      </c>
      <c r="O499" s="12" t="s">
        <v>4949</v>
      </c>
      <c r="P499" s="12"/>
      <c r="Q499" s="13">
        <f t="shared" si="7"/>
        <v>2.0785392156862748</v>
      </c>
      <c r="R499" s="14">
        <v>4240.22</v>
      </c>
      <c r="S499" s="26" t="str">
        <f>IFERROR(VLOOKUP(J499,'DESC ITY - ENG'!B:C,2,FALSE),VLOOKUP(I499,'DESC ITY - ENG'!A:C,3,FALSE))</f>
        <v>1-5 SI Handle PVD Gold 20cm Saucepan (6.5mm hole)</v>
      </c>
      <c r="T499" s="15" t="str">
        <f>IFERROR(VLOOKUP(S499,'DESC ITY - ENG'!C:D,2,FALSE),VLOOKUP(J499,'DESC ITY - ENG'!B:D,3,FALSE))</f>
        <v>HDL--</v>
      </c>
      <c r="U499" t="e">
        <f>VLOOKUP(T499,'STANDARD COMM'!A:B,2,FALSE)</f>
        <v>#N/A</v>
      </c>
      <c r="V499" t="str">
        <f>IF(T499="","(blank)",IF(COUNTIF('STANDARD COMM'!A:A,T499)&gt;0,"OK","OUT OF SCOPE"))</f>
        <v>OUT OF SCOPE</v>
      </c>
    </row>
    <row r="500" spans="1:22">
      <c r="A500" s="16" t="s">
        <v>6990</v>
      </c>
      <c r="B500" s="17">
        <v>45631.911469907405</v>
      </c>
      <c r="C500" s="18"/>
      <c r="D500" s="18" t="s">
        <v>61</v>
      </c>
      <c r="E500" s="18" t="s">
        <v>62</v>
      </c>
      <c r="F500" s="18" t="s">
        <v>7149</v>
      </c>
      <c r="G500" s="23">
        <v>46081</v>
      </c>
      <c r="H500" s="18"/>
      <c r="I500" s="18" t="s">
        <v>7243</v>
      </c>
      <c r="J500" s="18" t="s">
        <v>7244</v>
      </c>
      <c r="K500" s="18" t="s">
        <v>4935</v>
      </c>
      <c r="L500" s="33" t="str">
        <f>VLOOKUP(K500,'COMM ITY- ENG'!A:B,2,FALSE)</f>
        <v>handles</v>
      </c>
      <c r="M500" s="18"/>
      <c r="N500" s="19">
        <v>840</v>
      </c>
      <c r="O500" s="18" t="s">
        <v>4949</v>
      </c>
      <c r="P500" s="18"/>
      <c r="Q500" s="19">
        <f t="shared" si="7"/>
        <v>2.0785357142857142</v>
      </c>
      <c r="R500" s="20">
        <v>1745.97</v>
      </c>
      <c r="S500" s="26" t="str">
        <f>IFERROR(VLOOKUP(J500,'DESC ITY - ENG'!B:C,2,FALSE),VLOOKUP(I500,'DESC ITY - ENG'!A:C,3,FALSE))</f>
        <v>1-5 SI Handle PVD Gold 24cm Saucier (6.5mm hole)</v>
      </c>
      <c r="T500" s="15" t="str">
        <f>IFERROR(VLOOKUP(S500,'DESC ITY - ENG'!C:D,2,FALSE),VLOOKUP(J500,'DESC ITY - ENG'!B:D,3,FALSE))</f>
        <v>HDL--</v>
      </c>
      <c r="U500" t="e">
        <f>VLOOKUP(T500,'STANDARD COMM'!A:B,2,FALSE)</f>
        <v>#N/A</v>
      </c>
      <c r="V500" t="str">
        <f>IF(T500="","(blank)",IF(COUNTIF('STANDARD COMM'!A:A,T500)&gt;0,"OK","OUT OF SCOPE"))</f>
        <v>OUT OF SCOPE</v>
      </c>
    </row>
    <row r="501" spans="1:22">
      <c r="A501" s="10" t="s">
        <v>6990</v>
      </c>
      <c r="B501" s="11">
        <v>45631.911469907405</v>
      </c>
      <c r="C501" s="12"/>
      <c r="D501" s="12" t="s">
        <v>61</v>
      </c>
      <c r="E501" s="12" t="s">
        <v>62</v>
      </c>
      <c r="F501" s="12" t="s">
        <v>7149</v>
      </c>
      <c r="G501" s="22">
        <v>46081</v>
      </c>
      <c r="H501" s="12"/>
      <c r="I501" s="12" t="s">
        <v>7245</v>
      </c>
      <c r="J501" s="12" t="s">
        <v>7246</v>
      </c>
      <c r="K501" s="12" t="s">
        <v>4935</v>
      </c>
      <c r="L501" s="33" t="str">
        <f>VLOOKUP(K501,'COMM ITY- ENG'!A:B,2,FALSE)</f>
        <v>handles</v>
      </c>
      <c r="M501" s="12"/>
      <c r="N501" s="13">
        <v>2880</v>
      </c>
      <c r="O501" s="12" t="s">
        <v>4949</v>
      </c>
      <c r="P501" s="12"/>
      <c r="Q501" s="13">
        <f t="shared" si="7"/>
        <v>2.0785416666666667</v>
      </c>
      <c r="R501" s="14">
        <v>5986.2</v>
      </c>
      <c r="S501" s="26" t="str">
        <f>IFERROR(VLOOKUP(J501,'DESC ITY - ENG'!B:C,2,FALSE),VLOOKUP(I501,'DESC ITY - ENG'!A:C,3,FALSE))</f>
        <v>1-5 SI Handle PVD Gold 26cm Saute (6.5mm hole)</v>
      </c>
      <c r="T501" s="15" t="str">
        <f>IFERROR(VLOOKUP(S501,'DESC ITY - ENG'!C:D,2,FALSE),VLOOKUP(J501,'DESC ITY - ENG'!B:D,3,FALSE))</f>
        <v>HDL--</v>
      </c>
      <c r="U501" t="e">
        <f>VLOOKUP(T501,'STANDARD COMM'!A:B,2,FALSE)</f>
        <v>#N/A</v>
      </c>
      <c r="V501" t="str">
        <f>IF(T501="","(blank)",IF(COUNTIF('STANDARD COMM'!A:A,T501)&gt;0,"OK","OUT OF SCOPE"))</f>
        <v>OUT OF SCOPE</v>
      </c>
    </row>
    <row r="502" spans="1:22">
      <c r="A502" s="16" t="s">
        <v>6990</v>
      </c>
      <c r="B502" s="17">
        <v>45631.911469907405</v>
      </c>
      <c r="C502" s="18"/>
      <c r="D502" s="18" t="s">
        <v>61</v>
      </c>
      <c r="E502" s="18" t="s">
        <v>62</v>
      </c>
      <c r="F502" s="18" t="s">
        <v>7149</v>
      </c>
      <c r="G502" s="23">
        <v>46081</v>
      </c>
      <c r="H502" s="18"/>
      <c r="I502" s="18" t="s">
        <v>7247</v>
      </c>
      <c r="J502" s="18" t="s">
        <v>7248</v>
      </c>
      <c r="K502" s="18" t="s">
        <v>4935</v>
      </c>
      <c r="L502" s="33" t="str">
        <f>VLOOKUP(K502,'COMM ITY- ENG'!A:B,2,FALSE)</f>
        <v>handles</v>
      </c>
      <c r="M502" s="18"/>
      <c r="N502" s="19">
        <v>7560</v>
      </c>
      <c r="O502" s="18" t="s">
        <v>4949</v>
      </c>
      <c r="P502" s="18"/>
      <c r="Q502" s="19">
        <f t="shared" si="7"/>
        <v>1.9337248677248675</v>
      </c>
      <c r="R502" s="20">
        <v>14618.96</v>
      </c>
      <c r="S502" s="26" t="str">
        <f>IFERROR(VLOOKUP(J502,'DESC ITY - ENG'!B:C,2,FALSE),VLOOKUP(I502,'DESC ITY - ENG'!A:C,3,FALSE))</f>
        <v>1-5 SI Handle PVD Gold 20cm Skillet (6.5mm hole)</v>
      </c>
      <c r="T502" s="15" t="str">
        <f>IFERROR(VLOOKUP(S502,'DESC ITY - ENG'!C:D,2,FALSE),VLOOKUP(J502,'DESC ITY - ENG'!B:D,3,FALSE))</f>
        <v>HDL--</v>
      </c>
      <c r="U502" t="e">
        <f>VLOOKUP(T502,'STANDARD COMM'!A:B,2,FALSE)</f>
        <v>#N/A</v>
      </c>
      <c r="V502" t="str">
        <f>IF(T502="","(blank)",IF(COUNTIF('STANDARD COMM'!A:A,T502)&gt;0,"OK","OUT OF SCOPE"))</f>
        <v>OUT OF SCOPE</v>
      </c>
    </row>
    <row r="503" spans="1:22">
      <c r="A503" s="10" t="s">
        <v>6990</v>
      </c>
      <c r="B503" s="11">
        <v>45631.911469907405</v>
      </c>
      <c r="C503" s="12"/>
      <c r="D503" s="12" t="s">
        <v>61</v>
      </c>
      <c r="E503" s="12" t="s">
        <v>62</v>
      </c>
      <c r="F503" s="12" t="s">
        <v>7149</v>
      </c>
      <c r="G503" s="22">
        <v>46081</v>
      </c>
      <c r="H503" s="12"/>
      <c r="I503" s="12" t="s">
        <v>7249</v>
      </c>
      <c r="J503" s="12" t="s">
        <v>7250</v>
      </c>
      <c r="K503" s="12" t="s">
        <v>4935</v>
      </c>
      <c r="L503" s="33" t="str">
        <f>VLOOKUP(K503,'COMM ITY- ENG'!A:B,2,FALSE)</f>
        <v>handles</v>
      </c>
      <c r="M503" s="12"/>
      <c r="N503" s="13">
        <v>10800</v>
      </c>
      <c r="O503" s="12" t="s">
        <v>4949</v>
      </c>
      <c r="P503" s="12"/>
      <c r="Q503" s="13">
        <f t="shared" si="7"/>
        <v>2.0785416666666667</v>
      </c>
      <c r="R503" s="14">
        <v>22448.25</v>
      </c>
      <c r="S503" s="26" t="str">
        <f>IFERROR(VLOOKUP(J503,'DESC ITY - ENG'!B:C,2,FALSE),VLOOKUP(I503,'DESC ITY - ENG'!A:C,3,FALSE))</f>
        <v>1-5 SI Handle PVD Gold 26cm Skillet (6.5mm hole)</v>
      </c>
      <c r="T503" s="15" t="str">
        <f>IFERROR(VLOOKUP(S503,'DESC ITY - ENG'!C:D,2,FALSE),VLOOKUP(J503,'DESC ITY - ENG'!B:D,3,FALSE))</f>
        <v>HDL--</v>
      </c>
      <c r="U503" t="e">
        <f>VLOOKUP(T503,'STANDARD COMM'!A:B,2,FALSE)</f>
        <v>#N/A</v>
      </c>
      <c r="V503" t="str">
        <f>IF(T503="","(blank)",IF(COUNTIF('STANDARD COMM'!A:A,T503)&gt;0,"OK","OUT OF SCOPE"))</f>
        <v>OUT OF SCOPE</v>
      </c>
    </row>
    <row r="504" spans="1:22">
      <c r="A504" s="16" t="s">
        <v>6990</v>
      </c>
      <c r="B504" s="17">
        <v>45631.911469907405</v>
      </c>
      <c r="C504" s="18"/>
      <c r="D504" s="18" t="s">
        <v>61</v>
      </c>
      <c r="E504" s="18" t="s">
        <v>62</v>
      </c>
      <c r="F504" s="18" t="s">
        <v>7149</v>
      </c>
      <c r="G504" s="23">
        <v>46081</v>
      </c>
      <c r="H504" s="18"/>
      <c r="I504" s="18" t="s">
        <v>7251</v>
      </c>
      <c r="J504" s="18" t="s">
        <v>7252</v>
      </c>
      <c r="K504" s="18" t="s">
        <v>4935</v>
      </c>
      <c r="L504" s="33" t="str">
        <f>VLOOKUP(K504,'COMM ITY- ENG'!A:B,2,FALSE)</f>
        <v>handles</v>
      </c>
      <c r="M504" s="18"/>
      <c r="N504" s="19">
        <v>8880</v>
      </c>
      <c r="O504" s="18" t="s">
        <v>4949</v>
      </c>
      <c r="P504" s="18"/>
      <c r="Q504" s="19">
        <f t="shared" si="7"/>
        <v>2.0785416666666667</v>
      </c>
      <c r="R504" s="20">
        <v>18457.45</v>
      </c>
      <c r="S504" s="26" t="str">
        <f>IFERROR(VLOOKUP(J504,'DESC ITY - ENG'!B:C,2,FALSE),VLOOKUP(I504,'DESC ITY - ENG'!A:C,3,FALSE))</f>
        <v>SI Long Handle, PVD Gold, 30cm Skillet (6.5mm hole)</v>
      </c>
      <c r="T504" s="15" t="str">
        <f>IFERROR(VLOOKUP(S504,'DESC ITY - ENG'!C:D,2,FALSE),VLOOKUP(J504,'DESC ITY - ENG'!B:D,3,FALSE))</f>
        <v>HDL-</v>
      </c>
      <c r="U504" t="str">
        <f>VLOOKUP(T504,'STANDARD COMM'!A:B,2,FALSE)</f>
        <v>HANDLE</v>
      </c>
      <c r="V504" t="str">
        <f>IF(T504="","(blank)",IF(COUNTIF('STANDARD COMM'!A:A,T504)&gt;0,"OK","OUT OF SCOPE"))</f>
        <v>OK</v>
      </c>
    </row>
    <row r="505" spans="1:22">
      <c r="A505" s="10" t="s">
        <v>6990</v>
      </c>
      <c r="B505" s="11">
        <v>45631.911469907405</v>
      </c>
      <c r="C505" s="12"/>
      <c r="D505" s="12" t="s">
        <v>61</v>
      </c>
      <c r="E505" s="12" t="s">
        <v>62</v>
      </c>
      <c r="F505" s="12" t="s">
        <v>7149</v>
      </c>
      <c r="G505" s="22">
        <v>46081</v>
      </c>
      <c r="H505" s="12"/>
      <c r="I505" s="12" t="s">
        <v>7253</v>
      </c>
      <c r="J505" s="12" t="s">
        <v>7254</v>
      </c>
      <c r="K505" s="12" t="s">
        <v>4935</v>
      </c>
      <c r="L505" s="33" t="str">
        <f>VLOOKUP(K505,'COMM ITY- ENG'!A:B,2,FALSE)</f>
        <v>handles</v>
      </c>
      <c r="M505" s="12"/>
      <c r="N505" s="13">
        <v>3960</v>
      </c>
      <c r="O505" s="12" t="s">
        <v>4949</v>
      </c>
      <c r="P505" s="12"/>
      <c r="Q505" s="13">
        <f t="shared" si="7"/>
        <v>1.5674242424242424</v>
      </c>
      <c r="R505" s="14">
        <v>6207</v>
      </c>
      <c r="S505" s="26" t="str">
        <f>IFERROR(VLOOKUP(J505,'DESC ITY - ENG'!B:C,2,FALSE),VLOOKUP(I505,'DESC ITY - ENG'!A:C,3,FALSE))</f>
        <v>1-5 SI Handle 16cm Saucepan (6.5mm hole)</v>
      </c>
      <c r="T505" s="15" t="str">
        <f>IFERROR(VLOOKUP(S505,'DESC ITY - ENG'!C:D,2,FALSE),VLOOKUP(J505,'DESC ITY - ENG'!B:D,3,FALSE))</f>
        <v>HDL--</v>
      </c>
      <c r="U505" t="e">
        <f>VLOOKUP(T505,'STANDARD COMM'!A:B,2,FALSE)</f>
        <v>#N/A</v>
      </c>
      <c r="V505" t="str">
        <f>IF(T505="","(blank)",IF(COUNTIF('STANDARD COMM'!A:A,T505)&gt;0,"OK","OUT OF SCOPE"))</f>
        <v>OUT OF SCOPE</v>
      </c>
    </row>
    <row r="506" spans="1:22">
      <c r="A506" s="16" t="s">
        <v>6990</v>
      </c>
      <c r="B506" s="17">
        <v>45631.911469907405</v>
      </c>
      <c r="C506" s="18"/>
      <c r="D506" s="18" t="s">
        <v>61</v>
      </c>
      <c r="E506" s="18" t="s">
        <v>62</v>
      </c>
      <c r="F506" s="18" t="s">
        <v>7149</v>
      </c>
      <c r="G506" s="23">
        <v>46081</v>
      </c>
      <c r="H506" s="18"/>
      <c r="I506" s="18" t="s">
        <v>7255</v>
      </c>
      <c r="J506" s="18" t="s">
        <v>7256</v>
      </c>
      <c r="K506" s="18" t="s">
        <v>4935</v>
      </c>
      <c r="L506" s="33" t="str">
        <f>VLOOKUP(K506,'COMM ITY- ENG'!A:B,2,FALSE)</f>
        <v>handles</v>
      </c>
      <c r="M506" s="18"/>
      <c r="N506" s="19">
        <v>4200</v>
      </c>
      <c r="O506" s="18" t="s">
        <v>4949</v>
      </c>
      <c r="P506" s="18"/>
      <c r="Q506" s="19">
        <f t="shared" si="7"/>
        <v>1.6526119047619048</v>
      </c>
      <c r="R506" s="20">
        <v>6940.97</v>
      </c>
      <c r="S506" s="26" t="str">
        <f>IFERROR(VLOOKUP(J506,'DESC ITY - ENG'!B:C,2,FALSE),VLOOKUP(I506,'DESC ITY - ENG'!A:C,3,FALSE))</f>
        <v>1-5 SI Handle 20cm Saucepan (6.5mm hole)</v>
      </c>
      <c r="T506" s="15" t="str">
        <f>IFERROR(VLOOKUP(S506,'DESC ITY - ENG'!C:D,2,FALSE),VLOOKUP(J506,'DESC ITY - ENG'!B:D,3,FALSE))</f>
        <v>HDL--</v>
      </c>
      <c r="U506" t="e">
        <f>VLOOKUP(T506,'STANDARD COMM'!A:B,2,FALSE)</f>
        <v>#N/A</v>
      </c>
      <c r="V506" t="str">
        <f>IF(T506="","(blank)",IF(COUNTIF('STANDARD COMM'!A:A,T506)&gt;0,"OK","OUT OF SCOPE"))</f>
        <v>OUT OF SCOPE</v>
      </c>
    </row>
    <row r="507" spans="1:22">
      <c r="A507" s="10" t="s">
        <v>7094</v>
      </c>
      <c r="B507" s="11">
        <v>45632.697731481479</v>
      </c>
      <c r="C507" s="12"/>
      <c r="D507" s="12" t="s">
        <v>123</v>
      </c>
      <c r="E507" s="12" t="s">
        <v>124</v>
      </c>
      <c r="F507" s="12" t="s">
        <v>7217</v>
      </c>
      <c r="G507" s="22">
        <v>46081</v>
      </c>
      <c r="H507" s="12"/>
      <c r="I507" s="12" t="s">
        <v>2440</v>
      </c>
      <c r="J507" s="12" t="s">
        <v>2441</v>
      </c>
      <c r="K507" s="12" t="s">
        <v>4946</v>
      </c>
      <c r="L507" s="33" t="str">
        <f>VLOOKUP(K507,'COMM ITY- ENG'!A:B,2,FALSE)</f>
        <v>consumable materials</v>
      </c>
      <c r="M507" s="12"/>
      <c r="N507" s="13">
        <v>1000</v>
      </c>
      <c r="O507" s="12" t="s">
        <v>4949</v>
      </c>
      <c r="P507" s="12"/>
      <c r="Q507" s="13">
        <f t="shared" si="7"/>
        <v>5.6000000000000001E-2</v>
      </c>
      <c r="R507" s="14">
        <v>56</v>
      </c>
      <c r="S507" s="26" t="str">
        <f>IFERROR(VLOOKUP(J507,'DESC ITY - ENG'!B:C,2,FALSE),VLOOKUP(I507,'DESC ITY - ENG'!A:C,3,FALSE))</f>
        <v>Latex Gloves ASTM Standard 100 pcs</v>
      </c>
      <c r="T507" s="15" t="str">
        <f>IFERROR(VLOOKUP(S507,'DESC ITY - ENG'!C:D,2,FALSE),VLOOKUP(J507,'DESC ITY - ENG'!B:D,3,FALSE))</f>
        <v>MISC</v>
      </c>
      <c r="U507" t="str">
        <f>VLOOKUP(T507,'STANDARD COMM'!A:B,2,FALSE)</f>
        <v>MISCELLANEOUS</v>
      </c>
      <c r="V507" t="str">
        <f>IF(T507="","(blank)",IF(COUNTIF('STANDARD COMM'!A:A,T507)&gt;0,"OK","OUT OF SCOPE"))</f>
        <v>OK</v>
      </c>
    </row>
    <row r="508" spans="1:22">
      <c r="A508" s="10" t="s">
        <v>6989</v>
      </c>
      <c r="B508" s="11">
        <v>45632.697743055556</v>
      </c>
      <c r="C508" s="12"/>
      <c r="D508" s="12" t="s">
        <v>74</v>
      </c>
      <c r="E508" s="12" t="s">
        <v>75</v>
      </c>
      <c r="F508" s="12" t="s">
        <v>7148</v>
      </c>
      <c r="G508" s="22">
        <v>46081</v>
      </c>
      <c r="H508" s="12"/>
      <c r="I508" s="12" t="s">
        <v>758</v>
      </c>
      <c r="J508" s="12" t="s">
        <v>759</v>
      </c>
      <c r="K508" s="12" t="s">
        <v>4945</v>
      </c>
      <c r="L508" s="33" t="str">
        <f>VLOOKUP(K508,'COMM ITY- ENG'!A:B,2,FALSE)</f>
        <v>multilayer steel (5PLY)</v>
      </c>
      <c r="M508" s="12"/>
      <c r="N508" s="13">
        <v>1500</v>
      </c>
      <c r="O508" s="12" t="s">
        <v>4949</v>
      </c>
      <c r="P508" s="12"/>
      <c r="Q508" s="13">
        <f t="shared" si="7"/>
        <v>10.039999999999999</v>
      </c>
      <c r="R508" s="14">
        <v>15060</v>
      </c>
      <c r="S508" s="26" t="str">
        <f>IFERROR(VLOOKUP(J508,'DESC ITY - ENG'!B:C,2,FALSE),VLOOKUP(I508,'DESC ITY - ENG'!A:C,3,FALSE))</f>
        <v>5-Ply Disc SS304/AL/SS439 470mm x 2.3mm Total Thickness 2.3mm [cite: 1]</v>
      </c>
      <c r="T508" s="15" t="str">
        <f>IFERROR(VLOOKUP(S508,'DESC ITY - ENG'!C:D,2,FALSE),VLOOKUP(J508,'DESC ITY - ENG'!B:D,3,FALSE))</f>
        <v>CDM-</v>
      </c>
      <c r="U508" t="str">
        <f>VLOOKUP(T508,'STANDARD COMM'!A:B,2,FALSE)</f>
        <v>CLAD MATERIAL</v>
      </c>
      <c r="V508" t="str">
        <f>IF(T508="","(blank)",IF(COUNTIF('STANDARD COMM'!A:A,T508)&gt;0,"OK","OUT OF SCOPE"))</f>
        <v>OK</v>
      </c>
    </row>
    <row r="509" spans="1:22">
      <c r="A509" s="10" t="s">
        <v>6994</v>
      </c>
      <c r="B509" s="11">
        <v>45632.697743055556</v>
      </c>
      <c r="C509" s="12"/>
      <c r="D509" s="12" t="s">
        <v>77</v>
      </c>
      <c r="E509" s="12" t="s">
        <v>78</v>
      </c>
      <c r="F509" s="12" t="s">
        <v>7163</v>
      </c>
      <c r="G509" s="22">
        <v>46081</v>
      </c>
      <c r="H509" s="12"/>
      <c r="I509" s="12" t="s">
        <v>378</v>
      </c>
      <c r="J509" s="12" t="s">
        <v>379</v>
      </c>
      <c r="K509" s="12" t="s">
        <v>4935</v>
      </c>
      <c r="L509" s="33" t="str">
        <f>VLOOKUP(K509,'COMM ITY- ENG'!A:B,2,FALSE)</f>
        <v>handles</v>
      </c>
      <c r="M509" s="12"/>
      <c r="N509" s="13">
        <v>5000</v>
      </c>
      <c r="O509" s="12" t="s">
        <v>4949</v>
      </c>
      <c r="P509" s="12"/>
      <c r="Q509" s="13">
        <f t="shared" si="7"/>
        <v>1.137</v>
      </c>
      <c r="R509" s="14">
        <v>5685</v>
      </c>
      <c r="S509" s="26" t="str">
        <f>IFERROR(VLOOKUP(J509,'DESC ITY - ENG'!B:C,2,FALSE),VLOOKUP(I509,'DESC ITY - ENG'!A:C,3,FALSE))</f>
        <v>Steel Handle AC.SOLE Short w/Logo MC AISI 430 Pan 279-20 Sandblasted [cite: 4]</v>
      </c>
      <c r="T509" s="15" t="str">
        <f>IFERROR(VLOOKUP(S509,'DESC ITY - ENG'!C:D,2,FALSE),VLOOKUP(J509,'DESC ITY - ENG'!B:D,3,FALSE))</f>
        <v>SHDL-</v>
      </c>
      <c r="U509" t="e">
        <f>VLOOKUP(T509,'STANDARD COMM'!A:B,2,FALSE)</f>
        <v>#N/A</v>
      </c>
      <c r="V509" t="str">
        <f>IF(T509="","(blank)",IF(COUNTIF('STANDARD COMM'!A:A,T509)&gt;0,"OK","OUT OF SCOPE"))</f>
        <v>OUT OF SCOPE</v>
      </c>
    </row>
    <row r="510" spans="1:22">
      <c r="A510" s="16"/>
      <c r="B510" s="17">
        <v>45635.557719907411</v>
      </c>
      <c r="C510" s="18"/>
      <c r="D510" s="18" t="s">
        <v>77</v>
      </c>
      <c r="E510" s="18" t="s">
        <v>78</v>
      </c>
      <c r="F510" s="18" t="s">
        <v>7163</v>
      </c>
      <c r="G510" s="23">
        <v>46081</v>
      </c>
      <c r="H510" s="18"/>
      <c r="I510" s="18" t="s">
        <v>382</v>
      </c>
      <c r="J510" s="18" t="s">
        <v>383</v>
      </c>
      <c r="K510" s="18" t="s">
        <v>4935</v>
      </c>
      <c r="L510" s="33" t="str">
        <f>VLOOKUP(K510,'COMM ITY- ENG'!A:B,2,FALSE)</f>
        <v>handles</v>
      </c>
      <c r="M510" s="18"/>
      <c r="N510" s="19">
        <v>6000</v>
      </c>
      <c r="O510" s="18" t="s">
        <v>4949</v>
      </c>
      <c r="P510" s="18"/>
      <c r="Q510" s="19">
        <f t="shared" si="7"/>
        <v>1.137</v>
      </c>
      <c r="R510" s="20">
        <v>6822</v>
      </c>
      <c r="S510" s="26" t="str">
        <f>IFERROR(VLOOKUP(J510,'DESC ITY - ENG'!B:C,2,FALSE),VLOOKUP(I510,'DESC ITY - ENG'!A:C,3,FALSE))</f>
        <v>Steel Handle AC.SOLE Short w/Logo MC AISI 430 Casserole 433-16 Sandblasted [cite: 4]</v>
      </c>
      <c r="T510" s="15" t="str">
        <f>IFERROR(VLOOKUP(S510,'DESC ITY - ENG'!C:D,2,FALSE),VLOOKUP(J510,'DESC ITY - ENG'!B:D,3,FALSE))</f>
        <v>SHDL-</v>
      </c>
      <c r="U510" t="e">
        <f>VLOOKUP(T510,'STANDARD COMM'!A:B,2,FALSE)</f>
        <v>#N/A</v>
      </c>
      <c r="V510" t="str">
        <f>IF(T510="","(blank)",IF(COUNTIF('STANDARD COMM'!A:A,T510)&gt;0,"OK","OUT OF SCOPE"))</f>
        <v>OUT OF SCOPE</v>
      </c>
    </row>
    <row r="511" spans="1:22">
      <c r="A511" s="10" t="s">
        <v>6994</v>
      </c>
      <c r="B511" s="11">
        <v>45635.557719907411</v>
      </c>
      <c r="C511" s="12"/>
      <c r="D511" s="12" t="s">
        <v>77</v>
      </c>
      <c r="E511" s="12" t="s">
        <v>78</v>
      </c>
      <c r="F511" s="12" t="s">
        <v>7163</v>
      </c>
      <c r="G511" s="22">
        <v>46081</v>
      </c>
      <c r="H511" s="12"/>
      <c r="I511" s="12" t="s">
        <v>386</v>
      </c>
      <c r="J511" s="12" t="s">
        <v>387</v>
      </c>
      <c r="K511" s="12" t="s">
        <v>4935</v>
      </c>
      <c r="L511" s="33" t="str">
        <f>VLOOKUP(K511,'COMM ITY- ENG'!A:B,2,FALSE)</f>
        <v>handles</v>
      </c>
      <c r="M511" s="12"/>
      <c r="N511" s="13">
        <v>20000</v>
      </c>
      <c r="O511" s="12" t="s">
        <v>4949</v>
      </c>
      <c r="P511" s="12"/>
      <c r="Q511" s="13">
        <f t="shared" si="7"/>
        <v>1.2270000000000001</v>
      </c>
      <c r="R511" s="14">
        <v>24540</v>
      </c>
      <c r="S511" s="26" t="str">
        <f>IFERROR(VLOOKUP(J511,'DESC ITY - ENG'!B:C,2,FALSE),VLOOKUP(I511,'DESC ITY - ENG'!A:C,3,FALSE))</f>
        <v>Steel Handle AC.SOLE Long w/Logo MC AISI 430 Pan 279-30 Sandblasted [cite: 4]</v>
      </c>
      <c r="T511" s="15" t="str">
        <f>IFERROR(VLOOKUP(S511,'DESC ITY - ENG'!C:D,2,FALSE),VLOOKUP(J511,'DESC ITY - ENG'!B:D,3,FALSE))</f>
        <v>HDL--</v>
      </c>
      <c r="U511" t="e">
        <f>VLOOKUP(T511,'STANDARD COMM'!A:B,2,FALSE)</f>
        <v>#N/A</v>
      </c>
      <c r="V511" t="str">
        <f>IF(T511="","(blank)",IF(COUNTIF('STANDARD COMM'!A:A,T511)&gt;0,"OK","OUT OF SCOPE"))</f>
        <v>OUT OF SCOPE</v>
      </c>
    </row>
    <row r="512" spans="1:22">
      <c r="A512" s="16" t="s">
        <v>7002</v>
      </c>
      <c r="B512" s="17">
        <v>45635.557719907411</v>
      </c>
      <c r="C512" s="18"/>
      <c r="D512" s="18" t="s">
        <v>52</v>
      </c>
      <c r="E512" s="18" t="s">
        <v>53</v>
      </c>
      <c r="F512" s="18" t="s">
        <v>7164</v>
      </c>
      <c r="G512" s="23">
        <v>46081</v>
      </c>
      <c r="H512" s="18"/>
      <c r="I512" s="18" t="s">
        <v>460</v>
      </c>
      <c r="J512" s="18" t="s">
        <v>461</v>
      </c>
      <c r="K512" s="18" t="s">
        <v>4935</v>
      </c>
      <c r="L512" s="33" t="str">
        <f>VLOOKUP(K512,'COMM ITY- ENG'!A:B,2,FALSE)</f>
        <v>handles</v>
      </c>
      <c r="M512" s="18"/>
      <c r="N512" s="19">
        <v>22500</v>
      </c>
      <c r="O512" s="18" t="s">
        <v>4949</v>
      </c>
      <c r="P512" s="18"/>
      <c r="Q512" s="19">
        <f t="shared" si="7"/>
        <v>0.35</v>
      </c>
      <c r="R512" s="20">
        <v>7875</v>
      </c>
      <c r="S512" s="26" t="str">
        <f>IFERROR(VLOOKUP(J512,'DESC ITY - ENG'!B:C,2,FALSE),VLOOKUP(I512,'DESC ITY - ENG'!A:C,3,FALSE))</f>
        <v>Handle 1890/2 Odino Black Satin Finish [cite: 5]</v>
      </c>
      <c r="T512" s="15" t="str">
        <f>IFERROR(VLOOKUP(S512,'DESC ITY - ENG'!C:D,2,FALSE),VLOOKUP(J512,'DESC ITY - ENG'!B:D,3,FALSE))</f>
        <v>HDL--</v>
      </c>
      <c r="U512" t="e">
        <f>VLOOKUP(T512,'STANDARD COMM'!A:B,2,FALSE)</f>
        <v>#N/A</v>
      </c>
      <c r="V512" t="str">
        <f>IF(T512="","(blank)",IF(COUNTIF('STANDARD COMM'!A:A,T512)&gt;0,"OK","OUT OF SCOPE"))</f>
        <v>OUT OF SCOPE</v>
      </c>
    </row>
    <row r="513" spans="1:22">
      <c r="A513" s="10" t="s">
        <v>7014</v>
      </c>
      <c r="B513" s="11">
        <v>45635.557754629626</v>
      </c>
      <c r="C513" s="12"/>
      <c r="D513" s="12" t="s">
        <v>4960</v>
      </c>
      <c r="E513" s="12" t="s">
        <v>4961</v>
      </c>
      <c r="F513" s="12" t="s">
        <v>7221</v>
      </c>
      <c r="G513" s="22">
        <v>46081</v>
      </c>
      <c r="H513" s="12"/>
      <c r="I513" s="12" t="s">
        <v>7309</v>
      </c>
      <c r="J513" s="12" t="s">
        <v>7310</v>
      </c>
      <c r="K513" s="12" t="s">
        <v>4947</v>
      </c>
      <c r="L513" s="33" t="str">
        <f>VLOOKUP(K513,'COMM ITY- ENG'!A:B,2,FALSE)</f>
        <v>cartons and boxes</v>
      </c>
      <c r="M513" s="12"/>
      <c r="N513" s="13">
        <v>2836</v>
      </c>
      <c r="O513" s="12" t="s">
        <v>4949</v>
      </c>
      <c r="P513" s="12"/>
      <c r="Q513" s="13">
        <f t="shared" si="7"/>
        <v>1.2050000000000001</v>
      </c>
      <c r="R513" s="14">
        <v>3417.38</v>
      </c>
      <c r="S513" s="26" t="str">
        <f>IFERROR(VLOOKUP(J513,'DESC ITY - ENG'!B:C,2,FALSE),VLOOKUP(I513,'DESC ITY - ENG'!A:C,3,FALSE))</f>
        <v>Flexo Box 7795 + Divider Kit, Made In 16cm</v>
      </c>
      <c r="T513" s="15" t="str">
        <f>IFERROR(VLOOKUP(S513,'DESC ITY - ENG'!C:D,2,FALSE),VLOOKUP(J513,'DESC ITY - ENG'!B:D,3,FALSE))</f>
        <v>BOX-</v>
      </c>
      <c r="U513" t="str">
        <f>VLOOKUP(T513,'STANDARD COMM'!A:B,2,FALSE)</f>
        <v>BOX / CARTON</v>
      </c>
      <c r="V513" t="str">
        <f>IF(T513="","(blank)",IF(COUNTIF('STANDARD COMM'!A:A,T513)&gt;0,"OK","OUT OF SCOPE"))</f>
        <v>OK</v>
      </c>
    </row>
    <row r="514" spans="1:22">
      <c r="A514" s="16" t="s">
        <v>7099</v>
      </c>
      <c r="B514" s="17">
        <v>45635.566817129627</v>
      </c>
      <c r="C514" s="18"/>
      <c r="D514" s="18" t="s">
        <v>4960</v>
      </c>
      <c r="E514" s="18" t="s">
        <v>4961</v>
      </c>
      <c r="F514" s="18" t="s">
        <v>7221</v>
      </c>
      <c r="G514" s="23">
        <v>46081</v>
      </c>
      <c r="H514" s="18"/>
      <c r="I514" s="18" t="s">
        <v>5255</v>
      </c>
      <c r="J514" s="18" t="s">
        <v>5256</v>
      </c>
      <c r="K514" s="18" t="s">
        <v>4947</v>
      </c>
      <c r="L514" s="33" t="str">
        <f>VLOOKUP(K514,'COMM ITY- ENG'!A:B,2,FALSE)</f>
        <v>cartons and boxes</v>
      </c>
      <c r="M514" s="18"/>
      <c r="N514" s="19">
        <v>7070</v>
      </c>
      <c r="O514" s="18" t="s">
        <v>4949</v>
      </c>
      <c r="P514" s="18"/>
      <c r="Q514" s="19">
        <f t="shared" ref="Q514:Q577" si="8">+R514/N514</f>
        <v>0.83499999999999996</v>
      </c>
      <c r="R514" s="20">
        <v>5903.45</v>
      </c>
      <c r="S514" s="26" t="str">
        <f>IFERROR(VLOOKUP(J514,'DESC ITY - ENG'!B:C,2,FALSE),VLOOKUP(I514,'DESC ITY - ENG'!A:C,3,FALSE))</f>
        <v>Flexo Box 7796 + Divider Kit for 20cm Skillet SCMI 20040</v>
      </c>
      <c r="T514" s="15" t="str">
        <f>IFERROR(VLOOKUP(S514,'DESC ITY - ENG'!C:D,2,FALSE),VLOOKUP(J514,'DESC ITY - ENG'!B:D,3,FALSE))</f>
        <v>BOX-</v>
      </c>
      <c r="U514" t="str">
        <f>VLOOKUP(T514,'STANDARD COMM'!A:B,2,FALSE)</f>
        <v>BOX / CARTON</v>
      </c>
      <c r="V514" t="str">
        <f>IF(T514="","(blank)",IF(COUNTIF('STANDARD COMM'!A:A,T514)&gt;0,"OK","OUT OF SCOPE"))</f>
        <v>OK</v>
      </c>
    </row>
    <row r="515" spans="1:22">
      <c r="A515" s="10" t="s">
        <v>6993</v>
      </c>
      <c r="B515" s="11">
        <v>45635.700370370374</v>
      </c>
      <c r="C515" s="12"/>
      <c r="D515" s="12" t="s">
        <v>48</v>
      </c>
      <c r="E515" s="12" t="s">
        <v>49</v>
      </c>
      <c r="F515" s="12" t="s">
        <v>7152</v>
      </c>
      <c r="G515" s="22">
        <v>46081</v>
      </c>
      <c r="H515" s="12"/>
      <c r="I515" s="12" t="s">
        <v>496</v>
      </c>
      <c r="J515" s="12" t="s">
        <v>497</v>
      </c>
      <c r="K515" s="12" t="s">
        <v>4938</v>
      </c>
      <c r="L515" s="33" t="str">
        <f>VLOOKUP(K515,'COMM ITY- ENG'!A:B,2,FALSE)</f>
        <v>aluminium</v>
      </c>
      <c r="M515" s="12"/>
      <c r="N515" s="13">
        <v>1006</v>
      </c>
      <c r="O515" s="12" t="s">
        <v>4950</v>
      </c>
      <c r="P515" s="12"/>
      <c r="Q515" s="13">
        <f t="shared" si="8"/>
        <v>3.4550000000000001</v>
      </c>
      <c r="R515" s="14">
        <v>3475.73</v>
      </c>
      <c r="S515" s="26" t="str">
        <f>IFERROR(VLOOKUP(J515,'DESC ITY - ENG'!B:C,2,FALSE),VLOOKUP(I515,'DESC ITY - ENG'!A:C,3,FALSE))</f>
        <v>Aluminum Disc Alloy 4006 235mm x 2.9mm Replacement Part [cite: 1]</v>
      </c>
      <c r="T515" s="15" t="str">
        <f>IFERROR(VLOOKUP(S515,'DESC ITY - ENG'!C:D,2,FALSE),VLOOKUP(J515,'DESC ITY - ENG'!B:D,3,FALSE))</f>
        <v>ALM-</v>
      </c>
      <c r="U515" t="str">
        <f>VLOOKUP(T515,'STANDARD COMM'!A:B,2,FALSE)</f>
        <v>ALUM MATERIAL</v>
      </c>
      <c r="V515" t="str">
        <f>IF(T515="","(blank)",IF(COUNTIF('STANDARD COMM'!A:A,T515)&gt;0,"OK","OUT OF SCOPE"))</f>
        <v>OK</v>
      </c>
    </row>
    <row r="516" spans="1:22">
      <c r="A516" s="16" t="s">
        <v>6993</v>
      </c>
      <c r="B516" s="17">
        <v>45635.700370370374</v>
      </c>
      <c r="C516" s="18"/>
      <c r="D516" s="18" t="s">
        <v>48</v>
      </c>
      <c r="E516" s="18" t="s">
        <v>49</v>
      </c>
      <c r="F516" s="18" t="s">
        <v>7152</v>
      </c>
      <c r="G516" s="23">
        <v>46081</v>
      </c>
      <c r="H516" s="18"/>
      <c r="I516" s="18" t="s">
        <v>434</v>
      </c>
      <c r="J516" s="18" t="s">
        <v>435</v>
      </c>
      <c r="K516" s="18" t="s">
        <v>4938</v>
      </c>
      <c r="L516" s="33" t="str">
        <f>VLOOKUP(K516,'COMM ITY- ENG'!A:B,2,FALSE)</f>
        <v>aluminium</v>
      </c>
      <c r="M516" s="18"/>
      <c r="N516" s="19">
        <v>1050</v>
      </c>
      <c r="O516" s="18" t="s">
        <v>4950</v>
      </c>
      <c r="P516" s="18"/>
      <c r="Q516" s="19">
        <f t="shared" si="8"/>
        <v>3.4550000000000001</v>
      </c>
      <c r="R516" s="20">
        <v>3627.75</v>
      </c>
      <c r="S516" s="26" t="str">
        <f>IFERROR(VLOOKUP(J516,'DESC ITY - ENG'!B:C,2,FALSE),VLOOKUP(I516,'DESC ITY - ENG'!A:C,3,FALSE))</f>
        <v>Aluminum Disc Alloy 4006 265mm x 2.9mm Replacement Part [cite: 2]</v>
      </c>
      <c r="T516" s="15" t="str">
        <f>IFERROR(VLOOKUP(S516,'DESC ITY - ENG'!C:D,2,FALSE),VLOOKUP(J516,'DESC ITY - ENG'!B:D,3,FALSE))</f>
        <v>ALM-</v>
      </c>
      <c r="U516" t="str">
        <f>VLOOKUP(T516,'STANDARD COMM'!A:B,2,FALSE)</f>
        <v>ALUM MATERIAL</v>
      </c>
      <c r="V516" t="str">
        <f>IF(T516="","(blank)",IF(COUNTIF('STANDARD COMM'!A:A,T516)&gt;0,"OK","OUT OF SCOPE"))</f>
        <v>OK</v>
      </c>
    </row>
    <row r="517" spans="1:22">
      <c r="A517" s="10" t="s">
        <v>6993</v>
      </c>
      <c r="B517" s="11">
        <v>45635.700370370374</v>
      </c>
      <c r="C517" s="12"/>
      <c r="D517" s="12" t="s">
        <v>48</v>
      </c>
      <c r="E517" s="12" t="s">
        <v>49</v>
      </c>
      <c r="F517" s="12" t="s">
        <v>7152</v>
      </c>
      <c r="G517" s="22">
        <v>46081</v>
      </c>
      <c r="H517" s="12"/>
      <c r="I517" s="12" t="s">
        <v>436</v>
      </c>
      <c r="J517" s="12" t="s">
        <v>437</v>
      </c>
      <c r="K517" s="12" t="s">
        <v>4938</v>
      </c>
      <c r="L517" s="33" t="str">
        <f>VLOOKUP(K517,'COMM ITY- ENG'!A:B,2,FALSE)</f>
        <v>aluminium</v>
      </c>
      <c r="M517" s="12"/>
      <c r="N517" s="13">
        <v>3050</v>
      </c>
      <c r="O517" s="12" t="s">
        <v>4950</v>
      </c>
      <c r="P517" s="12"/>
      <c r="Q517" s="13">
        <f t="shared" si="8"/>
        <v>3.4550000000000001</v>
      </c>
      <c r="R517" s="14">
        <v>10537.75</v>
      </c>
      <c r="S517" s="26" t="str">
        <f>IFERROR(VLOOKUP(J517,'DESC ITY - ENG'!B:C,2,FALSE),VLOOKUP(I517,'DESC ITY - ENG'!A:C,3,FALSE))</f>
        <v>Aluminum Disc Alloy 4006 265mm x 3.2mm Replacement Part [cite: 2]</v>
      </c>
      <c r="T517" s="15" t="str">
        <f>IFERROR(VLOOKUP(S517,'DESC ITY - ENG'!C:D,2,FALSE),VLOOKUP(J517,'DESC ITY - ENG'!B:D,3,FALSE))</f>
        <v>ALM-</v>
      </c>
      <c r="U517" t="str">
        <f>VLOOKUP(T517,'STANDARD COMM'!A:B,2,FALSE)</f>
        <v>ALUM MATERIAL</v>
      </c>
      <c r="V517" t="str">
        <f>IF(T517="","(blank)",IF(COUNTIF('STANDARD COMM'!A:A,T517)&gt;0,"OK","OUT OF SCOPE"))</f>
        <v>OK</v>
      </c>
    </row>
    <row r="518" spans="1:22">
      <c r="A518" s="16" t="s">
        <v>6992</v>
      </c>
      <c r="B518" s="17">
        <v>45635.700370370374</v>
      </c>
      <c r="C518" s="18"/>
      <c r="D518" s="18" t="s">
        <v>44</v>
      </c>
      <c r="E518" s="18" t="s">
        <v>45</v>
      </c>
      <c r="F518" s="18" t="s">
        <v>7151</v>
      </c>
      <c r="G518" s="23">
        <v>46081</v>
      </c>
      <c r="H518" s="18"/>
      <c r="I518" s="18" t="s">
        <v>766</v>
      </c>
      <c r="J518" s="18" t="s">
        <v>767</v>
      </c>
      <c r="K518" s="18" t="s">
        <v>4936</v>
      </c>
      <c r="L518" s="33" t="str">
        <f>VLOOKUP(K518,'COMM ITY- ENG'!A:B,2,FALSE)</f>
        <v>chemical products</v>
      </c>
      <c r="M518" s="18"/>
      <c r="N518" s="19">
        <v>600.12</v>
      </c>
      <c r="O518" s="18" t="s">
        <v>4950</v>
      </c>
      <c r="P518" s="18"/>
      <c r="Q518" s="19">
        <f t="shared" si="8"/>
        <v>16</v>
      </c>
      <c r="R518" s="20">
        <v>9601.92</v>
      </c>
      <c r="S518" s="26" t="str">
        <f>IFERROR(VLOOKUP(J518,'DESC ITY - ENG'!B:C,2,FALSE),VLOOKUP(I518,'DESC ITY - ENG'!A:C,3,FALSE))</f>
        <v>Coating G8 Base System Ghost Grey FC-20917A</v>
      </c>
      <c r="T518" s="15" t="str">
        <f>IFERROR(VLOOKUP(S518,'DESC ITY - ENG'!C:D,2,FALSE),VLOOKUP(J518,'DESC ITY - ENG'!B:D,3,FALSE))</f>
        <v>INM-</v>
      </c>
      <c r="U518" t="str">
        <f>VLOOKUP(T518,'STANDARD COMM'!A:B,2,FALSE)</f>
        <v>INTR TREAT MATERIAL</v>
      </c>
      <c r="V518" t="str">
        <f>IF(T518="","(blank)",IF(COUNTIF('STANDARD COMM'!A:A,T518)&gt;0,"OK","OUT OF SCOPE"))</f>
        <v>OK</v>
      </c>
    </row>
    <row r="519" spans="1:22">
      <c r="A519" s="10" t="s">
        <v>6991</v>
      </c>
      <c r="B519" s="11">
        <v>45635.700370370374</v>
      </c>
      <c r="C519" s="12"/>
      <c r="D519" s="12" t="s">
        <v>65</v>
      </c>
      <c r="E519" s="12" t="s">
        <v>66</v>
      </c>
      <c r="F519" s="12" t="s">
        <v>7150</v>
      </c>
      <c r="G519" s="22">
        <v>46081</v>
      </c>
      <c r="H519" s="12"/>
      <c r="I519" s="12" t="s">
        <v>696</v>
      </c>
      <c r="J519" s="12" t="s">
        <v>5068</v>
      </c>
      <c r="K519" s="12" t="s">
        <v>4944</v>
      </c>
      <c r="L519" s="33" t="str">
        <f>VLOOKUP(K519,'COMM ITY- ENG'!A:B,2,FALSE)</f>
        <v>steel</v>
      </c>
      <c r="M519" s="12"/>
      <c r="N519" s="13">
        <v>10000</v>
      </c>
      <c r="O519" s="12" t="s">
        <v>4949</v>
      </c>
      <c r="P519" s="12"/>
      <c r="Q519" s="13">
        <f t="shared" si="8"/>
        <v>0.18315000000000001</v>
      </c>
      <c r="R519" s="14">
        <v>1831.5</v>
      </c>
      <c r="S519" s="26" t="str">
        <f>IFERROR(VLOOKUP(J519,'DESC ITY - ENG'!B:C,2,FALSE),VLOOKUP(I519,'DESC ITY - ENG'!A:C,3,FALSE))</f>
        <v>5 MM+TAGLI STRETTI+FORO CENTRALE 50mmSteel Disc AC.185/040 2.5mm Narrow Slots + 50mm Center Hole [cite: 1]</v>
      </c>
      <c r="T519" s="15" t="str">
        <f>IFERROR(VLOOKUP(S519,'DESC ITY - ENG'!C:D,2,FALSE),VLOOKUP(J519,'DESC ITY - ENG'!B:D,3,FALSE))</f>
        <v>SSM-</v>
      </c>
      <c r="U519" t="str">
        <f>VLOOKUP(T519,'STANDARD COMM'!A:B,2,FALSE)</f>
        <v>STAINLESS STEEL MATERIAL</v>
      </c>
      <c r="V519" t="str">
        <f>IF(T519="","(blank)",IF(COUNTIF('STANDARD COMM'!A:A,T519)&gt;0,"OK","OUT OF SCOPE"))</f>
        <v>OK</v>
      </c>
    </row>
    <row r="520" spans="1:22">
      <c r="A520" s="16" t="s">
        <v>6991</v>
      </c>
      <c r="B520" s="17">
        <v>45635.700370370374</v>
      </c>
      <c r="C520" s="18"/>
      <c r="D520" s="18" t="s">
        <v>65</v>
      </c>
      <c r="E520" s="18" t="s">
        <v>66</v>
      </c>
      <c r="F520" s="18" t="s">
        <v>7150</v>
      </c>
      <c r="G520" s="23">
        <v>46081</v>
      </c>
      <c r="H520" s="18"/>
      <c r="I520" s="18" t="s">
        <v>698</v>
      </c>
      <c r="J520" s="18" t="s">
        <v>5069</v>
      </c>
      <c r="K520" s="18" t="s">
        <v>4944</v>
      </c>
      <c r="L520" s="33" t="str">
        <f>VLOOKUP(K520,'COMM ITY- ENG'!A:B,2,FALSE)</f>
        <v>steel</v>
      </c>
      <c r="M520" s="18"/>
      <c r="N520" s="19">
        <v>50000</v>
      </c>
      <c r="O520" s="18" t="s">
        <v>4949</v>
      </c>
      <c r="P520" s="18"/>
      <c r="Q520" s="19">
        <f t="shared" si="8"/>
        <v>0.20018740000000002</v>
      </c>
      <c r="R520" s="20">
        <v>10009.370000000001</v>
      </c>
      <c r="S520" s="26" t="str">
        <f>IFERROR(VLOOKUP(J520,'DESC ITY - ENG'!B:C,2,FALSE),VLOOKUP(I520,'DESC ITY - ENG'!A:C,3,FALSE))</f>
        <v>5 MM+TAGLI STRETTI+FORO CENTRALE 50mmSteel Disc AC.195/040 2.5mm Narrow Slots + 50mm Center Hole [cite: 1]</v>
      </c>
      <c r="T520" s="15" t="str">
        <f>IFERROR(VLOOKUP(S520,'DESC ITY - ENG'!C:D,2,FALSE),VLOOKUP(J520,'DESC ITY - ENG'!B:D,3,FALSE))</f>
        <v>SSM-</v>
      </c>
      <c r="U520" t="str">
        <f>VLOOKUP(T520,'STANDARD COMM'!A:B,2,FALSE)</f>
        <v>STAINLESS STEEL MATERIAL</v>
      </c>
      <c r="V520" t="str">
        <f>IF(T520="","(blank)",IF(COUNTIF('STANDARD COMM'!A:A,T520)&gt;0,"OK","OUT OF SCOPE"))</f>
        <v>OK</v>
      </c>
    </row>
    <row r="521" spans="1:22">
      <c r="A521" s="10" t="s">
        <v>6994</v>
      </c>
      <c r="B521" s="11">
        <v>45636.469097222223</v>
      </c>
      <c r="C521" s="12"/>
      <c r="D521" s="12" t="s">
        <v>77</v>
      </c>
      <c r="E521" s="12" t="s">
        <v>78</v>
      </c>
      <c r="F521" s="12" t="s">
        <v>7156</v>
      </c>
      <c r="G521" s="22">
        <v>46081</v>
      </c>
      <c r="H521" s="12"/>
      <c r="I521" s="12" t="s">
        <v>386</v>
      </c>
      <c r="J521" s="12" t="s">
        <v>387</v>
      </c>
      <c r="K521" s="12" t="s">
        <v>4935</v>
      </c>
      <c r="L521" s="33" t="str">
        <f>VLOOKUP(K521,'COMM ITY- ENG'!A:B,2,FALSE)</f>
        <v>handles</v>
      </c>
      <c r="M521" s="12"/>
      <c r="N521" s="13">
        <v>30000</v>
      </c>
      <c r="O521" s="12" t="s">
        <v>4949</v>
      </c>
      <c r="P521" s="12"/>
      <c r="Q521" s="13">
        <f t="shared" si="8"/>
        <v>1.2270000000000001</v>
      </c>
      <c r="R521" s="14">
        <v>36810</v>
      </c>
      <c r="S521" s="26" t="str">
        <f>IFERROR(VLOOKUP(J521,'DESC ITY - ENG'!B:C,2,FALSE),VLOOKUP(I521,'DESC ITY - ENG'!A:C,3,FALSE))</f>
        <v>Steel Handle AC.SOLE Long w/Logo MC AISI 430 Pan 279-30 Sandblasted [cite: 4]</v>
      </c>
      <c r="T521" s="15" t="str">
        <f>IFERROR(VLOOKUP(S521,'DESC ITY - ENG'!C:D,2,FALSE),VLOOKUP(J521,'DESC ITY - ENG'!B:D,3,FALSE))</f>
        <v>HDL--</v>
      </c>
      <c r="U521" t="e">
        <f>VLOOKUP(T521,'STANDARD COMM'!A:B,2,FALSE)</f>
        <v>#N/A</v>
      </c>
      <c r="V521" t="str">
        <f>IF(T521="","(blank)",IF(COUNTIF('STANDARD COMM'!A:A,T521)&gt;0,"OK","OUT OF SCOPE"))</f>
        <v>OUT OF SCOPE</v>
      </c>
    </row>
    <row r="522" spans="1:22">
      <c r="A522" s="10" t="s">
        <v>6995</v>
      </c>
      <c r="B522" s="11">
        <v>45638.700150462966</v>
      </c>
      <c r="C522" s="12"/>
      <c r="D522" s="12" t="s">
        <v>44</v>
      </c>
      <c r="E522" s="12" t="s">
        <v>45</v>
      </c>
      <c r="F522" s="12" t="s">
        <v>7155</v>
      </c>
      <c r="G522" s="22">
        <v>46081</v>
      </c>
      <c r="H522" s="12"/>
      <c r="I522" s="12" t="s">
        <v>766</v>
      </c>
      <c r="J522" s="12" t="s">
        <v>767</v>
      </c>
      <c r="K522" s="12" t="s">
        <v>4936</v>
      </c>
      <c r="L522" s="33" t="str">
        <f>VLOOKUP(K522,'COMM ITY- ENG'!A:B,2,FALSE)</f>
        <v>chemical products</v>
      </c>
      <c r="M522" s="12"/>
      <c r="N522" s="13">
        <v>500.1</v>
      </c>
      <c r="O522" s="12" t="s">
        <v>4950</v>
      </c>
      <c r="P522" s="12"/>
      <c r="Q522" s="13">
        <f t="shared" si="8"/>
        <v>16</v>
      </c>
      <c r="R522" s="14">
        <v>8001.6</v>
      </c>
      <c r="S522" s="26" t="str">
        <f>IFERROR(VLOOKUP(J522,'DESC ITY - ENG'!B:C,2,FALSE),VLOOKUP(I522,'DESC ITY - ENG'!A:C,3,FALSE))</f>
        <v>Coating G8 Base System Ghost Grey FC-20917A</v>
      </c>
      <c r="T522" s="15" t="str">
        <f>IFERROR(VLOOKUP(S522,'DESC ITY - ENG'!C:D,2,FALSE),VLOOKUP(J522,'DESC ITY - ENG'!B:D,3,FALSE))</f>
        <v>INM-</v>
      </c>
      <c r="U522" t="str">
        <f>VLOOKUP(T522,'STANDARD COMM'!A:B,2,FALSE)</f>
        <v>INTR TREAT MATERIAL</v>
      </c>
      <c r="V522" t="str">
        <f>IF(T522="","(blank)",IF(COUNTIF('STANDARD COMM'!A:A,T522)&gt;0,"OK","OUT OF SCOPE"))</f>
        <v>OK</v>
      </c>
    </row>
    <row r="523" spans="1:22">
      <c r="A523" s="10" t="s">
        <v>6995</v>
      </c>
      <c r="B523" s="11">
        <v>45638.700150462966</v>
      </c>
      <c r="C523" s="12"/>
      <c r="D523" s="12" t="s">
        <v>44</v>
      </c>
      <c r="E523" s="12" t="s">
        <v>45</v>
      </c>
      <c r="F523" s="12" t="s">
        <v>7155</v>
      </c>
      <c r="G523" s="22">
        <v>46081</v>
      </c>
      <c r="H523" s="12"/>
      <c r="I523" s="12" t="s">
        <v>4988</v>
      </c>
      <c r="J523" s="12" t="s">
        <v>4989</v>
      </c>
      <c r="K523" s="12" t="s">
        <v>4936</v>
      </c>
      <c r="L523" s="33" t="str">
        <f>VLOOKUP(K523,'COMM ITY- ENG'!A:B,2,FALSE)</f>
        <v>chemical products</v>
      </c>
      <c r="M523" s="12"/>
      <c r="N523" s="13">
        <v>200</v>
      </c>
      <c r="O523" s="12" t="s">
        <v>4950</v>
      </c>
      <c r="P523" s="12"/>
      <c r="Q523" s="13">
        <f t="shared" si="8"/>
        <v>16</v>
      </c>
      <c r="R523" s="14">
        <v>3200</v>
      </c>
      <c r="S523" s="26" t="str">
        <f>IFERROR(VLOOKUP(J523,'DESC ITY - ENG'!B:C,2,FALSE),VLOOKUP(I523,'DESC ITY - ENG'!A:C,3,FALSE))</f>
        <v>Coating G8 Top Coat Ghost-Grey FC-1707M Grade A</v>
      </c>
      <c r="T523" s="15" t="str">
        <f>IFERROR(VLOOKUP(S523,'DESC ITY - ENG'!C:D,2,FALSE),VLOOKUP(J523,'DESC ITY - ENG'!B:D,3,FALSE))</f>
        <v>INM-</v>
      </c>
      <c r="U523" t="str">
        <f>VLOOKUP(T523,'STANDARD COMM'!A:B,2,FALSE)</f>
        <v>INTR TREAT MATERIAL</v>
      </c>
      <c r="V523" t="str">
        <f>IF(T523="","(blank)",IF(COUNTIF('STANDARD COMM'!A:A,T523)&gt;0,"OK","OUT OF SCOPE"))</f>
        <v>OK</v>
      </c>
    </row>
    <row r="524" spans="1:22">
      <c r="A524" s="10" t="s">
        <v>7000</v>
      </c>
      <c r="B524" s="11">
        <v>45639.623576388891</v>
      </c>
      <c r="C524" s="12"/>
      <c r="D524" s="12" t="s">
        <v>74</v>
      </c>
      <c r="E524" s="12" t="s">
        <v>75</v>
      </c>
      <c r="F524" s="12" t="s">
        <v>7160</v>
      </c>
      <c r="G524" s="22">
        <v>46081</v>
      </c>
      <c r="H524" s="12"/>
      <c r="I524" s="12" t="s">
        <v>754</v>
      </c>
      <c r="J524" s="12" t="s">
        <v>755</v>
      </c>
      <c r="K524" s="12" t="s">
        <v>4945</v>
      </c>
      <c r="L524" s="33" t="str">
        <f>VLOOKUP(K524,'COMM ITY- ENG'!A:B,2,FALSE)</f>
        <v>multilayer steel (5PLY)</v>
      </c>
      <c r="M524" s="12"/>
      <c r="N524" s="13">
        <v>8250</v>
      </c>
      <c r="O524" s="12" t="s">
        <v>4949</v>
      </c>
      <c r="P524" s="12"/>
      <c r="Q524" s="13">
        <f t="shared" si="8"/>
        <v>5.92</v>
      </c>
      <c r="R524" s="14">
        <v>48840</v>
      </c>
      <c r="S524" s="26" t="str">
        <f>IFERROR(VLOOKUP(J524,'DESC ITY - ENG'!B:C,2,FALSE),VLOOKUP(I524,'DESC ITY - ENG'!A:C,3,FALSE))</f>
        <v>5-Ply Disc SS304/AL/SS439 335mm x 2.7mm Total Thickness 2.7mm [cite: 1]</v>
      </c>
      <c r="T524" s="15" t="str">
        <f>IFERROR(VLOOKUP(S524,'DESC ITY - ENG'!C:D,2,FALSE),VLOOKUP(J524,'DESC ITY - ENG'!B:D,3,FALSE))</f>
        <v>CDM-</v>
      </c>
      <c r="U524" t="str">
        <f>VLOOKUP(T524,'STANDARD COMM'!A:B,2,FALSE)</f>
        <v>CLAD MATERIAL</v>
      </c>
      <c r="V524" t="str">
        <f>IF(T524="","(blank)",IF(COUNTIF('STANDARD COMM'!A:A,T524)&gt;0,"OK","OUT OF SCOPE"))</f>
        <v>OK</v>
      </c>
    </row>
    <row r="525" spans="1:22">
      <c r="A525" s="16" t="s">
        <v>7000</v>
      </c>
      <c r="B525" s="17">
        <v>45639.623576388891</v>
      </c>
      <c r="C525" s="18"/>
      <c r="D525" s="18" t="s">
        <v>74</v>
      </c>
      <c r="E525" s="18" t="s">
        <v>75</v>
      </c>
      <c r="F525" s="18" t="s">
        <v>7160</v>
      </c>
      <c r="G525" s="23">
        <v>46081</v>
      </c>
      <c r="H525" s="18"/>
      <c r="I525" s="18" t="s">
        <v>4720</v>
      </c>
      <c r="J525" s="18" t="s">
        <v>4721</v>
      </c>
      <c r="K525" s="18" t="s">
        <v>4945</v>
      </c>
      <c r="L525" s="33" t="str">
        <f>VLOOKUP(K525,'COMM ITY- ENG'!A:B,2,FALSE)</f>
        <v>multilayer steel (5PLY)</v>
      </c>
      <c r="M525" s="18"/>
      <c r="N525" s="19">
        <v>7500</v>
      </c>
      <c r="O525" s="18" t="s">
        <v>4949</v>
      </c>
      <c r="P525" s="18"/>
      <c r="Q525" s="19">
        <f t="shared" si="8"/>
        <v>7.64</v>
      </c>
      <c r="R525" s="20">
        <v>57300</v>
      </c>
      <c r="S525" s="26" t="str">
        <f>IFERROR(VLOOKUP(J525,'DESC ITY - ENG'!B:C,2,FALSE),VLOOKUP(I525,'DESC ITY - ENG'!A:C,3,FALSE))</f>
        <v>5-Ply Disc SS304/AL/SS439 385mm x 2.7mm Total Thickness 2.7mm [cite: 1]</v>
      </c>
      <c r="T525" s="15" t="str">
        <f>IFERROR(VLOOKUP(S525,'DESC ITY - ENG'!C:D,2,FALSE),VLOOKUP(J525,'DESC ITY - ENG'!B:D,3,FALSE))</f>
        <v>CDM-</v>
      </c>
      <c r="U525" t="str">
        <f>VLOOKUP(T525,'STANDARD COMM'!A:B,2,FALSE)</f>
        <v>CLAD MATERIAL</v>
      </c>
      <c r="V525" t="str">
        <f>IF(T525="","(blank)",IF(COUNTIF('STANDARD COMM'!A:A,T525)&gt;0,"OK","OUT OF SCOPE"))</f>
        <v>OK</v>
      </c>
    </row>
    <row r="526" spans="1:22">
      <c r="A526" s="10" t="s">
        <v>7000</v>
      </c>
      <c r="B526" s="11">
        <v>45639.623576388891</v>
      </c>
      <c r="C526" s="12"/>
      <c r="D526" s="12" t="s">
        <v>74</v>
      </c>
      <c r="E526" s="12" t="s">
        <v>75</v>
      </c>
      <c r="F526" s="12" t="s">
        <v>7161</v>
      </c>
      <c r="G526" s="22">
        <v>46081</v>
      </c>
      <c r="H526" s="12"/>
      <c r="I526" s="12" t="s">
        <v>4718</v>
      </c>
      <c r="J526" s="12" t="s">
        <v>4719</v>
      </c>
      <c r="K526" s="12" t="s">
        <v>4945</v>
      </c>
      <c r="L526" s="33" t="str">
        <f>VLOOKUP(K526,'COMM ITY- ENG'!A:B,2,FALSE)</f>
        <v>multilayer steel (5PLY)</v>
      </c>
      <c r="M526" s="12"/>
      <c r="N526" s="13">
        <v>9750</v>
      </c>
      <c r="O526" s="12" t="s">
        <v>4949</v>
      </c>
      <c r="P526" s="12"/>
      <c r="Q526" s="13">
        <f t="shared" si="8"/>
        <v>3.84</v>
      </c>
      <c r="R526" s="14">
        <v>37440</v>
      </c>
      <c r="S526" s="26" t="str">
        <f>IFERROR(VLOOKUP(J526,'DESC ITY - ENG'!B:C,2,FALSE),VLOOKUP(I526,'DESC ITY - ENG'!A:C,3,FALSE))</f>
        <v>5-Ply Disc SS304/AL/SS439 265mm x 2.7mm Total Thickness 2.7mm [cite: 1]</v>
      </c>
      <c r="T526" s="15" t="str">
        <f>IFERROR(VLOOKUP(S526,'DESC ITY - ENG'!C:D,2,FALSE),VLOOKUP(J526,'DESC ITY - ENG'!B:D,3,FALSE))</f>
        <v>CDM-</v>
      </c>
      <c r="U526" t="str">
        <f>VLOOKUP(T526,'STANDARD COMM'!A:B,2,FALSE)</f>
        <v>CLAD MATERIAL</v>
      </c>
      <c r="V526" t="str">
        <f>IF(T526="","(blank)",IF(COUNTIF('STANDARD COMM'!A:A,T526)&gt;0,"OK","OUT OF SCOPE"))</f>
        <v>OK</v>
      </c>
    </row>
    <row r="527" spans="1:22">
      <c r="A527" s="16" t="s">
        <v>7000</v>
      </c>
      <c r="B527" s="17">
        <v>45639.623576388891</v>
      </c>
      <c r="C527" s="18"/>
      <c r="D527" s="18" t="s">
        <v>74</v>
      </c>
      <c r="E527" s="18" t="s">
        <v>75</v>
      </c>
      <c r="F527" s="18" t="s">
        <v>7161</v>
      </c>
      <c r="G527" s="23">
        <v>46081</v>
      </c>
      <c r="H527" s="18"/>
      <c r="I527" s="18" t="s">
        <v>752</v>
      </c>
      <c r="J527" s="18" t="s">
        <v>753</v>
      </c>
      <c r="K527" s="18" t="s">
        <v>4945</v>
      </c>
      <c r="L527" s="33" t="str">
        <f>VLOOKUP(K527,'COMM ITY- ENG'!A:B,2,FALSE)</f>
        <v>multilayer steel (5PLY)</v>
      </c>
      <c r="M527" s="18"/>
      <c r="N527" s="19">
        <v>2060</v>
      </c>
      <c r="O527" s="18" t="s">
        <v>4949</v>
      </c>
      <c r="P527" s="18"/>
      <c r="Q527" s="19">
        <f t="shared" si="8"/>
        <v>4.32</v>
      </c>
      <c r="R527" s="20">
        <v>8899.2000000000007</v>
      </c>
      <c r="S527" s="26" t="str">
        <f>IFERROR(VLOOKUP(J527,'DESC ITY - ENG'!B:C,2,FALSE),VLOOKUP(I527,'DESC ITY - ENG'!A:C,3,FALSE))</f>
        <v>5-Ply Disc SS304/AL/SS439 300mm x 2.3mm Total Thickness 2.3mm [cite: 1]</v>
      </c>
      <c r="T527" s="15" t="str">
        <f>IFERROR(VLOOKUP(S527,'DESC ITY - ENG'!C:D,2,FALSE),VLOOKUP(J527,'DESC ITY - ENG'!B:D,3,FALSE))</f>
        <v>CDM-</v>
      </c>
      <c r="U527" t="str">
        <f>VLOOKUP(T527,'STANDARD COMM'!A:B,2,FALSE)</f>
        <v>CLAD MATERIAL</v>
      </c>
      <c r="V527" t="str">
        <f>IF(T527="","(blank)",IF(COUNTIF('STANDARD COMM'!A:A,T527)&gt;0,"OK","OUT OF SCOPE"))</f>
        <v>OK</v>
      </c>
    </row>
    <row r="528" spans="1:22">
      <c r="A528" s="10" t="s">
        <v>7000</v>
      </c>
      <c r="B528" s="11">
        <v>45639.623576388891</v>
      </c>
      <c r="C528" s="12"/>
      <c r="D528" s="12" t="s">
        <v>74</v>
      </c>
      <c r="E528" s="12" t="s">
        <v>75</v>
      </c>
      <c r="F528" s="12" t="s">
        <v>7161</v>
      </c>
      <c r="G528" s="22">
        <v>46081</v>
      </c>
      <c r="H528" s="12"/>
      <c r="I528" s="12" t="s">
        <v>5004</v>
      </c>
      <c r="J528" s="12" t="s">
        <v>5005</v>
      </c>
      <c r="K528" s="12" t="s">
        <v>4945</v>
      </c>
      <c r="L528" s="33" t="str">
        <f>VLOOKUP(K528,'COMM ITY- ENG'!A:B,2,FALSE)</f>
        <v>multilayer steel (5PLY)</v>
      </c>
      <c r="M528" s="12"/>
      <c r="N528" s="13">
        <v>980</v>
      </c>
      <c r="O528" s="12" t="s">
        <v>4949</v>
      </c>
      <c r="P528" s="12"/>
      <c r="Q528" s="13">
        <f t="shared" si="8"/>
        <v>6.2</v>
      </c>
      <c r="R528" s="14">
        <v>6076</v>
      </c>
      <c r="S528" s="26" t="str">
        <f>IFERROR(VLOOKUP(J528,'DESC ITY - ENG'!B:C,2,FALSE),VLOOKUP(I528,'DESC ITY - ENG'!A:C,3,FALSE))</f>
        <v>5-Ply Disc SS304/AL/SS439 365mm x 2.3mm Total Thickness 2.3mm [cite: 1]</v>
      </c>
      <c r="T528" s="15" t="str">
        <f>IFERROR(VLOOKUP(S528,'DESC ITY - ENG'!C:D,2,FALSE),VLOOKUP(J528,'DESC ITY - ENG'!B:D,3,FALSE))</f>
        <v>CDM-</v>
      </c>
      <c r="U528" t="str">
        <f>VLOOKUP(T528,'STANDARD COMM'!A:B,2,FALSE)</f>
        <v>CLAD MATERIAL</v>
      </c>
      <c r="V528" t="str">
        <f>IF(T528="","(blank)",IF(COUNTIF('STANDARD COMM'!A:A,T528)&gt;0,"OK","OUT OF SCOPE"))</f>
        <v>OK</v>
      </c>
    </row>
    <row r="529" spans="1:22">
      <c r="A529" s="16" t="s">
        <v>7000</v>
      </c>
      <c r="B529" s="17">
        <v>45639.623576388891</v>
      </c>
      <c r="C529" s="18"/>
      <c r="D529" s="18" t="s">
        <v>74</v>
      </c>
      <c r="E529" s="18" t="s">
        <v>75</v>
      </c>
      <c r="F529" s="18" t="s">
        <v>7161</v>
      </c>
      <c r="G529" s="23">
        <v>46081</v>
      </c>
      <c r="H529" s="18"/>
      <c r="I529" s="18" t="s">
        <v>756</v>
      </c>
      <c r="J529" s="18" t="s">
        <v>757</v>
      </c>
      <c r="K529" s="18" t="s">
        <v>4945</v>
      </c>
      <c r="L529" s="33" t="str">
        <f>VLOOKUP(K529,'COMM ITY- ENG'!A:B,2,FALSE)</f>
        <v>multilayer steel (5PLY)</v>
      </c>
      <c r="M529" s="18"/>
      <c r="N529" s="19">
        <v>2000</v>
      </c>
      <c r="O529" s="18" t="s">
        <v>4949</v>
      </c>
      <c r="P529" s="18"/>
      <c r="Q529" s="19">
        <f t="shared" si="8"/>
        <v>6.53</v>
      </c>
      <c r="R529" s="20">
        <v>13060</v>
      </c>
      <c r="S529" s="26" t="str">
        <f>IFERROR(VLOOKUP(J529,'DESC ITY - ENG'!B:C,2,FALSE),VLOOKUP(I529,'DESC ITY - ENG'!A:C,3,FALSE))</f>
        <v>5-Ply Disc SS304/AL/SS439 375mm x 2.3mm Total Thickness 2.3mm [cite: 1]</v>
      </c>
      <c r="T529" s="15" t="str">
        <f>IFERROR(VLOOKUP(S529,'DESC ITY - ENG'!C:D,2,FALSE),VLOOKUP(J529,'DESC ITY - ENG'!B:D,3,FALSE))</f>
        <v>CDM-</v>
      </c>
      <c r="U529" t="str">
        <f>VLOOKUP(T529,'STANDARD COMM'!A:B,2,FALSE)</f>
        <v>CLAD MATERIAL</v>
      </c>
      <c r="V529" t="str">
        <f>IF(T529="","(blank)",IF(COUNTIF('STANDARD COMM'!A:A,T529)&gt;0,"OK","OUT OF SCOPE"))</f>
        <v>OK</v>
      </c>
    </row>
    <row r="530" spans="1:22">
      <c r="A530" s="10" t="s">
        <v>7000</v>
      </c>
      <c r="B530" s="11">
        <v>45639.623576388891</v>
      </c>
      <c r="C530" s="12"/>
      <c r="D530" s="12" t="s">
        <v>74</v>
      </c>
      <c r="E530" s="12" t="s">
        <v>75</v>
      </c>
      <c r="F530" s="12" t="s">
        <v>7161</v>
      </c>
      <c r="G530" s="22">
        <v>46081</v>
      </c>
      <c r="H530" s="12"/>
      <c r="I530" s="12" t="s">
        <v>5006</v>
      </c>
      <c r="J530" s="12" t="s">
        <v>5007</v>
      </c>
      <c r="K530" s="12" t="s">
        <v>4945</v>
      </c>
      <c r="L530" s="33" t="str">
        <f>VLOOKUP(K530,'COMM ITY- ENG'!A:B,2,FALSE)</f>
        <v>multilayer steel (5PLY)</v>
      </c>
      <c r="M530" s="12"/>
      <c r="N530" s="13">
        <v>2220</v>
      </c>
      <c r="O530" s="12" t="s">
        <v>4949</v>
      </c>
      <c r="P530" s="12"/>
      <c r="Q530" s="13">
        <f t="shared" si="8"/>
        <v>6.7</v>
      </c>
      <c r="R530" s="14">
        <v>14874</v>
      </c>
      <c r="S530" s="26" t="str">
        <f>IFERROR(VLOOKUP(J530,'DESC ITY - ENG'!B:C,2,FALSE),VLOOKUP(I530,'DESC ITY - ENG'!A:C,3,FALSE))</f>
        <v>5-Ply Disc SS304/AL/SS439 380mm x 2.3mm Total Thickness 2.3mm [cite: 1]</v>
      </c>
      <c r="T530" s="15" t="str">
        <f>IFERROR(VLOOKUP(S530,'DESC ITY - ENG'!C:D,2,FALSE),VLOOKUP(J530,'DESC ITY - ENG'!B:D,3,FALSE))</f>
        <v>CDM-</v>
      </c>
      <c r="U530" t="str">
        <f>VLOOKUP(T530,'STANDARD COMM'!A:B,2,FALSE)</f>
        <v>CLAD MATERIAL</v>
      </c>
      <c r="V530" t="str">
        <f>IF(T530="","(blank)",IF(COUNTIF('STANDARD COMM'!A:A,T530)&gt;0,"OK","OUT OF SCOPE"))</f>
        <v>OK</v>
      </c>
    </row>
    <row r="531" spans="1:22">
      <c r="A531" s="10" t="s">
        <v>6981</v>
      </c>
      <c r="B531" s="11">
        <v>45639.623576388891</v>
      </c>
      <c r="C531" s="12"/>
      <c r="D531" s="12" t="s">
        <v>46</v>
      </c>
      <c r="E531" s="12" t="s">
        <v>47</v>
      </c>
      <c r="F531" s="12" t="s">
        <v>7159</v>
      </c>
      <c r="G531" s="22">
        <v>46081</v>
      </c>
      <c r="H531" s="12"/>
      <c r="I531" s="12" t="s">
        <v>392</v>
      </c>
      <c r="J531" s="12" t="s">
        <v>393</v>
      </c>
      <c r="K531" s="12" t="s">
        <v>4935</v>
      </c>
      <c r="L531" s="33" t="str">
        <f>VLOOKUP(K531,'COMM ITY- ENG'!A:B,2,FALSE)</f>
        <v>handles</v>
      </c>
      <c r="M531" s="12"/>
      <c r="N531" s="13">
        <v>4670</v>
      </c>
      <c r="O531" s="12" t="s">
        <v>4949</v>
      </c>
      <c r="P531" s="12"/>
      <c r="Q531" s="13">
        <f t="shared" si="8"/>
        <v>1.1499999999999999</v>
      </c>
      <c r="R531" s="14">
        <v>5370.5</v>
      </c>
      <c r="S531" s="26" t="str">
        <f>IFERROR(VLOOKUP(J531,'DESC ITY - ENG'!B:C,2,FALSE),VLOOKUP(I531,'DESC ITY - ENG'!A:C,3,FALSE))</f>
        <v>Steel Knob AC.SOLE w/Logo MC AISI 430 Sandblasted [cite: 5]</v>
      </c>
      <c r="T531" s="15" t="str">
        <f>IFERROR(VLOOKUP(S531,'DESC ITY - ENG'!C:D,2,FALSE),VLOOKUP(J531,'DESC ITY - ENG'!B:D,3,FALSE))</f>
        <v>KNOB</v>
      </c>
      <c r="U531" t="str">
        <f>VLOOKUP(T531,'STANDARD COMM'!A:B,2,FALSE)</f>
        <v>KNOB</v>
      </c>
      <c r="V531" t="str">
        <f>IF(T531="","(blank)",IF(COUNTIF('STANDARD COMM'!A:A,T531)&gt;0,"OK","OUT OF SCOPE"))</f>
        <v>OK</v>
      </c>
    </row>
    <row r="532" spans="1:22">
      <c r="A532" s="16" t="s">
        <v>6999</v>
      </c>
      <c r="B532" s="17">
        <v>45639.623576388891</v>
      </c>
      <c r="C532" s="18"/>
      <c r="D532" s="18" t="s">
        <v>46</v>
      </c>
      <c r="E532" s="18" t="s">
        <v>47</v>
      </c>
      <c r="F532" s="18" t="s">
        <v>7159</v>
      </c>
      <c r="G532" s="23">
        <v>46081</v>
      </c>
      <c r="H532" s="18"/>
      <c r="I532" s="18" t="s">
        <v>392</v>
      </c>
      <c r="J532" s="18" t="s">
        <v>393</v>
      </c>
      <c r="K532" s="18" t="s">
        <v>4935</v>
      </c>
      <c r="L532" s="33" t="str">
        <f>VLOOKUP(K532,'COMM ITY- ENG'!A:B,2,FALSE)</f>
        <v>handles</v>
      </c>
      <c r="M532" s="18"/>
      <c r="N532" s="19">
        <v>3250</v>
      </c>
      <c r="O532" s="18" t="s">
        <v>4949</v>
      </c>
      <c r="P532" s="18"/>
      <c r="Q532" s="19">
        <f t="shared" si="8"/>
        <v>1.1499999999999999</v>
      </c>
      <c r="R532" s="20">
        <v>3737.5</v>
      </c>
      <c r="S532" s="26" t="str">
        <f>IFERROR(VLOOKUP(J532,'DESC ITY - ENG'!B:C,2,FALSE),VLOOKUP(I532,'DESC ITY - ENG'!A:C,3,FALSE))</f>
        <v>Steel Knob AC.SOLE w/Logo MC AISI 430 Sandblasted [cite: 5]</v>
      </c>
      <c r="T532" s="15" t="str">
        <f>IFERROR(VLOOKUP(S532,'DESC ITY - ENG'!C:D,2,FALSE),VLOOKUP(J532,'DESC ITY - ENG'!B:D,3,FALSE))</f>
        <v>KNOB</v>
      </c>
      <c r="U532" t="str">
        <f>VLOOKUP(T532,'STANDARD COMM'!A:B,2,FALSE)</f>
        <v>KNOB</v>
      </c>
      <c r="V532" t="str">
        <f>IF(T532="","(blank)",IF(COUNTIF('STANDARD COMM'!A:A,T532)&gt;0,"OK","OUT OF SCOPE"))</f>
        <v>OK</v>
      </c>
    </row>
    <row r="533" spans="1:22">
      <c r="A533" s="16" t="s">
        <v>7093</v>
      </c>
      <c r="B533" s="17">
        <v>45642.48810185185</v>
      </c>
      <c r="C533" s="18"/>
      <c r="D533" s="18" t="s">
        <v>123</v>
      </c>
      <c r="E533" s="18" t="s">
        <v>124</v>
      </c>
      <c r="F533" s="18" t="s">
        <v>7217</v>
      </c>
      <c r="G533" s="23">
        <v>46081</v>
      </c>
      <c r="H533" s="18"/>
      <c r="I533" s="18" t="s">
        <v>3519</v>
      </c>
      <c r="J533" s="18" t="s">
        <v>3520</v>
      </c>
      <c r="K533" s="18" t="s">
        <v>4946</v>
      </c>
      <c r="L533" s="33" t="str">
        <f>VLOOKUP(K533,'COMM ITY- ENG'!A:B,2,FALSE)</f>
        <v>consumable materials</v>
      </c>
      <c r="M533" s="18"/>
      <c r="N533" s="19">
        <v>50</v>
      </c>
      <c r="O533" s="18" t="s">
        <v>4949</v>
      </c>
      <c r="P533" s="18"/>
      <c r="Q533" s="19">
        <f t="shared" si="8"/>
        <v>2.4500000000000002</v>
      </c>
      <c r="R533" s="20">
        <v>122.5</v>
      </c>
      <c r="S533" s="26" t="str">
        <f>IFERROR(VLOOKUP(J533,'DESC ITY - ENG'!B:C,2,FALSE),VLOOKUP(I533,'DESC ITY - ENG'!A:C,3,FALSE))</f>
        <v>Green Nitrile Gloves Style 492 Size 8-8.5</v>
      </c>
      <c r="T533" s="15" t="str">
        <f>IFERROR(VLOOKUP(S533,'DESC ITY - ENG'!C:D,2,FALSE),VLOOKUP(J533,'DESC ITY - ENG'!B:D,3,FALSE))</f>
        <v>MISC</v>
      </c>
      <c r="U533" t="str">
        <f>VLOOKUP(T533,'STANDARD COMM'!A:B,2,FALSE)</f>
        <v>MISCELLANEOUS</v>
      </c>
      <c r="V533" t="str">
        <f>IF(T533="","(blank)",IF(COUNTIF('STANDARD COMM'!A:A,T533)&gt;0,"OK","OUT OF SCOPE"))</f>
        <v>OK</v>
      </c>
    </row>
    <row r="534" spans="1:22">
      <c r="A534" s="16" t="s">
        <v>7095</v>
      </c>
      <c r="B534" s="17">
        <v>45642.48810185185</v>
      </c>
      <c r="C534" s="18"/>
      <c r="D534" s="18" t="s">
        <v>123</v>
      </c>
      <c r="E534" s="18" t="s">
        <v>124</v>
      </c>
      <c r="F534" s="18" t="s">
        <v>7217</v>
      </c>
      <c r="G534" s="23">
        <v>46081</v>
      </c>
      <c r="H534" s="18"/>
      <c r="I534" s="18" t="s">
        <v>1205</v>
      </c>
      <c r="J534" s="18" t="s">
        <v>1206</v>
      </c>
      <c r="K534" s="18" t="s">
        <v>4946</v>
      </c>
      <c r="L534" s="33" t="str">
        <f>VLOOKUP(K534,'COMM ITY- ENG'!A:B,2,FALSE)</f>
        <v>consumable materials</v>
      </c>
      <c r="M534" s="18"/>
      <c r="N534" s="19">
        <v>10</v>
      </c>
      <c r="O534" s="18" t="s">
        <v>4949</v>
      </c>
      <c r="P534" s="18"/>
      <c r="Q534" s="19">
        <f t="shared" si="8"/>
        <v>17.2</v>
      </c>
      <c r="R534" s="20">
        <v>172</v>
      </c>
      <c r="S534" s="26" t="str">
        <f>IFERROR(VLOOKUP(J534,'DESC ITY - ENG'!B:C,2,FALSE),VLOOKUP(I534,'DESC ITY - ENG'!A:C,3,FALSE))</f>
        <v>Paper Roll Pomercart 40g 4kg</v>
      </c>
      <c r="T534" s="15" t="str">
        <f>IFERROR(VLOOKUP(S534,'DESC ITY - ENG'!C:D,2,FALSE),VLOOKUP(J534,'DESC ITY - ENG'!B:D,3,FALSE))</f>
        <v>PAP-</v>
      </c>
      <c r="U534" t="str">
        <f>VLOOKUP(T534,'STANDARD COMM'!A:B,2,FALSE)</f>
        <v>PAPER FOR BOX</v>
      </c>
      <c r="V534" t="str">
        <f>IF(T534="","(blank)",IF(COUNTIF('STANDARD COMM'!A:A,T534)&gt;0,"OK","OUT OF SCOPE"))</f>
        <v>OK</v>
      </c>
    </row>
    <row r="535" spans="1:22">
      <c r="A535" s="10" t="s">
        <v>7097</v>
      </c>
      <c r="B535" s="11">
        <v>45642.48810185185</v>
      </c>
      <c r="C535" s="12"/>
      <c r="D535" s="12" t="s">
        <v>90</v>
      </c>
      <c r="E535" s="12" t="s">
        <v>91</v>
      </c>
      <c r="F535" s="12" t="s">
        <v>7218</v>
      </c>
      <c r="G535" s="22">
        <v>46081</v>
      </c>
      <c r="H535" s="12"/>
      <c r="I535" s="12" t="s">
        <v>830</v>
      </c>
      <c r="J535" s="12" t="s">
        <v>831</v>
      </c>
      <c r="K535" s="12" t="s">
        <v>4946</v>
      </c>
      <c r="L535" s="33" t="str">
        <f>VLOOKUP(K535,'COMM ITY- ENG'!A:B,2,FALSE)</f>
        <v>consumable materials</v>
      </c>
      <c r="M535" s="12"/>
      <c r="N535" s="13">
        <v>5</v>
      </c>
      <c r="O535" s="12" t="s">
        <v>4949</v>
      </c>
      <c r="P535" s="12"/>
      <c r="Q535" s="13">
        <f t="shared" si="8"/>
        <v>18.496000000000002</v>
      </c>
      <c r="R535" s="14">
        <v>92.48</v>
      </c>
      <c r="S535" s="26" t="str">
        <f>IFERROR(VLOOKUP(J535,'DESC ITY - ENG'!B:C,2,FALSE),VLOOKUP(I535,'DESC ITY - ENG'!A:C,3,FALSE))</f>
        <v>Adhesive Loctite 406 28cm SS304 Rim with Steam Vent Type AGlass Lid</v>
      </c>
      <c r="T535" s="15" t="str">
        <f>IFERROR(VLOOKUP(S535,'DESC ITY - ENG'!C:D,2,FALSE),VLOOKUP(J535,'DESC ITY - ENG'!B:D,3,FALSE))</f>
        <v>MISC</v>
      </c>
      <c r="U535" t="str">
        <f>VLOOKUP(T535,'STANDARD COMM'!A:B,2,FALSE)</f>
        <v>MISCELLANEOUS</v>
      </c>
      <c r="V535" t="str">
        <f>IF(T535="","(blank)",IF(COUNTIF('STANDARD COMM'!A:A,T535)&gt;0,"OK","OUT OF SCOPE"))</f>
        <v>OK</v>
      </c>
    </row>
    <row r="536" spans="1:22">
      <c r="A536" s="10" t="s">
        <v>6993</v>
      </c>
      <c r="B536" s="11">
        <v>45642.710625</v>
      </c>
      <c r="C536" s="12"/>
      <c r="D536" s="12" t="s">
        <v>48</v>
      </c>
      <c r="E536" s="12" t="s">
        <v>49</v>
      </c>
      <c r="F536" s="12" t="s">
        <v>7152</v>
      </c>
      <c r="G536" s="22">
        <v>46081</v>
      </c>
      <c r="H536" s="12"/>
      <c r="I536" s="12" t="s">
        <v>442</v>
      </c>
      <c r="J536" s="12" t="s">
        <v>443</v>
      </c>
      <c r="K536" s="12" t="s">
        <v>4938</v>
      </c>
      <c r="L536" s="33" t="str">
        <f>VLOOKUP(K536,'COMM ITY- ENG'!A:B,2,FALSE)</f>
        <v>aluminium</v>
      </c>
      <c r="M536" s="12"/>
      <c r="N536" s="13">
        <v>2100</v>
      </c>
      <c r="O536" s="12" t="s">
        <v>4950</v>
      </c>
      <c r="P536" s="12"/>
      <c r="Q536" s="13">
        <f t="shared" si="8"/>
        <v>3.4550000000000001</v>
      </c>
      <c r="R536" s="14">
        <v>7255.5</v>
      </c>
      <c r="S536" s="26" t="str">
        <f>IFERROR(VLOOKUP(J536,'DESC ITY - ENG'!B:C,2,FALSE),VLOOKUP(I536,'DESC ITY - ENG'!A:C,3,FALSE))</f>
        <v>Aluminum Disc Alloy 4006 325mm x 3.6mm Replacement Part [cite: 2]</v>
      </c>
      <c r="T536" s="15" t="str">
        <f>IFERROR(VLOOKUP(S536,'DESC ITY - ENG'!C:D,2,FALSE),VLOOKUP(J536,'DESC ITY - ENG'!B:D,3,FALSE))</f>
        <v>ALM-</v>
      </c>
      <c r="U536" t="str">
        <f>VLOOKUP(T536,'STANDARD COMM'!A:B,2,FALSE)</f>
        <v>ALUM MATERIAL</v>
      </c>
      <c r="V536" t="str">
        <f>IF(T536="","(blank)",IF(COUNTIF('STANDARD COMM'!A:A,T536)&gt;0,"OK","OUT OF SCOPE"))</f>
        <v>OK</v>
      </c>
    </row>
    <row r="537" spans="1:22">
      <c r="A537" s="16" t="s">
        <v>6993</v>
      </c>
      <c r="B537" s="17">
        <v>45642.710625</v>
      </c>
      <c r="C537" s="18"/>
      <c r="D537" s="18" t="s">
        <v>48</v>
      </c>
      <c r="E537" s="18" t="s">
        <v>49</v>
      </c>
      <c r="F537" s="18" t="s">
        <v>7152</v>
      </c>
      <c r="G537" s="23">
        <v>46081</v>
      </c>
      <c r="H537" s="18"/>
      <c r="I537" s="18" t="s">
        <v>422</v>
      </c>
      <c r="J537" s="18" t="s">
        <v>423</v>
      </c>
      <c r="K537" s="18" t="s">
        <v>4938</v>
      </c>
      <c r="L537" s="33" t="str">
        <f>VLOOKUP(K537,'COMM ITY- ENG'!A:B,2,FALSE)</f>
        <v>aluminium</v>
      </c>
      <c r="M537" s="18"/>
      <c r="N537" s="19">
        <v>1550</v>
      </c>
      <c r="O537" s="18" t="s">
        <v>4950</v>
      </c>
      <c r="P537" s="18"/>
      <c r="Q537" s="19">
        <f t="shared" si="8"/>
        <v>3.4550000000000001</v>
      </c>
      <c r="R537" s="20">
        <v>5355.25</v>
      </c>
      <c r="S537" s="26" t="str">
        <f>IFERROR(VLOOKUP(J537,'DESC ITY - ENG'!B:C,2,FALSE),VLOOKUP(I537,'DESC ITY - ENG'!A:C,3,FALSE))</f>
        <v>Aluminum Disc Alloy 4006 335mm x 3.2mm Replacement Part [cite: 2]</v>
      </c>
      <c r="T537" s="15" t="str">
        <f>IFERROR(VLOOKUP(S537,'DESC ITY - ENG'!C:D,2,FALSE),VLOOKUP(J537,'DESC ITY - ENG'!B:D,3,FALSE))</f>
        <v>ALM-</v>
      </c>
      <c r="U537" t="str">
        <f>VLOOKUP(T537,'STANDARD COMM'!A:B,2,FALSE)</f>
        <v>ALUM MATERIAL</v>
      </c>
      <c r="V537" t="str">
        <f>IF(T537="","(blank)",IF(COUNTIF('STANDARD COMM'!A:A,T537)&gt;0,"OK","OUT OF SCOPE"))</f>
        <v>OK</v>
      </c>
    </row>
    <row r="538" spans="1:22">
      <c r="A538" s="10" t="s">
        <v>6993</v>
      </c>
      <c r="B538" s="11">
        <v>45642.710625</v>
      </c>
      <c r="C538" s="12"/>
      <c r="D538" s="12" t="s">
        <v>48</v>
      </c>
      <c r="E538" s="12" t="s">
        <v>49</v>
      </c>
      <c r="F538" s="12" t="s">
        <v>7152</v>
      </c>
      <c r="G538" s="22">
        <v>46081</v>
      </c>
      <c r="H538" s="12"/>
      <c r="I538" s="12" t="s">
        <v>470</v>
      </c>
      <c r="J538" s="12" t="s">
        <v>471</v>
      </c>
      <c r="K538" s="12" t="s">
        <v>4938</v>
      </c>
      <c r="L538" s="33" t="str">
        <f>VLOOKUP(K538,'COMM ITY- ENG'!A:B,2,FALSE)</f>
        <v>aluminium</v>
      </c>
      <c r="M538" s="12"/>
      <c r="N538" s="13">
        <v>1550</v>
      </c>
      <c r="O538" s="12" t="s">
        <v>4950</v>
      </c>
      <c r="P538" s="12"/>
      <c r="Q538" s="13">
        <f t="shared" si="8"/>
        <v>3.4550000000000001</v>
      </c>
      <c r="R538" s="14">
        <v>5355.25</v>
      </c>
      <c r="S538" s="26" t="str">
        <f>IFERROR(VLOOKUP(J538,'DESC ITY - ENG'!B:C,2,FALSE),VLOOKUP(I538,'DESC ITY - ENG'!A:C,3,FALSE))</f>
        <v>Aluminum Disc Alloy 4006 370mm x 3.6mm Replacement Part [cite: 2]</v>
      </c>
      <c r="T538" s="15" t="str">
        <f>IFERROR(VLOOKUP(S538,'DESC ITY - ENG'!C:D,2,FALSE),VLOOKUP(J538,'DESC ITY - ENG'!B:D,3,FALSE))</f>
        <v>ALM-</v>
      </c>
      <c r="U538" t="str">
        <f>VLOOKUP(T538,'STANDARD COMM'!A:B,2,FALSE)</f>
        <v>ALUM MATERIAL</v>
      </c>
      <c r="V538" t="str">
        <f>IF(T538="","(blank)",IF(COUNTIF('STANDARD COMM'!A:A,T538)&gt;0,"OK","OUT OF SCOPE"))</f>
        <v>OK</v>
      </c>
    </row>
    <row r="539" spans="1:22">
      <c r="A539" s="10" t="s">
        <v>6989</v>
      </c>
      <c r="B539" s="11">
        <v>45642.710625</v>
      </c>
      <c r="C539" s="12"/>
      <c r="D539" s="12" t="s">
        <v>74</v>
      </c>
      <c r="E539" s="12" t="s">
        <v>75</v>
      </c>
      <c r="F539" s="12" t="s">
        <v>7146</v>
      </c>
      <c r="G539" s="22">
        <v>46081</v>
      </c>
      <c r="H539" s="12"/>
      <c r="I539" s="12" t="s">
        <v>4720</v>
      </c>
      <c r="J539" s="12" t="s">
        <v>4721</v>
      </c>
      <c r="K539" s="12" t="s">
        <v>4945</v>
      </c>
      <c r="L539" s="33" t="str">
        <f>VLOOKUP(K539,'COMM ITY- ENG'!A:B,2,FALSE)</f>
        <v>multilayer steel (5PLY)</v>
      </c>
      <c r="M539" s="12"/>
      <c r="N539" s="13">
        <v>2250</v>
      </c>
      <c r="O539" s="12" t="s">
        <v>4949</v>
      </c>
      <c r="P539" s="12"/>
      <c r="Q539" s="13">
        <f t="shared" si="8"/>
        <v>7.64</v>
      </c>
      <c r="R539" s="14">
        <v>17190</v>
      </c>
      <c r="S539" s="26" t="str">
        <f>IFERROR(VLOOKUP(J539,'DESC ITY - ENG'!B:C,2,FALSE),VLOOKUP(I539,'DESC ITY - ENG'!A:C,3,FALSE))</f>
        <v>5-Ply Disc SS304/AL/SS439 385mm x 2.7mm Total Thickness 2.7mm [cite: 1]</v>
      </c>
      <c r="T539" s="15" t="str">
        <f>IFERROR(VLOOKUP(S539,'DESC ITY - ENG'!C:D,2,FALSE),VLOOKUP(J539,'DESC ITY - ENG'!B:D,3,FALSE))</f>
        <v>CDM-</v>
      </c>
      <c r="U539" t="str">
        <f>VLOOKUP(T539,'STANDARD COMM'!A:B,2,FALSE)</f>
        <v>CLAD MATERIAL</v>
      </c>
      <c r="V539" t="str">
        <f>IF(T539="","(blank)",IF(COUNTIF('STANDARD COMM'!A:A,T539)&gt;0,"OK","OUT OF SCOPE"))</f>
        <v>OK</v>
      </c>
    </row>
    <row r="540" spans="1:22">
      <c r="A540" s="16" t="s">
        <v>7014</v>
      </c>
      <c r="B540" s="17">
        <v>45642.710625</v>
      </c>
      <c r="C540" s="18"/>
      <c r="D540" s="18" t="s">
        <v>4960</v>
      </c>
      <c r="E540" s="18" t="s">
        <v>4961</v>
      </c>
      <c r="F540" s="18" t="s">
        <v>7221</v>
      </c>
      <c r="G540" s="23">
        <v>46081</v>
      </c>
      <c r="H540" s="18"/>
      <c r="I540" s="18" t="s">
        <v>7311</v>
      </c>
      <c r="J540" s="18" t="s">
        <v>7312</v>
      </c>
      <c r="K540" s="18" t="s">
        <v>4947</v>
      </c>
      <c r="L540" s="33" t="str">
        <f>VLOOKUP(K540,'COMM ITY- ENG'!A:B,2,FALSE)</f>
        <v>cartons and boxes</v>
      </c>
      <c r="M540" s="18"/>
      <c r="N540" s="19">
        <v>1000</v>
      </c>
      <c r="O540" s="18" t="s">
        <v>4949</v>
      </c>
      <c r="P540" s="18"/>
      <c r="Q540" s="19">
        <f t="shared" si="8"/>
        <v>1.095</v>
      </c>
      <c r="R540" s="20">
        <v>1095</v>
      </c>
      <c r="S540" s="26" t="str">
        <f>IFERROR(VLOOKUP(J540,'DESC ITY - ENG'!B:C,2,FALSE),VLOOKUP(I540,'DESC ITY - ENG'!A:C,3,FALSE))</f>
        <v>Die-cut Divider, Flexo Box 7804-7805, Made In</v>
      </c>
      <c r="T540" s="15" t="str">
        <f>IFERROR(VLOOKUP(S540,'DESC ITY - ENG'!C:D,2,FALSE),VLOOKUP(J540,'DESC ITY - ENG'!B:D,3,FALSE))</f>
        <v>CBS-</v>
      </c>
      <c r="U540" t="str">
        <f>VLOOKUP(T540,'STANDARD COMM'!A:B,2,FALSE)</f>
        <v>CARD BOARD INSERT</v>
      </c>
      <c r="V540" t="str">
        <f>IF(T540="","(blank)",IF(COUNTIF('STANDARD COMM'!A:A,T540)&gt;0,"OK","OUT OF SCOPE"))</f>
        <v>OK</v>
      </c>
    </row>
    <row r="541" spans="1:22">
      <c r="A541" s="10" t="s">
        <v>6988</v>
      </c>
      <c r="B541" s="11">
        <v>45642.710625</v>
      </c>
      <c r="C541" s="12"/>
      <c r="D541" s="12" t="s">
        <v>54</v>
      </c>
      <c r="E541" s="12" t="s">
        <v>55</v>
      </c>
      <c r="F541" s="12" t="s">
        <v>7143</v>
      </c>
      <c r="G541" s="22">
        <v>46081</v>
      </c>
      <c r="H541" s="12"/>
      <c r="I541" s="12" t="s">
        <v>706</v>
      </c>
      <c r="J541" s="12" t="s">
        <v>707</v>
      </c>
      <c r="K541" s="12" t="s">
        <v>4937</v>
      </c>
      <c r="L541" s="33" t="str">
        <f>VLOOKUP(K541,'COMM ITY- ENG'!A:B,2,FALSE)</f>
        <v>finished accessories</v>
      </c>
      <c r="M541" s="12"/>
      <c r="N541" s="13">
        <v>5010</v>
      </c>
      <c r="O541" s="12" t="s">
        <v>4949</v>
      </c>
      <c r="P541" s="12"/>
      <c r="Q541" s="13">
        <f t="shared" si="8"/>
        <v>0.32626347305389219</v>
      </c>
      <c r="R541" s="14">
        <v>1634.58</v>
      </c>
      <c r="S541" s="26" t="str">
        <f>IFERROR(VLOOKUP(J541,'DESC ITY - ENG'!B:C,2,FALSE),VLOOKUP(I541,'DESC ITY - ENG'!A:C,3,FALSE))</f>
        <v>Glass Lid 18cm SS304 Rim with Steam Vent Type AGlass Lid</v>
      </c>
      <c r="T541" s="15" t="str">
        <f>IFERROR(VLOOKUP(S541,'DESC ITY - ENG'!C:D,2,FALSE),VLOOKUP(J541,'DESC ITY - ENG'!B:D,3,FALSE))</f>
        <v>LID-</v>
      </c>
      <c r="U541" t="str">
        <f>VLOOKUP(T541,'STANDARD COMM'!A:B,2,FALSE)</f>
        <v>LID</v>
      </c>
      <c r="V541" t="str">
        <f>IF(T541="","(blank)",IF(COUNTIF('STANDARD COMM'!A:A,T541)&gt;0,"OK","OUT OF SCOPE"))</f>
        <v>OK</v>
      </c>
    </row>
    <row r="542" spans="1:22">
      <c r="A542" s="16" t="s">
        <v>6988</v>
      </c>
      <c r="B542" s="17">
        <v>45642.710625</v>
      </c>
      <c r="C542" s="18"/>
      <c r="D542" s="18" t="s">
        <v>54</v>
      </c>
      <c r="E542" s="18" t="s">
        <v>55</v>
      </c>
      <c r="F542" s="18" t="s">
        <v>7143</v>
      </c>
      <c r="G542" s="23">
        <v>46081</v>
      </c>
      <c r="H542" s="18"/>
      <c r="I542" s="18" t="s">
        <v>592</v>
      </c>
      <c r="J542" s="18" t="s">
        <v>593</v>
      </c>
      <c r="K542" s="18" t="s">
        <v>4937</v>
      </c>
      <c r="L542" s="33" t="str">
        <f>VLOOKUP(K542,'COMM ITY- ENG'!A:B,2,FALSE)</f>
        <v>finished accessories</v>
      </c>
      <c r="M542" s="18"/>
      <c r="N542" s="19">
        <v>2000</v>
      </c>
      <c r="O542" s="18" t="s">
        <v>4949</v>
      </c>
      <c r="P542" s="18"/>
      <c r="Q542" s="19">
        <f t="shared" si="8"/>
        <v>0.49833999999999995</v>
      </c>
      <c r="R542" s="20">
        <v>996.68</v>
      </c>
      <c r="S542" s="26" t="str">
        <f>IFERROR(VLOOKUP(J542,'DESC ITY - ENG'!B:C,2,FALSE),VLOOKUP(I542,'DESC ITY - ENG'!A:C,3,FALSE))</f>
        <v>Glass Lid 26cm SS304 Rim with Steam Vent Type AGlass Lid</v>
      </c>
      <c r="T542" s="15" t="str">
        <f>IFERROR(VLOOKUP(S542,'DESC ITY - ENG'!C:D,2,FALSE),VLOOKUP(J542,'DESC ITY - ENG'!B:D,3,FALSE))</f>
        <v>LID-</v>
      </c>
      <c r="U542" t="str">
        <f>VLOOKUP(T542,'STANDARD COMM'!A:B,2,FALSE)</f>
        <v>LID</v>
      </c>
      <c r="V542" t="str">
        <f>IF(T542="","(blank)",IF(COUNTIF('STANDARD COMM'!A:A,T542)&gt;0,"OK","OUT OF SCOPE"))</f>
        <v>OK</v>
      </c>
    </row>
    <row r="543" spans="1:22">
      <c r="A543" s="16" t="s">
        <v>6988</v>
      </c>
      <c r="B543" s="17">
        <v>45642.710625</v>
      </c>
      <c r="C543" s="18"/>
      <c r="D543" s="18" t="s">
        <v>54</v>
      </c>
      <c r="E543" s="18" t="s">
        <v>55</v>
      </c>
      <c r="F543" s="18" t="s">
        <v>7143</v>
      </c>
      <c r="G543" s="23">
        <v>46081</v>
      </c>
      <c r="H543" s="18"/>
      <c r="I543" s="18" t="s">
        <v>482</v>
      </c>
      <c r="J543" s="18" t="s">
        <v>483</v>
      </c>
      <c r="K543" s="18" t="s">
        <v>4937</v>
      </c>
      <c r="L543" s="33" t="str">
        <f>VLOOKUP(K543,'COMM ITY- ENG'!A:B,2,FALSE)</f>
        <v>finished accessories</v>
      </c>
      <c r="M543" s="18"/>
      <c r="N543" s="19">
        <v>1005</v>
      </c>
      <c r="O543" s="18" t="s">
        <v>4949</v>
      </c>
      <c r="P543" s="18"/>
      <c r="Q543" s="19">
        <f t="shared" si="8"/>
        <v>0.61930348258706469</v>
      </c>
      <c r="R543" s="20">
        <v>622.4</v>
      </c>
      <c r="S543" s="26" t="str">
        <f>IFERROR(VLOOKUP(J543,'DESC ITY - ENG'!B:C,2,FALSE),VLOOKUP(I543,'DESC ITY - ENG'!A:C,3,FALSE))</f>
        <v>Glass Lid 30cm SS304 Rim with Steam Vent Type AGlass Lid</v>
      </c>
      <c r="T543" s="15" t="str">
        <f>IFERROR(VLOOKUP(S543,'DESC ITY - ENG'!C:D,2,FALSE),VLOOKUP(J543,'DESC ITY - ENG'!B:D,3,FALSE))</f>
        <v>LID-</v>
      </c>
      <c r="U543" t="str">
        <f>VLOOKUP(T543,'STANDARD COMM'!A:B,2,FALSE)</f>
        <v>LID</v>
      </c>
      <c r="V543" t="str">
        <f>IF(T543="","(blank)",IF(COUNTIF('STANDARD COMM'!A:A,T543)&gt;0,"OK","OUT OF SCOPE"))</f>
        <v>OK</v>
      </c>
    </row>
    <row r="544" spans="1:22">
      <c r="A544" s="10" t="s">
        <v>6910</v>
      </c>
      <c r="B544" s="11">
        <v>45642.710625</v>
      </c>
      <c r="C544" s="12"/>
      <c r="D544" s="12" t="s">
        <v>70</v>
      </c>
      <c r="E544" s="12" t="s">
        <v>71</v>
      </c>
      <c r="F544" s="12" t="s">
        <v>7144</v>
      </c>
      <c r="G544" s="22">
        <v>46081</v>
      </c>
      <c r="H544" s="12"/>
      <c r="I544" s="12" t="s">
        <v>734</v>
      </c>
      <c r="J544" s="12" t="s">
        <v>735</v>
      </c>
      <c r="K544" s="12" t="s">
        <v>4935</v>
      </c>
      <c r="L544" s="33" t="str">
        <f>VLOOKUP(K544,'COMM ITY- ENG'!A:B,2,FALSE)</f>
        <v>handles</v>
      </c>
      <c r="M544" s="12"/>
      <c r="N544" s="13">
        <v>7300</v>
      </c>
      <c r="O544" s="12" t="s">
        <v>4949</v>
      </c>
      <c r="P544" s="12"/>
      <c r="Q544" s="13">
        <f t="shared" si="8"/>
        <v>1.9592808219178082</v>
      </c>
      <c r="R544" s="14">
        <v>14302.75</v>
      </c>
      <c r="S544" s="26" t="str">
        <f>IFERROR(VLOOKUP(J544,'DESC ITY - ENG'!B:C,2,FALSE),VLOOKUP(I544,'DESC ITY - ENG'!A:C,3,FALSE))</f>
        <v>Steel Handle Artusi Medium Pan 24/Wok 28 Satin Finish [cite: 4]</v>
      </c>
      <c r="T544" s="15" t="str">
        <f>IFERROR(VLOOKUP(S544,'DESC ITY - ENG'!C:D,2,FALSE),VLOOKUP(J544,'DESC ITY - ENG'!B:D,3,FALSE))</f>
        <v>HDL--</v>
      </c>
      <c r="U544" t="e">
        <f>VLOOKUP(T544,'STANDARD COMM'!A:B,2,FALSE)</f>
        <v>#N/A</v>
      </c>
      <c r="V544" t="str">
        <f>IF(T544="","(blank)",IF(COUNTIF('STANDARD COMM'!A:A,T544)&gt;0,"OK","OUT OF SCOPE"))</f>
        <v>OUT OF SCOPE</v>
      </c>
    </row>
    <row r="545" spans="1:22">
      <c r="A545" s="10" t="s">
        <v>6981</v>
      </c>
      <c r="B545" s="11">
        <v>45642.710625</v>
      </c>
      <c r="C545" s="12"/>
      <c r="D545" s="12" t="s">
        <v>46</v>
      </c>
      <c r="E545" s="12" t="s">
        <v>47</v>
      </c>
      <c r="F545" s="12" t="s">
        <v>7153</v>
      </c>
      <c r="G545" s="22">
        <v>46081</v>
      </c>
      <c r="H545" s="12"/>
      <c r="I545" s="12" t="s">
        <v>380</v>
      </c>
      <c r="J545" s="12" t="s">
        <v>381</v>
      </c>
      <c r="K545" s="12" t="s">
        <v>4935</v>
      </c>
      <c r="L545" s="33" t="str">
        <f>VLOOKUP(K545,'COMM ITY- ENG'!A:B,2,FALSE)</f>
        <v>handles</v>
      </c>
      <c r="M545" s="12"/>
      <c r="N545" s="13">
        <v>10000</v>
      </c>
      <c r="O545" s="12" t="s">
        <v>4949</v>
      </c>
      <c r="P545" s="12"/>
      <c r="Q545" s="13">
        <f t="shared" si="8"/>
        <v>1.19</v>
      </c>
      <c r="R545" s="14">
        <v>11900</v>
      </c>
      <c r="S545" s="26" t="str">
        <f>IFERROR(VLOOKUP(J545,'DESC ITY - ENG'!B:C,2,FALSE),VLOOKUP(I545,'DESC ITY - ENG'!A:C,3,FALSE))</f>
        <v>Steel Handle AC.SOLE Short w/Logo MC AISI 430 Pan 279-24 Sandblasted [cite: 4]</v>
      </c>
      <c r="T545" s="15" t="str">
        <f>IFERROR(VLOOKUP(S545,'DESC ITY - ENG'!C:D,2,FALSE),VLOOKUP(J545,'DESC ITY - ENG'!B:D,3,FALSE))</f>
        <v>SHDL-</v>
      </c>
      <c r="U545" t="e">
        <f>VLOOKUP(T545,'STANDARD COMM'!A:B,2,FALSE)</f>
        <v>#N/A</v>
      </c>
      <c r="V545" t="str">
        <f>IF(T545="","(blank)",IF(COUNTIF('STANDARD COMM'!A:A,T545)&gt;0,"OK","OUT OF SCOPE"))</f>
        <v>OUT OF SCOPE</v>
      </c>
    </row>
    <row r="546" spans="1:22">
      <c r="A546" s="16"/>
      <c r="B546" s="17">
        <v>45642.710625</v>
      </c>
      <c r="C546" s="18"/>
      <c r="D546" s="18" t="s">
        <v>46</v>
      </c>
      <c r="E546" s="18" t="s">
        <v>47</v>
      </c>
      <c r="F546" s="18" t="s">
        <v>7153</v>
      </c>
      <c r="G546" s="23">
        <v>46081</v>
      </c>
      <c r="H546" s="18"/>
      <c r="I546" s="18" t="s">
        <v>380</v>
      </c>
      <c r="J546" s="18" t="s">
        <v>381</v>
      </c>
      <c r="K546" s="18" t="s">
        <v>4935</v>
      </c>
      <c r="L546" s="33" t="str">
        <f>VLOOKUP(K546,'COMM ITY- ENG'!A:B,2,FALSE)</f>
        <v>handles</v>
      </c>
      <c r="M546" s="18"/>
      <c r="N546" s="19">
        <v>9292</v>
      </c>
      <c r="O546" s="18" t="s">
        <v>4949</v>
      </c>
      <c r="P546" s="18"/>
      <c r="Q546" s="19">
        <f t="shared" si="8"/>
        <v>1.19</v>
      </c>
      <c r="R546" s="20">
        <v>11057.48</v>
      </c>
      <c r="S546" s="26" t="str">
        <f>IFERROR(VLOOKUP(J546,'DESC ITY - ENG'!B:C,2,FALSE),VLOOKUP(I546,'DESC ITY - ENG'!A:C,3,FALSE))</f>
        <v>Steel Handle AC.SOLE Short w/Logo MC AISI 430 Pan 279-24 Sandblasted [cite: 4]</v>
      </c>
      <c r="T546" s="15" t="str">
        <f>IFERROR(VLOOKUP(S546,'DESC ITY - ENG'!C:D,2,FALSE),VLOOKUP(J546,'DESC ITY - ENG'!B:D,3,FALSE))</f>
        <v>SHDL-</v>
      </c>
      <c r="U546" t="e">
        <f>VLOOKUP(T546,'STANDARD COMM'!A:B,2,FALSE)</f>
        <v>#N/A</v>
      </c>
      <c r="V546" t="str">
        <f>IF(T546="","(blank)",IF(COUNTIF('STANDARD COMM'!A:A,T546)&gt;0,"OK","OUT OF SCOPE"))</f>
        <v>OUT OF SCOPE</v>
      </c>
    </row>
    <row r="547" spans="1:22">
      <c r="A547" s="16" t="s">
        <v>6981</v>
      </c>
      <c r="B547" s="17">
        <v>45642.710625</v>
      </c>
      <c r="C547" s="18"/>
      <c r="D547" s="18" t="s">
        <v>46</v>
      </c>
      <c r="E547" s="18" t="s">
        <v>47</v>
      </c>
      <c r="F547" s="18" t="s">
        <v>7153</v>
      </c>
      <c r="G547" s="23">
        <v>46081</v>
      </c>
      <c r="H547" s="18"/>
      <c r="I547" s="18" t="s">
        <v>392</v>
      </c>
      <c r="J547" s="18" t="s">
        <v>393</v>
      </c>
      <c r="K547" s="18" t="s">
        <v>4935</v>
      </c>
      <c r="L547" s="33" t="str">
        <f>VLOOKUP(K547,'COMM ITY- ENG'!A:B,2,FALSE)</f>
        <v>handles</v>
      </c>
      <c r="M547" s="18"/>
      <c r="N547" s="19">
        <v>3960</v>
      </c>
      <c r="O547" s="18" t="s">
        <v>4949</v>
      </c>
      <c r="P547" s="18"/>
      <c r="Q547" s="19">
        <f t="shared" si="8"/>
        <v>1.1499999999999999</v>
      </c>
      <c r="R547" s="20">
        <v>4554</v>
      </c>
      <c r="S547" s="26" t="str">
        <f>IFERROR(VLOOKUP(J547,'DESC ITY - ENG'!B:C,2,FALSE),VLOOKUP(I547,'DESC ITY - ENG'!A:C,3,FALSE))</f>
        <v>Steel Knob AC.SOLE w/Logo MC AISI 430 Sandblasted [cite: 5]</v>
      </c>
      <c r="T547" s="15" t="str">
        <f>IFERROR(VLOOKUP(S547,'DESC ITY - ENG'!C:D,2,FALSE),VLOOKUP(J547,'DESC ITY - ENG'!B:D,3,FALSE))</f>
        <v>KNOB</v>
      </c>
      <c r="U547" t="str">
        <f>VLOOKUP(T547,'STANDARD COMM'!A:B,2,FALSE)</f>
        <v>KNOB</v>
      </c>
      <c r="V547" t="str">
        <f>IF(T547="","(blank)",IF(COUNTIF('STANDARD COMM'!A:A,T547)&gt;0,"OK","OUT OF SCOPE"))</f>
        <v>OK</v>
      </c>
    </row>
    <row r="548" spans="1:22">
      <c r="A548" s="16" t="s">
        <v>7100</v>
      </c>
      <c r="B548" s="17">
        <v>45642.710625</v>
      </c>
      <c r="C548" s="18"/>
      <c r="D548" s="18" t="s">
        <v>4957</v>
      </c>
      <c r="E548" s="18" t="s">
        <v>4958</v>
      </c>
      <c r="F548" s="18" t="s">
        <v>7222</v>
      </c>
      <c r="G548" s="23">
        <v>46081</v>
      </c>
      <c r="H548" s="18"/>
      <c r="I548" s="18" t="s">
        <v>5095</v>
      </c>
      <c r="J548" s="18" t="s">
        <v>5096</v>
      </c>
      <c r="K548" s="18" t="s">
        <v>4942</v>
      </c>
      <c r="L548" s="33" t="str">
        <f>VLOOKUP(K548,'COMM ITY- ENG'!A:B,2,FALSE)</f>
        <v>accessories for handles</v>
      </c>
      <c r="M548" s="18"/>
      <c r="N548" s="19">
        <v>100000</v>
      </c>
      <c r="O548" s="18" t="s">
        <v>4949</v>
      </c>
      <c r="P548" s="18"/>
      <c r="Q548" s="19">
        <f t="shared" si="8"/>
        <v>6.4600000000000005E-2</v>
      </c>
      <c r="R548" s="20">
        <v>6460</v>
      </c>
      <c r="S548" s="26" t="str">
        <f>IFERROR(VLOOKUP(J548,'DESC ITY - ENG'!B:C,2,FALSE),VLOOKUP(I548,'DESC ITY - ENG'!A:C,3,FALSE))</f>
        <v>Steel Rivet 6x12 mm</v>
      </c>
      <c r="T548" s="15" t="str">
        <f>IFERROR(VLOOKUP(S548,'DESC ITY - ENG'!C:D,2,FALSE),VLOOKUP(J548,'DESC ITY - ENG'!B:D,3,FALSE))</f>
        <v>RIV-</v>
      </c>
      <c r="U548" t="str">
        <f>VLOOKUP(T548,'STANDARD COMM'!A:B,2,FALSE)</f>
        <v>RIVET</v>
      </c>
      <c r="V548" t="str">
        <f>IF(T548="","(blank)",IF(COUNTIF('STANDARD COMM'!A:A,T548)&gt;0,"OK","OUT OF SCOPE"))</f>
        <v>OK</v>
      </c>
    </row>
    <row r="549" spans="1:22">
      <c r="A549" s="10" t="s">
        <v>7001</v>
      </c>
      <c r="B549" s="11">
        <v>45645.652743055558</v>
      </c>
      <c r="C549" s="12"/>
      <c r="D549" s="12" t="s">
        <v>48</v>
      </c>
      <c r="E549" s="12" t="s">
        <v>49</v>
      </c>
      <c r="F549" s="12" t="s">
        <v>7162</v>
      </c>
      <c r="G549" s="22">
        <v>46081</v>
      </c>
      <c r="H549" s="12"/>
      <c r="I549" s="12" t="s">
        <v>462</v>
      </c>
      <c r="J549" s="12" t="s">
        <v>463</v>
      </c>
      <c r="K549" s="12" t="s">
        <v>4938</v>
      </c>
      <c r="L549" s="33" t="str">
        <f>VLOOKUP(K549,'COMM ITY- ENG'!A:B,2,FALSE)</f>
        <v>aluminium</v>
      </c>
      <c r="M549" s="12"/>
      <c r="N549" s="13">
        <v>2560</v>
      </c>
      <c r="O549" s="12" t="s">
        <v>4950</v>
      </c>
      <c r="P549" s="12"/>
      <c r="Q549" s="13">
        <f t="shared" si="8"/>
        <v>3.7320000000000002</v>
      </c>
      <c r="R549" s="14">
        <v>9553.92</v>
      </c>
      <c r="S549" s="26" t="str">
        <f>IFERROR(VLOOKUP(J549,'DESC ITY - ENG'!B:C,2,FALSE),VLOOKUP(I549,'DESC ITY - ENG'!A:C,3,FALSE))</f>
        <v>Aluminum Disc Alloy 4006 235mm x 3.6mm Replacement Part [cite: 2]</v>
      </c>
      <c r="T549" s="15" t="str">
        <f>IFERROR(VLOOKUP(S549,'DESC ITY - ENG'!C:D,2,FALSE),VLOOKUP(J549,'DESC ITY - ENG'!B:D,3,FALSE))</f>
        <v>ALM-</v>
      </c>
      <c r="U549" t="str">
        <f>VLOOKUP(T549,'STANDARD COMM'!A:B,2,FALSE)</f>
        <v>ALUM MATERIAL</v>
      </c>
      <c r="V549" t="str">
        <f>IF(T549="","(blank)",IF(COUNTIF('STANDARD COMM'!A:A,T549)&gt;0,"OK","OUT OF SCOPE"))</f>
        <v>OK</v>
      </c>
    </row>
    <row r="550" spans="1:22">
      <c r="A550" s="10" t="s">
        <v>7001</v>
      </c>
      <c r="B550" s="11">
        <v>45645.652743055558</v>
      </c>
      <c r="C550" s="12"/>
      <c r="D550" s="12" t="s">
        <v>48</v>
      </c>
      <c r="E550" s="12" t="s">
        <v>49</v>
      </c>
      <c r="F550" s="12" t="s">
        <v>7162</v>
      </c>
      <c r="G550" s="22">
        <v>46081</v>
      </c>
      <c r="H550" s="12"/>
      <c r="I550" s="12" t="s">
        <v>466</v>
      </c>
      <c r="J550" s="12" t="s">
        <v>467</v>
      </c>
      <c r="K550" s="12" t="s">
        <v>4938</v>
      </c>
      <c r="L550" s="33" t="str">
        <f>VLOOKUP(K550,'COMM ITY- ENG'!A:B,2,FALSE)</f>
        <v>aluminium</v>
      </c>
      <c r="M550" s="12"/>
      <c r="N550" s="13">
        <v>1540</v>
      </c>
      <c r="O550" s="12" t="s">
        <v>4950</v>
      </c>
      <c r="P550" s="12"/>
      <c r="Q550" s="13">
        <f t="shared" si="8"/>
        <v>3.7319999999999998</v>
      </c>
      <c r="R550" s="14">
        <v>5747.28</v>
      </c>
      <c r="S550" s="26" t="str">
        <f>IFERROR(VLOOKUP(J550,'DESC ITY - ENG'!B:C,2,FALSE),VLOOKUP(I550,'DESC ITY - ENG'!A:C,3,FALSE))</f>
        <v>Aluminum Disc Alloy 4006 310mm x 3.6mm Replacement Part [cite: 2]</v>
      </c>
      <c r="T550" s="15" t="str">
        <f>IFERROR(VLOOKUP(S550,'DESC ITY - ENG'!C:D,2,FALSE),VLOOKUP(J550,'DESC ITY - ENG'!B:D,3,FALSE))</f>
        <v>ALM-</v>
      </c>
      <c r="U550" t="str">
        <f>VLOOKUP(T550,'STANDARD COMM'!A:B,2,FALSE)</f>
        <v>ALUM MATERIAL</v>
      </c>
      <c r="V550" t="str">
        <f>IF(T550="","(blank)",IF(COUNTIF('STANDARD COMM'!A:A,T550)&gt;0,"OK","OUT OF SCOPE"))</f>
        <v>OK</v>
      </c>
    </row>
    <row r="551" spans="1:22">
      <c r="A551" s="10" t="s">
        <v>7001</v>
      </c>
      <c r="B551" s="11">
        <v>45645.652743055558</v>
      </c>
      <c r="C551" s="12"/>
      <c r="D551" s="12" t="s">
        <v>48</v>
      </c>
      <c r="E551" s="12" t="s">
        <v>49</v>
      </c>
      <c r="F551" s="12" t="s">
        <v>7162</v>
      </c>
      <c r="G551" s="22">
        <v>46081</v>
      </c>
      <c r="H551" s="12"/>
      <c r="I551" s="12" t="s">
        <v>468</v>
      </c>
      <c r="J551" s="12" t="s">
        <v>469</v>
      </c>
      <c r="K551" s="12" t="s">
        <v>4938</v>
      </c>
      <c r="L551" s="33" t="str">
        <f>VLOOKUP(K551,'COMM ITY- ENG'!A:B,2,FALSE)</f>
        <v>aluminium</v>
      </c>
      <c r="M551" s="12"/>
      <c r="N551" s="13">
        <v>2544</v>
      </c>
      <c r="O551" s="12" t="s">
        <v>4950</v>
      </c>
      <c r="P551" s="12"/>
      <c r="Q551" s="13">
        <f t="shared" si="8"/>
        <v>3.7320007861635216</v>
      </c>
      <c r="R551" s="14">
        <v>9494.2099999999991</v>
      </c>
      <c r="S551" s="26" t="str">
        <f>IFERROR(VLOOKUP(J551,'DESC ITY - ENG'!B:C,2,FALSE),VLOOKUP(I551,'DESC ITY - ENG'!A:C,3,FALSE))</f>
        <v>Aluminum Disc Alloy 4006 350mm x 3.6mm Replacement Part [cite: 2]</v>
      </c>
      <c r="T551" s="15" t="str">
        <f>IFERROR(VLOOKUP(S551,'DESC ITY - ENG'!C:D,2,FALSE),VLOOKUP(J551,'DESC ITY - ENG'!B:D,3,FALSE))</f>
        <v>ALM-</v>
      </c>
      <c r="U551" t="str">
        <f>VLOOKUP(T551,'STANDARD COMM'!A:B,2,FALSE)</f>
        <v>ALUM MATERIAL</v>
      </c>
      <c r="V551" t="str">
        <f>IF(T551="","(blank)",IF(COUNTIF('STANDARD COMM'!A:A,T551)&gt;0,"OK","OUT OF SCOPE"))</f>
        <v>OK</v>
      </c>
    </row>
    <row r="552" spans="1:22">
      <c r="A552" s="16" t="s">
        <v>7001</v>
      </c>
      <c r="B552" s="17">
        <v>45645.652743055558</v>
      </c>
      <c r="C552" s="18"/>
      <c r="D552" s="18" t="s">
        <v>48</v>
      </c>
      <c r="E552" s="18" t="s">
        <v>49</v>
      </c>
      <c r="F552" s="18" t="s">
        <v>7162</v>
      </c>
      <c r="G552" s="23">
        <v>46081</v>
      </c>
      <c r="H552" s="18"/>
      <c r="I552" s="18" t="s">
        <v>448</v>
      </c>
      <c r="J552" s="18" t="s">
        <v>449</v>
      </c>
      <c r="K552" s="18" t="s">
        <v>4938</v>
      </c>
      <c r="L552" s="33" t="str">
        <f>VLOOKUP(K552,'COMM ITY- ENG'!A:B,2,FALSE)</f>
        <v>aluminium</v>
      </c>
      <c r="M552" s="18"/>
      <c r="N552" s="19">
        <v>6100</v>
      </c>
      <c r="O552" s="18" t="s">
        <v>4950</v>
      </c>
      <c r="P552" s="18"/>
      <c r="Q552" s="19">
        <f t="shared" si="8"/>
        <v>3.7320000000000002</v>
      </c>
      <c r="R552" s="20">
        <v>22765.200000000001</v>
      </c>
      <c r="S552" s="26" t="str">
        <f>IFERROR(VLOOKUP(J552,'DESC ITY - ENG'!B:C,2,FALSE),VLOOKUP(I552,'DESC ITY - ENG'!A:C,3,FALSE))</f>
        <v>Aluminum Disc Alloy 4006 355mm x 3.6mm Replacement Part [cite: 2]</v>
      </c>
      <c r="T552" s="15" t="str">
        <f>IFERROR(VLOOKUP(S552,'DESC ITY - ENG'!C:D,2,FALSE),VLOOKUP(J552,'DESC ITY - ENG'!B:D,3,FALSE))</f>
        <v>ALM-</v>
      </c>
      <c r="U552" t="str">
        <f>VLOOKUP(T552,'STANDARD COMM'!A:B,2,FALSE)</f>
        <v>ALUM MATERIAL</v>
      </c>
      <c r="V552" t="str">
        <f>IF(T552="","(blank)",IF(COUNTIF('STANDARD COMM'!A:A,T552)&gt;0,"OK","OUT OF SCOPE"))</f>
        <v>OK</v>
      </c>
    </row>
    <row r="553" spans="1:22">
      <c r="A553" s="16" t="s">
        <v>7000</v>
      </c>
      <c r="B553" s="17">
        <v>45645.652743055558</v>
      </c>
      <c r="C553" s="18"/>
      <c r="D553" s="18" t="s">
        <v>74</v>
      </c>
      <c r="E553" s="18" t="s">
        <v>75</v>
      </c>
      <c r="F553" s="18" t="s">
        <v>7161</v>
      </c>
      <c r="G553" s="23">
        <v>46081</v>
      </c>
      <c r="H553" s="18"/>
      <c r="I553" s="18" t="s">
        <v>758</v>
      </c>
      <c r="J553" s="18" t="s">
        <v>759</v>
      </c>
      <c r="K553" s="18" t="s">
        <v>4945</v>
      </c>
      <c r="L553" s="33" t="str">
        <f>VLOOKUP(K553,'COMM ITY- ENG'!A:B,2,FALSE)</f>
        <v>multilayer steel (5PLY)</v>
      </c>
      <c r="M553" s="18"/>
      <c r="N553" s="19">
        <v>1630</v>
      </c>
      <c r="O553" s="18" t="s">
        <v>4949</v>
      </c>
      <c r="P553" s="18"/>
      <c r="Q553" s="19">
        <f t="shared" si="8"/>
        <v>10.040000000000001</v>
      </c>
      <c r="R553" s="20">
        <v>16365.2</v>
      </c>
      <c r="S553" s="26" t="str">
        <f>IFERROR(VLOOKUP(J553,'DESC ITY - ENG'!B:C,2,FALSE),VLOOKUP(I553,'DESC ITY - ENG'!A:C,3,FALSE))</f>
        <v>5-Ply Disc SS304/AL/SS439 470mm x 2.3mm Total Thickness 2.3mm [cite: 1]</v>
      </c>
      <c r="T553" s="15" t="str">
        <f>IFERROR(VLOOKUP(S553,'DESC ITY - ENG'!C:D,2,FALSE),VLOOKUP(J553,'DESC ITY - ENG'!B:D,3,FALSE))</f>
        <v>CDM-</v>
      </c>
      <c r="U553" t="str">
        <f>VLOOKUP(T553,'STANDARD COMM'!A:B,2,FALSE)</f>
        <v>CLAD MATERIAL</v>
      </c>
      <c r="V553" t="str">
        <f>IF(T553="","(blank)",IF(COUNTIF('STANDARD COMM'!A:A,T553)&gt;0,"OK","OUT OF SCOPE"))</f>
        <v>OK</v>
      </c>
    </row>
    <row r="554" spans="1:22">
      <c r="A554" s="16"/>
      <c r="B554" s="17">
        <v>45645.652743055558</v>
      </c>
      <c r="C554" s="18"/>
      <c r="D554" s="18" t="s">
        <v>77</v>
      </c>
      <c r="E554" s="18" t="s">
        <v>78</v>
      </c>
      <c r="F554" s="18" t="s">
        <v>7163</v>
      </c>
      <c r="G554" s="23">
        <v>46081</v>
      </c>
      <c r="H554" s="18"/>
      <c r="I554" s="18" t="s">
        <v>378</v>
      </c>
      <c r="J554" s="18" t="s">
        <v>379</v>
      </c>
      <c r="K554" s="18" t="s">
        <v>4935</v>
      </c>
      <c r="L554" s="33" t="str">
        <f>VLOOKUP(K554,'COMM ITY- ENG'!A:B,2,FALSE)</f>
        <v>handles</v>
      </c>
      <c r="M554" s="18"/>
      <c r="N554" s="19">
        <v>2000</v>
      </c>
      <c r="O554" s="18" t="s">
        <v>4949</v>
      </c>
      <c r="P554" s="18"/>
      <c r="Q554" s="19">
        <f t="shared" si="8"/>
        <v>1.137</v>
      </c>
      <c r="R554" s="20">
        <v>2274</v>
      </c>
      <c r="S554" s="26" t="str">
        <f>IFERROR(VLOOKUP(J554,'DESC ITY - ENG'!B:C,2,FALSE),VLOOKUP(I554,'DESC ITY - ENG'!A:C,3,FALSE))</f>
        <v>Steel Handle AC.SOLE Short w/Logo MC AISI 430 Pan 279-20 Sandblasted [cite: 4]</v>
      </c>
      <c r="T554" s="15" t="str">
        <f>IFERROR(VLOOKUP(S554,'DESC ITY - ENG'!C:D,2,FALSE),VLOOKUP(J554,'DESC ITY - ENG'!B:D,3,FALSE))</f>
        <v>SHDL-</v>
      </c>
      <c r="U554" t="e">
        <f>VLOOKUP(T554,'STANDARD COMM'!A:B,2,FALSE)</f>
        <v>#N/A</v>
      </c>
      <c r="V554" t="str">
        <f>IF(T554="","(blank)",IF(COUNTIF('STANDARD COMM'!A:A,T554)&gt;0,"OK","OUT OF SCOPE"))</f>
        <v>OUT OF SCOPE</v>
      </c>
    </row>
    <row r="555" spans="1:22">
      <c r="A555" s="16" t="s">
        <v>6995</v>
      </c>
      <c r="B555" s="17">
        <v>45645.685370370367</v>
      </c>
      <c r="C555" s="18"/>
      <c r="D555" s="18" t="s">
        <v>44</v>
      </c>
      <c r="E555" s="18" t="s">
        <v>45</v>
      </c>
      <c r="F555" s="18" t="s">
        <v>7155</v>
      </c>
      <c r="G555" s="23">
        <v>46081</v>
      </c>
      <c r="H555" s="18"/>
      <c r="I555" s="18" t="s">
        <v>7277</v>
      </c>
      <c r="J555" s="18" t="s">
        <v>7278</v>
      </c>
      <c r="K555" s="18" t="s">
        <v>4936</v>
      </c>
      <c r="L555" s="33" t="str">
        <f>VLOOKUP(K555,'COMM ITY- ENG'!A:B,2,FALSE)</f>
        <v>chemical products</v>
      </c>
      <c r="M555" s="18"/>
      <c r="N555" s="19">
        <v>26.67</v>
      </c>
      <c r="O555" s="18" t="s">
        <v>4950</v>
      </c>
      <c r="P555" s="18"/>
      <c r="Q555" s="19">
        <f t="shared" si="8"/>
        <v>0</v>
      </c>
      <c r="R555" s="20">
        <v>0</v>
      </c>
      <c r="S555" s="26" t="str">
        <f>IFERROR(VLOOKUP(J555,'DESC ITY - ENG'!B:C,2,FALSE),VLOOKUP(I555,'DESC ITY - ENG'!A:C,3,FALSE))</f>
        <v>G8 BS Graphite Grey FC-30949A</v>
      </c>
      <c r="T555" s="15" t="str">
        <f>IFERROR(VLOOKUP(S555,'DESC ITY - ENG'!C:D,2,FALSE),VLOOKUP(J555,'DESC ITY - ENG'!B:D,3,FALSE))</f>
        <v>INM-</v>
      </c>
      <c r="U555" t="str">
        <f>VLOOKUP(T555,'STANDARD COMM'!A:B,2,FALSE)</f>
        <v>INTR TREAT MATERIAL</v>
      </c>
      <c r="V555" t="str">
        <f>IF(T555="","(blank)",IF(COUNTIF('STANDARD COMM'!A:A,T555)&gt;0,"OK","OUT OF SCOPE"))</f>
        <v>OK</v>
      </c>
    </row>
    <row r="556" spans="1:22">
      <c r="A556" s="10" t="s">
        <v>6995</v>
      </c>
      <c r="B556" s="11">
        <v>45645.685370370367</v>
      </c>
      <c r="C556" s="12"/>
      <c r="D556" s="12" t="s">
        <v>44</v>
      </c>
      <c r="E556" s="12" t="s">
        <v>45</v>
      </c>
      <c r="F556" s="12" t="s">
        <v>7155</v>
      </c>
      <c r="G556" s="22">
        <v>46081</v>
      </c>
      <c r="H556" s="12"/>
      <c r="I556" s="12" t="s">
        <v>7279</v>
      </c>
      <c r="J556" s="12" t="s">
        <v>7280</v>
      </c>
      <c r="K556" s="12" t="s">
        <v>4936</v>
      </c>
      <c r="L556" s="33" t="str">
        <f>VLOOKUP(K556,'COMM ITY- ENG'!A:B,2,FALSE)</f>
        <v>chemical products</v>
      </c>
      <c r="M556" s="12"/>
      <c r="N556" s="13">
        <v>26.67</v>
      </c>
      <c r="O556" s="12" t="s">
        <v>4950</v>
      </c>
      <c r="P556" s="12"/>
      <c r="Q556" s="13">
        <f t="shared" si="8"/>
        <v>16</v>
      </c>
      <c r="R556" s="14">
        <v>426.72</v>
      </c>
      <c r="S556" s="26" t="str">
        <f>IFERROR(VLOOKUP(J556,'DESC ITY - ENG'!B:C,2,FALSE),VLOOKUP(I556,'DESC ITY - ENG'!A:C,3,FALSE))</f>
        <v>G8 BS Dark Grey FC-30159A</v>
      </c>
      <c r="T556" s="15" t="str">
        <f>IFERROR(VLOOKUP(S556,'DESC ITY - ENG'!C:D,2,FALSE),VLOOKUP(J556,'DESC ITY - ENG'!B:D,3,FALSE))</f>
        <v>INM-</v>
      </c>
      <c r="U556" t="str">
        <f>VLOOKUP(T556,'STANDARD COMM'!A:B,2,FALSE)</f>
        <v>INTR TREAT MATERIAL</v>
      </c>
      <c r="V556" t="str">
        <f>IF(T556="","(blank)",IF(COUNTIF('STANDARD COMM'!A:A,T556)&gt;0,"OK","OUT OF SCOPE"))</f>
        <v>OK</v>
      </c>
    </row>
    <row r="557" spans="1:22">
      <c r="A557" s="16" t="s">
        <v>6995</v>
      </c>
      <c r="B557" s="17">
        <v>45645.685370370367</v>
      </c>
      <c r="C557" s="18"/>
      <c r="D557" s="18" t="s">
        <v>44</v>
      </c>
      <c r="E557" s="18" t="s">
        <v>45</v>
      </c>
      <c r="F557" s="18" t="s">
        <v>7155</v>
      </c>
      <c r="G557" s="23">
        <v>46081</v>
      </c>
      <c r="H557" s="18"/>
      <c r="I557" s="18" t="s">
        <v>764</v>
      </c>
      <c r="J557" s="18" t="s">
        <v>765</v>
      </c>
      <c r="K557" s="18" t="s">
        <v>4936</v>
      </c>
      <c r="L557" s="33" t="str">
        <f>VLOOKUP(K557,'COMM ITY- ENG'!A:B,2,FALSE)</f>
        <v>chemical products</v>
      </c>
      <c r="M557" s="18"/>
      <c r="N557" s="19">
        <v>200.04</v>
      </c>
      <c r="O557" s="18" t="s">
        <v>4950</v>
      </c>
      <c r="P557" s="18"/>
      <c r="Q557" s="19">
        <f t="shared" si="8"/>
        <v>16</v>
      </c>
      <c r="R557" s="20">
        <v>3200.64</v>
      </c>
      <c r="S557" s="26" t="str">
        <f>IFERROR(VLOOKUP(J557,'DESC ITY - ENG'!B:C,2,FALSE),VLOOKUP(I557,'DESC ITY - ENG'!A:C,3,FALSE))</f>
        <v>Coating G8 Base System White FC-1462 Grade A</v>
      </c>
      <c r="T557" s="15" t="str">
        <f>IFERROR(VLOOKUP(S557,'DESC ITY - ENG'!C:D,2,FALSE),VLOOKUP(J557,'DESC ITY - ENG'!B:D,3,FALSE))</f>
        <v>INM-</v>
      </c>
      <c r="U557" t="str">
        <f>VLOOKUP(T557,'STANDARD COMM'!A:B,2,FALSE)</f>
        <v>INTR TREAT MATERIAL</v>
      </c>
      <c r="V557" t="str">
        <f>IF(T557="","(blank)",IF(COUNTIF('STANDARD COMM'!A:A,T557)&gt;0,"OK","OUT OF SCOPE"))</f>
        <v>OK</v>
      </c>
    </row>
    <row r="558" spans="1:22">
      <c r="A558" s="10" t="s">
        <v>6995</v>
      </c>
      <c r="B558" s="11">
        <v>45645.685370370367</v>
      </c>
      <c r="C558" s="12"/>
      <c r="D558" s="12" t="s">
        <v>44</v>
      </c>
      <c r="E558" s="12" t="s">
        <v>45</v>
      </c>
      <c r="F558" s="12" t="s">
        <v>7155</v>
      </c>
      <c r="G558" s="22">
        <v>46081</v>
      </c>
      <c r="H558" s="12"/>
      <c r="I558" s="12" t="s">
        <v>7281</v>
      </c>
      <c r="J558" s="12" t="s">
        <v>7282</v>
      </c>
      <c r="K558" s="12" t="s">
        <v>4936</v>
      </c>
      <c r="L558" s="33" t="str">
        <f>VLOOKUP(K558,'COMM ITY- ENG'!A:B,2,FALSE)</f>
        <v>chemical products</v>
      </c>
      <c r="M558" s="12"/>
      <c r="N558" s="13">
        <v>20</v>
      </c>
      <c r="O558" s="12" t="s">
        <v>4950</v>
      </c>
      <c r="P558" s="12"/>
      <c r="Q558" s="13">
        <f t="shared" si="8"/>
        <v>16</v>
      </c>
      <c r="R558" s="14">
        <v>320</v>
      </c>
      <c r="S558" s="26" t="str">
        <f>IFERROR(VLOOKUP(J558,'DESC ITY - ENG'!B:C,2,FALSE),VLOOKUP(I558,'DESC ITY - ENG'!A:C,3,FALSE))</f>
        <v>G8 BS Green FC-40322 A</v>
      </c>
      <c r="T558" s="15" t="str">
        <f>IFERROR(VLOOKUP(S558,'DESC ITY - ENG'!C:D,2,FALSE),VLOOKUP(J558,'DESC ITY - ENG'!B:D,3,FALSE))</f>
        <v>INM-</v>
      </c>
      <c r="U558" t="str">
        <f>VLOOKUP(T558,'STANDARD COMM'!A:B,2,FALSE)</f>
        <v>INTR TREAT MATERIAL</v>
      </c>
      <c r="V558" t="str">
        <f>IF(T558="","(blank)",IF(COUNTIF('STANDARD COMM'!A:A,T558)&gt;0,"OK","OUT OF SCOPE"))</f>
        <v>OK</v>
      </c>
    </row>
    <row r="559" spans="1:22">
      <c r="A559" s="16" t="s">
        <v>6995</v>
      </c>
      <c r="B559" s="17">
        <v>45645.685370370367</v>
      </c>
      <c r="C559" s="18"/>
      <c r="D559" s="18" t="s">
        <v>44</v>
      </c>
      <c r="E559" s="18" t="s">
        <v>45</v>
      </c>
      <c r="F559" s="18" t="s">
        <v>7155</v>
      </c>
      <c r="G559" s="23">
        <v>46081</v>
      </c>
      <c r="H559" s="18"/>
      <c r="I559" s="18" t="s">
        <v>6735</v>
      </c>
      <c r="J559" s="18" t="s">
        <v>6556</v>
      </c>
      <c r="K559" s="18" t="s">
        <v>4936</v>
      </c>
      <c r="L559" s="33" t="str">
        <f>VLOOKUP(K559,'COMM ITY- ENG'!A:B,2,FALSE)</f>
        <v>chemical products</v>
      </c>
      <c r="M559" s="18"/>
      <c r="N559" s="19">
        <v>100.02</v>
      </c>
      <c r="O559" s="18" t="s">
        <v>4950</v>
      </c>
      <c r="P559" s="18"/>
      <c r="Q559" s="19">
        <f t="shared" si="8"/>
        <v>16</v>
      </c>
      <c r="R559" s="20">
        <v>1600.32</v>
      </c>
      <c r="S559" s="26" t="str">
        <f>IFERROR(VLOOKUP(J559,'DESC ITY - ENG'!B:C,2,FALSE),VLOOKUP(I559,'DESC ITY - ENG'!A:C,3,FALSE))</f>
        <v>G8 BS FC-41058 A GREEN MET.</v>
      </c>
      <c r="T559" s="15" t="str">
        <f>IFERROR(VLOOKUP(S559,'DESC ITY - ENG'!C:D,2,FALSE),VLOOKUP(J559,'DESC ITY - ENG'!B:D,3,FALSE))</f>
        <v>INM-</v>
      </c>
      <c r="U559" t="str">
        <f>VLOOKUP(T559,'STANDARD COMM'!A:B,2,FALSE)</f>
        <v>INTR TREAT MATERIAL</v>
      </c>
      <c r="V559" t="str">
        <f>IF(T559="","(blank)",IF(COUNTIF('STANDARD COMM'!A:A,T559)&gt;0,"OK","OUT OF SCOPE"))</f>
        <v>OK</v>
      </c>
    </row>
    <row r="560" spans="1:22">
      <c r="A560" s="16" t="s">
        <v>6995</v>
      </c>
      <c r="B560" s="17">
        <v>45645.685370370367</v>
      </c>
      <c r="C560" s="18"/>
      <c r="D560" s="18" t="s">
        <v>44</v>
      </c>
      <c r="E560" s="18" t="s">
        <v>45</v>
      </c>
      <c r="F560" s="18" t="s">
        <v>7155</v>
      </c>
      <c r="G560" s="23">
        <v>46081</v>
      </c>
      <c r="H560" s="18"/>
      <c r="I560" s="18" t="s">
        <v>7283</v>
      </c>
      <c r="J560" s="18" t="s">
        <v>7284</v>
      </c>
      <c r="K560" s="18" t="s">
        <v>4936</v>
      </c>
      <c r="L560" s="33" t="str">
        <f>VLOOKUP(K560,'COMM ITY- ENG'!A:B,2,FALSE)</f>
        <v>chemical products</v>
      </c>
      <c r="M560" s="18"/>
      <c r="N560" s="19">
        <v>20</v>
      </c>
      <c r="O560" s="18" t="s">
        <v>4950</v>
      </c>
      <c r="P560" s="18"/>
      <c r="Q560" s="19">
        <f t="shared" si="8"/>
        <v>0</v>
      </c>
      <c r="R560" s="20">
        <v>0</v>
      </c>
      <c r="S560" s="26" t="str">
        <f>IFERROR(VLOOKUP(J560,'DESC ITY - ENG'!B:C,2,FALSE),VLOOKUP(I560,'DESC ITY - ENG'!A:C,3,FALSE))</f>
        <v>G8 TC Metallic Graphite FC-30950M</v>
      </c>
      <c r="T560" s="15" t="str">
        <f>IFERROR(VLOOKUP(S560,'DESC ITY - ENG'!C:D,2,FALSE),VLOOKUP(J560,'DESC ITY - ENG'!B:D,3,FALSE))</f>
        <v>INM-</v>
      </c>
      <c r="U560" t="str">
        <f>VLOOKUP(T560,'STANDARD COMM'!A:B,2,FALSE)</f>
        <v>INTR TREAT MATERIAL</v>
      </c>
      <c r="V560" t="str">
        <f>IF(T560="","(blank)",IF(COUNTIF('STANDARD COMM'!A:A,T560)&gt;0,"OK","OUT OF SCOPE"))</f>
        <v>OK</v>
      </c>
    </row>
    <row r="561" spans="1:22">
      <c r="A561" s="16" t="s">
        <v>6995</v>
      </c>
      <c r="B561" s="17">
        <v>45645.685370370367</v>
      </c>
      <c r="C561" s="18"/>
      <c r="D561" s="18" t="s">
        <v>44</v>
      </c>
      <c r="E561" s="18" t="s">
        <v>45</v>
      </c>
      <c r="F561" s="18" t="s">
        <v>7155</v>
      </c>
      <c r="G561" s="23">
        <v>46081</v>
      </c>
      <c r="H561" s="18"/>
      <c r="I561" s="18" t="s">
        <v>6736</v>
      </c>
      <c r="J561" s="18" t="s">
        <v>6557</v>
      </c>
      <c r="K561" s="18" t="s">
        <v>4936</v>
      </c>
      <c r="L561" s="33" t="str">
        <f>VLOOKUP(K561,'COMM ITY- ENG'!A:B,2,FALSE)</f>
        <v>chemical products</v>
      </c>
      <c r="M561" s="18"/>
      <c r="N561" s="19">
        <v>100</v>
      </c>
      <c r="O561" s="18" t="s">
        <v>4950</v>
      </c>
      <c r="P561" s="18"/>
      <c r="Q561" s="19">
        <f t="shared" si="8"/>
        <v>16</v>
      </c>
      <c r="R561" s="20">
        <v>1600</v>
      </c>
      <c r="S561" s="26" t="str">
        <f>IFERROR(VLOOKUP(J561,'DESC ITY - ENG'!B:C,2,FALSE),VLOOKUP(I561,'DESC ITY - ENG'!A:C,3,FALSE))</f>
        <v>G8 TC MET.FC-1710M A GREEN MET.</v>
      </c>
      <c r="T561" s="15" t="str">
        <f>IFERROR(VLOOKUP(S561,'DESC ITY - ENG'!C:D,2,FALSE),VLOOKUP(J561,'DESC ITY - ENG'!B:D,3,FALSE))</f>
        <v>INM-</v>
      </c>
      <c r="U561" t="str">
        <f>VLOOKUP(T561,'STANDARD COMM'!A:B,2,FALSE)</f>
        <v>INTR TREAT MATERIAL</v>
      </c>
      <c r="V561" t="str">
        <f>IF(T561="","(blank)",IF(COUNTIF('STANDARD COMM'!A:A,T561)&gt;0,"OK","OUT OF SCOPE"))</f>
        <v>OK</v>
      </c>
    </row>
    <row r="562" spans="1:22">
      <c r="A562" s="16" t="s">
        <v>7098</v>
      </c>
      <c r="B562" s="17">
        <v>45666.459861111114</v>
      </c>
      <c r="C562" s="18"/>
      <c r="D562" s="18" t="s">
        <v>95</v>
      </c>
      <c r="E562" s="18" t="s">
        <v>96</v>
      </c>
      <c r="F562" s="18" t="s">
        <v>7219</v>
      </c>
      <c r="G562" s="23">
        <v>46081</v>
      </c>
      <c r="H562" s="18"/>
      <c r="I562" s="18" t="s">
        <v>858</v>
      </c>
      <c r="J562" s="18" t="s">
        <v>859</v>
      </c>
      <c r="K562" s="18" t="s">
        <v>4946</v>
      </c>
      <c r="L562" s="33" t="str">
        <f>VLOOKUP(K562,'COMM ITY- ENG'!A:B,2,FALSE)</f>
        <v>consumable materials</v>
      </c>
      <c r="M562" s="18"/>
      <c r="N562" s="19">
        <v>8000</v>
      </c>
      <c r="O562" s="18" t="s">
        <v>4950</v>
      </c>
      <c r="P562" s="18"/>
      <c r="Q562" s="19">
        <f t="shared" si="8"/>
        <v>0.95</v>
      </c>
      <c r="R562" s="20">
        <v>7600</v>
      </c>
      <c r="S562" s="26" t="str">
        <f>IFERROR(VLOOKUP(J562,'DESC ITY - ENG'!B:C,2,FALSE),VLOOKUP(I562,'DESC ITY - ENG'!A:C,3,FALSE))</f>
        <v>Corundum Abrasive 50 GritCorundum Abrasive</v>
      </c>
      <c r="T562" s="15" t="str">
        <f>IFERROR(VLOOKUP(S562,'DESC ITY - ENG'!C:D,2,FALSE),VLOOKUP(J562,'DESC ITY - ENG'!B:D,3,FALSE))</f>
        <v>POLM</v>
      </c>
      <c r="U562" t="str">
        <f>VLOOKUP(T562,'STANDARD COMM'!A:B,2,FALSE)</f>
        <v>POLISH MATERIAL</v>
      </c>
      <c r="V562" t="str">
        <f>IF(T562="","(blank)",IF(COUNTIF('STANDARD COMM'!A:A,T562)&gt;0,"OK","OUT OF SCOPE"))</f>
        <v>OK</v>
      </c>
    </row>
    <row r="563" spans="1:22">
      <c r="A563" s="10" t="s">
        <v>7021</v>
      </c>
      <c r="B563" s="11">
        <v>45666.499837962961</v>
      </c>
      <c r="C563" s="12"/>
      <c r="D563" s="12" t="s">
        <v>99</v>
      </c>
      <c r="E563" s="12" t="s">
        <v>100</v>
      </c>
      <c r="F563" s="12" t="s">
        <v>7225</v>
      </c>
      <c r="G563" s="22">
        <v>46081</v>
      </c>
      <c r="H563" s="12"/>
      <c r="I563" s="12" t="s">
        <v>868</v>
      </c>
      <c r="J563" s="12" t="s">
        <v>869</v>
      </c>
      <c r="K563" s="12" t="s">
        <v>4944</v>
      </c>
      <c r="L563" s="33" t="str">
        <f>VLOOKUP(K563,'COMM ITY- ENG'!A:B,2,FALSE)</f>
        <v>steel</v>
      </c>
      <c r="M563" s="12"/>
      <c r="N563" s="13">
        <v>9700</v>
      </c>
      <c r="O563" s="12" t="s">
        <v>4949</v>
      </c>
      <c r="P563" s="12"/>
      <c r="Q563" s="13">
        <f t="shared" si="8"/>
        <v>0.1449</v>
      </c>
      <c r="R563" s="14">
        <v>1405.53</v>
      </c>
      <c r="S563" s="26" t="str">
        <f>IFERROR(VLOOKUP(J563,'DESC ITY - ENG'!B:C,2,FALSE),VLOOKUP(I563,'DESC ITY - ENG'!A:C,3,FALSE))</f>
        <v>Steel Disc AC.127/040 3.0mm Narrow Slots + 38mm Center Hole [cite: 1]</v>
      </c>
      <c r="T563" s="15" t="str">
        <f>IFERROR(VLOOKUP(S563,'DESC ITY - ENG'!C:D,2,FALSE),VLOOKUP(J563,'DESC ITY - ENG'!B:D,3,FALSE))</f>
        <v>SM--</v>
      </c>
      <c r="U563" t="str">
        <f>VLOOKUP(T563,'STANDARD COMM'!A:B,2,FALSE)</f>
        <v>STEEL MATERIAL</v>
      </c>
      <c r="V563" t="str">
        <f>IF(T563="","(blank)",IF(COUNTIF('STANDARD COMM'!A:A,T563)&gt;0,"OK","OUT OF SCOPE"))</f>
        <v>OK</v>
      </c>
    </row>
    <row r="564" spans="1:22">
      <c r="A564" s="10" t="s">
        <v>7102</v>
      </c>
      <c r="B564" s="11">
        <v>45666.499837962961</v>
      </c>
      <c r="C564" s="12"/>
      <c r="D564" s="12" t="s">
        <v>109</v>
      </c>
      <c r="E564" s="12" t="s">
        <v>110</v>
      </c>
      <c r="F564" s="12" t="s">
        <v>7224</v>
      </c>
      <c r="G564" s="22">
        <v>46081</v>
      </c>
      <c r="H564" s="12"/>
      <c r="I564" s="12" t="s">
        <v>960</v>
      </c>
      <c r="J564" s="12" t="s">
        <v>961</v>
      </c>
      <c r="K564" s="12" t="s">
        <v>4935</v>
      </c>
      <c r="L564" s="33" t="str">
        <f>VLOOKUP(K564,'COMM ITY- ENG'!A:B,2,FALSE)</f>
        <v>handles</v>
      </c>
      <c r="M564" s="12"/>
      <c r="N564" s="13">
        <v>6300</v>
      </c>
      <c r="O564" s="12" t="s">
        <v>4949</v>
      </c>
      <c r="P564" s="12"/>
      <c r="Q564" s="13">
        <f t="shared" si="8"/>
        <v>0.22489999999999999</v>
      </c>
      <c r="R564" s="14">
        <v>1416.87</v>
      </c>
      <c r="S564" s="26" t="str">
        <f>IFERROR(VLOOKUP(J564,'DESC ITY - ENG'!B:C,2,FALSE),VLOOKUP(I564,'DESC ITY - ENG'!A:C,3,FALSE))</f>
        <v>Side Handle Vanity Black Satin Finish [cite: 5]</v>
      </c>
      <c r="T564" s="15" t="str">
        <f>IFERROR(VLOOKUP(S564,'DESC ITY - ENG'!C:D,2,FALSE),VLOOKUP(J564,'DESC ITY - ENG'!B:D,3,FALSE))</f>
        <v>SHDL-</v>
      </c>
      <c r="U564" t="e">
        <f>VLOOKUP(T564,'STANDARD COMM'!A:B,2,FALSE)</f>
        <v>#N/A</v>
      </c>
      <c r="V564" t="str">
        <f>IF(T564="","(blank)",IF(COUNTIF('STANDARD COMM'!A:A,T564)&gt;0,"OK","OUT OF SCOPE"))</f>
        <v>OUT OF SCOPE</v>
      </c>
    </row>
    <row r="565" spans="1:22">
      <c r="A565" s="16" t="s">
        <v>7103</v>
      </c>
      <c r="B565" s="17">
        <v>45666.499837962961</v>
      </c>
      <c r="C565" s="18"/>
      <c r="D565" s="18" t="s">
        <v>109</v>
      </c>
      <c r="E565" s="18" t="s">
        <v>110</v>
      </c>
      <c r="F565" s="18" t="s">
        <v>7224</v>
      </c>
      <c r="G565" s="23">
        <v>46081</v>
      </c>
      <c r="H565" s="18"/>
      <c r="I565" s="18" t="s">
        <v>960</v>
      </c>
      <c r="J565" s="18" t="s">
        <v>961</v>
      </c>
      <c r="K565" s="18" t="s">
        <v>4935</v>
      </c>
      <c r="L565" s="33" t="str">
        <f>VLOOKUP(K565,'COMM ITY- ENG'!A:B,2,FALSE)</f>
        <v>handles</v>
      </c>
      <c r="M565" s="18"/>
      <c r="N565" s="19">
        <v>15120</v>
      </c>
      <c r="O565" s="18" t="s">
        <v>4949</v>
      </c>
      <c r="P565" s="18"/>
      <c r="Q565" s="19">
        <f t="shared" si="8"/>
        <v>0.22490013227513225</v>
      </c>
      <c r="R565" s="20">
        <v>3400.49</v>
      </c>
      <c r="S565" s="26" t="str">
        <f>IFERROR(VLOOKUP(J565,'DESC ITY - ENG'!B:C,2,FALSE),VLOOKUP(I565,'DESC ITY - ENG'!A:C,3,FALSE))</f>
        <v>Side Handle Vanity Black Satin Finish [cite: 5]</v>
      </c>
      <c r="T565" s="15" t="str">
        <f>IFERROR(VLOOKUP(S565,'DESC ITY - ENG'!C:D,2,FALSE),VLOOKUP(J565,'DESC ITY - ENG'!B:D,3,FALSE))</f>
        <v>SHDL-</v>
      </c>
      <c r="U565" t="e">
        <f>VLOOKUP(T565,'STANDARD COMM'!A:B,2,FALSE)</f>
        <v>#N/A</v>
      </c>
      <c r="V565" t="str">
        <f>IF(T565="","(blank)",IF(COUNTIF('STANDARD COMM'!A:A,T565)&gt;0,"OK","OUT OF SCOPE"))</f>
        <v>OUT OF SCOPE</v>
      </c>
    </row>
    <row r="566" spans="1:22">
      <c r="A566" s="16" t="s">
        <v>7097</v>
      </c>
      <c r="B566" s="17">
        <v>45666.597812499997</v>
      </c>
      <c r="C566" s="18"/>
      <c r="D566" s="18" t="s">
        <v>90</v>
      </c>
      <c r="E566" s="18" t="s">
        <v>91</v>
      </c>
      <c r="F566" s="18" t="s">
        <v>7218</v>
      </c>
      <c r="G566" s="23">
        <v>46081</v>
      </c>
      <c r="H566" s="18"/>
      <c r="I566" s="18" t="s">
        <v>1397</v>
      </c>
      <c r="J566" s="18" t="s">
        <v>1398</v>
      </c>
      <c r="K566" s="18" t="s">
        <v>4946</v>
      </c>
      <c r="L566" s="33" t="str">
        <f>VLOOKUP(K566,'COMM ITY- ENG'!A:B,2,FALSE)</f>
        <v>consumable materials</v>
      </c>
      <c r="M566" s="18"/>
      <c r="N566" s="19">
        <v>5</v>
      </c>
      <c r="O566" s="18" t="s">
        <v>4949</v>
      </c>
      <c r="P566" s="18"/>
      <c r="Q566" s="19">
        <f t="shared" si="8"/>
        <v>26.610000000000003</v>
      </c>
      <c r="R566" s="20">
        <v>133.05000000000001</v>
      </c>
      <c r="S566" s="26" t="str">
        <f>IFERROR(VLOOKUP(J566,'DESC ITY - ENG'!B:C,2,FALSE),VLOOKUP(I566,'DESC ITY - ENG'!A:C,3,FALSE))</f>
        <v>770 PRIMER LOCT0016777 GR.10</v>
      </c>
      <c r="T566" s="15" t="str">
        <f>IFERROR(VLOOKUP(S566,'DESC ITY - ENG'!C:D,2,FALSE),VLOOKUP(J566,'DESC ITY - ENG'!B:D,3,FALSE))</f>
        <v>INM-</v>
      </c>
      <c r="U566" t="str">
        <f>VLOOKUP(T566,'STANDARD COMM'!A:B,2,FALSE)</f>
        <v>INTR TREAT MATERIAL</v>
      </c>
      <c r="V566" t="str">
        <f>IF(T566="","(blank)",IF(COUNTIF('STANDARD COMM'!A:A,T566)&gt;0,"OK","OUT OF SCOPE"))</f>
        <v>OK</v>
      </c>
    </row>
    <row r="567" spans="1:22">
      <c r="A567" s="10" t="s">
        <v>6989</v>
      </c>
      <c r="B567" s="11">
        <v>45666.597905092596</v>
      </c>
      <c r="C567" s="12"/>
      <c r="D567" s="12" t="s">
        <v>74</v>
      </c>
      <c r="E567" s="12" t="s">
        <v>75</v>
      </c>
      <c r="F567" s="12" t="s">
        <v>7147</v>
      </c>
      <c r="G567" s="22">
        <v>46081</v>
      </c>
      <c r="H567" s="12"/>
      <c r="I567" s="12" t="s">
        <v>754</v>
      </c>
      <c r="J567" s="12" t="s">
        <v>755</v>
      </c>
      <c r="K567" s="12" t="s">
        <v>4945</v>
      </c>
      <c r="L567" s="33" t="str">
        <f>VLOOKUP(K567,'COMM ITY- ENG'!A:B,2,FALSE)</f>
        <v>multilayer steel (5PLY)</v>
      </c>
      <c r="M567" s="12"/>
      <c r="N567" s="13">
        <v>2250</v>
      </c>
      <c r="O567" s="12" t="s">
        <v>4949</v>
      </c>
      <c r="P567" s="12"/>
      <c r="Q567" s="13">
        <f t="shared" si="8"/>
        <v>5.92</v>
      </c>
      <c r="R567" s="14">
        <v>13320</v>
      </c>
      <c r="S567" s="26" t="str">
        <f>IFERROR(VLOOKUP(J567,'DESC ITY - ENG'!B:C,2,FALSE),VLOOKUP(I567,'DESC ITY - ENG'!A:C,3,FALSE))</f>
        <v>5-Ply Disc SS304/AL/SS439 335mm x 2.7mm Total Thickness 2.7mm [cite: 1]</v>
      </c>
      <c r="T567" s="15" t="str">
        <f>IFERROR(VLOOKUP(S567,'DESC ITY - ENG'!C:D,2,FALSE),VLOOKUP(J567,'DESC ITY - ENG'!B:D,3,FALSE))</f>
        <v>CDM-</v>
      </c>
      <c r="U567" t="str">
        <f>VLOOKUP(T567,'STANDARD COMM'!A:B,2,FALSE)</f>
        <v>CLAD MATERIAL</v>
      </c>
      <c r="V567" t="str">
        <f>IF(T567="","(blank)",IF(COUNTIF('STANDARD COMM'!A:A,T567)&gt;0,"OK","OUT OF SCOPE"))</f>
        <v>OK</v>
      </c>
    </row>
    <row r="568" spans="1:22">
      <c r="A568" s="16" t="s">
        <v>6989</v>
      </c>
      <c r="B568" s="17">
        <v>45666.597905092596</v>
      </c>
      <c r="C568" s="18"/>
      <c r="D568" s="18" t="s">
        <v>74</v>
      </c>
      <c r="E568" s="18" t="s">
        <v>75</v>
      </c>
      <c r="F568" s="18" t="s">
        <v>7147</v>
      </c>
      <c r="G568" s="23">
        <v>46081</v>
      </c>
      <c r="H568" s="18"/>
      <c r="I568" s="18" t="s">
        <v>758</v>
      </c>
      <c r="J568" s="18" t="s">
        <v>759</v>
      </c>
      <c r="K568" s="18" t="s">
        <v>4945</v>
      </c>
      <c r="L568" s="33" t="str">
        <f>VLOOKUP(K568,'COMM ITY- ENG'!A:B,2,FALSE)</f>
        <v>multilayer steel (5PLY)</v>
      </c>
      <c r="M568" s="18"/>
      <c r="N568" s="19">
        <v>1760</v>
      </c>
      <c r="O568" s="18" t="s">
        <v>4949</v>
      </c>
      <c r="P568" s="18"/>
      <c r="Q568" s="19">
        <f t="shared" si="8"/>
        <v>10.040000000000001</v>
      </c>
      <c r="R568" s="20">
        <v>17670.400000000001</v>
      </c>
      <c r="S568" s="26" t="str">
        <f>IFERROR(VLOOKUP(J568,'DESC ITY - ENG'!B:C,2,FALSE),VLOOKUP(I568,'DESC ITY - ENG'!A:C,3,FALSE))</f>
        <v>5-Ply Disc SS304/AL/SS439 470mm x 2.3mm Total Thickness 2.3mm [cite: 1]</v>
      </c>
      <c r="T568" s="15" t="str">
        <f>IFERROR(VLOOKUP(S568,'DESC ITY - ENG'!C:D,2,FALSE),VLOOKUP(J568,'DESC ITY - ENG'!B:D,3,FALSE))</f>
        <v>CDM-</v>
      </c>
      <c r="U568" t="str">
        <f>VLOOKUP(T568,'STANDARD COMM'!A:B,2,FALSE)</f>
        <v>CLAD MATERIAL</v>
      </c>
      <c r="V568" t="str">
        <f>IF(T568="","(blank)",IF(COUNTIF('STANDARD COMM'!A:A,T568)&gt;0,"OK","OUT OF SCOPE"))</f>
        <v>OK</v>
      </c>
    </row>
    <row r="569" spans="1:22">
      <c r="A569" s="16"/>
      <c r="B569" s="17">
        <v>45666.665150462963</v>
      </c>
      <c r="C569" s="18"/>
      <c r="D569" s="18" t="s">
        <v>77</v>
      </c>
      <c r="E569" s="18" t="s">
        <v>78</v>
      </c>
      <c r="F569" s="18" t="s">
        <v>7163</v>
      </c>
      <c r="G569" s="23">
        <v>46081</v>
      </c>
      <c r="H569" s="18"/>
      <c r="I569" s="18" t="s">
        <v>386</v>
      </c>
      <c r="J569" s="18" t="s">
        <v>387</v>
      </c>
      <c r="K569" s="18" t="s">
        <v>4935</v>
      </c>
      <c r="L569" s="33" t="str">
        <f>VLOOKUP(K569,'COMM ITY- ENG'!A:B,2,FALSE)</f>
        <v>handles</v>
      </c>
      <c r="M569" s="18"/>
      <c r="N569" s="19">
        <v>15000</v>
      </c>
      <c r="O569" s="18" t="s">
        <v>4949</v>
      </c>
      <c r="P569" s="18"/>
      <c r="Q569" s="19">
        <f t="shared" si="8"/>
        <v>1.2270000000000001</v>
      </c>
      <c r="R569" s="20">
        <v>18405</v>
      </c>
      <c r="S569" s="26" t="str">
        <f>IFERROR(VLOOKUP(J569,'DESC ITY - ENG'!B:C,2,FALSE),VLOOKUP(I569,'DESC ITY - ENG'!A:C,3,FALSE))</f>
        <v>Steel Handle AC.SOLE Long w/Logo MC AISI 430 Pan 279-30 Sandblasted [cite: 4]</v>
      </c>
      <c r="T569" s="15" t="str">
        <f>IFERROR(VLOOKUP(S569,'DESC ITY - ENG'!C:D,2,FALSE),VLOOKUP(J569,'DESC ITY - ENG'!B:D,3,FALSE))</f>
        <v>HDL--</v>
      </c>
      <c r="U569" t="e">
        <f>VLOOKUP(T569,'STANDARD COMM'!A:B,2,FALSE)</f>
        <v>#N/A</v>
      </c>
      <c r="V569" t="str">
        <f>IF(T569="","(blank)",IF(COUNTIF('STANDARD COMM'!A:A,T569)&gt;0,"OK","OUT OF SCOPE"))</f>
        <v>OUT OF SCOPE</v>
      </c>
    </row>
    <row r="570" spans="1:22">
      <c r="A570" s="10" t="s">
        <v>7002</v>
      </c>
      <c r="B570" s="11">
        <v>45666.665150462963</v>
      </c>
      <c r="C570" s="12"/>
      <c r="D570" s="12" t="s">
        <v>52</v>
      </c>
      <c r="E570" s="12" t="s">
        <v>53</v>
      </c>
      <c r="F570" s="12" t="s">
        <v>7164</v>
      </c>
      <c r="G570" s="22">
        <v>46081</v>
      </c>
      <c r="H570" s="12"/>
      <c r="I570" s="12" t="s">
        <v>458</v>
      </c>
      <c r="J570" s="12" t="s">
        <v>459</v>
      </c>
      <c r="K570" s="12" t="s">
        <v>4935</v>
      </c>
      <c r="L570" s="33" t="str">
        <f>VLOOKUP(K570,'COMM ITY- ENG'!A:B,2,FALSE)</f>
        <v>handles</v>
      </c>
      <c r="M570" s="12"/>
      <c r="N570" s="13">
        <v>12100</v>
      </c>
      <c r="O570" s="12" t="s">
        <v>4949</v>
      </c>
      <c r="P570" s="12"/>
      <c r="Q570" s="13">
        <f t="shared" si="8"/>
        <v>0.31</v>
      </c>
      <c r="R570" s="14">
        <v>3751</v>
      </c>
      <c r="S570" s="26" t="str">
        <f>IFERROR(VLOOKUP(J570,'DESC ITY - ENG'!B:C,2,FALSE),VLOOKUP(I570,'DESC ITY - ENG'!A:C,3,FALSE))</f>
        <v>Handle 1890/1 Odino Black Satin Finish [cite: 5]</v>
      </c>
      <c r="T570" s="15" t="str">
        <f>IFERROR(VLOOKUP(S570,'DESC ITY - ENG'!C:D,2,FALSE),VLOOKUP(J570,'DESC ITY - ENG'!B:D,3,FALSE))</f>
        <v>HDL--</v>
      </c>
      <c r="U570" t="e">
        <f>VLOOKUP(T570,'STANDARD COMM'!A:B,2,FALSE)</f>
        <v>#N/A</v>
      </c>
      <c r="V570" t="str">
        <f>IF(T570="","(blank)",IF(COUNTIF('STANDARD COMM'!A:A,T570)&gt;0,"OK","OUT OF SCOPE"))</f>
        <v>OUT OF SCOPE</v>
      </c>
    </row>
    <row r="571" spans="1:22">
      <c r="A571" s="16" t="s">
        <v>7001</v>
      </c>
      <c r="B571" s="17">
        <v>45667.610601851855</v>
      </c>
      <c r="C571" s="18"/>
      <c r="D571" s="18" t="s">
        <v>48</v>
      </c>
      <c r="E571" s="18" t="s">
        <v>49</v>
      </c>
      <c r="F571" s="18" t="s">
        <v>7162</v>
      </c>
      <c r="G571" s="23">
        <v>46081</v>
      </c>
      <c r="H571" s="18"/>
      <c r="I571" s="18" t="s">
        <v>464</v>
      </c>
      <c r="J571" s="18" t="s">
        <v>465</v>
      </c>
      <c r="K571" s="18" t="s">
        <v>4938</v>
      </c>
      <c r="L571" s="33" t="str">
        <f>VLOOKUP(K571,'COMM ITY- ENG'!A:B,2,FALSE)</f>
        <v>aluminium</v>
      </c>
      <c r="M571" s="18"/>
      <c r="N571" s="19">
        <v>4550</v>
      </c>
      <c r="O571" s="18" t="s">
        <v>4950</v>
      </c>
      <c r="P571" s="18"/>
      <c r="Q571" s="19">
        <f t="shared" si="8"/>
        <v>3.7319999999999998</v>
      </c>
      <c r="R571" s="20">
        <v>16980.599999999999</v>
      </c>
      <c r="S571" s="26" t="str">
        <f>IFERROR(VLOOKUP(J571,'DESC ITY - ENG'!B:C,2,FALSE),VLOOKUP(I571,'DESC ITY - ENG'!A:C,3,FALSE))</f>
        <v>Aluminum Disc Alloy 4006 285mm x 3.6mm Replacement Part [cite: 2]</v>
      </c>
      <c r="T571" s="15" t="str">
        <f>IFERROR(VLOOKUP(S571,'DESC ITY - ENG'!C:D,2,FALSE),VLOOKUP(J571,'DESC ITY - ENG'!B:D,3,FALSE))</f>
        <v>ALM-</v>
      </c>
      <c r="U571" t="str">
        <f>VLOOKUP(T571,'STANDARD COMM'!A:B,2,FALSE)</f>
        <v>ALUM MATERIAL</v>
      </c>
      <c r="V571" t="str">
        <f>IF(T571="","(blank)",IF(COUNTIF('STANDARD COMM'!A:A,T571)&gt;0,"OK","OUT OF SCOPE"))</f>
        <v>OK</v>
      </c>
    </row>
    <row r="572" spans="1:22">
      <c r="A572" s="16" t="s">
        <v>7001</v>
      </c>
      <c r="B572" s="17">
        <v>45667.610601851855</v>
      </c>
      <c r="C572" s="18"/>
      <c r="D572" s="18" t="s">
        <v>48</v>
      </c>
      <c r="E572" s="18" t="s">
        <v>49</v>
      </c>
      <c r="F572" s="18" t="s">
        <v>7162</v>
      </c>
      <c r="G572" s="23">
        <v>46081</v>
      </c>
      <c r="H572" s="18"/>
      <c r="I572" s="18" t="s">
        <v>442</v>
      </c>
      <c r="J572" s="18" t="s">
        <v>443</v>
      </c>
      <c r="K572" s="18" t="s">
        <v>4938</v>
      </c>
      <c r="L572" s="33" t="str">
        <f>VLOOKUP(K572,'COMM ITY- ENG'!A:B,2,FALSE)</f>
        <v>aluminium</v>
      </c>
      <c r="M572" s="18"/>
      <c r="N572" s="19">
        <v>7978</v>
      </c>
      <c r="O572" s="18" t="s">
        <v>4950</v>
      </c>
      <c r="P572" s="18"/>
      <c r="Q572" s="19">
        <f t="shared" si="8"/>
        <v>3.732000501378792</v>
      </c>
      <c r="R572" s="20">
        <v>29773.9</v>
      </c>
      <c r="S572" s="26" t="str">
        <f>IFERROR(VLOOKUP(J572,'DESC ITY - ENG'!B:C,2,FALSE),VLOOKUP(I572,'DESC ITY - ENG'!A:C,3,FALSE))</f>
        <v>Aluminum Disc Alloy 4006 325mm x 3.6mm Replacement Part [cite: 2]</v>
      </c>
      <c r="T572" s="15" t="str">
        <f>IFERROR(VLOOKUP(S572,'DESC ITY - ENG'!C:D,2,FALSE),VLOOKUP(J572,'DESC ITY - ENG'!B:D,3,FALSE))</f>
        <v>ALM-</v>
      </c>
      <c r="U572" t="str">
        <f>VLOOKUP(T572,'STANDARD COMM'!A:B,2,FALSE)</f>
        <v>ALUM MATERIAL</v>
      </c>
      <c r="V572" t="str">
        <f>IF(T572="","(blank)",IF(COUNTIF('STANDARD COMM'!A:A,T572)&gt;0,"OK","OUT OF SCOPE"))</f>
        <v>OK</v>
      </c>
    </row>
    <row r="573" spans="1:22">
      <c r="A573" s="10" t="s">
        <v>6994</v>
      </c>
      <c r="B573" s="11">
        <v>45667.610601851855</v>
      </c>
      <c r="C573" s="12"/>
      <c r="D573" s="12" t="s">
        <v>77</v>
      </c>
      <c r="E573" s="12" t="s">
        <v>78</v>
      </c>
      <c r="F573" s="12" t="s">
        <v>7163</v>
      </c>
      <c r="G573" s="22">
        <v>46081</v>
      </c>
      <c r="H573" s="12"/>
      <c r="I573" s="12" t="s">
        <v>382</v>
      </c>
      <c r="J573" s="12" t="s">
        <v>383</v>
      </c>
      <c r="K573" s="12" t="s">
        <v>4935</v>
      </c>
      <c r="L573" s="33" t="str">
        <f>VLOOKUP(K573,'COMM ITY- ENG'!A:B,2,FALSE)</f>
        <v>handles</v>
      </c>
      <c r="M573" s="12"/>
      <c r="N573" s="13">
        <v>10000</v>
      </c>
      <c r="O573" s="12" t="s">
        <v>4949</v>
      </c>
      <c r="P573" s="12"/>
      <c r="Q573" s="13">
        <f t="shared" si="8"/>
        <v>1.137</v>
      </c>
      <c r="R573" s="14">
        <v>11370</v>
      </c>
      <c r="S573" s="26" t="str">
        <f>IFERROR(VLOOKUP(J573,'DESC ITY - ENG'!B:C,2,FALSE),VLOOKUP(I573,'DESC ITY - ENG'!A:C,3,FALSE))</f>
        <v>Steel Handle AC.SOLE Short w/Logo MC AISI 430 Casserole 433-16 Sandblasted [cite: 4]</v>
      </c>
      <c r="T573" s="15" t="str">
        <f>IFERROR(VLOOKUP(S573,'DESC ITY - ENG'!C:D,2,FALSE),VLOOKUP(J573,'DESC ITY - ENG'!B:D,3,FALSE))</f>
        <v>SHDL-</v>
      </c>
      <c r="U573" t="e">
        <f>VLOOKUP(T573,'STANDARD COMM'!A:B,2,FALSE)</f>
        <v>#N/A</v>
      </c>
      <c r="V573" t="str">
        <f>IF(T573="","(blank)",IF(COUNTIF('STANDARD COMM'!A:A,T573)&gt;0,"OK","OUT OF SCOPE"))</f>
        <v>OUT OF SCOPE</v>
      </c>
    </row>
    <row r="574" spans="1:22">
      <c r="A574" s="10" t="s">
        <v>7021</v>
      </c>
      <c r="B574" s="11">
        <v>45667.610601851855</v>
      </c>
      <c r="C574" s="12"/>
      <c r="D574" s="12" t="s">
        <v>99</v>
      </c>
      <c r="E574" s="12" t="s">
        <v>100</v>
      </c>
      <c r="F574" s="12" t="s">
        <v>7225</v>
      </c>
      <c r="G574" s="22">
        <v>46081</v>
      </c>
      <c r="H574" s="12"/>
      <c r="I574" s="12" t="s">
        <v>874</v>
      </c>
      <c r="J574" s="12" t="s">
        <v>875</v>
      </c>
      <c r="K574" s="12" t="s">
        <v>4944</v>
      </c>
      <c r="L574" s="33" t="str">
        <f>VLOOKUP(K574,'COMM ITY- ENG'!A:B,2,FALSE)</f>
        <v>steel</v>
      </c>
      <c r="M574" s="12"/>
      <c r="N574" s="13">
        <v>8750</v>
      </c>
      <c r="O574" s="12" t="s">
        <v>4949</v>
      </c>
      <c r="P574" s="12"/>
      <c r="Q574" s="13">
        <f t="shared" si="8"/>
        <v>0.214</v>
      </c>
      <c r="R574" s="14">
        <v>1872.5</v>
      </c>
      <c r="S574" s="26" t="str">
        <f>IFERROR(VLOOKUP(J574,'DESC ITY - ENG'!B:C,2,FALSE),VLOOKUP(I574,'DESC ITY - ENG'!A:C,3,FALSE))</f>
        <v>Steel Disc AC.157/040 3.0mm Narrow Slots + 51mm Center Hole [cite: 1]</v>
      </c>
      <c r="T574" s="15" t="str">
        <f>IFERROR(VLOOKUP(S574,'DESC ITY - ENG'!C:D,2,FALSE),VLOOKUP(J574,'DESC ITY - ENG'!B:D,3,FALSE))</f>
        <v>SM--</v>
      </c>
      <c r="U574" t="str">
        <f>VLOOKUP(T574,'STANDARD COMM'!A:B,2,FALSE)</f>
        <v>STEEL MATERIAL</v>
      </c>
      <c r="V574" t="str">
        <f>IF(T574="","(blank)",IF(COUNTIF('STANDARD COMM'!A:A,T574)&gt;0,"OK","OUT OF SCOPE"))</f>
        <v>OK</v>
      </c>
    </row>
    <row r="575" spans="1:22">
      <c r="A575" s="16" t="s">
        <v>7104</v>
      </c>
      <c r="B575" s="17">
        <v>45667.610601851855</v>
      </c>
      <c r="C575" s="18"/>
      <c r="D575" s="18" t="s">
        <v>99</v>
      </c>
      <c r="E575" s="18" t="s">
        <v>100</v>
      </c>
      <c r="F575" s="18" t="s">
        <v>7225</v>
      </c>
      <c r="G575" s="23">
        <v>46081</v>
      </c>
      <c r="H575" s="18"/>
      <c r="I575" s="18" t="s">
        <v>874</v>
      </c>
      <c r="J575" s="18" t="s">
        <v>875</v>
      </c>
      <c r="K575" s="18" t="s">
        <v>4944</v>
      </c>
      <c r="L575" s="33" t="str">
        <f>VLOOKUP(K575,'COMM ITY- ENG'!A:B,2,FALSE)</f>
        <v>steel</v>
      </c>
      <c r="M575" s="18"/>
      <c r="N575" s="19">
        <v>14080</v>
      </c>
      <c r="O575" s="18" t="s">
        <v>4949</v>
      </c>
      <c r="P575" s="18"/>
      <c r="Q575" s="19">
        <f t="shared" si="8"/>
        <v>0.214</v>
      </c>
      <c r="R575" s="20">
        <v>3013.12</v>
      </c>
      <c r="S575" s="26" t="str">
        <f>IFERROR(VLOOKUP(J575,'DESC ITY - ENG'!B:C,2,FALSE),VLOOKUP(I575,'DESC ITY - ENG'!A:C,3,FALSE))</f>
        <v>Steel Disc AC.157/040 3.0mm Narrow Slots + 51mm Center Hole [cite: 1]</v>
      </c>
      <c r="T575" s="15" t="str">
        <f>IFERROR(VLOOKUP(S575,'DESC ITY - ENG'!C:D,2,FALSE),VLOOKUP(J575,'DESC ITY - ENG'!B:D,3,FALSE))</f>
        <v>SM--</v>
      </c>
      <c r="U575" t="str">
        <f>VLOOKUP(T575,'STANDARD COMM'!A:B,2,FALSE)</f>
        <v>STEEL MATERIAL</v>
      </c>
      <c r="V575" t="str">
        <f>IF(T575="","(blank)",IF(COUNTIF('STANDARD COMM'!A:A,T575)&gt;0,"OK","OUT OF SCOPE"))</f>
        <v>OK</v>
      </c>
    </row>
    <row r="576" spans="1:22">
      <c r="A576" s="10" t="s">
        <v>7021</v>
      </c>
      <c r="B576" s="11">
        <v>45667.610601851855</v>
      </c>
      <c r="C576" s="12"/>
      <c r="D576" s="12" t="s">
        <v>99</v>
      </c>
      <c r="E576" s="12" t="s">
        <v>100</v>
      </c>
      <c r="F576" s="12" t="s">
        <v>7225</v>
      </c>
      <c r="G576" s="22">
        <v>46081</v>
      </c>
      <c r="H576" s="12"/>
      <c r="I576" s="12" t="s">
        <v>878</v>
      </c>
      <c r="J576" s="12" t="s">
        <v>879</v>
      </c>
      <c r="K576" s="12" t="s">
        <v>4944</v>
      </c>
      <c r="L576" s="33" t="str">
        <f>VLOOKUP(K576,'COMM ITY- ENG'!A:B,2,FALSE)</f>
        <v>steel</v>
      </c>
      <c r="M576" s="12"/>
      <c r="N576" s="13">
        <v>15000</v>
      </c>
      <c r="O576" s="12" t="s">
        <v>4949</v>
      </c>
      <c r="P576" s="12"/>
      <c r="Q576" s="13">
        <f t="shared" si="8"/>
        <v>0.27839999999999998</v>
      </c>
      <c r="R576" s="14">
        <v>4176</v>
      </c>
      <c r="S576" s="26" t="str">
        <f>IFERROR(VLOOKUP(J576,'DESC ITY - ENG'!B:C,2,FALSE),VLOOKUP(I576,'DESC ITY - ENG'!A:C,3,FALSE))</f>
        <v>Steel Disc AC.187/040 3.0mm Narrow Slots + 51mm Center Hole [cite: 1]</v>
      </c>
      <c r="T576" s="15" t="str">
        <f>IFERROR(VLOOKUP(S576,'DESC ITY - ENG'!C:D,2,FALSE),VLOOKUP(J576,'DESC ITY - ENG'!B:D,3,FALSE))</f>
        <v>SM--</v>
      </c>
      <c r="U576" t="str">
        <f>VLOOKUP(T576,'STANDARD COMM'!A:B,2,FALSE)</f>
        <v>STEEL MATERIAL</v>
      </c>
      <c r="V576" t="str">
        <f>IF(T576="","(blank)",IF(COUNTIF('STANDARD COMM'!A:A,T576)&gt;0,"OK","OUT OF SCOPE"))</f>
        <v>OK</v>
      </c>
    </row>
    <row r="577" spans="1:22">
      <c r="A577" s="16" t="s">
        <v>7104</v>
      </c>
      <c r="B577" s="17">
        <v>45667.610601851855</v>
      </c>
      <c r="C577" s="18"/>
      <c r="D577" s="18" t="s">
        <v>99</v>
      </c>
      <c r="E577" s="18" t="s">
        <v>100</v>
      </c>
      <c r="F577" s="18" t="s">
        <v>7225</v>
      </c>
      <c r="G577" s="23">
        <v>46081</v>
      </c>
      <c r="H577" s="18"/>
      <c r="I577" s="18" t="s">
        <v>878</v>
      </c>
      <c r="J577" s="18" t="s">
        <v>879</v>
      </c>
      <c r="K577" s="18" t="s">
        <v>4944</v>
      </c>
      <c r="L577" s="33" t="str">
        <f>VLOOKUP(K577,'COMM ITY- ENG'!A:B,2,FALSE)</f>
        <v>steel</v>
      </c>
      <c r="M577" s="18"/>
      <c r="N577" s="19">
        <v>8278</v>
      </c>
      <c r="O577" s="18" t="s">
        <v>4949</v>
      </c>
      <c r="P577" s="18"/>
      <c r="Q577" s="19">
        <f t="shared" si="8"/>
        <v>0.27840057985020533</v>
      </c>
      <c r="R577" s="20">
        <v>2304.6</v>
      </c>
      <c r="S577" s="26" t="str">
        <f>IFERROR(VLOOKUP(J577,'DESC ITY - ENG'!B:C,2,FALSE),VLOOKUP(I577,'DESC ITY - ENG'!A:C,3,FALSE))</f>
        <v>Steel Disc AC.187/040 3.0mm Narrow Slots + 51mm Center Hole [cite: 1]</v>
      </c>
      <c r="T577" s="15" t="str">
        <f>IFERROR(VLOOKUP(S577,'DESC ITY - ENG'!C:D,2,FALSE),VLOOKUP(J577,'DESC ITY - ENG'!B:D,3,FALSE))</f>
        <v>SM--</v>
      </c>
      <c r="U577" t="str">
        <f>VLOOKUP(T577,'STANDARD COMM'!A:B,2,FALSE)</f>
        <v>STEEL MATERIAL</v>
      </c>
      <c r="V577" t="str">
        <f>IF(T577="","(blank)",IF(COUNTIF('STANDARD COMM'!A:A,T577)&gt;0,"OK","OUT OF SCOPE"))</f>
        <v>OK</v>
      </c>
    </row>
    <row r="578" spans="1:22">
      <c r="A578" s="16" t="s">
        <v>7096</v>
      </c>
      <c r="B578" s="17">
        <v>45667.642569444448</v>
      </c>
      <c r="C578" s="18"/>
      <c r="D578" s="18" t="s">
        <v>90</v>
      </c>
      <c r="E578" s="18" t="s">
        <v>91</v>
      </c>
      <c r="F578" s="18" t="s">
        <v>7218</v>
      </c>
      <c r="G578" s="23">
        <v>46081</v>
      </c>
      <c r="H578" s="18"/>
      <c r="I578" s="18" t="s">
        <v>830</v>
      </c>
      <c r="J578" s="18" t="s">
        <v>831</v>
      </c>
      <c r="K578" s="18" t="s">
        <v>4946</v>
      </c>
      <c r="L578" s="33" t="str">
        <f>VLOOKUP(K578,'COMM ITY- ENG'!A:B,2,FALSE)</f>
        <v>consumable materials</v>
      </c>
      <c r="M578" s="18"/>
      <c r="N578" s="19">
        <v>3</v>
      </c>
      <c r="O578" s="18" t="s">
        <v>4949</v>
      </c>
      <c r="P578" s="18"/>
      <c r="Q578" s="19">
        <f t="shared" ref="Q578:Q641" si="9">+R578/N578</f>
        <v>18.936666666666667</v>
      </c>
      <c r="R578" s="20">
        <v>56.81</v>
      </c>
      <c r="S578" s="26" t="str">
        <f>IFERROR(VLOOKUP(J578,'DESC ITY - ENG'!B:C,2,FALSE),VLOOKUP(I578,'DESC ITY - ENG'!A:C,3,FALSE))</f>
        <v>Adhesive Loctite 406 28cm SS304 Rim with Steam Vent Type AGlass Lid</v>
      </c>
      <c r="T578" s="15" t="str">
        <f>IFERROR(VLOOKUP(S578,'DESC ITY - ENG'!C:D,2,FALSE),VLOOKUP(J578,'DESC ITY - ENG'!B:D,3,FALSE))</f>
        <v>MISC</v>
      </c>
      <c r="U578" t="str">
        <f>VLOOKUP(T578,'STANDARD COMM'!A:B,2,FALSE)</f>
        <v>MISCELLANEOUS</v>
      </c>
      <c r="V578" t="str">
        <f>IF(T578="","(blank)",IF(COUNTIF('STANDARD COMM'!A:A,T578)&gt;0,"OK","OUT OF SCOPE"))</f>
        <v>OK</v>
      </c>
    </row>
    <row r="579" spans="1:22">
      <c r="A579" s="16" t="s">
        <v>7014</v>
      </c>
      <c r="B579" s="17">
        <v>45667.692650462966</v>
      </c>
      <c r="C579" s="18"/>
      <c r="D579" s="18" t="s">
        <v>4960</v>
      </c>
      <c r="E579" s="18" t="s">
        <v>4961</v>
      </c>
      <c r="F579" s="18" t="s">
        <v>7221</v>
      </c>
      <c r="G579" s="23">
        <v>46081</v>
      </c>
      <c r="H579" s="18"/>
      <c r="I579" s="18" t="s">
        <v>5259</v>
      </c>
      <c r="J579" s="18" t="s">
        <v>5260</v>
      </c>
      <c r="K579" s="18" t="s">
        <v>4947</v>
      </c>
      <c r="L579" s="33" t="str">
        <f>VLOOKUP(K579,'COMM ITY- ENG'!A:B,2,FALSE)</f>
        <v>cartons and boxes</v>
      </c>
      <c r="M579" s="18"/>
      <c r="N579" s="19">
        <v>6610</v>
      </c>
      <c r="O579" s="18" t="s">
        <v>4949</v>
      </c>
      <c r="P579" s="18"/>
      <c r="Q579" s="19">
        <f t="shared" si="9"/>
        <v>1.135</v>
      </c>
      <c r="R579" s="20">
        <v>7502.35</v>
      </c>
      <c r="S579" s="26" t="str">
        <f>IFERROR(VLOOKUP(J579,'DESC ITY - ENG'!B:C,2,FALSE),VLOOKUP(I579,'DESC ITY - ENG'!A:C,3,FALSE))</f>
        <v>Flexo Box 7802 + Divider Kit for 30cm Skillet SCMI 30050</v>
      </c>
      <c r="T579" s="15" t="str">
        <f>IFERROR(VLOOKUP(S579,'DESC ITY - ENG'!C:D,2,FALSE),VLOOKUP(J579,'DESC ITY - ENG'!B:D,3,FALSE))</f>
        <v>BOX-</v>
      </c>
      <c r="U579" t="str">
        <f>VLOOKUP(T579,'STANDARD COMM'!A:B,2,FALSE)</f>
        <v>BOX / CARTON</v>
      </c>
      <c r="V579" t="str">
        <f>IF(T579="","(blank)",IF(COUNTIF('STANDARD COMM'!A:A,T579)&gt;0,"OK","OUT OF SCOPE"))</f>
        <v>OK</v>
      </c>
    </row>
    <row r="580" spans="1:22">
      <c r="A580" s="16" t="s">
        <v>6988</v>
      </c>
      <c r="B580" s="17">
        <v>45667.692650462966</v>
      </c>
      <c r="C580" s="18"/>
      <c r="D580" s="18" t="s">
        <v>54</v>
      </c>
      <c r="E580" s="18" t="s">
        <v>55</v>
      </c>
      <c r="F580" s="18" t="s">
        <v>7143</v>
      </c>
      <c r="G580" s="23">
        <v>46081</v>
      </c>
      <c r="H580" s="18"/>
      <c r="I580" s="18" t="s">
        <v>474</v>
      </c>
      <c r="J580" s="18" t="s">
        <v>475</v>
      </c>
      <c r="K580" s="18" t="s">
        <v>4937</v>
      </c>
      <c r="L580" s="33" t="str">
        <f>VLOOKUP(K580,'COMM ITY- ENG'!A:B,2,FALSE)</f>
        <v>finished accessories</v>
      </c>
      <c r="M580" s="18"/>
      <c r="N580" s="19">
        <v>3000</v>
      </c>
      <c r="O580" s="18" t="s">
        <v>4949</v>
      </c>
      <c r="P580" s="18"/>
      <c r="Q580" s="19">
        <f t="shared" si="9"/>
        <v>1.0316033333333332</v>
      </c>
      <c r="R580" s="20">
        <v>3094.81</v>
      </c>
      <c r="S580" s="26" t="str">
        <f>IFERROR(VLOOKUP(J580,'DESC ITY - ENG'!B:C,2,FALSE),VLOOKUP(I580,'DESC ITY - ENG'!A:C,3,FALSE))</f>
        <v>Glass Lid 24cm Flat Rim Silicone Steam Vent StandardGlass Lid</v>
      </c>
      <c r="T580" s="15" t="str">
        <f>IFERROR(VLOOKUP(S580,'DESC ITY - ENG'!C:D,2,FALSE),VLOOKUP(J580,'DESC ITY - ENG'!B:D,3,FALSE))</f>
        <v>LID-</v>
      </c>
      <c r="U580" t="str">
        <f>VLOOKUP(T580,'STANDARD COMM'!A:B,2,FALSE)</f>
        <v>LID</v>
      </c>
      <c r="V580" t="str">
        <f>IF(T580="","(blank)",IF(COUNTIF('STANDARD COMM'!A:A,T580)&gt;0,"OK","OUT OF SCOPE"))</f>
        <v>OK</v>
      </c>
    </row>
    <row r="581" spans="1:22">
      <c r="A581" s="10" t="s">
        <v>6988</v>
      </c>
      <c r="B581" s="11">
        <v>45667.692650462966</v>
      </c>
      <c r="C581" s="12"/>
      <c r="D581" s="12" t="s">
        <v>54</v>
      </c>
      <c r="E581" s="12" t="s">
        <v>55</v>
      </c>
      <c r="F581" s="12" t="s">
        <v>7143</v>
      </c>
      <c r="G581" s="22">
        <v>46081</v>
      </c>
      <c r="H581" s="12"/>
      <c r="I581" s="12" t="s">
        <v>554</v>
      </c>
      <c r="J581" s="12" t="s">
        <v>555</v>
      </c>
      <c r="K581" s="12" t="s">
        <v>4937</v>
      </c>
      <c r="L581" s="33" t="str">
        <f>VLOOKUP(K581,'COMM ITY- ENG'!A:B,2,FALSE)</f>
        <v>finished accessories</v>
      </c>
      <c r="M581" s="12"/>
      <c r="N581" s="13">
        <v>3000</v>
      </c>
      <c r="O581" s="12" t="s">
        <v>4949</v>
      </c>
      <c r="P581" s="12"/>
      <c r="Q581" s="13">
        <f t="shared" si="9"/>
        <v>1.1772733333333334</v>
      </c>
      <c r="R581" s="14">
        <v>3531.82</v>
      </c>
      <c r="S581" s="26" t="str">
        <f>IFERROR(VLOOKUP(J581,'DESC ITY - ENG'!B:C,2,FALSE),VLOOKUP(I581,'DESC ITY - ENG'!A:C,3,FALSE))</f>
        <v>Glass Lid 28cm Flat Rim Silicone Steam Vent StandardGlass Lid</v>
      </c>
      <c r="T581" s="15" t="str">
        <f>IFERROR(VLOOKUP(S581,'DESC ITY - ENG'!C:D,2,FALSE),VLOOKUP(J581,'DESC ITY - ENG'!B:D,3,FALSE))</f>
        <v>LID-</v>
      </c>
      <c r="U581" t="str">
        <f>VLOOKUP(T581,'STANDARD COMM'!A:B,2,FALSE)</f>
        <v>LID</v>
      </c>
      <c r="V581" t="str">
        <f>IF(T581="","(blank)",IF(COUNTIF('STANDARD COMM'!A:A,T581)&gt;0,"OK","OUT OF SCOPE"))</f>
        <v>OK</v>
      </c>
    </row>
    <row r="582" spans="1:22">
      <c r="A582" s="10" t="s">
        <v>6994</v>
      </c>
      <c r="B582" s="11">
        <v>45670.386956018519</v>
      </c>
      <c r="C582" s="12"/>
      <c r="D582" s="12" t="s">
        <v>77</v>
      </c>
      <c r="E582" s="12" t="s">
        <v>78</v>
      </c>
      <c r="F582" s="12" t="s">
        <v>7156</v>
      </c>
      <c r="G582" s="22">
        <v>46081</v>
      </c>
      <c r="H582" s="12"/>
      <c r="I582" s="12" t="s">
        <v>378</v>
      </c>
      <c r="J582" s="12" t="s">
        <v>379</v>
      </c>
      <c r="K582" s="12" t="s">
        <v>4935</v>
      </c>
      <c r="L582" s="33" t="str">
        <f>VLOOKUP(K582,'COMM ITY- ENG'!A:B,2,FALSE)</f>
        <v>handles</v>
      </c>
      <c r="M582" s="12"/>
      <c r="N582" s="13">
        <v>10000</v>
      </c>
      <c r="O582" s="12" t="s">
        <v>4949</v>
      </c>
      <c r="P582" s="12"/>
      <c r="Q582" s="13">
        <f t="shared" si="9"/>
        <v>1.137</v>
      </c>
      <c r="R582" s="14">
        <v>11370</v>
      </c>
      <c r="S582" s="26" t="str">
        <f>IFERROR(VLOOKUP(J582,'DESC ITY - ENG'!B:C,2,FALSE),VLOOKUP(I582,'DESC ITY - ENG'!A:C,3,FALSE))</f>
        <v>Steel Handle AC.SOLE Short w/Logo MC AISI 430 Pan 279-20 Sandblasted [cite: 4]</v>
      </c>
      <c r="T582" s="15" t="str">
        <f>IFERROR(VLOOKUP(S582,'DESC ITY - ENG'!C:D,2,FALSE),VLOOKUP(J582,'DESC ITY - ENG'!B:D,3,FALSE))</f>
        <v>SHDL-</v>
      </c>
      <c r="U582" t="e">
        <f>VLOOKUP(T582,'STANDARD COMM'!A:B,2,FALSE)</f>
        <v>#N/A</v>
      </c>
      <c r="V582" t="str">
        <f>IF(T582="","(blank)",IF(COUNTIF('STANDARD COMM'!A:A,T582)&gt;0,"OK","OUT OF SCOPE"))</f>
        <v>OUT OF SCOPE</v>
      </c>
    </row>
    <row r="583" spans="1:22">
      <c r="A583" s="16" t="s">
        <v>6993</v>
      </c>
      <c r="B583" s="17">
        <v>45670.414282407408</v>
      </c>
      <c r="C583" s="18"/>
      <c r="D583" s="18" t="s">
        <v>48</v>
      </c>
      <c r="E583" s="18" t="s">
        <v>49</v>
      </c>
      <c r="F583" s="18" t="s">
        <v>7152</v>
      </c>
      <c r="G583" s="23">
        <v>46081</v>
      </c>
      <c r="H583" s="18"/>
      <c r="I583" s="18" t="s">
        <v>6906</v>
      </c>
      <c r="J583" s="18" t="s">
        <v>6728</v>
      </c>
      <c r="K583" s="18" t="s">
        <v>4938</v>
      </c>
      <c r="L583" s="33" t="str">
        <f>VLOOKUP(K583,'COMM ITY- ENG'!A:B,2,FALSE)</f>
        <v>aluminium</v>
      </c>
      <c r="M583" s="18"/>
      <c r="N583" s="19">
        <v>3050</v>
      </c>
      <c r="O583" s="18" t="s">
        <v>4950</v>
      </c>
      <c r="P583" s="18"/>
      <c r="Q583" s="19">
        <f t="shared" si="9"/>
        <v>3.4550000000000001</v>
      </c>
      <c r="R583" s="20">
        <v>10537.75</v>
      </c>
      <c r="S583" s="26" t="str">
        <f>IFERROR(VLOOKUP(J583,'DESC ITY - ENG'!B:C,2,FALSE),VLOOKUP(I583,'DESC ITY - ENG'!A:C,3,FALSE))</f>
        <v>Aluminum Disc Alloy 4006 300mm x 2.9mm Replacement Part [cite: 2]</v>
      </c>
      <c r="T583" s="15" t="str">
        <f>IFERROR(VLOOKUP(S583,'DESC ITY - ENG'!C:D,2,FALSE),VLOOKUP(J583,'DESC ITY - ENG'!B:D,3,FALSE))</f>
        <v>ALM-</v>
      </c>
      <c r="U583" t="str">
        <f>VLOOKUP(T583,'STANDARD COMM'!A:B,2,FALSE)</f>
        <v>ALUM MATERIAL</v>
      </c>
      <c r="V583" t="str">
        <f>IF(T583="","(blank)",IF(COUNTIF('STANDARD COMM'!A:A,T583)&gt;0,"OK","OUT OF SCOPE"))</f>
        <v>OK</v>
      </c>
    </row>
    <row r="584" spans="1:22">
      <c r="A584" s="10" t="s">
        <v>6988</v>
      </c>
      <c r="B584" s="11">
        <v>45674.483599537038</v>
      </c>
      <c r="C584" s="12"/>
      <c r="D584" s="12" t="s">
        <v>54</v>
      </c>
      <c r="E584" s="12" t="s">
        <v>55</v>
      </c>
      <c r="F584" s="12" t="s">
        <v>7143</v>
      </c>
      <c r="G584" s="22">
        <v>46081</v>
      </c>
      <c r="H584" s="12"/>
      <c r="I584" s="12" t="s">
        <v>472</v>
      </c>
      <c r="J584" s="12" t="s">
        <v>473</v>
      </c>
      <c r="K584" s="12" t="s">
        <v>4937</v>
      </c>
      <c r="L584" s="33" t="str">
        <f>VLOOKUP(K584,'COMM ITY- ENG'!A:B,2,FALSE)</f>
        <v>finished accessories</v>
      </c>
      <c r="M584" s="12"/>
      <c r="N584" s="13">
        <v>4020</v>
      </c>
      <c r="O584" s="12" t="s">
        <v>4949</v>
      </c>
      <c r="P584" s="12"/>
      <c r="Q584" s="13">
        <f t="shared" si="9"/>
        <v>0.88849253731343281</v>
      </c>
      <c r="R584" s="14">
        <v>3571.74</v>
      </c>
      <c r="S584" s="26" t="str">
        <f>IFERROR(VLOOKUP(J584,'DESC ITY - ENG'!B:C,2,FALSE),VLOOKUP(I584,'DESC ITY - ENG'!A:C,3,FALSE))</f>
        <v>Glass Lid 20cm Flat Rim Silicone Steam Vent StandardGlass Lid</v>
      </c>
      <c r="T584" s="15" t="str">
        <f>IFERROR(VLOOKUP(S584,'DESC ITY - ENG'!C:D,2,FALSE),VLOOKUP(J584,'DESC ITY - ENG'!B:D,3,FALSE))</f>
        <v>LID-</v>
      </c>
      <c r="U584" t="str">
        <f>VLOOKUP(T584,'STANDARD COMM'!A:B,2,FALSE)</f>
        <v>LID</v>
      </c>
      <c r="V584" t="str">
        <f>IF(T584="","(blank)",IF(COUNTIF('STANDARD COMM'!A:A,T584)&gt;0,"OK","OUT OF SCOPE"))</f>
        <v>OK</v>
      </c>
    </row>
    <row r="585" spans="1:22">
      <c r="A585" s="10" t="s">
        <v>7021</v>
      </c>
      <c r="B585" s="11">
        <v>45674.654351851852</v>
      </c>
      <c r="C585" s="12"/>
      <c r="D585" s="12" t="s">
        <v>99</v>
      </c>
      <c r="E585" s="12" t="s">
        <v>100</v>
      </c>
      <c r="F585" s="12" t="s">
        <v>7225</v>
      </c>
      <c r="G585" s="22">
        <v>46081</v>
      </c>
      <c r="H585" s="12"/>
      <c r="I585" s="12" t="s">
        <v>882</v>
      </c>
      <c r="J585" s="12" t="s">
        <v>883</v>
      </c>
      <c r="K585" s="12" t="s">
        <v>4944</v>
      </c>
      <c r="L585" s="33" t="str">
        <f>VLOOKUP(K585,'COMM ITY- ENG'!A:B,2,FALSE)</f>
        <v>steel</v>
      </c>
      <c r="M585" s="12"/>
      <c r="N585" s="13">
        <v>12800</v>
      </c>
      <c r="O585" s="12" t="s">
        <v>4949</v>
      </c>
      <c r="P585" s="12"/>
      <c r="Q585" s="13">
        <f t="shared" si="9"/>
        <v>0.32420000000000004</v>
      </c>
      <c r="R585" s="14">
        <v>4149.76</v>
      </c>
      <c r="S585" s="26" t="str">
        <f>IFERROR(VLOOKUP(J585,'DESC ITY - ENG'!B:C,2,FALSE),VLOOKUP(I585,'DESC ITY - ENG'!A:C,3,FALSE))</f>
        <v>Steel Disc AC.207/040 3.0mm Narrow Slots + 51mm Center Hole [cite: 1]</v>
      </c>
      <c r="T585" s="15" t="str">
        <f>IFERROR(VLOOKUP(S585,'DESC ITY - ENG'!C:D,2,FALSE),VLOOKUP(J585,'DESC ITY - ENG'!B:D,3,FALSE))</f>
        <v>SM--</v>
      </c>
      <c r="U585" t="str">
        <f>VLOOKUP(T585,'STANDARD COMM'!A:B,2,FALSE)</f>
        <v>STEEL MATERIAL</v>
      </c>
      <c r="V585" t="str">
        <f>IF(T585="","(blank)",IF(COUNTIF('STANDARD COMM'!A:A,T585)&gt;0,"OK","OUT OF SCOPE"))</f>
        <v>OK</v>
      </c>
    </row>
    <row r="586" spans="1:22">
      <c r="A586" s="16" t="s">
        <v>7099</v>
      </c>
      <c r="B586" s="17">
        <v>45677.412002314813</v>
      </c>
      <c r="C586" s="18"/>
      <c r="D586" s="18" t="s">
        <v>4960</v>
      </c>
      <c r="E586" s="18" t="s">
        <v>4961</v>
      </c>
      <c r="F586" s="18" t="s">
        <v>7221</v>
      </c>
      <c r="G586" s="23">
        <v>46081</v>
      </c>
      <c r="H586" s="18"/>
      <c r="I586" s="18" t="s">
        <v>7291</v>
      </c>
      <c r="J586" s="18" t="s">
        <v>7292</v>
      </c>
      <c r="K586" s="18" t="s">
        <v>4947</v>
      </c>
      <c r="L586" s="33" t="str">
        <f>VLOOKUP(K586,'COMM ITY- ENG'!A:B,2,FALSE)</f>
        <v>cartons and boxes</v>
      </c>
      <c r="M586" s="18"/>
      <c r="N586" s="19">
        <v>1000</v>
      </c>
      <c r="O586" s="18" t="s">
        <v>4949</v>
      </c>
      <c r="P586" s="18"/>
      <c r="Q586" s="19">
        <f t="shared" si="9"/>
        <v>1.6950000000000001</v>
      </c>
      <c r="R586" s="20">
        <v>1695</v>
      </c>
      <c r="S586" s="26" t="str">
        <f>IFERROR(VLOOKUP(J586,'DESC ITY - ENG'!B:C,2,FALSE),VLOOKUP(I586,'DESC ITY - ENG'!A:C,3,FALSE))</f>
        <v>Flexo Box 7783 + Divider Kit, Made In, 3 Pcs Set</v>
      </c>
      <c r="T586" s="15" t="str">
        <f>IFERROR(VLOOKUP(S586,'DESC ITY - ENG'!C:D,2,FALSE),VLOOKUP(J586,'DESC ITY - ENG'!B:D,3,FALSE))</f>
        <v>BOX-</v>
      </c>
      <c r="U586" t="str">
        <f>VLOOKUP(T586,'STANDARD COMM'!A:B,2,FALSE)</f>
        <v>BOX / CARTON</v>
      </c>
      <c r="V586" t="str">
        <f>IF(T586="","(blank)",IF(COUNTIF('STANDARD COMM'!A:A,T586)&gt;0,"OK","OUT OF SCOPE"))</f>
        <v>OK</v>
      </c>
    </row>
    <row r="587" spans="1:22">
      <c r="A587" s="10" t="s">
        <v>7014</v>
      </c>
      <c r="B587" s="11">
        <v>45677.412002314813</v>
      </c>
      <c r="C587" s="12"/>
      <c r="D587" s="12" t="s">
        <v>4960</v>
      </c>
      <c r="E587" s="12" t="s">
        <v>4961</v>
      </c>
      <c r="F587" s="12" t="s">
        <v>7221</v>
      </c>
      <c r="G587" s="22">
        <v>46081</v>
      </c>
      <c r="H587" s="12"/>
      <c r="I587" s="12" t="s">
        <v>6909</v>
      </c>
      <c r="J587" s="12" t="s">
        <v>6731</v>
      </c>
      <c r="K587" s="12" t="s">
        <v>4947</v>
      </c>
      <c r="L587" s="33" t="str">
        <f>VLOOKUP(K587,'COMM ITY- ENG'!A:B,2,FALSE)</f>
        <v>cartons and boxes</v>
      </c>
      <c r="M587" s="12"/>
      <c r="N587" s="13">
        <v>778</v>
      </c>
      <c r="O587" s="12" t="s">
        <v>4949</v>
      </c>
      <c r="P587" s="12"/>
      <c r="Q587" s="13">
        <f t="shared" si="9"/>
        <v>1.2949999999999999</v>
      </c>
      <c r="R587" s="14">
        <v>1007.51</v>
      </c>
      <c r="S587" s="26" t="str">
        <f>IFERROR(VLOOKUP(J587,'DESC ITY - ENG'!B:C,2,FALSE),VLOOKUP(I587,'DESC ITY - ENG'!A:C,3,FALSE))</f>
        <v>BOX FLEXO 7804 BOTTOM MADE IN 7 PCS SET SCMI7PCSFONDO</v>
      </c>
      <c r="T587" s="15" t="str">
        <f>IFERROR(VLOOKUP(S587,'DESC ITY - ENG'!C:D,2,FALSE),VLOOKUP(J587,'DESC ITY - ENG'!B:D,3,FALSE))</f>
        <v>BOX-</v>
      </c>
      <c r="U587" t="str">
        <f>VLOOKUP(T587,'STANDARD COMM'!A:B,2,FALSE)</f>
        <v>BOX / CARTON</v>
      </c>
      <c r="V587" t="str">
        <f>IF(T587="","(blank)",IF(COUNTIF('STANDARD COMM'!A:A,T587)&gt;0,"OK","OUT OF SCOPE"))</f>
        <v>OK</v>
      </c>
    </row>
    <row r="588" spans="1:22">
      <c r="A588" s="16" t="s">
        <v>7104</v>
      </c>
      <c r="B588" s="17">
        <v>45677.413055555553</v>
      </c>
      <c r="C588" s="18"/>
      <c r="D588" s="18" t="s">
        <v>99</v>
      </c>
      <c r="E588" s="18" t="s">
        <v>100</v>
      </c>
      <c r="F588" s="18" t="s">
        <v>7225</v>
      </c>
      <c r="G588" s="23">
        <v>46081</v>
      </c>
      <c r="H588" s="18"/>
      <c r="I588" s="18" t="s">
        <v>868</v>
      </c>
      <c r="J588" s="18" t="s">
        <v>869</v>
      </c>
      <c r="K588" s="18" t="s">
        <v>4944</v>
      </c>
      <c r="L588" s="33" t="str">
        <f>VLOOKUP(K588,'COMM ITY- ENG'!A:B,2,FALSE)</f>
        <v>steel</v>
      </c>
      <c r="M588" s="18"/>
      <c r="N588" s="19">
        <v>9250</v>
      </c>
      <c r="O588" s="18" t="s">
        <v>4949</v>
      </c>
      <c r="P588" s="18"/>
      <c r="Q588" s="19">
        <f t="shared" si="9"/>
        <v>0.14490054054054052</v>
      </c>
      <c r="R588" s="20">
        <v>1340.33</v>
      </c>
      <c r="S588" s="26" t="str">
        <f>IFERROR(VLOOKUP(J588,'DESC ITY - ENG'!B:C,2,FALSE),VLOOKUP(I588,'DESC ITY - ENG'!A:C,3,FALSE))</f>
        <v>Steel Disc AC.127/040 3.0mm Narrow Slots + 38mm Center Hole [cite: 1]</v>
      </c>
      <c r="T588" s="15" t="str">
        <f>IFERROR(VLOOKUP(S588,'DESC ITY - ENG'!C:D,2,FALSE),VLOOKUP(J588,'DESC ITY - ENG'!B:D,3,FALSE))</f>
        <v>SM--</v>
      </c>
      <c r="U588" t="str">
        <f>VLOOKUP(T588,'STANDARD COMM'!A:B,2,FALSE)</f>
        <v>STEEL MATERIAL</v>
      </c>
      <c r="V588" t="str">
        <f>IF(T588="","(blank)",IF(COUNTIF('STANDARD COMM'!A:A,T588)&gt;0,"OK","OUT OF SCOPE"))</f>
        <v>OK</v>
      </c>
    </row>
    <row r="589" spans="1:22">
      <c r="A589" s="16" t="s">
        <v>7102</v>
      </c>
      <c r="B589" s="17">
        <v>45677.413055555553</v>
      </c>
      <c r="C589" s="18"/>
      <c r="D589" s="18" t="s">
        <v>109</v>
      </c>
      <c r="E589" s="18" t="s">
        <v>110</v>
      </c>
      <c r="F589" s="18" t="s">
        <v>7224</v>
      </c>
      <c r="G589" s="23">
        <v>46081</v>
      </c>
      <c r="H589" s="18"/>
      <c r="I589" s="18" t="s">
        <v>958</v>
      </c>
      <c r="J589" s="18" t="s">
        <v>959</v>
      </c>
      <c r="K589" s="18" t="s">
        <v>4935</v>
      </c>
      <c r="L589" s="33" t="str">
        <f>VLOOKUP(K589,'COMM ITY- ENG'!A:B,2,FALSE)</f>
        <v>handles</v>
      </c>
      <c r="M589" s="18"/>
      <c r="N589" s="19">
        <v>5720</v>
      </c>
      <c r="O589" s="18" t="s">
        <v>4949</v>
      </c>
      <c r="P589" s="18"/>
      <c r="Q589" s="19">
        <f t="shared" si="9"/>
        <v>0.22490034965034966</v>
      </c>
      <c r="R589" s="20">
        <v>1286.43</v>
      </c>
      <c r="S589" s="26" t="str">
        <f>IFERROR(VLOOKUP(J589,'DESC ITY - ENG'!B:C,2,FALSE),VLOOKUP(I589,'DESC ITY - ENG'!A:C,3,FALSE))</f>
        <v>Side Handle S125 Class Black Satin Finish [cite: 5]</v>
      </c>
      <c r="T589" s="15" t="str">
        <f>IFERROR(VLOOKUP(S589,'DESC ITY - ENG'!C:D,2,FALSE),VLOOKUP(J589,'DESC ITY - ENG'!B:D,3,FALSE))</f>
        <v>SHDL-</v>
      </c>
      <c r="U589" t="e">
        <f>VLOOKUP(T589,'STANDARD COMM'!A:B,2,FALSE)</f>
        <v>#N/A</v>
      </c>
      <c r="V589" t="str">
        <f>IF(T589="","(blank)",IF(COUNTIF('STANDARD COMM'!A:A,T589)&gt;0,"OK","OUT OF SCOPE"))</f>
        <v>OUT OF SCOPE</v>
      </c>
    </row>
    <row r="590" spans="1:22">
      <c r="A590" s="10" t="s">
        <v>7099</v>
      </c>
      <c r="B590" s="11">
        <v>45680.639421296299</v>
      </c>
      <c r="C590" s="12"/>
      <c r="D590" s="12" t="s">
        <v>4960</v>
      </c>
      <c r="E590" s="12" t="s">
        <v>8843</v>
      </c>
      <c r="F590" s="12" t="s">
        <v>7221</v>
      </c>
      <c r="G590" s="22">
        <v>46081</v>
      </c>
      <c r="H590" s="12"/>
      <c r="I590" s="12" t="s">
        <v>7311</v>
      </c>
      <c r="J590" s="12" t="s">
        <v>8842</v>
      </c>
      <c r="K590" s="12" t="s">
        <v>4947</v>
      </c>
      <c r="L590" s="33" t="str">
        <f>VLOOKUP(K590,'COMM ITY- ENG'!A:B,2,FALSE)</f>
        <v>cartons and boxes</v>
      </c>
      <c r="M590" s="12"/>
      <c r="N590" s="13">
        <v>985</v>
      </c>
      <c r="O590" s="12" t="s">
        <v>4949</v>
      </c>
      <c r="P590" s="12"/>
      <c r="Q590" s="13">
        <f t="shared" si="9"/>
        <v>1.0950050761421319</v>
      </c>
      <c r="R590" s="14">
        <v>1078.58</v>
      </c>
      <c r="S590" s="26" t="str">
        <f>IFERROR(VLOOKUP(J590,'DESC ITY - ENG'!B:C,2,FALSE),VLOOKUP(I590,'DESC ITY - ENG'!A:C,3,FALSE))</f>
        <v>Die-cut Divider, Flexo Box 7804-7805, Made In</v>
      </c>
      <c r="T590" s="15" t="str">
        <f>IFERROR(VLOOKUP(S590,'DESC ITY - ENG'!C:D,2,FALSE),VLOOKUP(J590,'DESC ITY - ENG'!B:D,3,FALSE))</f>
        <v>CBS-</v>
      </c>
      <c r="U590" t="str">
        <f>VLOOKUP(T590,'STANDARD COMM'!A:B,2,FALSE)</f>
        <v>CARD BOARD INSERT</v>
      </c>
      <c r="V590" t="str">
        <f>IF(T590="","(blank)",IF(COUNTIF('STANDARD COMM'!A:A,T590)&gt;0,"OK","OUT OF SCOPE"))</f>
        <v>OK</v>
      </c>
    </row>
    <row r="591" spans="1:22">
      <c r="A591" s="10" t="s">
        <v>6994</v>
      </c>
      <c r="B591" s="11">
        <v>45680.639421296299</v>
      </c>
      <c r="C591" s="12"/>
      <c r="D591" s="12" t="s">
        <v>77</v>
      </c>
      <c r="E591" s="12" t="s">
        <v>78</v>
      </c>
      <c r="F591" s="12" t="s">
        <v>7154</v>
      </c>
      <c r="G591" s="22">
        <v>46081</v>
      </c>
      <c r="H591" s="12"/>
      <c r="I591" s="12" t="s">
        <v>378</v>
      </c>
      <c r="J591" s="12" t="s">
        <v>379</v>
      </c>
      <c r="K591" s="12" t="s">
        <v>4935</v>
      </c>
      <c r="L591" s="33" t="str">
        <f>VLOOKUP(K591,'COMM ITY- ENG'!A:B,2,FALSE)</f>
        <v>handles</v>
      </c>
      <c r="M591" s="12"/>
      <c r="N591" s="13">
        <v>14000</v>
      </c>
      <c r="O591" s="12" t="s">
        <v>4949</v>
      </c>
      <c r="P591" s="12"/>
      <c r="Q591" s="13">
        <f t="shared" si="9"/>
        <v>1.137</v>
      </c>
      <c r="R591" s="14">
        <v>15918</v>
      </c>
      <c r="S591" s="26" t="str">
        <f>IFERROR(VLOOKUP(J591,'DESC ITY - ENG'!B:C,2,FALSE),VLOOKUP(I591,'DESC ITY - ENG'!A:C,3,FALSE))</f>
        <v>Steel Handle AC.SOLE Short w/Logo MC AISI 430 Pan 279-20 Sandblasted [cite: 4]</v>
      </c>
      <c r="T591" s="15" t="str">
        <f>IFERROR(VLOOKUP(S591,'DESC ITY - ENG'!C:D,2,FALSE),VLOOKUP(J591,'DESC ITY - ENG'!B:D,3,FALSE))</f>
        <v>SHDL-</v>
      </c>
      <c r="U591" t="e">
        <f>VLOOKUP(T591,'STANDARD COMM'!A:B,2,FALSE)</f>
        <v>#N/A</v>
      </c>
      <c r="V591" t="str">
        <f>IF(T591="","(blank)",IF(COUNTIF('STANDARD COMM'!A:A,T591)&gt;0,"OK","OUT OF SCOPE"))</f>
        <v>OUT OF SCOPE</v>
      </c>
    </row>
    <row r="592" spans="1:22">
      <c r="A592" s="10" t="s">
        <v>7102</v>
      </c>
      <c r="B592" s="11">
        <v>45680.639421296299</v>
      </c>
      <c r="C592" s="12"/>
      <c r="D592" s="12" t="s">
        <v>109</v>
      </c>
      <c r="E592" s="12" t="s">
        <v>110</v>
      </c>
      <c r="F592" s="12" t="s">
        <v>7224</v>
      </c>
      <c r="G592" s="22">
        <v>46081</v>
      </c>
      <c r="H592" s="12"/>
      <c r="I592" s="12" t="s">
        <v>952</v>
      </c>
      <c r="J592" s="12" t="s">
        <v>953</v>
      </c>
      <c r="K592" s="12" t="s">
        <v>4935</v>
      </c>
      <c r="L592" s="33" t="str">
        <f>VLOOKUP(K592,'COMM ITY- ENG'!A:B,2,FALSE)</f>
        <v>handles</v>
      </c>
      <c r="M592" s="12"/>
      <c r="N592" s="13">
        <v>4200</v>
      </c>
      <c r="O592" s="12" t="s">
        <v>4949</v>
      </c>
      <c r="P592" s="12"/>
      <c r="Q592" s="13">
        <f t="shared" si="9"/>
        <v>0.21429999999999999</v>
      </c>
      <c r="R592" s="14">
        <v>900.06</v>
      </c>
      <c r="S592" s="26" t="str">
        <f>IFERROR(VLOOKUP(J592,'DESC ITY - ENG'!B:C,2,FALSE),VLOOKUP(I592,'DESC ITY - ENG'!A:C,3,FALSE))</f>
        <v>Handle S100/2 Miro Black Satin Finish [cite: 5]</v>
      </c>
      <c r="T592" s="15" t="str">
        <f>IFERROR(VLOOKUP(S592,'DESC ITY - ENG'!C:D,2,FALSE),VLOOKUP(J592,'DESC ITY - ENG'!B:D,3,FALSE))</f>
        <v>HDL--</v>
      </c>
      <c r="U592" t="e">
        <f>VLOOKUP(T592,'STANDARD COMM'!A:B,2,FALSE)</f>
        <v>#N/A</v>
      </c>
      <c r="V592" t="str">
        <f>IF(T592="","(blank)",IF(COUNTIF('STANDARD COMM'!A:A,T592)&gt;0,"OK","OUT OF SCOPE"))</f>
        <v>OUT OF SCOPE</v>
      </c>
    </row>
    <row r="593" spans="1:22">
      <c r="A593" s="10" t="s">
        <v>7101</v>
      </c>
      <c r="B593" s="11">
        <v>45680.639421296299</v>
      </c>
      <c r="C593" s="12"/>
      <c r="D593" s="12" t="s">
        <v>125</v>
      </c>
      <c r="E593" s="12" t="s">
        <v>126</v>
      </c>
      <c r="F593" s="12" t="s">
        <v>7223</v>
      </c>
      <c r="G593" s="22">
        <v>46081</v>
      </c>
      <c r="H593" s="12"/>
      <c r="I593" s="12" t="s">
        <v>3440</v>
      </c>
      <c r="J593" s="12" t="s">
        <v>3441</v>
      </c>
      <c r="K593" s="12" t="s">
        <v>4936</v>
      </c>
      <c r="L593" s="33" t="str">
        <f>VLOOKUP(K593,'COMM ITY- ENG'!A:B,2,FALSE)</f>
        <v>chemical products</v>
      </c>
      <c r="M593" s="12"/>
      <c r="N593" s="13">
        <v>25</v>
      </c>
      <c r="O593" s="12" t="s">
        <v>4950</v>
      </c>
      <c r="P593" s="12"/>
      <c r="Q593" s="13">
        <f t="shared" si="9"/>
        <v>6.8952</v>
      </c>
      <c r="R593" s="14">
        <v>172.38</v>
      </c>
      <c r="S593" s="26" t="str">
        <f>IFERROR(VLOOKUP(J593,'DESC ITY - ENG'!B:C,2,FALSE),VLOOKUP(I593,'DESC ITY - ENG'!A:C,3,FALSE))</f>
        <v>Pigment PS UMB EP-62 Ultramarine Blue 24cm Flat Rim Silicone Steam Vent StandardGlass Lid</v>
      </c>
      <c r="T593" s="15" t="str">
        <f>IFERROR(VLOOKUP(S593,'DESC ITY - ENG'!C:D,2,FALSE),VLOOKUP(J593,'DESC ITY - ENG'!B:D,3,FALSE))</f>
        <v>INM-</v>
      </c>
      <c r="U593" t="str">
        <f>VLOOKUP(T593,'STANDARD COMM'!A:B,2,FALSE)</f>
        <v>INTR TREAT MATERIAL</v>
      </c>
      <c r="V593" t="str">
        <f>IF(T593="","(blank)",IF(COUNTIF('STANDARD COMM'!A:A,T593)&gt;0,"OK","OUT OF SCOPE"))</f>
        <v>OK</v>
      </c>
    </row>
    <row r="594" spans="1:22">
      <c r="A594" s="16" t="s">
        <v>7101</v>
      </c>
      <c r="B594" s="17">
        <v>45680.639421296299</v>
      </c>
      <c r="C594" s="18"/>
      <c r="D594" s="18" t="s">
        <v>125</v>
      </c>
      <c r="E594" s="18" t="s">
        <v>126</v>
      </c>
      <c r="F594" s="18" t="s">
        <v>7223</v>
      </c>
      <c r="G594" s="23">
        <v>46081</v>
      </c>
      <c r="H594" s="18"/>
      <c r="I594" s="18" t="s">
        <v>1211</v>
      </c>
      <c r="J594" s="18" t="s">
        <v>1212</v>
      </c>
      <c r="K594" s="18" t="s">
        <v>4936</v>
      </c>
      <c r="L594" s="33" t="str">
        <f>VLOOKUP(K594,'COMM ITY- ENG'!A:B,2,FALSE)</f>
        <v>chemical products</v>
      </c>
      <c r="M594" s="18"/>
      <c r="N594" s="19">
        <v>50</v>
      </c>
      <c r="O594" s="18" t="s">
        <v>4950</v>
      </c>
      <c r="P594" s="18"/>
      <c r="Q594" s="19">
        <f t="shared" si="9"/>
        <v>48.945799999999998</v>
      </c>
      <c r="R594" s="20">
        <v>2447.29</v>
      </c>
      <c r="S594" s="26" t="str">
        <f>IFERROR(VLOOKUP(J594,'DESC ITY - ENG'!B:C,2,FALSE),VLOOKUP(I594,'DESC ITY - ENG'!A:C,3,FALSE))</f>
        <v>Green Oxide FK 8497 (formerly FA 6290)</v>
      </c>
      <c r="T594" s="15" t="str">
        <f>IFERROR(VLOOKUP(S594,'DESC ITY - ENG'!C:D,2,FALSE),VLOOKUP(J594,'DESC ITY - ENG'!B:D,3,FALSE))</f>
        <v>INM-</v>
      </c>
      <c r="U594" t="str">
        <f>VLOOKUP(T594,'STANDARD COMM'!A:B,2,FALSE)</f>
        <v>INTR TREAT MATERIAL</v>
      </c>
      <c r="V594" t="str">
        <f>IF(T594="","(blank)",IF(COUNTIF('STANDARD COMM'!A:A,T594)&gt;0,"OK","OUT OF SCOPE"))</f>
        <v>OK</v>
      </c>
    </row>
    <row r="595" spans="1:22">
      <c r="A595" s="10"/>
      <c r="B595" s="11">
        <v>45680.639421296299</v>
      </c>
      <c r="C595" s="12"/>
      <c r="D595" s="12" t="s">
        <v>4957</v>
      </c>
      <c r="E595" s="12" t="s">
        <v>4958</v>
      </c>
      <c r="F595" s="12" t="s">
        <v>7222</v>
      </c>
      <c r="G595" s="22">
        <v>46081</v>
      </c>
      <c r="H595" s="12"/>
      <c r="I595" s="12" t="s">
        <v>5095</v>
      </c>
      <c r="J595" s="12" t="s">
        <v>5096</v>
      </c>
      <c r="K595" s="12" t="s">
        <v>4942</v>
      </c>
      <c r="L595" s="33" t="str">
        <f>VLOOKUP(K595,'COMM ITY- ENG'!A:B,2,FALSE)</f>
        <v>accessories for handles</v>
      </c>
      <c r="M595" s="12"/>
      <c r="N595" s="13">
        <v>3000</v>
      </c>
      <c r="O595" s="12" t="s">
        <v>4949</v>
      </c>
      <c r="P595" s="12"/>
      <c r="Q595" s="13">
        <f t="shared" si="9"/>
        <v>6.4600000000000005E-2</v>
      </c>
      <c r="R595" s="14">
        <v>193.8</v>
      </c>
      <c r="S595" s="26" t="str">
        <f>IFERROR(VLOOKUP(J595,'DESC ITY - ENG'!B:C,2,FALSE),VLOOKUP(I595,'DESC ITY - ENG'!A:C,3,FALSE))</f>
        <v>Steel Rivet 6x12 mm</v>
      </c>
      <c r="T595" s="15" t="str">
        <f>IFERROR(VLOOKUP(S595,'DESC ITY - ENG'!C:D,2,FALSE),VLOOKUP(J595,'DESC ITY - ENG'!B:D,3,FALSE))</f>
        <v>RIV-</v>
      </c>
      <c r="U595" t="str">
        <f>VLOOKUP(T595,'STANDARD COMM'!A:B,2,FALSE)</f>
        <v>RIVET</v>
      </c>
      <c r="V595" t="str">
        <f>IF(T595="","(blank)",IF(COUNTIF('STANDARD COMM'!A:A,T595)&gt;0,"OK","OUT OF SCOPE"))</f>
        <v>OK</v>
      </c>
    </row>
    <row r="596" spans="1:22">
      <c r="A596" s="10" t="s">
        <v>7099</v>
      </c>
      <c r="B596" s="11">
        <v>45688.571516203701</v>
      </c>
      <c r="C596" s="12"/>
      <c r="D596" s="12" t="s">
        <v>4960</v>
      </c>
      <c r="E596" s="12" t="s">
        <v>4961</v>
      </c>
      <c r="F596" s="12" t="s">
        <v>7221</v>
      </c>
      <c r="G596" s="22">
        <v>46081</v>
      </c>
      <c r="H596" s="12"/>
      <c r="I596" s="12" t="s">
        <v>5259</v>
      </c>
      <c r="J596" s="12" t="s">
        <v>5260</v>
      </c>
      <c r="K596" s="12" t="s">
        <v>4947</v>
      </c>
      <c r="L596" s="33" t="str">
        <f>VLOOKUP(K596,'COMM ITY- ENG'!A:B,2,FALSE)</f>
        <v>cartons and boxes</v>
      </c>
      <c r="M596" s="12"/>
      <c r="N596" s="13">
        <v>2200</v>
      </c>
      <c r="O596" s="12" t="s">
        <v>4949</v>
      </c>
      <c r="P596" s="12"/>
      <c r="Q596" s="13">
        <f t="shared" si="9"/>
        <v>1.135</v>
      </c>
      <c r="R596" s="14">
        <v>2497</v>
      </c>
      <c r="S596" s="26" t="str">
        <f>IFERROR(VLOOKUP(J596,'DESC ITY - ENG'!B:C,2,FALSE),VLOOKUP(I596,'DESC ITY - ENG'!A:C,3,FALSE))</f>
        <v>Flexo Box 7802 + Divider Kit for 30cm Skillet SCMI 30050</v>
      </c>
      <c r="T596" s="15" t="str">
        <f>IFERROR(VLOOKUP(S596,'DESC ITY - ENG'!C:D,2,FALSE),VLOOKUP(J596,'DESC ITY - ENG'!B:D,3,FALSE))</f>
        <v>BOX-</v>
      </c>
      <c r="U596" t="str">
        <f>VLOOKUP(T596,'STANDARD COMM'!A:B,2,FALSE)</f>
        <v>BOX / CARTON</v>
      </c>
      <c r="V596" t="str">
        <f>IF(T596="","(blank)",IF(COUNTIF('STANDARD COMM'!A:A,T596)&gt;0,"OK","OUT OF SCOPE"))</f>
        <v>OK</v>
      </c>
    </row>
    <row r="597" spans="1:22">
      <c r="A597" s="10" t="s">
        <v>7099</v>
      </c>
      <c r="B597" s="11">
        <v>45688.611446759256</v>
      </c>
      <c r="C597" s="12"/>
      <c r="D597" s="12" t="s">
        <v>4960</v>
      </c>
      <c r="E597" s="12" t="s">
        <v>4961</v>
      </c>
      <c r="F597" s="12" t="s">
        <v>7221</v>
      </c>
      <c r="G597" s="22">
        <v>46081</v>
      </c>
      <c r="H597" s="12"/>
      <c r="I597" s="12" t="s">
        <v>7293</v>
      </c>
      <c r="J597" s="12" t="s">
        <v>7294</v>
      </c>
      <c r="K597" s="12" t="s">
        <v>4947</v>
      </c>
      <c r="L597" s="33" t="str">
        <f>VLOOKUP(K597,'COMM ITY- ENG'!A:B,2,FALSE)</f>
        <v>cartons and boxes</v>
      </c>
      <c r="M597" s="12"/>
      <c r="N597" s="13">
        <v>1067</v>
      </c>
      <c r="O597" s="12" t="s">
        <v>4949</v>
      </c>
      <c r="P597" s="12"/>
      <c r="Q597" s="13">
        <f t="shared" si="9"/>
        <v>1.0150046860356139</v>
      </c>
      <c r="R597" s="14">
        <v>1083.01</v>
      </c>
      <c r="S597" s="26" t="str">
        <f>IFERROR(VLOOKUP(J597,'DESC ITY - ENG'!B:C,2,FALSE),VLOOKUP(I597,'DESC ITY - ENG'!A:C,3,FALSE))</f>
        <v>Flexo Box 7805 Lid, Made In, 7 Pcs Set</v>
      </c>
      <c r="T597" s="15" t="str">
        <f>IFERROR(VLOOKUP(S597,'DESC ITY - ENG'!C:D,2,FALSE),VLOOKUP(J597,'DESC ITY - ENG'!B:D,3,FALSE))</f>
        <v>BOX-</v>
      </c>
      <c r="U597" t="str">
        <f>VLOOKUP(T597,'STANDARD COMM'!A:B,2,FALSE)</f>
        <v>BOX / CARTON</v>
      </c>
      <c r="V597" t="str">
        <f>IF(T597="","(blank)",IF(COUNTIF('STANDARD COMM'!A:A,T597)&gt;0,"OK","OUT OF SCOPE"))</f>
        <v>OK</v>
      </c>
    </row>
    <row r="598" spans="1:22">
      <c r="A598" s="16" t="s">
        <v>7099</v>
      </c>
      <c r="B598" s="17">
        <v>45688.632060185184</v>
      </c>
      <c r="C598" s="18"/>
      <c r="D598" s="18" t="s">
        <v>4960</v>
      </c>
      <c r="E598" s="18" t="s">
        <v>4961</v>
      </c>
      <c r="F598" s="18" t="s">
        <v>7221</v>
      </c>
      <c r="G598" s="23">
        <v>46081</v>
      </c>
      <c r="H598" s="18"/>
      <c r="I598" s="18" t="s">
        <v>6909</v>
      </c>
      <c r="J598" s="18" t="s">
        <v>6731</v>
      </c>
      <c r="K598" s="18" t="s">
        <v>4947</v>
      </c>
      <c r="L598" s="33" t="str">
        <f>VLOOKUP(K598,'COMM ITY- ENG'!A:B,2,FALSE)</f>
        <v>cartons and boxes</v>
      </c>
      <c r="M598" s="18"/>
      <c r="N598" s="19">
        <v>1035</v>
      </c>
      <c r="O598" s="18" t="s">
        <v>4949</v>
      </c>
      <c r="P598" s="18"/>
      <c r="Q598" s="19">
        <f t="shared" si="9"/>
        <v>1.2950048309178743</v>
      </c>
      <c r="R598" s="20">
        <v>1340.33</v>
      </c>
      <c r="S598" s="26" t="str">
        <f>IFERROR(VLOOKUP(J598,'DESC ITY - ENG'!B:C,2,FALSE),VLOOKUP(I598,'DESC ITY - ENG'!A:C,3,FALSE))</f>
        <v>BOX FLEXO 7804 BOTTOM MADE IN 7 PCS SET SCMI7PCSFONDO</v>
      </c>
      <c r="T598" s="15" t="str">
        <f>IFERROR(VLOOKUP(S598,'DESC ITY - ENG'!C:D,2,FALSE),VLOOKUP(J598,'DESC ITY - ENG'!B:D,3,FALSE))</f>
        <v>BOX-</v>
      </c>
      <c r="U598" t="str">
        <f>VLOOKUP(T598,'STANDARD COMM'!A:B,2,FALSE)</f>
        <v>BOX / CARTON</v>
      </c>
      <c r="V598" t="str">
        <f>IF(T598="","(blank)",IF(COUNTIF('STANDARD COMM'!A:A,T598)&gt;0,"OK","OUT OF SCOPE"))</f>
        <v>OK</v>
      </c>
    </row>
    <row r="599" spans="1:22">
      <c r="A599" s="10" t="s">
        <v>7099</v>
      </c>
      <c r="B599" s="11">
        <v>45688.677314814813</v>
      </c>
      <c r="C599" s="12"/>
      <c r="D599" s="12" t="s">
        <v>4960</v>
      </c>
      <c r="E599" s="12" t="s">
        <v>4961</v>
      </c>
      <c r="F599" s="12" t="s">
        <v>7221</v>
      </c>
      <c r="G599" s="22">
        <v>46081</v>
      </c>
      <c r="H599" s="12"/>
      <c r="I599" s="12" t="s">
        <v>7289</v>
      </c>
      <c r="J599" s="12" t="s">
        <v>7290</v>
      </c>
      <c r="K599" s="12" t="s">
        <v>4947</v>
      </c>
      <c r="L599" s="33" t="str">
        <f>VLOOKUP(K599,'COMM ITY- ENG'!A:B,2,FALSE)</f>
        <v>cartons and boxes</v>
      </c>
      <c r="M599" s="12"/>
      <c r="N599" s="13">
        <v>1800</v>
      </c>
      <c r="O599" s="12" t="s">
        <v>4949</v>
      </c>
      <c r="P599" s="12"/>
      <c r="Q599" s="13">
        <f t="shared" si="9"/>
        <v>1.345</v>
      </c>
      <c r="R599" s="14">
        <v>2421</v>
      </c>
      <c r="S599" s="26" t="str">
        <f>IFERROR(VLOOKUP(J599,'DESC ITY - ENG'!B:C,2,FALSE),VLOOKUP(I599,'DESC ITY - ENG'!A:C,3,FALSE))</f>
        <v>Flexo Box 7800 + Divider Kit, Made In 26cm</v>
      </c>
      <c r="T599" s="15" t="str">
        <f>IFERROR(VLOOKUP(S599,'DESC ITY - ENG'!C:D,2,FALSE),VLOOKUP(J599,'DESC ITY - ENG'!B:D,3,FALSE))</f>
        <v>BOX-</v>
      </c>
      <c r="U599" t="str">
        <f>VLOOKUP(T599,'STANDARD COMM'!A:B,2,FALSE)</f>
        <v>BOX / CARTON</v>
      </c>
      <c r="V599" t="str">
        <f>IF(T599="","(blank)",IF(COUNTIF('STANDARD COMM'!A:A,T599)&gt;0,"OK","OUT OF SCOPE"))</f>
        <v>OK</v>
      </c>
    </row>
    <row r="600" spans="1:22">
      <c r="A600" s="10" t="s">
        <v>7101</v>
      </c>
      <c r="B600" s="11">
        <v>45707.403020833335</v>
      </c>
      <c r="C600" s="12"/>
      <c r="D600" s="12" t="s">
        <v>125</v>
      </c>
      <c r="E600" s="12" t="s">
        <v>126</v>
      </c>
      <c r="F600" s="12" t="s">
        <v>7223</v>
      </c>
      <c r="G600" s="22">
        <v>46081</v>
      </c>
      <c r="H600" s="12"/>
      <c r="I600" s="12" t="s">
        <v>1207</v>
      </c>
      <c r="J600" s="12" t="s">
        <v>1208</v>
      </c>
      <c r="K600" s="12" t="s">
        <v>4936</v>
      </c>
      <c r="L600" s="33" t="str">
        <f>VLOOKUP(K600,'COMM ITY- ENG'!A:B,2,FALSE)</f>
        <v>chemical products</v>
      </c>
      <c r="M600" s="12"/>
      <c r="N600" s="13">
        <v>40</v>
      </c>
      <c r="O600" s="12" t="s">
        <v>4950</v>
      </c>
      <c r="P600" s="12"/>
      <c r="Q600" s="13">
        <f t="shared" si="9"/>
        <v>62.008749999999999</v>
      </c>
      <c r="R600" s="14">
        <v>2480.35</v>
      </c>
      <c r="S600" s="26" t="str">
        <f>IFERROR(VLOOKUP(J600,'DESC ITY - ENG'!B:C,2,FALSE),VLOOKUP(I600,'DESC ITY - ENG'!A:C,3,FALSE))</f>
        <v>Blue Iron Oxide FK-9250 (equiv. FA6210)</v>
      </c>
      <c r="T600" s="15" t="str">
        <f>IFERROR(VLOOKUP(S600,'DESC ITY - ENG'!C:D,2,FALSE),VLOOKUP(J600,'DESC ITY - ENG'!B:D,3,FALSE))</f>
        <v>INM-</v>
      </c>
      <c r="U600" t="str">
        <f>VLOOKUP(T600,'STANDARD COMM'!A:B,2,FALSE)</f>
        <v>INTR TREAT MATERIAL</v>
      </c>
      <c r="V600" t="str">
        <f>IF(T600="","(blank)",IF(COUNTIF('STANDARD COMM'!A:A,T600)&gt;0,"OK","OUT OF SCOPE"))</f>
        <v>OK</v>
      </c>
    </row>
    <row r="601" spans="1:22">
      <c r="A601" s="16" t="s">
        <v>7101</v>
      </c>
      <c r="B601" s="17">
        <v>45707.403020833335</v>
      </c>
      <c r="C601" s="18"/>
      <c r="D601" s="18" t="s">
        <v>125</v>
      </c>
      <c r="E601" s="18" t="s">
        <v>126</v>
      </c>
      <c r="F601" s="18" t="s">
        <v>7223</v>
      </c>
      <c r="G601" s="23">
        <v>46081</v>
      </c>
      <c r="H601" s="18"/>
      <c r="I601" s="18" t="s">
        <v>1209</v>
      </c>
      <c r="J601" s="18" t="s">
        <v>1210</v>
      </c>
      <c r="K601" s="18" t="s">
        <v>4936</v>
      </c>
      <c r="L601" s="33" t="str">
        <f>VLOOKUP(K601,'COMM ITY- ENG'!A:B,2,FALSE)</f>
        <v>chemical products</v>
      </c>
      <c r="M601" s="18"/>
      <c r="N601" s="19">
        <v>20</v>
      </c>
      <c r="O601" s="18" t="s">
        <v>4950</v>
      </c>
      <c r="P601" s="18"/>
      <c r="Q601" s="19">
        <f t="shared" si="9"/>
        <v>69.726500000000001</v>
      </c>
      <c r="R601" s="20">
        <v>1394.53</v>
      </c>
      <c r="S601" s="26" t="str">
        <f>IFERROR(VLOOKUP(J601,'DESC ITY - ENG'!B:C,2,FALSE),VLOOKUP(I601,'DESC ITY - ENG'!A:C,3,FALSE))</f>
        <v>Green Oxide 21-5901 (substitute for 4045)</v>
      </c>
      <c r="T601" s="15" t="str">
        <f>IFERROR(VLOOKUP(S601,'DESC ITY - ENG'!C:D,2,FALSE),VLOOKUP(J601,'DESC ITY - ENG'!B:D,3,FALSE))</f>
        <v>INM-</v>
      </c>
      <c r="U601" t="str">
        <f>VLOOKUP(T601,'STANDARD COMM'!A:B,2,FALSE)</f>
        <v>INTR TREAT MATERIAL</v>
      </c>
      <c r="V601" t="str">
        <f>IF(T601="","(blank)",IF(COUNTIF('STANDARD COMM'!A:A,T601)&gt;0,"OK","OUT OF SCOPE"))</f>
        <v>OK</v>
      </c>
    </row>
    <row r="602" spans="1:22">
      <c r="A602" s="16"/>
      <c r="B602" s="17">
        <v>45707.403020833335</v>
      </c>
      <c r="C602" s="18"/>
      <c r="D602" s="18" t="s">
        <v>4957</v>
      </c>
      <c r="E602" s="18" t="s">
        <v>4958</v>
      </c>
      <c r="F602" s="18" t="s">
        <v>7222</v>
      </c>
      <c r="G602" s="23">
        <v>46081</v>
      </c>
      <c r="H602" s="18"/>
      <c r="I602" s="18" t="s">
        <v>5095</v>
      </c>
      <c r="J602" s="18" t="s">
        <v>5096</v>
      </c>
      <c r="K602" s="18" t="s">
        <v>4942</v>
      </c>
      <c r="L602" s="33" t="str">
        <f>VLOOKUP(K602,'COMM ITY- ENG'!A:B,2,FALSE)</f>
        <v>accessories for handles</v>
      </c>
      <c r="M602" s="18"/>
      <c r="N602" s="19">
        <v>100000</v>
      </c>
      <c r="O602" s="18" t="s">
        <v>4949</v>
      </c>
      <c r="P602" s="18"/>
      <c r="Q602" s="19">
        <f t="shared" si="9"/>
        <v>6.4600000000000005E-2</v>
      </c>
      <c r="R602" s="20">
        <v>6460</v>
      </c>
      <c r="S602" s="26" t="str">
        <f>IFERROR(VLOOKUP(J602,'DESC ITY - ENG'!B:C,2,FALSE),VLOOKUP(I602,'DESC ITY - ENG'!A:C,3,FALSE))</f>
        <v>Steel Rivet 6x12 mm</v>
      </c>
      <c r="T602" s="15" t="str">
        <f>IFERROR(VLOOKUP(S602,'DESC ITY - ENG'!C:D,2,FALSE),VLOOKUP(J602,'DESC ITY - ENG'!B:D,3,FALSE))</f>
        <v>RIV-</v>
      </c>
      <c r="U602" t="str">
        <f>VLOOKUP(T602,'STANDARD COMM'!A:B,2,FALSE)</f>
        <v>RIVET</v>
      </c>
      <c r="V602" t="str">
        <f>IF(T602="","(blank)",IF(COUNTIF('STANDARD COMM'!A:A,T602)&gt;0,"OK","OUT OF SCOPE"))</f>
        <v>OK</v>
      </c>
    </row>
    <row r="603" spans="1:22">
      <c r="A603" s="10" t="s">
        <v>7014</v>
      </c>
      <c r="B603" s="11">
        <v>45707.411516203705</v>
      </c>
      <c r="C603" s="12"/>
      <c r="D603" s="12" t="s">
        <v>4960</v>
      </c>
      <c r="E603" s="12" t="s">
        <v>4961</v>
      </c>
      <c r="F603" s="12" t="s">
        <v>7221</v>
      </c>
      <c r="G603" s="22">
        <v>46081</v>
      </c>
      <c r="H603" s="12"/>
      <c r="I603" s="12" t="s">
        <v>5257</v>
      </c>
      <c r="J603" s="12" t="s">
        <v>5258</v>
      </c>
      <c r="K603" s="12" t="s">
        <v>4947</v>
      </c>
      <c r="L603" s="33" t="str">
        <f>VLOOKUP(K603,'COMM ITY- ENG'!A:B,2,FALSE)</f>
        <v>cartons and boxes</v>
      </c>
      <c r="M603" s="12"/>
      <c r="N603" s="13">
        <v>10172</v>
      </c>
      <c r="O603" s="12" t="s">
        <v>4949</v>
      </c>
      <c r="P603" s="12"/>
      <c r="Q603" s="13">
        <f t="shared" si="9"/>
        <v>1.08</v>
      </c>
      <c r="R603" s="14">
        <v>10985.76</v>
      </c>
      <c r="S603" s="26" t="str">
        <f>IFERROR(VLOOKUP(J603,'DESC ITY - ENG'!B:C,2,FALSE),VLOOKUP(I603,'DESC ITY - ENG'!A:C,3,FALSE))</f>
        <v>Flexo Box 7799 + Divider Kit for 26cm Skillet SCMI 26045</v>
      </c>
      <c r="T603" s="15" t="str">
        <f>IFERROR(VLOOKUP(S603,'DESC ITY - ENG'!C:D,2,FALSE),VLOOKUP(J603,'DESC ITY - ENG'!B:D,3,FALSE))</f>
        <v>BOX-</v>
      </c>
      <c r="U603" t="str">
        <f>VLOOKUP(T603,'STANDARD COMM'!A:B,2,FALSE)</f>
        <v>BOX / CARTON</v>
      </c>
      <c r="V603" t="str">
        <f>IF(T603="","(blank)",IF(COUNTIF('STANDARD COMM'!A:A,T603)&gt;0,"OK","OUT OF SCOPE"))</f>
        <v>OK</v>
      </c>
    </row>
    <row r="604" spans="1:22">
      <c r="A604" s="16" t="s">
        <v>7099</v>
      </c>
      <c r="B604" s="17">
        <v>45707.411516203705</v>
      </c>
      <c r="C604" s="18"/>
      <c r="D604" s="18" t="s">
        <v>4960</v>
      </c>
      <c r="E604" s="18" t="s">
        <v>4961</v>
      </c>
      <c r="F604" s="18" t="s">
        <v>7221</v>
      </c>
      <c r="G604" s="23">
        <v>46081</v>
      </c>
      <c r="H604" s="18"/>
      <c r="I604" s="18" t="s">
        <v>5257</v>
      </c>
      <c r="J604" s="18" t="s">
        <v>5258</v>
      </c>
      <c r="K604" s="18" t="s">
        <v>4947</v>
      </c>
      <c r="L604" s="33" t="str">
        <f>VLOOKUP(K604,'COMM ITY- ENG'!A:B,2,FALSE)</f>
        <v>cartons and boxes</v>
      </c>
      <c r="M604" s="18"/>
      <c r="N604" s="19">
        <v>6600</v>
      </c>
      <c r="O604" s="18" t="s">
        <v>4949</v>
      </c>
      <c r="P604" s="18"/>
      <c r="Q604" s="19">
        <f t="shared" si="9"/>
        <v>1.08</v>
      </c>
      <c r="R604" s="20">
        <v>7128</v>
      </c>
      <c r="S604" s="26" t="str">
        <f>IFERROR(VLOOKUP(J604,'DESC ITY - ENG'!B:C,2,FALSE),VLOOKUP(I604,'DESC ITY - ENG'!A:C,3,FALSE))</f>
        <v>Flexo Box 7799 + Divider Kit for 26cm Skillet SCMI 26045</v>
      </c>
      <c r="T604" s="15" t="str">
        <f>IFERROR(VLOOKUP(S604,'DESC ITY - ENG'!C:D,2,FALSE),VLOOKUP(J604,'DESC ITY - ENG'!B:D,3,FALSE))</f>
        <v>BOX-</v>
      </c>
      <c r="U604" t="str">
        <f>VLOOKUP(T604,'STANDARD COMM'!A:B,2,FALSE)</f>
        <v>BOX / CARTON</v>
      </c>
      <c r="V604" t="str">
        <f>IF(T604="","(blank)",IF(COUNTIF('STANDARD COMM'!A:A,T604)&gt;0,"OK","OUT OF SCOPE"))</f>
        <v>OK</v>
      </c>
    </row>
    <row r="605" spans="1:22">
      <c r="A605" s="16" t="s">
        <v>6964</v>
      </c>
      <c r="B605" s="17">
        <v>46038.670763888891</v>
      </c>
      <c r="C605" s="18"/>
      <c r="D605" s="12" t="s">
        <v>27</v>
      </c>
      <c r="E605" s="12" t="s">
        <v>28</v>
      </c>
      <c r="F605" s="18" t="s">
        <v>8000</v>
      </c>
      <c r="G605" s="23">
        <v>46097</v>
      </c>
      <c r="H605" s="18"/>
      <c r="I605" s="26" t="s">
        <v>209</v>
      </c>
      <c r="J605" s="26" t="s">
        <v>210</v>
      </c>
      <c r="K605" s="18" t="s">
        <v>4936</v>
      </c>
      <c r="L605" s="33" t="str">
        <f>VLOOKUP(K605,'COMM ITY- ENG'!A:B,2,FALSE)</f>
        <v>chemical products</v>
      </c>
      <c r="M605" s="18"/>
      <c r="N605" s="46">
        <v>2000</v>
      </c>
      <c r="O605" s="45" t="s">
        <v>4950</v>
      </c>
      <c r="P605" s="18"/>
      <c r="Q605" s="19">
        <f t="shared" si="9"/>
        <v>7.5</v>
      </c>
      <c r="R605" s="47">
        <v>15000</v>
      </c>
      <c r="S605" s="26" t="str">
        <f>IFERROR(VLOOKUP(J605,'DESC ITY - ENG'!B:C,2,FALSE),VLOOKUP(I605,'DESC ITY - ENG'!A:C,3,FALSE))</f>
        <v>Coating Silikoftal HTL 2 Resin</v>
      </c>
      <c r="T605" s="15" t="str">
        <f>IFERROR(VLOOKUP(S605,'DESC ITY - ENG'!C:D,2,FALSE),VLOOKUP(J605,'DESC ITY - ENG'!B:D,3,FALSE))</f>
        <v>INM-</v>
      </c>
      <c r="U605" t="str">
        <f>VLOOKUP(T605,'STANDARD COMM'!A:B,2,FALSE)</f>
        <v>INTR TREAT MATERIAL</v>
      </c>
      <c r="V605" t="str">
        <f>IF(T605="","(blank)",IF(COUNTIF('STANDARD COMM'!A:A,T605)&gt;0,"OK","OUT OF SCOPE"))</f>
        <v>OK</v>
      </c>
    </row>
    <row r="606" spans="1:22">
      <c r="A606" s="16" t="s">
        <v>8163</v>
      </c>
      <c r="B606" s="48">
        <v>46045.638090277775</v>
      </c>
      <c r="D606" s="12" t="s">
        <v>25</v>
      </c>
      <c r="E606" s="12" t="s">
        <v>26</v>
      </c>
      <c r="F606" t="s">
        <v>7998</v>
      </c>
      <c r="G606" s="24">
        <v>46097</v>
      </c>
      <c r="I606" s="27" t="s">
        <v>197</v>
      </c>
      <c r="J606" s="27" t="s">
        <v>198</v>
      </c>
      <c r="K606" t="s">
        <v>4938</v>
      </c>
      <c r="L606" s="33" t="str">
        <f>VLOOKUP(K606,'COMM ITY- ENG'!A:B,2,FALSE)</f>
        <v>aluminium</v>
      </c>
      <c r="N606" s="46">
        <v>6801</v>
      </c>
      <c r="O606" s="45" t="s">
        <v>4950</v>
      </c>
      <c r="Q606" s="19">
        <f t="shared" si="9"/>
        <v>3.9080002940744012</v>
      </c>
      <c r="R606" s="47">
        <v>26578.31</v>
      </c>
      <c r="S606" s="26" t="str">
        <f>IFERROR(VLOOKUP(J606,'DESC ITY - ENG'!B:C,2,FALSE),VLOOKUP(I606,'DESC ITY - ENG'!A:C,3,FALSE))</f>
        <v>Aluminum Disc L. Green Series 265mm x 3.2mm Replacement Part [cite: 3]</v>
      </c>
      <c r="T606" s="15" t="str">
        <f>IFERROR(VLOOKUP(S606,'DESC ITY - ENG'!C:D,2,FALSE),VLOOKUP(J606,'DESC ITY - ENG'!B:D,3,FALSE))</f>
        <v>ALM-</v>
      </c>
      <c r="U606" t="str">
        <f>VLOOKUP(T606,'STANDARD COMM'!A:B,2,FALSE)</f>
        <v>ALUM MATERIAL</v>
      </c>
      <c r="V606" t="str">
        <f>IF(T606="","(blank)",IF(COUNTIF('STANDARD COMM'!A:A,T606)&gt;0,"OK","OUT OF SCOPE"))</f>
        <v>OK</v>
      </c>
    </row>
    <row r="607" spans="1:22">
      <c r="A607" s="16" t="s">
        <v>8163</v>
      </c>
      <c r="B607" s="48">
        <v>46045.638090277775</v>
      </c>
      <c r="D607" s="18" t="s">
        <v>25</v>
      </c>
      <c r="E607" s="18" t="s">
        <v>26</v>
      </c>
      <c r="F607" t="s">
        <v>7998</v>
      </c>
      <c r="G607" s="24">
        <v>46097</v>
      </c>
      <c r="I607" s="27" t="s">
        <v>199</v>
      </c>
      <c r="J607" s="27" t="s">
        <v>200</v>
      </c>
      <c r="K607" t="s">
        <v>4938</v>
      </c>
      <c r="L607" s="33" t="str">
        <f>VLOOKUP(K607,'COMM ITY- ENG'!A:B,2,FALSE)</f>
        <v>aluminium</v>
      </c>
      <c r="N607" s="46">
        <v>6789</v>
      </c>
      <c r="O607" s="45" t="s">
        <v>4950</v>
      </c>
      <c r="Q607" s="19">
        <f t="shared" si="9"/>
        <v>3.9079997054058033</v>
      </c>
      <c r="R607" s="47">
        <v>26531.41</v>
      </c>
      <c r="S607" s="26" t="str">
        <f>IFERROR(VLOOKUP(J607,'DESC ITY - ENG'!B:C,2,FALSE),VLOOKUP(I607,'DESC ITY - ENG'!A:C,3,FALSE))</f>
        <v>Aluminum Disc L. Green Series 315mm x 3.2mm Replacement Part [cite: 3]</v>
      </c>
      <c r="T607" s="15" t="str">
        <f>IFERROR(VLOOKUP(S607,'DESC ITY - ENG'!C:D,2,FALSE),VLOOKUP(J607,'DESC ITY - ENG'!B:D,3,FALSE))</f>
        <v>ALM-</v>
      </c>
      <c r="U607" t="str">
        <f>VLOOKUP(T607,'STANDARD COMM'!A:B,2,FALSE)</f>
        <v>ALUM MATERIAL</v>
      </c>
      <c r="V607" t="str">
        <f>IF(T607="","(blank)",IF(COUNTIF('STANDARD COMM'!A:A,T607)&gt;0,"OK","OUT OF SCOPE"))</f>
        <v>OK</v>
      </c>
    </row>
    <row r="608" spans="1:22">
      <c r="A608" s="16" t="s">
        <v>8163</v>
      </c>
      <c r="B608" s="48">
        <v>46045.638090277775</v>
      </c>
      <c r="D608" s="12" t="s">
        <v>25</v>
      </c>
      <c r="E608" s="12" t="s">
        <v>26</v>
      </c>
      <c r="F608" t="s">
        <v>7998</v>
      </c>
      <c r="G608" s="24">
        <v>46097</v>
      </c>
      <c r="I608" s="27" t="s">
        <v>246</v>
      </c>
      <c r="J608" s="27" t="s">
        <v>247</v>
      </c>
      <c r="K608" t="s">
        <v>4938</v>
      </c>
      <c r="L608" s="33" t="str">
        <f>VLOOKUP(K608,'COMM ITY- ENG'!A:B,2,FALSE)</f>
        <v>aluminium</v>
      </c>
      <c r="N608" s="46">
        <v>6828</v>
      </c>
      <c r="O608" s="45" t="s">
        <v>4950</v>
      </c>
      <c r="Q608" s="19">
        <f t="shared" si="9"/>
        <v>3.9079994141769183</v>
      </c>
      <c r="R608" s="47">
        <v>26683.82</v>
      </c>
      <c r="S608" s="26" t="str">
        <f>IFERROR(VLOOKUP(J608,'DESC ITY - ENG'!B:C,2,FALSE),VLOOKUP(I608,'DESC ITY - ENG'!A:C,3,FALSE))</f>
        <v>Aluminum Disc L. Green Series 330mm x 3.2mm Replacement Part [cite: 3]</v>
      </c>
      <c r="T608" s="15" t="str">
        <f>IFERROR(VLOOKUP(S608,'DESC ITY - ENG'!C:D,2,FALSE),VLOOKUP(J608,'DESC ITY - ENG'!B:D,3,FALSE))</f>
        <v>ALM-</v>
      </c>
      <c r="U608" t="str">
        <f>VLOOKUP(T608,'STANDARD COMM'!A:B,2,FALSE)</f>
        <v>ALUM MATERIAL</v>
      </c>
      <c r="V608" t="str">
        <f>IF(T608="","(blank)",IF(COUNTIF('STANDARD COMM'!A:A,T608)&gt;0,"OK","OUT OF SCOPE"))</f>
        <v>OK</v>
      </c>
    </row>
    <row r="609" spans="1:22">
      <c r="A609" s="16" t="s">
        <v>8162</v>
      </c>
      <c r="B609" s="48">
        <v>46049.479571759257</v>
      </c>
      <c r="D609" s="12" t="s">
        <v>25</v>
      </c>
      <c r="E609" s="12" t="s">
        <v>26</v>
      </c>
      <c r="F609" t="s">
        <v>7997</v>
      </c>
      <c r="G609" s="24">
        <v>46097</v>
      </c>
      <c r="I609" s="27" t="s">
        <v>197</v>
      </c>
      <c r="J609" s="27" t="s">
        <v>198</v>
      </c>
      <c r="K609" t="s">
        <v>4938</v>
      </c>
      <c r="L609" s="33" t="str">
        <f>VLOOKUP(K609,'COMM ITY- ENG'!A:B,2,FALSE)</f>
        <v>aluminium</v>
      </c>
      <c r="N609" s="46">
        <v>3400</v>
      </c>
      <c r="O609" s="45" t="s">
        <v>4950</v>
      </c>
      <c r="Q609" s="19">
        <f t="shared" si="9"/>
        <v>3.9080000000000004</v>
      </c>
      <c r="R609" s="47">
        <v>13287.2</v>
      </c>
      <c r="S609" s="26" t="str">
        <f>IFERROR(VLOOKUP(J609,'DESC ITY - ENG'!B:C,2,FALSE),VLOOKUP(I609,'DESC ITY - ENG'!A:C,3,FALSE))</f>
        <v>Aluminum Disc L. Green Series 265mm x 3.2mm Replacement Part [cite: 3]</v>
      </c>
      <c r="T609" s="15" t="str">
        <f>IFERROR(VLOOKUP(S609,'DESC ITY - ENG'!C:D,2,FALSE),VLOOKUP(J609,'DESC ITY - ENG'!B:D,3,FALSE))</f>
        <v>ALM-</v>
      </c>
      <c r="U609" t="str">
        <f>VLOOKUP(T609,'STANDARD COMM'!A:B,2,FALSE)</f>
        <v>ALUM MATERIAL</v>
      </c>
      <c r="V609" t="str">
        <f>IF(T609="","(blank)",IF(COUNTIF('STANDARD COMM'!A:A,T609)&gt;0,"OK","OUT OF SCOPE"))</f>
        <v>OK</v>
      </c>
    </row>
    <row r="610" spans="1:22">
      <c r="A610" s="16" t="s">
        <v>8162</v>
      </c>
      <c r="B610" s="48">
        <v>46049.479571759257</v>
      </c>
      <c r="D610" s="18" t="s">
        <v>25</v>
      </c>
      <c r="E610" s="18" t="s">
        <v>26</v>
      </c>
      <c r="F610" t="s">
        <v>7997</v>
      </c>
      <c r="G610" s="24">
        <v>46097</v>
      </c>
      <c r="I610" s="27" t="s">
        <v>199</v>
      </c>
      <c r="J610" s="27" t="s">
        <v>200</v>
      </c>
      <c r="K610" t="s">
        <v>4938</v>
      </c>
      <c r="L610" s="33" t="str">
        <f>VLOOKUP(K610,'COMM ITY- ENG'!A:B,2,FALSE)</f>
        <v>aluminium</v>
      </c>
      <c r="N610" s="46">
        <v>17116</v>
      </c>
      <c r="O610" s="45" t="s">
        <v>4950</v>
      </c>
      <c r="Q610" s="19">
        <f t="shared" si="9"/>
        <v>3.9079995326010755</v>
      </c>
      <c r="R610" s="47">
        <v>66889.320000000007</v>
      </c>
      <c r="S610" s="26" t="str">
        <f>IFERROR(VLOOKUP(J610,'DESC ITY - ENG'!B:C,2,FALSE),VLOOKUP(I610,'DESC ITY - ENG'!A:C,3,FALSE))</f>
        <v>Aluminum Disc L. Green Series 315mm x 3.2mm Replacement Part [cite: 3]</v>
      </c>
      <c r="T610" s="15" t="str">
        <f>IFERROR(VLOOKUP(S610,'DESC ITY - ENG'!C:D,2,FALSE),VLOOKUP(J610,'DESC ITY - ENG'!B:D,3,FALSE))</f>
        <v>ALM-</v>
      </c>
      <c r="U610" t="str">
        <f>VLOOKUP(T610,'STANDARD COMM'!A:B,2,FALSE)</f>
        <v>ALUM MATERIAL</v>
      </c>
      <c r="V610" t="str">
        <f>IF(T610="","(blank)",IF(COUNTIF('STANDARD COMM'!A:A,T610)&gt;0,"OK","OUT OF SCOPE"))</f>
        <v>OK</v>
      </c>
    </row>
    <row r="611" spans="1:22">
      <c r="A611" s="16" t="s">
        <v>8164</v>
      </c>
      <c r="B611" s="48">
        <v>46076.700150462966</v>
      </c>
      <c r="D611" s="18" t="s">
        <v>33</v>
      </c>
      <c r="E611" s="18" t="s">
        <v>34</v>
      </c>
      <c r="F611" t="s">
        <v>7999</v>
      </c>
      <c r="G611" s="24">
        <v>46097</v>
      </c>
      <c r="I611" s="27" t="s">
        <v>8058</v>
      </c>
      <c r="J611" s="27" t="s">
        <v>8059</v>
      </c>
      <c r="K611" t="s">
        <v>4936</v>
      </c>
      <c r="L611" s="33" t="str">
        <f>VLOOKUP(K611,'COMM ITY- ENG'!A:B,2,FALSE)</f>
        <v>chemical products</v>
      </c>
      <c r="N611" s="46">
        <v>25</v>
      </c>
      <c r="O611" s="45" t="s">
        <v>4950</v>
      </c>
      <c r="Q611" s="19">
        <f t="shared" si="9"/>
        <v>19.185600000000001</v>
      </c>
      <c r="R611" s="47">
        <v>479.64</v>
      </c>
      <c r="S611" s="26" t="str">
        <f>IFERROR(VLOOKUP(J611,'DESC ITY - ENG'!B:C,2,FALSE),VLOOKUP(I611,'DESC ITY - ENG'!A:C,3,FALSE))</f>
        <v>Pigment FA 5231, Brown Spinel</v>
      </c>
      <c r="T611" s="15" t="str">
        <f>IFERROR(VLOOKUP(S611,'DESC ITY - ENG'!C:D,2,FALSE),VLOOKUP(J611,'DESC ITY - ENG'!B:D,3,FALSE))</f>
        <v>INM-</v>
      </c>
      <c r="U611" t="str">
        <f>VLOOKUP(T611,'STANDARD COMM'!A:B,2,FALSE)</f>
        <v>INTR TREAT MATERIAL</v>
      </c>
      <c r="V611" t="str">
        <f>IF(T611="","(blank)",IF(COUNTIF('STANDARD COMM'!A:A,T611)&gt;0,"OK","OUT OF SCOPE"))</f>
        <v>OK</v>
      </c>
    </row>
    <row r="612" spans="1:22">
      <c r="A612" s="16" t="s">
        <v>8165</v>
      </c>
      <c r="B612" s="48">
        <v>46076.700150462966</v>
      </c>
      <c r="D612" s="18" t="s">
        <v>27</v>
      </c>
      <c r="E612" s="18" t="s">
        <v>28</v>
      </c>
      <c r="F612" t="s">
        <v>8001</v>
      </c>
      <c r="G612" s="24">
        <v>46097</v>
      </c>
      <c r="I612" s="27" t="s">
        <v>209</v>
      </c>
      <c r="J612" s="27" t="s">
        <v>210</v>
      </c>
      <c r="K612" t="s">
        <v>4936</v>
      </c>
      <c r="L612" s="33" t="str">
        <f>VLOOKUP(K612,'COMM ITY- ENG'!A:B,2,FALSE)</f>
        <v>chemical products</v>
      </c>
      <c r="N612" s="46">
        <v>2000</v>
      </c>
      <c r="O612" s="45" t="s">
        <v>4950</v>
      </c>
      <c r="Q612" s="19">
        <f t="shared" si="9"/>
        <v>7.5</v>
      </c>
      <c r="R612" s="47">
        <v>15000</v>
      </c>
      <c r="S612" s="26" t="str">
        <f>IFERROR(VLOOKUP(J612,'DESC ITY - ENG'!B:C,2,FALSE),VLOOKUP(I612,'DESC ITY - ENG'!A:C,3,FALSE))</f>
        <v>Coating Silikoftal HTL 2 Resin</v>
      </c>
      <c r="T612" s="15" t="str">
        <f>IFERROR(VLOOKUP(S612,'DESC ITY - ENG'!C:D,2,FALSE),VLOOKUP(J612,'DESC ITY - ENG'!B:D,3,FALSE))</f>
        <v>INM-</v>
      </c>
      <c r="U612" t="str">
        <f>VLOOKUP(T612,'STANDARD COMM'!A:B,2,FALSE)</f>
        <v>INTR TREAT MATERIAL</v>
      </c>
      <c r="V612" t="str">
        <f>IF(T612="","(blank)",IF(COUNTIF('STANDARD COMM'!A:A,T612)&gt;0,"OK","OUT OF SCOPE"))</f>
        <v>OK</v>
      </c>
    </row>
    <row r="613" spans="1:22">
      <c r="A613" s="16" t="s">
        <v>8203</v>
      </c>
      <c r="B613" s="48">
        <v>45642.48810185185</v>
      </c>
      <c r="D613" s="18" t="s">
        <v>127</v>
      </c>
      <c r="E613" s="18" t="s">
        <v>128</v>
      </c>
      <c r="F613" t="s">
        <v>8029</v>
      </c>
      <c r="G613" s="24">
        <v>46101</v>
      </c>
      <c r="I613" s="27" t="s">
        <v>1255</v>
      </c>
      <c r="J613" s="27" t="s">
        <v>1256</v>
      </c>
      <c r="K613" t="s">
        <v>4940</v>
      </c>
      <c r="L613" s="33" t="str">
        <f>VLOOKUP(K613,'COMM ITY- ENG'!A:B,2,FALSE)</f>
        <v>packaging accessories</v>
      </c>
      <c r="N613" s="46">
        <v>200</v>
      </c>
      <c r="O613" s="45" t="s">
        <v>4949</v>
      </c>
      <c r="Q613" s="19">
        <f t="shared" si="9"/>
        <v>6.4199999999999993E-2</v>
      </c>
      <c r="R613" s="47">
        <v>12.84</v>
      </c>
      <c r="S613" s="26" t="str">
        <f>IFERROR(VLOOKUP(J613,'DESC ITY - ENG'!B:C,2,FALSE),VLOOKUP(I613,'DESC ITY - ENG'!A:C,3,FALSE))</f>
        <v>45x45 Bubble Bag w/ 35-language warning</v>
      </c>
      <c r="T613" s="15" t="str">
        <f>IFERROR(VLOOKUP(S613,'DESC ITY - ENG'!C:D,2,FALSE),VLOOKUP(J613,'DESC ITY - ENG'!B:D,3,FALSE))</f>
        <v>BAG-</v>
      </c>
      <c r="U613" t="str">
        <f>VLOOKUP(T613,'STANDARD COMM'!A:B,2,FALSE)</f>
        <v>BAG PACK</v>
      </c>
      <c r="V613" t="str">
        <f>IF(T613="","(blank)",IF(COUNTIF('STANDARD COMM'!A:A,T613)&gt;0,"OK","OUT OF SCOPE"))</f>
        <v>OK</v>
      </c>
    </row>
    <row r="614" spans="1:22">
      <c r="A614" s="16" t="s">
        <v>8204</v>
      </c>
      <c r="B614" s="48">
        <v>45791.430104166669</v>
      </c>
      <c r="D614" s="12" t="s">
        <v>127</v>
      </c>
      <c r="E614" s="12" t="s">
        <v>128</v>
      </c>
      <c r="F614" t="s">
        <v>8029</v>
      </c>
      <c r="G614" s="24">
        <v>46101</v>
      </c>
      <c r="I614" s="27" t="s">
        <v>1255</v>
      </c>
      <c r="J614" s="27" t="s">
        <v>1256</v>
      </c>
      <c r="K614" t="s">
        <v>4940</v>
      </c>
      <c r="L614" s="33" t="str">
        <f>VLOOKUP(K614,'COMM ITY- ENG'!A:B,2,FALSE)</f>
        <v>packaging accessories</v>
      </c>
      <c r="N614" s="46">
        <v>3500</v>
      </c>
      <c r="O614" s="45" t="s">
        <v>4949</v>
      </c>
      <c r="Q614" s="19">
        <f t="shared" si="9"/>
        <v>6.4180000000000001E-2</v>
      </c>
      <c r="R614" s="47">
        <v>224.63</v>
      </c>
      <c r="S614" s="26" t="str">
        <f>IFERROR(VLOOKUP(J614,'DESC ITY - ENG'!B:C,2,FALSE),VLOOKUP(I614,'DESC ITY - ENG'!A:C,3,FALSE))</f>
        <v>45x45 Bubble Bag w/ 35-language warning</v>
      </c>
      <c r="T614" s="15" t="str">
        <f>IFERROR(VLOOKUP(S614,'DESC ITY - ENG'!C:D,2,FALSE),VLOOKUP(J614,'DESC ITY - ENG'!B:D,3,FALSE))</f>
        <v>BAG-</v>
      </c>
      <c r="U614" t="str">
        <f>VLOOKUP(T614,'STANDARD COMM'!A:B,2,FALSE)</f>
        <v>BAG PACK</v>
      </c>
      <c r="V614" t="str">
        <f>IF(T614="","(blank)",IF(COUNTIF('STANDARD COMM'!A:A,T614)&gt;0,"OK","OUT OF SCOPE"))</f>
        <v>OK</v>
      </c>
    </row>
    <row r="615" spans="1:22">
      <c r="A615" s="16" t="s">
        <v>8205</v>
      </c>
      <c r="B615" s="48">
        <v>45911.661134259259</v>
      </c>
      <c r="D615" s="18" t="s">
        <v>127</v>
      </c>
      <c r="E615" s="18" t="s">
        <v>128</v>
      </c>
      <c r="F615" t="s">
        <v>8029</v>
      </c>
      <c r="G615" s="24">
        <v>46101</v>
      </c>
      <c r="I615" s="27" t="s">
        <v>1255</v>
      </c>
      <c r="J615" s="27" t="s">
        <v>1256</v>
      </c>
      <c r="K615" t="s">
        <v>4940</v>
      </c>
      <c r="L615" s="33" t="str">
        <f>VLOOKUP(K615,'COMM ITY- ENG'!A:B,2,FALSE)</f>
        <v>packaging accessories</v>
      </c>
      <c r="N615" s="46">
        <v>5900</v>
      </c>
      <c r="O615" s="45" t="s">
        <v>4949</v>
      </c>
      <c r="Q615" s="19">
        <f t="shared" si="9"/>
        <v>6.4179661016949163E-2</v>
      </c>
      <c r="R615" s="47">
        <v>378.66</v>
      </c>
      <c r="S615" s="26" t="str">
        <f>IFERROR(VLOOKUP(J615,'DESC ITY - ENG'!B:C,2,FALSE),VLOOKUP(I615,'DESC ITY - ENG'!A:C,3,FALSE))</f>
        <v>45x45 Bubble Bag w/ 35-language warning</v>
      </c>
      <c r="T615" s="15" t="str">
        <f>IFERROR(VLOOKUP(S615,'DESC ITY - ENG'!C:D,2,FALSE),VLOOKUP(J615,'DESC ITY - ENG'!B:D,3,FALSE))</f>
        <v>BAG-</v>
      </c>
      <c r="U615" t="str">
        <f>VLOOKUP(T615,'STANDARD COMM'!A:B,2,FALSE)</f>
        <v>BAG PACK</v>
      </c>
      <c r="V615" t="str">
        <f>IF(T615="","(blank)",IF(COUNTIF('STANDARD COMM'!A:A,T615)&gt;0,"OK","OUT OF SCOPE"))</f>
        <v>OK</v>
      </c>
    </row>
    <row r="616" spans="1:22">
      <c r="A616" s="16" t="s">
        <v>6914</v>
      </c>
      <c r="B616" s="48">
        <v>45936.585381944446</v>
      </c>
      <c r="D616" s="12" t="s">
        <v>127</v>
      </c>
      <c r="E616" s="12" t="s">
        <v>128</v>
      </c>
      <c r="F616" t="s">
        <v>8029</v>
      </c>
      <c r="G616" s="24">
        <v>46101</v>
      </c>
      <c r="I616" s="27" t="s">
        <v>1331</v>
      </c>
      <c r="J616" s="27" t="s">
        <v>1332</v>
      </c>
      <c r="K616" t="s">
        <v>4940</v>
      </c>
      <c r="L616" s="33" t="str">
        <f>VLOOKUP(K616,'COMM ITY- ENG'!A:B,2,FALSE)</f>
        <v>packaging accessories</v>
      </c>
      <c r="N616" s="46">
        <v>10400</v>
      </c>
      <c r="O616" s="45" t="s">
        <v>4949</v>
      </c>
      <c r="Q616" s="19">
        <f t="shared" si="9"/>
        <v>6.0500000000000005E-2</v>
      </c>
      <c r="R616" s="47">
        <v>629.20000000000005</v>
      </c>
      <c r="S616" s="26" t="str">
        <f>IFERROR(VLOOKUP(J616,'DESC ITY - ENG'!B:C,2,FALSE),VLOOKUP(I616,'DESC ITY - ENG'!A:C,3,FALSE))</f>
        <v>Punched Bag 45x45 cm</v>
      </c>
      <c r="T616" s="15" t="str">
        <f>IFERROR(VLOOKUP(S616,'DESC ITY - ENG'!C:D,2,FALSE),VLOOKUP(J616,'DESC ITY - ENG'!B:D,3,FALSE))</f>
        <v>BAG-</v>
      </c>
      <c r="U616" t="str">
        <f>VLOOKUP(T616,'STANDARD COMM'!A:B,2,FALSE)</f>
        <v>BAG PACK</v>
      </c>
      <c r="V616" t="str">
        <f>IF(T616="","(blank)",IF(COUNTIF('STANDARD COMM'!A:A,T616)&gt;0,"OK","OUT OF SCOPE"))</f>
        <v>OK</v>
      </c>
    </row>
    <row r="617" spans="1:22">
      <c r="A617" s="16" t="s">
        <v>6923</v>
      </c>
      <c r="B617" s="48">
        <v>45967.424120370371</v>
      </c>
      <c r="D617" s="18" t="s">
        <v>127</v>
      </c>
      <c r="E617" s="18" t="s">
        <v>128</v>
      </c>
      <c r="F617" t="s">
        <v>8029</v>
      </c>
      <c r="G617" s="24">
        <v>46101</v>
      </c>
      <c r="I617" s="27" t="s">
        <v>1247</v>
      </c>
      <c r="J617" s="27" t="s">
        <v>1248</v>
      </c>
      <c r="K617" t="s">
        <v>4940</v>
      </c>
      <c r="L617" s="33" t="str">
        <f>VLOOKUP(K617,'COMM ITY- ENG'!A:B,2,FALSE)</f>
        <v>packaging accessories</v>
      </c>
      <c r="N617" s="46">
        <v>6000</v>
      </c>
      <c r="O617" s="45" t="s">
        <v>4949</v>
      </c>
      <c r="Q617" s="19">
        <f t="shared" si="9"/>
        <v>5.8459999999999998E-2</v>
      </c>
      <c r="R617" s="47">
        <v>350.76</v>
      </c>
      <c r="S617" s="26" t="str">
        <f>IFERROR(VLOOKUP(J617,'DESC ITY - ENG'!B:C,2,FALSE),VLOOKUP(I617,'DESC ITY - ENG'!A:C,3,FALSE))</f>
        <v>40x40 Bubble Bag w/ 35-language warning</v>
      </c>
      <c r="T617" s="15" t="str">
        <f>IFERROR(VLOOKUP(S617,'DESC ITY - ENG'!C:D,2,FALSE),VLOOKUP(J617,'DESC ITY - ENG'!B:D,3,FALSE))</f>
        <v>BAG-</v>
      </c>
      <c r="U617" t="str">
        <f>VLOOKUP(T617,'STANDARD COMM'!A:B,2,FALSE)</f>
        <v>BAG PACK</v>
      </c>
      <c r="V617" t="str">
        <f>IF(T617="","(blank)",IF(COUNTIF('STANDARD COMM'!A:A,T617)&gt;0,"OK","OUT OF SCOPE"))</f>
        <v>OK</v>
      </c>
    </row>
    <row r="618" spans="1:22">
      <c r="A618" s="16" t="s">
        <v>6923</v>
      </c>
      <c r="B618" s="48">
        <v>45967.424120370371</v>
      </c>
      <c r="D618" s="12" t="s">
        <v>127</v>
      </c>
      <c r="E618" s="12" t="s">
        <v>128</v>
      </c>
      <c r="F618" t="s">
        <v>8029</v>
      </c>
      <c r="G618" s="24">
        <v>46101</v>
      </c>
      <c r="I618" s="27" t="s">
        <v>1255</v>
      </c>
      <c r="J618" s="27" t="s">
        <v>1256</v>
      </c>
      <c r="K618" t="s">
        <v>4940</v>
      </c>
      <c r="L618" s="33" t="str">
        <f>VLOOKUP(K618,'COMM ITY- ENG'!A:B,2,FALSE)</f>
        <v>packaging accessories</v>
      </c>
      <c r="N618" s="46">
        <v>8400</v>
      </c>
      <c r="O618" s="45" t="s">
        <v>4949</v>
      </c>
      <c r="Q618" s="19">
        <f t="shared" si="9"/>
        <v>6.4179761904761906E-2</v>
      </c>
      <c r="R618" s="47">
        <v>539.11</v>
      </c>
      <c r="S618" s="26" t="str">
        <f>IFERROR(VLOOKUP(J618,'DESC ITY - ENG'!B:C,2,FALSE),VLOOKUP(I618,'DESC ITY - ENG'!A:C,3,FALSE))</f>
        <v>45x45 Bubble Bag w/ 35-language warning</v>
      </c>
      <c r="T618" s="15" t="str">
        <f>IFERROR(VLOOKUP(S618,'DESC ITY - ENG'!C:D,2,FALSE),VLOOKUP(J618,'DESC ITY - ENG'!B:D,3,FALSE))</f>
        <v>BAG-</v>
      </c>
      <c r="U618" t="str">
        <f>VLOOKUP(T618,'STANDARD COMM'!A:B,2,FALSE)</f>
        <v>BAG PACK</v>
      </c>
      <c r="V618" t="str">
        <f>IF(T618="","(blank)",IF(COUNTIF('STANDARD COMM'!A:A,T618)&gt;0,"OK","OUT OF SCOPE"))</f>
        <v>OK</v>
      </c>
    </row>
    <row r="619" spans="1:22">
      <c r="A619" s="16" t="s">
        <v>6923</v>
      </c>
      <c r="B619" s="48">
        <v>45967.424120370371</v>
      </c>
      <c r="D619" s="12" t="s">
        <v>127</v>
      </c>
      <c r="E619" s="12" t="s">
        <v>128</v>
      </c>
      <c r="F619" t="s">
        <v>8029</v>
      </c>
      <c r="G619" s="24">
        <v>46101</v>
      </c>
      <c r="I619" s="27" t="s">
        <v>1257</v>
      </c>
      <c r="J619" s="27" t="s">
        <v>1258</v>
      </c>
      <c r="K619" t="s">
        <v>4940</v>
      </c>
      <c r="L619" s="33" t="str">
        <f>VLOOKUP(K619,'COMM ITY- ENG'!A:B,2,FALSE)</f>
        <v>packaging accessories</v>
      </c>
      <c r="N619" s="46">
        <v>4500</v>
      </c>
      <c r="O619" s="45" t="s">
        <v>4949</v>
      </c>
      <c r="Q619" s="19">
        <f t="shared" si="9"/>
        <v>8.4000000000000005E-2</v>
      </c>
      <c r="R619" s="47">
        <v>378</v>
      </c>
      <c r="S619" s="26" t="str">
        <f>IFERROR(VLOOKUP(J619,'DESC ITY - ENG'!B:C,2,FALSE),VLOOKUP(I619,'DESC ITY - ENG'!A:C,3,FALSE))</f>
        <v>Punched Bag 45x45 cm Double Layer with 35-Language Warning</v>
      </c>
      <c r="T619" s="15" t="str">
        <f>IFERROR(VLOOKUP(S619,'DESC ITY - ENG'!C:D,2,FALSE),VLOOKUP(J619,'DESC ITY - ENG'!B:D,3,FALSE))</f>
        <v>BAG-</v>
      </c>
      <c r="U619" t="str">
        <f>VLOOKUP(T619,'STANDARD COMM'!A:B,2,FALSE)</f>
        <v>BAG PACK</v>
      </c>
      <c r="V619" t="str">
        <f>IF(T619="","(blank)",IF(COUNTIF('STANDARD COMM'!A:A,T619)&gt;0,"OK","OUT OF SCOPE"))</f>
        <v>OK</v>
      </c>
    </row>
    <row r="620" spans="1:22">
      <c r="A620" s="16" t="s">
        <v>6923</v>
      </c>
      <c r="B620" s="48">
        <v>45967.424120370371</v>
      </c>
      <c r="D620" s="12" t="s">
        <v>127</v>
      </c>
      <c r="E620" s="12" t="s">
        <v>128</v>
      </c>
      <c r="F620" t="s">
        <v>8029</v>
      </c>
      <c r="G620" s="24">
        <v>46101</v>
      </c>
      <c r="I620" s="27" t="s">
        <v>1263</v>
      </c>
      <c r="J620" s="27" t="s">
        <v>1264</v>
      </c>
      <c r="K620" t="s">
        <v>4940</v>
      </c>
      <c r="L620" s="33" t="str">
        <f>VLOOKUP(K620,'COMM ITY- ENG'!A:B,2,FALSE)</f>
        <v>packaging accessories</v>
      </c>
      <c r="N620" s="46">
        <v>1472</v>
      </c>
      <c r="O620" s="45" t="s">
        <v>4950</v>
      </c>
      <c r="Q620" s="19">
        <f t="shared" si="9"/>
        <v>2.09</v>
      </c>
      <c r="R620" s="47">
        <v>3076.48</v>
      </c>
      <c r="S620" s="26" t="str">
        <f>IFERROR(VLOOKUP(J620,'DESC ITY - ENG'!B:C,2,FALSE),VLOOKUP(I620,'DESC ITY - ENG'!A:C,3,FALSE))</f>
        <v>Stretch Film Roll Height 50cm Pre-stretched</v>
      </c>
      <c r="T620" s="15" t="str">
        <f>IFERROR(VLOOKUP(S620,'DESC ITY - ENG'!C:D,2,FALSE),VLOOKUP(J620,'DESC ITY - ENG'!B:D,3,FALSE))</f>
        <v>FILM</v>
      </c>
      <c r="U620" t="str">
        <f>VLOOKUP(T620,'STANDARD COMM'!A:B,2,FALSE)</f>
        <v>FILM PRINT MATTER</v>
      </c>
      <c r="V620" t="str">
        <f>IF(T620="","(blank)",IF(COUNTIF('STANDARD COMM'!A:A,T620)&gt;0,"OK","OUT OF SCOPE"))</f>
        <v>OK</v>
      </c>
    </row>
    <row r="621" spans="1:22">
      <c r="A621" s="16" t="s">
        <v>8187</v>
      </c>
      <c r="B621" s="48">
        <v>45972.368368055555</v>
      </c>
      <c r="D621" s="18" t="s">
        <v>8254</v>
      </c>
      <c r="E621" s="18" t="s">
        <v>94</v>
      </c>
      <c r="F621" t="s">
        <v>8022</v>
      </c>
      <c r="G621" s="24">
        <v>46101</v>
      </c>
      <c r="I621" s="27" t="s">
        <v>8077</v>
      </c>
      <c r="J621" s="27" t="s">
        <v>8078</v>
      </c>
      <c r="K621" t="s">
        <v>4947</v>
      </c>
      <c r="L621" s="33" t="str">
        <f>VLOOKUP(K621,'COMM ITY- ENG'!A:B,2,FALSE)</f>
        <v>cartons and boxes</v>
      </c>
      <c r="N621" s="46">
        <v>1750</v>
      </c>
      <c r="O621" s="45" t="s">
        <v>4949</v>
      </c>
      <c r="Q621" s="19">
        <f t="shared" si="9"/>
        <v>0.73199999999999998</v>
      </c>
      <c r="R621" s="47">
        <v>1281</v>
      </c>
      <c r="S621" s="26" t="str">
        <f>IFERROR(VLOOKUP(J621,'DESC ITY - ENG'!B:C,2,FALSE),VLOOKUP(I621,'DESC ITY - ENG'!A:C,3,FALSE))</f>
        <v>Litho Sleeve Montana Restyling Pan 24</v>
      </c>
      <c r="T621" s="15" t="str">
        <f>IFERROR(VLOOKUP(S621,'DESC ITY - ENG'!C:D,2,FALSE),VLOOKUP(J621,'DESC ITY - ENG'!B:D,3,FALSE))</f>
        <v>SHTS</v>
      </c>
      <c r="U621" t="str">
        <f>VLOOKUP(T621,'STANDARD COMM'!A:B,2,FALSE)</f>
        <v>COLOR SHEET SLEEVE</v>
      </c>
      <c r="V621" t="str">
        <f>IF(T621="","(blank)",IF(COUNTIF('STANDARD COMM'!A:A,T621)&gt;0,"OK","OUT OF SCOPE"))</f>
        <v>OK</v>
      </c>
    </row>
    <row r="622" spans="1:22">
      <c r="A622" s="16" t="s">
        <v>8187</v>
      </c>
      <c r="B622" s="48">
        <v>45972.368368055555</v>
      </c>
      <c r="D622" s="12" t="s">
        <v>8254</v>
      </c>
      <c r="E622" s="12" t="s">
        <v>94</v>
      </c>
      <c r="F622" t="s">
        <v>8022</v>
      </c>
      <c r="G622" s="24">
        <v>46101</v>
      </c>
      <c r="I622" s="27" t="s">
        <v>8079</v>
      </c>
      <c r="J622" s="27" t="s">
        <v>8080</v>
      </c>
      <c r="K622" t="s">
        <v>4947</v>
      </c>
      <c r="L622" s="33" t="str">
        <f>VLOOKUP(K622,'COMM ITY- ENG'!A:B,2,FALSE)</f>
        <v>cartons and boxes</v>
      </c>
      <c r="N622" s="46">
        <v>1750</v>
      </c>
      <c r="O622" s="45" t="s">
        <v>4949</v>
      </c>
      <c r="Q622" s="19">
        <f t="shared" si="9"/>
        <v>0.73199999999999998</v>
      </c>
      <c r="R622" s="47">
        <v>1281</v>
      </c>
      <c r="S622" s="26" t="str">
        <f>IFERROR(VLOOKUP(J622,'DESC ITY - ENG'!B:C,2,FALSE),VLOOKUP(I622,'DESC ITY - ENG'!A:C,3,FALSE))</f>
        <v>Litho Sleeve Montana Restyling Pan 28</v>
      </c>
      <c r="T622" s="15" t="str">
        <f>IFERROR(VLOOKUP(S622,'DESC ITY - ENG'!C:D,2,FALSE),VLOOKUP(J622,'DESC ITY - ENG'!B:D,3,FALSE))</f>
        <v>SHTS</v>
      </c>
      <c r="U622" t="str">
        <f>VLOOKUP(T622,'STANDARD COMM'!A:B,2,FALSE)</f>
        <v>COLOR SHEET SLEEVE</v>
      </c>
      <c r="V622" t="str">
        <f>IF(T622="","(blank)",IF(COUNTIF('STANDARD COMM'!A:A,T622)&gt;0,"OK","OUT OF SCOPE"))</f>
        <v>OK</v>
      </c>
    </row>
    <row r="623" spans="1:22">
      <c r="A623" s="16" t="s">
        <v>8185</v>
      </c>
      <c r="B623" s="48">
        <v>45986.703703703701</v>
      </c>
      <c r="D623" s="18" t="s">
        <v>8254</v>
      </c>
      <c r="E623" s="18" t="s">
        <v>94</v>
      </c>
      <c r="F623" t="s">
        <v>8022</v>
      </c>
      <c r="G623" s="24">
        <v>46101</v>
      </c>
      <c r="I623" s="27" t="s">
        <v>6846</v>
      </c>
      <c r="J623" s="27" t="s">
        <v>6667</v>
      </c>
      <c r="K623" t="s">
        <v>4947</v>
      </c>
      <c r="L623" s="33" t="str">
        <f>VLOOKUP(K623,'COMM ITY- ENG'!A:B,2,FALSE)</f>
        <v>cartons and boxes</v>
      </c>
      <c r="N623" s="46">
        <v>550</v>
      </c>
      <c r="O623" s="45" t="s">
        <v>4949</v>
      </c>
      <c r="Q623" s="19">
        <f t="shared" si="9"/>
        <v>4.9000000000000004</v>
      </c>
      <c r="R623" s="47">
        <v>2695</v>
      </c>
      <c r="S623" s="26" t="str">
        <f>IFERROR(VLOOKUP(J623,'DESC ITY - ENG'!B:C,2,FALSE),VLOOKUP(I623,'DESC ITY - ENG'!A:C,3,FALSE))</f>
        <v>CORRUGATED BOX WHITE7789+LOGO SET 10 PCS SKU N.19585-I</v>
      </c>
      <c r="T623" s="15" t="str">
        <f>IFERROR(VLOOKUP(S623,'DESC ITY - ENG'!C:D,2,FALSE),VLOOKUP(J623,'DESC ITY - ENG'!B:D,3,FALSE))</f>
        <v>BOX-</v>
      </c>
      <c r="U623" t="str">
        <f>VLOOKUP(T623,'STANDARD COMM'!A:B,2,FALSE)</f>
        <v>BOX / CARTON</v>
      </c>
      <c r="V623" t="str">
        <f>IF(T623="","(blank)",IF(COUNTIF('STANDARD COMM'!A:A,T623)&gt;0,"OK","OUT OF SCOPE"))</f>
        <v>OK</v>
      </c>
    </row>
    <row r="624" spans="1:22">
      <c r="A624" s="16" t="s">
        <v>8185</v>
      </c>
      <c r="B624" s="48">
        <v>45986.703703703701</v>
      </c>
      <c r="D624" s="18" t="s">
        <v>8254</v>
      </c>
      <c r="E624" s="18" t="s">
        <v>94</v>
      </c>
      <c r="F624" t="s">
        <v>8022</v>
      </c>
      <c r="G624" s="24">
        <v>46101</v>
      </c>
      <c r="I624" s="27" t="s">
        <v>3038</v>
      </c>
      <c r="J624" s="27" t="s">
        <v>3039</v>
      </c>
      <c r="K624" t="s">
        <v>4947</v>
      </c>
      <c r="L624" s="33" t="str">
        <f>VLOOKUP(K624,'COMM ITY- ENG'!A:B,2,FALSE)</f>
        <v>cartons and boxes</v>
      </c>
      <c r="N624" s="46">
        <v>1350</v>
      </c>
      <c r="O624" s="45" t="s">
        <v>4949</v>
      </c>
      <c r="Q624" s="19">
        <f t="shared" si="9"/>
        <v>0.37231111111111109</v>
      </c>
      <c r="R624" s="47">
        <v>502.62</v>
      </c>
      <c r="S624" s="26" t="str">
        <f>IFERROR(VLOOKUP(J624,'DESC ITY - ENG'!B:C,2,FALSE),VLOOKUP(I624,'DESC ITY - ENG'!A:C,3,FALSE))</f>
        <v>Litho Sleeve Clas Ohlson Frypan Dia. 24</v>
      </c>
      <c r="T624" s="15" t="str">
        <f>IFERROR(VLOOKUP(S624,'DESC ITY - ENG'!C:D,2,FALSE),VLOOKUP(J624,'DESC ITY - ENG'!B:D,3,FALSE))</f>
        <v>SHTS</v>
      </c>
      <c r="U624" t="str">
        <f>VLOOKUP(T624,'STANDARD COMM'!A:B,2,FALSE)</f>
        <v>COLOR SHEET SLEEVE</v>
      </c>
      <c r="V624" t="str">
        <f>IF(T624="","(blank)",IF(COUNTIF('STANDARD COMM'!A:A,T624)&gt;0,"OK","OUT OF SCOPE"))</f>
        <v>OK</v>
      </c>
    </row>
    <row r="625" spans="1:22">
      <c r="A625" s="16" t="s">
        <v>8185</v>
      </c>
      <c r="B625" s="48">
        <v>45986.703703703701</v>
      </c>
      <c r="D625" s="12" t="s">
        <v>8254</v>
      </c>
      <c r="E625" s="12" t="s">
        <v>94</v>
      </c>
      <c r="F625" t="s">
        <v>8022</v>
      </c>
      <c r="G625" s="24">
        <v>46101</v>
      </c>
      <c r="I625" s="27" t="s">
        <v>8113</v>
      </c>
      <c r="J625" s="27" t="s">
        <v>8114</v>
      </c>
      <c r="K625" t="s">
        <v>4947</v>
      </c>
      <c r="L625" s="33" t="str">
        <f>VLOOKUP(K625,'COMM ITY- ENG'!A:B,2,FALSE)</f>
        <v>cartons and boxes</v>
      </c>
      <c r="N625" s="46">
        <v>1220</v>
      </c>
      <c r="O625" s="45" t="s">
        <v>4949</v>
      </c>
      <c r="Q625" s="19">
        <f t="shared" si="9"/>
        <v>1.1076721311475408</v>
      </c>
      <c r="R625" s="47">
        <v>1351.36</v>
      </c>
      <c r="S625" s="26" t="str">
        <f>IFERROR(VLOOKUP(J625,'DESC ITY - ENG'!B:C,2,FALSE),VLOOKUP(I625,'DESC ITY - ENG'!A:C,3,FALSE))</f>
        <v>Litho Sleeve Ideale Chef Luster Pan Dia. 24</v>
      </c>
      <c r="T625" s="15" t="str">
        <f>IFERROR(VLOOKUP(S625,'DESC ITY - ENG'!C:D,2,FALSE),VLOOKUP(J625,'DESC ITY - ENG'!B:D,3,FALSE))</f>
        <v>SHTS</v>
      </c>
      <c r="U625" t="str">
        <f>VLOOKUP(T625,'STANDARD COMM'!A:B,2,FALSE)</f>
        <v>COLOR SHEET SLEEVE</v>
      </c>
      <c r="V625" t="str">
        <f>IF(T625="","(blank)",IF(COUNTIF('STANDARD COMM'!A:A,T625)&gt;0,"OK","OUT OF SCOPE"))</f>
        <v>OK</v>
      </c>
    </row>
    <row r="626" spans="1:22">
      <c r="A626" s="16" t="s">
        <v>8185</v>
      </c>
      <c r="B626" s="48">
        <v>45986.703703703701</v>
      </c>
      <c r="D626" s="12" t="s">
        <v>8254</v>
      </c>
      <c r="E626" s="12" t="s">
        <v>94</v>
      </c>
      <c r="F626" t="s">
        <v>8022</v>
      </c>
      <c r="G626" s="24">
        <v>46101</v>
      </c>
      <c r="I626" s="27" t="s">
        <v>2070</v>
      </c>
      <c r="J626" s="27" t="s">
        <v>2071</v>
      </c>
      <c r="K626" t="s">
        <v>4947</v>
      </c>
      <c r="L626" s="33" t="str">
        <f>VLOOKUP(K626,'COMM ITY- ENG'!A:B,2,FALSE)</f>
        <v>cartons and boxes</v>
      </c>
      <c r="N626" s="46">
        <v>1100</v>
      </c>
      <c r="O626" s="45" t="s">
        <v>4949</v>
      </c>
      <c r="Q626" s="19">
        <f t="shared" si="9"/>
        <v>0.37230909090909092</v>
      </c>
      <c r="R626" s="47">
        <v>409.54</v>
      </c>
      <c r="S626" s="26" t="str">
        <f>IFERROR(VLOOKUP(J626,'DESC ITY - ENG'!B:C,2,FALSE),VLOOKUP(I626,'DESC ITY - ENG'!A:C,3,FALSE))</f>
        <v>Litho Sleeve Foxhome Exp Silver Colour F.179 ∅25</v>
      </c>
      <c r="T626" s="15" t="str">
        <f>IFERROR(VLOOKUP(S626,'DESC ITY - ENG'!C:D,2,FALSE),VLOOKUP(J626,'DESC ITY - ENG'!B:D,3,FALSE))</f>
        <v>SHTS</v>
      </c>
      <c r="U626" t="str">
        <f>VLOOKUP(T626,'STANDARD COMM'!A:B,2,FALSE)</f>
        <v>COLOR SHEET SLEEVE</v>
      </c>
      <c r="V626" t="str">
        <f>IF(T626="","(blank)",IF(COUNTIF('STANDARD COMM'!A:A,T626)&gt;0,"OK","OUT OF SCOPE"))</f>
        <v>OK</v>
      </c>
    </row>
    <row r="627" spans="1:22">
      <c r="A627" s="16" t="s">
        <v>8185</v>
      </c>
      <c r="B627" s="48">
        <v>45986.703703703701</v>
      </c>
      <c r="D627" s="18" t="s">
        <v>8254</v>
      </c>
      <c r="E627" s="18" t="s">
        <v>94</v>
      </c>
      <c r="F627" t="s">
        <v>8022</v>
      </c>
      <c r="G627" s="24">
        <v>46101</v>
      </c>
      <c r="I627" s="27" t="s">
        <v>2072</v>
      </c>
      <c r="J627" s="27" t="s">
        <v>2073</v>
      </c>
      <c r="K627" t="s">
        <v>4947</v>
      </c>
      <c r="L627" s="33" t="str">
        <f>VLOOKUP(K627,'COMM ITY- ENG'!A:B,2,FALSE)</f>
        <v>cartons and boxes</v>
      </c>
      <c r="N627" s="46">
        <v>1150</v>
      </c>
      <c r="O627" s="45" t="s">
        <v>4949</v>
      </c>
      <c r="Q627" s="19">
        <f t="shared" si="9"/>
        <v>0.37231304347826089</v>
      </c>
      <c r="R627" s="47">
        <v>428.16</v>
      </c>
      <c r="S627" s="26" t="str">
        <f>IFERROR(VLOOKUP(J627,'DESC ITY - ENG'!B:C,2,FALSE),VLOOKUP(I627,'DESC ITY - ENG'!A:C,3,FALSE))</f>
        <v>Litho Sleeve Foxhome Exp Silver Colour F.279 ∅20</v>
      </c>
      <c r="T627" s="15" t="str">
        <f>IFERROR(VLOOKUP(S627,'DESC ITY - ENG'!C:D,2,FALSE),VLOOKUP(J627,'DESC ITY - ENG'!B:D,3,FALSE))</f>
        <v>SHTS</v>
      </c>
      <c r="U627" t="str">
        <f>VLOOKUP(T627,'STANDARD COMM'!A:B,2,FALSE)</f>
        <v>COLOR SHEET SLEEVE</v>
      </c>
      <c r="V627" t="str">
        <f>IF(T627="","(blank)",IF(COUNTIF('STANDARD COMM'!A:A,T627)&gt;0,"OK","OUT OF SCOPE"))</f>
        <v>OK</v>
      </c>
    </row>
    <row r="628" spans="1:22">
      <c r="A628" s="16" t="s">
        <v>8185</v>
      </c>
      <c r="B628" s="48">
        <v>45986.703703703701</v>
      </c>
      <c r="D628" s="12" t="s">
        <v>8254</v>
      </c>
      <c r="E628" s="12" t="s">
        <v>94</v>
      </c>
      <c r="F628" t="s">
        <v>8022</v>
      </c>
      <c r="G628" s="24">
        <v>46101</v>
      </c>
      <c r="I628" s="27" t="s">
        <v>2074</v>
      </c>
      <c r="J628" s="27" t="s">
        <v>2075</v>
      </c>
      <c r="K628" t="s">
        <v>4947</v>
      </c>
      <c r="L628" s="33" t="str">
        <f>VLOOKUP(K628,'COMM ITY- ENG'!A:B,2,FALSE)</f>
        <v>cartons and boxes</v>
      </c>
      <c r="N628" s="46">
        <v>1150</v>
      </c>
      <c r="O628" s="45" t="s">
        <v>4949</v>
      </c>
      <c r="Q628" s="19">
        <f t="shared" si="9"/>
        <v>0.37231304347826089</v>
      </c>
      <c r="R628" s="47">
        <v>428.16</v>
      </c>
      <c r="S628" s="26" t="str">
        <f>IFERROR(VLOOKUP(J628,'DESC ITY - ENG'!B:C,2,FALSE),VLOOKUP(I628,'DESC ITY - ENG'!A:C,3,FALSE))</f>
        <v>Litho Sleeve Foxhome Exp Silver Colour F.279 ∅26</v>
      </c>
      <c r="T628" s="15" t="str">
        <f>IFERROR(VLOOKUP(S628,'DESC ITY - ENG'!C:D,2,FALSE),VLOOKUP(J628,'DESC ITY - ENG'!B:D,3,FALSE))</f>
        <v>SHTS</v>
      </c>
      <c r="U628" t="str">
        <f>VLOOKUP(T628,'STANDARD COMM'!A:B,2,FALSE)</f>
        <v>COLOR SHEET SLEEVE</v>
      </c>
      <c r="V628" t="str">
        <f>IF(T628="","(blank)",IF(COUNTIF('STANDARD COMM'!A:A,T628)&gt;0,"OK","OUT OF SCOPE"))</f>
        <v>OK</v>
      </c>
    </row>
    <row r="629" spans="1:22">
      <c r="A629" s="16" t="s">
        <v>8185</v>
      </c>
      <c r="B629" s="48">
        <v>45986.703703703701</v>
      </c>
      <c r="D629" s="18" t="s">
        <v>8254</v>
      </c>
      <c r="E629" s="18" t="s">
        <v>94</v>
      </c>
      <c r="F629" t="s">
        <v>8022</v>
      </c>
      <c r="G629" s="24">
        <v>46101</v>
      </c>
      <c r="I629" s="27" t="s">
        <v>2076</v>
      </c>
      <c r="J629" s="27" t="s">
        <v>2077</v>
      </c>
      <c r="K629" t="s">
        <v>4947</v>
      </c>
      <c r="L629" s="33" t="str">
        <f>VLOOKUP(K629,'COMM ITY- ENG'!A:B,2,FALSE)</f>
        <v>cartons and boxes</v>
      </c>
      <c r="N629" s="46">
        <v>1100</v>
      </c>
      <c r="O629" s="45" t="s">
        <v>4949</v>
      </c>
      <c r="Q629" s="19">
        <f t="shared" si="9"/>
        <v>0.37230909090909092</v>
      </c>
      <c r="R629" s="47">
        <v>409.54</v>
      </c>
      <c r="S629" s="26" t="str">
        <f>IFERROR(VLOOKUP(J629,'DESC ITY - ENG'!B:C,2,FALSE),VLOOKUP(I629,'DESC ITY - ENG'!A:C,3,FALSE))</f>
        <v>Litho Sleeve Foxhome Exp Silver Colour F.279 ∅32</v>
      </c>
      <c r="T629" s="15" t="str">
        <f>IFERROR(VLOOKUP(S629,'DESC ITY - ENG'!C:D,2,FALSE),VLOOKUP(J629,'DESC ITY - ENG'!B:D,3,FALSE))</f>
        <v>SHTS</v>
      </c>
      <c r="U629" t="str">
        <f>VLOOKUP(T629,'STANDARD COMM'!A:B,2,FALSE)</f>
        <v>COLOR SHEET SLEEVE</v>
      </c>
      <c r="V629" t="str">
        <f>IF(T629="","(blank)",IF(COUNTIF('STANDARD COMM'!A:A,T629)&gt;0,"OK","OUT OF SCOPE"))</f>
        <v>OK</v>
      </c>
    </row>
    <row r="630" spans="1:22">
      <c r="A630" s="16" t="s">
        <v>8185</v>
      </c>
      <c r="B630" s="48">
        <v>45986.703703703701</v>
      </c>
      <c r="D630" s="12" t="s">
        <v>8254</v>
      </c>
      <c r="E630" s="12" t="s">
        <v>94</v>
      </c>
      <c r="F630" t="s">
        <v>8022</v>
      </c>
      <c r="G630" s="24">
        <v>46101</v>
      </c>
      <c r="I630" s="27" t="s">
        <v>6877</v>
      </c>
      <c r="J630" s="27" t="s">
        <v>6698</v>
      </c>
      <c r="K630" t="s">
        <v>4947</v>
      </c>
      <c r="L630" s="33" t="str">
        <f>VLOOKUP(K630,'COMM ITY- ENG'!A:B,2,FALSE)</f>
        <v>cartons and boxes</v>
      </c>
      <c r="N630" s="46">
        <v>600</v>
      </c>
      <c r="O630" s="45" t="s">
        <v>4949</v>
      </c>
      <c r="Q630" s="19">
        <f t="shared" si="9"/>
        <v>0.85309999999999997</v>
      </c>
      <c r="R630" s="47">
        <v>511.86</v>
      </c>
      <c r="S630" s="26" t="str">
        <f>IFERROR(VLOOKUP(J630,'DESC ITY - ENG'!B:C,2,FALSE),VLOOKUP(I630,'DESC ITY - ENG'!A:C,3,FALSE))</f>
        <v>DIVIDER DIE-CUT SINGLE HOUSING SEPARATOR A FRYPAN 125Ø24- 30 BOX CAN.7789</v>
      </c>
      <c r="T630" s="15" t="str">
        <f>IFERROR(VLOOKUP(S630,'DESC ITY - ENG'!C:D,2,FALSE),VLOOKUP(J630,'DESC ITY - ENG'!B:D,3,FALSE))</f>
        <v>CBS-</v>
      </c>
      <c r="U630" t="str">
        <f>VLOOKUP(T630,'STANDARD COMM'!A:B,2,FALSE)</f>
        <v>CARD BOARD INSERT</v>
      </c>
      <c r="V630" t="str">
        <f>IF(T630="","(blank)",IF(COUNTIF('STANDARD COMM'!A:A,T630)&gt;0,"OK","OUT OF SCOPE"))</f>
        <v>OK</v>
      </c>
    </row>
    <row r="631" spans="1:22">
      <c r="A631" s="16" t="s">
        <v>8185</v>
      </c>
      <c r="B631" s="48">
        <v>45986.703703703701</v>
      </c>
      <c r="D631" s="18" t="s">
        <v>8254</v>
      </c>
      <c r="E631" s="18" t="s">
        <v>94</v>
      </c>
      <c r="F631" t="s">
        <v>8022</v>
      </c>
      <c r="G631" s="24">
        <v>46101</v>
      </c>
      <c r="I631" s="27" t="s">
        <v>6878</v>
      </c>
      <c r="J631" s="27" t="s">
        <v>6699</v>
      </c>
      <c r="K631" t="s">
        <v>4947</v>
      </c>
      <c r="L631" s="33" t="str">
        <f>VLOOKUP(K631,'COMM ITY- ENG'!A:B,2,FALSE)</f>
        <v>cartons and boxes</v>
      </c>
      <c r="N631" s="46">
        <v>600</v>
      </c>
      <c r="O631" s="45" t="s">
        <v>4949</v>
      </c>
      <c r="Q631" s="19">
        <f t="shared" si="9"/>
        <v>0.85309999999999997</v>
      </c>
      <c r="R631" s="47">
        <v>511.86</v>
      </c>
      <c r="S631" s="26" t="str">
        <f>IFERROR(VLOOKUP(J631,'DESC ITY - ENG'!B:C,2,FALSE),VLOOKUP(I631,'DESC ITY - ENG'!A:C,3,FALSE))</f>
        <v>DIVIDER DIE-CUT SINGLE HOUSING SEPARATOR B.CA.432Ø28+C.471Ø20 B.CA.7789</v>
      </c>
      <c r="T631" s="15" t="str">
        <f>IFERROR(VLOOKUP(S631,'DESC ITY - ENG'!C:D,2,FALSE),VLOOKUP(J631,'DESC ITY - ENG'!B:D,3,FALSE))</f>
        <v>CBS-</v>
      </c>
      <c r="U631" t="str">
        <f>VLOOKUP(T631,'STANDARD COMM'!A:B,2,FALSE)</f>
        <v>CARD BOARD INSERT</v>
      </c>
      <c r="V631" t="str">
        <f>IF(T631="","(blank)",IF(COUNTIF('STANDARD COMM'!A:A,T631)&gt;0,"OK","OUT OF SCOPE"))</f>
        <v>OK</v>
      </c>
    </row>
    <row r="632" spans="1:22">
      <c r="A632" s="16" t="s">
        <v>8185</v>
      </c>
      <c r="B632" s="48">
        <v>45986.703703703701</v>
      </c>
      <c r="D632" s="12" t="s">
        <v>8254</v>
      </c>
      <c r="E632" s="12" t="s">
        <v>94</v>
      </c>
      <c r="F632" t="s">
        <v>8022</v>
      </c>
      <c r="G632" s="24">
        <v>46101</v>
      </c>
      <c r="I632" s="27" t="s">
        <v>6879</v>
      </c>
      <c r="J632" s="27" t="s">
        <v>8127</v>
      </c>
      <c r="K632" t="s">
        <v>4947</v>
      </c>
      <c r="L632" s="33" t="str">
        <f>VLOOKUP(K632,'COMM ITY- ENG'!A:B,2,FALSE)</f>
        <v>cartons and boxes</v>
      </c>
      <c r="N632" s="46">
        <v>600</v>
      </c>
      <c r="O632" s="45" t="s">
        <v>4949</v>
      </c>
      <c r="Q632" s="19">
        <f t="shared" si="9"/>
        <v>0.85309999999999997</v>
      </c>
      <c r="R632" s="47">
        <v>511.86</v>
      </c>
      <c r="S632" s="26" t="str">
        <f>IFERROR(VLOOKUP(J632,'DESC ITY - ENG'!B:C,2,FALSE),VLOOKUP(I632,'DESC ITY - ENG'!A:C,3,FALSE))</f>
        <v>Die-cut Divider, Type C, Casserole 472/473, for Box 7789</v>
      </c>
      <c r="T632" s="15" t="str">
        <f>IFERROR(VLOOKUP(S632,'DESC ITY - ENG'!C:D,2,FALSE),VLOOKUP(J632,'DESC ITY - ENG'!B:D,3,FALSE))</f>
        <v>CBS-</v>
      </c>
      <c r="U632" t="str">
        <f>VLOOKUP(T632,'STANDARD COMM'!A:B,2,FALSE)</f>
        <v>CARD BOARD INSERT</v>
      </c>
      <c r="V632" t="str">
        <f>IF(T632="","(blank)",IF(COUNTIF('STANDARD COMM'!A:A,T632)&gt;0,"OK","OUT OF SCOPE"))</f>
        <v>OK</v>
      </c>
    </row>
    <row r="633" spans="1:22">
      <c r="A633" s="16" t="s">
        <v>8185</v>
      </c>
      <c r="B633" s="48">
        <v>45986.703703703701</v>
      </c>
      <c r="D633" s="18" t="s">
        <v>8254</v>
      </c>
      <c r="E633" s="18" t="s">
        <v>94</v>
      </c>
      <c r="F633" t="s">
        <v>8022</v>
      </c>
      <c r="G633" s="24">
        <v>46101</v>
      </c>
      <c r="I633" s="27" t="s">
        <v>6880</v>
      </c>
      <c r="J633" s="27" t="s">
        <v>6701</v>
      </c>
      <c r="K633" t="s">
        <v>4947</v>
      </c>
      <c r="L633" s="33" t="str">
        <f>VLOOKUP(K633,'COMM ITY- ENG'!A:B,2,FALSE)</f>
        <v>cartons and boxes</v>
      </c>
      <c r="N633" s="46">
        <v>600</v>
      </c>
      <c r="O633" s="45" t="s">
        <v>4949</v>
      </c>
      <c r="Q633" s="19">
        <f t="shared" si="9"/>
        <v>0.85309999999999997</v>
      </c>
      <c r="R633" s="47">
        <v>511.86</v>
      </c>
      <c r="S633" s="26" t="str">
        <f>IFERROR(VLOOKUP(J633,'DESC ITY - ENG'!B:C,2,FALSE),VLOOKUP(I633,'DESC ITY - ENG'!A:C,3,FALSE))</f>
        <v>DIVIDER DIE-CUT SINGLE HOUSING SEPARATOR D NR.2 STEEL LID Ø28 BOX CAN.7789</v>
      </c>
      <c r="T633" s="15" t="str">
        <f>IFERROR(VLOOKUP(S633,'DESC ITY - ENG'!C:D,2,FALSE),VLOOKUP(J633,'DESC ITY - ENG'!B:D,3,FALSE))</f>
        <v>CBS-</v>
      </c>
      <c r="U633" t="str">
        <f>VLOOKUP(T633,'STANDARD COMM'!A:B,2,FALSE)</f>
        <v>CARD BOARD INSERT</v>
      </c>
      <c r="V633" t="str">
        <f>IF(T633="","(blank)",IF(COUNTIF('STANDARD COMM'!A:A,T633)&gt;0,"OK","OUT OF SCOPE"))</f>
        <v>OK</v>
      </c>
    </row>
    <row r="634" spans="1:22">
      <c r="A634" s="16" t="s">
        <v>8185</v>
      </c>
      <c r="B634" s="48">
        <v>45986.703703703701</v>
      </c>
      <c r="D634" s="12" t="s">
        <v>8254</v>
      </c>
      <c r="E634" s="12" t="s">
        <v>94</v>
      </c>
      <c r="F634" t="s">
        <v>8022</v>
      </c>
      <c r="G634" s="24">
        <v>46101</v>
      </c>
      <c r="I634" s="27" t="s">
        <v>6881</v>
      </c>
      <c r="J634" s="27" t="s">
        <v>6702</v>
      </c>
      <c r="K634" t="s">
        <v>4947</v>
      </c>
      <c r="L634" s="33" t="str">
        <f>VLOOKUP(K634,'COMM ITY- ENG'!A:B,2,FALSE)</f>
        <v>cartons and boxes</v>
      </c>
      <c r="N634" s="46">
        <v>1200</v>
      </c>
      <c r="O634" s="45" t="s">
        <v>4949</v>
      </c>
      <c r="Q634" s="19">
        <f t="shared" si="9"/>
        <v>0.66975000000000007</v>
      </c>
      <c r="R634" s="47">
        <v>803.7</v>
      </c>
      <c r="S634" s="26" t="str">
        <f>IFERROR(VLOOKUP(J634,'DESC ITY - ENG'!B:C,2,FALSE),VLOOKUP(I634,'DESC ITY - ENG'!A:C,3,FALSE))</f>
        <v>DIVIDER DIE-CUT SINGLE CLAMSHELL X LID AC Ø18Ø20 BOX CAN.7789</v>
      </c>
      <c r="T634" s="15" t="str">
        <f>IFERROR(VLOOKUP(S634,'DESC ITY - ENG'!C:D,2,FALSE),VLOOKUP(J634,'DESC ITY - ENG'!B:D,3,FALSE))</f>
        <v>CBS-</v>
      </c>
      <c r="U634" t="str">
        <f>VLOOKUP(T634,'STANDARD COMM'!A:B,2,FALSE)</f>
        <v>CARD BOARD INSERT</v>
      </c>
      <c r="V634" t="str">
        <f>IF(T634="","(blank)",IF(COUNTIF('STANDARD COMM'!A:A,T634)&gt;0,"OK","OUT OF SCOPE"))</f>
        <v>OK</v>
      </c>
    </row>
    <row r="635" spans="1:22">
      <c r="A635" s="16" t="s">
        <v>8185</v>
      </c>
      <c r="B635" s="48">
        <v>45986.703703703701</v>
      </c>
      <c r="D635" s="12" t="s">
        <v>8254</v>
      </c>
      <c r="E635" s="12" t="s">
        <v>94</v>
      </c>
      <c r="F635" t="s">
        <v>8023</v>
      </c>
      <c r="G635" s="24">
        <v>46101</v>
      </c>
      <c r="I635" s="27" t="s">
        <v>6846</v>
      </c>
      <c r="J635" s="27" t="s">
        <v>6667</v>
      </c>
      <c r="K635" t="s">
        <v>4947</v>
      </c>
      <c r="L635" s="33" t="str">
        <f>VLOOKUP(K635,'COMM ITY- ENG'!A:B,2,FALSE)</f>
        <v>cartons and boxes</v>
      </c>
      <c r="N635" s="46">
        <v>300</v>
      </c>
      <c r="O635" s="45" t="s">
        <v>4949</v>
      </c>
      <c r="Q635" s="19">
        <f t="shared" si="9"/>
        <v>4.9000000000000004</v>
      </c>
      <c r="R635" s="47">
        <v>1470</v>
      </c>
      <c r="S635" s="26" t="str">
        <f>IFERROR(VLOOKUP(J635,'DESC ITY - ENG'!B:C,2,FALSE),VLOOKUP(I635,'DESC ITY - ENG'!A:C,3,FALSE))</f>
        <v>CORRUGATED BOX WHITE7789+LOGO SET 10 PCS SKU N.19585-I</v>
      </c>
      <c r="T635" s="15" t="str">
        <f>IFERROR(VLOOKUP(S635,'DESC ITY - ENG'!C:D,2,FALSE),VLOOKUP(J635,'DESC ITY - ENG'!B:D,3,FALSE))</f>
        <v>BOX-</v>
      </c>
      <c r="U635" t="str">
        <f>VLOOKUP(T635,'STANDARD COMM'!A:B,2,FALSE)</f>
        <v>BOX / CARTON</v>
      </c>
      <c r="V635" t="str">
        <f>IF(T635="","(blank)",IF(COUNTIF('STANDARD COMM'!A:A,T635)&gt;0,"OK","OUT OF SCOPE"))</f>
        <v>OK</v>
      </c>
    </row>
    <row r="636" spans="1:22">
      <c r="A636" s="16" t="s">
        <v>8185</v>
      </c>
      <c r="B636" s="48">
        <v>45986.703703703701</v>
      </c>
      <c r="D636" s="18" t="s">
        <v>8254</v>
      </c>
      <c r="E636" s="18" t="s">
        <v>94</v>
      </c>
      <c r="F636" t="s">
        <v>8023</v>
      </c>
      <c r="G636" s="24">
        <v>46101</v>
      </c>
      <c r="I636" s="27" t="s">
        <v>6877</v>
      </c>
      <c r="J636" s="27" t="s">
        <v>6698</v>
      </c>
      <c r="K636" t="s">
        <v>4947</v>
      </c>
      <c r="L636" s="33" t="str">
        <f>VLOOKUP(K636,'COMM ITY- ENG'!A:B,2,FALSE)</f>
        <v>cartons and boxes</v>
      </c>
      <c r="N636" s="46">
        <v>570</v>
      </c>
      <c r="O636" s="45" t="s">
        <v>4949</v>
      </c>
      <c r="Q636" s="19">
        <f t="shared" si="9"/>
        <v>0.8531052631578947</v>
      </c>
      <c r="R636" s="47">
        <v>486.27</v>
      </c>
      <c r="S636" s="26" t="str">
        <f>IFERROR(VLOOKUP(J636,'DESC ITY - ENG'!B:C,2,FALSE),VLOOKUP(I636,'DESC ITY - ENG'!A:C,3,FALSE))</f>
        <v>DIVIDER DIE-CUT SINGLE HOUSING SEPARATOR A FRYPAN 125Ø24- 30 BOX CAN.7789</v>
      </c>
      <c r="T636" s="15" t="str">
        <f>IFERROR(VLOOKUP(S636,'DESC ITY - ENG'!C:D,2,FALSE),VLOOKUP(J636,'DESC ITY - ENG'!B:D,3,FALSE))</f>
        <v>CBS-</v>
      </c>
      <c r="U636" t="str">
        <f>VLOOKUP(T636,'STANDARD COMM'!A:B,2,FALSE)</f>
        <v>CARD BOARD INSERT</v>
      </c>
      <c r="V636" t="str">
        <f>IF(T636="","(blank)",IF(COUNTIF('STANDARD COMM'!A:A,T636)&gt;0,"OK","OUT OF SCOPE"))</f>
        <v>OK</v>
      </c>
    </row>
    <row r="637" spans="1:22">
      <c r="A637" s="16" t="s">
        <v>8185</v>
      </c>
      <c r="B637" s="48">
        <v>45986.703703703701</v>
      </c>
      <c r="D637" s="12" t="s">
        <v>8254</v>
      </c>
      <c r="E637" s="12" t="s">
        <v>94</v>
      </c>
      <c r="F637" t="s">
        <v>8023</v>
      </c>
      <c r="G637" s="24">
        <v>46101</v>
      </c>
      <c r="I637" s="27" t="s">
        <v>6878</v>
      </c>
      <c r="J637" s="27" t="s">
        <v>6699</v>
      </c>
      <c r="K637" t="s">
        <v>4947</v>
      </c>
      <c r="L637" s="33" t="str">
        <f>VLOOKUP(K637,'COMM ITY- ENG'!A:B,2,FALSE)</f>
        <v>cartons and boxes</v>
      </c>
      <c r="N637" s="46">
        <v>450</v>
      </c>
      <c r="O637" s="45" t="s">
        <v>4949</v>
      </c>
      <c r="Q637" s="19">
        <f t="shared" si="9"/>
        <v>0.85311111111111104</v>
      </c>
      <c r="R637" s="47">
        <v>383.9</v>
      </c>
      <c r="S637" s="26" t="str">
        <f>IFERROR(VLOOKUP(J637,'DESC ITY - ENG'!B:C,2,FALSE),VLOOKUP(I637,'DESC ITY - ENG'!A:C,3,FALSE))</f>
        <v>DIVIDER DIE-CUT SINGLE HOUSING SEPARATOR B.CA.432Ø28+C.471Ø20 B.CA.7789</v>
      </c>
      <c r="T637" s="15" t="str">
        <f>IFERROR(VLOOKUP(S637,'DESC ITY - ENG'!C:D,2,FALSE),VLOOKUP(J637,'DESC ITY - ENG'!B:D,3,FALSE))</f>
        <v>CBS-</v>
      </c>
      <c r="U637" t="str">
        <f>VLOOKUP(T637,'STANDARD COMM'!A:B,2,FALSE)</f>
        <v>CARD BOARD INSERT</v>
      </c>
      <c r="V637" t="str">
        <f>IF(T637="","(blank)",IF(COUNTIF('STANDARD COMM'!A:A,T637)&gt;0,"OK","OUT OF SCOPE"))</f>
        <v>OK</v>
      </c>
    </row>
    <row r="638" spans="1:22">
      <c r="A638" s="16" t="s">
        <v>8185</v>
      </c>
      <c r="B638" s="48">
        <v>45986.703703703701</v>
      </c>
      <c r="D638" s="18" t="s">
        <v>8254</v>
      </c>
      <c r="E638" s="18" t="s">
        <v>94</v>
      </c>
      <c r="F638" t="s">
        <v>8023</v>
      </c>
      <c r="G638" s="24">
        <v>46101</v>
      </c>
      <c r="I638" s="27" t="s">
        <v>6879</v>
      </c>
      <c r="J638" s="27" t="s">
        <v>8127</v>
      </c>
      <c r="K638" t="s">
        <v>4947</v>
      </c>
      <c r="L638" s="33" t="str">
        <f>VLOOKUP(K638,'COMM ITY- ENG'!A:B,2,FALSE)</f>
        <v>cartons and boxes</v>
      </c>
      <c r="N638" s="46">
        <v>450</v>
      </c>
      <c r="O638" s="45" t="s">
        <v>4949</v>
      </c>
      <c r="Q638" s="19">
        <f t="shared" si="9"/>
        <v>0.85311111111111104</v>
      </c>
      <c r="R638" s="47">
        <v>383.9</v>
      </c>
      <c r="S638" s="26" t="str">
        <f>IFERROR(VLOOKUP(J638,'DESC ITY - ENG'!B:C,2,FALSE),VLOOKUP(I638,'DESC ITY - ENG'!A:C,3,FALSE))</f>
        <v>Die-cut Divider, Type C, Casserole 472/473, for Box 7789</v>
      </c>
      <c r="T638" s="15" t="str">
        <f>IFERROR(VLOOKUP(S638,'DESC ITY - ENG'!C:D,2,FALSE),VLOOKUP(J638,'DESC ITY - ENG'!B:D,3,FALSE))</f>
        <v>CBS-</v>
      </c>
      <c r="U638" t="str">
        <f>VLOOKUP(T638,'STANDARD COMM'!A:B,2,FALSE)</f>
        <v>CARD BOARD INSERT</v>
      </c>
      <c r="V638" t="str">
        <f>IF(T638="","(blank)",IF(COUNTIF('STANDARD COMM'!A:A,T638)&gt;0,"OK","OUT OF SCOPE"))</f>
        <v>OK</v>
      </c>
    </row>
    <row r="639" spans="1:22">
      <c r="A639" s="16" t="s">
        <v>8185</v>
      </c>
      <c r="B639" s="48">
        <v>45986.703703703701</v>
      </c>
      <c r="D639" s="12" t="s">
        <v>8254</v>
      </c>
      <c r="E639" s="12" t="s">
        <v>94</v>
      </c>
      <c r="F639" t="s">
        <v>8023</v>
      </c>
      <c r="G639" s="24">
        <v>46101</v>
      </c>
      <c r="I639" s="27" t="s">
        <v>6880</v>
      </c>
      <c r="J639" s="27" t="s">
        <v>6701</v>
      </c>
      <c r="K639" t="s">
        <v>4947</v>
      </c>
      <c r="L639" s="33" t="str">
        <f>VLOOKUP(K639,'COMM ITY- ENG'!A:B,2,FALSE)</f>
        <v>cartons and boxes</v>
      </c>
      <c r="N639" s="46">
        <v>450</v>
      </c>
      <c r="O639" s="45" t="s">
        <v>4949</v>
      </c>
      <c r="Q639" s="19">
        <f t="shared" si="9"/>
        <v>0.85311111111111104</v>
      </c>
      <c r="R639" s="47">
        <v>383.9</v>
      </c>
      <c r="S639" s="26" t="str">
        <f>IFERROR(VLOOKUP(J639,'DESC ITY - ENG'!B:C,2,FALSE),VLOOKUP(I639,'DESC ITY - ENG'!A:C,3,FALSE))</f>
        <v>DIVIDER DIE-CUT SINGLE HOUSING SEPARATOR D NR.2 STEEL LID Ø28 BOX CAN.7789</v>
      </c>
      <c r="T639" s="15" t="str">
        <f>IFERROR(VLOOKUP(S639,'DESC ITY - ENG'!C:D,2,FALSE),VLOOKUP(J639,'DESC ITY - ENG'!B:D,3,FALSE))</f>
        <v>CBS-</v>
      </c>
      <c r="U639" t="str">
        <f>VLOOKUP(T639,'STANDARD COMM'!A:B,2,FALSE)</f>
        <v>CARD BOARD INSERT</v>
      </c>
      <c r="V639" t="str">
        <f>IF(T639="","(blank)",IF(COUNTIF('STANDARD COMM'!A:A,T639)&gt;0,"OK","OUT OF SCOPE"))</f>
        <v>OK</v>
      </c>
    </row>
    <row r="640" spans="1:22">
      <c r="A640" s="16" t="s">
        <v>8185</v>
      </c>
      <c r="B640" s="48">
        <v>45986.703703703701</v>
      </c>
      <c r="D640" s="12" t="s">
        <v>8254</v>
      </c>
      <c r="E640" s="12" t="s">
        <v>94</v>
      </c>
      <c r="F640" t="s">
        <v>8023</v>
      </c>
      <c r="G640" s="24">
        <v>46101</v>
      </c>
      <c r="I640" s="27" t="s">
        <v>6881</v>
      </c>
      <c r="J640" s="27" t="s">
        <v>6702</v>
      </c>
      <c r="K640" t="s">
        <v>4947</v>
      </c>
      <c r="L640" s="33" t="str">
        <f>VLOOKUP(K640,'COMM ITY- ENG'!A:B,2,FALSE)</f>
        <v>cartons and boxes</v>
      </c>
      <c r="N640" s="46">
        <v>1140</v>
      </c>
      <c r="O640" s="45" t="s">
        <v>4949</v>
      </c>
      <c r="Q640" s="19">
        <f t="shared" si="9"/>
        <v>0.66975438596491221</v>
      </c>
      <c r="R640" s="47">
        <v>763.52</v>
      </c>
      <c r="S640" s="26" t="str">
        <f>IFERROR(VLOOKUP(J640,'DESC ITY - ENG'!B:C,2,FALSE),VLOOKUP(I640,'DESC ITY - ENG'!A:C,3,FALSE))</f>
        <v>DIVIDER DIE-CUT SINGLE CLAMSHELL X LID AC Ø18Ø20 BOX CAN.7789</v>
      </c>
      <c r="T640" s="15" t="str">
        <f>IFERROR(VLOOKUP(S640,'DESC ITY - ENG'!C:D,2,FALSE),VLOOKUP(J640,'DESC ITY - ENG'!B:D,3,FALSE))</f>
        <v>CBS-</v>
      </c>
      <c r="U640" t="str">
        <f>VLOOKUP(T640,'STANDARD COMM'!A:B,2,FALSE)</f>
        <v>CARD BOARD INSERT</v>
      </c>
      <c r="V640" t="str">
        <f>IF(T640="","(blank)",IF(COUNTIF('STANDARD COMM'!A:A,T640)&gt;0,"OK","OUT OF SCOPE"))</f>
        <v>OK</v>
      </c>
    </row>
    <row r="641" spans="1:22">
      <c r="A641" s="16" t="s">
        <v>8183</v>
      </c>
      <c r="B641" s="48">
        <v>45992.485000000001</v>
      </c>
      <c r="D641" s="18" t="s">
        <v>8254</v>
      </c>
      <c r="E641" s="18" t="s">
        <v>94</v>
      </c>
      <c r="F641" t="s">
        <v>8022</v>
      </c>
      <c r="G641" s="24">
        <v>46101</v>
      </c>
      <c r="I641" s="27" t="s">
        <v>2769</v>
      </c>
      <c r="J641" s="27" t="s">
        <v>2770</v>
      </c>
      <c r="K641" t="s">
        <v>4947</v>
      </c>
      <c r="L641" s="33" t="str">
        <f>VLOOKUP(K641,'COMM ITY- ENG'!A:B,2,FALSE)</f>
        <v>cartons and boxes</v>
      </c>
      <c r="N641" s="46">
        <v>1100</v>
      </c>
      <c r="O641" s="45" t="s">
        <v>4949</v>
      </c>
      <c r="Q641" s="19">
        <f t="shared" si="9"/>
        <v>0.37229999999999996</v>
      </c>
      <c r="R641" s="47">
        <v>409.53</v>
      </c>
      <c r="S641" s="26" t="str">
        <f>IFERROR(VLOOKUP(J641,'DESC ITY - ENG'!B:C,2,FALSE),VLOOKUP(I641,'DESC ITY - ENG'!A:C,3,FALSE))</f>
        <v>LITHO BOX 7720 DOMEDIA Removable handle 2024 New 3250392347086</v>
      </c>
      <c r="T641" s="15" t="str">
        <f>IFERROR(VLOOKUP(S641,'DESC ITY - ENG'!C:D,2,FALSE),VLOOKUP(J641,'DESC ITY - ENG'!B:D,3,FALSE))</f>
        <v>BOX-</v>
      </c>
      <c r="U641" t="str">
        <f>VLOOKUP(T641,'STANDARD COMM'!A:B,2,FALSE)</f>
        <v>BOX / CARTON</v>
      </c>
      <c r="V641" t="str">
        <f>IF(T641="","(blank)",IF(COUNTIF('STANDARD COMM'!A:A,T641)&gt;0,"OK","OUT OF SCOPE"))</f>
        <v>OK</v>
      </c>
    </row>
    <row r="642" spans="1:22">
      <c r="A642" s="16" t="s">
        <v>8183</v>
      </c>
      <c r="B642" s="48">
        <v>45992.485000000001</v>
      </c>
      <c r="D642" s="18" t="s">
        <v>8254</v>
      </c>
      <c r="E642" s="18" t="s">
        <v>94</v>
      </c>
      <c r="F642" t="s">
        <v>8022</v>
      </c>
      <c r="G642" s="24">
        <v>46101</v>
      </c>
      <c r="I642" s="27" t="s">
        <v>3595</v>
      </c>
      <c r="J642" s="27" t="s">
        <v>3596</v>
      </c>
      <c r="K642" t="s">
        <v>4947</v>
      </c>
      <c r="L642" s="33" t="str">
        <f>VLOOKUP(K642,'COMM ITY- ENG'!A:B,2,FALSE)</f>
        <v>cartons and boxes</v>
      </c>
      <c r="N642" s="46">
        <v>1100</v>
      </c>
      <c r="O642" s="45" t="s">
        <v>4949</v>
      </c>
      <c r="Q642" s="19">
        <f t="shared" ref="Q642:Q705" si="10">+R642/N642</f>
        <v>1.7004999999999999</v>
      </c>
      <c r="R642" s="47">
        <v>1870.55</v>
      </c>
      <c r="S642" s="26" t="str">
        <f>IFERROR(VLOOKUP(J642,'DESC ITY - ENG'!B:C,2,FALSE),VLOOKUP(I642,'DESC ITY - ENG'!A:C,3,FALSE))</f>
        <v>Carton Insert 6775 Skillet 20 Essteele x Salute Rest.</v>
      </c>
      <c r="T642" s="15" t="str">
        <f>IFERROR(VLOOKUP(S642,'DESC ITY - ENG'!C:D,2,FALSE),VLOOKUP(J642,'DESC ITY - ENG'!B:D,3,FALSE))</f>
        <v>LABL</v>
      </c>
      <c r="U642" t="str">
        <f>VLOOKUP(T642,'STANDARD COMM'!A:B,2,FALSE)</f>
        <v>LABEL / DISPLAY CARD</v>
      </c>
      <c r="V642" t="str">
        <f>IF(T642="","(blank)",IF(COUNTIF('STANDARD COMM'!A:A,T642)&gt;0,"OK","OUT OF SCOPE"))</f>
        <v>OK</v>
      </c>
    </row>
    <row r="643" spans="1:22">
      <c r="A643" s="16" t="s">
        <v>8183</v>
      </c>
      <c r="B643" s="48">
        <v>45992.485000000001</v>
      </c>
      <c r="D643" s="12" t="s">
        <v>8254</v>
      </c>
      <c r="E643" s="12" t="s">
        <v>94</v>
      </c>
      <c r="F643" t="s">
        <v>8022</v>
      </c>
      <c r="G643" s="24">
        <v>46101</v>
      </c>
      <c r="I643" s="27" t="s">
        <v>3989</v>
      </c>
      <c r="J643" s="27" t="s">
        <v>3990</v>
      </c>
      <c r="K643" t="s">
        <v>4947</v>
      </c>
      <c r="L643" s="33" t="str">
        <f>VLOOKUP(K643,'COMM ITY- ENG'!A:B,2,FALSE)</f>
        <v>cartons and boxes</v>
      </c>
      <c r="N643" s="46">
        <v>640</v>
      </c>
      <c r="O643" s="45" t="s">
        <v>4949</v>
      </c>
      <c r="Q643" s="19">
        <f t="shared" si="10"/>
        <v>1.748</v>
      </c>
      <c r="R643" s="47">
        <v>1118.72</v>
      </c>
      <c r="S643" s="26" t="str">
        <f>IFERROR(VLOOKUP(J643,'DESC ITY - ENG'!B:C,2,FALSE),VLOOKUP(I643,'DESC ITY - ENG'!A:C,3,FALSE))</f>
        <v>Carton Insert 6776 Skillet 24 Essteele x Salute Rest.</v>
      </c>
      <c r="T643" s="15" t="str">
        <f>IFERROR(VLOOKUP(S643,'DESC ITY - ENG'!C:D,2,FALSE),VLOOKUP(J643,'DESC ITY - ENG'!B:D,3,FALSE))</f>
        <v>LABL</v>
      </c>
      <c r="U643" t="str">
        <f>VLOOKUP(T643,'STANDARD COMM'!A:B,2,FALSE)</f>
        <v>LABEL / DISPLAY CARD</v>
      </c>
      <c r="V643" t="str">
        <f>IF(T643="","(blank)",IF(COUNTIF('STANDARD COMM'!A:A,T643)&gt;0,"OK","OUT OF SCOPE"))</f>
        <v>OK</v>
      </c>
    </row>
    <row r="644" spans="1:22">
      <c r="A644" s="16" t="s">
        <v>8183</v>
      </c>
      <c r="B644" s="48">
        <v>45992.485000000001</v>
      </c>
      <c r="D644" s="18" t="s">
        <v>8254</v>
      </c>
      <c r="E644" s="18" t="s">
        <v>94</v>
      </c>
      <c r="F644" t="s">
        <v>8022</v>
      </c>
      <c r="G644" s="24">
        <v>46101</v>
      </c>
      <c r="I644" s="27" t="s">
        <v>3299</v>
      </c>
      <c r="J644" s="27" t="s">
        <v>3300</v>
      </c>
      <c r="K644" t="s">
        <v>4947</v>
      </c>
      <c r="L644" s="33" t="str">
        <f>VLOOKUP(K644,'COMM ITY- ENG'!A:B,2,FALSE)</f>
        <v>cartons and boxes</v>
      </c>
      <c r="N644" s="46">
        <v>580</v>
      </c>
      <c r="O644" s="45" t="s">
        <v>4949</v>
      </c>
      <c r="Q644" s="19">
        <f t="shared" si="10"/>
        <v>2.3676034482758621</v>
      </c>
      <c r="R644" s="47">
        <v>1373.21</v>
      </c>
      <c r="S644" s="26" t="str">
        <f>IFERROR(VLOOKUP(J644,'DESC ITY - ENG'!B:C,2,FALSE),VLOOKUP(I644,'DESC ITY - ENG'!A:C,3,FALSE))</f>
        <v>Carton Insert 6907 Skillet 24 - 28 Essteele x Salute Rest.</v>
      </c>
      <c r="T644" s="15" t="str">
        <f>IFERROR(VLOOKUP(S644,'DESC ITY - ENG'!C:D,2,FALSE),VLOOKUP(J644,'DESC ITY - ENG'!B:D,3,FALSE))</f>
        <v>LABL</v>
      </c>
      <c r="U644" t="str">
        <f>VLOOKUP(T644,'STANDARD COMM'!A:B,2,FALSE)</f>
        <v>LABEL / DISPLAY CARD</v>
      </c>
      <c r="V644" t="str">
        <f>IF(T644="","(blank)",IF(COUNTIF('STANDARD COMM'!A:A,T644)&gt;0,"OK","OUT OF SCOPE"))</f>
        <v>OK</v>
      </c>
    </row>
    <row r="645" spans="1:22">
      <c r="A645" s="16" t="s">
        <v>8183</v>
      </c>
      <c r="B645" s="48">
        <v>45992.485000000001</v>
      </c>
      <c r="D645" s="12" t="s">
        <v>8254</v>
      </c>
      <c r="E645" s="12" t="s">
        <v>94</v>
      </c>
      <c r="F645" t="s">
        <v>8022</v>
      </c>
      <c r="G645" s="24">
        <v>46101</v>
      </c>
      <c r="I645" s="27" t="s">
        <v>3601</v>
      </c>
      <c r="J645" s="27" t="s">
        <v>3602</v>
      </c>
      <c r="K645" t="s">
        <v>4947</v>
      </c>
      <c r="L645" s="33" t="str">
        <f>VLOOKUP(K645,'COMM ITY- ENG'!A:B,2,FALSE)</f>
        <v>cartons and boxes</v>
      </c>
      <c r="N645" s="46">
        <v>41200</v>
      </c>
      <c r="O645" s="45" t="s">
        <v>4949</v>
      </c>
      <c r="Q645" s="19">
        <f t="shared" si="10"/>
        <v>8.7400000000000005E-2</v>
      </c>
      <c r="R645" s="47">
        <v>3600.88</v>
      </c>
      <c r="S645" s="26" t="str">
        <f>IFERROR(VLOOKUP(J645,'DESC ITY - ENG'!B:C,2,FALSE),VLOOKUP(I645,'DESC ITY - ENG'!A:C,3,FALSE))</f>
        <v>Litho Sleeve Crepe Pan 179 Dia. 25</v>
      </c>
      <c r="T645" s="15" t="str">
        <f>IFERROR(VLOOKUP(S645,'DESC ITY - ENG'!C:D,2,FALSE),VLOOKUP(J645,'DESC ITY - ENG'!B:D,3,FALSE))</f>
        <v>SHTS</v>
      </c>
      <c r="U645" t="str">
        <f>VLOOKUP(T645,'STANDARD COMM'!A:B,2,FALSE)</f>
        <v>COLOR SHEET SLEEVE</v>
      </c>
      <c r="V645" t="str">
        <f>IF(T645="","(blank)",IF(COUNTIF('STANDARD COMM'!A:A,T645)&gt;0,"OK","OUT OF SCOPE"))</f>
        <v>OK</v>
      </c>
    </row>
    <row r="646" spans="1:22">
      <c r="A646" s="16" t="s">
        <v>8183</v>
      </c>
      <c r="B646" s="48">
        <v>45992.485000000001</v>
      </c>
      <c r="D646" s="18" t="s">
        <v>8254</v>
      </c>
      <c r="E646" s="18" t="s">
        <v>94</v>
      </c>
      <c r="F646" t="s">
        <v>8022</v>
      </c>
      <c r="G646" s="24">
        <v>46101</v>
      </c>
      <c r="I646" s="27" t="s">
        <v>8115</v>
      </c>
      <c r="J646" s="27" t="s">
        <v>8116</v>
      </c>
      <c r="K646" t="s">
        <v>4947</v>
      </c>
      <c r="L646" s="33" t="str">
        <f>VLOOKUP(K646,'COMM ITY- ENG'!A:B,2,FALSE)</f>
        <v>cartons and boxes</v>
      </c>
      <c r="N646" s="46">
        <v>1050</v>
      </c>
      <c r="O646" s="45" t="s">
        <v>4949</v>
      </c>
      <c r="Q646" s="19">
        <f t="shared" si="10"/>
        <v>0.37231428571428571</v>
      </c>
      <c r="R646" s="47">
        <v>390.93</v>
      </c>
      <c r="S646" s="26" t="str">
        <f>IFERROR(VLOOKUP(J646,'DESC ITY - ENG'!B:C,2,FALSE),VLOOKUP(I646,'DESC ITY - ENG'!A:C,3,FALSE))</f>
        <v>Litho Sleeve Ideale Chef Luster Pan Dia. 26</v>
      </c>
      <c r="T646" s="15" t="str">
        <f>IFERROR(VLOOKUP(S646,'DESC ITY - ENG'!C:D,2,FALSE),VLOOKUP(J646,'DESC ITY - ENG'!B:D,3,FALSE))</f>
        <v>SHTS</v>
      </c>
      <c r="U646" t="str">
        <f>VLOOKUP(T646,'STANDARD COMM'!A:B,2,FALSE)</f>
        <v>COLOR SHEET SLEEVE</v>
      </c>
      <c r="V646" t="str">
        <f>IF(T646="","(blank)",IF(COUNTIF('STANDARD COMM'!A:A,T646)&gt;0,"OK","OUT OF SCOPE"))</f>
        <v>OK</v>
      </c>
    </row>
    <row r="647" spans="1:22">
      <c r="A647" s="16" t="s">
        <v>8183</v>
      </c>
      <c r="B647" s="48">
        <v>45992.485000000001</v>
      </c>
      <c r="D647" s="12" t="s">
        <v>8254</v>
      </c>
      <c r="E647" s="12" t="s">
        <v>94</v>
      </c>
      <c r="F647" t="s">
        <v>8022</v>
      </c>
      <c r="G647" s="24">
        <v>46101</v>
      </c>
      <c r="I647" s="27" t="s">
        <v>2877</v>
      </c>
      <c r="J647" s="27" t="s">
        <v>2878</v>
      </c>
      <c r="K647" t="s">
        <v>4947</v>
      </c>
      <c r="L647" s="33" t="str">
        <f>VLOOKUP(K647,'COMM ITY- ENG'!A:B,2,FALSE)</f>
        <v>cartons and boxes</v>
      </c>
      <c r="N647" s="46">
        <v>1150</v>
      </c>
      <c r="O647" s="45" t="s">
        <v>4949</v>
      </c>
      <c r="Q647" s="19">
        <f t="shared" si="10"/>
        <v>0.37231304347826089</v>
      </c>
      <c r="R647" s="47">
        <v>428.16</v>
      </c>
      <c r="S647" s="26" t="str">
        <f>IFERROR(VLOOKUP(J647,'DESC ITY - ENG'!B:C,2,FALSE),VLOOKUP(I647,'DESC ITY - ENG'!A:C,3,FALSE))</f>
        <v>Litho Sleeve Ideale Chef Luster T.1M.F.379 ∅26</v>
      </c>
      <c r="T647" s="15" t="str">
        <f>IFERROR(VLOOKUP(S647,'DESC ITY - ENG'!C:D,2,FALSE),VLOOKUP(J647,'DESC ITY - ENG'!B:D,3,FALSE))</f>
        <v>SHTS</v>
      </c>
      <c r="U647" t="str">
        <f>VLOOKUP(T647,'STANDARD COMM'!A:B,2,FALSE)</f>
        <v>COLOR SHEET SLEEVE</v>
      </c>
      <c r="V647" t="str">
        <f>IF(T647="","(blank)",IF(COUNTIF('STANDARD COMM'!A:A,T647)&gt;0,"OK","OUT OF SCOPE"))</f>
        <v>OK</v>
      </c>
    </row>
    <row r="648" spans="1:22">
      <c r="A648" s="16" t="s">
        <v>8183</v>
      </c>
      <c r="B648" s="48">
        <v>45992.485000000001</v>
      </c>
      <c r="D648" s="18" t="s">
        <v>8254</v>
      </c>
      <c r="E648" s="18" t="s">
        <v>94</v>
      </c>
      <c r="F648" t="s">
        <v>8022</v>
      </c>
      <c r="G648" s="24">
        <v>46101</v>
      </c>
      <c r="I648" s="27" t="s">
        <v>2879</v>
      </c>
      <c r="J648" s="27" t="s">
        <v>2880</v>
      </c>
      <c r="K648" t="s">
        <v>4947</v>
      </c>
      <c r="L648" s="33" t="str">
        <f>VLOOKUP(K648,'COMM ITY- ENG'!A:B,2,FALSE)</f>
        <v>cartons and boxes</v>
      </c>
      <c r="N648" s="46">
        <v>1150</v>
      </c>
      <c r="O648" s="45" t="s">
        <v>4949</v>
      </c>
      <c r="Q648" s="19">
        <f t="shared" si="10"/>
        <v>0.37231304347826089</v>
      </c>
      <c r="R648" s="47">
        <v>428.16</v>
      </c>
      <c r="S648" s="26" t="str">
        <f>IFERROR(VLOOKUP(J648,'DESC ITY - ENG'!B:C,2,FALSE),VLOOKUP(I648,'DESC ITY - ENG'!A:C,3,FALSE))</f>
        <v>Litho Sleeve Ideale Chef Luster T.1M.F.379 ∅28</v>
      </c>
      <c r="T648" s="15" t="str">
        <f>IFERROR(VLOOKUP(S648,'DESC ITY - ENG'!C:D,2,FALSE),VLOOKUP(J648,'DESC ITY - ENG'!B:D,3,FALSE))</f>
        <v>SHTS</v>
      </c>
      <c r="U648" t="str">
        <f>VLOOKUP(T648,'STANDARD COMM'!A:B,2,FALSE)</f>
        <v>COLOR SHEET SLEEVE</v>
      </c>
      <c r="V648" t="str">
        <f>IF(T648="","(blank)",IF(COUNTIF('STANDARD COMM'!A:A,T648)&gt;0,"OK","OUT OF SCOPE"))</f>
        <v>OK</v>
      </c>
    </row>
    <row r="649" spans="1:22">
      <c r="A649" s="16" t="s">
        <v>8183</v>
      </c>
      <c r="B649" s="48">
        <v>45992.485000000001</v>
      </c>
      <c r="D649" s="12" t="s">
        <v>8254</v>
      </c>
      <c r="E649" s="12" t="s">
        <v>94</v>
      </c>
      <c r="F649" t="s">
        <v>8022</v>
      </c>
      <c r="G649" s="24">
        <v>46101</v>
      </c>
      <c r="I649" s="27" t="s">
        <v>5205</v>
      </c>
      <c r="J649" s="27" t="s">
        <v>5206</v>
      </c>
      <c r="K649" t="s">
        <v>4947</v>
      </c>
      <c r="L649" s="33" t="str">
        <f>VLOOKUP(K649,'COMM ITY- ENG'!A:B,2,FALSE)</f>
        <v>cartons and boxes</v>
      </c>
      <c r="N649" s="46">
        <v>550</v>
      </c>
      <c r="O649" s="45" t="s">
        <v>4949</v>
      </c>
      <c r="Q649" s="19">
        <f t="shared" si="10"/>
        <v>0.23950909090909089</v>
      </c>
      <c r="R649" s="47">
        <v>131.72999999999999</v>
      </c>
      <c r="S649" s="26" t="str">
        <f>IFERROR(VLOOKUP(J649,'DESC ITY - ENG'!B:C,2,FALSE),VLOOKUP(I649,'DESC ITY - ENG'!A:C,3,FALSE))</f>
        <v>Litho Sleeve Ceramico Rest. Ind. Pan 148 20</v>
      </c>
      <c r="T649" s="15" t="str">
        <f>IFERROR(VLOOKUP(S649,'DESC ITY - ENG'!C:D,2,FALSE),VLOOKUP(J649,'DESC ITY - ENG'!B:D,3,FALSE))</f>
        <v>SHTS</v>
      </c>
      <c r="U649" t="str">
        <f>VLOOKUP(T649,'STANDARD COMM'!A:B,2,FALSE)</f>
        <v>COLOR SHEET SLEEVE</v>
      </c>
      <c r="V649" t="str">
        <f>IF(T649="","(blank)",IF(COUNTIF('STANDARD COMM'!A:A,T649)&gt;0,"OK","OUT OF SCOPE"))</f>
        <v>OK</v>
      </c>
    </row>
    <row r="650" spans="1:22">
      <c r="A650" s="16" t="s">
        <v>8183</v>
      </c>
      <c r="B650" s="48">
        <v>45992.485000000001</v>
      </c>
      <c r="D650" s="18" t="s">
        <v>8254</v>
      </c>
      <c r="E650" s="18" t="s">
        <v>94</v>
      </c>
      <c r="F650" t="s">
        <v>8022</v>
      </c>
      <c r="G650" s="24">
        <v>46101</v>
      </c>
      <c r="I650" s="27" t="s">
        <v>3359</v>
      </c>
      <c r="J650" s="27" t="s">
        <v>3360</v>
      </c>
      <c r="K650" t="s">
        <v>4947</v>
      </c>
      <c r="L650" s="33" t="str">
        <f>VLOOKUP(K650,'COMM ITY- ENG'!A:B,2,FALSE)</f>
        <v>cartons and boxes</v>
      </c>
      <c r="N650" s="46">
        <v>550</v>
      </c>
      <c r="O650" s="45" t="s">
        <v>4949</v>
      </c>
      <c r="Q650" s="19">
        <f t="shared" si="10"/>
        <v>0.19</v>
      </c>
      <c r="R650" s="47">
        <v>104.5</v>
      </c>
      <c r="S650" s="26" t="str">
        <f>IFERROR(VLOOKUP(J650,'DESC ITY - ENG'!B:C,2,FALSE),VLOOKUP(I650,'DESC ITY - ENG'!A:C,3,FALSE))</f>
        <v>Single Die-cut Divider to form Cross Separator 163 (Size 24/28)</v>
      </c>
      <c r="T650" s="15" t="str">
        <f>IFERROR(VLOOKUP(S650,'DESC ITY - ENG'!C:D,2,FALSE),VLOOKUP(J650,'DESC ITY - ENG'!B:D,3,FALSE))</f>
        <v>CBS-</v>
      </c>
      <c r="U650" t="str">
        <f>VLOOKUP(T650,'STANDARD COMM'!A:B,2,FALSE)</f>
        <v>CARD BOARD INSERT</v>
      </c>
      <c r="V650" t="str">
        <f>IF(T650="","(blank)",IF(COUNTIF('STANDARD COMM'!A:A,T650)&gt;0,"OK","OUT OF SCOPE"))</f>
        <v>OK</v>
      </c>
    </row>
    <row r="651" spans="1:22">
      <c r="A651" s="16" t="s">
        <v>8183</v>
      </c>
      <c r="B651" s="48">
        <v>45992.485000000001</v>
      </c>
      <c r="D651" s="12" t="s">
        <v>8254</v>
      </c>
      <c r="E651" s="12" t="s">
        <v>94</v>
      </c>
      <c r="F651" t="s">
        <v>8022</v>
      </c>
      <c r="G651" s="24">
        <v>46101</v>
      </c>
      <c r="I651" s="27" t="s">
        <v>3361</v>
      </c>
      <c r="J651" s="27" t="s">
        <v>3362</v>
      </c>
      <c r="K651" t="s">
        <v>4947</v>
      </c>
      <c r="L651" s="33" t="str">
        <f>VLOOKUP(K651,'COMM ITY- ENG'!A:B,2,FALSE)</f>
        <v>cartons and boxes</v>
      </c>
      <c r="N651" s="46">
        <v>550</v>
      </c>
      <c r="O651" s="45" t="s">
        <v>4949</v>
      </c>
      <c r="Q651" s="19">
        <f t="shared" si="10"/>
        <v>0.19</v>
      </c>
      <c r="R651" s="47">
        <v>104.5</v>
      </c>
      <c r="S651" s="26" t="str">
        <f>IFERROR(VLOOKUP(J651,'DESC ITY - ENG'!B:C,2,FALSE),VLOOKUP(I651,'DESC ITY - ENG'!A:C,3,FALSE))</f>
        <v>Single Die-cut Divider to form Cross Separator 163 (Size 20/24)</v>
      </c>
      <c r="T651" s="15" t="str">
        <f>IFERROR(VLOOKUP(S651,'DESC ITY - ENG'!C:D,2,FALSE),VLOOKUP(J651,'DESC ITY - ENG'!B:D,3,FALSE))</f>
        <v>CBS-</v>
      </c>
      <c r="U651" t="str">
        <f>VLOOKUP(T651,'STANDARD COMM'!A:B,2,FALSE)</f>
        <v>CARD BOARD INSERT</v>
      </c>
      <c r="V651" t="str">
        <f>IF(T651="","(blank)",IF(COUNTIF('STANDARD COMM'!A:A,T651)&gt;0,"OK","OUT OF SCOPE"))</f>
        <v>OK</v>
      </c>
    </row>
    <row r="652" spans="1:22">
      <c r="A652" s="16" t="s">
        <v>8183</v>
      </c>
      <c r="B652" s="48">
        <v>45992.485000000001</v>
      </c>
      <c r="D652" s="12" t="s">
        <v>8254</v>
      </c>
      <c r="E652" s="12" t="s">
        <v>94</v>
      </c>
      <c r="F652" t="s">
        <v>8023</v>
      </c>
      <c r="G652" s="24">
        <v>46101</v>
      </c>
      <c r="I652" s="27" t="s">
        <v>3989</v>
      </c>
      <c r="J652" s="27" t="s">
        <v>3990</v>
      </c>
      <c r="K652" t="s">
        <v>4947</v>
      </c>
      <c r="L652" s="33" t="str">
        <f>VLOOKUP(K652,'COMM ITY- ENG'!A:B,2,FALSE)</f>
        <v>cartons and boxes</v>
      </c>
      <c r="N652" s="46">
        <v>430</v>
      </c>
      <c r="O652" s="45" t="s">
        <v>4949</v>
      </c>
      <c r="Q652" s="19">
        <f t="shared" si="10"/>
        <v>1.748</v>
      </c>
      <c r="R652" s="47">
        <v>751.64</v>
      </c>
      <c r="S652" s="26" t="str">
        <f>IFERROR(VLOOKUP(J652,'DESC ITY - ENG'!B:C,2,FALSE),VLOOKUP(I652,'DESC ITY - ENG'!A:C,3,FALSE))</f>
        <v>Carton Insert 6776 Skillet 24 Essteele x Salute Rest.</v>
      </c>
      <c r="T652" s="15" t="str">
        <f>IFERROR(VLOOKUP(S652,'DESC ITY - ENG'!C:D,2,FALSE),VLOOKUP(J652,'DESC ITY - ENG'!B:D,3,FALSE))</f>
        <v>LABL</v>
      </c>
      <c r="U652" t="str">
        <f>VLOOKUP(T652,'STANDARD COMM'!A:B,2,FALSE)</f>
        <v>LABEL / DISPLAY CARD</v>
      </c>
      <c r="V652" t="str">
        <f>IF(T652="","(blank)",IF(COUNTIF('STANDARD COMM'!A:A,T652)&gt;0,"OK","OUT OF SCOPE"))</f>
        <v>OK</v>
      </c>
    </row>
    <row r="653" spans="1:22">
      <c r="A653" s="16" t="s">
        <v>8183</v>
      </c>
      <c r="B653" s="48">
        <v>45992.485000000001</v>
      </c>
      <c r="D653" s="18" t="s">
        <v>8254</v>
      </c>
      <c r="E653" s="18" t="s">
        <v>94</v>
      </c>
      <c r="F653" t="s">
        <v>8023</v>
      </c>
      <c r="G653" s="24">
        <v>46101</v>
      </c>
      <c r="I653" s="27" t="s">
        <v>3299</v>
      </c>
      <c r="J653" s="27" t="s">
        <v>3300</v>
      </c>
      <c r="K653" t="s">
        <v>4947</v>
      </c>
      <c r="L653" s="33" t="str">
        <f>VLOOKUP(K653,'COMM ITY- ENG'!A:B,2,FALSE)</f>
        <v>cartons and boxes</v>
      </c>
      <c r="N653" s="46">
        <v>480</v>
      </c>
      <c r="O653" s="45" t="s">
        <v>4949</v>
      </c>
      <c r="Q653" s="19">
        <f t="shared" si="10"/>
        <v>2.3676041666666667</v>
      </c>
      <c r="R653" s="47">
        <v>1136.45</v>
      </c>
      <c r="S653" s="26" t="str">
        <f>IFERROR(VLOOKUP(J653,'DESC ITY - ENG'!B:C,2,FALSE),VLOOKUP(I653,'DESC ITY - ENG'!A:C,3,FALSE))</f>
        <v>Carton Insert 6907 Skillet 24 - 28 Essteele x Salute Rest.</v>
      </c>
      <c r="T653" s="15" t="str">
        <f>IFERROR(VLOOKUP(S653,'DESC ITY - ENG'!C:D,2,FALSE),VLOOKUP(J653,'DESC ITY - ENG'!B:D,3,FALSE))</f>
        <v>LABL</v>
      </c>
      <c r="U653" t="str">
        <f>VLOOKUP(T653,'STANDARD COMM'!A:B,2,FALSE)</f>
        <v>LABEL / DISPLAY CARD</v>
      </c>
      <c r="V653" t="str">
        <f>IF(T653="","(blank)",IF(COUNTIF('STANDARD COMM'!A:A,T653)&gt;0,"OK","OUT OF SCOPE"))</f>
        <v>OK</v>
      </c>
    </row>
    <row r="654" spans="1:22">
      <c r="A654" s="16" t="s">
        <v>8183</v>
      </c>
      <c r="B654" s="48">
        <v>45992.485000000001</v>
      </c>
      <c r="D654" s="18" t="s">
        <v>8254</v>
      </c>
      <c r="E654" s="18" t="s">
        <v>94</v>
      </c>
      <c r="F654" t="s">
        <v>8023</v>
      </c>
      <c r="G654" s="24">
        <v>46101</v>
      </c>
      <c r="I654" s="27" t="s">
        <v>3601</v>
      </c>
      <c r="J654" s="27" t="s">
        <v>3602</v>
      </c>
      <c r="K654" t="s">
        <v>4947</v>
      </c>
      <c r="L654" s="33" t="str">
        <f>VLOOKUP(K654,'COMM ITY- ENG'!A:B,2,FALSE)</f>
        <v>cartons and boxes</v>
      </c>
      <c r="N654" s="46">
        <v>25800</v>
      </c>
      <c r="O654" s="45" t="s">
        <v>4949</v>
      </c>
      <c r="Q654" s="19">
        <f t="shared" si="10"/>
        <v>8.7400000000000005E-2</v>
      </c>
      <c r="R654" s="47">
        <v>2254.92</v>
      </c>
      <c r="S654" s="26" t="str">
        <f>IFERROR(VLOOKUP(J654,'DESC ITY - ENG'!B:C,2,FALSE),VLOOKUP(I654,'DESC ITY - ENG'!A:C,3,FALSE))</f>
        <v>Litho Sleeve Crepe Pan 179 Dia. 25</v>
      </c>
      <c r="T654" s="15" t="str">
        <f>IFERROR(VLOOKUP(S654,'DESC ITY - ENG'!C:D,2,FALSE),VLOOKUP(J654,'DESC ITY - ENG'!B:D,3,FALSE))</f>
        <v>SHTS</v>
      </c>
      <c r="U654" t="str">
        <f>VLOOKUP(T654,'STANDARD COMM'!A:B,2,FALSE)</f>
        <v>COLOR SHEET SLEEVE</v>
      </c>
      <c r="V654" t="str">
        <f>IF(T654="","(blank)",IF(COUNTIF('STANDARD COMM'!A:A,T654)&gt;0,"OK","OUT OF SCOPE"))</f>
        <v>OK</v>
      </c>
    </row>
    <row r="655" spans="1:22">
      <c r="A655" s="16" t="s">
        <v>8183</v>
      </c>
      <c r="B655" s="48">
        <v>45992.485000000001</v>
      </c>
      <c r="D655" s="18" t="s">
        <v>8254</v>
      </c>
      <c r="E655" s="18" t="s">
        <v>94</v>
      </c>
      <c r="F655" t="s">
        <v>8023</v>
      </c>
      <c r="G655" s="24">
        <v>46101</v>
      </c>
      <c r="I655" s="27" t="s">
        <v>5205</v>
      </c>
      <c r="J655" s="27" t="s">
        <v>5206</v>
      </c>
      <c r="K655" t="s">
        <v>4947</v>
      </c>
      <c r="L655" s="33" t="str">
        <f>VLOOKUP(K655,'COMM ITY- ENG'!A:B,2,FALSE)</f>
        <v>cartons and boxes</v>
      </c>
      <c r="N655" s="46">
        <v>2550</v>
      </c>
      <c r="O655" s="45" t="s">
        <v>4949</v>
      </c>
      <c r="Q655" s="19">
        <f t="shared" si="10"/>
        <v>0.23950196078431374</v>
      </c>
      <c r="R655" s="47">
        <v>610.73</v>
      </c>
      <c r="S655" s="26" t="str">
        <f>IFERROR(VLOOKUP(J655,'DESC ITY - ENG'!B:C,2,FALSE),VLOOKUP(I655,'DESC ITY - ENG'!A:C,3,FALSE))</f>
        <v>Litho Sleeve Ceramico Rest. Ind. Pan 148 20</v>
      </c>
      <c r="T655" s="15" t="str">
        <f>IFERROR(VLOOKUP(S655,'DESC ITY - ENG'!C:D,2,FALSE),VLOOKUP(J655,'DESC ITY - ENG'!B:D,3,FALSE))</f>
        <v>SHTS</v>
      </c>
      <c r="U655" t="str">
        <f>VLOOKUP(T655,'STANDARD COMM'!A:B,2,FALSE)</f>
        <v>COLOR SHEET SLEEVE</v>
      </c>
      <c r="V655" t="str">
        <f>IF(T655="","(blank)",IF(COUNTIF('STANDARD COMM'!A:A,T655)&gt;0,"OK","OUT OF SCOPE"))</f>
        <v>OK</v>
      </c>
    </row>
    <row r="656" spans="1:22">
      <c r="A656" s="16" t="s">
        <v>7065</v>
      </c>
      <c r="B656" s="48">
        <v>45995.708587962959</v>
      </c>
      <c r="D656" s="12" t="s">
        <v>127</v>
      </c>
      <c r="E656" s="12" t="s">
        <v>128</v>
      </c>
      <c r="F656" t="s">
        <v>8029</v>
      </c>
      <c r="G656" s="24">
        <v>46101</v>
      </c>
      <c r="I656" s="27" t="s">
        <v>1239</v>
      </c>
      <c r="J656" s="27" t="s">
        <v>1240</v>
      </c>
      <c r="K656" t="s">
        <v>4940</v>
      </c>
      <c r="L656" s="33" t="str">
        <f>VLOOKUP(K656,'COMM ITY- ENG'!A:B,2,FALSE)</f>
        <v>packaging accessories</v>
      </c>
      <c r="N656" s="46">
        <v>28000</v>
      </c>
      <c r="O656" s="45" t="s">
        <v>4949</v>
      </c>
      <c r="Q656" s="19">
        <f t="shared" si="10"/>
        <v>4.7800000000000002E-2</v>
      </c>
      <c r="R656" s="47">
        <v>1338.4</v>
      </c>
      <c r="S656" s="26" t="str">
        <f>IFERROR(VLOOKUP(J656,'DESC ITY - ENG'!B:C,2,FALSE),VLOOKUP(I656,'DESC ITY - ENG'!A:C,3,FALSE))</f>
        <v>Punched Bag 35x35 cm Punched on Both Sides</v>
      </c>
      <c r="T656" s="15" t="str">
        <f>IFERROR(VLOOKUP(S656,'DESC ITY - ENG'!C:D,2,FALSE),VLOOKUP(J656,'DESC ITY - ENG'!B:D,3,FALSE))</f>
        <v>BAG-</v>
      </c>
      <c r="U656" t="str">
        <f>VLOOKUP(T656,'STANDARD COMM'!A:B,2,FALSE)</f>
        <v>BAG PACK</v>
      </c>
      <c r="V656" t="str">
        <f>IF(T656="","(blank)",IF(COUNTIF('STANDARD COMM'!A:A,T656)&gt;0,"OK","OUT OF SCOPE"))</f>
        <v>OK</v>
      </c>
    </row>
    <row r="657" spans="1:22">
      <c r="A657" s="16" t="s">
        <v>7065</v>
      </c>
      <c r="B657" s="48">
        <v>45995.708587962959</v>
      </c>
      <c r="D657" s="18" t="s">
        <v>127</v>
      </c>
      <c r="E657" s="18" t="s">
        <v>128</v>
      </c>
      <c r="F657" t="s">
        <v>8029</v>
      </c>
      <c r="G657" s="24">
        <v>46101</v>
      </c>
      <c r="I657" s="27" t="s">
        <v>1243</v>
      </c>
      <c r="J657" s="27" t="s">
        <v>1244</v>
      </c>
      <c r="K657" t="s">
        <v>4940</v>
      </c>
      <c r="L657" s="33" t="str">
        <f>VLOOKUP(K657,'COMM ITY- ENG'!A:B,2,FALSE)</f>
        <v>packaging accessories</v>
      </c>
      <c r="N657" s="46">
        <v>20800</v>
      </c>
      <c r="O657" s="45" t="s">
        <v>4949</v>
      </c>
      <c r="Q657" s="19">
        <f t="shared" si="10"/>
        <v>6.1999999999999993E-2</v>
      </c>
      <c r="R657" s="47">
        <v>1289.5999999999999</v>
      </c>
      <c r="S657" s="26" t="str">
        <f>IFERROR(VLOOKUP(J657,'DESC ITY - ENG'!B:C,2,FALSE),VLOOKUP(I657,'DESC ITY - ENG'!A:C,3,FALSE))</f>
        <v>Punched Bag 35x40 cm Double Layer with 35-Language Warning</v>
      </c>
      <c r="T657" s="15" t="str">
        <f>IFERROR(VLOOKUP(S657,'DESC ITY - ENG'!C:D,2,FALSE),VLOOKUP(J657,'DESC ITY - ENG'!B:D,3,FALSE))</f>
        <v>BAG-</v>
      </c>
      <c r="U657" t="str">
        <f>VLOOKUP(T657,'STANDARD COMM'!A:B,2,FALSE)</f>
        <v>BAG PACK</v>
      </c>
      <c r="V657" t="str">
        <f>IF(T657="","(blank)",IF(COUNTIF('STANDARD COMM'!A:A,T657)&gt;0,"OK","OUT OF SCOPE"))</f>
        <v>OK</v>
      </c>
    </row>
    <row r="658" spans="1:22">
      <c r="A658" s="16" t="s">
        <v>7065</v>
      </c>
      <c r="B658" s="48">
        <v>45995.708587962959</v>
      </c>
      <c r="D658" s="12" t="s">
        <v>127</v>
      </c>
      <c r="E658" s="12" t="s">
        <v>128</v>
      </c>
      <c r="F658" t="s">
        <v>8029</v>
      </c>
      <c r="G658" s="24">
        <v>46101</v>
      </c>
      <c r="I658" s="27" t="s">
        <v>1245</v>
      </c>
      <c r="J658" s="27" t="s">
        <v>1246</v>
      </c>
      <c r="K658" t="s">
        <v>4940</v>
      </c>
      <c r="L658" s="33" t="str">
        <f>VLOOKUP(K658,'COMM ITY- ENG'!A:B,2,FALSE)</f>
        <v>packaging accessories</v>
      </c>
      <c r="N658" s="46">
        <v>19800</v>
      </c>
      <c r="O658" s="45" t="s">
        <v>4949</v>
      </c>
      <c r="Q658" s="19">
        <f t="shared" si="10"/>
        <v>5.6000000000000001E-2</v>
      </c>
      <c r="R658" s="47">
        <v>1108.8</v>
      </c>
      <c r="S658" s="26" t="str">
        <f>IFERROR(VLOOKUP(J658,'DESC ITY - ENG'!B:C,2,FALSE),VLOOKUP(I658,'DESC ITY - ENG'!A:C,3,FALSE))</f>
        <v>Punched Bag 40x40 cm Punched on Both Sides Version GR55+HD</v>
      </c>
      <c r="T658" s="15" t="str">
        <f>IFERROR(VLOOKUP(S658,'DESC ITY - ENG'!C:D,2,FALSE),VLOOKUP(J658,'DESC ITY - ENG'!B:D,3,FALSE))</f>
        <v>BAG-</v>
      </c>
      <c r="U658" t="str">
        <f>VLOOKUP(T658,'STANDARD COMM'!A:B,2,FALSE)</f>
        <v>BAG PACK</v>
      </c>
      <c r="V658" t="str">
        <f>IF(T658="","(blank)",IF(COUNTIF('STANDARD COMM'!A:A,T658)&gt;0,"OK","OUT OF SCOPE"))</f>
        <v>OK</v>
      </c>
    </row>
    <row r="659" spans="1:22">
      <c r="A659" s="16" t="s">
        <v>7065</v>
      </c>
      <c r="B659" s="48">
        <v>45995.708587962959</v>
      </c>
      <c r="D659" s="12" t="s">
        <v>127</v>
      </c>
      <c r="E659" s="12" t="s">
        <v>128</v>
      </c>
      <c r="F659" t="s">
        <v>8029</v>
      </c>
      <c r="G659" s="24">
        <v>46101</v>
      </c>
      <c r="I659" s="27" t="s">
        <v>1247</v>
      </c>
      <c r="J659" s="27" t="s">
        <v>1248</v>
      </c>
      <c r="K659" t="s">
        <v>4940</v>
      </c>
      <c r="L659" s="33" t="str">
        <f>VLOOKUP(K659,'COMM ITY- ENG'!A:B,2,FALSE)</f>
        <v>packaging accessories</v>
      </c>
      <c r="N659" s="46">
        <v>6000</v>
      </c>
      <c r="O659" s="45" t="s">
        <v>4949</v>
      </c>
      <c r="Q659" s="19">
        <f t="shared" si="10"/>
        <v>5.8459999999999998E-2</v>
      </c>
      <c r="R659" s="47">
        <v>350.76</v>
      </c>
      <c r="S659" s="26" t="str">
        <f>IFERROR(VLOOKUP(J659,'DESC ITY - ENG'!B:C,2,FALSE),VLOOKUP(I659,'DESC ITY - ENG'!A:C,3,FALSE))</f>
        <v>40x40 Bubble Bag w/ 35-language warning</v>
      </c>
      <c r="T659" s="15" t="str">
        <f>IFERROR(VLOOKUP(S659,'DESC ITY - ENG'!C:D,2,FALSE),VLOOKUP(J659,'DESC ITY - ENG'!B:D,3,FALSE))</f>
        <v>BAG-</v>
      </c>
      <c r="U659" t="str">
        <f>VLOOKUP(T659,'STANDARD COMM'!A:B,2,FALSE)</f>
        <v>BAG PACK</v>
      </c>
      <c r="V659" t="str">
        <f>IF(T659="","(blank)",IF(COUNTIF('STANDARD COMM'!A:A,T659)&gt;0,"OK","OUT OF SCOPE"))</f>
        <v>OK</v>
      </c>
    </row>
    <row r="660" spans="1:22">
      <c r="A660" s="16" t="s">
        <v>7065</v>
      </c>
      <c r="B660" s="48">
        <v>45995.708587962959</v>
      </c>
      <c r="D660" s="18" t="s">
        <v>127</v>
      </c>
      <c r="E660" s="18" t="s">
        <v>128</v>
      </c>
      <c r="F660" t="s">
        <v>8029</v>
      </c>
      <c r="G660" s="24">
        <v>46101</v>
      </c>
      <c r="I660" s="27" t="s">
        <v>1253</v>
      </c>
      <c r="J660" s="27" t="s">
        <v>1254</v>
      </c>
      <c r="K660" t="s">
        <v>4940</v>
      </c>
      <c r="L660" s="33" t="str">
        <f>VLOOKUP(K660,'COMM ITY- ENG'!A:B,2,FALSE)</f>
        <v>packaging accessories</v>
      </c>
      <c r="N660" s="46">
        <v>34600</v>
      </c>
      <c r="O660" s="45" t="s">
        <v>4949</v>
      </c>
      <c r="Q660" s="19">
        <f t="shared" si="10"/>
        <v>7.0899999999999991E-2</v>
      </c>
      <c r="R660" s="47">
        <v>2453.14</v>
      </c>
      <c r="S660" s="26" t="str">
        <f>IFERROR(VLOOKUP(J660,'DESC ITY - ENG'!B:C,2,FALSE),VLOOKUP(I660,'DESC ITY - ENG'!A:C,3,FALSE))</f>
        <v>Punched Bag 45x45 cm Punched on Both Sides</v>
      </c>
      <c r="T660" s="15" t="str">
        <f>IFERROR(VLOOKUP(S660,'DESC ITY - ENG'!C:D,2,FALSE),VLOOKUP(J660,'DESC ITY - ENG'!B:D,3,FALSE))</f>
        <v>BAG-</v>
      </c>
      <c r="U660" t="str">
        <f>VLOOKUP(T660,'STANDARD COMM'!A:B,2,FALSE)</f>
        <v>BAG PACK</v>
      </c>
      <c r="V660" t="str">
        <f>IF(T660="","(blank)",IF(COUNTIF('STANDARD COMM'!A:A,T660)&gt;0,"OK","OUT OF SCOPE"))</f>
        <v>OK</v>
      </c>
    </row>
    <row r="661" spans="1:22">
      <c r="A661" s="16" t="s">
        <v>8190</v>
      </c>
      <c r="B661" s="48">
        <v>45996.466828703706</v>
      </c>
      <c r="D661" s="18" t="s">
        <v>8254</v>
      </c>
      <c r="E661" s="18" t="s">
        <v>94</v>
      </c>
      <c r="F661" t="s">
        <v>8022</v>
      </c>
      <c r="G661" s="24">
        <v>46101</v>
      </c>
      <c r="I661" s="27" t="s">
        <v>4586</v>
      </c>
      <c r="J661" s="27" t="s">
        <v>4587</v>
      </c>
      <c r="K661" t="s">
        <v>4947</v>
      </c>
      <c r="L661" s="33" t="str">
        <f>VLOOKUP(K661,'COMM ITY- ENG'!A:B,2,FALSE)</f>
        <v>cartons and boxes</v>
      </c>
      <c r="N661" s="46">
        <v>4550</v>
      </c>
      <c r="O661" s="45" t="s">
        <v>4949</v>
      </c>
      <c r="Q661" s="19">
        <f t="shared" si="10"/>
        <v>0.1368</v>
      </c>
      <c r="R661" s="47">
        <v>622.44000000000005</v>
      </c>
      <c r="S661" s="26" t="str">
        <f>IFERROR(VLOOKUP(J661,'DESC ITY - ENG'!B:C,2,FALSE),VLOOKUP(I661,'DESC ITY - ENG'!A:C,3,FALSE))</f>
        <v>Litho Sleeve Masterchef Onyx Induction 279 ∅24</v>
      </c>
      <c r="T661" s="15" t="str">
        <f>IFERROR(VLOOKUP(S661,'DESC ITY - ENG'!C:D,2,FALSE),VLOOKUP(J661,'DESC ITY - ENG'!B:D,3,FALSE))</f>
        <v>SHTS</v>
      </c>
      <c r="U661" t="str">
        <f>VLOOKUP(T661,'STANDARD COMM'!A:B,2,FALSE)</f>
        <v>COLOR SHEET SLEEVE</v>
      </c>
      <c r="V661" t="str">
        <f>IF(T661="","(blank)",IF(COUNTIF('STANDARD COMM'!A:A,T661)&gt;0,"OK","OUT OF SCOPE"))</f>
        <v>OK</v>
      </c>
    </row>
    <row r="662" spans="1:22">
      <c r="A662" s="16" t="s">
        <v>8190</v>
      </c>
      <c r="B662" s="48">
        <v>45996.466828703706</v>
      </c>
      <c r="D662" s="18" t="s">
        <v>8254</v>
      </c>
      <c r="E662" s="18" t="s">
        <v>94</v>
      </c>
      <c r="F662" t="s">
        <v>8023</v>
      </c>
      <c r="G662" s="24">
        <v>46101</v>
      </c>
      <c r="I662" s="27" t="s">
        <v>4586</v>
      </c>
      <c r="J662" s="27" t="s">
        <v>4587</v>
      </c>
      <c r="K662" t="s">
        <v>4947</v>
      </c>
      <c r="L662" s="33" t="str">
        <f>VLOOKUP(K662,'COMM ITY- ENG'!A:B,2,FALSE)</f>
        <v>cartons and boxes</v>
      </c>
      <c r="N662" s="46">
        <v>7100</v>
      </c>
      <c r="O662" s="45" t="s">
        <v>4949</v>
      </c>
      <c r="Q662" s="19">
        <f t="shared" si="10"/>
        <v>0.1368</v>
      </c>
      <c r="R662" s="47">
        <v>971.28</v>
      </c>
      <c r="S662" s="26" t="str">
        <f>IFERROR(VLOOKUP(J662,'DESC ITY - ENG'!B:C,2,FALSE),VLOOKUP(I662,'DESC ITY - ENG'!A:C,3,FALSE))</f>
        <v>Litho Sleeve Masterchef Onyx Induction 279 ∅24</v>
      </c>
      <c r="T662" s="15" t="str">
        <f>IFERROR(VLOOKUP(S662,'DESC ITY - ENG'!C:D,2,FALSE),VLOOKUP(J662,'DESC ITY - ENG'!B:D,3,FALSE))</f>
        <v>SHTS</v>
      </c>
      <c r="U662" t="str">
        <f>VLOOKUP(T662,'STANDARD COMM'!A:B,2,FALSE)</f>
        <v>COLOR SHEET SLEEVE</v>
      </c>
      <c r="V662" t="str">
        <f>IF(T662="","(blank)",IF(COUNTIF('STANDARD COMM'!A:A,T662)&gt;0,"OK","OUT OF SCOPE"))</f>
        <v>OK</v>
      </c>
    </row>
    <row r="663" spans="1:22">
      <c r="A663" s="16" t="s">
        <v>8188</v>
      </c>
      <c r="B663" s="48">
        <v>46000.492777777778</v>
      </c>
      <c r="D663" s="18" t="s">
        <v>8254</v>
      </c>
      <c r="E663" s="18" t="s">
        <v>94</v>
      </c>
      <c r="F663" t="s">
        <v>8022</v>
      </c>
      <c r="G663" s="24">
        <v>46101</v>
      </c>
      <c r="I663" s="27" t="s">
        <v>1976</v>
      </c>
      <c r="J663" s="27" t="s">
        <v>1977</v>
      </c>
      <c r="K663" t="s">
        <v>4947</v>
      </c>
      <c r="L663" s="33" t="str">
        <f>VLOOKUP(K663,'COMM ITY- ENG'!A:B,2,FALSE)</f>
        <v>cartons and boxes</v>
      </c>
      <c r="N663" s="46">
        <v>2090</v>
      </c>
      <c r="O663" s="45" t="s">
        <v>4949</v>
      </c>
      <c r="Q663" s="19">
        <f t="shared" si="10"/>
        <v>0.10200000000000001</v>
      </c>
      <c r="R663" s="47">
        <v>213.18</v>
      </c>
      <c r="S663" s="26" t="str">
        <f>IFERROR(VLOOKUP(J663,'DESC ITY - ENG'!B:C,2,FALSE),VLOOKUP(I663,'DESC ITY - ENG'!A:C,3,FALSE))</f>
        <v>Litho Sleeve Migros Star 2023 Pan Dia. 28 (Ref. 311)</v>
      </c>
      <c r="T663" s="15" t="str">
        <f>IFERROR(VLOOKUP(S663,'DESC ITY - ENG'!C:D,2,FALSE),VLOOKUP(J663,'DESC ITY - ENG'!B:D,3,FALSE))</f>
        <v>SHTS</v>
      </c>
      <c r="U663" t="str">
        <f>VLOOKUP(T663,'STANDARD COMM'!A:B,2,FALSE)</f>
        <v>COLOR SHEET SLEEVE</v>
      </c>
      <c r="V663" t="str">
        <f>IF(T663="","(blank)",IF(COUNTIF('STANDARD COMM'!A:A,T663)&gt;0,"OK","OUT OF SCOPE"))</f>
        <v>OK</v>
      </c>
    </row>
    <row r="664" spans="1:22">
      <c r="A664" s="16" t="s">
        <v>8184</v>
      </c>
      <c r="B664" s="48">
        <v>46000.691192129627</v>
      </c>
      <c r="D664" s="12" t="s">
        <v>8254</v>
      </c>
      <c r="E664" s="12" t="s">
        <v>94</v>
      </c>
      <c r="F664" t="s">
        <v>8022</v>
      </c>
      <c r="G664" s="24">
        <v>46101</v>
      </c>
      <c r="I664" s="27" t="s">
        <v>8072</v>
      </c>
      <c r="J664" s="27" t="s">
        <v>8073</v>
      </c>
      <c r="K664" t="s">
        <v>4947</v>
      </c>
      <c r="L664" s="33" t="str">
        <f>VLOOKUP(K664,'COMM ITY- ENG'!A:B,2,FALSE)</f>
        <v>cartons and boxes</v>
      </c>
      <c r="N664" s="46">
        <v>1150</v>
      </c>
      <c r="O664" s="45" t="s">
        <v>4949</v>
      </c>
      <c r="Q664" s="19">
        <f t="shared" si="10"/>
        <v>3.44</v>
      </c>
      <c r="R664" s="47">
        <v>3956</v>
      </c>
      <c r="S664" s="26" t="str">
        <f>IFERROR(VLOOKUP(J664,'DESC ITY - ENG'!B:C,2,FALSE),VLOOKUP(I664,'DESC ITY - ENG'!A:C,3,FALSE))</f>
        <v>LITHO BOX 163 26+574 28+474 20+C.V20+28 Benessere 051153161414</v>
      </c>
      <c r="T664" s="15" t="str">
        <f>IFERROR(VLOOKUP(S664,'DESC ITY - ENG'!C:D,2,FALSE),VLOOKUP(J664,'DESC ITY - ENG'!B:D,3,FALSE))</f>
        <v>BOX-</v>
      </c>
      <c r="U664" t="str">
        <f>VLOOKUP(T664,'STANDARD COMM'!A:B,2,FALSE)</f>
        <v>BOX / CARTON</v>
      </c>
      <c r="V664" t="str">
        <f>IF(T664="","(blank)",IF(COUNTIF('STANDARD COMM'!A:A,T664)&gt;0,"OK","OUT OF SCOPE"))</f>
        <v>OK</v>
      </c>
    </row>
    <row r="665" spans="1:22">
      <c r="A665" s="16" t="s">
        <v>8184</v>
      </c>
      <c r="B665" s="48">
        <v>46000.691192129627</v>
      </c>
      <c r="D665" s="12" t="s">
        <v>8254</v>
      </c>
      <c r="E665" s="12" t="s">
        <v>94</v>
      </c>
      <c r="F665" t="s">
        <v>8022</v>
      </c>
      <c r="G665" s="24">
        <v>46101</v>
      </c>
      <c r="I665" s="27" t="s">
        <v>4526</v>
      </c>
      <c r="J665" s="27" t="s">
        <v>4527</v>
      </c>
      <c r="K665" t="s">
        <v>4947</v>
      </c>
      <c r="L665" s="33" t="str">
        <f>VLOOKUP(K665,'COMM ITY- ENG'!A:B,2,FALSE)</f>
        <v>cartons and boxes</v>
      </c>
      <c r="N665" s="46">
        <v>500</v>
      </c>
      <c r="O665" s="45" t="s">
        <v>4949</v>
      </c>
      <c r="Q665" s="19">
        <f t="shared" si="10"/>
        <v>1.3217000000000001</v>
      </c>
      <c r="R665" s="47">
        <v>660.85</v>
      </c>
      <c r="S665" s="26" t="str">
        <f>IFERROR(VLOOKUP(J665,'DESC ITY - ENG'!B:C,2,FALSE),VLOOKUP(I665,'DESC ITY - ENG'!A:C,3,FALSE))</f>
        <v>Carton Insert 6030 24+28 Domed Roller</v>
      </c>
      <c r="T665" s="15" t="str">
        <f>IFERROR(VLOOKUP(S665,'DESC ITY - ENG'!C:D,2,FALSE),VLOOKUP(J665,'DESC ITY - ENG'!B:D,3,FALSE))</f>
        <v>LABL</v>
      </c>
      <c r="U665" t="str">
        <f>VLOOKUP(T665,'STANDARD COMM'!A:B,2,FALSE)</f>
        <v>LABEL / DISPLAY CARD</v>
      </c>
      <c r="V665" t="str">
        <f>IF(T665="","(blank)",IF(COUNTIF('STANDARD COMM'!A:A,T665)&gt;0,"OK","OUT OF SCOPE"))</f>
        <v>OK</v>
      </c>
    </row>
    <row r="666" spans="1:22">
      <c r="A666" s="16" t="s">
        <v>8184</v>
      </c>
      <c r="B666" s="48">
        <v>46000.691192129627</v>
      </c>
      <c r="D666" s="18" t="s">
        <v>8254</v>
      </c>
      <c r="E666" s="18" t="s">
        <v>94</v>
      </c>
      <c r="F666" t="s">
        <v>8022</v>
      </c>
      <c r="G666" s="24">
        <v>46101</v>
      </c>
      <c r="I666" s="27" t="s">
        <v>2274</v>
      </c>
      <c r="J666" s="27" t="s">
        <v>2275</v>
      </c>
      <c r="K666" t="s">
        <v>4947</v>
      </c>
      <c r="L666" s="33" t="str">
        <f>VLOOKUP(K666,'COMM ITY- ENG'!A:B,2,FALSE)</f>
        <v>cartons and boxes</v>
      </c>
      <c r="N666" s="46">
        <v>3250</v>
      </c>
      <c r="O666" s="45" t="s">
        <v>4949</v>
      </c>
      <c r="Q666" s="19">
        <f t="shared" si="10"/>
        <v>0.10199999999999999</v>
      </c>
      <c r="R666" s="47">
        <v>331.5</v>
      </c>
      <c r="S666" s="26" t="str">
        <f>IFERROR(VLOOKUP(J666,'DESC ITY - ENG'!B:C,2,FALSE),VLOOKUP(I666,'DESC ITY - ENG'!A:C,3,FALSE))</f>
        <v>Litho Sleeve Migros Star 2023 Pan Dia. 20</v>
      </c>
      <c r="T666" s="15" t="str">
        <f>IFERROR(VLOOKUP(S666,'DESC ITY - ENG'!C:D,2,FALSE),VLOOKUP(J666,'DESC ITY - ENG'!B:D,3,FALSE))</f>
        <v>SHTS</v>
      </c>
      <c r="U666" t="str">
        <f>VLOOKUP(T666,'STANDARD COMM'!A:B,2,FALSE)</f>
        <v>COLOR SHEET SLEEVE</v>
      </c>
      <c r="V666" t="str">
        <f>IF(T666="","(blank)",IF(COUNTIF('STANDARD COMM'!A:A,T666)&gt;0,"OK","OUT OF SCOPE"))</f>
        <v>OK</v>
      </c>
    </row>
    <row r="667" spans="1:22">
      <c r="A667" s="16" t="s">
        <v>8184</v>
      </c>
      <c r="B667" s="48">
        <v>46000.691192129627</v>
      </c>
      <c r="D667" s="12" t="s">
        <v>8254</v>
      </c>
      <c r="E667" s="12" t="s">
        <v>94</v>
      </c>
      <c r="F667" t="s">
        <v>8022</v>
      </c>
      <c r="G667" s="24">
        <v>46101</v>
      </c>
      <c r="I667" s="27" t="s">
        <v>2791</v>
      </c>
      <c r="J667" s="27" t="s">
        <v>2792</v>
      </c>
      <c r="K667" t="s">
        <v>4947</v>
      </c>
      <c r="L667" s="33" t="str">
        <f>VLOOKUP(K667,'COMM ITY- ENG'!A:B,2,FALSE)</f>
        <v>cartons and boxes</v>
      </c>
      <c r="N667" s="46">
        <v>3150</v>
      </c>
      <c r="O667" s="45" t="s">
        <v>4949</v>
      </c>
      <c r="Q667" s="19">
        <f t="shared" si="10"/>
        <v>0.10200000000000001</v>
      </c>
      <c r="R667" s="47">
        <v>321.3</v>
      </c>
      <c r="S667" s="26" t="str">
        <f>IFERROR(VLOOKUP(J667,'DESC ITY - ENG'!B:C,2,FALSE),VLOOKUP(I667,'DESC ITY - ENG'!A:C,3,FALSE))</f>
        <v>Litho Sleeve Migros Star 2023 Pan Dia. 28</v>
      </c>
      <c r="T667" s="15" t="str">
        <f>IFERROR(VLOOKUP(S667,'DESC ITY - ENG'!C:D,2,FALSE),VLOOKUP(J667,'DESC ITY - ENG'!B:D,3,FALSE))</f>
        <v>SHTS</v>
      </c>
      <c r="U667" t="str">
        <f>VLOOKUP(T667,'STANDARD COMM'!A:B,2,FALSE)</f>
        <v>COLOR SHEET SLEEVE</v>
      </c>
      <c r="V667" t="str">
        <f>IF(T667="","(blank)",IF(COUNTIF('STANDARD COMM'!A:A,T667)&gt;0,"OK","OUT OF SCOPE"))</f>
        <v>OK</v>
      </c>
    </row>
    <row r="668" spans="1:22">
      <c r="A668" s="16" t="s">
        <v>8184</v>
      </c>
      <c r="B668" s="48">
        <v>46000.691192129627</v>
      </c>
      <c r="D668" s="12" t="s">
        <v>8254</v>
      </c>
      <c r="E668" s="12" t="s">
        <v>94</v>
      </c>
      <c r="F668" t="s">
        <v>8022</v>
      </c>
      <c r="G668" s="24">
        <v>46101</v>
      </c>
      <c r="I668" s="27" t="s">
        <v>8081</v>
      </c>
      <c r="J668" s="27" t="s">
        <v>8082</v>
      </c>
      <c r="K668" t="s">
        <v>4947</v>
      </c>
      <c r="L668" s="33" t="str">
        <f>VLOOKUP(K668,'COMM ITY- ENG'!A:B,2,FALSE)</f>
        <v>cartons and boxes</v>
      </c>
      <c r="N668" s="46">
        <v>4100</v>
      </c>
      <c r="O668" s="45" t="s">
        <v>4949</v>
      </c>
      <c r="Q668" s="19">
        <f t="shared" si="10"/>
        <v>0.10199999999999999</v>
      </c>
      <c r="R668" s="47">
        <v>418.2</v>
      </c>
      <c r="S668" s="26" t="str">
        <f>IFERROR(VLOOKUP(J668,'DESC ITY - ENG'!B:C,2,FALSE),VLOOKUP(I668,'DESC ITY - ENG'!A:C,3,FALSE))</f>
        <v>Litho Sleeve Migros Pro Cer.In. 2025 Pan Dia. 20</v>
      </c>
      <c r="T668" s="15" t="str">
        <f>IFERROR(VLOOKUP(S668,'DESC ITY - ENG'!C:D,2,FALSE),VLOOKUP(J668,'DESC ITY - ENG'!B:D,3,FALSE))</f>
        <v>SHTS</v>
      </c>
      <c r="U668" t="str">
        <f>VLOOKUP(T668,'STANDARD COMM'!A:B,2,FALSE)</f>
        <v>COLOR SHEET SLEEVE</v>
      </c>
      <c r="V668" t="str">
        <f>IF(T668="","(blank)",IF(COUNTIF('STANDARD COMM'!A:A,T668)&gt;0,"OK","OUT OF SCOPE"))</f>
        <v>OK</v>
      </c>
    </row>
    <row r="669" spans="1:22">
      <c r="A669" s="16" t="s">
        <v>8184</v>
      </c>
      <c r="B669" s="48">
        <v>46000.691192129627</v>
      </c>
      <c r="D669" s="18" t="s">
        <v>8254</v>
      </c>
      <c r="E669" s="18" t="s">
        <v>94</v>
      </c>
      <c r="F669" t="s">
        <v>8022</v>
      </c>
      <c r="G669" s="24">
        <v>46101</v>
      </c>
      <c r="I669" s="27" t="s">
        <v>8083</v>
      </c>
      <c r="J669" s="27" t="s">
        <v>8084</v>
      </c>
      <c r="K669" t="s">
        <v>4947</v>
      </c>
      <c r="L669" s="33" t="str">
        <f>VLOOKUP(K669,'COMM ITY- ENG'!A:B,2,FALSE)</f>
        <v>cartons and boxes</v>
      </c>
      <c r="N669" s="46">
        <v>3300</v>
      </c>
      <c r="O669" s="45" t="s">
        <v>4949</v>
      </c>
      <c r="Q669" s="19">
        <f t="shared" si="10"/>
        <v>0.10200000000000001</v>
      </c>
      <c r="R669" s="47">
        <v>336.6</v>
      </c>
      <c r="S669" s="26" t="str">
        <f>IFERROR(VLOOKUP(J669,'DESC ITY - ENG'!B:C,2,FALSE),VLOOKUP(I669,'DESC ITY - ENG'!A:C,3,FALSE))</f>
        <v>Litho Sleeve Migros Pro Cer.In. 2025 Pan Dia. 24</v>
      </c>
      <c r="T669" s="15" t="str">
        <f>IFERROR(VLOOKUP(S669,'DESC ITY - ENG'!C:D,2,FALSE),VLOOKUP(J669,'DESC ITY - ENG'!B:D,3,FALSE))</f>
        <v>SHTS</v>
      </c>
      <c r="U669" t="str">
        <f>VLOOKUP(T669,'STANDARD COMM'!A:B,2,FALSE)</f>
        <v>COLOR SHEET SLEEVE</v>
      </c>
      <c r="V669" t="str">
        <f>IF(T669="","(blank)",IF(COUNTIF('STANDARD COMM'!A:A,T669)&gt;0,"OK","OUT OF SCOPE"))</f>
        <v>OK</v>
      </c>
    </row>
    <row r="670" spans="1:22">
      <c r="A670" s="16" t="s">
        <v>8184</v>
      </c>
      <c r="B670" s="48">
        <v>46000.691192129627</v>
      </c>
      <c r="D670" s="12" t="s">
        <v>8254</v>
      </c>
      <c r="E670" s="12" t="s">
        <v>94</v>
      </c>
      <c r="F670" t="s">
        <v>8022</v>
      </c>
      <c r="G670" s="24">
        <v>46101</v>
      </c>
      <c r="I670" s="27" t="s">
        <v>8085</v>
      </c>
      <c r="J670" s="27" t="s">
        <v>8086</v>
      </c>
      <c r="K670" t="s">
        <v>4947</v>
      </c>
      <c r="L670" s="33" t="str">
        <f>VLOOKUP(K670,'COMM ITY- ENG'!A:B,2,FALSE)</f>
        <v>cartons and boxes</v>
      </c>
      <c r="N670" s="46">
        <v>2900</v>
      </c>
      <c r="O670" s="45" t="s">
        <v>4949</v>
      </c>
      <c r="Q670" s="19">
        <f t="shared" si="10"/>
        <v>0.10200000000000001</v>
      </c>
      <c r="R670" s="47">
        <v>295.8</v>
      </c>
      <c r="S670" s="26" t="str">
        <f>IFERROR(VLOOKUP(J670,'DESC ITY - ENG'!B:C,2,FALSE),VLOOKUP(I670,'DESC ITY - ENG'!A:C,3,FALSE))</f>
        <v>Litho Sleeve Migros Pro Cer.In. 2025 Pan Dia. 28</v>
      </c>
      <c r="T670" s="15" t="str">
        <f>IFERROR(VLOOKUP(S670,'DESC ITY - ENG'!C:D,2,FALSE),VLOOKUP(J670,'DESC ITY - ENG'!B:D,3,FALSE))</f>
        <v>SHTS</v>
      </c>
      <c r="U670" t="str">
        <f>VLOOKUP(T670,'STANDARD COMM'!A:B,2,FALSE)</f>
        <v>COLOR SHEET SLEEVE</v>
      </c>
      <c r="V670" t="str">
        <f>IF(T670="","(blank)",IF(COUNTIF('STANDARD COMM'!A:A,T670)&gt;0,"OK","OUT OF SCOPE"))</f>
        <v>OK</v>
      </c>
    </row>
    <row r="671" spans="1:22">
      <c r="A671" s="16" t="s">
        <v>8184</v>
      </c>
      <c r="B671" s="48">
        <v>46000.691192129627</v>
      </c>
      <c r="D671" s="12" t="s">
        <v>8254</v>
      </c>
      <c r="E671" s="12" t="s">
        <v>94</v>
      </c>
      <c r="F671" t="s">
        <v>8022</v>
      </c>
      <c r="G671" s="24">
        <v>46101</v>
      </c>
      <c r="I671" s="27" t="s">
        <v>8087</v>
      </c>
      <c r="J671" s="27" t="s">
        <v>8088</v>
      </c>
      <c r="K671" t="s">
        <v>4947</v>
      </c>
      <c r="L671" s="33" t="str">
        <f>VLOOKUP(K671,'COMM ITY- ENG'!A:B,2,FALSE)</f>
        <v>cartons and boxes</v>
      </c>
      <c r="N671" s="46">
        <v>2200</v>
      </c>
      <c r="O671" s="45" t="s">
        <v>4949</v>
      </c>
      <c r="Q671" s="19">
        <f t="shared" si="10"/>
        <v>0.10200000000000001</v>
      </c>
      <c r="R671" s="47">
        <v>224.4</v>
      </c>
      <c r="S671" s="26" t="str">
        <f>IFERROR(VLOOKUP(J671,'DESC ITY - ENG'!B:C,2,FALSE),VLOOKUP(I671,'DESC ITY - ENG'!A:C,3,FALSE))</f>
        <v>Litho Sleeve Migros Pro Cer.In. 2025 Pan Dia. 28 (Ref. 126)</v>
      </c>
      <c r="T671" s="15" t="str">
        <f>IFERROR(VLOOKUP(S671,'DESC ITY - ENG'!C:D,2,FALSE),VLOOKUP(J671,'DESC ITY - ENG'!B:D,3,FALSE))</f>
        <v>SHTS</v>
      </c>
      <c r="U671" t="str">
        <f>VLOOKUP(T671,'STANDARD COMM'!A:B,2,FALSE)</f>
        <v>COLOR SHEET SLEEVE</v>
      </c>
      <c r="V671" t="str">
        <f>IF(T671="","(blank)",IF(COUNTIF('STANDARD COMM'!A:A,T671)&gt;0,"OK","OUT OF SCOPE"))</f>
        <v>OK</v>
      </c>
    </row>
    <row r="672" spans="1:22">
      <c r="A672" s="16" t="s">
        <v>8184</v>
      </c>
      <c r="B672" s="48">
        <v>46000.691192129627</v>
      </c>
      <c r="D672" s="18" t="s">
        <v>8254</v>
      </c>
      <c r="E672" s="18" t="s">
        <v>94</v>
      </c>
      <c r="F672" t="s">
        <v>8022</v>
      </c>
      <c r="G672" s="24">
        <v>46101</v>
      </c>
      <c r="I672" s="27" t="s">
        <v>8089</v>
      </c>
      <c r="J672" s="27" t="s">
        <v>8090</v>
      </c>
      <c r="K672" t="s">
        <v>4947</v>
      </c>
      <c r="L672" s="33" t="str">
        <f>VLOOKUP(K672,'COMM ITY- ENG'!A:B,2,FALSE)</f>
        <v>cartons and boxes</v>
      </c>
      <c r="N672" s="46">
        <v>2650</v>
      </c>
      <c r="O672" s="45" t="s">
        <v>4949</v>
      </c>
      <c r="Q672" s="19">
        <f t="shared" si="10"/>
        <v>0.10200000000000001</v>
      </c>
      <c r="R672" s="47">
        <v>270.3</v>
      </c>
      <c r="S672" s="26" t="str">
        <f>IFERROR(VLOOKUP(J672,'DESC ITY - ENG'!B:C,2,FALSE),VLOOKUP(I672,'DESC ITY - ENG'!A:C,3,FALSE))</f>
        <v>Litho Sleeve Migros Pro Cer.In. 2025 Wok Dia. 20</v>
      </c>
      <c r="T672" s="15" t="str">
        <f>IFERROR(VLOOKUP(S672,'DESC ITY - ENG'!C:D,2,FALSE),VLOOKUP(J672,'DESC ITY - ENG'!B:D,3,FALSE))</f>
        <v>SHTS</v>
      </c>
      <c r="U672" t="str">
        <f>VLOOKUP(T672,'STANDARD COMM'!A:B,2,FALSE)</f>
        <v>COLOR SHEET SLEEVE</v>
      </c>
      <c r="V672" t="str">
        <f>IF(T672="","(blank)",IF(COUNTIF('STANDARD COMM'!A:A,T672)&gt;0,"OK","OUT OF SCOPE"))</f>
        <v>OK</v>
      </c>
    </row>
    <row r="673" spans="1:22">
      <c r="A673" s="16" t="s">
        <v>8184</v>
      </c>
      <c r="B673" s="48">
        <v>46000.691192129627</v>
      </c>
      <c r="D673" s="12" t="s">
        <v>8254</v>
      </c>
      <c r="E673" s="12" t="s">
        <v>94</v>
      </c>
      <c r="F673" t="s">
        <v>8022</v>
      </c>
      <c r="G673" s="24">
        <v>46101</v>
      </c>
      <c r="I673" s="27" t="s">
        <v>8091</v>
      </c>
      <c r="J673" s="27" t="s">
        <v>8092</v>
      </c>
      <c r="K673" t="s">
        <v>4947</v>
      </c>
      <c r="L673" s="33" t="str">
        <f>VLOOKUP(K673,'COMM ITY- ENG'!A:B,2,FALSE)</f>
        <v>cartons and boxes</v>
      </c>
      <c r="N673" s="46">
        <v>1155</v>
      </c>
      <c r="O673" s="45" t="s">
        <v>4949</v>
      </c>
      <c r="Q673" s="19">
        <f t="shared" si="10"/>
        <v>0.10200000000000001</v>
      </c>
      <c r="R673" s="47">
        <v>117.81</v>
      </c>
      <c r="S673" s="26" t="str">
        <f>IFERROR(VLOOKUP(J673,'DESC ITY - ENG'!B:C,2,FALSE),VLOOKUP(I673,'DESC ITY - ENG'!A:C,3,FALSE))</f>
        <v>Litho Sleeve Migros Pro Cer.In. 2025 Wok Dia. 28</v>
      </c>
      <c r="T673" s="15" t="str">
        <f>IFERROR(VLOOKUP(S673,'DESC ITY - ENG'!C:D,2,FALSE),VLOOKUP(J673,'DESC ITY - ENG'!B:D,3,FALSE))</f>
        <v>SHTS</v>
      </c>
      <c r="U673" t="str">
        <f>VLOOKUP(T673,'STANDARD COMM'!A:B,2,FALSE)</f>
        <v>COLOR SHEET SLEEVE</v>
      </c>
      <c r="V673" t="str">
        <f>IF(T673="","(blank)",IF(COUNTIF('STANDARD COMM'!A:A,T673)&gt;0,"OK","OUT OF SCOPE"))</f>
        <v>OK</v>
      </c>
    </row>
    <row r="674" spans="1:22">
      <c r="A674" s="16" t="s">
        <v>8184</v>
      </c>
      <c r="B674" s="48">
        <v>46000.691192129627</v>
      </c>
      <c r="D674" s="18" t="s">
        <v>8254</v>
      </c>
      <c r="E674" s="18" t="s">
        <v>94</v>
      </c>
      <c r="F674" t="s">
        <v>8022</v>
      </c>
      <c r="G674" s="24">
        <v>46101</v>
      </c>
      <c r="I674" s="27" t="s">
        <v>8093</v>
      </c>
      <c r="J674" s="27" t="s">
        <v>8094</v>
      </c>
      <c r="K674" t="s">
        <v>4947</v>
      </c>
      <c r="L674" s="33" t="str">
        <f>VLOOKUP(K674,'COMM ITY- ENG'!A:B,2,FALSE)</f>
        <v>cartons and boxes</v>
      </c>
      <c r="N674" s="46">
        <v>1100</v>
      </c>
      <c r="O674" s="45" t="s">
        <v>4949</v>
      </c>
      <c r="Q674" s="19">
        <f t="shared" si="10"/>
        <v>0.10200000000000001</v>
      </c>
      <c r="R674" s="47">
        <v>112.2</v>
      </c>
      <c r="S674" s="26" t="str">
        <f>IFERROR(VLOOKUP(J674,'DESC ITY - ENG'!B:C,2,FALSE),VLOOKUP(I674,'DESC ITY - ENG'!A:C,3,FALSE))</f>
        <v>Litho Sleeve Migros Pro Cer.In. 2025 Pan Dia. 24 (Ref. 147)</v>
      </c>
      <c r="T674" s="15" t="str">
        <f>IFERROR(VLOOKUP(S674,'DESC ITY - ENG'!C:D,2,FALSE),VLOOKUP(J674,'DESC ITY - ENG'!B:D,3,FALSE))</f>
        <v>SHTS</v>
      </c>
      <c r="U674" t="str">
        <f>VLOOKUP(T674,'STANDARD COMM'!A:B,2,FALSE)</f>
        <v>COLOR SHEET SLEEVE</v>
      </c>
      <c r="V674" t="str">
        <f>IF(T674="","(blank)",IF(COUNTIF('STANDARD COMM'!A:A,T674)&gt;0,"OK","OUT OF SCOPE"))</f>
        <v>OK</v>
      </c>
    </row>
    <row r="675" spans="1:22">
      <c r="A675" s="16" t="s">
        <v>8184</v>
      </c>
      <c r="B675" s="48">
        <v>46000.691192129627</v>
      </c>
      <c r="D675" s="12" t="s">
        <v>8254</v>
      </c>
      <c r="E675" s="12" t="s">
        <v>94</v>
      </c>
      <c r="F675" t="s">
        <v>8022</v>
      </c>
      <c r="G675" s="24">
        <v>46101</v>
      </c>
      <c r="I675" s="27" t="s">
        <v>8095</v>
      </c>
      <c r="J675" s="27" t="s">
        <v>8096</v>
      </c>
      <c r="K675" t="s">
        <v>4947</v>
      </c>
      <c r="L675" s="33" t="str">
        <f>VLOOKUP(K675,'COMM ITY- ENG'!A:B,2,FALSE)</f>
        <v>cartons and boxes</v>
      </c>
      <c r="N675" s="46">
        <v>2140</v>
      </c>
      <c r="O675" s="45" t="s">
        <v>4949</v>
      </c>
      <c r="Q675" s="19">
        <f t="shared" si="10"/>
        <v>0.10200000000000001</v>
      </c>
      <c r="R675" s="47">
        <v>218.28</v>
      </c>
      <c r="S675" s="26" t="str">
        <f>IFERROR(VLOOKUP(J675,'DESC ITY - ENG'!B:C,2,FALSE),VLOOKUP(I675,'DESC ITY - ENG'!A:C,3,FALSE))</f>
        <v>Litho Sleeve Migros Pro Cer.In. 2025 Wok Dia. 24</v>
      </c>
      <c r="T675" s="15" t="str">
        <f>IFERROR(VLOOKUP(S675,'DESC ITY - ENG'!C:D,2,FALSE),VLOOKUP(J675,'DESC ITY - ENG'!B:D,3,FALSE))</f>
        <v>SHTS</v>
      </c>
      <c r="U675" t="str">
        <f>VLOOKUP(T675,'STANDARD COMM'!A:B,2,FALSE)</f>
        <v>COLOR SHEET SLEEVE</v>
      </c>
      <c r="V675" t="str">
        <f>IF(T675="","(blank)",IF(COUNTIF('STANDARD COMM'!A:A,T675)&gt;0,"OK","OUT OF SCOPE"))</f>
        <v>OK</v>
      </c>
    </row>
    <row r="676" spans="1:22">
      <c r="A676" s="16" t="s">
        <v>8184</v>
      </c>
      <c r="B676" s="48">
        <v>46000.691192129627</v>
      </c>
      <c r="D676" s="18" t="s">
        <v>8254</v>
      </c>
      <c r="E676" s="18" t="s">
        <v>94</v>
      </c>
      <c r="F676" t="s">
        <v>8022</v>
      </c>
      <c r="G676" s="24">
        <v>46101</v>
      </c>
      <c r="I676" s="27" t="s">
        <v>2801</v>
      </c>
      <c r="J676" s="27" t="s">
        <v>2802</v>
      </c>
      <c r="K676" t="s">
        <v>4947</v>
      </c>
      <c r="L676" s="33" t="str">
        <f>VLOOKUP(K676,'COMM ITY- ENG'!A:B,2,FALSE)</f>
        <v>cartons and boxes</v>
      </c>
      <c r="N676" s="46">
        <v>2300</v>
      </c>
      <c r="O676" s="45" t="s">
        <v>4949</v>
      </c>
      <c r="Q676" s="19">
        <f t="shared" si="10"/>
        <v>0.10199999999999999</v>
      </c>
      <c r="R676" s="47">
        <v>234.6</v>
      </c>
      <c r="S676" s="26" t="str">
        <f>IFERROR(VLOOKUP(J676,'DESC ITY - ENG'!B:C,2,FALSE),VLOOKUP(I676,'DESC ITY - ENG'!A:C,3,FALSE))</f>
        <v>Litho Sleeve Migros Basic Casserole Dia. 20 (2.3L)</v>
      </c>
      <c r="T676" s="15" t="str">
        <f>IFERROR(VLOOKUP(S676,'DESC ITY - ENG'!C:D,2,FALSE),VLOOKUP(J676,'DESC ITY - ENG'!B:D,3,FALSE))</f>
        <v>SHTS</v>
      </c>
      <c r="U676" t="str">
        <f>VLOOKUP(T676,'STANDARD COMM'!A:B,2,FALSE)</f>
        <v>COLOR SHEET SLEEVE</v>
      </c>
      <c r="V676" t="str">
        <f>IF(T676="","(blank)",IF(COUNTIF('STANDARD COMM'!A:A,T676)&gt;0,"OK","OUT OF SCOPE"))</f>
        <v>OK</v>
      </c>
    </row>
    <row r="677" spans="1:22">
      <c r="A677" s="16" t="s">
        <v>8184</v>
      </c>
      <c r="B677" s="48">
        <v>46000.691192129627</v>
      </c>
      <c r="D677" s="12" t="s">
        <v>8254</v>
      </c>
      <c r="E677" s="12" t="s">
        <v>94</v>
      </c>
      <c r="F677" t="s">
        <v>8022</v>
      </c>
      <c r="G677" s="24">
        <v>46101</v>
      </c>
      <c r="I677" s="27" t="s">
        <v>4562</v>
      </c>
      <c r="J677" s="27" t="s">
        <v>4563</v>
      </c>
      <c r="K677" t="s">
        <v>4947</v>
      </c>
      <c r="L677" s="33" t="str">
        <f>VLOOKUP(K677,'COMM ITY- ENG'!A:B,2,FALSE)</f>
        <v>cartons and boxes</v>
      </c>
      <c r="N677" s="46">
        <v>1155</v>
      </c>
      <c r="O677" s="45" t="s">
        <v>4949</v>
      </c>
      <c r="Q677" s="19">
        <f t="shared" si="10"/>
        <v>0.10200000000000001</v>
      </c>
      <c r="R677" s="47">
        <v>117.81</v>
      </c>
      <c r="S677" s="26" t="str">
        <f>IFERROR(VLOOKUP(J677,'DESC ITY - ENG'!B:C,2,FALSE),VLOOKUP(I677,'DESC ITY - ENG'!A:C,3,FALSE))</f>
        <v>Litho Sleeve Migros Basic Casserole Dia. 16 (1.4L)</v>
      </c>
      <c r="T677" s="15" t="str">
        <f>IFERROR(VLOOKUP(S677,'DESC ITY - ENG'!C:D,2,FALSE),VLOOKUP(J677,'DESC ITY - ENG'!B:D,3,FALSE))</f>
        <v>SHTS</v>
      </c>
      <c r="U677" t="str">
        <f>VLOOKUP(T677,'STANDARD COMM'!A:B,2,FALSE)</f>
        <v>COLOR SHEET SLEEVE</v>
      </c>
      <c r="V677" t="str">
        <f>IF(T677="","(blank)",IF(COUNTIF('STANDARD COMM'!A:A,T677)&gt;0,"OK","OUT OF SCOPE"))</f>
        <v>OK</v>
      </c>
    </row>
    <row r="678" spans="1:22">
      <c r="A678" s="16" t="s">
        <v>8184</v>
      </c>
      <c r="B678" s="48">
        <v>46000.691192129627</v>
      </c>
      <c r="D678" s="18" t="s">
        <v>8254</v>
      </c>
      <c r="E678" s="18" t="s">
        <v>94</v>
      </c>
      <c r="F678" t="s">
        <v>8022</v>
      </c>
      <c r="G678" s="24">
        <v>46101</v>
      </c>
      <c r="I678" s="27" t="s">
        <v>2823</v>
      </c>
      <c r="J678" s="27" t="s">
        <v>2824</v>
      </c>
      <c r="K678" t="s">
        <v>4947</v>
      </c>
      <c r="L678" s="33" t="str">
        <f>VLOOKUP(K678,'COMM ITY- ENG'!A:B,2,FALSE)</f>
        <v>cartons and boxes</v>
      </c>
      <c r="N678" s="46">
        <v>1100</v>
      </c>
      <c r="O678" s="45" t="s">
        <v>4949</v>
      </c>
      <c r="Q678" s="19">
        <f t="shared" si="10"/>
        <v>0.42850000000000005</v>
      </c>
      <c r="R678" s="47">
        <v>471.35</v>
      </c>
      <c r="S678" s="26" t="str">
        <f>IFERROR(VLOOKUP(J678,'DESC ITY - ENG'!B:C,2,FALSE),VLOOKUP(I678,'DESC ITY - ENG'!A:C,3,FALSE))</f>
        <v>Litho Sleeve TVS Eco OK Induction Pan Dia. 24</v>
      </c>
      <c r="T678" s="15" t="str">
        <f>IFERROR(VLOOKUP(S678,'DESC ITY - ENG'!C:D,2,FALSE),VLOOKUP(J678,'DESC ITY - ENG'!B:D,3,FALSE))</f>
        <v>SHTS</v>
      </c>
      <c r="U678" t="str">
        <f>VLOOKUP(T678,'STANDARD COMM'!A:B,2,FALSE)</f>
        <v>COLOR SHEET SLEEVE</v>
      </c>
      <c r="V678" t="str">
        <f>IF(T678="","(blank)",IF(COUNTIF('STANDARD COMM'!A:A,T678)&gt;0,"OK","OUT OF SCOPE"))</f>
        <v>OK</v>
      </c>
    </row>
    <row r="679" spans="1:22">
      <c r="A679" s="16" t="s">
        <v>8184</v>
      </c>
      <c r="B679" s="48">
        <v>46000.691192129627</v>
      </c>
      <c r="D679" s="18" t="s">
        <v>8254</v>
      </c>
      <c r="E679" s="18" t="s">
        <v>94</v>
      </c>
      <c r="F679" t="s">
        <v>8022</v>
      </c>
      <c r="G679" s="24">
        <v>46101</v>
      </c>
      <c r="I679" s="27" t="s">
        <v>2032</v>
      </c>
      <c r="J679" s="27" t="s">
        <v>2033</v>
      </c>
      <c r="K679" t="s">
        <v>4947</v>
      </c>
      <c r="L679" s="33" t="str">
        <f>VLOOKUP(K679,'COMM ITY- ENG'!A:B,2,FALSE)</f>
        <v>cartons and boxes</v>
      </c>
      <c r="N679" s="46">
        <v>2100</v>
      </c>
      <c r="O679" s="45" t="s">
        <v>4949</v>
      </c>
      <c r="Q679" s="19">
        <f t="shared" si="10"/>
        <v>0.13490000000000002</v>
      </c>
      <c r="R679" s="47">
        <v>283.29000000000002</v>
      </c>
      <c r="S679" s="26" t="str">
        <f>IFERROR(VLOOKUP(J679,'DESC ITY - ENG'!B:C,2,FALSE),VLOOKUP(I679,'DESC ITY - ENG'!A:C,3,FALSE))</f>
        <v>Litho Sleeve Homeside Roasting Dish (Plat a Four) 25x18</v>
      </c>
      <c r="T679" s="15" t="str">
        <f>IFERROR(VLOOKUP(S679,'DESC ITY - ENG'!C:D,2,FALSE),VLOOKUP(J679,'DESC ITY - ENG'!B:D,3,FALSE))</f>
        <v>SHTS</v>
      </c>
      <c r="U679" t="str">
        <f>VLOOKUP(T679,'STANDARD COMM'!A:B,2,FALSE)</f>
        <v>COLOR SHEET SLEEVE</v>
      </c>
      <c r="V679" t="str">
        <f>IF(T679="","(blank)",IF(COUNTIF('STANDARD COMM'!A:A,T679)&gt;0,"OK","OUT OF SCOPE"))</f>
        <v>OK</v>
      </c>
    </row>
    <row r="680" spans="1:22">
      <c r="A680" s="16" t="s">
        <v>8184</v>
      </c>
      <c r="B680" s="48">
        <v>46000.691192129627</v>
      </c>
      <c r="D680" s="12" t="s">
        <v>8254</v>
      </c>
      <c r="E680" s="12" t="s">
        <v>94</v>
      </c>
      <c r="F680" t="s">
        <v>8022</v>
      </c>
      <c r="G680" s="24">
        <v>46101</v>
      </c>
      <c r="I680" s="27" t="s">
        <v>8109</v>
      </c>
      <c r="J680" s="27" t="s">
        <v>8110</v>
      </c>
      <c r="K680" t="s">
        <v>4947</v>
      </c>
      <c r="L680" s="33" t="str">
        <f>VLOOKUP(K680,'COMM ITY- ENG'!A:B,2,FALSE)</f>
        <v>cartons and boxes</v>
      </c>
      <c r="N680" s="46">
        <v>1050</v>
      </c>
      <c r="O680" s="45" t="s">
        <v>4949</v>
      </c>
      <c r="Q680" s="19">
        <f t="shared" si="10"/>
        <v>0.37230476190476192</v>
      </c>
      <c r="R680" s="47">
        <v>390.92</v>
      </c>
      <c r="S680" s="26" t="str">
        <f>IFERROR(VLOOKUP(J680,'DESC ITY - ENG'!B:C,2,FALSE),VLOOKUP(I680,'DESC ITY - ENG'!A:C,3,FALSE))</f>
        <v>Litho Sleeve Clas Ohlson Frypan Dia. 30</v>
      </c>
      <c r="T680" s="15" t="str">
        <f>IFERROR(VLOOKUP(S680,'DESC ITY - ENG'!C:D,2,FALSE),VLOOKUP(J680,'DESC ITY - ENG'!B:D,3,FALSE))</f>
        <v>SHTS</v>
      </c>
      <c r="U680" t="str">
        <f>VLOOKUP(T680,'STANDARD COMM'!A:B,2,FALSE)</f>
        <v>COLOR SHEET SLEEVE</v>
      </c>
      <c r="V680" t="str">
        <f>IF(T680="","(blank)",IF(COUNTIF('STANDARD COMM'!A:A,T680)&gt;0,"OK","OUT OF SCOPE"))</f>
        <v>OK</v>
      </c>
    </row>
    <row r="681" spans="1:22">
      <c r="A681" s="16" t="s">
        <v>8184</v>
      </c>
      <c r="B681" s="48">
        <v>46000.691192129627</v>
      </c>
      <c r="D681" s="18" t="s">
        <v>8254</v>
      </c>
      <c r="E681" s="18" t="s">
        <v>94</v>
      </c>
      <c r="F681" t="s">
        <v>8022</v>
      </c>
      <c r="G681" s="24">
        <v>46101</v>
      </c>
      <c r="I681" s="27" t="s">
        <v>3337</v>
      </c>
      <c r="J681" s="27" t="s">
        <v>3338</v>
      </c>
      <c r="K681" t="s">
        <v>4947</v>
      </c>
      <c r="L681" s="33" t="str">
        <f>VLOOKUP(K681,'COMM ITY- ENG'!A:B,2,FALSE)</f>
        <v>cartons and boxes</v>
      </c>
      <c r="N681" s="46">
        <v>4600</v>
      </c>
      <c r="O681" s="45" t="s">
        <v>4949</v>
      </c>
      <c r="Q681" s="19">
        <f t="shared" si="10"/>
        <v>0.1368</v>
      </c>
      <c r="R681" s="47">
        <v>629.28</v>
      </c>
      <c r="S681" s="26" t="str">
        <f>IFERROR(VLOOKUP(J681,'DESC ITY - ENG'!B:C,2,FALSE),VLOOKUP(I681,'DESC ITY - ENG'!A:C,3,FALSE))</f>
        <v>Litho Sleeve Masterchef Onyx Induction 433 ∅16</v>
      </c>
      <c r="T681" s="15" t="str">
        <f>IFERROR(VLOOKUP(S681,'DESC ITY - ENG'!C:D,2,FALSE),VLOOKUP(J681,'DESC ITY - ENG'!B:D,3,FALSE))</f>
        <v>SHTS</v>
      </c>
      <c r="U681" t="str">
        <f>VLOOKUP(T681,'STANDARD COMM'!A:B,2,FALSE)</f>
        <v>COLOR SHEET SLEEVE</v>
      </c>
      <c r="V681" t="str">
        <f>IF(T681="","(blank)",IF(COUNTIF('STANDARD COMM'!A:A,T681)&gt;0,"OK","OUT OF SCOPE"))</f>
        <v>OK</v>
      </c>
    </row>
    <row r="682" spans="1:22">
      <c r="A682" s="16" t="s">
        <v>8184</v>
      </c>
      <c r="B682" s="48">
        <v>46000.691192129627</v>
      </c>
      <c r="D682" s="12" t="s">
        <v>8254</v>
      </c>
      <c r="E682" s="12" t="s">
        <v>94</v>
      </c>
      <c r="F682" t="s">
        <v>8022</v>
      </c>
      <c r="G682" s="24">
        <v>46101</v>
      </c>
      <c r="I682" s="27" t="s">
        <v>3339</v>
      </c>
      <c r="J682" s="27" t="s">
        <v>3340</v>
      </c>
      <c r="K682" t="s">
        <v>4947</v>
      </c>
      <c r="L682" s="33" t="str">
        <f>VLOOKUP(K682,'COMM ITY- ENG'!A:B,2,FALSE)</f>
        <v>cartons and boxes</v>
      </c>
      <c r="N682" s="46">
        <v>7400</v>
      </c>
      <c r="O682" s="45" t="s">
        <v>4949</v>
      </c>
      <c r="Q682" s="19">
        <f t="shared" si="10"/>
        <v>0.1368</v>
      </c>
      <c r="R682" s="47">
        <v>1012.32</v>
      </c>
      <c r="S682" s="26" t="str">
        <f>IFERROR(VLOOKUP(J682,'DESC ITY - ENG'!B:C,2,FALSE),VLOOKUP(I682,'DESC ITY - ENG'!A:C,3,FALSE))</f>
        <v>Litho Sleeve Masterchef Onyx Induction 279 ∅20</v>
      </c>
      <c r="T682" s="15" t="str">
        <f>IFERROR(VLOOKUP(S682,'DESC ITY - ENG'!C:D,2,FALSE),VLOOKUP(J682,'DESC ITY - ENG'!B:D,3,FALSE))</f>
        <v>SHTS</v>
      </c>
      <c r="U682" t="str">
        <f>VLOOKUP(T682,'STANDARD COMM'!A:B,2,FALSE)</f>
        <v>COLOR SHEET SLEEVE</v>
      </c>
      <c r="V682" t="str">
        <f>IF(T682="","(blank)",IF(COUNTIF('STANDARD COMM'!A:A,T682)&gt;0,"OK","OUT OF SCOPE"))</f>
        <v>OK</v>
      </c>
    </row>
    <row r="683" spans="1:22">
      <c r="A683" s="16" t="s">
        <v>8184</v>
      </c>
      <c r="B683" s="48">
        <v>46000.691192129627</v>
      </c>
      <c r="D683" s="18" t="s">
        <v>8254</v>
      </c>
      <c r="E683" s="18" t="s">
        <v>94</v>
      </c>
      <c r="F683" t="s">
        <v>8022</v>
      </c>
      <c r="G683" s="24">
        <v>46101</v>
      </c>
      <c r="I683" s="27" t="s">
        <v>3343</v>
      </c>
      <c r="J683" s="27" t="s">
        <v>3344</v>
      </c>
      <c r="K683" t="s">
        <v>4947</v>
      </c>
      <c r="L683" s="33" t="str">
        <f>VLOOKUP(K683,'COMM ITY- ENG'!A:B,2,FALSE)</f>
        <v>cartons and boxes</v>
      </c>
      <c r="N683" s="46">
        <v>11000</v>
      </c>
      <c r="O683" s="45" t="s">
        <v>4949</v>
      </c>
      <c r="Q683" s="19">
        <f t="shared" si="10"/>
        <v>0.1368</v>
      </c>
      <c r="R683" s="47">
        <v>1504.8</v>
      </c>
      <c r="S683" s="26" t="str">
        <f>IFERROR(VLOOKUP(J683,'DESC ITY - ENG'!B:C,2,FALSE),VLOOKUP(I683,'DESC ITY - ENG'!A:C,3,FALSE))</f>
        <v>Litho Sleeve Masterchef Onyx Induction 379 ∅26</v>
      </c>
      <c r="T683" s="15" t="str">
        <f>IFERROR(VLOOKUP(S683,'DESC ITY - ENG'!C:D,2,FALSE),VLOOKUP(J683,'DESC ITY - ENG'!B:D,3,FALSE))</f>
        <v>SHTS</v>
      </c>
      <c r="U683" t="str">
        <f>VLOOKUP(T683,'STANDARD COMM'!A:B,2,FALSE)</f>
        <v>COLOR SHEET SLEEVE</v>
      </c>
      <c r="V683" t="str">
        <f>IF(T683="","(blank)",IF(COUNTIF('STANDARD COMM'!A:A,T683)&gt;0,"OK","OUT OF SCOPE"))</f>
        <v>OK</v>
      </c>
    </row>
    <row r="684" spans="1:22">
      <c r="A684" s="16" t="s">
        <v>8184</v>
      </c>
      <c r="B684" s="48">
        <v>46000.691192129627</v>
      </c>
      <c r="D684" s="12" t="s">
        <v>8254</v>
      </c>
      <c r="E684" s="12" t="s">
        <v>94</v>
      </c>
      <c r="F684" t="s">
        <v>8022</v>
      </c>
      <c r="G684" s="24">
        <v>46101</v>
      </c>
      <c r="I684" s="27" t="s">
        <v>4250</v>
      </c>
      <c r="J684" s="27" t="s">
        <v>4251</v>
      </c>
      <c r="K684" t="s">
        <v>4947</v>
      </c>
      <c r="L684" s="33" t="str">
        <f>VLOOKUP(K684,'COMM ITY- ENG'!A:B,2,FALSE)</f>
        <v>cartons and boxes</v>
      </c>
      <c r="N684" s="46">
        <v>5300</v>
      </c>
      <c r="O684" s="45" t="s">
        <v>4949</v>
      </c>
      <c r="Q684" s="19">
        <f t="shared" si="10"/>
        <v>0.1245</v>
      </c>
      <c r="R684" s="47">
        <v>659.85</v>
      </c>
      <c r="S684" s="26" t="str">
        <f>IFERROR(VLOOKUP(J684,'DESC ITY - ENG'!B:C,2,FALSE),VLOOKUP(I684,'DESC ITY - ENG'!A:C,3,FALSE))</f>
        <v>Litho Sleeve Chef Club Canada Crepe 175 ∅26</v>
      </c>
      <c r="T684" s="15" t="str">
        <f>IFERROR(VLOOKUP(S684,'DESC ITY - ENG'!C:D,2,FALSE),VLOOKUP(J684,'DESC ITY - ENG'!B:D,3,FALSE))</f>
        <v>SHTS</v>
      </c>
      <c r="U684" t="str">
        <f>VLOOKUP(T684,'STANDARD COMM'!A:B,2,FALSE)</f>
        <v>COLOR SHEET SLEEVE</v>
      </c>
      <c r="V684" t="str">
        <f>IF(T684="","(blank)",IF(COUNTIF('STANDARD COMM'!A:A,T684)&gt;0,"OK","OUT OF SCOPE"))</f>
        <v>OK</v>
      </c>
    </row>
    <row r="685" spans="1:22">
      <c r="A685" s="16" t="s">
        <v>8184</v>
      </c>
      <c r="B685" s="48">
        <v>46000.691192129627</v>
      </c>
      <c r="D685" s="18" t="s">
        <v>8254</v>
      </c>
      <c r="E685" s="18" t="s">
        <v>94</v>
      </c>
      <c r="F685" t="s">
        <v>8022</v>
      </c>
      <c r="G685" s="24">
        <v>46101</v>
      </c>
      <c r="I685" s="27" t="s">
        <v>2310</v>
      </c>
      <c r="J685" s="27" t="s">
        <v>2311</v>
      </c>
      <c r="K685" t="s">
        <v>4947</v>
      </c>
      <c r="L685" s="33" t="str">
        <f>VLOOKUP(K685,'COMM ITY- ENG'!A:B,2,FALSE)</f>
        <v>cartons and boxes</v>
      </c>
      <c r="N685" s="46">
        <v>1980</v>
      </c>
      <c r="O685" s="45" t="s">
        <v>4949</v>
      </c>
      <c r="Q685" s="19">
        <f t="shared" si="10"/>
        <v>0.65929797979797988</v>
      </c>
      <c r="R685" s="47">
        <v>1305.4100000000001</v>
      </c>
      <c r="S685" s="26" t="str">
        <f>IFERROR(VLOOKUP(J685,'DESC ITY - ENG'!B:C,2,FALSE),VLOOKUP(I685,'DESC ITY - ENG'!A:C,3,FALSE))</f>
        <v>Litho Sleeve ICA Casserole 1.7L 479-C/C FSC Rest. 24</v>
      </c>
      <c r="T685" s="15" t="str">
        <f>IFERROR(VLOOKUP(S685,'DESC ITY - ENG'!C:D,2,FALSE),VLOOKUP(J685,'DESC ITY - ENG'!B:D,3,FALSE))</f>
        <v>SHTS</v>
      </c>
      <c r="U685" t="str">
        <f>VLOOKUP(T685,'STANDARD COMM'!A:B,2,FALSE)</f>
        <v>COLOR SHEET SLEEVE</v>
      </c>
      <c r="V685" t="str">
        <f>IF(T685="","(blank)",IF(COUNTIF('STANDARD COMM'!A:A,T685)&gt;0,"OK","OUT OF SCOPE"))</f>
        <v>OK</v>
      </c>
    </row>
    <row r="686" spans="1:22">
      <c r="A686" s="16" t="s">
        <v>8184</v>
      </c>
      <c r="B686" s="48">
        <v>46000.691192129627</v>
      </c>
      <c r="D686" s="12" t="s">
        <v>8254</v>
      </c>
      <c r="E686" s="12" t="s">
        <v>94</v>
      </c>
      <c r="F686" t="s">
        <v>8022</v>
      </c>
      <c r="G686" s="24">
        <v>46101</v>
      </c>
      <c r="I686" s="27" t="s">
        <v>2897</v>
      </c>
      <c r="J686" s="27" t="s">
        <v>2898</v>
      </c>
      <c r="K686" t="s">
        <v>4947</v>
      </c>
      <c r="L686" s="33" t="str">
        <f>VLOOKUP(K686,'COMM ITY- ENG'!A:B,2,FALSE)</f>
        <v>cartons and boxes</v>
      </c>
      <c r="N686" s="46">
        <v>1500</v>
      </c>
      <c r="O686" s="45" t="s">
        <v>4949</v>
      </c>
      <c r="Q686" s="19">
        <f t="shared" si="10"/>
        <v>0.37230000000000002</v>
      </c>
      <c r="R686" s="47">
        <v>558.45000000000005</v>
      </c>
      <c r="S686" s="26" t="str">
        <f>IFERROR(VLOOKUP(J686,'DESC ITY - ENG'!B:C,2,FALSE),VLOOKUP(I686,'DESC ITY - ENG'!A:C,3,FALSE))</f>
        <v>Litho Sleeve "Origine" Induction Restyling 279 Ø20</v>
      </c>
      <c r="T686" s="15" t="str">
        <f>IFERROR(VLOOKUP(S686,'DESC ITY - ENG'!C:D,2,FALSE),VLOOKUP(J686,'DESC ITY - ENG'!B:D,3,FALSE))</f>
        <v>SHTS</v>
      </c>
      <c r="U686" t="str">
        <f>VLOOKUP(T686,'STANDARD COMM'!A:B,2,FALSE)</f>
        <v>COLOR SHEET SLEEVE</v>
      </c>
      <c r="V686" t="str">
        <f>IF(T686="","(blank)",IF(COUNTIF('STANDARD COMM'!A:A,T686)&gt;0,"OK","OUT OF SCOPE"))</f>
        <v>OK</v>
      </c>
    </row>
    <row r="687" spans="1:22">
      <c r="A687" s="16" t="s">
        <v>8184</v>
      </c>
      <c r="B687" s="48">
        <v>46000.691192129627</v>
      </c>
      <c r="D687" s="18" t="s">
        <v>8254</v>
      </c>
      <c r="E687" s="18" t="s">
        <v>94</v>
      </c>
      <c r="F687" t="s">
        <v>8022</v>
      </c>
      <c r="G687" s="24">
        <v>46101</v>
      </c>
      <c r="I687" s="27" t="s">
        <v>8128</v>
      </c>
      <c r="J687" s="27" t="s">
        <v>8129</v>
      </c>
      <c r="K687" t="s">
        <v>4947</v>
      </c>
      <c r="L687" s="33" t="str">
        <f>VLOOKUP(K687,'COMM ITY- ENG'!A:B,2,FALSE)</f>
        <v>cartons and boxes</v>
      </c>
      <c r="N687" s="46">
        <v>1050</v>
      </c>
      <c r="O687" s="45" t="s">
        <v>4949</v>
      </c>
      <c r="Q687" s="19">
        <f t="shared" si="10"/>
        <v>0.5</v>
      </c>
      <c r="R687" s="47">
        <v>525</v>
      </c>
      <c r="S687" s="26" t="str">
        <f>IFERROR(VLOOKUP(J687,'DESC ITY - ENG'!B:C,2,FALSE),VLOOKUP(I687,'DESC ITY - ENG'!A:C,3,FALSE))</f>
        <v>Single Die-cut Divider for Baking Tray 28 / Saucepan 32 / Lid 20</v>
      </c>
      <c r="T687" s="15" t="str">
        <f>IFERROR(VLOOKUP(S687,'DESC ITY - ENG'!C:D,2,FALSE),VLOOKUP(J687,'DESC ITY - ENG'!B:D,3,FALSE))</f>
        <v>CBS-</v>
      </c>
      <c r="U687" t="str">
        <f>VLOOKUP(T687,'STANDARD COMM'!A:B,2,FALSE)</f>
        <v>CARD BOARD INSERT</v>
      </c>
      <c r="V687" t="str">
        <f>IF(T687="","(blank)",IF(COUNTIF('STANDARD COMM'!A:A,T687)&gt;0,"OK","OUT OF SCOPE"))</f>
        <v>OK</v>
      </c>
    </row>
    <row r="688" spans="1:22">
      <c r="A688" s="16" t="s">
        <v>8184</v>
      </c>
      <c r="B688" s="48">
        <v>46000.691192129627</v>
      </c>
      <c r="D688" s="12" t="s">
        <v>8254</v>
      </c>
      <c r="E688" s="12" t="s">
        <v>94</v>
      </c>
      <c r="F688" t="s">
        <v>8022</v>
      </c>
      <c r="G688" s="24">
        <v>46101</v>
      </c>
      <c r="I688" s="27" t="s">
        <v>8130</v>
      </c>
      <c r="J688" s="27" t="s">
        <v>8131</v>
      </c>
      <c r="K688" t="s">
        <v>4947</v>
      </c>
      <c r="L688" s="33" t="str">
        <f>VLOOKUP(K688,'COMM ITY- ENG'!A:B,2,FALSE)</f>
        <v>cartons and boxes</v>
      </c>
      <c r="N688" s="46">
        <v>1050</v>
      </c>
      <c r="O688" s="45" t="s">
        <v>4949</v>
      </c>
      <c r="Q688" s="19">
        <f t="shared" si="10"/>
        <v>0.5</v>
      </c>
      <c r="R688" s="47">
        <v>525</v>
      </c>
      <c r="S688" s="26" t="str">
        <f>IFERROR(VLOOKUP(J688,'DESC ITY - ENG'!B:C,2,FALSE),VLOOKUP(I688,'DESC ITY - ENG'!A:C,3,FALSE))</f>
        <v>Single Die-cut Divider for Pan 26 / Lid 28</v>
      </c>
      <c r="T688" s="15" t="str">
        <f>IFERROR(VLOOKUP(S688,'DESC ITY - ENG'!C:D,2,FALSE),VLOOKUP(J688,'DESC ITY - ENG'!B:D,3,FALSE))</f>
        <v>CBS-</v>
      </c>
      <c r="U688" t="str">
        <f>VLOOKUP(T688,'STANDARD COMM'!A:B,2,FALSE)</f>
        <v>CARD BOARD INSERT</v>
      </c>
      <c r="V688" t="str">
        <f>IF(T688="","(blank)",IF(COUNTIF('STANDARD COMM'!A:A,T688)&gt;0,"OK","OUT OF SCOPE"))</f>
        <v>OK</v>
      </c>
    </row>
    <row r="689" spans="1:22">
      <c r="A689" s="16" t="s">
        <v>8184</v>
      </c>
      <c r="B689" s="48">
        <v>46000.691192129627</v>
      </c>
      <c r="D689" s="18" t="s">
        <v>8254</v>
      </c>
      <c r="E689" s="18" t="s">
        <v>94</v>
      </c>
      <c r="F689" t="s">
        <v>8023</v>
      </c>
      <c r="G689" s="24">
        <v>46101</v>
      </c>
      <c r="I689" s="27" t="s">
        <v>4526</v>
      </c>
      <c r="J689" s="27" t="s">
        <v>4527</v>
      </c>
      <c r="K689" t="s">
        <v>4947</v>
      </c>
      <c r="L689" s="33" t="str">
        <f>VLOOKUP(K689,'COMM ITY- ENG'!A:B,2,FALSE)</f>
        <v>cartons and boxes</v>
      </c>
      <c r="N689" s="46">
        <v>600</v>
      </c>
      <c r="O689" s="45" t="s">
        <v>4949</v>
      </c>
      <c r="Q689" s="19">
        <f t="shared" si="10"/>
        <v>1.3216999999999999</v>
      </c>
      <c r="R689" s="47">
        <v>793.02</v>
      </c>
      <c r="S689" s="26" t="str">
        <f>IFERROR(VLOOKUP(J689,'DESC ITY - ENG'!B:C,2,FALSE),VLOOKUP(I689,'DESC ITY - ENG'!A:C,3,FALSE))</f>
        <v>Carton Insert 6030 24+28 Domed Roller</v>
      </c>
      <c r="T689" s="15" t="str">
        <f>IFERROR(VLOOKUP(S689,'DESC ITY - ENG'!C:D,2,FALSE),VLOOKUP(J689,'DESC ITY - ENG'!B:D,3,FALSE))</f>
        <v>LABL</v>
      </c>
      <c r="U689" t="str">
        <f>VLOOKUP(T689,'STANDARD COMM'!A:B,2,FALSE)</f>
        <v>LABEL / DISPLAY CARD</v>
      </c>
      <c r="V689" t="str">
        <f>IF(T689="","(blank)",IF(COUNTIF('STANDARD COMM'!A:A,T689)&gt;0,"OK","OUT OF SCOPE"))</f>
        <v>OK</v>
      </c>
    </row>
    <row r="690" spans="1:22">
      <c r="A690" s="16" t="s">
        <v>8184</v>
      </c>
      <c r="B690" s="48">
        <v>46000.691192129627</v>
      </c>
      <c r="D690" s="12" t="s">
        <v>8254</v>
      </c>
      <c r="E690" s="12" t="s">
        <v>94</v>
      </c>
      <c r="F690" t="s">
        <v>8023</v>
      </c>
      <c r="G690" s="24">
        <v>46101</v>
      </c>
      <c r="I690" s="27" t="s">
        <v>8081</v>
      </c>
      <c r="J690" s="27" t="s">
        <v>8082</v>
      </c>
      <c r="K690" t="s">
        <v>4947</v>
      </c>
      <c r="L690" s="33" t="str">
        <f>VLOOKUP(K690,'COMM ITY- ENG'!A:B,2,FALSE)</f>
        <v>cartons and boxes</v>
      </c>
      <c r="N690" s="46">
        <v>9100</v>
      </c>
      <c r="O690" s="45" t="s">
        <v>4949</v>
      </c>
      <c r="Q690" s="19">
        <f t="shared" si="10"/>
        <v>0.10200000000000001</v>
      </c>
      <c r="R690" s="47">
        <v>928.2</v>
      </c>
      <c r="S690" s="26" t="str">
        <f>IFERROR(VLOOKUP(J690,'DESC ITY - ENG'!B:C,2,FALSE),VLOOKUP(I690,'DESC ITY - ENG'!A:C,3,FALSE))</f>
        <v>Litho Sleeve Migros Pro Cer.In. 2025 Pan Dia. 20</v>
      </c>
      <c r="T690" s="15" t="str">
        <f>IFERROR(VLOOKUP(S690,'DESC ITY - ENG'!C:D,2,FALSE),VLOOKUP(J690,'DESC ITY - ENG'!B:D,3,FALSE))</f>
        <v>SHTS</v>
      </c>
      <c r="U690" t="str">
        <f>VLOOKUP(T690,'STANDARD COMM'!A:B,2,FALSE)</f>
        <v>COLOR SHEET SLEEVE</v>
      </c>
      <c r="V690" t="str">
        <f>IF(T690="","(blank)",IF(COUNTIF('STANDARD COMM'!A:A,T690)&gt;0,"OK","OUT OF SCOPE"))</f>
        <v>OK</v>
      </c>
    </row>
    <row r="691" spans="1:22">
      <c r="A691" s="16" t="s">
        <v>8184</v>
      </c>
      <c r="B691" s="48">
        <v>46000.691192129627</v>
      </c>
      <c r="D691" s="18" t="s">
        <v>8254</v>
      </c>
      <c r="E691" s="18" t="s">
        <v>94</v>
      </c>
      <c r="F691" t="s">
        <v>8023</v>
      </c>
      <c r="G691" s="24">
        <v>46101</v>
      </c>
      <c r="I691" s="27" t="s">
        <v>8083</v>
      </c>
      <c r="J691" s="27" t="s">
        <v>8084</v>
      </c>
      <c r="K691" t="s">
        <v>4947</v>
      </c>
      <c r="L691" s="33" t="str">
        <f>VLOOKUP(K691,'COMM ITY- ENG'!A:B,2,FALSE)</f>
        <v>cartons and boxes</v>
      </c>
      <c r="N691" s="46">
        <v>1150</v>
      </c>
      <c r="O691" s="45" t="s">
        <v>4949</v>
      </c>
      <c r="Q691" s="19">
        <f t="shared" si="10"/>
        <v>0.10199999999999999</v>
      </c>
      <c r="R691" s="47">
        <v>117.3</v>
      </c>
      <c r="S691" s="26" t="str">
        <f>IFERROR(VLOOKUP(J691,'DESC ITY - ENG'!B:C,2,FALSE),VLOOKUP(I691,'DESC ITY - ENG'!A:C,3,FALSE))</f>
        <v>Litho Sleeve Migros Pro Cer.In. 2025 Pan Dia. 24</v>
      </c>
      <c r="T691" s="15" t="str">
        <f>IFERROR(VLOOKUP(S691,'DESC ITY - ENG'!C:D,2,FALSE),VLOOKUP(J691,'DESC ITY - ENG'!B:D,3,FALSE))</f>
        <v>SHTS</v>
      </c>
      <c r="U691" t="str">
        <f>VLOOKUP(T691,'STANDARD COMM'!A:B,2,FALSE)</f>
        <v>COLOR SHEET SLEEVE</v>
      </c>
      <c r="V691" t="str">
        <f>IF(T691="","(blank)",IF(COUNTIF('STANDARD COMM'!A:A,T691)&gt;0,"OK","OUT OF SCOPE"))</f>
        <v>OK</v>
      </c>
    </row>
    <row r="692" spans="1:22">
      <c r="A692" s="16" t="s">
        <v>8184</v>
      </c>
      <c r="B692" s="48">
        <v>46000.691192129627</v>
      </c>
      <c r="D692" s="18" t="s">
        <v>8254</v>
      </c>
      <c r="E692" s="18" t="s">
        <v>94</v>
      </c>
      <c r="F692" t="s">
        <v>8023</v>
      </c>
      <c r="G692" s="24">
        <v>46101</v>
      </c>
      <c r="I692" s="27" t="s">
        <v>8089</v>
      </c>
      <c r="J692" s="27" t="s">
        <v>8090</v>
      </c>
      <c r="K692" t="s">
        <v>4947</v>
      </c>
      <c r="L692" s="33" t="str">
        <f>VLOOKUP(K692,'COMM ITY- ENG'!A:B,2,FALSE)</f>
        <v>cartons and boxes</v>
      </c>
      <c r="N692" s="46">
        <v>8200</v>
      </c>
      <c r="O692" s="45" t="s">
        <v>4949</v>
      </c>
      <c r="Q692" s="19">
        <f t="shared" si="10"/>
        <v>0.10199999999999999</v>
      </c>
      <c r="R692" s="47">
        <v>836.4</v>
      </c>
      <c r="S692" s="26" t="str">
        <f>IFERROR(VLOOKUP(J692,'DESC ITY - ENG'!B:C,2,FALSE),VLOOKUP(I692,'DESC ITY - ENG'!A:C,3,FALSE))</f>
        <v>Litho Sleeve Migros Pro Cer.In. 2025 Wok Dia. 20</v>
      </c>
      <c r="T692" s="15" t="str">
        <f>IFERROR(VLOOKUP(S692,'DESC ITY - ENG'!C:D,2,FALSE),VLOOKUP(J692,'DESC ITY - ENG'!B:D,3,FALSE))</f>
        <v>SHTS</v>
      </c>
      <c r="U692" t="str">
        <f>VLOOKUP(T692,'STANDARD COMM'!A:B,2,FALSE)</f>
        <v>COLOR SHEET SLEEVE</v>
      </c>
      <c r="V692" t="str">
        <f>IF(T692="","(blank)",IF(COUNTIF('STANDARD COMM'!A:A,T692)&gt;0,"OK","OUT OF SCOPE"))</f>
        <v>OK</v>
      </c>
    </row>
    <row r="693" spans="1:22">
      <c r="A693" s="16" t="s">
        <v>8184</v>
      </c>
      <c r="B693" s="48">
        <v>46000.691192129627</v>
      </c>
      <c r="D693" s="12" t="s">
        <v>8254</v>
      </c>
      <c r="E693" s="12" t="s">
        <v>94</v>
      </c>
      <c r="F693" t="s">
        <v>8023</v>
      </c>
      <c r="G693" s="24">
        <v>46101</v>
      </c>
      <c r="I693" s="27" t="s">
        <v>5197</v>
      </c>
      <c r="J693" s="27" t="s">
        <v>5198</v>
      </c>
      <c r="K693" t="s">
        <v>4947</v>
      </c>
      <c r="L693" s="33" t="str">
        <f>VLOOKUP(K693,'COMM ITY- ENG'!A:B,2,FALSE)</f>
        <v>cartons and boxes</v>
      </c>
      <c r="N693" s="46">
        <v>1000</v>
      </c>
      <c r="O693" s="45" t="s">
        <v>4949</v>
      </c>
      <c r="Q693" s="19">
        <f t="shared" si="10"/>
        <v>0.37230000000000002</v>
      </c>
      <c r="R693" s="47">
        <v>372.3</v>
      </c>
      <c r="S693" s="26" t="str">
        <f>IFERROR(VLOOKUP(J693,'DESC ITY - ENG'!B:C,2,FALSE),VLOOKUP(I693,'DESC ITY - ENG'!A:C,3,FALSE))</f>
        <v>Litho Sleeve Ceramic Restyling Ind. Pan 148 (Size 32)</v>
      </c>
      <c r="T693" s="15" t="str">
        <f>IFERROR(VLOOKUP(S693,'DESC ITY - ENG'!C:D,2,FALSE),VLOOKUP(J693,'DESC ITY - ENG'!B:D,3,FALSE))</f>
        <v>SHTS</v>
      </c>
      <c r="U693" t="str">
        <f>VLOOKUP(T693,'STANDARD COMM'!A:B,2,FALSE)</f>
        <v>COLOR SHEET SLEEVE</v>
      </c>
      <c r="V693" t="str">
        <f>IF(T693="","(blank)",IF(COUNTIF('STANDARD COMM'!A:A,T693)&gt;0,"OK","OUT OF SCOPE"))</f>
        <v>OK</v>
      </c>
    </row>
    <row r="694" spans="1:22">
      <c r="A694" s="16" t="s">
        <v>8184</v>
      </c>
      <c r="B694" s="48">
        <v>46000.691192129627</v>
      </c>
      <c r="D694" s="18" t="s">
        <v>8254</v>
      </c>
      <c r="E694" s="18" t="s">
        <v>94</v>
      </c>
      <c r="F694" t="s">
        <v>8023</v>
      </c>
      <c r="G694" s="24">
        <v>46101</v>
      </c>
      <c r="I694" s="27" t="s">
        <v>3337</v>
      </c>
      <c r="J694" s="27" t="s">
        <v>3338</v>
      </c>
      <c r="K694" t="s">
        <v>4947</v>
      </c>
      <c r="L694" s="33" t="str">
        <f>VLOOKUP(K694,'COMM ITY- ENG'!A:B,2,FALSE)</f>
        <v>cartons and boxes</v>
      </c>
      <c r="N694" s="46">
        <v>4000</v>
      </c>
      <c r="O694" s="45" t="s">
        <v>4949</v>
      </c>
      <c r="Q694" s="19">
        <f t="shared" si="10"/>
        <v>0.1368</v>
      </c>
      <c r="R694" s="47">
        <v>547.20000000000005</v>
      </c>
      <c r="S694" s="26" t="str">
        <f>IFERROR(VLOOKUP(J694,'DESC ITY - ENG'!B:C,2,FALSE),VLOOKUP(I694,'DESC ITY - ENG'!A:C,3,FALSE))</f>
        <v>Litho Sleeve Masterchef Onyx Induction 433 ∅16</v>
      </c>
      <c r="T694" s="15" t="str">
        <f>IFERROR(VLOOKUP(S694,'DESC ITY - ENG'!C:D,2,FALSE),VLOOKUP(J694,'DESC ITY - ENG'!B:D,3,FALSE))</f>
        <v>SHTS</v>
      </c>
      <c r="U694" t="str">
        <f>VLOOKUP(T694,'STANDARD COMM'!A:B,2,FALSE)</f>
        <v>COLOR SHEET SLEEVE</v>
      </c>
      <c r="V694" t="str">
        <f>IF(T694="","(blank)",IF(COUNTIF('STANDARD COMM'!A:A,T694)&gt;0,"OK","OUT OF SCOPE"))</f>
        <v>OK</v>
      </c>
    </row>
    <row r="695" spans="1:22">
      <c r="A695" s="16" t="s">
        <v>8184</v>
      </c>
      <c r="B695" s="48">
        <v>46000.691192129627</v>
      </c>
      <c r="D695" s="18" t="s">
        <v>8254</v>
      </c>
      <c r="E695" s="18" t="s">
        <v>94</v>
      </c>
      <c r="F695" t="s">
        <v>8023</v>
      </c>
      <c r="G695" s="24">
        <v>46101</v>
      </c>
      <c r="I695" s="27" t="s">
        <v>8136</v>
      </c>
      <c r="J695" s="27" t="s">
        <v>8137</v>
      </c>
      <c r="K695" t="s">
        <v>4947</v>
      </c>
      <c r="L695" s="33" t="str">
        <f>VLOOKUP(K695,'COMM ITY- ENG'!A:B,2,FALSE)</f>
        <v>cartons and boxes</v>
      </c>
      <c r="N695" s="46">
        <v>1200</v>
      </c>
      <c r="O695" s="45" t="s">
        <v>4949</v>
      </c>
      <c r="Q695" s="19">
        <f t="shared" si="10"/>
        <v>1.1950999999999998</v>
      </c>
      <c r="R695" s="47">
        <v>1434.12</v>
      </c>
      <c r="S695" s="26" t="str">
        <f>IFERROR(VLOOKUP(J695,'DESC ITY - ENG'!B:C,2,FALSE),VLOOKUP(I695,'DESC ITY - ENG'!A:C,3,FALSE))</f>
        <v>Single Die-cut Divider, Separator Housing for Wok 795 Ø32 + Steel Lid, Corrugated Box 7790</v>
      </c>
      <c r="T695" s="15" t="str">
        <f>IFERROR(VLOOKUP(S695,'DESC ITY - ENG'!C:D,2,FALSE),VLOOKUP(J695,'DESC ITY - ENG'!B:D,3,FALSE))</f>
        <v>CBS-</v>
      </c>
      <c r="U695" t="str">
        <f>VLOOKUP(T695,'STANDARD COMM'!A:B,2,FALSE)</f>
        <v>CARD BOARD INSERT</v>
      </c>
      <c r="V695" t="str">
        <f>IF(T695="","(blank)",IF(COUNTIF('STANDARD COMM'!A:A,T695)&gt;0,"OK","OUT OF SCOPE"))</f>
        <v>OK</v>
      </c>
    </row>
    <row r="696" spans="1:22">
      <c r="A696" s="16" t="s">
        <v>8184</v>
      </c>
      <c r="B696" s="48">
        <v>46000.691192129627</v>
      </c>
      <c r="D696" s="18" t="s">
        <v>8254</v>
      </c>
      <c r="E696" s="18" t="s">
        <v>94</v>
      </c>
      <c r="F696" t="s">
        <v>8030</v>
      </c>
      <c r="G696" s="24">
        <v>46101</v>
      </c>
      <c r="I696" s="4" t="s">
        <v>8835</v>
      </c>
      <c r="J696" t="s">
        <v>8147</v>
      </c>
      <c r="K696" t="s">
        <v>4947</v>
      </c>
      <c r="L696" s="33" t="str">
        <f>VLOOKUP(K696,'COMM ITY- ENG'!A:B,2,FALSE)</f>
        <v>cartons and boxes</v>
      </c>
      <c r="N696" s="46">
        <v>1139</v>
      </c>
      <c r="O696" s="45" t="s">
        <v>4949</v>
      </c>
      <c r="Q696" s="19">
        <f t="shared" si="10"/>
        <v>4.7879982440737487</v>
      </c>
      <c r="R696" s="47">
        <v>5453.53</v>
      </c>
      <c r="S696" s="26" t="str">
        <f>IFERROR(VLOOKUP(J696,'DESC ITY - ENG'!B:C,2,FALSE),VLOOKUP(I696,'DESC ITY - ENG'!A:C,3,FALSE))</f>
        <v>White Canete Box + Logo, for Wok 795 Ø32 + SS Lid</v>
      </c>
      <c r="T696" s="15" t="str">
        <f>IFERROR(VLOOKUP(S696,'DESC ITY - ENG'!C:D,2,FALSE),VLOOKUP(J696,'DESC ITY - ENG'!B:D,3,FALSE))</f>
        <v>BOX-</v>
      </c>
      <c r="U696" t="str">
        <f>VLOOKUP(T696,'STANDARD COMM'!A:B,2,FALSE)</f>
        <v>BOX / CARTON</v>
      </c>
      <c r="V696" t="str">
        <f>IF(T696="","(blank)",IF(COUNTIF('STANDARD COMM'!A:A,T696)&gt;0,"OK","OUT OF SCOPE"))</f>
        <v>OK</v>
      </c>
    </row>
    <row r="697" spans="1:22">
      <c r="A697" s="16" t="s">
        <v>7100</v>
      </c>
      <c r="B697" s="48">
        <v>46003.654930555553</v>
      </c>
      <c r="D697" s="18" t="s">
        <v>4957</v>
      </c>
      <c r="E697" s="18" t="s">
        <v>4958</v>
      </c>
      <c r="F697" t="s">
        <v>8044</v>
      </c>
      <c r="G697" s="24">
        <v>46101</v>
      </c>
      <c r="I697" s="27" t="s">
        <v>5095</v>
      </c>
      <c r="J697" s="27" t="s">
        <v>5096</v>
      </c>
      <c r="K697" t="s">
        <v>4942</v>
      </c>
      <c r="L697" s="33" t="str">
        <f>VLOOKUP(K697,'COMM ITY- ENG'!A:B,2,FALSE)</f>
        <v>accessories for handles</v>
      </c>
      <c r="N697" s="46">
        <v>150000</v>
      </c>
      <c r="O697" s="45" t="s">
        <v>4949</v>
      </c>
      <c r="Q697" s="19">
        <f t="shared" si="10"/>
        <v>6.4600000000000005E-2</v>
      </c>
      <c r="R697" s="47">
        <v>9690</v>
      </c>
      <c r="S697" s="26" t="str">
        <f>IFERROR(VLOOKUP(J697,'DESC ITY - ENG'!B:C,2,FALSE),VLOOKUP(I697,'DESC ITY - ENG'!A:C,3,FALSE))</f>
        <v>Steel Rivet 6x12 mm</v>
      </c>
      <c r="T697" s="15" t="str">
        <f>IFERROR(VLOOKUP(S697,'DESC ITY - ENG'!C:D,2,FALSE),VLOOKUP(J697,'DESC ITY - ENG'!B:D,3,FALSE))</f>
        <v>RIV-</v>
      </c>
      <c r="U697" t="str">
        <f>VLOOKUP(T697,'STANDARD COMM'!A:B,2,FALSE)</f>
        <v>RIVET</v>
      </c>
      <c r="V697" t="str">
        <f>IF(T697="","(blank)",IF(COUNTIF('STANDARD COMM'!A:A,T697)&gt;0,"OK","OUT OF SCOPE"))</f>
        <v>OK</v>
      </c>
    </row>
    <row r="698" spans="1:22">
      <c r="A698" s="16" t="s">
        <v>8186</v>
      </c>
      <c r="B698" s="48">
        <v>46003.701099537036</v>
      </c>
      <c r="D698" s="12" t="s">
        <v>8254</v>
      </c>
      <c r="E698" s="12" t="s">
        <v>94</v>
      </c>
      <c r="F698" t="s">
        <v>8022</v>
      </c>
      <c r="G698" s="24">
        <v>46101</v>
      </c>
      <c r="I698" s="27">
        <v>1760000324</v>
      </c>
      <c r="J698" s="27" t="s">
        <v>8074</v>
      </c>
      <c r="K698" t="s">
        <v>4947</v>
      </c>
      <c r="L698" s="33" t="str">
        <f>VLOOKUP(K698,'COMM ITY- ENG'!A:B,2,FALSE)</f>
        <v>cartons and boxes</v>
      </c>
      <c r="N698" s="46">
        <v>4000</v>
      </c>
      <c r="O698" s="45" t="s">
        <v>4949</v>
      </c>
      <c r="Q698" s="19">
        <f t="shared" si="10"/>
        <v>0.22137999999999999</v>
      </c>
      <c r="R698" s="47">
        <v>885.52</v>
      </c>
      <c r="S698" s="26" t="str">
        <f>IFERROR(VLOOKUP(J698,'DESC ITY - ENG'!B:C,2,FALSE),VLOOKUP(I698,'DESC ITY - ENG'!A:C,3,FALSE))</f>
        <v>Litho Sleeve Montagne Basic 279 24</v>
      </c>
      <c r="T698" s="15" t="str">
        <f>IFERROR(VLOOKUP(S698,'DESC ITY - ENG'!C:D,2,FALSE),VLOOKUP(J698,'DESC ITY - ENG'!B:D,3,FALSE))</f>
        <v>SHTS</v>
      </c>
      <c r="U698" t="str">
        <f>VLOOKUP(T698,'STANDARD COMM'!A:B,2,FALSE)</f>
        <v>COLOR SHEET SLEEVE</v>
      </c>
      <c r="V698" t="str">
        <f>IF(T698="","(blank)",IF(COUNTIF('STANDARD COMM'!A:A,T698)&gt;0,"OK","OUT OF SCOPE"))</f>
        <v>OK</v>
      </c>
    </row>
    <row r="699" spans="1:22">
      <c r="A699" s="16" t="s">
        <v>8186</v>
      </c>
      <c r="B699" s="48">
        <v>46003.701099537036</v>
      </c>
      <c r="D699" s="18" t="s">
        <v>8254</v>
      </c>
      <c r="E699" s="18" t="s">
        <v>94</v>
      </c>
      <c r="F699" t="s">
        <v>8022</v>
      </c>
      <c r="G699" s="24">
        <v>46101</v>
      </c>
      <c r="I699" s="27" t="s">
        <v>8075</v>
      </c>
      <c r="J699" s="27" t="s">
        <v>8076</v>
      </c>
      <c r="K699" t="s">
        <v>4947</v>
      </c>
      <c r="L699" s="33" t="str">
        <f>VLOOKUP(K699,'COMM ITY- ENG'!A:B,2,FALSE)</f>
        <v>cartons and boxes</v>
      </c>
      <c r="N699" s="46">
        <v>3630</v>
      </c>
      <c r="O699" s="45" t="s">
        <v>4949</v>
      </c>
      <c r="Q699" s="19">
        <f t="shared" si="10"/>
        <v>0.23950137741046831</v>
      </c>
      <c r="R699" s="47">
        <v>869.39</v>
      </c>
      <c r="S699" s="26" t="str">
        <f>IFERROR(VLOOKUP(J699,'DESC ITY - ENG'!B:C,2,FALSE),VLOOKUP(I699,'DESC ITY - ENG'!A:C,3,FALSE))</f>
        <v>Litho Sleeve Montagne Basic 380 28</v>
      </c>
      <c r="T699" s="15" t="str">
        <f>IFERROR(VLOOKUP(S699,'DESC ITY - ENG'!C:D,2,FALSE),VLOOKUP(J699,'DESC ITY - ENG'!B:D,3,FALSE))</f>
        <v>SHTS</v>
      </c>
      <c r="U699" t="str">
        <f>VLOOKUP(T699,'STANDARD COMM'!A:B,2,FALSE)</f>
        <v>COLOR SHEET SLEEVE</v>
      </c>
      <c r="V699" t="str">
        <f>IF(T699="","(blank)",IF(COUNTIF('STANDARD COMM'!A:A,T699)&gt;0,"OK","OUT OF SCOPE"))</f>
        <v>OK</v>
      </c>
    </row>
    <row r="700" spans="1:22">
      <c r="A700" s="16" t="s">
        <v>8186</v>
      </c>
      <c r="B700" s="48">
        <v>46003.701099537036</v>
      </c>
      <c r="D700" s="18" t="s">
        <v>8254</v>
      </c>
      <c r="E700" s="18" t="s">
        <v>94</v>
      </c>
      <c r="F700" t="s">
        <v>8022</v>
      </c>
      <c r="G700" s="24">
        <v>46101</v>
      </c>
      <c r="I700" s="27" t="s">
        <v>8097</v>
      </c>
      <c r="J700" s="27" t="s">
        <v>8098</v>
      </c>
      <c r="K700" t="s">
        <v>4947</v>
      </c>
      <c r="L700" s="33" t="str">
        <f>VLOOKUP(K700,'COMM ITY- ENG'!A:B,2,FALSE)</f>
        <v>cartons and boxes</v>
      </c>
      <c r="N700" s="46">
        <v>1000</v>
      </c>
      <c r="O700" s="45" t="s">
        <v>4949</v>
      </c>
      <c r="Q700" s="19">
        <f t="shared" si="10"/>
        <v>0.10199999999999999</v>
      </c>
      <c r="R700" s="47">
        <v>102</v>
      </c>
      <c r="S700" s="26" t="str">
        <f>IFERROR(VLOOKUP(J700,'DESC ITY - ENG'!B:C,2,FALSE),VLOOKUP(I700,'DESC ITY - ENG'!A:C,3,FALSE))</f>
        <v>Litho Sleeve Migros Ou.Cook. 26x17 (China)</v>
      </c>
      <c r="T700" s="15" t="str">
        <f>IFERROR(VLOOKUP(S700,'DESC ITY - ENG'!C:D,2,FALSE),VLOOKUP(J700,'DESC ITY - ENG'!B:D,3,FALSE))</f>
        <v>SHTS</v>
      </c>
      <c r="U700" t="str">
        <f>VLOOKUP(T700,'STANDARD COMM'!A:B,2,FALSE)</f>
        <v>COLOR SHEET SLEEVE</v>
      </c>
      <c r="V700" t="str">
        <f>IF(T700="","(blank)",IF(COUNTIF('STANDARD COMM'!A:A,T700)&gt;0,"OK","OUT OF SCOPE"))</f>
        <v>OK</v>
      </c>
    </row>
    <row r="701" spans="1:22">
      <c r="A701" s="16" t="s">
        <v>8186</v>
      </c>
      <c r="B701" s="48">
        <v>46003.701099537036</v>
      </c>
      <c r="D701" s="12" t="s">
        <v>8254</v>
      </c>
      <c r="E701" s="12" t="s">
        <v>94</v>
      </c>
      <c r="F701" t="s">
        <v>8022</v>
      </c>
      <c r="G701" s="24">
        <v>46101</v>
      </c>
      <c r="I701" s="27" t="s">
        <v>8099</v>
      </c>
      <c r="J701" s="27" t="s">
        <v>8100</v>
      </c>
      <c r="K701" t="s">
        <v>4947</v>
      </c>
      <c r="L701" s="33" t="str">
        <f>VLOOKUP(K701,'COMM ITY- ENG'!A:B,2,FALSE)</f>
        <v>cartons and boxes</v>
      </c>
      <c r="N701" s="46">
        <v>6150</v>
      </c>
      <c r="O701" s="45" t="s">
        <v>4949</v>
      </c>
      <c r="Q701" s="19">
        <f t="shared" si="10"/>
        <v>0.10199999999999999</v>
      </c>
      <c r="R701" s="47">
        <v>627.29999999999995</v>
      </c>
      <c r="S701" s="26" t="str">
        <f>IFERROR(VLOOKUP(J701,'DESC ITY - ENG'!B:C,2,FALSE),VLOOKUP(I701,'DESC ITY - ENG'!A:C,3,FALSE))</f>
        <v>Litho Sleeve Migros Ou.Cook. 35x22 (China)</v>
      </c>
      <c r="T701" s="15" t="str">
        <f>IFERROR(VLOOKUP(S701,'DESC ITY - ENG'!C:D,2,FALSE),VLOOKUP(J701,'DESC ITY - ENG'!B:D,3,FALSE))</f>
        <v>SHTS</v>
      </c>
      <c r="U701" t="str">
        <f>VLOOKUP(T701,'STANDARD COMM'!A:B,2,FALSE)</f>
        <v>COLOR SHEET SLEEVE</v>
      </c>
      <c r="V701" t="str">
        <f>IF(T701="","(blank)",IF(COUNTIF('STANDARD COMM'!A:A,T701)&gt;0,"OK","OUT OF SCOPE"))</f>
        <v>OK</v>
      </c>
    </row>
    <row r="702" spans="1:22">
      <c r="A702" s="16" t="s">
        <v>8186</v>
      </c>
      <c r="B702" s="48">
        <v>46003.701099537036</v>
      </c>
      <c r="D702" s="18" t="s">
        <v>8254</v>
      </c>
      <c r="E702" s="18" t="s">
        <v>94</v>
      </c>
      <c r="F702" t="s">
        <v>8022</v>
      </c>
      <c r="G702" s="24">
        <v>46101</v>
      </c>
      <c r="I702" s="27" t="s">
        <v>8101</v>
      </c>
      <c r="J702" s="27" t="s">
        <v>8102</v>
      </c>
      <c r="K702" t="s">
        <v>4947</v>
      </c>
      <c r="L702" s="33" t="str">
        <f>VLOOKUP(K702,'COMM ITY- ENG'!A:B,2,FALSE)</f>
        <v>cartons and boxes</v>
      </c>
      <c r="N702" s="46">
        <v>9800</v>
      </c>
      <c r="O702" s="45" t="s">
        <v>4949</v>
      </c>
      <c r="Q702" s="19">
        <f t="shared" si="10"/>
        <v>0.10200000000000001</v>
      </c>
      <c r="R702" s="47">
        <v>999.6</v>
      </c>
      <c r="S702" s="26" t="str">
        <f>IFERROR(VLOOKUP(J702,'DESC ITY - ENG'!B:C,2,FALSE),VLOOKUP(I702,'DESC ITY - ENG'!A:C,3,FALSE))</f>
        <v>Litho Sleeve Migros Ou.Cook. 42x27 (China)</v>
      </c>
      <c r="T702" s="15" t="str">
        <f>IFERROR(VLOOKUP(S702,'DESC ITY - ENG'!C:D,2,FALSE),VLOOKUP(J702,'DESC ITY - ENG'!B:D,3,FALSE))</f>
        <v>SHTS</v>
      </c>
      <c r="U702" t="str">
        <f>VLOOKUP(T702,'STANDARD COMM'!A:B,2,FALSE)</f>
        <v>COLOR SHEET SLEEVE</v>
      </c>
      <c r="V702" t="str">
        <f>IF(T702="","(blank)",IF(COUNTIF('STANDARD COMM'!A:A,T702)&gt;0,"OK","OUT OF SCOPE"))</f>
        <v>OK</v>
      </c>
    </row>
    <row r="703" spans="1:22">
      <c r="A703" s="16" t="s">
        <v>8186</v>
      </c>
      <c r="B703" s="48">
        <v>46003.701099537036</v>
      </c>
      <c r="D703" s="12" t="s">
        <v>8254</v>
      </c>
      <c r="E703" s="12" t="s">
        <v>94</v>
      </c>
      <c r="F703" t="s">
        <v>8022</v>
      </c>
      <c r="G703" s="24">
        <v>46101</v>
      </c>
      <c r="I703" s="27" t="s">
        <v>8103</v>
      </c>
      <c r="J703" s="27" t="s">
        <v>8104</v>
      </c>
      <c r="K703" t="s">
        <v>4947</v>
      </c>
      <c r="L703" s="33" t="str">
        <f>VLOOKUP(K703,'COMM ITY- ENG'!A:B,2,FALSE)</f>
        <v>cartons and boxes</v>
      </c>
      <c r="N703" s="46">
        <v>5650</v>
      </c>
      <c r="O703" s="45" t="s">
        <v>4949</v>
      </c>
      <c r="Q703" s="19">
        <f t="shared" si="10"/>
        <v>0.10199999999999999</v>
      </c>
      <c r="R703" s="47">
        <v>576.29999999999995</v>
      </c>
      <c r="S703" s="26" t="str">
        <f>IFERROR(VLOOKUP(J703,'DESC ITY - ENG'!B:C,2,FALSE),VLOOKUP(I703,'DESC ITY - ENG'!A:C,3,FALSE))</f>
        <v>Litho Sleeve Migros Basic Casserole Dia. 20</v>
      </c>
      <c r="T703" s="15" t="str">
        <f>IFERROR(VLOOKUP(S703,'DESC ITY - ENG'!C:D,2,FALSE),VLOOKUP(J703,'DESC ITY - ENG'!B:D,3,FALSE))</f>
        <v>SHTS</v>
      </c>
      <c r="U703" t="str">
        <f>VLOOKUP(T703,'STANDARD COMM'!A:B,2,FALSE)</f>
        <v>COLOR SHEET SLEEVE</v>
      </c>
      <c r="V703" t="str">
        <f>IF(T703="","(blank)",IF(COUNTIF('STANDARD COMM'!A:A,T703)&gt;0,"OK","OUT OF SCOPE"))</f>
        <v>OK</v>
      </c>
    </row>
    <row r="704" spans="1:22">
      <c r="A704" s="16" t="s">
        <v>8186</v>
      </c>
      <c r="B704" s="48">
        <v>46003.701099537036</v>
      </c>
      <c r="D704" s="12" t="s">
        <v>8254</v>
      </c>
      <c r="E704" s="12" t="s">
        <v>94</v>
      </c>
      <c r="F704" t="s">
        <v>8022</v>
      </c>
      <c r="G704" s="24">
        <v>46101</v>
      </c>
      <c r="I704" s="27" t="s">
        <v>2807</v>
      </c>
      <c r="J704" s="27" t="s">
        <v>2808</v>
      </c>
      <c r="K704" t="s">
        <v>4947</v>
      </c>
      <c r="L704" s="33" t="str">
        <f>VLOOKUP(K704,'COMM ITY- ENG'!A:B,2,FALSE)</f>
        <v>cartons and boxes</v>
      </c>
      <c r="N704" s="46">
        <v>5200</v>
      </c>
      <c r="O704" s="45" t="s">
        <v>4949</v>
      </c>
      <c r="Q704" s="19">
        <f t="shared" si="10"/>
        <v>0.10199999999999999</v>
      </c>
      <c r="R704" s="47">
        <v>530.4</v>
      </c>
      <c r="S704" s="26" t="str">
        <f>IFERROR(VLOOKUP(J704,'DESC ITY - ENG'!B:C,2,FALSE),VLOOKUP(I704,'DESC ITY - ENG'!A:C,3,FALSE))</f>
        <v>Litho Sleeve Migros Basic Pan Dia. 20</v>
      </c>
      <c r="T704" s="15" t="str">
        <f>IFERROR(VLOOKUP(S704,'DESC ITY - ENG'!C:D,2,FALSE),VLOOKUP(J704,'DESC ITY - ENG'!B:D,3,FALSE))</f>
        <v>SHTS</v>
      </c>
      <c r="U704" t="str">
        <f>VLOOKUP(T704,'STANDARD COMM'!A:B,2,FALSE)</f>
        <v>COLOR SHEET SLEEVE</v>
      </c>
      <c r="V704" t="str">
        <f>IF(T704="","(blank)",IF(COUNTIF('STANDARD COMM'!A:A,T704)&gt;0,"OK","OUT OF SCOPE"))</f>
        <v>OK</v>
      </c>
    </row>
    <row r="705" spans="1:22">
      <c r="A705" s="16" t="s">
        <v>8186</v>
      </c>
      <c r="B705" s="48">
        <v>46003.701099537036</v>
      </c>
      <c r="D705" s="18" t="s">
        <v>8254</v>
      </c>
      <c r="E705" s="18" t="s">
        <v>94</v>
      </c>
      <c r="F705" t="s">
        <v>8022</v>
      </c>
      <c r="G705" s="24">
        <v>46101</v>
      </c>
      <c r="I705" s="27" t="s">
        <v>2811</v>
      </c>
      <c r="J705" s="27" t="s">
        <v>2812</v>
      </c>
      <c r="K705" t="s">
        <v>4947</v>
      </c>
      <c r="L705" s="33" t="str">
        <f>VLOOKUP(K705,'COMM ITY- ENG'!A:B,2,FALSE)</f>
        <v>cartons and boxes</v>
      </c>
      <c r="N705" s="46">
        <v>5400</v>
      </c>
      <c r="O705" s="45" t="s">
        <v>4949</v>
      </c>
      <c r="Q705" s="19">
        <f t="shared" si="10"/>
        <v>0.10199999999999999</v>
      </c>
      <c r="R705" s="47">
        <v>550.79999999999995</v>
      </c>
      <c r="S705" s="26" t="str">
        <f>IFERROR(VLOOKUP(J705,'DESC ITY - ENG'!B:C,2,FALSE),VLOOKUP(I705,'DESC ITY - ENG'!A:C,3,FALSE))</f>
        <v>Litho Sleeve Migros Basic Pan Dia. 28</v>
      </c>
      <c r="T705" s="15" t="str">
        <f>IFERROR(VLOOKUP(S705,'DESC ITY - ENG'!C:D,2,FALSE),VLOOKUP(J705,'DESC ITY - ENG'!B:D,3,FALSE))</f>
        <v>SHTS</v>
      </c>
      <c r="U705" t="str">
        <f>VLOOKUP(T705,'STANDARD COMM'!A:B,2,FALSE)</f>
        <v>COLOR SHEET SLEEVE</v>
      </c>
      <c r="V705" t="str">
        <f>IF(T705="","(blank)",IF(COUNTIF('STANDARD COMM'!A:A,T705)&gt;0,"OK","OUT OF SCOPE"))</f>
        <v>OK</v>
      </c>
    </row>
    <row r="706" spans="1:22">
      <c r="A706" s="16" t="s">
        <v>8186</v>
      </c>
      <c r="B706" s="48">
        <v>46003.701099537036</v>
      </c>
      <c r="D706" s="12" t="s">
        <v>8254</v>
      </c>
      <c r="E706" s="12" t="s">
        <v>94</v>
      </c>
      <c r="F706" t="s">
        <v>8022</v>
      </c>
      <c r="G706" s="24">
        <v>46101</v>
      </c>
      <c r="I706" s="27" t="s">
        <v>2815</v>
      </c>
      <c r="J706" s="27" t="s">
        <v>2816</v>
      </c>
      <c r="K706" t="s">
        <v>4947</v>
      </c>
      <c r="L706" s="33" t="str">
        <f>VLOOKUP(K706,'COMM ITY- ENG'!A:B,2,FALSE)</f>
        <v>cartons and boxes</v>
      </c>
      <c r="N706" s="46">
        <v>2600</v>
      </c>
      <c r="O706" s="45" t="s">
        <v>4949</v>
      </c>
      <c r="Q706" s="19">
        <f t="shared" ref="Q706:Q769" si="11">+R706/N706</f>
        <v>0.10199999999999999</v>
      </c>
      <c r="R706" s="47">
        <v>265.2</v>
      </c>
      <c r="S706" s="26" t="str">
        <f>IFERROR(VLOOKUP(J706,'DESC ITY - ENG'!B:C,2,FALSE),VLOOKUP(I706,'DESC ITY - ENG'!A:C,3,FALSE))</f>
        <v>Litho Sleeve Migros Basic Deep Pan Dia. 28</v>
      </c>
      <c r="T706" s="15" t="str">
        <f>IFERROR(VLOOKUP(S706,'DESC ITY - ENG'!C:D,2,FALSE),VLOOKUP(J706,'DESC ITY - ENG'!B:D,3,FALSE))</f>
        <v>SHTS</v>
      </c>
      <c r="U706" t="str">
        <f>VLOOKUP(T706,'STANDARD COMM'!A:B,2,FALSE)</f>
        <v>COLOR SHEET SLEEVE</v>
      </c>
      <c r="V706" t="str">
        <f>IF(T706="","(blank)",IF(COUNTIF('STANDARD COMM'!A:A,T706)&gt;0,"OK","OUT OF SCOPE"))</f>
        <v>OK</v>
      </c>
    </row>
    <row r="707" spans="1:22">
      <c r="A707" s="16" t="s">
        <v>8186</v>
      </c>
      <c r="B707" s="48">
        <v>46003.701099537036</v>
      </c>
      <c r="D707" s="18" t="s">
        <v>8254</v>
      </c>
      <c r="E707" s="18" t="s">
        <v>94</v>
      </c>
      <c r="F707" t="s">
        <v>8022</v>
      </c>
      <c r="G707" s="24">
        <v>46101</v>
      </c>
      <c r="I707" s="27" t="s">
        <v>4560</v>
      </c>
      <c r="J707" s="27" t="s">
        <v>4561</v>
      </c>
      <c r="K707" t="s">
        <v>4947</v>
      </c>
      <c r="L707" s="33" t="str">
        <f>VLOOKUP(K707,'COMM ITY- ENG'!A:B,2,FALSE)</f>
        <v>cartons and boxes</v>
      </c>
      <c r="N707" s="46">
        <v>1100</v>
      </c>
      <c r="O707" s="45" t="s">
        <v>4949</v>
      </c>
      <c r="Q707" s="19">
        <f t="shared" si="11"/>
        <v>0.10200000000000001</v>
      </c>
      <c r="R707" s="47">
        <v>112.2</v>
      </c>
      <c r="S707" s="26" t="str">
        <f>IFERROR(VLOOKUP(J707,'DESC ITY - ENG'!B:C,2,FALSE),VLOOKUP(I707,'DESC ITY - ENG'!A:C,3,FALSE))</f>
        <v>Litho Sleeve Migros Basic Grill Pan 28x28</v>
      </c>
      <c r="T707" s="15" t="str">
        <f>IFERROR(VLOOKUP(S707,'DESC ITY - ENG'!C:D,2,FALSE),VLOOKUP(J707,'DESC ITY - ENG'!B:D,3,FALSE))</f>
        <v>SHTS</v>
      </c>
      <c r="U707" t="str">
        <f>VLOOKUP(T707,'STANDARD COMM'!A:B,2,FALSE)</f>
        <v>COLOR SHEET SLEEVE</v>
      </c>
      <c r="V707" t="str">
        <f>IF(T707="","(blank)",IF(COUNTIF('STANDARD COMM'!A:A,T707)&gt;0,"OK","OUT OF SCOPE"))</f>
        <v>OK</v>
      </c>
    </row>
    <row r="708" spans="1:22">
      <c r="A708" s="16" t="s">
        <v>8186</v>
      </c>
      <c r="B708" s="48">
        <v>46003.701099537036</v>
      </c>
      <c r="D708" s="18" t="s">
        <v>8254</v>
      </c>
      <c r="E708" s="18" t="s">
        <v>94</v>
      </c>
      <c r="F708" t="s">
        <v>8022</v>
      </c>
      <c r="G708" s="24">
        <v>46101</v>
      </c>
      <c r="I708" s="27" t="s">
        <v>4222</v>
      </c>
      <c r="J708" s="27" t="s">
        <v>4223</v>
      </c>
      <c r="K708" t="s">
        <v>4947</v>
      </c>
      <c r="L708" s="33" t="str">
        <f>VLOOKUP(K708,'COMM ITY- ENG'!A:B,2,FALSE)</f>
        <v>cartons and boxes</v>
      </c>
      <c r="N708" s="46">
        <v>2300</v>
      </c>
      <c r="O708" s="45" t="s">
        <v>4949</v>
      </c>
      <c r="Q708" s="19">
        <f t="shared" si="11"/>
        <v>0.10199999999999999</v>
      </c>
      <c r="R708" s="47">
        <v>234.6</v>
      </c>
      <c r="S708" s="26" t="str">
        <f>IFERROR(VLOOKUP(J708,'DESC ITY - ENG'!B:C,2,FALSE),VLOOKUP(I708,'DESC ITY - ENG'!A:C,3,FALSE))</f>
        <v>Litho Sleeve Migros Basic Casserole Dia. 24 (4.2L)</v>
      </c>
      <c r="T708" s="15" t="str">
        <f>IFERROR(VLOOKUP(S708,'DESC ITY - ENG'!C:D,2,FALSE),VLOOKUP(J708,'DESC ITY - ENG'!B:D,3,FALSE))</f>
        <v>SHTS</v>
      </c>
      <c r="U708" t="str">
        <f>VLOOKUP(T708,'STANDARD COMM'!A:B,2,FALSE)</f>
        <v>COLOR SHEET SLEEVE</v>
      </c>
      <c r="V708" t="str">
        <f>IF(T708="","(blank)",IF(COUNTIF('STANDARD COMM'!A:A,T708)&gt;0,"OK","OUT OF SCOPE"))</f>
        <v>OK</v>
      </c>
    </row>
    <row r="709" spans="1:22">
      <c r="A709" s="16" t="s">
        <v>8186</v>
      </c>
      <c r="B709" s="48">
        <v>46003.701099537036</v>
      </c>
      <c r="D709" s="12" t="s">
        <v>8254</v>
      </c>
      <c r="E709" s="12" t="s">
        <v>94</v>
      </c>
      <c r="F709" t="s">
        <v>8022</v>
      </c>
      <c r="G709" s="24">
        <v>46101</v>
      </c>
      <c r="I709" s="27" t="s">
        <v>4566</v>
      </c>
      <c r="J709" s="27" t="s">
        <v>4567</v>
      </c>
      <c r="K709" t="s">
        <v>4947</v>
      </c>
      <c r="L709" s="33" t="str">
        <f>VLOOKUP(K709,'COMM ITY- ENG'!A:B,2,FALSE)</f>
        <v>cartons and boxes</v>
      </c>
      <c r="N709" s="46">
        <v>3000</v>
      </c>
      <c r="O709" s="45" t="s">
        <v>4949</v>
      </c>
      <c r="Q709" s="19">
        <f t="shared" si="11"/>
        <v>0.10199999999999999</v>
      </c>
      <c r="R709" s="47">
        <v>306</v>
      </c>
      <c r="S709" s="26" t="str">
        <f>IFERROR(VLOOKUP(J709,'DESC ITY - ENG'!B:C,2,FALSE),VLOOKUP(I709,'DESC ITY - ENG'!A:C,3,FALSE))</f>
        <v>Litho Sleeve Migros Basic Pan Dia. 30</v>
      </c>
      <c r="T709" s="15" t="str">
        <f>IFERROR(VLOOKUP(S709,'DESC ITY - ENG'!C:D,2,FALSE),VLOOKUP(J709,'DESC ITY - ENG'!B:D,3,FALSE))</f>
        <v>SHTS</v>
      </c>
      <c r="U709" t="str">
        <f>VLOOKUP(T709,'STANDARD COMM'!A:B,2,FALSE)</f>
        <v>COLOR SHEET SLEEVE</v>
      </c>
      <c r="V709" t="str">
        <f>IF(T709="","(blank)",IF(COUNTIF('STANDARD COMM'!A:A,T709)&gt;0,"OK","OUT OF SCOPE"))</f>
        <v>OK</v>
      </c>
    </row>
    <row r="710" spans="1:22">
      <c r="A710" s="16" t="s">
        <v>8186</v>
      </c>
      <c r="B710" s="48">
        <v>46003.701099537036</v>
      </c>
      <c r="D710" s="18" t="s">
        <v>8254</v>
      </c>
      <c r="E710" s="18" t="s">
        <v>94</v>
      </c>
      <c r="F710" t="s">
        <v>8022</v>
      </c>
      <c r="G710" s="24">
        <v>46101</v>
      </c>
      <c r="I710" s="27" t="s">
        <v>8105</v>
      </c>
      <c r="J710" s="27" t="s">
        <v>8106</v>
      </c>
      <c r="K710" t="s">
        <v>4947</v>
      </c>
      <c r="L710" s="33" t="str">
        <f>VLOOKUP(K710,'COMM ITY- ENG'!A:B,2,FALSE)</f>
        <v>cartons and boxes</v>
      </c>
      <c r="N710" s="46">
        <v>3450</v>
      </c>
      <c r="O710" s="45" t="s">
        <v>4949</v>
      </c>
      <c r="Q710" s="19">
        <f t="shared" si="11"/>
        <v>0.10199999999999999</v>
      </c>
      <c r="R710" s="47">
        <v>351.9</v>
      </c>
      <c r="S710" s="26" t="str">
        <f>IFERROR(VLOOKUP(J710,'DESC ITY - ENG'!B:C,2,FALSE),VLOOKUP(I710,'DESC ITY - ENG'!A:C,3,FALSE))</f>
        <v>Litho Sleeve Migros Basic Crepe Pan Dia. 25 + Spatula</v>
      </c>
      <c r="T710" s="15" t="str">
        <f>IFERROR(VLOOKUP(S710,'DESC ITY - ENG'!C:D,2,FALSE),VLOOKUP(J710,'DESC ITY - ENG'!B:D,3,FALSE))</f>
        <v>SHTS</v>
      </c>
      <c r="U710" t="str">
        <f>VLOOKUP(T710,'STANDARD COMM'!A:B,2,FALSE)</f>
        <v>COLOR SHEET SLEEVE</v>
      </c>
      <c r="V710" t="str">
        <f>IF(T710="","(blank)",IF(COUNTIF('STANDARD COMM'!A:A,T710)&gt;0,"OK","OUT OF SCOPE"))</f>
        <v>OK</v>
      </c>
    </row>
    <row r="711" spans="1:22">
      <c r="A711" s="16" t="s">
        <v>8186</v>
      </c>
      <c r="B711" s="48">
        <v>46003.701099537036</v>
      </c>
      <c r="D711" s="12" t="s">
        <v>8254</v>
      </c>
      <c r="E711" s="12" t="s">
        <v>94</v>
      </c>
      <c r="F711" t="s">
        <v>8022</v>
      </c>
      <c r="G711" s="24">
        <v>46101</v>
      </c>
      <c r="I711" s="27" t="s">
        <v>8107</v>
      </c>
      <c r="J711" s="27" t="s">
        <v>8108</v>
      </c>
      <c r="K711" t="s">
        <v>4947</v>
      </c>
      <c r="L711" s="33" t="str">
        <f>VLOOKUP(K711,'COMM ITY- ENG'!A:B,2,FALSE)</f>
        <v>cartons and boxes</v>
      </c>
      <c r="N711" s="46">
        <v>3000</v>
      </c>
      <c r="O711" s="45" t="s">
        <v>4949</v>
      </c>
      <c r="Q711" s="19">
        <f t="shared" si="11"/>
        <v>0.10199999999999999</v>
      </c>
      <c r="R711" s="47">
        <v>306</v>
      </c>
      <c r="S711" s="26" t="str">
        <f>IFERROR(VLOOKUP(J711,'DESC ITY - ENG'!B:C,2,FALSE),VLOOKUP(I711,'DESC ITY - ENG'!A:C,3,FALSE))</f>
        <v>Litho Sleeve Asparagus 2026 Casserole Dia. 14</v>
      </c>
      <c r="T711" s="15" t="str">
        <f>IFERROR(VLOOKUP(S711,'DESC ITY - ENG'!C:D,2,FALSE),VLOOKUP(J711,'DESC ITY - ENG'!B:D,3,FALSE))</f>
        <v>SHTS</v>
      </c>
      <c r="U711" t="str">
        <f>VLOOKUP(T711,'STANDARD COMM'!A:B,2,FALSE)</f>
        <v>COLOR SHEET SLEEVE</v>
      </c>
      <c r="V711" t="str">
        <f>IF(T711="","(blank)",IF(COUNTIF('STANDARD COMM'!A:A,T711)&gt;0,"OK","OUT OF SCOPE"))</f>
        <v>OK</v>
      </c>
    </row>
    <row r="712" spans="1:22">
      <c r="A712" s="16" t="s">
        <v>8186</v>
      </c>
      <c r="B712" s="48">
        <v>46003.701099537036</v>
      </c>
      <c r="D712" s="12" t="s">
        <v>8254</v>
      </c>
      <c r="E712" s="12" t="s">
        <v>94</v>
      </c>
      <c r="F712" t="s">
        <v>8022</v>
      </c>
      <c r="G712" s="24">
        <v>46101</v>
      </c>
      <c r="I712" s="27" t="s">
        <v>2018</v>
      </c>
      <c r="J712" s="27" t="s">
        <v>2019</v>
      </c>
      <c r="K712" t="s">
        <v>4947</v>
      </c>
      <c r="L712" s="33" t="str">
        <f>VLOOKUP(K712,'COMM ITY- ENG'!A:B,2,FALSE)</f>
        <v>cartons and boxes</v>
      </c>
      <c r="N712" s="46">
        <v>6700</v>
      </c>
      <c r="O712" s="45" t="s">
        <v>4949</v>
      </c>
      <c r="Q712" s="19">
        <f t="shared" si="11"/>
        <v>0.13490000000000002</v>
      </c>
      <c r="R712" s="47">
        <v>903.83</v>
      </c>
      <c r="S712" s="26" t="str">
        <f>IFERROR(VLOOKUP(J712,'DESC ITY - ENG'!B:C,2,FALSE),VLOOKUP(I712,'DESC ITY - ENG'!A:C,3,FALSE))</f>
        <v>Litho Sleeve Homeside Cake Pan (Moule a Manque) Dia. 26</v>
      </c>
      <c r="T712" s="15" t="str">
        <f>IFERROR(VLOOKUP(S712,'DESC ITY - ENG'!C:D,2,FALSE),VLOOKUP(J712,'DESC ITY - ENG'!B:D,3,FALSE))</f>
        <v>SHTS</v>
      </c>
      <c r="U712" t="str">
        <f>VLOOKUP(T712,'STANDARD COMM'!A:B,2,FALSE)</f>
        <v>COLOR SHEET SLEEVE</v>
      </c>
      <c r="V712" t="str">
        <f>IF(T712="","(blank)",IF(COUNTIF('STANDARD COMM'!A:A,T712)&gt;0,"OK","OUT OF SCOPE"))</f>
        <v>OK</v>
      </c>
    </row>
    <row r="713" spans="1:22">
      <c r="A713" s="16" t="s">
        <v>8186</v>
      </c>
      <c r="B713" s="48">
        <v>46003.701099537036</v>
      </c>
      <c r="D713" s="18" t="s">
        <v>8254</v>
      </c>
      <c r="E713" s="18" t="s">
        <v>94</v>
      </c>
      <c r="F713" t="s">
        <v>8022</v>
      </c>
      <c r="G713" s="24">
        <v>46101</v>
      </c>
      <c r="I713" s="27" t="s">
        <v>2020</v>
      </c>
      <c r="J713" s="27" t="s">
        <v>2021</v>
      </c>
      <c r="K713" t="s">
        <v>4947</v>
      </c>
      <c r="L713" s="33" t="str">
        <f>VLOOKUP(K713,'COMM ITY- ENG'!A:B,2,FALSE)</f>
        <v>cartons and boxes</v>
      </c>
      <c r="N713" s="46">
        <v>5300</v>
      </c>
      <c r="O713" s="45" t="s">
        <v>4949</v>
      </c>
      <c r="Q713" s="19">
        <f t="shared" si="11"/>
        <v>0.13489999999999999</v>
      </c>
      <c r="R713" s="47">
        <v>714.97</v>
      </c>
      <c r="S713" s="26" t="str">
        <f>IFERROR(VLOOKUP(J713,'DESC ITY - ENG'!B:C,2,FALSE),VLOOKUP(I713,'DESC ITY - ENG'!A:C,3,FALSE))</f>
        <v>Litho Sleeve Homeside Loaf Pan (Moule a Cake) 27cm</v>
      </c>
      <c r="T713" s="15" t="str">
        <f>IFERROR(VLOOKUP(S713,'DESC ITY - ENG'!C:D,2,FALSE),VLOOKUP(J713,'DESC ITY - ENG'!B:D,3,FALSE))</f>
        <v>SHTS</v>
      </c>
      <c r="U713" t="str">
        <f>VLOOKUP(T713,'STANDARD COMM'!A:B,2,FALSE)</f>
        <v>COLOR SHEET SLEEVE</v>
      </c>
      <c r="V713" t="str">
        <f>IF(T713="","(blank)",IF(COUNTIF('STANDARD COMM'!A:A,T713)&gt;0,"OK","OUT OF SCOPE"))</f>
        <v>OK</v>
      </c>
    </row>
    <row r="714" spans="1:22">
      <c r="A714" s="16" t="s">
        <v>8186</v>
      </c>
      <c r="B714" s="48">
        <v>46003.701099537036</v>
      </c>
      <c r="D714" s="12" t="s">
        <v>8254</v>
      </c>
      <c r="E714" s="12" t="s">
        <v>94</v>
      </c>
      <c r="F714" t="s">
        <v>8022</v>
      </c>
      <c r="G714" s="24">
        <v>46101</v>
      </c>
      <c r="I714" s="27" t="s">
        <v>2022</v>
      </c>
      <c r="J714" s="27" t="s">
        <v>2023</v>
      </c>
      <c r="K714" t="s">
        <v>4947</v>
      </c>
      <c r="L714" s="33" t="str">
        <f>VLOOKUP(K714,'COMM ITY- ENG'!A:B,2,FALSE)</f>
        <v>cartons and boxes</v>
      </c>
      <c r="N714" s="46">
        <v>1155</v>
      </c>
      <c r="O714" s="45" t="s">
        <v>4949</v>
      </c>
      <c r="Q714" s="19">
        <f t="shared" si="11"/>
        <v>0.13490043290043291</v>
      </c>
      <c r="R714" s="47">
        <v>155.81</v>
      </c>
      <c r="S714" s="26" t="str">
        <f>IFERROR(VLOOKUP(J714,'DESC ITY - ENG'!B:C,2,FALSE),VLOOKUP(I714,'DESC ITY - ENG'!A:C,3,FALSE))</f>
        <v>Litho Sleeve Homeside Savarin Mould Dia. 24</v>
      </c>
      <c r="T714" s="15" t="str">
        <f>IFERROR(VLOOKUP(S714,'DESC ITY - ENG'!C:D,2,FALSE),VLOOKUP(J714,'DESC ITY - ENG'!B:D,3,FALSE))</f>
        <v>SHTS</v>
      </c>
      <c r="U714" t="str">
        <f>VLOOKUP(T714,'STANDARD COMM'!A:B,2,FALSE)</f>
        <v>COLOR SHEET SLEEVE</v>
      </c>
      <c r="V714" t="str">
        <f>IF(T714="","(blank)",IF(COUNTIF('STANDARD COMM'!A:A,T714)&gt;0,"OK","OUT OF SCOPE"))</f>
        <v>OK</v>
      </c>
    </row>
    <row r="715" spans="1:22">
      <c r="A715" s="16" t="s">
        <v>8186</v>
      </c>
      <c r="B715" s="48">
        <v>46003.701099537036</v>
      </c>
      <c r="D715" s="18" t="s">
        <v>8254</v>
      </c>
      <c r="E715" s="18" t="s">
        <v>94</v>
      </c>
      <c r="F715" t="s">
        <v>8022</v>
      </c>
      <c r="G715" s="24">
        <v>46101</v>
      </c>
      <c r="I715" s="27" t="s">
        <v>2024</v>
      </c>
      <c r="J715" s="27" t="s">
        <v>2025</v>
      </c>
      <c r="K715" t="s">
        <v>4947</v>
      </c>
      <c r="L715" s="33" t="str">
        <f>VLOOKUP(K715,'COMM ITY- ENG'!A:B,2,FALSE)</f>
        <v>cartons and boxes</v>
      </c>
      <c r="N715" s="46">
        <v>3250</v>
      </c>
      <c r="O715" s="45" t="s">
        <v>4949</v>
      </c>
      <c r="Q715" s="19">
        <f t="shared" si="11"/>
        <v>0.13490153846153846</v>
      </c>
      <c r="R715" s="47">
        <v>438.43</v>
      </c>
      <c r="S715" s="26" t="str">
        <f>IFERROR(VLOOKUP(J715,'DESC ITY - ENG'!B:C,2,FALSE),VLOOKUP(I715,'DESC ITY - ENG'!A:C,3,FALSE))</f>
        <v>Litho Sleeve Homeside Tart Mould Dia. 27</v>
      </c>
      <c r="T715" s="15" t="str">
        <f>IFERROR(VLOOKUP(S715,'DESC ITY - ENG'!C:D,2,FALSE),VLOOKUP(J715,'DESC ITY - ENG'!B:D,3,FALSE))</f>
        <v>SHTS</v>
      </c>
      <c r="U715" t="str">
        <f>VLOOKUP(T715,'STANDARD COMM'!A:B,2,FALSE)</f>
        <v>COLOR SHEET SLEEVE</v>
      </c>
      <c r="V715" t="str">
        <f>IF(T715="","(blank)",IF(COUNTIF('STANDARD COMM'!A:A,T715)&gt;0,"OK","OUT OF SCOPE"))</f>
        <v>OK</v>
      </c>
    </row>
    <row r="716" spans="1:22">
      <c r="A716" s="16" t="s">
        <v>8186</v>
      </c>
      <c r="B716" s="48">
        <v>46003.701099537036</v>
      </c>
      <c r="D716" s="12" t="s">
        <v>8254</v>
      </c>
      <c r="E716" s="12" t="s">
        <v>94</v>
      </c>
      <c r="F716" t="s">
        <v>8022</v>
      </c>
      <c r="G716" s="24">
        <v>46101</v>
      </c>
      <c r="I716" s="27" t="s">
        <v>2026</v>
      </c>
      <c r="J716" s="27" t="s">
        <v>2027</v>
      </c>
      <c r="K716" t="s">
        <v>4947</v>
      </c>
      <c r="L716" s="33" t="str">
        <f>VLOOKUP(K716,'COMM ITY- ENG'!A:B,2,FALSE)</f>
        <v>cartons and boxes</v>
      </c>
      <c r="N716" s="46">
        <v>8800</v>
      </c>
      <c r="O716" s="45" t="s">
        <v>4949</v>
      </c>
      <c r="Q716" s="19">
        <f t="shared" si="11"/>
        <v>0.13489999999999999</v>
      </c>
      <c r="R716" s="47">
        <v>1187.1199999999999</v>
      </c>
      <c r="S716" s="26" t="str">
        <f>IFERROR(VLOOKUP(J716,'DESC ITY - ENG'!B:C,2,FALSE),VLOOKUP(I716,'DESC ITY - ENG'!A:C,3,FALSE))</f>
        <v>Litho Sleeve Homeside Tart Mould Dia. 30</v>
      </c>
      <c r="T716" s="15" t="str">
        <f>IFERROR(VLOOKUP(S716,'DESC ITY - ENG'!C:D,2,FALSE),VLOOKUP(J716,'DESC ITY - ENG'!B:D,3,FALSE))</f>
        <v>SHTS</v>
      </c>
      <c r="U716" t="str">
        <f>VLOOKUP(T716,'STANDARD COMM'!A:B,2,FALSE)</f>
        <v>COLOR SHEET SLEEVE</v>
      </c>
      <c r="V716" t="str">
        <f>IF(T716="","(blank)",IF(COUNTIF('STANDARD COMM'!A:A,T716)&gt;0,"OK","OUT OF SCOPE"))</f>
        <v>OK</v>
      </c>
    </row>
    <row r="717" spans="1:22">
      <c r="A717" s="16" t="s">
        <v>8186</v>
      </c>
      <c r="B717" s="48">
        <v>46003.701099537036</v>
      </c>
      <c r="D717" s="18" t="s">
        <v>8254</v>
      </c>
      <c r="E717" s="18" t="s">
        <v>94</v>
      </c>
      <c r="F717" t="s">
        <v>8022</v>
      </c>
      <c r="G717" s="24">
        <v>46101</v>
      </c>
      <c r="I717" s="27" t="s">
        <v>2837</v>
      </c>
      <c r="J717" s="27" t="s">
        <v>2838</v>
      </c>
      <c r="K717" t="s">
        <v>4947</v>
      </c>
      <c r="L717" s="33" t="str">
        <f>VLOOKUP(K717,'COMM ITY- ENG'!A:B,2,FALSE)</f>
        <v>cartons and boxes</v>
      </c>
      <c r="N717" s="46">
        <v>1155</v>
      </c>
      <c r="O717" s="45" t="s">
        <v>4949</v>
      </c>
      <c r="Q717" s="19">
        <f t="shared" si="11"/>
        <v>0.13490043290043291</v>
      </c>
      <c r="R717" s="47">
        <v>155.81</v>
      </c>
      <c r="S717" s="26" t="str">
        <f>IFERROR(VLOOKUP(J717,'DESC ITY - ENG'!B:C,2,FALSE),VLOOKUP(I717,'DESC ITY - ENG'!A:C,3,FALSE))</f>
        <v>Litho Sleeve Homeside Brioche Mould Dia. 23</v>
      </c>
      <c r="T717" s="15" t="str">
        <f>IFERROR(VLOOKUP(S717,'DESC ITY - ENG'!C:D,2,FALSE),VLOOKUP(J717,'DESC ITY - ENG'!B:D,3,FALSE))</f>
        <v>SHTS</v>
      </c>
      <c r="U717" t="str">
        <f>VLOOKUP(T717,'STANDARD COMM'!A:B,2,FALSE)</f>
        <v>COLOR SHEET SLEEVE</v>
      </c>
      <c r="V717" t="str">
        <f>IF(T717="","(blank)",IF(COUNTIF('STANDARD COMM'!A:A,T717)&gt;0,"OK","OUT OF SCOPE"))</f>
        <v>OK</v>
      </c>
    </row>
    <row r="718" spans="1:22">
      <c r="A718" s="16" t="s">
        <v>8186</v>
      </c>
      <c r="B718" s="48">
        <v>46003.701099537036</v>
      </c>
      <c r="D718" s="12" t="s">
        <v>8254</v>
      </c>
      <c r="E718" s="12" t="s">
        <v>94</v>
      </c>
      <c r="F718" t="s">
        <v>8022</v>
      </c>
      <c r="G718" s="24">
        <v>46101</v>
      </c>
      <c r="I718" s="27" t="s">
        <v>2030</v>
      </c>
      <c r="J718" s="27" t="s">
        <v>2031</v>
      </c>
      <c r="K718" t="s">
        <v>4947</v>
      </c>
      <c r="L718" s="33" t="str">
        <f>VLOOKUP(K718,'COMM ITY- ENG'!A:B,2,FALSE)</f>
        <v>cartons and boxes</v>
      </c>
      <c r="N718" s="46">
        <v>2200</v>
      </c>
      <c r="O718" s="45" t="s">
        <v>4949</v>
      </c>
      <c r="Q718" s="19">
        <f t="shared" si="11"/>
        <v>0.13489999999999999</v>
      </c>
      <c r="R718" s="47">
        <v>296.77999999999997</v>
      </c>
      <c r="S718" s="26" t="str">
        <f>IFERROR(VLOOKUP(J718,'DESC ITY - ENG'!B:C,2,FALSE),VLOOKUP(I718,'DESC ITY - ENG'!A:C,3,FALSE))</f>
        <v>Litho Sleeve Homeside Tart Moulds x4 Dia. 11</v>
      </c>
      <c r="T718" s="15" t="str">
        <f>IFERROR(VLOOKUP(S718,'DESC ITY - ENG'!C:D,2,FALSE),VLOOKUP(J718,'DESC ITY - ENG'!B:D,3,FALSE))</f>
        <v>SHTS</v>
      </c>
      <c r="U718" t="str">
        <f>VLOOKUP(T718,'STANDARD COMM'!A:B,2,FALSE)</f>
        <v>COLOR SHEET SLEEVE</v>
      </c>
      <c r="V718" t="str">
        <f>IF(T718="","(blank)",IF(COUNTIF('STANDARD COMM'!A:A,T718)&gt;0,"OK","OUT OF SCOPE"))</f>
        <v>OK</v>
      </c>
    </row>
    <row r="719" spans="1:22">
      <c r="A719" s="16" t="s">
        <v>8186</v>
      </c>
      <c r="B719" s="48">
        <v>46003.701099537036</v>
      </c>
      <c r="D719" s="12" t="s">
        <v>8254</v>
      </c>
      <c r="E719" s="12" t="s">
        <v>94</v>
      </c>
      <c r="F719" t="s">
        <v>8022</v>
      </c>
      <c r="G719" s="24">
        <v>46101</v>
      </c>
      <c r="I719" s="27" t="s">
        <v>2032</v>
      </c>
      <c r="J719" s="27" t="s">
        <v>2033</v>
      </c>
      <c r="K719" t="s">
        <v>4947</v>
      </c>
      <c r="L719" s="33" t="str">
        <f>VLOOKUP(K719,'COMM ITY- ENG'!A:B,2,FALSE)</f>
        <v>cartons and boxes</v>
      </c>
      <c r="N719" s="46">
        <v>2200</v>
      </c>
      <c r="O719" s="45" t="s">
        <v>4949</v>
      </c>
      <c r="Q719" s="19">
        <f t="shared" si="11"/>
        <v>0.13489999999999999</v>
      </c>
      <c r="R719" s="47">
        <v>296.77999999999997</v>
      </c>
      <c r="S719" s="26" t="str">
        <f>IFERROR(VLOOKUP(J719,'DESC ITY - ENG'!B:C,2,FALSE),VLOOKUP(I719,'DESC ITY - ENG'!A:C,3,FALSE))</f>
        <v>Litho Sleeve Homeside Roasting Dish (Plat a Four) 25x18</v>
      </c>
      <c r="T719" s="15" t="str">
        <f>IFERROR(VLOOKUP(S719,'DESC ITY - ENG'!C:D,2,FALSE),VLOOKUP(J719,'DESC ITY - ENG'!B:D,3,FALSE))</f>
        <v>SHTS</v>
      </c>
      <c r="U719" t="str">
        <f>VLOOKUP(T719,'STANDARD COMM'!A:B,2,FALSE)</f>
        <v>COLOR SHEET SLEEVE</v>
      </c>
      <c r="V719" t="str">
        <f>IF(T719="","(blank)",IF(COUNTIF('STANDARD COMM'!A:A,T719)&gt;0,"OK","OUT OF SCOPE"))</f>
        <v>OK</v>
      </c>
    </row>
    <row r="720" spans="1:22">
      <c r="A720" s="16" t="s">
        <v>8186</v>
      </c>
      <c r="B720" s="48">
        <v>46003.701099537036</v>
      </c>
      <c r="D720" s="18" t="s">
        <v>8254</v>
      </c>
      <c r="E720" s="18" t="s">
        <v>94</v>
      </c>
      <c r="F720" t="s">
        <v>8022</v>
      </c>
      <c r="G720" s="24">
        <v>46101</v>
      </c>
      <c r="I720" s="27" t="s">
        <v>2034</v>
      </c>
      <c r="J720" s="27" t="s">
        <v>2035</v>
      </c>
      <c r="K720" t="s">
        <v>4947</v>
      </c>
      <c r="L720" s="33" t="str">
        <f>VLOOKUP(K720,'COMM ITY- ENG'!A:B,2,FALSE)</f>
        <v>cartons and boxes</v>
      </c>
      <c r="N720" s="46">
        <v>14400</v>
      </c>
      <c r="O720" s="45" t="s">
        <v>4949</v>
      </c>
      <c r="Q720" s="19">
        <f t="shared" si="11"/>
        <v>0.13489999999999999</v>
      </c>
      <c r="R720" s="47">
        <v>1942.56</v>
      </c>
      <c r="S720" s="26" t="str">
        <f>IFERROR(VLOOKUP(J720,'DESC ITY - ENG'!B:C,2,FALSE),VLOOKUP(I720,'DESC ITY - ENG'!A:C,3,FALSE))</f>
        <v>Litho Sleeve Homeside Charlotte Mould Dia. 18</v>
      </c>
      <c r="T720" s="15" t="str">
        <f>IFERROR(VLOOKUP(S720,'DESC ITY - ENG'!C:D,2,FALSE),VLOOKUP(J720,'DESC ITY - ENG'!B:D,3,FALSE))</f>
        <v>SHTS</v>
      </c>
      <c r="U720" t="str">
        <f>VLOOKUP(T720,'STANDARD COMM'!A:B,2,FALSE)</f>
        <v>COLOR SHEET SLEEVE</v>
      </c>
      <c r="V720" t="str">
        <f>IF(T720="","(blank)",IF(COUNTIF('STANDARD COMM'!A:A,T720)&gt;0,"OK","OUT OF SCOPE"))</f>
        <v>OK</v>
      </c>
    </row>
    <row r="721" spans="1:22">
      <c r="A721" s="16" t="s">
        <v>8186</v>
      </c>
      <c r="B721" s="48">
        <v>46003.701099537036</v>
      </c>
      <c r="D721" s="12" t="s">
        <v>8254</v>
      </c>
      <c r="E721" s="12" t="s">
        <v>94</v>
      </c>
      <c r="F721" t="s">
        <v>8022</v>
      </c>
      <c r="G721" s="24">
        <v>46101</v>
      </c>
      <c r="I721" s="27" t="s">
        <v>2036</v>
      </c>
      <c r="J721" s="27" t="s">
        <v>2037</v>
      </c>
      <c r="K721" t="s">
        <v>4947</v>
      </c>
      <c r="L721" s="33" t="str">
        <f>VLOOKUP(K721,'COMM ITY- ENG'!A:B,2,FALSE)</f>
        <v>cartons and boxes</v>
      </c>
      <c r="N721" s="46">
        <v>1100</v>
      </c>
      <c r="O721" s="45" t="s">
        <v>4949</v>
      </c>
      <c r="Q721" s="19">
        <f t="shared" si="11"/>
        <v>0.13489999999999999</v>
      </c>
      <c r="R721" s="47">
        <v>148.38999999999999</v>
      </c>
      <c r="S721" s="26" t="str">
        <f>IFERROR(VLOOKUP(J721,'DESC ITY - ENG'!B:C,2,FALSE),VLOOKUP(I721,'DESC ITY - ENG'!A:C,3,FALSE))</f>
        <v>Litho Sleeve TVS Virtus Induction Pan 28 Restyling</v>
      </c>
      <c r="T721" s="15" t="str">
        <f>IFERROR(VLOOKUP(S721,'DESC ITY - ENG'!C:D,2,FALSE),VLOOKUP(J721,'DESC ITY - ENG'!B:D,3,FALSE))</f>
        <v>SHTS</v>
      </c>
      <c r="U721" t="str">
        <f>VLOOKUP(T721,'STANDARD COMM'!A:B,2,FALSE)</f>
        <v>COLOR SHEET SLEEVE</v>
      </c>
      <c r="V721" t="str">
        <f>IF(T721="","(blank)",IF(COUNTIF('STANDARD COMM'!A:A,T721)&gt;0,"OK","OUT OF SCOPE"))</f>
        <v>OK</v>
      </c>
    </row>
    <row r="722" spans="1:22">
      <c r="A722" s="16" t="s">
        <v>8186</v>
      </c>
      <c r="B722" s="48">
        <v>46003.701099537036</v>
      </c>
      <c r="D722" s="18" t="s">
        <v>8254</v>
      </c>
      <c r="E722" s="18" t="s">
        <v>94</v>
      </c>
      <c r="F722" t="s">
        <v>8022</v>
      </c>
      <c r="G722" s="24">
        <v>46101</v>
      </c>
      <c r="I722" s="27" t="s">
        <v>8111</v>
      </c>
      <c r="J722" s="27" t="s">
        <v>8112</v>
      </c>
      <c r="K722" t="s">
        <v>4947</v>
      </c>
      <c r="L722" s="33" t="str">
        <f>VLOOKUP(K722,'COMM ITY- ENG'!A:B,2,FALSE)</f>
        <v>cartons and boxes</v>
      </c>
      <c r="N722" s="46">
        <v>1210</v>
      </c>
      <c r="O722" s="45" t="s">
        <v>4949</v>
      </c>
      <c r="Q722" s="19">
        <f t="shared" si="11"/>
        <v>0.37229752066115707</v>
      </c>
      <c r="R722" s="47">
        <v>450.48</v>
      </c>
      <c r="S722" s="26" t="str">
        <f>IFERROR(VLOOKUP(J722,'DESC ITY - ENG'!B:C,2,FALSE),VLOOKUP(I722,'DESC ITY - ENG'!A:C,3,FALSE))</f>
        <v>Litho Sleeve Clas Ohlson Pan Dia. 20 + Glass Lid</v>
      </c>
      <c r="T722" s="15" t="str">
        <f>IFERROR(VLOOKUP(S722,'DESC ITY - ENG'!C:D,2,FALSE),VLOOKUP(J722,'DESC ITY - ENG'!B:D,3,FALSE))</f>
        <v>SHTS</v>
      </c>
      <c r="U722" t="str">
        <f>VLOOKUP(T722,'STANDARD COMM'!A:B,2,FALSE)</f>
        <v>COLOR SHEET SLEEVE</v>
      </c>
      <c r="V722" t="str">
        <f>IF(T722="","(blank)",IF(COUNTIF('STANDARD COMM'!A:A,T722)&gt;0,"OK","OUT OF SCOPE"))</f>
        <v>OK</v>
      </c>
    </row>
    <row r="723" spans="1:22">
      <c r="A723" s="16" t="s">
        <v>8186</v>
      </c>
      <c r="B723" s="48">
        <v>46003.701099537036</v>
      </c>
      <c r="D723" s="12" t="s">
        <v>8254</v>
      </c>
      <c r="E723" s="12" t="s">
        <v>94</v>
      </c>
      <c r="F723" t="s">
        <v>8022</v>
      </c>
      <c r="G723" s="24">
        <v>46101</v>
      </c>
      <c r="I723" s="27" t="s">
        <v>2084</v>
      </c>
      <c r="J723" s="27" t="s">
        <v>2085</v>
      </c>
      <c r="K723" t="s">
        <v>4947</v>
      </c>
      <c r="L723" s="33" t="str">
        <f>VLOOKUP(K723,'COMM ITY- ENG'!A:B,2,FALSE)</f>
        <v>cartons and boxes</v>
      </c>
      <c r="N723" s="46">
        <v>4000</v>
      </c>
      <c r="O723" s="45" t="s">
        <v>4949</v>
      </c>
      <c r="Q723" s="19">
        <f t="shared" si="11"/>
        <v>0.1368</v>
      </c>
      <c r="R723" s="47">
        <v>547.20000000000005</v>
      </c>
      <c r="S723" s="26" t="str">
        <f>IFERROR(VLOOKUP(J723,'DESC ITY - ENG'!B:C,2,FALSE),VLOOKUP(I723,'DESC ITY - ENG'!A:C,3,FALSE))</f>
        <v>Litho Sleeve Masterchef Onyx Induction 287 ∅30</v>
      </c>
      <c r="T723" s="15" t="str">
        <f>IFERROR(VLOOKUP(S723,'DESC ITY - ENG'!C:D,2,FALSE),VLOOKUP(J723,'DESC ITY - ENG'!B:D,3,FALSE))</f>
        <v>SHTS</v>
      </c>
      <c r="U723" t="str">
        <f>VLOOKUP(T723,'STANDARD COMM'!A:B,2,FALSE)</f>
        <v>COLOR SHEET SLEEVE</v>
      </c>
      <c r="V723" t="str">
        <f>IF(T723="","(blank)",IF(COUNTIF('STANDARD COMM'!A:A,T723)&gt;0,"OK","OUT OF SCOPE"))</f>
        <v>OK</v>
      </c>
    </row>
    <row r="724" spans="1:22">
      <c r="A724" s="16" t="s">
        <v>8186</v>
      </c>
      <c r="B724" s="48">
        <v>46003.701099537036</v>
      </c>
      <c r="D724" s="12" t="s">
        <v>8254</v>
      </c>
      <c r="E724" s="12" t="s">
        <v>94</v>
      </c>
      <c r="F724" t="s">
        <v>8022</v>
      </c>
      <c r="G724" s="24">
        <v>46101</v>
      </c>
      <c r="I724" s="27" t="s">
        <v>3351</v>
      </c>
      <c r="J724" s="27" t="s">
        <v>3352</v>
      </c>
      <c r="K724" t="s">
        <v>4947</v>
      </c>
      <c r="L724" s="33" t="str">
        <f>VLOOKUP(K724,'COMM ITY- ENG'!A:B,2,FALSE)</f>
        <v>cartons and boxes</v>
      </c>
      <c r="N724" s="46">
        <v>1100</v>
      </c>
      <c r="O724" s="45" t="s">
        <v>4949</v>
      </c>
      <c r="Q724" s="19">
        <f t="shared" si="11"/>
        <v>0.84650000000000003</v>
      </c>
      <c r="R724" s="47">
        <v>931.15</v>
      </c>
      <c r="S724" s="26" t="str">
        <f>IFERROR(VLOOKUP(J724,'DESC ITY - ENG'!B:C,2,FALSE),VLOOKUP(I724,'DESC ITY - ENG'!A:C,3,FALSE))</f>
        <v>Litho Sleeve ICA Pot 4.5L 480 C/C FSC Rest. 24</v>
      </c>
      <c r="T724" s="15" t="str">
        <f>IFERROR(VLOOKUP(S724,'DESC ITY - ENG'!C:D,2,FALSE),VLOOKUP(J724,'DESC ITY - ENG'!B:D,3,FALSE))</f>
        <v>SHTS</v>
      </c>
      <c r="U724" t="str">
        <f>VLOOKUP(T724,'STANDARD COMM'!A:B,2,FALSE)</f>
        <v>COLOR SHEET SLEEVE</v>
      </c>
      <c r="V724" t="str">
        <f>IF(T724="","(blank)",IF(COUNTIF('STANDARD COMM'!A:A,T724)&gt;0,"OK","OUT OF SCOPE"))</f>
        <v>OK</v>
      </c>
    </row>
    <row r="725" spans="1:22">
      <c r="A725" s="16" t="s">
        <v>8186</v>
      </c>
      <c r="B725" s="48">
        <v>46003.701099537036</v>
      </c>
      <c r="D725" s="18" t="s">
        <v>8254</v>
      </c>
      <c r="E725" s="18" t="s">
        <v>94</v>
      </c>
      <c r="F725" t="s">
        <v>8022</v>
      </c>
      <c r="G725" s="24">
        <v>46101</v>
      </c>
      <c r="I725" s="27" t="s">
        <v>2889</v>
      </c>
      <c r="J725" s="27" t="s">
        <v>2890</v>
      </c>
      <c r="K725" t="s">
        <v>4947</v>
      </c>
      <c r="L725" s="33" t="str">
        <f>VLOOKUP(K725,'COMM ITY- ENG'!A:B,2,FALSE)</f>
        <v>cartons and boxes</v>
      </c>
      <c r="N725" s="46">
        <v>1140</v>
      </c>
      <c r="O725" s="45" t="s">
        <v>4949</v>
      </c>
      <c r="Q725" s="19">
        <f t="shared" si="11"/>
        <v>0.93959649122807032</v>
      </c>
      <c r="R725" s="47">
        <v>1071.1400000000001</v>
      </c>
      <c r="S725" s="26" t="str">
        <f>IFERROR(VLOOKUP(J725,'DESC ITY - ENG'!B:C,2,FALSE),VLOOKUP(I725,'DESC ITY - ENG'!A:C,3,FALSE))</f>
        <v>Litho Sleeve ICA Skillet w/ Lid 380 C/C FSC Rest. 24</v>
      </c>
      <c r="T725" s="15" t="str">
        <f>IFERROR(VLOOKUP(S725,'DESC ITY - ENG'!C:D,2,FALSE),VLOOKUP(J725,'DESC ITY - ENG'!B:D,3,FALSE))</f>
        <v>SHTS</v>
      </c>
      <c r="U725" t="str">
        <f>VLOOKUP(T725,'STANDARD COMM'!A:B,2,FALSE)</f>
        <v>COLOR SHEET SLEEVE</v>
      </c>
      <c r="V725" t="str">
        <f>IF(T725="","(blank)",IF(COUNTIF('STANDARD COMM'!A:A,T725)&gt;0,"OK","OUT OF SCOPE"))</f>
        <v>OK</v>
      </c>
    </row>
    <row r="726" spans="1:22">
      <c r="A726" s="16" t="s">
        <v>8186</v>
      </c>
      <c r="B726" s="48">
        <v>46003.701099537036</v>
      </c>
      <c r="D726" s="18" t="s">
        <v>8254</v>
      </c>
      <c r="E726" s="18" t="s">
        <v>94</v>
      </c>
      <c r="F726" t="s">
        <v>8022</v>
      </c>
      <c r="G726" s="24">
        <v>46101</v>
      </c>
      <c r="I726" s="27" t="s">
        <v>8117</v>
      </c>
      <c r="J726" s="27" t="s">
        <v>8118</v>
      </c>
      <c r="K726" t="s">
        <v>4947</v>
      </c>
      <c r="L726" s="33" t="str">
        <f>VLOOKUP(K726,'COMM ITY- ENG'!A:B,2,FALSE)</f>
        <v>cartons and boxes</v>
      </c>
      <c r="N726" s="46">
        <v>3400</v>
      </c>
      <c r="O726" s="45" t="s">
        <v>4949</v>
      </c>
      <c r="Q726" s="19">
        <f t="shared" si="11"/>
        <v>0.10200000000000001</v>
      </c>
      <c r="R726" s="47">
        <v>346.8</v>
      </c>
      <c r="S726" s="26" t="str">
        <f>IFERROR(VLOOKUP(J726,'DESC ITY - ENG'!B:C,2,FALSE),VLOOKUP(I726,'DESC ITY - ENG'!A:C,3,FALSE))</f>
        <v>Litho Sleeve 125 Ø20 Pro Ceramic W9-10 26 7038.417 757964-25%-R27.95</v>
      </c>
      <c r="T726" s="15" t="str">
        <f>IFERROR(VLOOKUP(S726,'DESC ITY - ENG'!C:D,2,FALSE),VLOOKUP(J726,'DESC ITY - ENG'!B:D,3,FALSE))</f>
        <v>SHTS</v>
      </c>
      <c r="U726" t="str">
        <f>VLOOKUP(T726,'STANDARD COMM'!A:B,2,FALSE)</f>
        <v>COLOR SHEET SLEEVE</v>
      </c>
      <c r="V726" t="str">
        <f>IF(T726="","(blank)",IF(COUNTIF('STANDARD COMM'!A:A,T726)&gt;0,"OK","OUT OF SCOPE"))</f>
        <v>OK</v>
      </c>
    </row>
    <row r="727" spans="1:22">
      <c r="A727" s="16" t="s">
        <v>8186</v>
      </c>
      <c r="B727" s="48">
        <v>46003.701099537036</v>
      </c>
      <c r="D727" s="12" t="s">
        <v>8254</v>
      </c>
      <c r="E727" s="12" t="s">
        <v>94</v>
      </c>
      <c r="F727" t="s">
        <v>8022</v>
      </c>
      <c r="G727" s="24">
        <v>46101</v>
      </c>
      <c r="I727" s="27" t="s">
        <v>8119</v>
      </c>
      <c r="J727" s="27" t="s">
        <v>8120</v>
      </c>
      <c r="K727" t="s">
        <v>4947</v>
      </c>
      <c r="L727" s="33" t="str">
        <f>VLOOKUP(K727,'COMM ITY- ENG'!A:B,2,FALSE)</f>
        <v>cartons and boxes</v>
      </c>
      <c r="N727" s="46">
        <v>3080</v>
      </c>
      <c r="O727" s="45" t="s">
        <v>4949</v>
      </c>
      <c r="Q727" s="19">
        <f t="shared" si="11"/>
        <v>0.10200000000000001</v>
      </c>
      <c r="R727" s="47">
        <v>314.16000000000003</v>
      </c>
      <c r="S727" s="26" t="str">
        <f>IFERROR(VLOOKUP(J727,'DESC ITY - ENG'!B:C,2,FALSE),VLOOKUP(I727,'DESC ITY - ENG'!A:C,3,FALSE))</f>
        <v>Litho Sleeve 125 Ø24 Pro Ceramic W9-10 26 7038.415 757940-25%-R34.95</v>
      </c>
      <c r="T727" s="15" t="str">
        <f>IFERROR(VLOOKUP(S727,'DESC ITY - ENG'!C:D,2,FALSE),VLOOKUP(J727,'DESC ITY - ENG'!B:D,3,FALSE))</f>
        <v>SHTS</v>
      </c>
      <c r="U727" t="str">
        <f>VLOOKUP(T727,'STANDARD COMM'!A:B,2,FALSE)</f>
        <v>COLOR SHEET SLEEVE</v>
      </c>
      <c r="V727" t="str">
        <f>IF(T727="","(blank)",IF(COUNTIF('STANDARD COMM'!A:A,T727)&gt;0,"OK","OUT OF SCOPE"))</f>
        <v>OK</v>
      </c>
    </row>
    <row r="728" spans="1:22">
      <c r="A728" s="16" t="s">
        <v>8186</v>
      </c>
      <c r="B728" s="48">
        <v>46003.701099537036</v>
      </c>
      <c r="D728" s="18" t="s">
        <v>8254</v>
      </c>
      <c r="E728" s="18" t="s">
        <v>94</v>
      </c>
      <c r="F728" t="s">
        <v>8022</v>
      </c>
      <c r="G728" s="24">
        <v>46101</v>
      </c>
      <c r="I728" s="27" t="s">
        <v>8121</v>
      </c>
      <c r="J728" s="27" t="s">
        <v>8122</v>
      </c>
      <c r="K728" t="s">
        <v>4947</v>
      </c>
      <c r="L728" s="33" t="str">
        <f>VLOOKUP(K728,'COMM ITY- ENG'!A:B,2,FALSE)</f>
        <v>cartons and boxes</v>
      </c>
      <c r="N728" s="46">
        <v>3130</v>
      </c>
      <c r="O728" s="45" t="s">
        <v>4949</v>
      </c>
      <c r="Q728" s="19">
        <f t="shared" si="11"/>
        <v>0.10199999999999999</v>
      </c>
      <c r="R728" s="47">
        <v>319.26</v>
      </c>
      <c r="S728" s="26" t="str">
        <f>IFERROR(VLOOKUP(J728,'DESC ITY - ENG'!B:C,2,FALSE),VLOOKUP(I728,'DESC ITY - ENG'!A:C,3,FALSE))</f>
        <v>Litho Sleeve 125 Ø28 Pro Ceramic W9-10 26 7038.413 757926-30%-R41.95</v>
      </c>
      <c r="T728" s="15" t="str">
        <f>IFERROR(VLOOKUP(S728,'DESC ITY - ENG'!C:D,2,FALSE),VLOOKUP(J728,'DESC ITY - ENG'!B:D,3,FALSE))</f>
        <v>SHTS</v>
      </c>
      <c r="U728" t="str">
        <f>VLOOKUP(T728,'STANDARD COMM'!A:B,2,FALSE)</f>
        <v>COLOR SHEET SLEEVE</v>
      </c>
      <c r="V728" t="str">
        <f>IF(T728="","(blank)",IF(COUNTIF('STANDARD COMM'!A:A,T728)&gt;0,"OK","OUT OF SCOPE"))</f>
        <v>OK</v>
      </c>
    </row>
    <row r="729" spans="1:22">
      <c r="A729" s="16" t="s">
        <v>8186</v>
      </c>
      <c r="B729" s="48">
        <v>46003.701099537036</v>
      </c>
      <c r="D729" s="12" t="s">
        <v>8254</v>
      </c>
      <c r="E729" s="12" t="s">
        <v>94</v>
      </c>
      <c r="F729" t="s">
        <v>8022</v>
      </c>
      <c r="G729" s="24">
        <v>46101</v>
      </c>
      <c r="I729" s="27" t="s">
        <v>8123</v>
      </c>
      <c r="J729" s="27" t="s">
        <v>8124</v>
      </c>
      <c r="K729" t="s">
        <v>4947</v>
      </c>
      <c r="L729" s="33" t="str">
        <f>VLOOKUP(K729,'COMM ITY- ENG'!A:B,2,FALSE)</f>
        <v>cartons and boxes</v>
      </c>
      <c r="N729" s="46">
        <v>2310</v>
      </c>
      <c r="O729" s="45" t="s">
        <v>4949</v>
      </c>
      <c r="Q729" s="19">
        <f t="shared" si="11"/>
        <v>0.10200000000000001</v>
      </c>
      <c r="R729" s="47">
        <v>235.62</v>
      </c>
      <c r="S729" s="26" t="str">
        <f>IFERROR(VLOOKUP(J729,'DESC ITY - ENG'!B:C,2,FALSE),VLOOKUP(I729,'DESC ITY - ENG'!A:C,3,FALSE))</f>
        <v>Litho Sleeve 125 Ø28 Pro Ceramic W9-10 26 7038.416 757957-30%-R41.95</v>
      </c>
      <c r="T729" s="15" t="str">
        <f>IFERROR(VLOOKUP(S729,'DESC ITY - ENG'!C:D,2,FALSE),VLOOKUP(J729,'DESC ITY - ENG'!B:D,3,FALSE))</f>
        <v>SHTS</v>
      </c>
      <c r="U729" t="str">
        <f>VLOOKUP(T729,'STANDARD COMM'!A:B,2,FALSE)</f>
        <v>COLOR SHEET SLEEVE</v>
      </c>
      <c r="V729" t="str">
        <f>IF(T729="","(blank)",IF(COUNTIF('STANDARD COMM'!A:A,T729)&gt;0,"OK","OUT OF SCOPE"))</f>
        <v>OK</v>
      </c>
    </row>
    <row r="730" spans="1:22">
      <c r="A730" s="16" t="s">
        <v>8186</v>
      </c>
      <c r="B730" s="48">
        <v>46003.701099537036</v>
      </c>
      <c r="D730" s="18" t="s">
        <v>8254</v>
      </c>
      <c r="E730" s="18" t="s">
        <v>94</v>
      </c>
      <c r="F730" t="s">
        <v>8022</v>
      </c>
      <c r="G730" s="24">
        <v>46101</v>
      </c>
      <c r="I730" s="27" t="s">
        <v>8125</v>
      </c>
      <c r="J730" s="27" t="s">
        <v>8126</v>
      </c>
      <c r="K730" t="s">
        <v>4947</v>
      </c>
      <c r="L730" s="33" t="str">
        <f>VLOOKUP(K730,'COMM ITY- ENG'!A:B,2,FALSE)</f>
        <v>cartons and boxes</v>
      </c>
      <c r="N730" s="46">
        <v>2310</v>
      </c>
      <c r="O730" s="45" t="s">
        <v>4949</v>
      </c>
      <c r="Q730" s="19">
        <f t="shared" si="11"/>
        <v>0.10200000000000001</v>
      </c>
      <c r="R730" s="47">
        <v>235.62</v>
      </c>
      <c r="S730" s="26" t="str">
        <f>IFERROR(VLOOKUP(J730,'DESC ITY - ENG'!B:C,2,FALSE),VLOOKUP(I730,'DESC ITY - ENG'!A:C,3,FALSE))</f>
        <v>Litho Sleeve 126 Ø24 Pro Ceramic W9-10 7038.414 757933-30%-R48.95</v>
      </c>
      <c r="T730" s="15" t="str">
        <f>IFERROR(VLOOKUP(S730,'DESC ITY - ENG'!C:D,2,FALSE),VLOOKUP(J730,'DESC ITY - ENG'!B:D,3,FALSE))</f>
        <v>SHTS</v>
      </c>
      <c r="U730" t="str">
        <f>VLOOKUP(T730,'STANDARD COMM'!A:B,2,FALSE)</f>
        <v>COLOR SHEET SLEEVE</v>
      </c>
      <c r="V730" t="str">
        <f>IF(T730="","(blank)",IF(COUNTIF('STANDARD COMM'!A:A,T730)&gt;0,"OK","OUT OF SCOPE"))</f>
        <v>OK</v>
      </c>
    </row>
    <row r="731" spans="1:22">
      <c r="A731" s="16" t="s">
        <v>8186</v>
      </c>
      <c r="B731" s="48">
        <v>46003.701099537036</v>
      </c>
      <c r="D731" s="18" t="s">
        <v>8254</v>
      </c>
      <c r="E731" s="18" t="s">
        <v>94</v>
      </c>
      <c r="F731" t="s">
        <v>8022</v>
      </c>
      <c r="G731" s="24">
        <v>46101</v>
      </c>
      <c r="I731" s="27" t="s">
        <v>2146</v>
      </c>
      <c r="J731" s="27" t="s">
        <v>2147</v>
      </c>
      <c r="K731" t="s">
        <v>4939</v>
      </c>
      <c r="L731" s="33" t="str">
        <f>VLOOKUP(K731,'COMM ITY- ENG'!A:B,2,FALSE)</f>
        <v>packaging material</v>
      </c>
      <c r="N731" s="46">
        <v>5400</v>
      </c>
      <c r="O731" s="45" t="s">
        <v>4949</v>
      </c>
      <c r="Q731" s="19">
        <f t="shared" si="11"/>
        <v>0.13490000000000002</v>
      </c>
      <c r="R731" s="47">
        <v>728.46</v>
      </c>
      <c r="S731" s="26" t="str">
        <f>IFERROR(VLOOKUP(J731,'DESC ITY - ENG'!B:C,2,FALSE),VLOOKUP(I731,'DESC ITY - ENG'!A:C,3,FALSE))</f>
        <v>Promotional Insert "Homeside" Madeleine Mold 35X16</v>
      </c>
      <c r="T731" s="15" t="str">
        <f>IFERROR(VLOOKUP(S731,'DESC ITY - ENG'!C:D,2,FALSE),VLOOKUP(J731,'DESC ITY - ENG'!B:D,3,FALSE))</f>
        <v>LABL</v>
      </c>
      <c r="U731" t="str">
        <f>VLOOKUP(T731,'STANDARD COMM'!A:B,2,FALSE)</f>
        <v>LABEL / DISPLAY CARD</v>
      </c>
      <c r="V731" t="str">
        <f>IF(T731="","(blank)",IF(COUNTIF('STANDARD COMM'!A:A,T731)&gt;0,"OK","OUT OF SCOPE"))</f>
        <v>OK</v>
      </c>
    </row>
    <row r="732" spans="1:22">
      <c r="A732" s="16" t="s">
        <v>8186</v>
      </c>
      <c r="B732" s="48">
        <v>46003.701099537036</v>
      </c>
      <c r="D732" s="12" t="s">
        <v>8254</v>
      </c>
      <c r="E732" s="12" t="s">
        <v>94</v>
      </c>
      <c r="F732" t="s">
        <v>8023</v>
      </c>
      <c r="G732" s="24">
        <v>46101</v>
      </c>
      <c r="I732" s="27" t="s">
        <v>8132</v>
      </c>
      <c r="J732" s="27" t="s">
        <v>8133</v>
      </c>
      <c r="K732" t="s">
        <v>4947</v>
      </c>
      <c r="L732" s="33" t="str">
        <f>VLOOKUP(K732,'COMM ITY- ENG'!A:B,2,FALSE)</f>
        <v>cartons and boxes</v>
      </c>
      <c r="N732" s="46">
        <v>4000</v>
      </c>
      <c r="O732" s="45" t="s">
        <v>4949</v>
      </c>
      <c r="Q732" s="19">
        <f t="shared" si="11"/>
        <v>0.22137999999999999</v>
      </c>
      <c r="R732" s="47">
        <v>885.52</v>
      </c>
      <c r="S732" s="26" t="str">
        <f>IFERROR(VLOOKUP(J732,'DESC ITY - ENG'!B:C,2,FALSE),VLOOKUP(I732,'DESC ITY - ENG'!A:C,3,FALSE))</f>
        <v>Litho Sleeve Montagne Basic 279 (Size 28)</v>
      </c>
      <c r="T732" s="15" t="str">
        <f>IFERROR(VLOOKUP(S732,'DESC ITY - ENG'!C:D,2,FALSE),VLOOKUP(J732,'DESC ITY - ENG'!B:D,3,FALSE))</f>
        <v>SHTS</v>
      </c>
      <c r="U732" t="str">
        <f>VLOOKUP(T732,'STANDARD COMM'!A:B,2,FALSE)</f>
        <v>COLOR SHEET SLEEVE</v>
      </c>
      <c r="V732" t="str">
        <f>IF(T732="","(blank)",IF(COUNTIF('STANDARD COMM'!A:A,T732)&gt;0,"OK","OUT OF SCOPE"))</f>
        <v>OK</v>
      </c>
    </row>
    <row r="733" spans="1:22">
      <c r="A733" s="16" t="s">
        <v>8186</v>
      </c>
      <c r="B733" s="48">
        <v>46003.701099537036</v>
      </c>
      <c r="D733" s="12" t="s">
        <v>8254</v>
      </c>
      <c r="E733" s="12" t="s">
        <v>94</v>
      </c>
      <c r="F733" t="s">
        <v>8023</v>
      </c>
      <c r="G733" s="24">
        <v>46101</v>
      </c>
      <c r="I733" s="27" t="s">
        <v>8134</v>
      </c>
      <c r="J733" s="27" t="s">
        <v>8135</v>
      </c>
      <c r="K733" t="s">
        <v>4947</v>
      </c>
      <c r="L733" s="33" t="str">
        <f>VLOOKUP(K733,'COMM ITY- ENG'!A:B,2,FALSE)</f>
        <v>cartons and boxes</v>
      </c>
      <c r="N733" s="46">
        <v>1100</v>
      </c>
      <c r="O733" s="45" t="s">
        <v>4949</v>
      </c>
      <c r="Q733" s="19">
        <f t="shared" si="11"/>
        <v>0.37229999999999996</v>
      </c>
      <c r="R733" s="47">
        <v>409.53</v>
      </c>
      <c r="S733" s="26" t="str">
        <f>IFERROR(VLOOKUP(J733,'DESC ITY - ENG'!B:C,2,FALSE),VLOOKUP(I733,'DESC ITY - ENG'!A:C,3,FALSE))</f>
        <v>Litho Sleeve Clas Ohlson Saucepan 433 Ø16</v>
      </c>
      <c r="T733" s="15" t="str">
        <f>IFERROR(VLOOKUP(S733,'DESC ITY - ENG'!C:D,2,FALSE),VLOOKUP(J733,'DESC ITY - ENG'!B:D,3,FALSE))</f>
        <v>SHTS</v>
      </c>
      <c r="U733" t="str">
        <f>VLOOKUP(T733,'STANDARD COMM'!A:B,2,FALSE)</f>
        <v>COLOR SHEET SLEEVE</v>
      </c>
      <c r="V733" t="str">
        <f>IF(T733="","(blank)",IF(COUNTIF('STANDARD COMM'!A:A,T733)&gt;0,"OK","OUT OF SCOPE"))</f>
        <v>OK</v>
      </c>
    </row>
    <row r="734" spans="1:22">
      <c r="A734" s="16" t="s">
        <v>8186</v>
      </c>
      <c r="B734" s="48">
        <v>46003.701099537036</v>
      </c>
      <c r="D734" s="12" t="s">
        <v>8254</v>
      </c>
      <c r="E734" s="12" t="s">
        <v>94</v>
      </c>
      <c r="F734" t="s">
        <v>8023</v>
      </c>
      <c r="G734" s="24">
        <v>46101</v>
      </c>
      <c r="I734" s="27" t="s">
        <v>3337</v>
      </c>
      <c r="J734" s="27" t="s">
        <v>3338</v>
      </c>
      <c r="K734" t="s">
        <v>4947</v>
      </c>
      <c r="L734" s="33" t="str">
        <f>VLOOKUP(K734,'COMM ITY- ENG'!A:B,2,FALSE)</f>
        <v>cartons and boxes</v>
      </c>
      <c r="N734" s="46">
        <v>16500</v>
      </c>
      <c r="O734" s="45" t="s">
        <v>4949</v>
      </c>
      <c r="Q734" s="19">
        <f t="shared" si="11"/>
        <v>0.13679999999999998</v>
      </c>
      <c r="R734" s="47">
        <v>2257.1999999999998</v>
      </c>
      <c r="S734" s="26" t="str">
        <f>IFERROR(VLOOKUP(J734,'DESC ITY - ENG'!B:C,2,FALSE),VLOOKUP(I734,'DESC ITY - ENG'!A:C,3,FALSE))</f>
        <v>Litho Sleeve Masterchef Onyx Induction 433 ∅16</v>
      </c>
      <c r="T734" s="15" t="str">
        <f>IFERROR(VLOOKUP(S734,'DESC ITY - ENG'!C:D,2,FALSE),VLOOKUP(J734,'DESC ITY - ENG'!B:D,3,FALSE))</f>
        <v>SHTS</v>
      </c>
      <c r="U734" t="str">
        <f>VLOOKUP(T734,'STANDARD COMM'!A:B,2,FALSE)</f>
        <v>COLOR SHEET SLEEVE</v>
      </c>
      <c r="V734" t="str">
        <f>IF(T734="","(blank)",IF(COUNTIF('STANDARD COMM'!A:A,T734)&gt;0,"OK","OUT OF SCOPE"))</f>
        <v>OK</v>
      </c>
    </row>
    <row r="735" spans="1:22">
      <c r="A735" s="16" t="s">
        <v>8186</v>
      </c>
      <c r="B735" s="48">
        <v>46003.701099537036</v>
      </c>
      <c r="D735" s="12" t="s">
        <v>8254</v>
      </c>
      <c r="E735" s="12" t="s">
        <v>94</v>
      </c>
      <c r="F735" t="s">
        <v>8023</v>
      </c>
      <c r="G735" s="24">
        <v>46101</v>
      </c>
      <c r="I735" s="27" t="s">
        <v>2084</v>
      </c>
      <c r="J735" s="27" t="s">
        <v>2085</v>
      </c>
      <c r="K735" t="s">
        <v>4947</v>
      </c>
      <c r="L735" s="33" t="str">
        <f>VLOOKUP(K735,'COMM ITY- ENG'!A:B,2,FALSE)</f>
        <v>cartons and boxes</v>
      </c>
      <c r="N735" s="46">
        <v>7800</v>
      </c>
      <c r="O735" s="45" t="s">
        <v>4949</v>
      </c>
      <c r="Q735" s="19">
        <f t="shared" si="11"/>
        <v>0.1368</v>
      </c>
      <c r="R735" s="47">
        <v>1067.04</v>
      </c>
      <c r="S735" s="26" t="str">
        <f>IFERROR(VLOOKUP(J735,'DESC ITY - ENG'!B:C,2,FALSE),VLOOKUP(I735,'DESC ITY - ENG'!A:C,3,FALSE))</f>
        <v>Litho Sleeve Masterchef Onyx Induction 287 ∅30</v>
      </c>
      <c r="T735" s="15" t="str">
        <f>IFERROR(VLOOKUP(S735,'DESC ITY - ENG'!C:D,2,FALSE),VLOOKUP(J735,'DESC ITY - ENG'!B:D,3,FALSE))</f>
        <v>SHTS</v>
      </c>
      <c r="U735" t="str">
        <f>VLOOKUP(T735,'STANDARD COMM'!A:B,2,FALSE)</f>
        <v>COLOR SHEET SLEEVE</v>
      </c>
      <c r="V735" t="str">
        <f>IF(T735="","(blank)",IF(COUNTIF('STANDARD COMM'!A:A,T735)&gt;0,"OK","OUT OF SCOPE"))</f>
        <v>OK</v>
      </c>
    </row>
    <row r="736" spans="1:22">
      <c r="A736" s="16" t="s">
        <v>7067</v>
      </c>
      <c r="B736" s="48">
        <v>46006.467349537037</v>
      </c>
      <c r="D736" s="18" t="s">
        <v>127</v>
      </c>
      <c r="E736" s="18" t="s">
        <v>128</v>
      </c>
      <c r="F736" t="s">
        <v>8029</v>
      </c>
      <c r="G736" s="24">
        <v>46101</v>
      </c>
      <c r="I736" s="27" t="s">
        <v>1237</v>
      </c>
      <c r="J736" s="27" t="s">
        <v>1238</v>
      </c>
      <c r="K736" t="s">
        <v>4940</v>
      </c>
      <c r="L736" s="33" t="str">
        <f>VLOOKUP(K736,'COMM ITY- ENG'!A:B,2,FALSE)</f>
        <v>packaging accessories</v>
      </c>
      <c r="N736" s="46">
        <v>1600</v>
      </c>
      <c r="O736" s="45" t="s">
        <v>4949</v>
      </c>
      <c r="Q736" s="19">
        <f t="shared" si="11"/>
        <v>3.1600000000000003E-2</v>
      </c>
      <c r="R736" s="47">
        <v>50.56</v>
      </c>
      <c r="S736" s="26" t="str">
        <f>IFERROR(VLOOKUP(J736,'DESC ITY - ENG'!B:C,2,FALSE),VLOOKUP(I736,'DESC ITY - ENG'!A:C,3,FALSE))</f>
        <v>27x30 Bubble Bag, open on both sides</v>
      </c>
      <c r="T736" s="15" t="str">
        <f>IFERROR(VLOOKUP(S736,'DESC ITY - ENG'!C:D,2,FALSE),VLOOKUP(J736,'DESC ITY - ENG'!B:D,3,FALSE))</f>
        <v>BAG-</v>
      </c>
      <c r="U736" t="str">
        <f>VLOOKUP(T736,'STANDARD COMM'!A:B,2,FALSE)</f>
        <v>BAG PACK</v>
      </c>
      <c r="V736" t="str">
        <f>IF(T736="","(blank)",IF(COUNTIF('STANDARD COMM'!A:A,T736)&gt;0,"OK","OUT OF SCOPE"))</f>
        <v>OK</v>
      </c>
    </row>
    <row r="737" spans="1:22">
      <c r="A737" s="16" t="s">
        <v>7067</v>
      </c>
      <c r="B737" s="48">
        <v>46006.467349537037</v>
      </c>
      <c r="D737" s="12" t="s">
        <v>127</v>
      </c>
      <c r="E737" s="12" t="s">
        <v>128</v>
      </c>
      <c r="F737" t="s">
        <v>8029</v>
      </c>
      <c r="G737" s="24">
        <v>46101</v>
      </c>
      <c r="I737" s="27" t="s">
        <v>1253</v>
      </c>
      <c r="J737" s="27" t="s">
        <v>1254</v>
      </c>
      <c r="K737" t="s">
        <v>4940</v>
      </c>
      <c r="L737" s="33" t="str">
        <f>VLOOKUP(K737,'COMM ITY- ENG'!A:B,2,FALSE)</f>
        <v>packaging accessories</v>
      </c>
      <c r="N737" s="46">
        <v>13500</v>
      </c>
      <c r="O737" s="45" t="s">
        <v>4949</v>
      </c>
      <c r="Q737" s="19">
        <f t="shared" si="11"/>
        <v>7.0900000000000005E-2</v>
      </c>
      <c r="R737" s="47">
        <v>957.15</v>
      </c>
      <c r="S737" s="26" t="str">
        <f>IFERROR(VLOOKUP(J737,'DESC ITY - ENG'!B:C,2,FALSE),VLOOKUP(I737,'DESC ITY - ENG'!A:C,3,FALSE))</f>
        <v>Punched Bag 45x45 cm Punched on Both Sides</v>
      </c>
      <c r="T737" s="15" t="str">
        <f>IFERROR(VLOOKUP(S737,'DESC ITY - ENG'!C:D,2,FALSE),VLOOKUP(J737,'DESC ITY - ENG'!B:D,3,FALSE))</f>
        <v>BAG-</v>
      </c>
      <c r="U737" t="str">
        <f>VLOOKUP(T737,'STANDARD COMM'!A:B,2,FALSE)</f>
        <v>BAG PACK</v>
      </c>
      <c r="V737" t="str">
        <f>IF(T737="","(blank)",IF(COUNTIF('STANDARD COMM'!A:A,T737)&gt;0,"OK","OUT OF SCOPE"))</f>
        <v>OK</v>
      </c>
    </row>
    <row r="738" spans="1:22">
      <c r="A738" s="16" t="s">
        <v>7067</v>
      </c>
      <c r="B738" s="48">
        <v>46006.467349537037</v>
      </c>
      <c r="D738" s="12" t="s">
        <v>127</v>
      </c>
      <c r="E738" s="12" t="s">
        <v>128</v>
      </c>
      <c r="F738" t="s">
        <v>8029</v>
      </c>
      <c r="G738" s="24">
        <v>46101</v>
      </c>
      <c r="I738" s="27" t="s">
        <v>1257</v>
      </c>
      <c r="J738" s="27" t="s">
        <v>1258</v>
      </c>
      <c r="K738" t="s">
        <v>4940</v>
      </c>
      <c r="L738" s="33" t="str">
        <f>VLOOKUP(K738,'COMM ITY- ENG'!A:B,2,FALSE)</f>
        <v>packaging accessories</v>
      </c>
      <c r="N738" s="46">
        <v>14400</v>
      </c>
      <c r="O738" s="45" t="s">
        <v>4949</v>
      </c>
      <c r="Q738" s="19">
        <f t="shared" si="11"/>
        <v>8.3999999999999991E-2</v>
      </c>
      <c r="R738" s="47">
        <v>1209.5999999999999</v>
      </c>
      <c r="S738" s="26" t="str">
        <f>IFERROR(VLOOKUP(J738,'DESC ITY - ENG'!B:C,2,FALSE),VLOOKUP(I738,'DESC ITY - ENG'!A:C,3,FALSE))</f>
        <v>Punched Bag 45x45 cm Double Layer with 35-Language Warning</v>
      </c>
      <c r="T738" s="15" t="str">
        <f>IFERROR(VLOOKUP(S738,'DESC ITY - ENG'!C:D,2,FALSE),VLOOKUP(J738,'DESC ITY - ENG'!B:D,3,FALSE))</f>
        <v>BAG-</v>
      </c>
      <c r="U738" t="str">
        <f>VLOOKUP(T738,'STANDARD COMM'!A:B,2,FALSE)</f>
        <v>BAG PACK</v>
      </c>
      <c r="V738" t="str">
        <f>IF(T738="","(blank)",IF(COUNTIF('STANDARD COMM'!A:A,T738)&gt;0,"OK","OUT OF SCOPE"))</f>
        <v>OK</v>
      </c>
    </row>
    <row r="739" spans="1:22">
      <c r="A739" s="16" t="s">
        <v>8211</v>
      </c>
      <c r="B739" s="48">
        <v>46009.461712962962</v>
      </c>
      <c r="D739" s="12" t="s">
        <v>148</v>
      </c>
      <c r="E739" s="12" t="s">
        <v>149</v>
      </c>
      <c r="F739" t="s">
        <v>8033</v>
      </c>
      <c r="G739" s="24">
        <v>46101</v>
      </c>
      <c r="I739" s="27" t="s">
        <v>1904</v>
      </c>
      <c r="J739" s="27" t="s">
        <v>1905</v>
      </c>
      <c r="K739" t="s">
        <v>4942</v>
      </c>
      <c r="L739" s="33" t="str">
        <f>VLOOKUP(K739,'COMM ITY- ENG'!A:B,2,FALSE)</f>
        <v>accessories for handles</v>
      </c>
      <c r="N739" s="46">
        <v>100000</v>
      </c>
      <c r="O739" s="45" t="s">
        <v>4949</v>
      </c>
      <c r="Q739" s="19">
        <f t="shared" si="11"/>
        <v>3.6999999999999998E-2</v>
      </c>
      <c r="R739" s="47">
        <v>3700</v>
      </c>
      <c r="S739" s="26" t="str">
        <f>IFERROR(VLOOKUP(J739,'DESC ITY - ENG'!B:C,2,FALSE),VLOOKUP(I739,'DESC ITY - ENG'!A:C,3,FALSE))</f>
        <v>Screw 5x18 mm Steel Self-Locking Knurled Torx T25</v>
      </c>
      <c r="T739" s="15" t="str">
        <f>IFERROR(VLOOKUP(S739,'DESC ITY - ENG'!C:D,2,FALSE),VLOOKUP(J739,'DESC ITY - ENG'!B:D,3,FALSE))</f>
        <v>SCR-</v>
      </c>
      <c r="U739" t="str">
        <f>VLOOKUP(T739,'STANDARD COMM'!A:B,2,FALSE)</f>
        <v>SCREW</v>
      </c>
      <c r="V739" t="str">
        <f>IF(T739="","(blank)",IF(COUNTIF('STANDARD COMM'!A:A,T739)&gt;0,"OK","OUT OF SCOPE"))</f>
        <v>OK</v>
      </c>
    </row>
    <row r="740" spans="1:22">
      <c r="A740" s="16" t="s">
        <v>8189</v>
      </c>
      <c r="B740" s="48">
        <v>46009.680428240739</v>
      </c>
      <c r="D740" s="18" t="s">
        <v>8254</v>
      </c>
      <c r="E740" s="18" t="s">
        <v>94</v>
      </c>
      <c r="F740" t="s">
        <v>8022</v>
      </c>
      <c r="G740" s="24">
        <v>46101</v>
      </c>
      <c r="I740" s="27" t="s">
        <v>8085</v>
      </c>
      <c r="J740" s="27" t="s">
        <v>8086</v>
      </c>
      <c r="K740" t="s">
        <v>4947</v>
      </c>
      <c r="L740" s="33" t="str">
        <f>VLOOKUP(K740,'COMM ITY- ENG'!A:B,2,FALSE)</f>
        <v>cartons and boxes</v>
      </c>
      <c r="N740" s="46">
        <v>3300</v>
      </c>
      <c r="O740" s="45" t="s">
        <v>4949</v>
      </c>
      <c r="Q740" s="19">
        <f t="shared" si="11"/>
        <v>0.10200000000000001</v>
      </c>
      <c r="R740" s="47">
        <v>336.6</v>
      </c>
      <c r="S740" s="26" t="str">
        <f>IFERROR(VLOOKUP(J740,'DESC ITY - ENG'!B:C,2,FALSE),VLOOKUP(I740,'DESC ITY - ENG'!A:C,3,FALSE))</f>
        <v>Litho Sleeve Migros Pro Cer.In. 2025 Pan Dia. 28</v>
      </c>
      <c r="T740" s="15" t="str">
        <f>IFERROR(VLOOKUP(S740,'DESC ITY - ENG'!C:D,2,FALSE),VLOOKUP(J740,'DESC ITY - ENG'!B:D,3,FALSE))</f>
        <v>SHTS</v>
      </c>
      <c r="U740" t="str">
        <f>VLOOKUP(T740,'STANDARD COMM'!A:B,2,FALSE)</f>
        <v>COLOR SHEET SLEEVE</v>
      </c>
      <c r="V740" t="str">
        <f>IF(T740="","(blank)",IF(COUNTIF('STANDARD COMM'!A:A,T740)&gt;0,"OK","OUT OF SCOPE"))</f>
        <v>OK</v>
      </c>
    </row>
    <row r="741" spans="1:22">
      <c r="A741" s="16" t="s">
        <v>8189</v>
      </c>
      <c r="B741" s="48">
        <v>46009.680428240739</v>
      </c>
      <c r="D741" s="12" t="s">
        <v>8254</v>
      </c>
      <c r="E741" s="12" t="s">
        <v>94</v>
      </c>
      <c r="F741" t="s">
        <v>8023</v>
      </c>
      <c r="G741" s="24">
        <v>46101</v>
      </c>
      <c r="I741" s="27" t="s">
        <v>8085</v>
      </c>
      <c r="J741" s="27" t="s">
        <v>8086</v>
      </c>
      <c r="K741" t="s">
        <v>4947</v>
      </c>
      <c r="L741" s="33" t="str">
        <f>VLOOKUP(K741,'COMM ITY- ENG'!A:B,2,FALSE)</f>
        <v>cartons and boxes</v>
      </c>
      <c r="N741" s="46">
        <v>2550</v>
      </c>
      <c r="O741" s="45" t="s">
        <v>4949</v>
      </c>
      <c r="Q741" s="19">
        <f t="shared" si="11"/>
        <v>0.10200000000000001</v>
      </c>
      <c r="R741" s="47">
        <v>260.10000000000002</v>
      </c>
      <c r="S741" s="26" t="str">
        <f>IFERROR(VLOOKUP(J741,'DESC ITY - ENG'!B:C,2,FALSE),VLOOKUP(I741,'DESC ITY - ENG'!A:C,3,FALSE))</f>
        <v>Litho Sleeve Migros Pro Cer.In. 2025 Pan Dia. 28</v>
      </c>
      <c r="T741" s="15" t="str">
        <f>IFERROR(VLOOKUP(S741,'DESC ITY - ENG'!C:D,2,FALSE),VLOOKUP(J741,'DESC ITY - ENG'!B:D,3,FALSE))</f>
        <v>SHTS</v>
      </c>
      <c r="U741" t="str">
        <f>VLOOKUP(T741,'STANDARD COMM'!A:B,2,FALSE)</f>
        <v>COLOR SHEET SLEEVE</v>
      </c>
      <c r="V741" t="str">
        <f>IF(T741="","(blank)",IF(COUNTIF('STANDARD COMM'!A:A,T741)&gt;0,"OK","OUT OF SCOPE"))</f>
        <v>OK</v>
      </c>
    </row>
    <row r="742" spans="1:22">
      <c r="A742" s="16" t="s">
        <v>7068</v>
      </c>
      <c r="B742" s="48">
        <v>46035.468506944446</v>
      </c>
      <c r="D742" s="18" t="s">
        <v>127</v>
      </c>
      <c r="E742" s="18" t="s">
        <v>128</v>
      </c>
      <c r="F742" t="s">
        <v>8029</v>
      </c>
      <c r="G742" s="24">
        <v>46101</v>
      </c>
      <c r="I742" s="27" t="s">
        <v>1257</v>
      </c>
      <c r="J742" s="27" t="s">
        <v>1258</v>
      </c>
      <c r="K742" t="s">
        <v>4940</v>
      </c>
      <c r="L742" s="33" t="str">
        <f>VLOOKUP(K742,'COMM ITY- ENG'!A:B,2,FALSE)</f>
        <v>packaging accessories</v>
      </c>
      <c r="N742" s="46">
        <v>9980</v>
      </c>
      <c r="O742" s="45" t="s">
        <v>4949</v>
      </c>
      <c r="Q742" s="19">
        <f t="shared" si="11"/>
        <v>8.4000000000000005E-2</v>
      </c>
      <c r="R742" s="47">
        <v>838.32</v>
      </c>
      <c r="S742" s="26" t="str">
        <f>IFERROR(VLOOKUP(J742,'DESC ITY - ENG'!B:C,2,FALSE),VLOOKUP(I742,'DESC ITY - ENG'!A:C,3,FALSE))</f>
        <v>Punched Bag 45x45 cm Double Layer with 35-Language Warning</v>
      </c>
      <c r="T742" s="15" t="str">
        <f>IFERROR(VLOOKUP(S742,'DESC ITY - ENG'!C:D,2,FALSE),VLOOKUP(J742,'DESC ITY - ENG'!B:D,3,FALSE))</f>
        <v>BAG-</v>
      </c>
      <c r="U742" t="str">
        <f>VLOOKUP(T742,'STANDARD COMM'!A:B,2,FALSE)</f>
        <v>BAG PACK</v>
      </c>
      <c r="V742" t="str">
        <f>IF(T742="","(blank)",IF(COUNTIF('STANDARD COMM'!A:A,T742)&gt;0,"OK","OUT OF SCOPE"))</f>
        <v>OK</v>
      </c>
    </row>
    <row r="743" spans="1:22">
      <c r="A743" s="16" t="s">
        <v>8180</v>
      </c>
      <c r="B743" s="48">
        <v>46035.468553240738</v>
      </c>
      <c r="D743" s="18" t="s">
        <v>101</v>
      </c>
      <c r="E743" s="18" t="s">
        <v>102</v>
      </c>
      <c r="F743" t="s">
        <v>8020</v>
      </c>
      <c r="G743" s="24">
        <v>46101</v>
      </c>
      <c r="I743" s="27" t="s">
        <v>886</v>
      </c>
      <c r="J743" s="27" t="s">
        <v>887</v>
      </c>
      <c r="K743" t="s">
        <v>4942</v>
      </c>
      <c r="L743" s="33" t="str">
        <f>VLOOKUP(K743,'COMM ITY- ENG'!A:B,2,FALSE)</f>
        <v>accessories for handles</v>
      </c>
      <c r="N743" s="46">
        <v>201084</v>
      </c>
      <c r="O743" s="45" t="s">
        <v>4949</v>
      </c>
      <c r="Q743" s="19">
        <f t="shared" si="11"/>
        <v>7.5499791132064217E-3</v>
      </c>
      <c r="R743" s="47">
        <v>1518.18</v>
      </c>
      <c r="S743" s="26" t="str">
        <f>IFERROR(VLOOKUP(J743,'DESC ITY - ENG'!B:C,2,FALSE),VLOOKUP(I743,'DESC ITY - ENG'!A:C,3,FALSE))</f>
        <v>Rivet 5x13 mm AG5 Aluminum</v>
      </c>
      <c r="T743" s="15" t="str">
        <f>IFERROR(VLOOKUP(S743,'DESC ITY - ENG'!C:D,2,FALSE),VLOOKUP(J743,'DESC ITY - ENG'!B:D,3,FALSE))</f>
        <v>RIV-</v>
      </c>
      <c r="U743" t="str">
        <f>VLOOKUP(T743,'STANDARD COMM'!A:B,2,FALSE)</f>
        <v>RIVET</v>
      </c>
      <c r="V743" t="str">
        <f>IF(T743="","(blank)",IF(COUNTIF('STANDARD COMM'!A:A,T743)&gt;0,"OK","OUT OF SCOPE"))</f>
        <v>OK</v>
      </c>
    </row>
    <row r="744" spans="1:22">
      <c r="A744" s="16" t="s">
        <v>8216</v>
      </c>
      <c r="B744" s="48">
        <v>46037.617013888892</v>
      </c>
      <c r="D744" s="12" t="s">
        <v>8258</v>
      </c>
      <c r="E744" s="12" t="s">
        <v>163</v>
      </c>
      <c r="F744" t="s">
        <v>8036</v>
      </c>
      <c r="G744" s="24">
        <v>46101</v>
      </c>
      <c r="I744" t="s">
        <v>3070</v>
      </c>
      <c r="J744" t="s">
        <v>3071</v>
      </c>
      <c r="K744" t="s">
        <v>4946</v>
      </c>
      <c r="L744" s="33" t="str">
        <f>VLOOKUP(K744,'COMM ITY- ENG'!A:B,2,FALSE)</f>
        <v>consumable materials</v>
      </c>
      <c r="N744" s="46">
        <v>8260</v>
      </c>
      <c r="O744" s="45" t="s">
        <v>4950</v>
      </c>
      <c r="Q744" s="19">
        <f t="shared" si="11"/>
        <v>0.31999999999999995</v>
      </c>
      <c r="R744" s="47">
        <v>2643.2</v>
      </c>
      <c r="S744" s="26" t="str">
        <f>IFERROR(VLOOKUP(J744,'DESC ITY - ENG'!B:C,2,FALSE),VLOOKUP(I744,'DESC ITY - ENG'!A:C,3,FALSE))</f>
        <v>Hydrochloric Acid (Chemical)</v>
      </c>
      <c r="T744" s="15" t="str">
        <f>IFERROR(VLOOKUP(S744,'DESC ITY - ENG'!C:D,2,FALSE),VLOOKUP(J744,'DESC ITY - ENG'!B:D,3,FALSE))</f>
        <v>MISC</v>
      </c>
      <c r="U744" t="str">
        <f>VLOOKUP(T744,'STANDARD COMM'!A:B,2,FALSE)</f>
        <v>MISCELLANEOUS</v>
      </c>
      <c r="V744" t="str">
        <f>IF(T744="","(blank)",IF(COUNTIF('STANDARD COMM'!A:A,T744)&gt;0,"OK","OUT OF SCOPE"))</f>
        <v>OK</v>
      </c>
    </row>
    <row r="745" spans="1:22">
      <c r="A745" s="16" t="s">
        <v>7066</v>
      </c>
      <c r="B745" s="48">
        <v>46042.61650462963</v>
      </c>
      <c r="D745" s="18" t="s">
        <v>127</v>
      </c>
      <c r="E745" s="18" t="s">
        <v>128</v>
      </c>
      <c r="F745" t="s">
        <v>8029</v>
      </c>
      <c r="G745" s="24">
        <v>46101</v>
      </c>
      <c r="I745" s="27" t="s">
        <v>1239</v>
      </c>
      <c r="J745" s="27" t="s">
        <v>1240</v>
      </c>
      <c r="K745" t="s">
        <v>4940</v>
      </c>
      <c r="L745" s="33" t="str">
        <f>VLOOKUP(K745,'COMM ITY- ENG'!A:B,2,FALSE)</f>
        <v>packaging accessories</v>
      </c>
      <c r="N745" s="46">
        <v>4800</v>
      </c>
      <c r="O745" s="45" t="s">
        <v>4949</v>
      </c>
      <c r="Q745" s="19">
        <f t="shared" si="11"/>
        <v>4.7800000000000002E-2</v>
      </c>
      <c r="R745" s="47">
        <v>229.44</v>
      </c>
      <c r="S745" s="26" t="str">
        <f>IFERROR(VLOOKUP(J745,'DESC ITY - ENG'!B:C,2,FALSE),VLOOKUP(I745,'DESC ITY - ENG'!A:C,3,FALSE))</f>
        <v>Punched Bag 35x35 cm Punched on Both Sides</v>
      </c>
      <c r="T745" s="15" t="str">
        <f>IFERROR(VLOOKUP(S745,'DESC ITY - ENG'!C:D,2,FALSE),VLOOKUP(J745,'DESC ITY - ENG'!B:D,3,FALSE))</f>
        <v>BAG-</v>
      </c>
      <c r="U745" t="str">
        <f>VLOOKUP(T745,'STANDARD COMM'!A:B,2,FALSE)</f>
        <v>BAG PACK</v>
      </c>
      <c r="V745" t="str">
        <f>IF(T745="","(blank)",IF(COUNTIF('STANDARD COMM'!A:A,T745)&gt;0,"OK","OUT OF SCOPE"))</f>
        <v>OK</v>
      </c>
    </row>
    <row r="746" spans="1:22">
      <c r="A746" s="16" t="s">
        <v>7066</v>
      </c>
      <c r="B746" s="48">
        <v>46042.61650462963</v>
      </c>
      <c r="D746" s="12" t="s">
        <v>127</v>
      </c>
      <c r="E746" s="12" t="s">
        <v>128</v>
      </c>
      <c r="F746" t="s">
        <v>8029</v>
      </c>
      <c r="G746" s="24">
        <v>46101</v>
      </c>
      <c r="I746" s="27" t="s">
        <v>1243</v>
      </c>
      <c r="J746" s="27" t="s">
        <v>1244</v>
      </c>
      <c r="K746" t="s">
        <v>4940</v>
      </c>
      <c r="L746" s="33" t="str">
        <f>VLOOKUP(K746,'COMM ITY- ENG'!A:B,2,FALSE)</f>
        <v>packaging accessories</v>
      </c>
      <c r="N746" s="46">
        <v>9750</v>
      </c>
      <c r="O746" s="45" t="s">
        <v>4949</v>
      </c>
      <c r="Q746" s="19">
        <f t="shared" si="11"/>
        <v>6.2E-2</v>
      </c>
      <c r="R746" s="47">
        <v>604.5</v>
      </c>
      <c r="S746" s="26" t="str">
        <f>IFERROR(VLOOKUP(J746,'DESC ITY - ENG'!B:C,2,FALSE),VLOOKUP(I746,'DESC ITY - ENG'!A:C,3,FALSE))</f>
        <v>Punched Bag 35x40 cm Double Layer with 35-Language Warning</v>
      </c>
      <c r="T746" s="15" t="str">
        <f>IFERROR(VLOOKUP(S746,'DESC ITY - ENG'!C:D,2,FALSE),VLOOKUP(J746,'DESC ITY - ENG'!B:D,3,FALSE))</f>
        <v>BAG-</v>
      </c>
      <c r="U746" t="str">
        <f>VLOOKUP(T746,'STANDARD COMM'!A:B,2,FALSE)</f>
        <v>BAG PACK</v>
      </c>
      <c r="V746" t="str">
        <f>IF(T746="","(blank)",IF(COUNTIF('STANDARD COMM'!A:A,T746)&gt;0,"OK","OUT OF SCOPE"))</f>
        <v>OK</v>
      </c>
    </row>
    <row r="747" spans="1:22">
      <c r="A747" s="16" t="s">
        <v>7066</v>
      </c>
      <c r="B747" s="48">
        <v>46042.61650462963</v>
      </c>
      <c r="D747" s="18" t="s">
        <v>127</v>
      </c>
      <c r="E747" s="18" t="s">
        <v>128</v>
      </c>
      <c r="F747" t="s">
        <v>8029</v>
      </c>
      <c r="G747" s="24">
        <v>46101</v>
      </c>
      <c r="I747" s="27" t="s">
        <v>1245</v>
      </c>
      <c r="J747" s="27" t="s">
        <v>1246</v>
      </c>
      <c r="K747" t="s">
        <v>4940</v>
      </c>
      <c r="L747" s="33" t="str">
        <f>VLOOKUP(K747,'COMM ITY- ENG'!A:B,2,FALSE)</f>
        <v>packaging accessories</v>
      </c>
      <c r="N747" s="46">
        <v>14400</v>
      </c>
      <c r="O747" s="45" t="s">
        <v>4949</v>
      </c>
      <c r="Q747" s="19">
        <f t="shared" si="11"/>
        <v>5.6000000000000001E-2</v>
      </c>
      <c r="R747" s="47">
        <v>806.4</v>
      </c>
      <c r="S747" s="26" t="str">
        <f>IFERROR(VLOOKUP(J747,'DESC ITY - ENG'!B:C,2,FALSE),VLOOKUP(I747,'DESC ITY - ENG'!A:C,3,FALSE))</f>
        <v>Punched Bag 40x40 cm Punched on Both Sides Version GR55+HD</v>
      </c>
      <c r="T747" s="15" t="str">
        <f>IFERROR(VLOOKUP(S747,'DESC ITY - ENG'!C:D,2,FALSE),VLOOKUP(J747,'DESC ITY - ENG'!B:D,3,FALSE))</f>
        <v>BAG-</v>
      </c>
      <c r="U747" t="str">
        <f>VLOOKUP(T747,'STANDARD COMM'!A:B,2,FALSE)</f>
        <v>BAG PACK</v>
      </c>
      <c r="V747" t="str">
        <f>IF(T747="","(blank)",IF(COUNTIF('STANDARD COMM'!A:A,T747)&gt;0,"OK","OUT OF SCOPE"))</f>
        <v>OK</v>
      </c>
    </row>
    <row r="748" spans="1:22">
      <c r="A748" s="16" t="s">
        <v>7066</v>
      </c>
      <c r="B748" s="48">
        <v>46042.61650462963</v>
      </c>
      <c r="D748" s="18" t="s">
        <v>127</v>
      </c>
      <c r="E748" s="18" t="s">
        <v>128</v>
      </c>
      <c r="F748" t="s">
        <v>8029</v>
      </c>
      <c r="G748" s="24">
        <v>46101</v>
      </c>
      <c r="I748" s="27" t="s">
        <v>1257</v>
      </c>
      <c r="J748" s="27" t="s">
        <v>1258</v>
      </c>
      <c r="K748" t="s">
        <v>4940</v>
      </c>
      <c r="L748" s="33" t="str">
        <f>VLOOKUP(K748,'COMM ITY- ENG'!A:B,2,FALSE)</f>
        <v>packaging accessories</v>
      </c>
      <c r="N748" s="46">
        <v>20000</v>
      </c>
      <c r="O748" s="45" t="s">
        <v>4949</v>
      </c>
      <c r="Q748" s="19">
        <f t="shared" si="11"/>
        <v>8.4000000000000005E-2</v>
      </c>
      <c r="R748" s="47">
        <v>1680</v>
      </c>
      <c r="S748" s="26" t="str">
        <f>IFERROR(VLOOKUP(J748,'DESC ITY - ENG'!B:C,2,FALSE),VLOOKUP(I748,'DESC ITY - ENG'!A:C,3,FALSE))</f>
        <v>Punched Bag 45x45 cm Double Layer with 35-Language Warning</v>
      </c>
      <c r="T748" s="15" t="str">
        <f>IFERROR(VLOOKUP(S748,'DESC ITY - ENG'!C:D,2,FALSE),VLOOKUP(J748,'DESC ITY - ENG'!B:D,3,FALSE))</f>
        <v>BAG-</v>
      </c>
      <c r="U748" t="str">
        <f>VLOOKUP(T748,'STANDARD COMM'!A:B,2,FALSE)</f>
        <v>BAG PACK</v>
      </c>
      <c r="V748" t="str">
        <f>IF(T748="","(blank)",IF(COUNTIF('STANDARD COMM'!A:A,T748)&gt;0,"OK","OUT OF SCOPE"))</f>
        <v>OK</v>
      </c>
    </row>
    <row r="749" spans="1:22">
      <c r="A749" s="16" t="s">
        <v>7066</v>
      </c>
      <c r="B749" s="48">
        <v>46042.61650462963</v>
      </c>
      <c r="D749" s="12" t="s">
        <v>127</v>
      </c>
      <c r="E749" s="12" t="s">
        <v>128</v>
      </c>
      <c r="F749" t="s">
        <v>8029</v>
      </c>
      <c r="G749" s="24">
        <v>46101</v>
      </c>
      <c r="I749" s="27" t="s">
        <v>6778</v>
      </c>
      <c r="J749" s="27" t="s">
        <v>6600</v>
      </c>
      <c r="K749" t="s">
        <v>4940</v>
      </c>
      <c r="L749" s="33" t="str">
        <f>VLOOKUP(K749,'COMM ITY- ENG'!A:B,2,FALSE)</f>
        <v>packaging accessories</v>
      </c>
      <c r="N749" s="46">
        <v>14000</v>
      </c>
      <c r="O749" s="45" t="s">
        <v>4949</v>
      </c>
      <c r="Q749" s="19">
        <f t="shared" si="11"/>
        <v>3.6999999999999998E-2</v>
      </c>
      <c r="R749" s="47">
        <v>518</v>
      </c>
      <c r="S749" s="26" t="str">
        <f>IFERROR(VLOOKUP(J749,'DESC ITY - ENG'!B:C,2,FALSE),VLOOKUP(I749,'DESC ITY - ENG'!A:C,3,FALSE))</f>
        <v>POLY BAG 40X50 PERFORATED REGENERATED 100% MADE IN</v>
      </c>
      <c r="T749" s="15" t="str">
        <f>IFERROR(VLOOKUP(S749,'DESC ITY - ENG'!C:D,2,FALSE),VLOOKUP(J749,'DESC ITY - ENG'!B:D,3,FALSE))</f>
        <v>BAG-</v>
      </c>
      <c r="U749" t="str">
        <f>VLOOKUP(T749,'STANDARD COMM'!A:B,2,FALSE)</f>
        <v>BAG PACK</v>
      </c>
      <c r="V749" t="str">
        <f>IF(T749="","(blank)",IF(COUNTIF('STANDARD COMM'!A:A,T749)&gt;0,"OK","OUT OF SCOPE"))</f>
        <v>OK</v>
      </c>
    </row>
    <row r="750" spans="1:22">
      <c r="A750" s="16" t="s">
        <v>7066</v>
      </c>
      <c r="B750" s="48">
        <v>46042.61650462963</v>
      </c>
      <c r="D750" s="12" t="s">
        <v>127</v>
      </c>
      <c r="E750" s="12" t="s">
        <v>128</v>
      </c>
      <c r="F750" t="s">
        <v>8029</v>
      </c>
      <c r="G750" s="24">
        <v>46101</v>
      </c>
      <c r="I750" s="27" t="s">
        <v>6756</v>
      </c>
      <c r="J750" s="27" t="s">
        <v>6578</v>
      </c>
      <c r="K750" t="s">
        <v>4940</v>
      </c>
      <c r="L750" s="33" t="str">
        <f>VLOOKUP(K750,'COMM ITY- ENG'!A:B,2,FALSE)</f>
        <v>packaging accessories</v>
      </c>
      <c r="N750" s="46">
        <v>20000</v>
      </c>
      <c r="O750" s="45" t="s">
        <v>4949</v>
      </c>
      <c r="Q750" s="19">
        <f t="shared" si="11"/>
        <v>4.3999999999999997E-2</v>
      </c>
      <c r="R750" s="47">
        <v>880</v>
      </c>
      <c r="S750" s="26" t="str">
        <f>IFERROR(VLOOKUP(J750,'DESC ITY - ENG'!B:C,2,FALSE),VLOOKUP(I750,'DESC ITY - ENG'!A:C,3,FALSE))</f>
        <v>POLY BAG 40X60 PERFORATED REGENERATED 100% MADE IN</v>
      </c>
      <c r="T750" s="15" t="str">
        <f>IFERROR(VLOOKUP(S750,'DESC ITY - ENG'!C:D,2,FALSE),VLOOKUP(J750,'DESC ITY - ENG'!B:D,3,FALSE))</f>
        <v>BAG-</v>
      </c>
      <c r="U750" t="str">
        <f>VLOOKUP(T750,'STANDARD COMM'!A:B,2,FALSE)</f>
        <v>BAG PACK</v>
      </c>
      <c r="V750" t="str">
        <f>IF(T750="","(blank)",IF(COUNTIF('STANDARD COMM'!A:A,T750)&gt;0,"OK","OUT OF SCOPE"))</f>
        <v>OK</v>
      </c>
    </row>
    <row r="751" spans="1:22">
      <c r="A751" s="16" t="s">
        <v>7066</v>
      </c>
      <c r="B751" s="48">
        <v>46042.61650462963</v>
      </c>
      <c r="D751" s="12" t="s">
        <v>127</v>
      </c>
      <c r="E751" s="12" t="s">
        <v>128</v>
      </c>
      <c r="F751" t="s">
        <v>8029</v>
      </c>
      <c r="G751" s="24">
        <v>46101</v>
      </c>
      <c r="I751" s="27" t="s">
        <v>1267</v>
      </c>
      <c r="J751" s="27" t="s">
        <v>1268</v>
      </c>
      <c r="K751" t="s">
        <v>4940</v>
      </c>
      <c r="L751" s="33" t="str">
        <f>VLOOKUP(K751,'COMM ITY- ENG'!A:B,2,FALSE)</f>
        <v>packaging accessories</v>
      </c>
      <c r="N751" s="46">
        <v>500</v>
      </c>
      <c r="O751" s="45" t="s">
        <v>4949</v>
      </c>
      <c r="Q751" s="19">
        <f t="shared" si="11"/>
        <v>0.17799999999999999</v>
      </c>
      <c r="R751" s="47">
        <v>89</v>
      </c>
      <c r="S751" s="26" t="str">
        <f>IFERROR(VLOOKUP(J751,'DESC ITY - ENG'!B:C,2,FALSE),VLOOKUP(I751,'DESC ITY - ENG'!A:C,3,FALSE))</f>
        <v>Punched Strip 120x80 cm</v>
      </c>
      <c r="T751" s="15" t="str">
        <f>IFERROR(VLOOKUP(S751,'DESC ITY - ENG'!C:D,2,FALSE),VLOOKUP(J751,'DESC ITY - ENG'!B:D,3,FALSE))</f>
        <v>FILM</v>
      </c>
      <c r="U751" t="str">
        <f>VLOOKUP(T751,'STANDARD COMM'!A:B,2,FALSE)</f>
        <v>FILM PRINT MATTER</v>
      </c>
      <c r="V751" t="str">
        <f>IF(T751="","(blank)",IF(COUNTIF('STANDARD COMM'!A:A,T751)&gt;0,"OK","OUT OF SCOPE"))</f>
        <v>OK</v>
      </c>
    </row>
    <row r="752" spans="1:22">
      <c r="A752" s="16" t="s">
        <v>8181</v>
      </c>
      <c r="B752" s="48">
        <v>46042.686041666668</v>
      </c>
      <c r="D752" s="12" t="s">
        <v>101</v>
      </c>
      <c r="E752" s="12" t="s">
        <v>102</v>
      </c>
      <c r="F752" t="s">
        <v>8020</v>
      </c>
      <c r="G752" s="24">
        <v>46101</v>
      </c>
      <c r="I752" s="27" t="s">
        <v>886</v>
      </c>
      <c r="J752" s="27" t="s">
        <v>887</v>
      </c>
      <c r="K752" t="s">
        <v>4942</v>
      </c>
      <c r="L752" s="33" t="str">
        <f>VLOOKUP(K752,'COMM ITY- ENG'!A:B,2,FALSE)</f>
        <v>accessories for handles</v>
      </c>
      <c r="N752" s="46">
        <v>100542</v>
      </c>
      <c r="O752" s="45" t="s">
        <v>4949</v>
      </c>
      <c r="Q752" s="19">
        <f t="shared" si="11"/>
        <v>7.5499791132064217E-3</v>
      </c>
      <c r="R752" s="47">
        <v>759.09</v>
      </c>
      <c r="S752" s="26" t="str">
        <f>IFERROR(VLOOKUP(J752,'DESC ITY - ENG'!B:C,2,FALSE),VLOOKUP(I752,'DESC ITY - ENG'!A:C,3,FALSE))</f>
        <v>Rivet 5x13 mm AG5 Aluminum</v>
      </c>
      <c r="T752" s="15" t="str">
        <f>IFERROR(VLOOKUP(S752,'DESC ITY - ENG'!C:D,2,FALSE),VLOOKUP(J752,'DESC ITY - ENG'!B:D,3,FALSE))</f>
        <v>RIV-</v>
      </c>
      <c r="U752" t="str">
        <f>VLOOKUP(T752,'STANDARD COMM'!A:B,2,FALSE)</f>
        <v>RIVET</v>
      </c>
      <c r="V752" t="str">
        <f>IF(T752="","(blank)",IF(COUNTIF('STANDARD COMM'!A:A,T752)&gt;0,"OK","OUT OF SCOPE"))</f>
        <v>OK</v>
      </c>
    </row>
    <row r="753" spans="1:22">
      <c r="A753" s="16" t="s">
        <v>8181</v>
      </c>
      <c r="B753" s="48">
        <v>46042.686041666668</v>
      </c>
      <c r="D753" s="18" t="s">
        <v>101</v>
      </c>
      <c r="E753" s="18" t="s">
        <v>102</v>
      </c>
      <c r="F753" t="s">
        <v>8020</v>
      </c>
      <c r="G753" s="24">
        <v>46101</v>
      </c>
      <c r="I753" s="27" t="s">
        <v>8070</v>
      </c>
      <c r="J753" s="27" t="s">
        <v>8071</v>
      </c>
      <c r="K753" t="s">
        <v>4942</v>
      </c>
      <c r="L753" s="33" t="str">
        <f>VLOOKUP(K753,'COMM ITY- ENG'!A:B,2,FALSE)</f>
        <v>accessories for handles</v>
      </c>
      <c r="N753" s="46">
        <v>7109</v>
      </c>
      <c r="O753" s="45" t="s">
        <v>4949</v>
      </c>
      <c r="Q753" s="19">
        <f t="shared" si="11"/>
        <v>1.2299901533267689E-2</v>
      </c>
      <c r="R753" s="47">
        <v>87.44</v>
      </c>
      <c r="S753" s="26" t="str">
        <f>IFERROR(VLOOKUP(J753,'DESC ITY - ENG'!B:C,2,FALSE),VLOOKUP(I753,'DESC ITY - ENG'!A:C,3,FALSE))</f>
        <v>RIBATTINO 6X18 AG2</v>
      </c>
      <c r="T753" s="15" t="str">
        <f>IFERROR(VLOOKUP(S753,'DESC ITY - ENG'!C:D,2,FALSE),VLOOKUP(J753,'DESC ITY - ENG'!B:D,3,FALSE))</f>
        <v>RIV-</v>
      </c>
      <c r="U753" t="str">
        <f>VLOOKUP(T753,'STANDARD COMM'!A:B,2,FALSE)</f>
        <v>RIVET</v>
      </c>
      <c r="V753" t="str">
        <f>IF(T753="","(blank)",IF(COUNTIF('STANDARD COMM'!A:A,T753)&gt;0,"OK","OUT OF SCOPE"))</f>
        <v>OK</v>
      </c>
    </row>
    <row r="754" spans="1:22">
      <c r="A754" s="16" t="s">
        <v>8209</v>
      </c>
      <c r="B754" s="48">
        <v>46042.686041666668</v>
      </c>
      <c r="D754" s="18" t="s">
        <v>131</v>
      </c>
      <c r="E754" s="18" t="s">
        <v>132</v>
      </c>
      <c r="F754" t="s">
        <v>8032</v>
      </c>
      <c r="G754" s="24">
        <v>46101</v>
      </c>
      <c r="I754" s="27" t="s">
        <v>1277</v>
      </c>
      <c r="J754" s="27" t="s">
        <v>1278</v>
      </c>
      <c r="K754" t="s">
        <v>4940</v>
      </c>
      <c r="L754" s="33" t="str">
        <f>VLOOKUP(K754,'COMM ITY- ENG'!A:B,2,FALSE)</f>
        <v>packaging accessories</v>
      </c>
      <c r="N754" s="46">
        <v>20250</v>
      </c>
      <c r="O754" s="45" t="s">
        <v>4949</v>
      </c>
      <c r="Q754" s="19">
        <f t="shared" si="11"/>
        <v>2.5000000000000001E-2</v>
      </c>
      <c r="R754" s="47">
        <v>506.25</v>
      </c>
      <c r="S754" s="26" t="str">
        <f>IFERROR(VLOOKUP(J754,'DESC ITY - ENG'!B:C,2,FALSE),VLOOKUP(I754,'DESC ITY - ENG'!A:C,3,FALSE))</f>
        <v>5 GR90 STD FSC+LOGHIPaper Strip 61X36.5 cm 90g Standard FSC with Logos</v>
      </c>
      <c r="T754" s="15" t="str">
        <f>IFERROR(VLOOKUP(S754,'DESC ITY - ENG'!C:D,2,FALSE),VLOOKUP(J754,'DESC ITY - ENG'!B:D,3,FALSE))</f>
        <v>PAP-</v>
      </c>
      <c r="U754" t="str">
        <f>VLOOKUP(T754,'STANDARD COMM'!A:B,2,FALSE)</f>
        <v>PAPER FOR BOX</v>
      </c>
      <c r="V754" t="str">
        <f>IF(T754="","(blank)",IF(COUNTIF('STANDARD COMM'!A:A,T754)&gt;0,"OK","OUT OF SCOPE"))</f>
        <v>OK</v>
      </c>
    </row>
    <row r="755" spans="1:22">
      <c r="A755" s="16" t="s">
        <v>8210</v>
      </c>
      <c r="B755" s="48">
        <v>46042.707037037035</v>
      </c>
      <c r="D755" s="12" t="s">
        <v>148</v>
      </c>
      <c r="E755" s="12" t="s">
        <v>149</v>
      </c>
      <c r="F755" t="s">
        <v>8033</v>
      </c>
      <c r="G755" s="24">
        <v>46101</v>
      </c>
      <c r="I755" s="27" t="s">
        <v>1896</v>
      </c>
      <c r="J755" s="27" t="s">
        <v>1897</v>
      </c>
      <c r="K755" t="s">
        <v>4942</v>
      </c>
      <c r="L755" s="33" t="str">
        <f>VLOOKUP(K755,'COMM ITY- ENG'!A:B,2,FALSE)</f>
        <v>accessories for handles</v>
      </c>
      <c r="N755" s="46">
        <v>30980</v>
      </c>
      <c r="O755" s="45" t="s">
        <v>4949</v>
      </c>
      <c r="Q755" s="19">
        <f t="shared" si="11"/>
        <v>3.5399935442220788E-2</v>
      </c>
      <c r="R755" s="47">
        <v>1096.69</v>
      </c>
      <c r="S755" s="26" t="str">
        <f>IFERROR(VLOOKUP(J755,'DESC ITY - ENG'!B:C,2,FALSE),VLOOKUP(I755,'DESC ITY - ENG'!A:C,3,FALSE))</f>
        <v>Screw 5x16 mm Steel Cylindrical Button Head Torx T25</v>
      </c>
      <c r="T755" s="15" t="str">
        <f>IFERROR(VLOOKUP(S755,'DESC ITY - ENG'!C:D,2,FALSE),VLOOKUP(J755,'DESC ITY - ENG'!B:D,3,FALSE))</f>
        <v>SCR-</v>
      </c>
      <c r="U755" t="str">
        <f>VLOOKUP(T755,'STANDARD COMM'!A:B,2,FALSE)</f>
        <v>SCREW</v>
      </c>
      <c r="V755" t="str">
        <f>IF(T755="","(blank)",IF(COUNTIF('STANDARD COMM'!A:A,T755)&gt;0,"OK","OUT OF SCOPE"))</f>
        <v>OK</v>
      </c>
    </row>
    <row r="756" spans="1:22">
      <c r="A756" s="16" t="s">
        <v>8210</v>
      </c>
      <c r="B756" s="48">
        <v>46042.707037037035</v>
      </c>
      <c r="D756" s="18" t="s">
        <v>148</v>
      </c>
      <c r="E756" s="18" t="s">
        <v>149</v>
      </c>
      <c r="F756" t="s">
        <v>8033</v>
      </c>
      <c r="G756" s="24">
        <v>46101</v>
      </c>
      <c r="I756" s="27" t="s">
        <v>1898</v>
      </c>
      <c r="J756" s="27" t="s">
        <v>1899</v>
      </c>
      <c r="K756" t="s">
        <v>4942</v>
      </c>
      <c r="L756" s="33" t="str">
        <f>VLOOKUP(K756,'COMM ITY- ENG'!A:B,2,FALSE)</f>
        <v>accessories for handles</v>
      </c>
      <c r="N756" s="46">
        <v>105310</v>
      </c>
      <c r="O756" s="45" t="s">
        <v>4949</v>
      </c>
      <c r="Q756" s="19">
        <f t="shared" si="11"/>
        <v>3.6999999999999998E-2</v>
      </c>
      <c r="R756" s="47">
        <v>3896.47</v>
      </c>
      <c r="S756" s="26" t="str">
        <f>IFERROR(VLOOKUP(J756,'DESC ITY - ENG'!B:C,2,FALSE),VLOOKUP(I756,'DESC ITY - ENG'!A:C,3,FALSE))</f>
        <v>VITE 5MAX16 AC.AUTOM.ZIG.C/TORX T25</v>
      </c>
      <c r="T756" s="15" t="str">
        <f>IFERROR(VLOOKUP(S756,'DESC ITY - ENG'!C:D,2,FALSE),VLOOKUP(J756,'DESC ITY - ENG'!B:D,3,FALSE))</f>
        <v>SCR-</v>
      </c>
      <c r="U756" t="str">
        <f>VLOOKUP(T756,'STANDARD COMM'!A:B,2,FALSE)</f>
        <v>SCREW</v>
      </c>
      <c r="V756" t="str">
        <f>IF(T756="","(blank)",IF(COUNTIF('STANDARD COMM'!A:A,T756)&gt;0,"OK","OUT OF SCOPE"))</f>
        <v>OK</v>
      </c>
    </row>
    <row r="757" spans="1:22">
      <c r="A757" s="16" t="s">
        <v>8210</v>
      </c>
      <c r="B757" s="48">
        <v>46042.707037037035</v>
      </c>
      <c r="D757" s="18" t="s">
        <v>148</v>
      </c>
      <c r="E757" s="18" t="s">
        <v>149</v>
      </c>
      <c r="F757" t="s">
        <v>8033</v>
      </c>
      <c r="G757" s="24">
        <v>46101</v>
      </c>
      <c r="I757" s="27" t="s">
        <v>1906</v>
      </c>
      <c r="J757" s="27" t="s">
        <v>1907</v>
      </c>
      <c r="K757" t="s">
        <v>4942</v>
      </c>
      <c r="L757" s="33" t="str">
        <f>VLOOKUP(K757,'COMM ITY- ENG'!A:B,2,FALSE)</f>
        <v>accessories for handles</v>
      </c>
      <c r="N757" s="46">
        <v>18000</v>
      </c>
      <c r="O757" s="45" t="s">
        <v>4949</v>
      </c>
      <c r="Q757" s="19">
        <f t="shared" si="11"/>
        <v>1.8600000000000002E-2</v>
      </c>
      <c r="R757" s="47">
        <v>334.8</v>
      </c>
      <c r="S757" s="26" t="str">
        <f>IFERROR(VLOOKUP(J757,'DESC ITY - ENG'!B:C,2,FALSE),VLOOKUP(I757,'DESC ITY - ENG'!A:C,3,FALSE))</f>
        <v>VITE 5MAX18 ZN B.T.TR.TORX COMB T25</v>
      </c>
      <c r="T757" s="15" t="str">
        <f>IFERROR(VLOOKUP(S757,'DESC ITY - ENG'!C:D,2,FALSE),VLOOKUP(J757,'DESC ITY - ENG'!B:D,3,FALSE))</f>
        <v>SCR-</v>
      </c>
      <c r="U757" t="str">
        <f>VLOOKUP(T757,'STANDARD COMM'!A:B,2,FALSE)</f>
        <v>SCREW</v>
      </c>
      <c r="V757" t="str">
        <f>IF(T757="","(blank)",IF(COUNTIF('STANDARD COMM'!A:A,T757)&gt;0,"OK","OUT OF SCOPE"))</f>
        <v>OK</v>
      </c>
    </row>
    <row r="758" spans="1:22">
      <c r="A758" s="16" t="s">
        <v>7070</v>
      </c>
      <c r="B758" s="48">
        <v>46045.570023148146</v>
      </c>
      <c r="D758" s="12" t="s">
        <v>127</v>
      </c>
      <c r="E758" s="12" t="s">
        <v>128</v>
      </c>
      <c r="F758" t="s">
        <v>8029</v>
      </c>
      <c r="G758" s="24">
        <v>46101</v>
      </c>
      <c r="I758" s="27" t="s">
        <v>6932</v>
      </c>
      <c r="J758" s="27" t="s">
        <v>6946</v>
      </c>
      <c r="K758" t="s">
        <v>4940</v>
      </c>
      <c r="L758" s="33" t="str">
        <f>VLOOKUP(K758,'COMM ITY- ENG'!A:B,2,FALSE)</f>
        <v>packaging accessories</v>
      </c>
      <c r="N758" s="46">
        <v>8000</v>
      </c>
      <c r="O758" s="45" t="s">
        <v>4952</v>
      </c>
      <c r="Q758" s="19">
        <f t="shared" si="11"/>
        <v>7.9000000000000001E-2</v>
      </c>
      <c r="R758" s="47">
        <v>632</v>
      </c>
      <c r="S758" s="26" t="str">
        <f>IFERROR(VLOOKUP(J758,'DESC ITY - ENG'!B:C,2,FALSE),VLOOKUP(I758,'DESC ITY - ENG'!A:C,3,FALSE))</f>
        <v>REEL PLT1 POLY THERMO FLAT MM800X750 MT 35 MY NO LOGO</v>
      </c>
      <c r="T758" s="15" t="str">
        <f>IFERROR(VLOOKUP(S758,'DESC ITY - ENG'!C:D,2,FALSE),VLOOKUP(J758,'DESC ITY - ENG'!B:D,3,FALSE))</f>
        <v>FILM</v>
      </c>
      <c r="U758" t="str">
        <f>VLOOKUP(T758,'STANDARD COMM'!A:B,2,FALSE)</f>
        <v>FILM PRINT MATTER</v>
      </c>
      <c r="V758" t="str">
        <f>IF(T758="","(blank)",IF(COUNTIF('STANDARD COMM'!A:A,T758)&gt;0,"OK","OUT OF SCOPE"))</f>
        <v>OK</v>
      </c>
    </row>
    <row r="759" spans="1:22">
      <c r="A759" s="16" t="s">
        <v>7070</v>
      </c>
      <c r="B759" s="48">
        <v>46045.570023148146</v>
      </c>
      <c r="D759" s="18" t="s">
        <v>127</v>
      </c>
      <c r="E759" s="18" t="s">
        <v>128</v>
      </c>
      <c r="F759" t="s">
        <v>8029</v>
      </c>
      <c r="G759" s="24">
        <v>46101</v>
      </c>
      <c r="I759" s="27" t="s">
        <v>6932</v>
      </c>
      <c r="J759" s="27" t="s">
        <v>6946</v>
      </c>
      <c r="K759" t="s">
        <v>4940</v>
      </c>
      <c r="L759" s="33" t="str">
        <f>VLOOKUP(K759,'COMM ITY- ENG'!A:B,2,FALSE)</f>
        <v>packaging accessories</v>
      </c>
      <c r="N759" s="46">
        <v>6510</v>
      </c>
      <c r="O759" s="45" t="s">
        <v>4952</v>
      </c>
      <c r="Q759" s="19">
        <f t="shared" si="11"/>
        <v>7.9000000000000001E-2</v>
      </c>
      <c r="R759" s="47">
        <v>514.29</v>
      </c>
      <c r="S759" s="26" t="str">
        <f>IFERROR(VLOOKUP(J759,'DESC ITY - ENG'!B:C,2,FALSE),VLOOKUP(I759,'DESC ITY - ENG'!A:C,3,FALSE))</f>
        <v>REEL PLT1 POLY THERMO FLAT MM800X750 MT 35 MY NO LOGO</v>
      </c>
      <c r="T759" s="15" t="str">
        <f>IFERROR(VLOOKUP(S759,'DESC ITY - ENG'!C:D,2,FALSE),VLOOKUP(J759,'DESC ITY - ENG'!B:D,3,FALSE))</f>
        <v>FILM</v>
      </c>
      <c r="U759" t="str">
        <f>VLOOKUP(T759,'STANDARD COMM'!A:B,2,FALSE)</f>
        <v>FILM PRINT MATTER</v>
      </c>
      <c r="V759" t="str">
        <f>IF(T759="","(blank)",IF(COUNTIF('STANDARD COMM'!A:A,T759)&gt;0,"OK","OUT OF SCOPE"))</f>
        <v>OK</v>
      </c>
    </row>
    <row r="760" spans="1:22">
      <c r="A760" s="16" t="s">
        <v>8199</v>
      </c>
      <c r="B760" s="48">
        <v>46045.609664351854</v>
      </c>
      <c r="D760" s="18" t="s">
        <v>8256</v>
      </c>
      <c r="E760" s="18" t="s">
        <v>147</v>
      </c>
      <c r="F760" t="s">
        <v>8027</v>
      </c>
      <c r="G760" s="24">
        <v>46101</v>
      </c>
      <c r="I760" s="27" t="s">
        <v>2504</v>
      </c>
      <c r="J760" s="27" t="s">
        <v>2505</v>
      </c>
      <c r="K760" t="s">
        <v>4935</v>
      </c>
      <c r="L760" s="33" t="str">
        <f>VLOOKUP(K760,'COMM ITY- ENG'!A:B,2,FALSE)</f>
        <v>handles</v>
      </c>
      <c r="N760" s="46">
        <v>10300</v>
      </c>
      <c r="O760" s="45" t="s">
        <v>4949</v>
      </c>
      <c r="Q760" s="19">
        <f t="shared" si="11"/>
        <v>6.1600000000000002E-2</v>
      </c>
      <c r="R760" s="47">
        <v>634.48</v>
      </c>
      <c r="S760" s="26" t="str">
        <f>IFERROR(VLOOKUP(J760,'DESC ITY - ENG'!B:C,2,FALSE),VLOOKUP(I760,'DESC ITY - ENG'!A:C,3,FALSE))</f>
        <v>Ring Nut AR 0400 16/19 R110</v>
      </c>
      <c r="T760" s="15" t="str">
        <f>IFERROR(VLOOKUP(S760,'DESC ITY - ENG'!C:D,2,FALSE),VLOOKUP(J760,'DESC ITY - ENG'!B:D,3,FALSE))</f>
        <v>NUT-</v>
      </c>
      <c r="U760" t="str">
        <f>VLOOKUP(T760,'STANDARD COMM'!A:B,2,FALSE)</f>
        <v>NUT</v>
      </c>
      <c r="V760" t="str">
        <f>IF(T760="","(blank)",IF(COUNTIF('STANDARD COMM'!A:A,T760)&gt;0,"OK","OUT OF SCOPE"))</f>
        <v>OK</v>
      </c>
    </row>
    <row r="761" spans="1:22">
      <c r="A761" s="16" t="s">
        <v>8199</v>
      </c>
      <c r="B761" s="48">
        <v>46045.609664351854</v>
      </c>
      <c r="D761" s="18" t="s">
        <v>8256</v>
      </c>
      <c r="E761" s="18" t="s">
        <v>147</v>
      </c>
      <c r="F761" t="s">
        <v>8027</v>
      </c>
      <c r="G761" s="24">
        <v>46101</v>
      </c>
      <c r="I761" s="27" t="s">
        <v>1814</v>
      </c>
      <c r="J761" s="27" t="s">
        <v>1815</v>
      </c>
      <c r="K761" t="s">
        <v>4935</v>
      </c>
      <c r="L761" s="33" t="str">
        <f>VLOOKUP(K761,'COMM ITY- ENG'!A:B,2,FALSE)</f>
        <v>handles</v>
      </c>
      <c r="N761" s="46">
        <v>8360</v>
      </c>
      <c r="O761" s="45" t="s">
        <v>4949</v>
      </c>
      <c r="Q761" s="19">
        <f t="shared" si="11"/>
        <v>7.5600478468899515E-2</v>
      </c>
      <c r="R761" s="47">
        <v>632.02</v>
      </c>
      <c r="S761" s="26" t="str">
        <f>IFERROR(VLOOKUP(J761,'DESC ITY - ENG'!B:C,2,FALSE),VLOOKUP(I761,'DESC ITY - ENG'!A:C,3,FALSE))</f>
        <v>Ring Nut AR 0400 17.5/20.5 R100 F140</v>
      </c>
      <c r="T761" s="15" t="str">
        <f>IFERROR(VLOOKUP(S761,'DESC ITY - ENG'!C:D,2,FALSE),VLOOKUP(J761,'DESC ITY - ENG'!B:D,3,FALSE))</f>
        <v>NUT-</v>
      </c>
      <c r="U761" t="str">
        <f>VLOOKUP(T761,'STANDARD COMM'!A:B,2,FALSE)</f>
        <v>NUT</v>
      </c>
      <c r="V761" t="str">
        <f>IF(T761="","(blank)",IF(COUNTIF('STANDARD COMM'!A:A,T761)&gt;0,"OK","OUT OF SCOPE"))</f>
        <v>OK</v>
      </c>
    </row>
    <row r="762" spans="1:22">
      <c r="A762" s="16" t="s">
        <v>8199</v>
      </c>
      <c r="B762" s="48">
        <v>46045.609664351854</v>
      </c>
      <c r="D762" s="18" t="s">
        <v>8256</v>
      </c>
      <c r="E762" s="18" t="s">
        <v>147</v>
      </c>
      <c r="F762" t="s">
        <v>8027</v>
      </c>
      <c r="G762" s="24">
        <v>46101</v>
      </c>
      <c r="I762" s="27" t="s">
        <v>1818</v>
      </c>
      <c r="J762" s="27" t="s">
        <v>1819</v>
      </c>
      <c r="K762" t="s">
        <v>4935</v>
      </c>
      <c r="L762" s="33" t="str">
        <f>VLOOKUP(K762,'COMM ITY- ENG'!A:B,2,FALSE)</f>
        <v>handles</v>
      </c>
      <c r="N762" s="46">
        <v>4400</v>
      </c>
      <c r="O762" s="45" t="s">
        <v>4949</v>
      </c>
      <c r="Q762" s="19">
        <f t="shared" si="11"/>
        <v>7.5600000000000001E-2</v>
      </c>
      <c r="R762" s="47">
        <v>332.64</v>
      </c>
      <c r="S762" s="26" t="str">
        <f>IFERROR(VLOOKUP(J762,'DESC ITY - ENG'!B:C,2,FALSE),VLOOKUP(I762,'DESC ITY - ENG'!A:C,3,FALSE))</f>
        <v>Ring Nut AR 0400 19/24 R55 F140 A-0°</v>
      </c>
      <c r="T762" s="15" t="str">
        <f>IFERROR(VLOOKUP(S762,'DESC ITY - ENG'!C:D,2,FALSE),VLOOKUP(J762,'DESC ITY - ENG'!B:D,3,FALSE))</f>
        <v>NUT-</v>
      </c>
      <c r="U762" t="str">
        <f>VLOOKUP(T762,'STANDARD COMM'!A:B,2,FALSE)</f>
        <v>NUT</v>
      </c>
      <c r="V762" t="str">
        <f>IF(T762="","(blank)",IF(COUNTIF('STANDARD COMM'!A:A,T762)&gt;0,"OK","OUT OF SCOPE"))</f>
        <v>OK</v>
      </c>
    </row>
    <row r="763" spans="1:22">
      <c r="A763" s="16" t="s">
        <v>8199</v>
      </c>
      <c r="B763" s="48">
        <v>46045.609664351854</v>
      </c>
      <c r="D763" s="12" t="s">
        <v>8256</v>
      </c>
      <c r="E763" s="12" t="s">
        <v>147</v>
      </c>
      <c r="F763" t="s">
        <v>8027</v>
      </c>
      <c r="G763" s="24">
        <v>46101</v>
      </c>
      <c r="I763" s="27" t="s">
        <v>8138</v>
      </c>
      <c r="J763" s="27" t="s">
        <v>8139</v>
      </c>
      <c r="K763" t="s">
        <v>4935</v>
      </c>
      <c r="L763" s="33" t="str">
        <f>VLOOKUP(K763,'COMM ITY- ENG'!A:B,2,FALSE)</f>
        <v>handles</v>
      </c>
      <c r="N763" s="46">
        <v>3180</v>
      </c>
      <c r="O763" s="45" t="s">
        <v>4949</v>
      </c>
      <c r="Q763" s="19">
        <f t="shared" si="11"/>
        <v>7.5600628930817607E-2</v>
      </c>
      <c r="R763" s="47">
        <v>240.41</v>
      </c>
      <c r="S763" s="26" t="str">
        <f>IFERROR(VLOOKUP(J763,'DESC ITY - ENG'!B:C,2,FALSE),VLOOKUP(I763,'DESC ITY - ENG'!A:C,3,FALSE))</f>
        <v>Ring Nut AR 0400 15/21.5 R90 F140 A-0°</v>
      </c>
      <c r="T763" s="15" t="str">
        <f>IFERROR(VLOOKUP(S763,'DESC ITY - ENG'!C:D,2,FALSE),VLOOKUP(J763,'DESC ITY - ENG'!B:D,3,FALSE))</f>
        <v>NUT-</v>
      </c>
      <c r="U763" t="str">
        <f>VLOOKUP(T763,'STANDARD COMM'!A:B,2,FALSE)</f>
        <v>NUT</v>
      </c>
      <c r="V763" t="str">
        <f>IF(T763="","(blank)",IF(COUNTIF('STANDARD COMM'!A:A,T763)&gt;0,"OK","OUT OF SCOPE"))</f>
        <v>OK</v>
      </c>
    </row>
    <row r="764" spans="1:22">
      <c r="A764" s="16" t="s">
        <v>8199</v>
      </c>
      <c r="B764" s="48">
        <v>46045.609664351854</v>
      </c>
      <c r="D764" s="12" t="s">
        <v>8256</v>
      </c>
      <c r="E764" s="12" t="s">
        <v>147</v>
      </c>
      <c r="F764" t="s">
        <v>8027</v>
      </c>
      <c r="G764" s="24">
        <v>46101</v>
      </c>
      <c r="I764" s="27" t="s">
        <v>8140</v>
      </c>
      <c r="J764" s="27" t="s">
        <v>8141</v>
      </c>
      <c r="K764" t="s">
        <v>4935</v>
      </c>
      <c r="L764" s="33" t="str">
        <f>VLOOKUP(K764,'COMM ITY- ENG'!A:B,2,FALSE)</f>
        <v>handles</v>
      </c>
      <c r="N764" s="46">
        <v>3200</v>
      </c>
      <c r="O764" s="45" t="s">
        <v>4949</v>
      </c>
      <c r="Q764" s="19">
        <f t="shared" si="11"/>
        <v>0.1168</v>
      </c>
      <c r="R764" s="47">
        <v>373.76</v>
      </c>
      <c r="S764" s="26" t="str">
        <f>IFERROR(VLOOKUP(J764,'DESC ITY - ENG'!B:C,2,FALSE),VLOOKUP(I764,'DESC ITY - ENG'!A:C,3,FALSE))</f>
        <v>Ring Nut P085 14/26 R57 F140 A-8°</v>
      </c>
      <c r="T764" s="15" t="str">
        <f>IFERROR(VLOOKUP(S764,'DESC ITY - ENG'!C:D,2,FALSE),VLOOKUP(J764,'DESC ITY - ENG'!B:D,3,FALSE))</f>
        <v>NUT-</v>
      </c>
      <c r="U764" t="str">
        <f>VLOOKUP(T764,'STANDARD COMM'!A:B,2,FALSE)</f>
        <v>NUT</v>
      </c>
      <c r="V764" t="str">
        <f>IF(T764="","(blank)",IF(COUNTIF('STANDARD COMM'!A:A,T764)&gt;0,"OK","OUT OF SCOPE"))</f>
        <v>OK</v>
      </c>
    </row>
    <row r="765" spans="1:22">
      <c r="A765" s="16" t="s">
        <v>8199</v>
      </c>
      <c r="B765" s="48">
        <v>46045.609664351854</v>
      </c>
      <c r="D765" s="12" t="s">
        <v>8256</v>
      </c>
      <c r="E765" s="12" t="s">
        <v>147</v>
      </c>
      <c r="F765" t="s">
        <v>8027</v>
      </c>
      <c r="G765" s="24">
        <v>46101</v>
      </c>
      <c r="I765" s="27" t="s">
        <v>2524</v>
      </c>
      <c r="J765" s="27" t="s">
        <v>2525</v>
      </c>
      <c r="K765" t="s">
        <v>4935</v>
      </c>
      <c r="L765" s="33" t="str">
        <f>VLOOKUP(K765,'COMM ITY- ENG'!A:B,2,FALSE)</f>
        <v>handles</v>
      </c>
      <c r="N765" s="46">
        <v>3200</v>
      </c>
      <c r="O765" s="45" t="s">
        <v>4949</v>
      </c>
      <c r="Q765" s="19">
        <f t="shared" si="11"/>
        <v>0.1168</v>
      </c>
      <c r="R765" s="47">
        <v>373.76</v>
      </c>
      <c r="S765" s="26" t="str">
        <f>IFERROR(VLOOKUP(J765,'DESC ITY - ENG'!B:C,2,FALSE),VLOOKUP(I765,'DESC ITY - ENG'!A:C,3,FALSE))</f>
        <v>Ring Nut P085 12.5/27 R60 F140 A-8°</v>
      </c>
      <c r="T765" s="15" t="str">
        <f>IFERROR(VLOOKUP(S765,'DESC ITY - ENG'!C:D,2,FALSE),VLOOKUP(J765,'DESC ITY - ENG'!B:D,3,FALSE))</f>
        <v>NUT-</v>
      </c>
      <c r="U765" t="str">
        <f>VLOOKUP(T765,'STANDARD COMM'!A:B,2,FALSE)</f>
        <v>NUT</v>
      </c>
      <c r="V765" t="str">
        <f>IF(T765="","(blank)",IF(COUNTIF('STANDARD COMM'!A:A,T765)&gt;0,"OK","OUT OF SCOPE"))</f>
        <v>OK</v>
      </c>
    </row>
    <row r="766" spans="1:22">
      <c r="A766" s="16" t="s">
        <v>8199</v>
      </c>
      <c r="B766" s="48">
        <v>46045.609664351854</v>
      </c>
      <c r="D766" s="18" t="s">
        <v>8256</v>
      </c>
      <c r="E766" s="18" t="s">
        <v>147</v>
      </c>
      <c r="F766" t="s">
        <v>8027</v>
      </c>
      <c r="G766" s="24">
        <v>46101</v>
      </c>
      <c r="I766" s="27" t="s">
        <v>2560</v>
      </c>
      <c r="J766" s="27" t="s">
        <v>2561</v>
      </c>
      <c r="K766" t="s">
        <v>4935</v>
      </c>
      <c r="L766" s="33" t="str">
        <f>VLOOKUP(K766,'COMM ITY- ENG'!A:B,2,FALSE)</f>
        <v>handles</v>
      </c>
      <c r="N766" s="46">
        <v>2100</v>
      </c>
      <c r="O766" s="45" t="s">
        <v>4949</v>
      </c>
      <c r="Q766" s="19">
        <f t="shared" si="11"/>
        <v>8.6999999999999994E-2</v>
      </c>
      <c r="R766" s="47">
        <v>182.7</v>
      </c>
      <c r="S766" s="26" t="str">
        <f>IFERROR(VLOOKUP(J766,'DESC ITY - ENG'!B:C,2,FALSE),VLOOKUP(I766,'DESC ITY - ENG'!A:C,3,FALSE))</f>
        <v>Ring Nut P089 15X23 R120 F140 A-8° for 125 28</v>
      </c>
      <c r="T766" s="15" t="str">
        <f>IFERROR(VLOOKUP(S766,'DESC ITY - ENG'!C:D,2,FALSE),VLOOKUP(J766,'DESC ITY - ENG'!B:D,3,FALSE))</f>
        <v>NUT-</v>
      </c>
      <c r="U766" t="str">
        <f>VLOOKUP(T766,'STANDARD COMM'!A:B,2,FALSE)</f>
        <v>NUT</v>
      </c>
      <c r="V766" t="str">
        <f>IF(T766="","(blank)",IF(COUNTIF('STANDARD COMM'!A:A,T766)&gt;0,"OK","OUT OF SCOPE"))</f>
        <v>OK</v>
      </c>
    </row>
    <row r="767" spans="1:22">
      <c r="A767" s="16" t="s">
        <v>8215</v>
      </c>
      <c r="B767" s="48">
        <v>46048.446053240739</v>
      </c>
      <c r="D767" s="18" t="s">
        <v>8257</v>
      </c>
      <c r="E767" s="18" t="s">
        <v>155</v>
      </c>
      <c r="F767" t="s">
        <v>8035</v>
      </c>
      <c r="G767" s="24">
        <v>46101</v>
      </c>
      <c r="I767" s="4" t="s">
        <v>8836</v>
      </c>
      <c r="J767" t="s">
        <v>2447</v>
      </c>
      <c r="K767" t="s">
        <v>4946</v>
      </c>
      <c r="L767" s="33" t="str">
        <f>VLOOKUP(K767,'COMM ITY- ENG'!A:B,2,FALSE)</f>
        <v>consumable materials</v>
      </c>
      <c r="N767" s="46">
        <v>280</v>
      </c>
      <c r="O767" s="45" t="s">
        <v>4949</v>
      </c>
      <c r="Q767" s="19">
        <f t="shared" si="11"/>
        <v>4.8499999999999996</v>
      </c>
      <c r="R767" s="47">
        <v>1358</v>
      </c>
      <c r="S767" s="26" t="str">
        <f>IFERROR(VLOOKUP(J767,'DESC ITY - ENG'!B:C,2,FALSE),VLOOKUP(I767,'DESC ITY - ENG'!A:C,3,FALSE))</f>
        <v>Cellulose Paper Reel, 80% WSB800, Perforated</v>
      </c>
      <c r="T767" s="15" t="str">
        <f>IFERROR(VLOOKUP(S767,'DESC ITY - ENG'!C:D,2,FALSE),VLOOKUP(J767,'DESC ITY - ENG'!B:D,3,FALSE))</f>
        <v>PAP-</v>
      </c>
      <c r="U767" t="str">
        <f>VLOOKUP(T767,'STANDARD COMM'!A:B,2,FALSE)</f>
        <v>PAPER FOR BOX</v>
      </c>
      <c r="V767" t="str">
        <f>IF(T767="","(blank)",IF(COUNTIF('STANDARD COMM'!A:A,T767)&gt;0,"OK","OUT OF SCOPE"))</f>
        <v>OK</v>
      </c>
    </row>
    <row r="768" spans="1:22">
      <c r="A768" s="16" t="s">
        <v>8217</v>
      </c>
      <c r="B768" s="48">
        <v>46048.471018518518</v>
      </c>
      <c r="D768" s="18" t="s">
        <v>134</v>
      </c>
      <c r="E768" s="18" t="s">
        <v>135</v>
      </c>
      <c r="F768" t="s">
        <v>8037</v>
      </c>
      <c r="G768" s="24">
        <v>46101</v>
      </c>
      <c r="I768" s="27" t="s">
        <v>1285</v>
      </c>
      <c r="J768" s="27" t="s">
        <v>1286</v>
      </c>
      <c r="K768" t="s">
        <v>4946</v>
      </c>
      <c r="L768" s="33" t="str">
        <f>VLOOKUP(K768,'COMM ITY- ENG'!A:B,2,FALSE)</f>
        <v>consumable materials</v>
      </c>
      <c r="N768" s="46">
        <v>2600</v>
      </c>
      <c r="O768" s="45" t="s">
        <v>4950</v>
      </c>
      <c r="Q768" s="19">
        <f t="shared" si="11"/>
        <v>1.95</v>
      </c>
      <c r="R768" s="47">
        <v>5070</v>
      </c>
      <c r="S768" s="26" t="str">
        <f>IFERROR(VLOOKUP(J768,'DESC ITY - ENG'!B:C,2,FALSE),VLOOKUP(I768,'DESC ITY - ENG'!A:C,3,FALSE))</f>
        <v>Lubricant/Release Agent Unispray LWC</v>
      </c>
      <c r="T768" s="15" t="str">
        <f>IFERROR(VLOOKUP(S768,'DESC ITY - ENG'!C:D,2,FALSE),VLOOKUP(J768,'DESC ITY - ENG'!B:D,3,FALSE))</f>
        <v>MISC</v>
      </c>
      <c r="U768" t="str">
        <f>VLOOKUP(T768,'STANDARD COMM'!A:B,2,FALSE)</f>
        <v>MISCELLANEOUS</v>
      </c>
      <c r="V768" t="str">
        <f>IF(T768="","(blank)",IF(COUNTIF('STANDARD COMM'!A:A,T768)&gt;0,"OK","OUT OF SCOPE"))</f>
        <v>OK</v>
      </c>
    </row>
    <row r="769" spans="1:22">
      <c r="A769" s="16" t="s">
        <v>8213</v>
      </c>
      <c r="B769" s="48">
        <v>46048.692453703705</v>
      </c>
      <c r="D769" s="18" t="s">
        <v>112</v>
      </c>
      <c r="E769" s="18" t="s">
        <v>113</v>
      </c>
      <c r="F769" t="s">
        <v>8034</v>
      </c>
      <c r="G769" s="24">
        <v>46101</v>
      </c>
      <c r="I769" s="27" t="s">
        <v>992</v>
      </c>
      <c r="J769" s="27" t="s">
        <v>993</v>
      </c>
      <c r="K769" t="s">
        <v>4942</v>
      </c>
      <c r="L769" s="33" t="str">
        <f>VLOOKUP(K769,'COMM ITY- ENG'!A:B,2,FALSE)</f>
        <v>accessories for handles</v>
      </c>
      <c r="N769" s="46">
        <v>20000</v>
      </c>
      <c r="O769" s="45" t="s">
        <v>4949</v>
      </c>
      <c r="Q769" s="19">
        <f t="shared" si="11"/>
        <v>5.6000000000000001E-2</v>
      </c>
      <c r="R769" s="47">
        <v>1120</v>
      </c>
      <c r="S769" s="26" t="str">
        <f>IFERROR(VLOOKUP(J769,'DESC ITY - ENG'!B:C,2,FALSE),VLOOKUP(I769,'DESC ITY - ENG'!A:C,3,FALSE))</f>
        <v>5Stud 10x10x16mm Straight Unthreaded 4.5mm</v>
      </c>
      <c r="T769" s="15" t="str">
        <f>IFERROR(VLOOKUP(S769,'DESC ITY - ENG'!C:D,2,FALSE),VLOOKUP(J769,'DESC ITY - ENG'!B:D,3,FALSE))</f>
        <v>STUD</v>
      </c>
      <c r="U769" t="str">
        <f>VLOOKUP(T769,'STANDARD COMM'!A:B,2,FALSE)</f>
        <v>STUD</v>
      </c>
      <c r="V769" t="str">
        <f>IF(T769="","(blank)",IF(COUNTIF('STANDARD COMM'!A:A,T769)&gt;0,"OK","OUT OF SCOPE"))</f>
        <v>OK</v>
      </c>
    </row>
    <row r="770" spans="1:22">
      <c r="A770" s="16" t="s">
        <v>8213</v>
      </c>
      <c r="B770" s="48">
        <v>46048.692453703705</v>
      </c>
      <c r="D770" s="18" t="s">
        <v>112</v>
      </c>
      <c r="E770" s="18" t="s">
        <v>113</v>
      </c>
      <c r="F770" t="s">
        <v>8034</v>
      </c>
      <c r="G770" s="24">
        <v>46101</v>
      </c>
      <c r="I770" s="27" t="s">
        <v>994</v>
      </c>
      <c r="J770" s="27" t="s">
        <v>995</v>
      </c>
      <c r="K770" t="s">
        <v>4942</v>
      </c>
      <c r="L770" s="33" t="str">
        <f>VLOOKUP(K770,'COMM ITY- ENG'!A:B,2,FALSE)</f>
        <v>accessories for handles</v>
      </c>
      <c r="N770" s="46">
        <v>10000</v>
      </c>
      <c r="O770" s="45" t="s">
        <v>4949</v>
      </c>
      <c r="Q770" s="19">
        <f t="shared" ref="Q770:Q833" si="12">+R770/N770</f>
        <v>4.4999999999999998E-2</v>
      </c>
      <c r="R770" s="47">
        <v>450</v>
      </c>
      <c r="S770" s="26" t="str">
        <f>IFERROR(VLOOKUP(J770,'DESC ITY - ENG'!B:C,2,FALSE),VLOOKUP(I770,'DESC ITY - ENG'!A:C,3,FALSE))</f>
        <v>5 DIR.NON FIL.45Stud 10x10x13.5mm Straight</v>
      </c>
      <c r="T770" s="15" t="str">
        <f>IFERROR(VLOOKUP(S770,'DESC ITY - ENG'!C:D,2,FALSE),VLOOKUP(J770,'DESC ITY - ENG'!B:D,3,FALSE))</f>
        <v>STUD</v>
      </c>
      <c r="U770" t="str">
        <f>VLOOKUP(T770,'STANDARD COMM'!A:B,2,FALSE)</f>
        <v>STUD</v>
      </c>
      <c r="V770" t="str">
        <f>IF(T770="","(blank)",IF(COUNTIF('STANDARD COMM'!A:A,T770)&gt;0,"OK","OUT OF SCOPE"))</f>
        <v>OK</v>
      </c>
    </row>
    <row r="771" spans="1:22">
      <c r="A771" s="16" t="s">
        <v>8213</v>
      </c>
      <c r="B771" s="48">
        <v>46048.692453703705</v>
      </c>
      <c r="D771" s="18" t="s">
        <v>112</v>
      </c>
      <c r="E771" s="18" t="s">
        <v>113</v>
      </c>
      <c r="F771" t="s">
        <v>8034</v>
      </c>
      <c r="G771" s="24">
        <v>46101</v>
      </c>
      <c r="I771" s="27" t="s">
        <v>1405</v>
      </c>
      <c r="J771" s="27" t="s">
        <v>1406</v>
      </c>
      <c r="K771" t="s">
        <v>4942</v>
      </c>
      <c r="L771" s="33" t="str">
        <f>VLOOKUP(K771,'COMM ITY- ENG'!A:B,2,FALSE)</f>
        <v>accessories for handles</v>
      </c>
      <c r="N771" s="46">
        <v>10000</v>
      </c>
      <c r="O771" s="45" t="s">
        <v>4949</v>
      </c>
      <c r="Q771" s="19">
        <f t="shared" si="12"/>
        <v>5.6000000000000001E-2</v>
      </c>
      <c r="R771" s="47">
        <v>560</v>
      </c>
      <c r="S771" s="26" t="str">
        <f>IFERROR(VLOOKUP(J771,'DESC ITY - ENG'!B:C,2,FALSE),VLOOKUP(I771,'DESC ITY - ENG'!A:C,3,FALSE))</f>
        <v>GOUJON 10X10X13,5 80° NON FIL.4,5</v>
      </c>
      <c r="T771" s="15" t="str">
        <f>IFERROR(VLOOKUP(S771,'DESC ITY - ENG'!C:D,2,FALSE),VLOOKUP(J771,'DESC ITY - ENG'!B:D,3,FALSE))</f>
        <v>STUD</v>
      </c>
      <c r="U771" t="str">
        <f>VLOOKUP(T771,'STANDARD COMM'!A:B,2,FALSE)</f>
        <v>STUD</v>
      </c>
      <c r="V771" t="str">
        <f>IF(T771="","(blank)",IF(COUNTIF('STANDARD COMM'!A:A,T771)&gt;0,"OK","OUT OF SCOPE"))</f>
        <v>OK</v>
      </c>
    </row>
    <row r="772" spans="1:22">
      <c r="A772" s="16" t="s">
        <v>8213</v>
      </c>
      <c r="B772" s="48">
        <v>46048.692453703705</v>
      </c>
      <c r="D772" s="12" t="s">
        <v>112</v>
      </c>
      <c r="E772" s="12" t="s">
        <v>113</v>
      </c>
      <c r="F772" t="s">
        <v>8034</v>
      </c>
      <c r="G772" s="24">
        <v>46101</v>
      </c>
      <c r="I772" s="27" t="s">
        <v>998</v>
      </c>
      <c r="J772" s="27" t="s">
        <v>999</v>
      </c>
      <c r="K772" t="s">
        <v>4942</v>
      </c>
      <c r="L772" s="33" t="str">
        <f>VLOOKUP(K772,'COMM ITY- ENG'!A:B,2,FALSE)</f>
        <v>accessories for handles</v>
      </c>
      <c r="N772" s="46">
        <v>10000</v>
      </c>
      <c r="O772" s="45" t="s">
        <v>4949</v>
      </c>
      <c r="Q772" s="19">
        <f t="shared" si="12"/>
        <v>5.6000000000000001E-2</v>
      </c>
      <c r="R772" s="47">
        <v>560</v>
      </c>
      <c r="S772" s="26" t="str">
        <f>IFERROR(VLOOKUP(J772,'DESC ITY - ENG'!B:C,2,FALSE),VLOOKUP(I772,'DESC ITY - ENG'!A:C,3,FALSE))</f>
        <v>GOUJON 10X10X18 55° NON FIL.4,5</v>
      </c>
      <c r="T772" s="15" t="str">
        <f>IFERROR(VLOOKUP(S772,'DESC ITY - ENG'!C:D,2,FALSE),VLOOKUP(J772,'DESC ITY - ENG'!B:D,3,FALSE))</f>
        <v>STUD</v>
      </c>
      <c r="U772" t="str">
        <f>VLOOKUP(T772,'STANDARD COMM'!A:B,2,FALSE)</f>
        <v>STUD</v>
      </c>
      <c r="V772" t="str">
        <f>IF(T772="","(blank)",IF(COUNTIF('STANDARD COMM'!A:A,T772)&gt;0,"OK","OUT OF SCOPE"))</f>
        <v>OK</v>
      </c>
    </row>
    <row r="773" spans="1:22">
      <c r="A773" s="16" t="s">
        <v>8213</v>
      </c>
      <c r="B773" s="48">
        <v>46048.692453703705</v>
      </c>
      <c r="D773" s="18" t="s">
        <v>112</v>
      </c>
      <c r="E773" s="18" t="s">
        <v>113</v>
      </c>
      <c r="F773" t="s">
        <v>8034</v>
      </c>
      <c r="G773" s="24">
        <v>46101</v>
      </c>
      <c r="I773" s="27" t="s">
        <v>1000</v>
      </c>
      <c r="J773" s="27" t="s">
        <v>1001</v>
      </c>
      <c r="K773" t="s">
        <v>4942</v>
      </c>
      <c r="L773" s="33" t="str">
        <f>VLOOKUP(K773,'COMM ITY- ENG'!A:B,2,FALSE)</f>
        <v>accessories for handles</v>
      </c>
      <c r="N773" s="46">
        <v>40000</v>
      </c>
      <c r="O773" s="45" t="s">
        <v>4949</v>
      </c>
      <c r="Q773" s="19">
        <f t="shared" si="12"/>
        <v>5.6000000000000001E-2</v>
      </c>
      <c r="R773" s="47">
        <v>2240</v>
      </c>
      <c r="S773" s="26" t="str">
        <f>IFERROR(VLOOKUP(J773,'DESC ITY - ENG'!B:C,2,FALSE),VLOOKUP(I773,'DESC ITY - ENG'!A:C,3,FALSE))</f>
        <v>5Stud 10x10x18mm 63° Unthreaded 4.5mm</v>
      </c>
      <c r="T773" s="15" t="str">
        <f>IFERROR(VLOOKUP(S773,'DESC ITY - ENG'!C:D,2,FALSE),VLOOKUP(J773,'DESC ITY - ENG'!B:D,3,FALSE))</f>
        <v>STUD</v>
      </c>
      <c r="U773" t="str">
        <f>VLOOKUP(T773,'STANDARD COMM'!A:B,2,FALSE)</f>
        <v>STUD</v>
      </c>
      <c r="V773" t="str">
        <f>IF(T773="","(blank)",IF(COUNTIF('STANDARD COMM'!A:A,T773)&gt;0,"OK","OUT OF SCOPE"))</f>
        <v>OK</v>
      </c>
    </row>
    <row r="774" spans="1:22">
      <c r="A774" s="16" t="s">
        <v>8201</v>
      </c>
      <c r="B774" s="48">
        <v>46051.369884259257</v>
      </c>
      <c r="D774" s="12" t="s">
        <v>87</v>
      </c>
      <c r="E774" s="12" t="s">
        <v>88</v>
      </c>
      <c r="F774" t="s">
        <v>8028</v>
      </c>
      <c r="G774" s="24">
        <v>46101</v>
      </c>
      <c r="I774" s="27" t="s">
        <v>814</v>
      </c>
      <c r="J774" s="27" t="s">
        <v>815</v>
      </c>
      <c r="K774" t="s">
        <v>4936</v>
      </c>
      <c r="L774" s="33" t="str">
        <f>VLOOKUP(K774,'COMM ITY- ENG'!A:B,2,FALSE)</f>
        <v>chemical products</v>
      </c>
      <c r="N774" s="46">
        <v>50</v>
      </c>
      <c r="O774" s="45" t="s">
        <v>4950</v>
      </c>
      <c r="Q774" s="19">
        <f t="shared" si="12"/>
        <v>24.8</v>
      </c>
      <c r="R774" s="47">
        <v>1240</v>
      </c>
      <c r="S774" s="26" t="str">
        <f>IFERROR(VLOOKUP(J774,'DESC ITY - ENG'!B:C,2,FALSE),VLOOKUP(I774,'DESC ITY - ENG'!A:C,3,FALSE))</f>
        <v>Pigment Mearlin Sparkle Gold 9212P</v>
      </c>
      <c r="T774" s="15" t="str">
        <f>IFERROR(VLOOKUP(S774,'DESC ITY - ENG'!C:D,2,FALSE),VLOOKUP(J774,'DESC ITY - ENG'!B:D,3,FALSE))</f>
        <v>INM-</v>
      </c>
      <c r="U774" t="str">
        <f>VLOOKUP(T774,'STANDARD COMM'!A:B,2,FALSE)</f>
        <v>INTR TREAT MATERIAL</v>
      </c>
      <c r="V774" t="str">
        <f>IF(T774="","(blank)",IF(COUNTIF('STANDARD COMM'!A:A,T774)&gt;0,"OK","OUT OF SCOPE"))</f>
        <v>OK</v>
      </c>
    </row>
    <row r="775" spans="1:22">
      <c r="A775" s="16" t="s">
        <v>8195</v>
      </c>
      <c r="B775" s="48">
        <v>46051.657210648147</v>
      </c>
      <c r="D775" s="18" t="s">
        <v>8256</v>
      </c>
      <c r="E775" s="18" t="s">
        <v>147</v>
      </c>
      <c r="F775" t="s">
        <v>8027</v>
      </c>
      <c r="G775" s="24">
        <v>46101</v>
      </c>
      <c r="I775" s="27" t="s">
        <v>1774</v>
      </c>
      <c r="J775" s="27" t="s">
        <v>1775</v>
      </c>
      <c r="K775" t="s">
        <v>4935</v>
      </c>
      <c r="L775" s="33" t="str">
        <f>VLOOKUP(K775,'COMM ITY- ENG'!A:B,2,FALSE)</f>
        <v>handles</v>
      </c>
      <c r="N775" s="46">
        <v>4300</v>
      </c>
      <c r="O775" s="45" t="s">
        <v>4949</v>
      </c>
      <c r="Q775" s="19">
        <f t="shared" si="12"/>
        <v>6.7900000000000002E-2</v>
      </c>
      <c r="R775" s="47">
        <v>291.97000000000003</v>
      </c>
      <c r="S775" s="26" t="str">
        <f>IFERROR(VLOOKUP(J775,'DESC ITY - ENG'!B:C,2,FALSE),VLOOKUP(I775,'DESC ITY - ENG'!A:C,3,FALSE))</f>
        <v>Ring Nut L1500 13.5/26mm R40 F90 A-8°</v>
      </c>
      <c r="T775" s="15" t="str">
        <f>IFERROR(VLOOKUP(S775,'DESC ITY - ENG'!C:D,2,FALSE),VLOOKUP(J775,'DESC ITY - ENG'!B:D,3,FALSE))</f>
        <v>NUT-</v>
      </c>
      <c r="U775" t="str">
        <f>VLOOKUP(T775,'STANDARD COMM'!A:B,2,FALSE)</f>
        <v>NUT</v>
      </c>
      <c r="V775" t="str">
        <f>IF(T775="","(blank)",IF(COUNTIF('STANDARD COMM'!A:A,T775)&gt;0,"OK","OUT OF SCOPE"))</f>
        <v>OK</v>
      </c>
    </row>
    <row r="776" spans="1:22">
      <c r="A776" s="16" t="s">
        <v>8195</v>
      </c>
      <c r="B776" s="48">
        <v>46051.657210648147</v>
      </c>
      <c r="D776" s="12" t="s">
        <v>8256</v>
      </c>
      <c r="E776" s="12" t="s">
        <v>147</v>
      </c>
      <c r="F776" t="s">
        <v>8027</v>
      </c>
      <c r="G776" s="24">
        <v>46101</v>
      </c>
      <c r="I776" s="27" t="s">
        <v>1860</v>
      </c>
      <c r="J776" s="27" t="s">
        <v>1861</v>
      </c>
      <c r="K776" t="s">
        <v>4935</v>
      </c>
      <c r="L776" s="33" t="str">
        <f>VLOOKUP(K776,'COMM ITY- ENG'!A:B,2,FALSE)</f>
        <v>handles</v>
      </c>
      <c r="N776" s="46">
        <v>4300</v>
      </c>
      <c r="O776" s="45" t="s">
        <v>4949</v>
      </c>
      <c r="Q776" s="19">
        <f t="shared" si="12"/>
        <v>6.7900000000000002E-2</v>
      </c>
      <c r="R776" s="47">
        <v>291.97000000000003</v>
      </c>
      <c r="S776" s="26" t="str">
        <f>IFERROR(VLOOKUP(J776,'DESC ITY - ENG'!B:C,2,FALSE),VLOOKUP(I776,'DESC ITY - ENG'!A:C,3,FALSE))</f>
        <v>Ring Nut L1500 15/22 R80 F70 A-8°</v>
      </c>
      <c r="T776" s="15" t="str">
        <f>IFERROR(VLOOKUP(S776,'DESC ITY - ENG'!C:D,2,FALSE),VLOOKUP(J776,'DESC ITY - ENG'!B:D,3,FALSE))</f>
        <v>NUT-</v>
      </c>
      <c r="U776" t="str">
        <f>VLOOKUP(T776,'STANDARD COMM'!A:B,2,FALSE)</f>
        <v>NUT</v>
      </c>
      <c r="V776" t="str">
        <f>IF(T776="","(blank)",IF(COUNTIF('STANDARD COMM'!A:A,T776)&gt;0,"OK","OUT OF SCOPE"))</f>
        <v>OK</v>
      </c>
    </row>
    <row r="777" spans="1:22">
      <c r="A777" s="16" t="s">
        <v>8195</v>
      </c>
      <c r="B777" s="48">
        <v>46051.657210648147</v>
      </c>
      <c r="D777" s="18" t="s">
        <v>8256</v>
      </c>
      <c r="E777" s="18" t="s">
        <v>147</v>
      </c>
      <c r="F777" t="s">
        <v>8027</v>
      </c>
      <c r="G777" s="24">
        <v>46101</v>
      </c>
      <c r="I777" s="27" t="s">
        <v>4682</v>
      </c>
      <c r="J777" s="27" t="s">
        <v>4683</v>
      </c>
      <c r="K777" t="s">
        <v>4935</v>
      </c>
      <c r="L777" s="33" t="str">
        <f>VLOOKUP(K777,'COMM ITY- ENG'!A:B,2,FALSE)</f>
        <v>handles</v>
      </c>
      <c r="N777" s="46">
        <v>2150</v>
      </c>
      <c r="O777" s="45" t="s">
        <v>4949</v>
      </c>
      <c r="Q777" s="19">
        <f t="shared" si="12"/>
        <v>8.4199999999999997E-2</v>
      </c>
      <c r="R777" s="47">
        <v>181.03</v>
      </c>
      <c r="S777" s="26" t="str">
        <f>IFERROR(VLOOKUP(J777,'DESC ITY - ENG'!B:C,2,FALSE),VLOOKUP(I777,'DESC ITY - ENG'!A:C,3,FALSE))</f>
        <v>Ring Nut L2500 14/22.5 R45 F100 A-8°</v>
      </c>
      <c r="T777" s="15" t="str">
        <f>IFERROR(VLOOKUP(S777,'DESC ITY - ENG'!C:D,2,FALSE),VLOOKUP(J777,'DESC ITY - ENG'!B:D,3,FALSE))</f>
        <v>NUT-</v>
      </c>
      <c r="U777" t="str">
        <f>VLOOKUP(T777,'STANDARD COMM'!A:B,2,FALSE)</f>
        <v>NUT</v>
      </c>
      <c r="V777" t="str">
        <f>IF(T777="","(blank)",IF(COUNTIF('STANDARD COMM'!A:A,T777)&gt;0,"OK","OUT OF SCOPE"))</f>
        <v>OK</v>
      </c>
    </row>
    <row r="778" spans="1:22">
      <c r="A778" s="16" t="s">
        <v>8202</v>
      </c>
      <c r="B778" s="48">
        <v>46055.428946759261</v>
      </c>
      <c r="D778" s="12" t="s">
        <v>127</v>
      </c>
      <c r="E778" s="12" t="s">
        <v>128</v>
      </c>
      <c r="F778" t="s">
        <v>8029</v>
      </c>
      <c r="G778" s="24">
        <v>46101</v>
      </c>
      <c r="I778" s="27" t="s">
        <v>1239</v>
      </c>
      <c r="J778" s="27" t="s">
        <v>1240</v>
      </c>
      <c r="K778" t="s">
        <v>4940</v>
      </c>
      <c r="L778" s="33" t="str">
        <f>VLOOKUP(K778,'COMM ITY- ENG'!A:B,2,FALSE)</f>
        <v>packaging accessories</v>
      </c>
      <c r="N778" s="46">
        <v>9600</v>
      </c>
      <c r="O778" s="45" t="s">
        <v>4949</v>
      </c>
      <c r="Q778" s="19">
        <f t="shared" si="12"/>
        <v>4.7800000000000002E-2</v>
      </c>
      <c r="R778" s="47">
        <v>458.88</v>
      </c>
      <c r="S778" s="26" t="str">
        <f>IFERROR(VLOOKUP(J778,'DESC ITY - ENG'!B:C,2,FALSE),VLOOKUP(I778,'DESC ITY - ENG'!A:C,3,FALSE))</f>
        <v>Punched Bag 35x35 cm Punched on Both Sides</v>
      </c>
      <c r="T778" s="15" t="str">
        <f>IFERROR(VLOOKUP(S778,'DESC ITY - ENG'!C:D,2,FALSE),VLOOKUP(J778,'DESC ITY - ENG'!B:D,3,FALSE))</f>
        <v>BAG-</v>
      </c>
      <c r="U778" t="str">
        <f>VLOOKUP(T778,'STANDARD COMM'!A:B,2,FALSE)</f>
        <v>BAG PACK</v>
      </c>
      <c r="V778" t="str">
        <f>IF(T778="","(blank)",IF(COUNTIF('STANDARD COMM'!A:A,T778)&gt;0,"OK","OUT OF SCOPE"))</f>
        <v>OK</v>
      </c>
    </row>
    <row r="779" spans="1:22">
      <c r="A779" s="16" t="s">
        <v>8202</v>
      </c>
      <c r="B779" s="48">
        <v>46055.428946759261</v>
      </c>
      <c r="D779" s="18" t="s">
        <v>127</v>
      </c>
      <c r="E779" s="18" t="s">
        <v>128</v>
      </c>
      <c r="F779" t="s">
        <v>8029</v>
      </c>
      <c r="G779" s="24">
        <v>46101</v>
      </c>
      <c r="I779" s="27" t="s">
        <v>1243</v>
      </c>
      <c r="J779" s="27" t="s">
        <v>1244</v>
      </c>
      <c r="K779" t="s">
        <v>4940</v>
      </c>
      <c r="L779" s="33" t="str">
        <f>VLOOKUP(K779,'COMM ITY- ENG'!A:B,2,FALSE)</f>
        <v>packaging accessories</v>
      </c>
      <c r="N779" s="46">
        <v>4870</v>
      </c>
      <c r="O779" s="45" t="s">
        <v>4949</v>
      </c>
      <c r="Q779" s="19">
        <f t="shared" si="12"/>
        <v>6.2E-2</v>
      </c>
      <c r="R779" s="47">
        <v>301.94</v>
      </c>
      <c r="S779" s="26" t="str">
        <f>IFERROR(VLOOKUP(J779,'DESC ITY - ENG'!B:C,2,FALSE),VLOOKUP(I779,'DESC ITY - ENG'!A:C,3,FALSE))</f>
        <v>Punched Bag 35x40 cm Double Layer with 35-Language Warning</v>
      </c>
      <c r="T779" s="15" t="str">
        <f>IFERROR(VLOOKUP(S779,'DESC ITY - ENG'!C:D,2,FALSE),VLOOKUP(J779,'DESC ITY - ENG'!B:D,3,FALSE))</f>
        <v>BAG-</v>
      </c>
      <c r="U779" t="str">
        <f>VLOOKUP(T779,'STANDARD COMM'!A:B,2,FALSE)</f>
        <v>BAG PACK</v>
      </c>
      <c r="V779" t="str">
        <f>IF(T779="","(blank)",IF(COUNTIF('STANDARD COMM'!A:A,T779)&gt;0,"OK","OUT OF SCOPE"))</f>
        <v>OK</v>
      </c>
    </row>
    <row r="780" spans="1:22">
      <c r="A780" s="16" t="s">
        <v>8202</v>
      </c>
      <c r="B780" s="48">
        <v>46055.428946759261</v>
      </c>
      <c r="D780" s="12" t="s">
        <v>127</v>
      </c>
      <c r="E780" s="12" t="s">
        <v>128</v>
      </c>
      <c r="F780" t="s">
        <v>8029</v>
      </c>
      <c r="G780" s="24">
        <v>46101</v>
      </c>
      <c r="I780" s="27" t="s">
        <v>1245</v>
      </c>
      <c r="J780" s="27" t="s">
        <v>1246</v>
      </c>
      <c r="K780" t="s">
        <v>4940</v>
      </c>
      <c r="L780" s="33" t="str">
        <f>VLOOKUP(K780,'COMM ITY- ENG'!A:B,2,FALSE)</f>
        <v>packaging accessories</v>
      </c>
      <c r="N780" s="46">
        <v>9000</v>
      </c>
      <c r="O780" s="45" t="s">
        <v>4949</v>
      </c>
      <c r="Q780" s="19">
        <f t="shared" si="12"/>
        <v>5.6000000000000001E-2</v>
      </c>
      <c r="R780" s="47">
        <v>504</v>
      </c>
      <c r="S780" s="26" t="str">
        <f>IFERROR(VLOOKUP(J780,'DESC ITY - ENG'!B:C,2,FALSE),VLOOKUP(I780,'DESC ITY - ENG'!A:C,3,FALSE))</f>
        <v>Punched Bag 40x40 cm Punched on Both Sides Version GR55+HD</v>
      </c>
      <c r="T780" s="15" t="str">
        <f>IFERROR(VLOOKUP(S780,'DESC ITY - ENG'!C:D,2,FALSE),VLOOKUP(J780,'DESC ITY - ENG'!B:D,3,FALSE))</f>
        <v>BAG-</v>
      </c>
      <c r="U780" t="str">
        <f>VLOOKUP(T780,'STANDARD COMM'!A:B,2,FALSE)</f>
        <v>BAG PACK</v>
      </c>
      <c r="V780" t="str">
        <f>IF(T780="","(blank)",IF(COUNTIF('STANDARD COMM'!A:A,T780)&gt;0,"OK","OUT OF SCOPE"))</f>
        <v>OK</v>
      </c>
    </row>
    <row r="781" spans="1:22">
      <c r="A781" s="16" t="s">
        <v>8202</v>
      </c>
      <c r="B781" s="48">
        <v>46055.428946759261</v>
      </c>
      <c r="D781" s="18" t="s">
        <v>127</v>
      </c>
      <c r="E781" s="18" t="s">
        <v>128</v>
      </c>
      <c r="F781" t="s">
        <v>8029</v>
      </c>
      <c r="G781" s="24">
        <v>46101</v>
      </c>
      <c r="I781" s="27" t="s">
        <v>1247</v>
      </c>
      <c r="J781" s="27" t="s">
        <v>1248</v>
      </c>
      <c r="K781" t="s">
        <v>4940</v>
      </c>
      <c r="L781" s="33" t="str">
        <f>VLOOKUP(K781,'COMM ITY- ENG'!A:B,2,FALSE)</f>
        <v>packaging accessories</v>
      </c>
      <c r="N781" s="46">
        <v>6000</v>
      </c>
      <c r="O781" s="45" t="s">
        <v>4949</v>
      </c>
      <c r="Q781" s="19">
        <f t="shared" si="12"/>
        <v>5.8459999999999998E-2</v>
      </c>
      <c r="R781" s="47">
        <v>350.76</v>
      </c>
      <c r="S781" s="26" t="str">
        <f>IFERROR(VLOOKUP(J781,'DESC ITY - ENG'!B:C,2,FALSE),VLOOKUP(I781,'DESC ITY - ENG'!A:C,3,FALSE))</f>
        <v>40x40 Bubble Bag w/ 35-language warning</v>
      </c>
      <c r="T781" s="15" t="str">
        <f>IFERROR(VLOOKUP(S781,'DESC ITY - ENG'!C:D,2,FALSE),VLOOKUP(J781,'DESC ITY - ENG'!B:D,3,FALSE))</f>
        <v>BAG-</v>
      </c>
      <c r="U781" t="str">
        <f>VLOOKUP(T781,'STANDARD COMM'!A:B,2,FALSE)</f>
        <v>BAG PACK</v>
      </c>
      <c r="V781" t="str">
        <f>IF(T781="","(blank)",IF(COUNTIF('STANDARD COMM'!A:A,T781)&gt;0,"OK","OUT OF SCOPE"))</f>
        <v>OK</v>
      </c>
    </row>
    <row r="782" spans="1:22">
      <c r="A782" s="16" t="s">
        <v>8202</v>
      </c>
      <c r="B782" s="48">
        <v>46055.428946759261</v>
      </c>
      <c r="D782" s="18" t="s">
        <v>127</v>
      </c>
      <c r="E782" s="18" t="s">
        <v>128</v>
      </c>
      <c r="F782" t="s">
        <v>8029</v>
      </c>
      <c r="G782" s="24">
        <v>46101</v>
      </c>
      <c r="I782" s="27" t="s">
        <v>1253</v>
      </c>
      <c r="J782" s="27" t="s">
        <v>1254</v>
      </c>
      <c r="K782" t="s">
        <v>4940</v>
      </c>
      <c r="L782" s="33" t="str">
        <f>VLOOKUP(K782,'COMM ITY- ENG'!A:B,2,FALSE)</f>
        <v>packaging accessories</v>
      </c>
      <c r="N782" s="46">
        <v>9050</v>
      </c>
      <c r="O782" s="45" t="s">
        <v>4949</v>
      </c>
      <c r="Q782" s="19">
        <f t="shared" si="12"/>
        <v>7.0900552486187846E-2</v>
      </c>
      <c r="R782" s="47">
        <v>641.65</v>
      </c>
      <c r="S782" s="26" t="str">
        <f>IFERROR(VLOOKUP(J782,'DESC ITY - ENG'!B:C,2,FALSE),VLOOKUP(I782,'DESC ITY - ENG'!A:C,3,FALSE))</f>
        <v>Punched Bag 45x45 cm Punched on Both Sides</v>
      </c>
      <c r="T782" s="15" t="str">
        <f>IFERROR(VLOOKUP(S782,'DESC ITY - ENG'!C:D,2,FALSE),VLOOKUP(J782,'DESC ITY - ENG'!B:D,3,FALSE))</f>
        <v>BAG-</v>
      </c>
      <c r="U782" t="str">
        <f>VLOOKUP(T782,'STANDARD COMM'!A:B,2,FALSE)</f>
        <v>BAG PACK</v>
      </c>
      <c r="V782" t="str">
        <f>IF(T782="","(blank)",IF(COUNTIF('STANDARD COMM'!A:A,T782)&gt;0,"OK","OUT OF SCOPE"))</f>
        <v>OK</v>
      </c>
    </row>
    <row r="783" spans="1:22">
      <c r="A783" s="16" t="s">
        <v>8202</v>
      </c>
      <c r="B783" s="48">
        <v>46055.428946759261</v>
      </c>
      <c r="D783" s="18" t="s">
        <v>127</v>
      </c>
      <c r="E783" s="18" t="s">
        <v>128</v>
      </c>
      <c r="F783" t="s">
        <v>8029</v>
      </c>
      <c r="G783" s="24">
        <v>46101</v>
      </c>
      <c r="I783" s="27" t="s">
        <v>1261</v>
      </c>
      <c r="J783" s="27" t="s">
        <v>1262</v>
      </c>
      <c r="K783" t="s">
        <v>4940</v>
      </c>
      <c r="L783" s="33" t="str">
        <f>VLOOKUP(K783,'COMM ITY- ENG'!A:B,2,FALSE)</f>
        <v>packaging accessories</v>
      </c>
      <c r="N783" s="46">
        <v>3000</v>
      </c>
      <c r="O783" s="45" t="s">
        <v>4949</v>
      </c>
      <c r="Q783" s="19">
        <f t="shared" si="12"/>
        <v>3.9949999999999999E-2</v>
      </c>
      <c r="R783" s="47">
        <v>119.85</v>
      </c>
      <c r="S783" s="26" t="str">
        <f>IFERROR(VLOOKUP(J783,'DESC ITY - ENG'!B:C,2,FALSE),VLOOKUP(I783,'DESC ITY - ENG'!A:C,3,FALSE))</f>
        <v>45x55 Polybag, Perforated/Vented</v>
      </c>
      <c r="T783" s="15" t="str">
        <f>IFERROR(VLOOKUP(S783,'DESC ITY - ENG'!C:D,2,FALSE),VLOOKUP(J783,'DESC ITY - ENG'!B:D,3,FALSE))</f>
        <v>BAG-</v>
      </c>
      <c r="U783" t="str">
        <f>VLOOKUP(T783,'STANDARD COMM'!A:B,2,FALSE)</f>
        <v>BAG PACK</v>
      </c>
      <c r="V783" t="str">
        <f>IF(T783="","(blank)",IF(COUNTIF('STANDARD COMM'!A:A,T783)&gt;0,"OK","OUT OF SCOPE"))</f>
        <v>OK</v>
      </c>
    </row>
    <row r="784" spans="1:22">
      <c r="A784" s="16" t="s">
        <v>8202</v>
      </c>
      <c r="B784" s="48">
        <v>46055.428946759261</v>
      </c>
      <c r="D784" s="18" t="s">
        <v>127</v>
      </c>
      <c r="E784" s="18" t="s">
        <v>128</v>
      </c>
      <c r="F784" t="s">
        <v>8029</v>
      </c>
      <c r="G784" s="24">
        <v>46101</v>
      </c>
      <c r="I784" s="27" t="s">
        <v>6778</v>
      </c>
      <c r="J784" s="27" t="s">
        <v>6600</v>
      </c>
      <c r="K784" t="s">
        <v>4940</v>
      </c>
      <c r="L784" s="33" t="str">
        <f>VLOOKUP(K784,'COMM ITY- ENG'!A:B,2,FALSE)</f>
        <v>packaging accessories</v>
      </c>
      <c r="N784" s="46">
        <v>6000</v>
      </c>
      <c r="O784" s="45" t="s">
        <v>4949</v>
      </c>
      <c r="Q784" s="19">
        <f t="shared" si="12"/>
        <v>3.6999999999999998E-2</v>
      </c>
      <c r="R784" s="47">
        <v>222</v>
      </c>
      <c r="S784" s="26" t="str">
        <f>IFERROR(VLOOKUP(J784,'DESC ITY - ENG'!B:C,2,FALSE),VLOOKUP(I784,'DESC ITY - ENG'!A:C,3,FALSE))</f>
        <v>POLY BAG 40X50 PERFORATED REGENERATED 100% MADE IN</v>
      </c>
      <c r="T784" s="15" t="str">
        <f>IFERROR(VLOOKUP(S784,'DESC ITY - ENG'!C:D,2,FALSE),VLOOKUP(J784,'DESC ITY - ENG'!B:D,3,FALSE))</f>
        <v>BAG-</v>
      </c>
      <c r="U784" t="str">
        <f>VLOOKUP(T784,'STANDARD COMM'!A:B,2,FALSE)</f>
        <v>BAG PACK</v>
      </c>
      <c r="V784" t="str">
        <f>IF(T784="","(blank)",IF(COUNTIF('STANDARD COMM'!A:A,T784)&gt;0,"OK","OUT OF SCOPE"))</f>
        <v>OK</v>
      </c>
    </row>
    <row r="785" spans="1:22">
      <c r="A785" s="16" t="s">
        <v>8202</v>
      </c>
      <c r="B785" s="48">
        <v>46055.428946759261</v>
      </c>
      <c r="D785" s="18" t="s">
        <v>127</v>
      </c>
      <c r="E785" s="18" t="s">
        <v>128</v>
      </c>
      <c r="F785" t="s">
        <v>8029</v>
      </c>
      <c r="G785" s="24">
        <v>46101</v>
      </c>
      <c r="I785" s="27" t="s">
        <v>6756</v>
      </c>
      <c r="J785" s="27" t="s">
        <v>6578</v>
      </c>
      <c r="K785" t="s">
        <v>4940</v>
      </c>
      <c r="L785" s="33" t="str">
        <f>VLOOKUP(K785,'COMM ITY- ENG'!A:B,2,FALSE)</f>
        <v>packaging accessories</v>
      </c>
      <c r="N785" s="46">
        <v>10000</v>
      </c>
      <c r="O785" s="45" t="s">
        <v>4949</v>
      </c>
      <c r="Q785" s="19">
        <f t="shared" si="12"/>
        <v>4.3999999999999997E-2</v>
      </c>
      <c r="R785" s="47">
        <v>440</v>
      </c>
      <c r="S785" s="26" t="str">
        <f>IFERROR(VLOOKUP(J785,'DESC ITY - ENG'!B:C,2,FALSE),VLOOKUP(I785,'DESC ITY - ENG'!A:C,3,FALSE))</f>
        <v>POLY BAG 40X60 PERFORATED REGENERATED 100% MADE IN</v>
      </c>
      <c r="T785" s="15" t="str">
        <f>IFERROR(VLOOKUP(S785,'DESC ITY - ENG'!C:D,2,FALSE),VLOOKUP(J785,'DESC ITY - ENG'!B:D,3,FALSE))</f>
        <v>BAG-</v>
      </c>
      <c r="U785" t="str">
        <f>VLOOKUP(T785,'STANDARD COMM'!A:B,2,FALSE)</f>
        <v>BAG PACK</v>
      </c>
      <c r="V785" t="str">
        <f>IF(T785="","(blank)",IF(COUNTIF('STANDARD COMM'!A:A,T785)&gt;0,"OK","OUT OF SCOPE"))</f>
        <v>OK</v>
      </c>
    </row>
    <row r="786" spans="1:22">
      <c r="A786" s="16" t="s">
        <v>8202</v>
      </c>
      <c r="B786" s="48">
        <v>46055.428946759261</v>
      </c>
      <c r="D786" s="18" t="s">
        <v>127</v>
      </c>
      <c r="E786" s="18" t="s">
        <v>128</v>
      </c>
      <c r="F786" t="s">
        <v>8029</v>
      </c>
      <c r="G786" s="24">
        <v>46101</v>
      </c>
      <c r="I786" s="27" t="s">
        <v>1263</v>
      </c>
      <c r="J786" s="27" t="s">
        <v>1264</v>
      </c>
      <c r="K786" t="s">
        <v>4940</v>
      </c>
      <c r="L786" s="33" t="str">
        <f>VLOOKUP(K786,'COMM ITY- ENG'!A:B,2,FALSE)</f>
        <v>packaging accessories</v>
      </c>
      <c r="N786" s="46">
        <v>733</v>
      </c>
      <c r="O786" s="45" t="s">
        <v>4950</v>
      </c>
      <c r="Q786" s="19">
        <f t="shared" si="12"/>
        <v>2.09</v>
      </c>
      <c r="R786" s="47">
        <v>1531.97</v>
      </c>
      <c r="S786" s="26" t="str">
        <f>IFERROR(VLOOKUP(J786,'DESC ITY - ENG'!B:C,2,FALSE),VLOOKUP(I786,'DESC ITY - ENG'!A:C,3,FALSE))</f>
        <v>Stretch Film Roll Height 50cm Pre-stretched</v>
      </c>
      <c r="T786" s="15" t="str">
        <f>IFERROR(VLOOKUP(S786,'DESC ITY - ENG'!C:D,2,FALSE),VLOOKUP(J786,'DESC ITY - ENG'!B:D,3,FALSE))</f>
        <v>FILM</v>
      </c>
      <c r="U786" t="str">
        <f>VLOOKUP(T786,'STANDARD COMM'!A:B,2,FALSE)</f>
        <v>FILM PRINT MATTER</v>
      </c>
      <c r="V786" t="str">
        <f>IF(T786="","(blank)",IF(COUNTIF('STANDARD COMM'!A:A,T786)&gt;0,"OK","OUT OF SCOPE"))</f>
        <v>OK</v>
      </c>
    </row>
    <row r="787" spans="1:22">
      <c r="A787" s="16" t="s">
        <v>8202</v>
      </c>
      <c r="B787" s="48">
        <v>46055.428946759261</v>
      </c>
      <c r="D787" s="18" t="s">
        <v>127</v>
      </c>
      <c r="E787" s="18" t="s">
        <v>128</v>
      </c>
      <c r="F787" t="s">
        <v>8029</v>
      </c>
      <c r="G787" s="24">
        <v>46101</v>
      </c>
      <c r="I787" s="27" t="s">
        <v>1267</v>
      </c>
      <c r="J787" s="27" t="s">
        <v>1268</v>
      </c>
      <c r="K787" t="s">
        <v>4940</v>
      </c>
      <c r="L787" s="33" t="str">
        <f>VLOOKUP(K787,'COMM ITY- ENG'!A:B,2,FALSE)</f>
        <v>packaging accessories</v>
      </c>
      <c r="N787" s="46">
        <v>500</v>
      </c>
      <c r="O787" s="45" t="s">
        <v>4949</v>
      </c>
      <c r="Q787" s="19">
        <f t="shared" si="12"/>
        <v>0.17799999999999999</v>
      </c>
      <c r="R787" s="47">
        <v>89</v>
      </c>
      <c r="S787" s="26" t="str">
        <f>IFERROR(VLOOKUP(J787,'DESC ITY - ENG'!B:C,2,FALSE),VLOOKUP(I787,'DESC ITY - ENG'!A:C,3,FALSE))</f>
        <v>Punched Strip 120x80 cm</v>
      </c>
      <c r="T787" s="15" t="str">
        <f>IFERROR(VLOOKUP(S787,'DESC ITY - ENG'!C:D,2,FALSE),VLOOKUP(J787,'DESC ITY - ENG'!B:D,3,FALSE))</f>
        <v>FILM</v>
      </c>
      <c r="U787" t="str">
        <f>VLOOKUP(T787,'STANDARD COMM'!A:B,2,FALSE)</f>
        <v>FILM PRINT MATTER</v>
      </c>
      <c r="V787" t="str">
        <f>IF(T787="","(blank)",IF(COUNTIF('STANDARD COMM'!A:A,T787)&gt;0,"OK","OUT OF SCOPE"))</f>
        <v>OK</v>
      </c>
    </row>
    <row r="788" spans="1:22">
      <c r="A788" s="16" t="s">
        <v>8197</v>
      </c>
      <c r="B788" s="48">
        <v>46056.689988425926</v>
      </c>
      <c r="D788" s="18" t="s">
        <v>8256</v>
      </c>
      <c r="E788" s="18" t="s">
        <v>147</v>
      </c>
      <c r="F788" t="s">
        <v>8027</v>
      </c>
      <c r="G788" s="24">
        <v>46101</v>
      </c>
      <c r="I788" s="27" t="s">
        <v>4123</v>
      </c>
      <c r="J788" s="27" t="s">
        <v>4124</v>
      </c>
      <c r="K788" t="s">
        <v>4935</v>
      </c>
      <c r="L788" s="33" t="str">
        <f>VLOOKUP(K788,'COMM ITY- ENG'!A:B,2,FALSE)</f>
        <v>handles</v>
      </c>
      <c r="N788" s="46">
        <v>4300</v>
      </c>
      <c r="O788" s="45" t="s">
        <v>4949</v>
      </c>
      <c r="Q788" s="19">
        <f t="shared" si="12"/>
        <v>5.6000000000000001E-2</v>
      </c>
      <c r="R788" s="47">
        <v>240.8</v>
      </c>
      <c r="S788" s="26" t="str">
        <f>IFERROR(VLOOKUP(J788,'DESC ITY - ENG'!B:C,2,FALSE),VLOOKUP(I788,'DESC ITY - ENG'!A:C,3,FALSE))</f>
        <v>Ring Nut L1500 15/18.5mm R=F75 A-8°</v>
      </c>
      <c r="T788" s="15" t="str">
        <f>IFERROR(VLOOKUP(S788,'DESC ITY - ENG'!C:D,2,FALSE),VLOOKUP(J788,'DESC ITY - ENG'!B:D,3,FALSE))</f>
        <v>NUT-</v>
      </c>
      <c r="U788" t="str">
        <f>VLOOKUP(T788,'STANDARD COMM'!A:B,2,FALSE)</f>
        <v>NUT</v>
      </c>
      <c r="V788" t="str">
        <f>IF(T788="","(blank)",IF(COUNTIF('STANDARD COMM'!A:A,T788)&gt;0,"OK","OUT OF SCOPE"))</f>
        <v>OK</v>
      </c>
    </row>
    <row r="789" spans="1:22">
      <c r="A789" s="16" t="s">
        <v>8197</v>
      </c>
      <c r="B789" s="48">
        <v>46056.689988425926</v>
      </c>
      <c r="D789" s="18" t="s">
        <v>8256</v>
      </c>
      <c r="E789" s="18" t="s">
        <v>147</v>
      </c>
      <c r="F789" t="s">
        <v>8027</v>
      </c>
      <c r="G789" s="24">
        <v>46101</v>
      </c>
      <c r="I789" s="27" t="s">
        <v>1778</v>
      </c>
      <c r="J789" s="27" t="s">
        <v>1779</v>
      </c>
      <c r="K789" t="s">
        <v>4935</v>
      </c>
      <c r="L789" s="33" t="str">
        <f>VLOOKUP(K789,'COMM ITY- ENG'!A:B,2,FALSE)</f>
        <v>handles</v>
      </c>
      <c r="N789" s="46">
        <v>4200</v>
      </c>
      <c r="O789" s="45" t="s">
        <v>4949</v>
      </c>
      <c r="Q789" s="19">
        <f t="shared" si="12"/>
        <v>5.5999999999999994E-2</v>
      </c>
      <c r="R789" s="47">
        <v>235.2</v>
      </c>
      <c r="S789" s="26" t="str">
        <f>IFERROR(VLOOKUP(J789,'DESC ITY - ENG'!B:C,2,FALSE),VLOOKUP(I789,'DESC ITY - ENG'!A:C,3,FALSE))</f>
        <v>Ring Nut L1500 14.5/15.5mm R200 F90 0°</v>
      </c>
      <c r="T789" s="15" t="str">
        <f>IFERROR(VLOOKUP(S789,'DESC ITY - ENG'!C:D,2,FALSE),VLOOKUP(J789,'DESC ITY - ENG'!B:D,3,FALSE))</f>
        <v>NUT-</v>
      </c>
      <c r="U789" t="str">
        <f>VLOOKUP(T789,'STANDARD COMM'!A:B,2,FALSE)</f>
        <v>NUT</v>
      </c>
      <c r="V789" t="str">
        <f>IF(T789="","(blank)",IF(COUNTIF('STANDARD COMM'!A:A,T789)&gt;0,"OK","OUT OF SCOPE"))</f>
        <v>OK</v>
      </c>
    </row>
    <row r="790" spans="1:22">
      <c r="A790" s="16" t="s">
        <v>8197</v>
      </c>
      <c r="B790" s="48">
        <v>46056.689988425926</v>
      </c>
      <c r="D790" s="12" t="s">
        <v>8256</v>
      </c>
      <c r="E790" s="12" t="s">
        <v>147</v>
      </c>
      <c r="F790" t="s">
        <v>8027</v>
      </c>
      <c r="G790" s="24">
        <v>46101</v>
      </c>
      <c r="I790" s="27" t="s">
        <v>1780</v>
      </c>
      <c r="J790" s="27" t="s">
        <v>1781</v>
      </c>
      <c r="K790" t="s">
        <v>4935</v>
      </c>
      <c r="L790" s="33" t="str">
        <f>VLOOKUP(K790,'COMM ITY- ENG'!A:B,2,FALSE)</f>
        <v>handles</v>
      </c>
      <c r="N790" s="46">
        <v>2800</v>
      </c>
      <c r="O790" s="45" t="s">
        <v>4949</v>
      </c>
      <c r="Q790" s="19">
        <f t="shared" si="12"/>
        <v>5.6000000000000001E-2</v>
      </c>
      <c r="R790" s="47">
        <v>156.80000000000001</v>
      </c>
      <c r="S790" s="26" t="str">
        <f>IFERROR(VLOOKUP(J790,'DESC ITY - ENG'!B:C,2,FALSE),VLOOKUP(I790,'DESC ITY - ENG'!A:C,3,FALSE))</f>
        <v>Ring Nut P091 16.5/21.5mm R120 F140 A-0° for Shape 320 ∅28</v>
      </c>
      <c r="T790" s="15" t="str">
        <f>IFERROR(VLOOKUP(S790,'DESC ITY - ENG'!C:D,2,FALSE),VLOOKUP(J790,'DESC ITY - ENG'!B:D,3,FALSE))</f>
        <v>NUT-</v>
      </c>
      <c r="U790" t="str">
        <f>VLOOKUP(T790,'STANDARD COMM'!A:B,2,FALSE)</f>
        <v>NUT</v>
      </c>
      <c r="V790" t="str">
        <f>IF(T790="","(blank)",IF(COUNTIF('STANDARD COMM'!A:A,T790)&gt;0,"OK","OUT OF SCOPE"))</f>
        <v>OK</v>
      </c>
    </row>
    <row r="791" spans="1:22">
      <c r="A791" s="16" t="s">
        <v>8197</v>
      </c>
      <c r="B791" s="48">
        <v>46056.689988425926</v>
      </c>
      <c r="D791" s="18" t="s">
        <v>8256</v>
      </c>
      <c r="E791" s="18" t="s">
        <v>147</v>
      </c>
      <c r="F791" t="s">
        <v>8027</v>
      </c>
      <c r="G791" s="24">
        <v>46101</v>
      </c>
      <c r="I791" s="27" t="s">
        <v>2492</v>
      </c>
      <c r="J791" s="27" t="s">
        <v>2493</v>
      </c>
      <c r="K791" t="s">
        <v>4935</v>
      </c>
      <c r="L791" s="33" t="str">
        <f>VLOOKUP(K791,'COMM ITY- ENG'!A:B,2,FALSE)</f>
        <v>handles</v>
      </c>
      <c r="N791" s="46">
        <v>4300</v>
      </c>
      <c r="O791" s="45" t="s">
        <v>4949</v>
      </c>
      <c r="Q791" s="19">
        <f t="shared" si="12"/>
        <v>6.7900000000000002E-2</v>
      </c>
      <c r="R791" s="47">
        <v>291.97000000000003</v>
      </c>
      <c r="S791" s="26" t="str">
        <f>IFERROR(VLOOKUP(J791,'DESC ITY - ENG'!B:C,2,FALSE),VLOOKUP(I791,'DESC ITY - ENG'!A:C,3,FALSE))</f>
        <v>Ring Nut L1500 13/21mm R35 F60 A 0°</v>
      </c>
      <c r="T791" s="15" t="str">
        <f>IFERROR(VLOOKUP(S791,'DESC ITY - ENG'!C:D,2,FALSE),VLOOKUP(J791,'DESC ITY - ENG'!B:D,3,FALSE))</f>
        <v>NUT-</v>
      </c>
      <c r="U791" t="str">
        <f>VLOOKUP(T791,'STANDARD COMM'!A:B,2,FALSE)</f>
        <v>NUT</v>
      </c>
      <c r="V791" t="str">
        <f>IF(T791="","(blank)",IF(COUNTIF('STANDARD COMM'!A:A,T791)&gt;0,"OK","OUT OF SCOPE"))</f>
        <v>OK</v>
      </c>
    </row>
    <row r="792" spans="1:22">
      <c r="A792" s="16" t="s">
        <v>8197</v>
      </c>
      <c r="B792" s="48">
        <v>46056.689988425926</v>
      </c>
      <c r="D792" s="12" t="s">
        <v>8256</v>
      </c>
      <c r="E792" s="12" t="s">
        <v>147</v>
      </c>
      <c r="F792" t="s">
        <v>8027</v>
      </c>
      <c r="G792" s="24">
        <v>46101</v>
      </c>
      <c r="I792" s="27" t="s">
        <v>3754</v>
      </c>
      <c r="J792" s="27" t="s">
        <v>3755</v>
      </c>
      <c r="K792" t="s">
        <v>4935</v>
      </c>
      <c r="L792" s="33" t="str">
        <f>VLOOKUP(K792,'COMM ITY- ENG'!A:B,2,FALSE)</f>
        <v>handles</v>
      </c>
      <c r="N792" s="46">
        <v>4200</v>
      </c>
      <c r="O792" s="45" t="s">
        <v>4949</v>
      </c>
      <c r="Q792" s="19">
        <f t="shared" si="12"/>
        <v>6.7900000000000002E-2</v>
      </c>
      <c r="R792" s="47">
        <v>285.18</v>
      </c>
      <c r="S792" s="26" t="str">
        <f>IFERROR(VLOOKUP(J792,'DESC ITY - ENG'!B:C,2,FALSE),VLOOKUP(I792,'DESC ITY - ENG'!A:C,3,FALSE))</f>
        <v>Ring Nut L1500 11/30 R58 F90 A-8°</v>
      </c>
      <c r="T792" s="15" t="str">
        <f>IFERROR(VLOOKUP(S792,'DESC ITY - ENG'!C:D,2,FALSE),VLOOKUP(J792,'DESC ITY - ENG'!B:D,3,FALSE))</f>
        <v>NUT-</v>
      </c>
      <c r="U792" t="str">
        <f>VLOOKUP(T792,'STANDARD COMM'!A:B,2,FALSE)</f>
        <v>NUT</v>
      </c>
      <c r="V792" t="str">
        <f>IF(T792="","(blank)",IF(COUNTIF('STANDARD COMM'!A:A,T792)&gt;0,"OK","OUT OF SCOPE"))</f>
        <v>OK</v>
      </c>
    </row>
    <row r="793" spans="1:22">
      <c r="A793" s="16" t="s">
        <v>8197</v>
      </c>
      <c r="B793" s="48">
        <v>46056.689988425926</v>
      </c>
      <c r="D793" s="12" t="s">
        <v>8256</v>
      </c>
      <c r="E793" s="12" t="s">
        <v>147</v>
      </c>
      <c r="F793" t="s">
        <v>8027</v>
      </c>
      <c r="G793" s="24">
        <v>46101</v>
      </c>
      <c r="I793" s="27" t="s">
        <v>1806</v>
      </c>
      <c r="J793" s="27" t="s">
        <v>1807</v>
      </c>
      <c r="K793" t="s">
        <v>4935</v>
      </c>
      <c r="L793" s="33" t="str">
        <f>VLOOKUP(K793,'COMM ITY- ENG'!A:B,2,FALSE)</f>
        <v>handles</v>
      </c>
      <c r="N793" s="46">
        <v>6300</v>
      </c>
      <c r="O793" s="45" t="s">
        <v>4949</v>
      </c>
      <c r="Q793" s="19">
        <f t="shared" si="12"/>
        <v>6.5199999999999994E-2</v>
      </c>
      <c r="R793" s="47">
        <v>410.76</v>
      </c>
      <c r="S793" s="26" t="str">
        <f>IFERROR(VLOOKUP(J793,'DESC ITY - ENG'!B:C,2,FALSE),VLOOKUP(I793,'DESC ITY - ENG'!A:C,3,FALSE))</f>
        <v>Ring Nut P075 11.5/28 R70 F90 A-8°</v>
      </c>
      <c r="T793" s="15" t="str">
        <f>IFERROR(VLOOKUP(S793,'DESC ITY - ENG'!C:D,2,FALSE),VLOOKUP(J793,'DESC ITY - ENG'!B:D,3,FALSE))</f>
        <v>NUT-</v>
      </c>
      <c r="U793" t="str">
        <f>VLOOKUP(T793,'STANDARD COMM'!A:B,2,FALSE)</f>
        <v>NUT</v>
      </c>
      <c r="V793" t="str">
        <f>IF(T793="","(blank)",IF(COUNTIF('STANDARD COMM'!A:A,T793)&gt;0,"OK","OUT OF SCOPE"))</f>
        <v>OK</v>
      </c>
    </row>
    <row r="794" spans="1:22">
      <c r="A794" s="16" t="s">
        <v>8197</v>
      </c>
      <c r="B794" s="48">
        <v>46056.689988425926</v>
      </c>
      <c r="D794" s="18" t="s">
        <v>8256</v>
      </c>
      <c r="E794" s="18" t="s">
        <v>147</v>
      </c>
      <c r="F794" t="s">
        <v>8027</v>
      </c>
      <c r="G794" s="24">
        <v>46101</v>
      </c>
      <c r="I794" s="27" t="s">
        <v>1808</v>
      </c>
      <c r="J794" s="27" t="s">
        <v>1809</v>
      </c>
      <c r="K794" t="s">
        <v>4935</v>
      </c>
      <c r="L794" s="33" t="str">
        <f>VLOOKUP(K794,'COMM ITY- ENG'!A:B,2,FALSE)</f>
        <v>handles</v>
      </c>
      <c r="N794" s="46">
        <v>4300</v>
      </c>
      <c r="O794" s="45" t="s">
        <v>4949</v>
      </c>
      <c r="Q794" s="19">
        <f t="shared" si="12"/>
        <v>6.5200000000000008E-2</v>
      </c>
      <c r="R794" s="47">
        <v>280.36</v>
      </c>
      <c r="S794" s="26" t="str">
        <f>IFERROR(VLOOKUP(J794,'DESC ITY - ENG'!B:C,2,FALSE),VLOOKUP(I794,'DESC ITY - ENG'!A:C,3,FALSE))</f>
        <v>Ring Nut P075 11.5/26 R55 F100 A-8°</v>
      </c>
      <c r="T794" s="15" t="str">
        <f>IFERROR(VLOOKUP(S794,'DESC ITY - ENG'!C:D,2,FALSE),VLOOKUP(J794,'DESC ITY - ENG'!B:D,3,FALSE))</f>
        <v>NUT-</v>
      </c>
      <c r="U794" t="str">
        <f>VLOOKUP(T794,'STANDARD COMM'!A:B,2,FALSE)</f>
        <v>NUT</v>
      </c>
      <c r="V794" t="str">
        <f>IF(T794="","(blank)",IF(COUNTIF('STANDARD COMM'!A:A,T794)&gt;0,"OK","OUT OF SCOPE"))</f>
        <v>OK</v>
      </c>
    </row>
    <row r="795" spans="1:22">
      <c r="A795" s="16" t="s">
        <v>8197</v>
      </c>
      <c r="B795" s="48">
        <v>46056.689988425926</v>
      </c>
      <c r="D795" s="12" t="s">
        <v>8256</v>
      </c>
      <c r="E795" s="12" t="s">
        <v>147</v>
      </c>
      <c r="F795" t="s">
        <v>8027</v>
      </c>
      <c r="G795" s="24">
        <v>46101</v>
      </c>
      <c r="I795" s="27" t="s">
        <v>1810</v>
      </c>
      <c r="J795" s="27" t="s">
        <v>1811</v>
      </c>
      <c r="K795" t="s">
        <v>4935</v>
      </c>
      <c r="L795" s="33" t="str">
        <f>VLOOKUP(K795,'COMM ITY- ENG'!A:B,2,FALSE)</f>
        <v>handles</v>
      </c>
      <c r="N795" s="46">
        <v>4300</v>
      </c>
      <c r="O795" s="45" t="s">
        <v>4949</v>
      </c>
      <c r="Q795" s="19">
        <f t="shared" si="12"/>
        <v>6.5200000000000008E-2</v>
      </c>
      <c r="R795" s="47">
        <v>280.36</v>
      </c>
      <c r="S795" s="26" t="str">
        <f>IFERROR(VLOOKUP(J795,'DESC ITY - ENG'!B:C,2,FALSE),VLOOKUP(I795,'DESC ITY - ENG'!A:C,3,FALSE))</f>
        <v>Ring Nut P075 11.5/25 R55 F120 A-8°</v>
      </c>
      <c r="T795" s="15" t="str">
        <f>IFERROR(VLOOKUP(S795,'DESC ITY - ENG'!C:D,2,FALSE),VLOOKUP(J795,'DESC ITY - ENG'!B:D,3,FALSE))</f>
        <v>NUT-</v>
      </c>
      <c r="U795" t="str">
        <f>VLOOKUP(T795,'STANDARD COMM'!A:B,2,FALSE)</f>
        <v>NUT</v>
      </c>
      <c r="V795" t="str">
        <f>IF(T795="","(blank)",IF(COUNTIF('STANDARD COMM'!A:A,T795)&gt;0,"OK","OUT OF SCOPE"))</f>
        <v>OK</v>
      </c>
    </row>
    <row r="796" spans="1:22">
      <c r="A796" s="16" t="s">
        <v>8197</v>
      </c>
      <c r="B796" s="48">
        <v>46056.689988425926</v>
      </c>
      <c r="D796" s="12" t="s">
        <v>8256</v>
      </c>
      <c r="E796" s="12" t="s">
        <v>147</v>
      </c>
      <c r="F796" t="s">
        <v>8027</v>
      </c>
      <c r="G796" s="24">
        <v>46101</v>
      </c>
      <c r="I796" s="27" t="s">
        <v>3756</v>
      </c>
      <c r="J796" s="27" t="s">
        <v>3757</v>
      </c>
      <c r="K796" t="s">
        <v>4935</v>
      </c>
      <c r="L796" s="33" t="str">
        <f>VLOOKUP(K796,'COMM ITY- ENG'!A:B,2,FALSE)</f>
        <v>handles</v>
      </c>
      <c r="N796" s="46">
        <v>2080</v>
      </c>
      <c r="O796" s="45" t="s">
        <v>4949</v>
      </c>
      <c r="Q796" s="19">
        <f t="shared" si="12"/>
        <v>7.5600961538461534E-2</v>
      </c>
      <c r="R796" s="47">
        <v>157.25</v>
      </c>
      <c r="S796" s="26" t="str">
        <f>IFERROR(VLOOKUP(J796,'DESC ITY - ENG'!B:C,2,FALSE),VLOOKUP(I796,'DESC ITY - ENG'!A:C,3,FALSE))</f>
        <v>Ring Nut AR 0400 18.5/25.5 R48 F110</v>
      </c>
      <c r="T796" s="15" t="str">
        <f>IFERROR(VLOOKUP(S796,'DESC ITY - ENG'!C:D,2,FALSE),VLOOKUP(J796,'DESC ITY - ENG'!B:D,3,FALSE))</f>
        <v>NUT-</v>
      </c>
      <c r="U796" t="str">
        <f>VLOOKUP(T796,'STANDARD COMM'!A:B,2,FALSE)</f>
        <v>NUT</v>
      </c>
      <c r="V796" t="str">
        <f>IF(T796="","(blank)",IF(COUNTIF('STANDARD COMM'!A:A,T796)&gt;0,"OK","OUT OF SCOPE"))</f>
        <v>OK</v>
      </c>
    </row>
    <row r="797" spans="1:22">
      <c r="A797" s="16" t="s">
        <v>8197</v>
      </c>
      <c r="B797" s="48">
        <v>46056.689988425926</v>
      </c>
      <c r="D797" s="18" t="s">
        <v>8256</v>
      </c>
      <c r="E797" s="18" t="s">
        <v>147</v>
      </c>
      <c r="F797" t="s">
        <v>8027</v>
      </c>
      <c r="G797" s="24">
        <v>46101</v>
      </c>
      <c r="I797" s="27" t="s">
        <v>1830</v>
      </c>
      <c r="J797" s="27" t="s">
        <v>1831</v>
      </c>
      <c r="K797" t="s">
        <v>4935</v>
      </c>
      <c r="L797" s="33" t="str">
        <f>VLOOKUP(K797,'COMM ITY- ENG'!A:B,2,FALSE)</f>
        <v>handles</v>
      </c>
      <c r="N797" s="46">
        <v>2100</v>
      </c>
      <c r="O797" s="45" t="s">
        <v>4949</v>
      </c>
      <c r="Q797" s="19">
        <f t="shared" si="12"/>
        <v>6.5199999999999994E-2</v>
      </c>
      <c r="R797" s="47">
        <v>136.91999999999999</v>
      </c>
      <c r="S797" s="26" t="str">
        <f>IFERROR(VLOOKUP(J797,'DESC ITY - ENG'!B:C,2,FALSE),VLOOKUP(I797,'DESC ITY - ENG'!A:C,3,FALSE))</f>
        <v>Ring Nut P075 13.5/26.5 R95 F120 A-8°</v>
      </c>
      <c r="T797" s="15" t="str">
        <f>IFERROR(VLOOKUP(S797,'DESC ITY - ENG'!C:D,2,FALSE),VLOOKUP(J797,'DESC ITY - ENG'!B:D,3,FALSE))</f>
        <v>NUT-</v>
      </c>
      <c r="U797" t="str">
        <f>VLOOKUP(T797,'STANDARD COMM'!A:B,2,FALSE)</f>
        <v>NUT</v>
      </c>
      <c r="V797" t="str">
        <f>IF(T797="","(blank)",IF(COUNTIF('STANDARD COMM'!A:A,T797)&gt;0,"OK","OUT OF SCOPE"))</f>
        <v>OK</v>
      </c>
    </row>
    <row r="798" spans="1:22">
      <c r="A798" s="16" t="s">
        <v>8197</v>
      </c>
      <c r="B798" s="48">
        <v>46056.689988425926</v>
      </c>
      <c r="D798" s="12" t="s">
        <v>8256</v>
      </c>
      <c r="E798" s="12" t="s">
        <v>147</v>
      </c>
      <c r="F798" t="s">
        <v>8027</v>
      </c>
      <c r="G798" s="24">
        <v>46101</v>
      </c>
      <c r="I798" s="27" t="s">
        <v>1836</v>
      </c>
      <c r="J798" s="27" t="s">
        <v>1837</v>
      </c>
      <c r="K798" t="s">
        <v>4935</v>
      </c>
      <c r="L798" s="33" t="str">
        <f>VLOOKUP(K798,'COMM ITY- ENG'!A:B,2,FALSE)</f>
        <v>handles</v>
      </c>
      <c r="N798" s="46">
        <v>6300</v>
      </c>
      <c r="O798" s="45" t="s">
        <v>4949</v>
      </c>
      <c r="Q798" s="19">
        <f t="shared" si="12"/>
        <v>6.5199999999999994E-2</v>
      </c>
      <c r="R798" s="47">
        <v>410.76</v>
      </c>
      <c r="S798" s="26" t="str">
        <f>IFERROR(VLOOKUP(J798,'DESC ITY - ENG'!B:C,2,FALSE),VLOOKUP(I798,'DESC ITY - ENG'!A:C,3,FALSE))</f>
        <v>Ring Nut P075 15/21 R60 F60 A-8°</v>
      </c>
      <c r="T798" s="15" t="str">
        <f>IFERROR(VLOOKUP(S798,'DESC ITY - ENG'!C:D,2,FALSE),VLOOKUP(J798,'DESC ITY - ENG'!B:D,3,FALSE))</f>
        <v>NUT-</v>
      </c>
      <c r="U798" t="str">
        <f>VLOOKUP(T798,'STANDARD COMM'!A:B,2,FALSE)</f>
        <v>NUT</v>
      </c>
      <c r="V798" t="str">
        <f>IF(T798="","(blank)",IF(COUNTIF('STANDARD COMM'!A:A,T798)&gt;0,"OK","OUT OF SCOPE"))</f>
        <v>OK</v>
      </c>
    </row>
    <row r="799" spans="1:22">
      <c r="A799" s="16" t="s">
        <v>8197</v>
      </c>
      <c r="B799" s="48">
        <v>46056.689988425926</v>
      </c>
      <c r="D799" s="18" t="s">
        <v>8256</v>
      </c>
      <c r="E799" s="18" t="s">
        <v>147</v>
      </c>
      <c r="F799" t="s">
        <v>8027</v>
      </c>
      <c r="G799" s="24">
        <v>46101</v>
      </c>
      <c r="I799" s="27" t="s">
        <v>8142</v>
      </c>
      <c r="J799" s="27" t="s">
        <v>8143</v>
      </c>
      <c r="K799" t="s">
        <v>4935</v>
      </c>
      <c r="L799" s="33" t="str">
        <f>VLOOKUP(K799,'COMM ITY- ENG'!A:B,2,FALSE)</f>
        <v>handles</v>
      </c>
      <c r="N799" s="46">
        <v>2080</v>
      </c>
      <c r="O799" s="45" t="s">
        <v>4949</v>
      </c>
      <c r="Q799" s="19">
        <f t="shared" si="12"/>
        <v>6.5201923076923074E-2</v>
      </c>
      <c r="R799" s="47">
        <v>135.62</v>
      </c>
      <c r="S799" s="26" t="str">
        <f>IFERROR(VLOOKUP(J799,'DESC ITY - ENG'!B:C,2,FALSE),VLOOKUP(I799,'DESC ITY - ENG'!A:C,3,FALSE))</f>
        <v>Ring Nut P075 12/24.5 R45 F140 A-8°</v>
      </c>
      <c r="T799" s="15" t="str">
        <f>IFERROR(VLOOKUP(S799,'DESC ITY - ENG'!C:D,2,FALSE),VLOOKUP(J799,'DESC ITY - ENG'!B:D,3,FALSE))</f>
        <v>NUT-</v>
      </c>
      <c r="U799" t="str">
        <f>VLOOKUP(T799,'STANDARD COMM'!A:B,2,FALSE)</f>
        <v>NUT</v>
      </c>
      <c r="V799" t="str">
        <f>IF(T799="","(blank)",IF(COUNTIF('STANDARD COMM'!A:A,T799)&gt;0,"OK","OUT OF SCOPE"))</f>
        <v>OK</v>
      </c>
    </row>
    <row r="800" spans="1:22">
      <c r="A800" s="16" t="s">
        <v>8197</v>
      </c>
      <c r="B800" s="48">
        <v>46056.689988425926</v>
      </c>
      <c r="D800" s="18" t="s">
        <v>8256</v>
      </c>
      <c r="E800" s="18" t="s">
        <v>147</v>
      </c>
      <c r="F800" t="s">
        <v>8027</v>
      </c>
      <c r="G800" s="24">
        <v>46101</v>
      </c>
      <c r="I800" s="27" t="s">
        <v>1846</v>
      </c>
      <c r="J800" s="27" t="s">
        <v>1847</v>
      </c>
      <c r="K800" t="s">
        <v>4935</v>
      </c>
      <c r="L800" s="33" t="str">
        <f>VLOOKUP(K800,'COMM ITY- ENG'!A:B,2,FALSE)</f>
        <v>handles</v>
      </c>
      <c r="N800" s="46">
        <v>4300</v>
      </c>
      <c r="O800" s="45" t="s">
        <v>4949</v>
      </c>
      <c r="Q800" s="19">
        <f t="shared" si="12"/>
        <v>5.6000000000000001E-2</v>
      </c>
      <c r="R800" s="47">
        <v>240.8</v>
      </c>
      <c r="S800" s="26" t="str">
        <f>IFERROR(VLOOKUP(J800,'DESC ITY - ENG'!B:C,2,FALSE),VLOOKUP(I800,'DESC ITY - ENG'!A:C,3,FALSE))</f>
        <v>Ring Nut L1500 16/18 R200 F90 A-0°</v>
      </c>
      <c r="T800" s="15" t="str">
        <f>IFERROR(VLOOKUP(S800,'DESC ITY - ENG'!C:D,2,FALSE),VLOOKUP(J800,'DESC ITY - ENG'!B:D,3,FALSE))</f>
        <v>NUT-</v>
      </c>
      <c r="U800" t="str">
        <f>VLOOKUP(T800,'STANDARD COMM'!A:B,2,FALSE)</f>
        <v>NUT</v>
      </c>
      <c r="V800" t="str">
        <f>IF(T800="","(blank)",IF(COUNTIF('STANDARD COMM'!A:A,T800)&gt;0,"OK","OUT OF SCOPE"))</f>
        <v>OK</v>
      </c>
    </row>
    <row r="801" spans="1:22">
      <c r="A801" s="16" t="s">
        <v>8197</v>
      </c>
      <c r="B801" s="48">
        <v>46056.689988425926</v>
      </c>
      <c r="D801" s="12" t="s">
        <v>8256</v>
      </c>
      <c r="E801" s="12" t="s">
        <v>147</v>
      </c>
      <c r="F801" t="s">
        <v>8027</v>
      </c>
      <c r="G801" s="24">
        <v>46101</v>
      </c>
      <c r="I801" s="27" t="s">
        <v>1870</v>
      </c>
      <c r="J801" s="27" t="s">
        <v>1871</v>
      </c>
      <c r="K801" t="s">
        <v>4935</v>
      </c>
      <c r="L801" s="33" t="str">
        <f>VLOOKUP(K801,'COMM ITY- ENG'!A:B,2,FALSE)</f>
        <v>handles</v>
      </c>
      <c r="N801" s="46">
        <v>2300</v>
      </c>
      <c r="O801" s="45" t="s">
        <v>4949</v>
      </c>
      <c r="Q801" s="19">
        <f t="shared" si="12"/>
        <v>8.4199999999999997E-2</v>
      </c>
      <c r="R801" s="47">
        <v>193.66</v>
      </c>
      <c r="S801" s="26" t="str">
        <f>IFERROR(VLOOKUP(J801,'DESC ITY - ENG'!B:C,2,FALSE),VLOOKUP(I801,'DESC ITY - ENG'!A:C,3,FALSE))</f>
        <v>Ring Nut L2500 14/20.5 R50 F120 A-8°</v>
      </c>
      <c r="T801" s="15" t="str">
        <f>IFERROR(VLOOKUP(S801,'DESC ITY - ENG'!C:D,2,FALSE),VLOOKUP(J801,'DESC ITY - ENG'!B:D,3,FALSE))</f>
        <v>NUT-</v>
      </c>
      <c r="U801" t="str">
        <f>VLOOKUP(T801,'STANDARD COMM'!A:B,2,FALSE)</f>
        <v>NUT</v>
      </c>
      <c r="V801" t="str">
        <f>IF(T801="","(blank)",IF(COUNTIF('STANDARD COMM'!A:A,T801)&gt;0,"OK","OUT OF SCOPE"))</f>
        <v>OK</v>
      </c>
    </row>
    <row r="802" spans="1:22">
      <c r="A802" s="16" t="s">
        <v>8197</v>
      </c>
      <c r="B802" s="48">
        <v>46056.689988425926</v>
      </c>
      <c r="D802" s="18" t="s">
        <v>8256</v>
      </c>
      <c r="E802" s="18" t="s">
        <v>147</v>
      </c>
      <c r="F802" t="s">
        <v>8027</v>
      </c>
      <c r="G802" s="24">
        <v>46101</v>
      </c>
      <c r="I802" s="27" t="s">
        <v>2542</v>
      </c>
      <c r="J802" s="27" t="s">
        <v>2543</v>
      </c>
      <c r="K802" t="s">
        <v>4935</v>
      </c>
      <c r="L802" s="33" t="str">
        <f>VLOOKUP(K802,'COMM ITY- ENG'!A:B,2,FALSE)</f>
        <v>handles</v>
      </c>
      <c r="N802" s="46">
        <v>2200</v>
      </c>
      <c r="O802" s="45" t="s">
        <v>4949</v>
      </c>
      <c r="Q802" s="19">
        <f t="shared" si="12"/>
        <v>6.1600000000000002E-2</v>
      </c>
      <c r="R802" s="47">
        <v>135.52000000000001</v>
      </c>
      <c r="S802" s="26" t="str">
        <f>IFERROR(VLOOKUP(J802,'DESC ITY - ENG'!B:C,2,FALSE),VLOOKUP(I802,'DESC ITY - ENG'!A:C,3,FALSE))</f>
        <v>Ring Nut AR 0400... for Cylindrical Shape Handle Ø16</v>
      </c>
      <c r="T802" s="15" t="str">
        <f>IFERROR(VLOOKUP(S802,'DESC ITY - ENG'!C:D,2,FALSE),VLOOKUP(J802,'DESC ITY - ENG'!B:D,3,FALSE))</f>
        <v>NUT-</v>
      </c>
      <c r="U802" t="str">
        <f>VLOOKUP(T802,'STANDARD COMM'!A:B,2,FALSE)</f>
        <v>NUT</v>
      </c>
      <c r="V802" t="str">
        <f>IF(T802="","(blank)",IF(COUNTIF('STANDARD COMM'!A:A,T802)&gt;0,"OK","OUT OF SCOPE"))</f>
        <v>OK</v>
      </c>
    </row>
    <row r="803" spans="1:22">
      <c r="A803" s="16" t="s">
        <v>8197</v>
      </c>
      <c r="B803" s="48">
        <v>46056.689988425926</v>
      </c>
      <c r="D803" s="12" t="s">
        <v>8256</v>
      </c>
      <c r="E803" s="12" t="s">
        <v>147</v>
      </c>
      <c r="F803" t="s">
        <v>8027</v>
      </c>
      <c r="G803" s="24">
        <v>46101</v>
      </c>
      <c r="I803" s="27" t="s">
        <v>2546</v>
      </c>
      <c r="J803" s="27" t="s">
        <v>2547</v>
      </c>
      <c r="K803" t="s">
        <v>4935</v>
      </c>
      <c r="L803" s="33" t="str">
        <f>VLOOKUP(K803,'COMM ITY- ENG'!A:B,2,FALSE)</f>
        <v>handles</v>
      </c>
      <c r="N803" s="46">
        <v>2580</v>
      </c>
      <c r="O803" s="45" t="s">
        <v>4949</v>
      </c>
      <c r="Q803" s="19">
        <f t="shared" si="12"/>
        <v>0.10249999999999999</v>
      </c>
      <c r="R803" s="47">
        <v>264.45</v>
      </c>
      <c r="S803" s="26" t="str">
        <f>IFERROR(VLOOKUP(J803,'DESC ITY - ENG'!B:C,2,FALSE),VLOOKUP(I803,'DESC ITY - ENG'!A:C,3,FALSE))</f>
        <v>Ring Nut P093... for Cylindrical Shape Handle Ø16</v>
      </c>
      <c r="T803" s="15" t="str">
        <f>IFERROR(VLOOKUP(S803,'DESC ITY - ENG'!C:D,2,FALSE),VLOOKUP(J803,'DESC ITY - ENG'!B:D,3,FALSE))</f>
        <v>NUT-</v>
      </c>
      <c r="U803" t="str">
        <f>VLOOKUP(T803,'STANDARD COMM'!A:B,2,FALSE)</f>
        <v>NUT</v>
      </c>
      <c r="V803" t="str">
        <f>IF(T803="","(blank)",IF(COUNTIF('STANDARD COMM'!A:A,T803)&gt;0,"OK","OUT OF SCOPE"))</f>
        <v>OK</v>
      </c>
    </row>
    <row r="804" spans="1:22">
      <c r="A804" s="16" t="s">
        <v>8197</v>
      </c>
      <c r="B804" s="48">
        <v>46056.689988425926</v>
      </c>
      <c r="D804" s="18" t="s">
        <v>8256</v>
      </c>
      <c r="E804" s="18" t="s">
        <v>147</v>
      </c>
      <c r="F804" t="s">
        <v>8027</v>
      </c>
      <c r="G804" s="24">
        <v>46101</v>
      </c>
      <c r="I804" s="27" t="s">
        <v>1874</v>
      </c>
      <c r="J804" s="27" t="s">
        <v>1875</v>
      </c>
      <c r="K804" t="s">
        <v>4935</v>
      </c>
      <c r="L804" s="33" t="str">
        <f>VLOOKUP(K804,'COMM ITY- ENG'!A:B,2,FALSE)</f>
        <v>handles</v>
      </c>
      <c r="N804" s="46">
        <v>5460</v>
      </c>
      <c r="O804" s="45" t="s">
        <v>4949</v>
      </c>
      <c r="Q804" s="19">
        <f t="shared" si="12"/>
        <v>0.10249999999999999</v>
      </c>
      <c r="R804" s="47">
        <v>559.65</v>
      </c>
      <c r="S804" s="26" t="str">
        <f>IFERROR(VLOOKUP(J804,'DESC ITY - ENG'!B:C,2,FALSE),VLOOKUP(I804,'DESC ITY - ENG'!A:C,3,FALSE))</f>
        <v>Ring Nut P093 13.5/26 R60 F120 A-8°</v>
      </c>
      <c r="T804" s="15" t="str">
        <f>IFERROR(VLOOKUP(S804,'DESC ITY - ENG'!C:D,2,FALSE),VLOOKUP(J804,'DESC ITY - ENG'!B:D,3,FALSE))</f>
        <v>NUT-</v>
      </c>
      <c r="U804" t="str">
        <f>VLOOKUP(T804,'STANDARD COMM'!A:B,2,FALSE)</f>
        <v>NUT</v>
      </c>
      <c r="V804" t="str">
        <f>IF(T804="","(blank)",IF(COUNTIF('STANDARD COMM'!A:A,T804)&gt;0,"OK","OUT OF SCOPE"))</f>
        <v>OK</v>
      </c>
    </row>
    <row r="805" spans="1:22">
      <c r="A805" s="16" t="s">
        <v>8197</v>
      </c>
      <c r="B805" s="48">
        <v>46056.689988425926</v>
      </c>
      <c r="D805" s="12" t="s">
        <v>8256</v>
      </c>
      <c r="E805" s="12" t="s">
        <v>147</v>
      </c>
      <c r="F805" t="s">
        <v>8027</v>
      </c>
      <c r="G805" s="24">
        <v>46101</v>
      </c>
      <c r="I805" s="27" t="s">
        <v>3768</v>
      </c>
      <c r="J805" s="27" t="s">
        <v>3769</v>
      </c>
      <c r="K805" t="s">
        <v>4935</v>
      </c>
      <c r="L805" s="33" t="str">
        <f>VLOOKUP(K805,'COMM ITY- ENG'!A:B,2,FALSE)</f>
        <v>handles</v>
      </c>
      <c r="N805" s="46">
        <v>2090</v>
      </c>
      <c r="O805" s="45" t="s">
        <v>4949</v>
      </c>
      <c r="Q805" s="19">
        <f t="shared" si="12"/>
        <v>0.10250239234449761</v>
      </c>
      <c r="R805" s="47">
        <v>214.23</v>
      </c>
      <c r="S805" s="26" t="str">
        <f>IFERROR(VLOOKUP(J805,'DESC ITY - ENG'!B:C,2,FALSE),VLOOKUP(I805,'DESC ITY - ENG'!A:C,3,FALSE))</f>
        <v>Ring Nut P093 12.5/20.5 R90 F80 A-8°</v>
      </c>
      <c r="T805" s="15" t="str">
        <f>IFERROR(VLOOKUP(S805,'DESC ITY - ENG'!C:D,2,FALSE),VLOOKUP(J805,'DESC ITY - ENG'!B:D,3,FALSE))</f>
        <v>NUT-</v>
      </c>
      <c r="U805" t="str">
        <f>VLOOKUP(T805,'STANDARD COMM'!A:B,2,FALSE)</f>
        <v>NUT</v>
      </c>
      <c r="V805" t="str">
        <f>IF(T805="","(blank)",IF(COUNTIF('STANDARD COMM'!A:A,T805)&gt;0,"OK","OUT OF SCOPE"))</f>
        <v>OK</v>
      </c>
    </row>
    <row r="806" spans="1:22">
      <c r="A806" s="16" t="s">
        <v>8194</v>
      </c>
      <c r="B806" s="48">
        <v>46057.459907407407</v>
      </c>
      <c r="D806" s="18" t="s">
        <v>8256</v>
      </c>
      <c r="E806" s="18" t="s">
        <v>147</v>
      </c>
      <c r="F806" t="s">
        <v>8027</v>
      </c>
      <c r="G806" s="24">
        <v>46101</v>
      </c>
      <c r="I806" s="27" t="s">
        <v>2484</v>
      </c>
      <c r="J806" s="27" t="s">
        <v>2485</v>
      </c>
      <c r="K806" t="s">
        <v>4935</v>
      </c>
      <c r="L806" s="33" t="str">
        <f>VLOOKUP(K806,'COMM ITY- ENG'!A:B,2,FALSE)</f>
        <v>handles</v>
      </c>
      <c r="N806" s="46">
        <v>2600</v>
      </c>
      <c r="O806" s="45" t="s">
        <v>4949</v>
      </c>
      <c r="Q806" s="19">
        <f t="shared" si="12"/>
        <v>6.5200000000000008E-2</v>
      </c>
      <c r="R806" s="47">
        <v>169.52</v>
      </c>
      <c r="S806" s="26" t="str">
        <f>IFERROR(VLOOKUP(J806,'DESC ITY - ENG'!B:C,2,FALSE),VLOOKUP(I806,'DESC ITY - ENG'!A:C,3,FALSE))</f>
        <v>Ring Nut P075 13/28mm R150 F140 A-8°</v>
      </c>
      <c r="T806" s="15" t="str">
        <f>IFERROR(VLOOKUP(S806,'DESC ITY - ENG'!C:D,2,FALSE),VLOOKUP(J806,'DESC ITY - ENG'!B:D,3,FALSE))</f>
        <v>NUT-</v>
      </c>
      <c r="U806" t="str">
        <f>VLOOKUP(T806,'STANDARD COMM'!A:B,2,FALSE)</f>
        <v>NUT</v>
      </c>
      <c r="V806" t="str">
        <f>IF(T806="","(blank)",IF(COUNTIF('STANDARD COMM'!A:A,T806)&gt;0,"OK","OUT OF SCOPE"))</f>
        <v>OK</v>
      </c>
    </row>
    <row r="807" spans="1:22">
      <c r="A807" s="16" t="s">
        <v>8194</v>
      </c>
      <c r="B807" s="48">
        <v>46057.459907407407</v>
      </c>
      <c r="D807" s="12" t="s">
        <v>8256</v>
      </c>
      <c r="E807" s="12" t="s">
        <v>147</v>
      </c>
      <c r="F807" t="s">
        <v>8027</v>
      </c>
      <c r="G807" s="24">
        <v>46101</v>
      </c>
      <c r="I807" s="27" t="s">
        <v>3750</v>
      </c>
      <c r="J807" s="27" t="s">
        <v>3751</v>
      </c>
      <c r="K807" t="s">
        <v>4935</v>
      </c>
      <c r="L807" s="33" t="str">
        <f>VLOOKUP(K807,'COMM ITY- ENG'!A:B,2,FALSE)</f>
        <v>handles</v>
      </c>
      <c r="N807" s="46">
        <v>2100</v>
      </c>
      <c r="O807" s="45" t="s">
        <v>4949</v>
      </c>
      <c r="Q807" s="19">
        <f t="shared" si="12"/>
        <v>0.06</v>
      </c>
      <c r="R807" s="47">
        <v>126</v>
      </c>
      <c r="S807" s="26" t="str">
        <f>IFERROR(VLOOKUP(J807,'DESC ITY - ENG'!B:C,2,FALSE),VLOOKUP(I807,'DESC ITY - ENG'!A:C,3,FALSE))</f>
        <v>Ring Nut P049 23.5/24.5mm R999 F80 A 0° for Shape 420 ∅22</v>
      </c>
      <c r="T807" s="15" t="str">
        <f>IFERROR(VLOOKUP(S807,'DESC ITY - ENG'!C:D,2,FALSE),VLOOKUP(J807,'DESC ITY - ENG'!B:D,3,FALSE))</f>
        <v>NUT-</v>
      </c>
      <c r="U807" t="str">
        <f>VLOOKUP(T807,'STANDARD COMM'!A:B,2,FALSE)</f>
        <v>NUT</v>
      </c>
      <c r="V807" t="str">
        <f>IF(T807="","(blank)",IF(COUNTIF('STANDARD COMM'!A:A,T807)&gt;0,"OK","OUT OF SCOPE"))</f>
        <v>OK</v>
      </c>
    </row>
    <row r="808" spans="1:22">
      <c r="A808" s="16" t="s">
        <v>8194</v>
      </c>
      <c r="B808" s="48">
        <v>46057.459907407407</v>
      </c>
      <c r="D808" s="12" t="s">
        <v>8256</v>
      </c>
      <c r="E808" s="12" t="s">
        <v>147</v>
      </c>
      <c r="F808" t="s">
        <v>8027</v>
      </c>
      <c r="G808" s="24">
        <v>46101</v>
      </c>
      <c r="I808" s="27" t="s">
        <v>1778</v>
      </c>
      <c r="J808" s="27" t="s">
        <v>1779</v>
      </c>
      <c r="K808" t="s">
        <v>4935</v>
      </c>
      <c r="L808" s="33" t="str">
        <f>VLOOKUP(K808,'COMM ITY- ENG'!A:B,2,FALSE)</f>
        <v>handles</v>
      </c>
      <c r="N808" s="46">
        <v>4200</v>
      </c>
      <c r="O808" s="45" t="s">
        <v>4949</v>
      </c>
      <c r="Q808" s="19">
        <f t="shared" si="12"/>
        <v>5.5999999999999994E-2</v>
      </c>
      <c r="R808" s="47">
        <v>235.2</v>
      </c>
      <c r="S808" s="26" t="str">
        <f>IFERROR(VLOOKUP(J808,'DESC ITY - ENG'!B:C,2,FALSE),VLOOKUP(I808,'DESC ITY - ENG'!A:C,3,FALSE))</f>
        <v>Ring Nut L1500 14.5/15.5mm R200 F90 0°</v>
      </c>
      <c r="T808" s="15" t="str">
        <f>IFERROR(VLOOKUP(S808,'DESC ITY - ENG'!C:D,2,FALSE),VLOOKUP(J808,'DESC ITY - ENG'!B:D,3,FALSE))</f>
        <v>NUT-</v>
      </c>
      <c r="U808" t="str">
        <f>VLOOKUP(T808,'STANDARD COMM'!A:B,2,FALSE)</f>
        <v>NUT</v>
      </c>
      <c r="V808" t="str">
        <f>IF(T808="","(blank)",IF(COUNTIF('STANDARD COMM'!A:A,T808)&gt;0,"OK","OUT OF SCOPE"))</f>
        <v>OK</v>
      </c>
    </row>
    <row r="809" spans="1:22">
      <c r="A809" s="16" t="s">
        <v>8194</v>
      </c>
      <c r="B809" s="48">
        <v>46057.459907407407</v>
      </c>
      <c r="D809" s="18" t="s">
        <v>8256</v>
      </c>
      <c r="E809" s="18" t="s">
        <v>147</v>
      </c>
      <c r="F809" t="s">
        <v>8027</v>
      </c>
      <c r="G809" s="24">
        <v>46101</v>
      </c>
      <c r="I809" s="27" t="s">
        <v>2494</v>
      </c>
      <c r="J809" s="27" t="s">
        <v>2495</v>
      </c>
      <c r="K809" t="s">
        <v>4935</v>
      </c>
      <c r="L809" s="33" t="str">
        <f>VLOOKUP(K809,'COMM ITY- ENG'!A:B,2,FALSE)</f>
        <v>handles</v>
      </c>
      <c r="N809" s="46">
        <v>2080</v>
      </c>
      <c r="O809" s="45" t="s">
        <v>4949</v>
      </c>
      <c r="Q809" s="19">
        <f t="shared" si="12"/>
        <v>5.5500000000000001E-2</v>
      </c>
      <c r="R809" s="47">
        <v>115.44</v>
      </c>
      <c r="S809" s="26" t="str">
        <f>IFERROR(VLOOKUP(J809,'DESC ITY - ENG'!B:C,2,FALSE),VLOOKUP(I809,'DESC ITY - ENG'!A:C,3,FALSE))</f>
        <v>Ring Nut P075 15/18.5mm R250 F80 A-8°</v>
      </c>
      <c r="T809" s="15" t="str">
        <f>IFERROR(VLOOKUP(S809,'DESC ITY - ENG'!C:D,2,FALSE),VLOOKUP(J809,'DESC ITY - ENG'!B:D,3,FALSE))</f>
        <v>NUT-</v>
      </c>
      <c r="U809" t="str">
        <f>VLOOKUP(T809,'STANDARD COMM'!A:B,2,FALSE)</f>
        <v>NUT</v>
      </c>
      <c r="V809" t="str">
        <f>IF(T809="","(blank)",IF(COUNTIF('STANDARD COMM'!A:A,T809)&gt;0,"OK","OUT OF SCOPE"))</f>
        <v>OK</v>
      </c>
    </row>
    <row r="810" spans="1:22">
      <c r="A810" s="16" t="s">
        <v>8194</v>
      </c>
      <c r="B810" s="48">
        <v>46057.459907407407</v>
      </c>
      <c r="D810" s="18" t="s">
        <v>8256</v>
      </c>
      <c r="E810" s="18" t="s">
        <v>147</v>
      </c>
      <c r="F810" t="s">
        <v>8027</v>
      </c>
      <c r="G810" s="24">
        <v>46101</v>
      </c>
      <c r="I810" s="27" t="s">
        <v>6752</v>
      </c>
      <c r="J810" s="27" t="s">
        <v>6574</v>
      </c>
      <c r="K810" t="s">
        <v>4935</v>
      </c>
      <c r="L810" s="33" t="str">
        <f>VLOOKUP(K810,'COMM ITY- ENG'!A:B,2,FALSE)</f>
        <v>handles</v>
      </c>
      <c r="N810" s="46">
        <v>2100</v>
      </c>
      <c r="O810" s="45" t="s">
        <v>4949</v>
      </c>
      <c r="Q810" s="19">
        <f t="shared" si="12"/>
        <v>5.5999999999999994E-2</v>
      </c>
      <c r="R810" s="47">
        <v>117.6</v>
      </c>
      <c r="S810" s="26" t="str">
        <f>IFERROR(VLOOKUP(J810,'DESC ITY - ENG'!B:C,2,FALSE),VLOOKUP(I810,'DESC ITY - ENG'!A:C,3,FALSE))</f>
        <v>FERRULE L1500 16/17 R999 F75 A 0°</v>
      </c>
      <c r="T810" s="15" t="str">
        <f>IFERROR(VLOOKUP(S810,'DESC ITY - ENG'!C:D,2,FALSE),VLOOKUP(J810,'DESC ITY - ENG'!B:D,3,FALSE))</f>
        <v>FLAN</v>
      </c>
      <c r="U810" t="str">
        <f>VLOOKUP(T810,'STANDARD COMM'!A:B,2,FALSE)</f>
        <v>FLANGE OF HANDLE</v>
      </c>
      <c r="V810" t="str">
        <f>IF(T810="","(blank)",IF(COUNTIF('STANDARD COMM'!A:A,T810)&gt;0,"OK","OUT OF SCOPE"))</f>
        <v>OK</v>
      </c>
    </row>
    <row r="811" spans="1:22">
      <c r="A811" s="16" t="s">
        <v>8206</v>
      </c>
      <c r="B811" s="48">
        <v>46058.398981481485</v>
      </c>
      <c r="D811" s="12" t="s">
        <v>127</v>
      </c>
      <c r="E811" s="12" t="s">
        <v>128</v>
      </c>
      <c r="F811" t="s">
        <v>8029</v>
      </c>
      <c r="G811" s="24">
        <v>46101</v>
      </c>
      <c r="I811" s="27" t="s">
        <v>8144</v>
      </c>
      <c r="J811" s="27" t="s">
        <v>8145</v>
      </c>
      <c r="K811" t="s">
        <v>4940</v>
      </c>
      <c r="L811" s="33" t="str">
        <f>VLOOKUP(K811,'COMM ITY- ENG'!A:B,2,FALSE)</f>
        <v>packaging accessories</v>
      </c>
      <c r="N811" s="46">
        <v>2000</v>
      </c>
      <c r="O811" s="45" t="s">
        <v>4949</v>
      </c>
      <c r="Q811" s="19">
        <f t="shared" si="12"/>
        <v>3.3070000000000002E-2</v>
      </c>
      <c r="R811" s="47">
        <v>66.14</v>
      </c>
      <c r="S811" s="26" t="str">
        <f>IFERROR(VLOOKUP(J811,'DESC ITY - ENG'!B:C,2,FALSE),VLOOKUP(I811,'DESC ITY - ENG'!A:C,3,FALSE))</f>
        <v>40x50 Polybag, Perforated/Vented</v>
      </c>
      <c r="T811" s="15" t="str">
        <f>IFERROR(VLOOKUP(S811,'DESC ITY - ENG'!C:D,2,FALSE),VLOOKUP(J811,'DESC ITY - ENG'!B:D,3,FALSE))</f>
        <v>BAG-</v>
      </c>
      <c r="U811" t="str">
        <f>VLOOKUP(T811,'STANDARD COMM'!A:B,2,FALSE)</f>
        <v>BAG PACK</v>
      </c>
      <c r="V811" t="str">
        <f>IF(T811="","(blank)",IF(COUNTIF('STANDARD COMM'!A:A,T811)&gt;0,"OK","OUT OF SCOPE"))</f>
        <v>OK</v>
      </c>
    </row>
    <row r="812" spans="1:22">
      <c r="A812" s="16" t="s">
        <v>8192</v>
      </c>
      <c r="B812" s="48">
        <v>46059.4528125</v>
      </c>
      <c r="D812" s="12" t="s">
        <v>8255</v>
      </c>
      <c r="E812" s="12" t="s">
        <v>164</v>
      </c>
      <c r="F812" t="s">
        <v>8025</v>
      </c>
      <c r="G812" s="24">
        <v>46101</v>
      </c>
      <c r="I812" s="27" t="s">
        <v>3076</v>
      </c>
      <c r="J812" s="27" t="s">
        <v>3077</v>
      </c>
      <c r="K812" t="s">
        <v>4946</v>
      </c>
      <c r="L812" s="33" t="str">
        <f>VLOOKUP(K812,'COMM ITY- ENG'!A:B,2,FALSE)</f>
        <v>consumable materials</v>
      </c>
      <c r="N812" s="46">
        <v>325</v>
      </c>
      <c r="O812" s="45" t="s">
        <v>4949</v>
      </c>
      <c r="Q812" s="19">
        <f t="shared" si="12"/>
        <v>14.3</v>
      </c>
      <c r="R812" s="47">
        <v>4647.5</v>
      </c>
      <c r="S812" s="26" t="str">
        <f>IFERROR(VLOOKUP(J812,'DESC ITY - ENG'!B:C,2,FALSE),VLOOKUP(I812,'DESC ITY - ENG'!A:C,3,FALSE))</f>
        <v>Heavy-Duty Pallet 120x100 cm</v>
      </c>
      <c r="T812" s="15" t="str">
        <f>IFERROR(VLOOKUP(S812,'DESC ITY - ENG'!C:D,2,FALSE),VLOOKUP(J812,'DESC ITY - ENG'!B:D,3,FALSE))</f>
        <v>MISC</v>
      </c>
      <c r="U812" t="str">
        <f>VLOOKUP(T812,'STANDARD COMM'!A:B,2,FALSE)</f>
        <v>MISCELLANEOUS</v>
      </c>
      <c r="V812" t="str">
        <f>IF(T812="","(blank)",IF(COUNTIF('STANDARD COMM'!A:A,T812)&gt;0,"OK","OUT OF SCOPE"))</f>
        <v>OK</v>
      </c>
    </row>
    <row r="813" spans="1:22">
      <c r="A813" s="16" t="s">
        <v>8208</v>
      </c>
      <c r="B813" s="48">
        <v>46059.665034722224</v>
      </c>
      <c r="D813" s="12" t="s">
        <v>178</v>
      </c>
      <c r="E813" s="12" t="s">
        <v>179</v>
      </c>
      <c r="F813" t="s">
        <v>8031</v>
      </c>
      <c r="G813" s="24">
        <v>46101</v>
      </c>
      <c r="I813" s="27" t="s">
        <v>4121</v>
      </c>
      <c r="J813" s="27" t="s">
        <v>4122</v>
      </c>
      <c r="K813" t="s">
        <v>4937</v>
      </c>
      <c r="L813" s="33" t="str">
        <f>VLOOKUP(K813,'COMM ITY- ENG'!A:B,2,FALSE)</f>
        <v>finished accessories</v>
      </c>
      <c r="N813" s="46">
        <v>2000</v>
      </c>
      <c r="O813" s="45" t="s">
        <v>4949</v>
      </c>
      <c r="Q813" s="19">
        <f t="shared" si="12"/>
        <v>0.67</v>
      </c>
      <c r="R813" s="47">
        <v>1340</v>
      </c>
      <c r="S813" s="26" t="str">
        <f>IFERROR(VLOOKUP(J813,'DESC ITY - ENG'!B:C,2,FALSE),VLOOKUP(I813,'DESC ITY - ENG'!A:C,3,FALSE))</f>
        <v>Turner/Spatula 29 cm with Holes + Raclette Scraper</v>
      </c>
      <c r="T813" s="15" t="str">
        <f>IFERROR(VLOOKUP(S813,'DESC ITY - ENG'!C:D,2,FALSE),VLOOKUP(J813,'DESC ITY - ENG'!B:D,3,FALSE))</f>
        <v>T&amp;G-</v>
      </c>
      <c r="U813" t="str">
        <f>VLOOKUP(T813,'STANDARD COMM'!A:B,2,FALSE)</f>
        <v>TOOLS &amp; GADGETS / UTENSIL / BOWL</v>
      </c>
      <c r="V813" t="str">
        <f>IF(T813="","(blank)",IF(COUNTIF('STANDARD COMM'!A:A,T813)&gt;0,"OK","OUT OF SCOPE"))</f>
        <v>OK</v>
      </c>
    </row>
    <row r="814" spans="1:22">
      <c r="A814" s="16" t="s">
        <v>7091</v>
      </c>
      <c r="B814" s="48">
        <v>46063.394733796296</v>
      </c>
      <c r="D814" s="12" t="s">
        <v>97</v>
      </c>
      <c r="E814" s="12" t="s">
        <v>98</v>
      </c>
      <c r="F814" t="s">
        <v>8038</v>
      </c>
      <c r="G814" s="24">
        <v>46101</v>
      </c>
      <c r="I814" s="27" t="s">
        <v>864</v>
      </c>
      <c r="J814" s="27" t="s">
        <v>865</v>
      </c>
      <c r="K814" t="s">
        <v>4946</v>
      </c>
      <c r="L814" s="33" t="str">
        <f>VLOOKUP(K814,'COMM ITY- ENG'!A:B,2,FALSE)</f>
        <v>consumable materials</v>
      </c>
      <c r="N814" s="46">
        <v>576</v>
      </c>
      <c r="O814" s="45" t="s">
        <v>4949</v>
      </c>
      <c r="Q814" s="19">
        <f t="shared" si="12"/>
        <v>0.86</v>
      </c>
      <c r="R814" s="47">
        <v>495.36</v>
      </c>
      <c r="S814" s="26" t="str">
        <f>IFERROR(VLOOKUP(J814,'DESC ITY - ENG'!B:C,2,FALSE),VLOOKUP(I814,'DESC ITY - ENG'!A:C,3,FALSE))</f>
        <v>Spandex Black Gloves Style 11939 Size Large</v>
      </c>
      <c r="T814" s="15" t="str">
        <f>IFERROR(VLOOKUP(S814,'DESC ITY - ENG'!C:D,2,FALSE),VLOOKUP(J814,'DESC ITY - ENG'!B:D,3,FALSE))</f>
        <v>MISC</v>
      </c>
      <c r="U814" t="str">
        <f>VLOOKUP(T814,'STANDARD COMM'!A:B,2,FALSE)</f>
        <v>MISCELLANEOUS</v>
      </c>
      <c r="V814" t="str">
        <f>IF(T814="","(blank)",IF(COUNTIF('STANDARD COMM'!A:A,T814)&gt;0,"OK","OUT OF SCOPE"))</f>
        <v>OK</v>
      </c>
    </row>
    <row r="815" spans="1:22">
      <c r="A815" s="16" t="s">
        <v>7091</v>
      </c>
      <c r="B815" s="48">
        <v>46063.394733796296</v>
      </c>
      <c r="D815" s="18" t="s">
        <v>97</v>
      </c>
      <c r="E815" s="18" t="s">
        <v>98</v>
      </c>
      <c r="F815" t="s">
        <v>8039</v>
      </c>
      <c r="G815" s="24">
        <v>46101</v>
      </c>
      <c r="I815" s="27" t="s">
        <v>866</v>
      </c>
      <c r="J815" s="27" t="s">
        <v>867</v>
      </c>
      <c r="K815" t="s">
        <v>4946</v>
      </c>
      <c r="L815" s="33" t="str">
        <f>VLOOKUP(K815,'COMM ITY- ENG'!A:B,2,FALSE)</f>
        <v>consumable materials</v>
      </c>
      <c r="N815" s="46">
        <v>480</v>
      </c>
      <c r="O815" s="45" t="s">
        <v>4949</v>
      </c>
      <c r="Q815" s="19">
        <f t="shared" si="12"/>
        <v>0.86</v>
      </c>
      <c r="R815" s="47">
        <v>412.8</v>
      </c>
      <c r="S815" s="26" t="str">
        <f>IFERROR(VLOOKUP(J815,'DESC ITY - ENG'!B:C,2,FALSE),VLOOKUP(I815,'DESC ITY - ENG'!A:C,3,FALSE))</f>
        <v>Spandex Black Gloves Style 11939 Size Small</v>
      </c>
      <c r="T815" s="15" t="str">
        <f>IFERROR(VLOOKUP(S815,'DESC ITY - ENG'!C:D,2,FALSE),VLOOKUP(J815,'DESC ITY - ENG'!B:D,3,FALSE))</f>
        <v>MISC</v>
      </c>
      <c r="U815" t="str">
        <f>VLOOKUP(T815,'STANDARD COMM'!A:B,2,FALSE)</f>
        <v>MISCELLANEOUS</v>
      </c>
      <c r="V815" t="str">
        <f>IF(T815="","(blank)",IF(COUNTIF('STANDARD COMM'!A:A,T815)&gt;0,"OK","OUT OF SCOPE"))</f>
        <v>OK</v>
      </c>
    </row>
    <row r="816" spans="1:22">
      <c r="A816" s="16" t="s">
        <v>7091</v>
      </c>
      <c r="B816" s="48">
        <v>46063.394733796296</v>
      </c>
      <c r="D816" s="12" t="s">
        <v>97</v>
      </c>
      <c r="E816" s="12" t="s">
        <v>98</v>
      </c>
      <c r="F816" t="s">
        <v>8039</v>
      </c>
      <c r="G816" s="24">
        <v>46101</v>
      </c>
      <c r="I816" s="27" t="s">
        <v>862</v>
      </c>
      <c r="J816" s="27" t="s">
        <v>863</v>
      </c>
      <c r="K816" t="s">
        <v>4946</v>
      </c>
      <c r="L816" s="33" t="str">
        <f>VLOOKUP(K816,'COMM ITY- ENG'!A:B,2,FALSE)</f>
        <v>consumable materials</v>
      </c>
      <c r="N816" s="46">
        <v>20</v>
      </c>
      <c r="O816" s="45" t="s">
        <v>4949</v>
      </c>
      <c r="Q816" s="19">
        <f t="shared" si="12"/>
        <v>5.9</v>
      </c>
      <c r="R816" s="47">
        <v>118</v>
      </c>
      <c r="S816" s="26" t="str">
        <f>IFERROR(VLOOKUP(J816,'DESC ITY - ENG'!B:C,2,FALSE),VLOOKUP(I816,'DESC ITY - ENG'!A:C,3,FALSE))</f>
        <v>Chlorinated Nitrile Gloves 100 pcs</v>
      </c>
      <c r="T816" s="15" t="str">
        <f>IFERROR(VLOOKUP(S816,'DESC ITY - ENG'!C:D,2,FALSE),VLOOKUP(J816,'DESC ITY - ENG'!B:D,3,FALSE))</f>
        <v>MISC</v>
      </c>
      <c r="U816" t="str">
        <f>VLOOKUP(T816,'STANDARD COMM'!A:B,2,FALSE)</f>
        <v>MISCELLANEOUS</v>
      </c>
      <c r="V816" t="str">
        <f>IF(T816="","(blank)",IF(COUNTIF('STANDARD COMM'!A:A,T816)&gt;0,"OK","OUT OF SCOPE"))</f>
        <v>OK</v>
      </c>
    </row>
    <row r="817" spans="1:22">
      <c r="A817" s="16" t="s">
        <v>7091</v>
      </c>
      <c r="B817" s="48">
        <v>46063.394733796296</v>
      </c>
      <c r="D817" s="18" t="s">
        <v>97</v>
      </c>
      <c r="E817" s="18" t="s">
        <v>98</v>
      </c>
      <c r="F817" t="s">
        <v>8040</v>
      </c>
      <c r="G817" s="24">
        <v>46101</v>
      </c>
      <c r="I817" s="27" t="s">
        <v>862</v>
      </c>
      <c r="J817" s="27" t="s">
        <v>863</v>
      </c>
      <c r="K817" t="s">
        <v>4946</v>
      </c>
      <c r="L817" s="33" t="str">
        <f>VLOOKUP(K817,'COMM ITY- ENG'!A:B,2,FALSE)</f>
        <v>consumable materials</v>
      </c>
      <c r="N817" s="46">
        <v>19</v>
      </c>
      <c r="O817" s="45" t="s">
        <v>4949</v>
      </c>
      <c r="Q817" s="19">
        <f t="shared" si="12"/>
        <v>5.8999999999999995</v>
      </c>
      <c r="R817" s="47">
        <v>112.1</v>
      </c>
      <c r="S817" s="26" t="str">
        <f>IFERROR(VLOOKUP(J817,'DESC ITY - ENG'!B:C,2,FALSE),VLOOKUP(I817,'DESC ITY - ENG'!A:C,3,FALSE))</f>
        <v>Chlorinated Nitrile Gloves 100 pcs</v>
      </c>
      <c r="T817" s="15" t="str">
        <f>IFERROR(VLOOKUP(S817,'DESC ITY - ENG'!C:D,2,FALSE),VLOOKUP(J817,'DESC ITY - ENG'!B:D,3,FALSE))</f>
        <v>MISC</v>
      </c>
      <c r="U817" t="str">
        <f>VLOOKUP(T817,'STANDARD COMM'!A:B,2,FALSE)</f>
        <v>MISCELLANEOUS</v>
      </c>
      <c r="V817" t="str">
        <f>IF(T817="","(blank)",IF(COUNTIF('STANDARD COMM'!A:A,T817)&gt;0,"OK","OUT OF SCOPE"))</f>
        <v>OK</v>
      </c>
    </row>
    <row r="818" spans="1:22">
      <c r="A818" s="16" t="s">
        <v>8200</v>
      </c>
      <c r="B818" s="48">
        <v>46066.435208333336</v>
      </c>
      <c r="D818" s="18" t="s">
        <v>8256</v>
      </c>
      <c r="E818" s="18" t="s">
        <v>147</v>
      </c>
      <c r="F818" t="s">
        <v>8027</v>
      </c>
      <c r="G818" s="24">
        <v>46101</v>
      </c>
      <c r="I818" s="27" t="s">
        <v>1816</v>
      </c>
      <c r="J818" s="27" t="s">
        <v>1817</v>
      </c>
      <c r="K818" t="s">
        <v>4935</v>
      </c>
      <c r="L818" s="33" t="str">
        <f>VLOOKUP(K818,'COMM ITY- ENG'!A:B,2,FALSE)</f>
        <v>handles</v>
      </c>
      <c r="N818" s="46">
        <v>6400</v>
      </c>
      <c r="O818" s="45" t="s">
        <v>4949</v>
      </c>
      <c r="Q818" s="19">
        <f t="shared" si="12"/>
        <v>7.5600000000000001E-2</v>
      </c>
      <c r="R818" s="47">
        <v>483.84</v>
      </c>
      <c r="S818" s="26" t="str">
        <f>IFERROR(VLOOKUP(J818,'DESC ITY - ENG'!B:C,2,FALSE),VLOOKUP(I818,'DESC ITY - ENG'!A:C,3,FALSE))</f>
        <v>Ring Nut AR 0400 18/20.5 R90 F140</v>
      </c>
      <c r="T818" s="15" t="str">
        <f>IFERROR(VLOOKUP(S818,'DESC ITY - ENG'!C:D,2,FALSE),VLOOKUP(J818,'DESC ITY - ENG'!B:D,3,FALSE))</f>
        <v>NUT-</v>
      </c>
      <c r="U818" t="str">
        <f>VLOOKUP(T818,'STANDARD COMM'!A:B,2,FALSE)</f>
        <v>NUT</v>
      </c>
      <c r="V818" t="str">
        <f>IF(T818="","(blank)",IF(COUNTIF('STANDARD COMM'!A:A,T818)&gt;0,"OK","OUT OF SCOPE"))</f>
        <v>OK</v>
      </c>
    </row>
    <row r="819" spans="1:22">
      <c r="A819" s="16" t="s">
        <v>8200</v>
      </c>
      <c r="B819" s="48">
        <v>46066.435208333336</v>
      </c>
      <c r="D819" s="12" t="s">
        <v>8256</v>
      </c>
      <c r="E819" s="12" t="s">
        <v>147</v>
      </c>
      <c r="F819" t="s">
        <v>8027</v>
      </c>
      <c r="G819" s="24">
        <v>46101</v>
      </c>
      <c r="I819" s="27" t="s">
        <v>1876</v>
      </c>
      <c r="J819" s="27" t="s">
        <v>1877</v>
      </c>
      <c r="K819" t="s">
        <v>4935</v>
      </c>
      <c r="L819" s="33" t="str">
        <f>VLOOKUP(K819,'COMM ITY- ENG'!A:B,2,FALSE)</f>
        <v>handles</v>
      </c>
      <c r="N819" s="46">
        <v>4300</v>
      </c>
      <c r="O819" s="45" t="s">
        <v>4949</v>
      </c>
      <c r="Q819" s="19">
        <f t="shared" si="12"/>
        <v>0.10249999999999999</v>
      </c>
      <c r="R819" s="47">
        <v>440.75</v>
      </c>
      <c r="S819" s="26" t="str">
        <f>IFERROR(VLOOKUP(J819,'DESC ITY - ENG'!B:C,2,FALSE),VLOOKUP(I819,'DESC ITY - ENG'!A:C,3,FALSE))</f>
        <v>Ring Nut P093 13.5/25 R60 F140 A-8°</v>
      </c>
      <c r="T819" s="15" t="str">
        <f>IFERROR(VLOOKUP(S819,'DESC ITY - ENG'!C:D,2,FALSE),VLOOKUP(J819,'DESC ITY - ENG'!B:D,3,FALSE))</f>
        <v>NUT-</v>
      </c>
      <c r="U819" t="str">
        <f>VLOOKUP(T819,'STANDARD COMM'!A:B,2,FALSE)</f>
        <v>NUT</v>
      </c>
      <c r="V819" t="str">
        <f>IF(T819="","(blank)",IF(COUNTIF('STANDARD COMM'!A:A,T819)&gt;0,"OK","OUT OF SCOPE"))</f>
        <v>OK</v>
      </c>
    </row>
    <row r="820" spans="1:22">
      <c r="A820" s="16" t="s">
        <v>8200</v>
      </c>
      <c r="B820" s="48">
        <v>46066.435208333336</v>
      </c>
      <c r="D820" s="18" t="s">
        <v>8256</v>
      </c>
      <c r="E820" s="18" t="s">
        <v>147</v>
      </c>
      <c r="F820" t="s">
        <v>8027</v>
      </c>
      <c r="G820" s="24">
        <v>46101</v>
      </c>
      <c r="I820" s="27" t="s">
        <v>3684</v>
      </c>
      <c r="J820" s="27" t="s">
        <v>3685</v>
      </c>
      <c r="K820" t="s">
        <v>4935</v>
      </c>
      <c r="L820" s="33" t="str">
        <f>VLOOKUP(K820,'COMM ITY- ENG'!A:B,2,FALSE)</f>
        <v>handles</v>
      </c>
      <c r="N820" s="46">
        <v>3340</v>
      </c>
      <c r="O820" s="45" t="s">
        <v>4949</v>
      </c>
      <c r="Q820" s="19">
        <f t="shared" si="12"/>
        <v>0.10250000000000001</v>
      </c>
      <c r="R820" s="47">
        <v>342.35</v>
      </c>
      <c r="S820" s="26" t="str">
        <f>IFERROR(VLOOKUP(J820,'DESC ITY - ENG'!B:C,2,FALSE),VLOOKUP(I820,'DESC ITY - ENG'!A:C,3,FALSE))</f>
        <v>Ring Nut P093 14/18 R200 F120 A-8°</v>
      </c>
      <c r="T820" s="15" t="str">
        <f>IFERROR(VLOOKUP(S820,'DESC ITY - ENG'!C:D,2,FALSE),VLOOKUP(J820,'DESC ITY - ENG'!B:D,3,FALSE))</f>
        <v>NUT-</v>
      </c>
      <c r="U820" t="str">
        <f>VLOOKUP(T820,'STANDARD COMM'!A:B,2,FALSE)</f>
        <v>NUT</v>
      </c>
      <c r="V820" t="str">
        <f>IF(T820="","(blank)",IF(COUNTIF('STANDARD COMM'!A:A,T820)&gt;0,"OK","OUT OF SCOPE"))</f>
        <v>OK</v>
      </c>
    </row>
    <row r="821" spans="1:22">
      <c r="A821" s="16" t="s">
        <v>8193</v>
      </c>
      <c r="B821" s="48">
        <v>46066.68340277778</v>
      </c>
      <c r="D821" s="18" t="s">
        <v>103</v>
      </c>
      <c r="E821" s="18" t="s">
        <v>104</v>
      </c>
      <c r="F821" t="s">
        <v>8026</v>
      </c>
      <c r="G821" s="24">
        <v>46101</v>
      </c>
      <c r="I821" s="27" t="s">
        <v>892</v>
      </c>
      <c r="J821" s="27" t="s">
        <v>893</v>
      </c>
      <c r="K821" t="s">
        <v>4935</v>
      </c>
      <c r="L821" s="33" t="str">
        <f>VLOOKUP(K821,'COMM ITY- ENG'!A:B,2,FALSE)</f>
        <v>handles</v>
      </c>
      <c r="N821" s="46">
        <v>4800</v>
      </c>
      <c r="O821" s="45" t="s">
        <v>4949</v>
      </c>
      <c r="Q821" s="19">
        <f t="shared" si="12"/>
        <v>0.31064999999999998</v>
      </c>
      <c r="R821" s="47">
        <v>1491.12</v>
      </c>
      <c r="S821" s="26" t="str">
        <f>IFERROR(VLOOKUP(J821,'DESC ITY - ENG'!B:C,2,FALSE),VLOOKUP(I821,'DESC ITY - ENG'!A:C,3,FALSE))</f>
        <v>Handle Chicago/1 Black Satin Finish [cite: 4]</v>
      </c>
      <c r="T821" s="15" t="str">
        <f>IFERROR(VLOOKUP(S821,'DESC ITY - ENG'!C:D,2,FALSE),VLOOKUP(J821,'DESC ITY - ENG'!B:D,3,FALSE))</f>
        <v>HDL--</v>
      </c>
      <c r="U821" t="e">
        <f>VLOOKUP(T821,'STANDARD COMM'!A:B,2,FALSE)</f>
        <v>#N/A</v>
      </c>
      <c r="V821" t="str">
        <f>IF(T821="","(blank)",IF(COUNTIF('STANDARD COMM'!A:A,T821)&gt;0,"OK","OUT OF SCOPE"))</f>
        <v>OUT OF SCOPE</v>
      </c>
    </row>
    <row r="822" spans="1:22">
      <c r="A822" s="16" t="s">
        <v>8193</v>
      </c>
      <c r="B822" s="48">
        <v>46066.68340277778</v>
      </c>
      <c r="D822" s="12" t="s">
        <v>103</v>
      </c>
      <c r="E822" s="12" t="s">
        <v>104</v>
      </c>
      <c r="F822" t="s">
        <v>8026</v>
      </c>
      <c r="G822" s="24">
        <v>46101</v>
      </c>
      <c r="I822" s="27" t="s">
        <v>894</v>
      </c>
      <c r="J822" s="27" t="s">
        <v>895</v>
      </c>
      <c r="K822" t="s">
        <v>4935</v>
      </c>
      <c r="L822" s="33" t="str">
        <f>VLOOKUP(K822,'COMM ITY- ENG'!A:B,2,FALSE)</f>
        <v>handles</v>
      </c>
      <c r="N822" s="46">
        <v>10830</v>
      </c>
      <c r="O822" s="45" t="s">
        <v>4949</v>
      </c>
      <c r="Q822" s="19">
        <f t="shared" si="12"/>
        <v>0.33630009233610342</v>
      </c>
      <c r="R822" s="47">
        <v>3642.13</v>
      </c>
      <c r="S822" s="26" t="str">
        <f>IFERROR(VLOOKUP(J822,'DESC ITY - ENG'!B:C,2,FALSE),VLOOKUP(I822,'DESC ITY - ENG'!A:C,3,FALSE))</f>
        <v>Handle Chicago/2 Black Satin Finish [cite: 4]</v>
      </c>
      <c r="T822" s="15" t="str">
        <f>IFERROR(VLOOKUP(S822,'DESC ITY - ENG'!C:D,2,FALSE),VLOOKUP(J822,'DESC ITY - ENG'!B:D,3,FALSE))</f>
        <v>HDL--</v>
      </c>
      <c r="U822" t="e">
        <f>VLOOKUP(T822,'STANDARD COMM'!A:B,2,FALSE)</f>
        <v>#N/A</v>
      </c>
      <c r="V822" t="str">
        <f>IF(T822="","(blank)",IF(COUNTIF('STANDARD COMM'!A:A,T822)&gt;0,"OK","OUT OF SCOPE"))</f>
        <v>OUT OF SCOPE</v>
      </c>
    </row>
    <row r="823" spans="1:22">
      <c r="A823" s="16" t="s">
        <v>8214</v>
      </c>
      <c r="B823" s="48">
        <v>46069.63989583333</v>
      </c>
      <c r="D823" s="12" t="s">
        <v>112</v>
      </c>
      <c r="E823" s="12" t="s">
        <v>113</v>
      </c>
      <c r="F823" t="s">
        <v>8034</v>
      </c>
      <c r="G823" s="24">
        <v>46101</v>
      </c>
      <c r="I823" s="27" t="s">
        <v>992</v>
      </c>
      <c r="J823" s="27" t="s">
        <v>993</v>
      </c>
      <c r="K823" t="s">
        <v>4942</v>
      </c>
      <c r="L823" s="33" t="str">
        <f>VLOOKUP(K823,'COMM ITY- ENG'!A:B,2,FALSE)</f>
        <v>accessories for handles</v>
      </c>
      <c r="N823" s="46">
        <v>10000</v>
      </c>
      <c r="O823" s="45" t="s">
        <v>4949</v>
      </c>
      <c r="Q823" s="19">
        <f t="shared" si="12"/>
        <v>5.6000000000000001E-2</v>
      </c>
      <c r="R823" s="47">
        <v>560</v>
      </c>
      <c r="S823" s="26" t="str">
        <f>IFERROR(VLOOKUP(J823,'DESC ITY - ENG'!B:C,2,FALSE),VLOOKUP(I823,'DESC ITY - ENG'!A:C,3,FALSE))</f>
        <v>5Stud 10x10x16mm Straight Unthreaded 4.5mm</v>
      </c>
      <c r="T823" s="15" t="str">
        <f>IFERROR(VLOOKUP(S823,'DESC ITY - ENG'!C:D,2,FALSE),VLOOKUP(J823,'DESC ITY - ENG'!B:D,3,FALSE))</f>
        <v>STUD</v>
      </c>
      <c r="U823" t="str">
        <f>VLOOKUP(T823,'STANDARD COMM'!A:B,2,FALSE)</f>
        <v>STUD</v>
      </c>
      <c r="V823" t="str">
        <f>IF(T823="","(blank)",IF(COUNTIF('STANDARD COMM'!A:A,T823)&gt;0,"OK","OUT OF SCOPE"))</f>
        <v>OK</v>
      </c>
    </row>
    <row r="824" spans="1:22">
      <c r="A824" s="16" t="s">
        <v>8214</v>
      </c>
      <c r="B824" s="48">
        <v>46069.63989583333</v>
      </c>
      <c r="D824" s="12" t="s">
        <v>112</v>
      </c>
      <c r="E824" s="12" t="s">
        <v>113</v>
      </c>
      <c r="F824" t="s">
        <v>8034</v>
      </c>
      <c r="G824" s="24">
        <v>46101</v>
      </c>
      <c r="I824" s="27" t="s">
        <v>994</v>
      </c>
      <c r="J824" s="27" t="s">
        <v>995</v>
      </c>
      <c r="K824" t="s">
        <v>4942</v>
      </c>
      <c r="L824" s="33" t="str">
        <f>VLOOKUP(K824,'COMM ITY- ENG'!A:B,2,FALSE)</f>
        <v>accessories for handles</v>
      </c>
      <c r="N824" s="46">
        <v>20000</v>
      </c>
      <c r="O824" s="45" t="s">
        <v>4949</v>
      </c>
      <c r="Q824" s="19">
        <f t="shared" si="12"/>
        <v>4.4999999999999998E-2</v>
      </c>
      <c r="R824" s="47">
        <v>900</v>
      </c>
      <c r="S824" s="26" t="str">
        <f>IFERROR(VLOOKUP(J824,'DESC ITY - ENG'!B:C,2,FALSE),VLOOKUP(I824,'DESC ITY - ENG'!A:C,3,FALSE))</f>
        <v>5 DIR.NON FIL.45Stud 10x10x13.5mm Straight</v>
      </c>
      <c r="T824" s="15" t="str">
        <f>IFERROR(VLOOKUP(S824,'DESC ITY - ENG'!C:D,2,FALSE),VLOOKUP(J824,'DESC ITY - ENG'!B:D,3,FALSE))</f>
        <v>STUD</v>
      </c>
      <c r="U824" t="str">
        <f>VLOOKUP(T824,'STANDARD COMM'!A:B,2,FALSE)</f>
        <v>STUD</v>
      </c>
      <c r="V824" t="str">
        <f>IF(T824="","(blank)",IF(COUNTIF('STANDARD COMM'!A:A,T824)&gt;0,"OK","OUT OF SCOPE"))</f>
        <v>OK</v>
      </c>
    </row>
    <row r="825" spans="1:22">
      <c r="A825" s="16" t="s">
        <v>8214</v>
      </c>
      <c r="B825" s="48">
        <v>46069.63989583333</v>
      </c>
      <c r="D825" s="12" t="s">
        <v>112</v>
      </c>
      <c r="E825" s="12" t="s">
        <v>113</v>
      </c>
      <c r="F825" t="s">
        <v>8034</v>
      </c>
      <c r="G825" s="24">
        <v>46101</v>
      </c>
      <c r="I825" s="27" t="s">
        <v>1000</v>
      </c>
      <c r="J825" s="27" t="s">
        <v>1001</v>
      </c>
      <c r="K825" t="s">
        <v>4942</v>
      </c>
      <c r="L825" s="33" t="str">
        <f>VLOOKUP(K825,'COMM ITY- ENG'!A:B,2,FALSE)</f>
        <v>accessories for handles</v>
      </c>
      <c r="N825" s="46">
        <v>40000</v>
      </c>
      <c r="O825" s="45" t="s">
        <v>4949</v>
      </c>
      <c r="Q825" s="19">
        <f t="shared" si="12"/>
        <v>5.6000000000000001E-2</v>
      </c>
      <c r="R825" s="47">
        <v>2240</v>
      </c>
      <c r="S825" s="26" t="str">
        <f>IFERROR(VLOOKUP(J825,'DESC ITY - ENG'!B:C,2,FALSE),VLOOKUP(I825,'DESC ITY - ENG'!A:C,3,FALSE))</f>
        <v>5Stud 10x10x18mm 63° Unthreaded 4.5mm</v>
      </c>
      <c r="T825" s="15" t="str">
        <f>IFERROR(VLOOKUP(S825,'DESC ITY - ENG'!C:D,2,FALSE),VLOOKUP(J825,'DESC ITY - ENG'!B:D,3,FALSE))</f>
        <v>STUD</v>
      </c>
      <c r="U825" t="str">
        <f>VLOOKUP(T825,'STANDARD COMM'!A:B,2,FALSE)</f>
        <v>STUD</v>
      </c>
      <c r="V825" t="str">
        <f>IF(T825="","(blank)",IF(COUNTIF('STANDARD COMM'!A:A,T825)&gt;0,"OK","OUT OF SCOPE"))</f>
        <v>OK</v>
      </c>
    </row>
    <row r="826" spans="1:22">
      <c r="A826" s="16" t="s">
        <v>8196</v>
      </c>
      <c r="B826" s="48">
        <v>46069.686678240738</v>
      </c>
      <c r="D826" s="12" t="s">
        <v>8256</v>
      </c>
      <c r="E826" s="12" t="s">
        <v>147</v>
      </c>
      <c r="F826" t="s">
        <v>8027</v>
      </c>
      <c r="G826" s="24">
        <v>46101</v>
      </c>
      <c r="I826" s="27" t="s">
        <v>1774</v>
      </c>
      <c r="J826" s="27" t="s">
        <v>1775</v>
      </c>
      <c r="K826" t="s">
        <v>4935</v>
      </c>
      <c r="L826" s="33" t="str">
        <f>VLOOKUP(K826,'COMM ITY- ENG'!A:B,2,FALSE)</f>
        <v>handles</v>
      </c>
      <c r="N826" s="46">
        <v>4300</v>
      </c>
      <c r="O826" s="45" t="s">
        <v>4949</v>
      </c>
      <c r="Q826" s="19">
        <f t="shared" si="12"/>
        <v>6.7900000000000002E-2</v>
      </c>
      <c r="R826" s="47">
        <v>291.97000000000003</v>
      </c>
      <c r="S826" s="26" t="str">
        <f>IFERROR(VLOOKUP(J826,'DESC ITY - ENG'!B:C,2,FALSE),VLOOKUP(I826,'DESC ITY - ENG'!A:C,3,FALSE))</f>
        <v>Ring Nut L1500 13.5/26mm R40 F90 A-8°</v>
      </c>
      <c r="T826" s="15" t="str">
        <f>IFERROR(VLOOKUP(S826,'DESC ITY - ENG'!C:D,2,FALSE),VLOOKUP(J826,'DESC ITY - ENG'!B:D,3,FALSE))</f>
        <v>NUT-</v>
      </c>
      <c r="U826" t="str">
        <f>VLOOKUP(T826,'STANDARD COMM'!A:B,2,FALSE)</f>
        <v>NUT</v>
      </c>
      <c r="V826" t="str">
        <f>IF(T826="","(blank)",IF(COUNTIF('STANDARD COMM'!A:A,T826)&gt;0,"OK","OUT OF SCOPE"))</f>
        <v>OK</v>
      </c>
    </row>
    <row r="827" spans="1:22">
      <c r="A827" s="16" t="s">
        <v>8196</v>
      </c>
      <c r="B827" s="48">
        <v>46069.686678240738</v>
      </c>
      <c r="D827" s="12" t="s">
        <v>8256</v>
      </c>
      <c r="E827" s="12" t="s">
        <v>147</v>
      </c>
      <c r="F827" t="s">
        <v>8027</v>
      </c>
      <c r="G827" s="24">
        <v>46101</v>
      </c>
      <c r="I827" s="27" t="s">
        <v>1794</v>
      </c>
      <c r="J827" s="27" t="s">
        <v>1795</v>
      </c>
      <c r="K827" t="s">
        <v>4935</v>
      </c>
      <c r="L827" s="33" t="str">
        <f>VLOOKUP(K827,'COMM ITY- ENG'!A:B,2,FALSE)</f>
        <v>handles</v>
      </c>
      <c r="N827" s="46">
        <v>5400</v>
      </c>
      <c r="O827" s="45" t="s">
        <v>4949</v>
      </c>
      <c r="Q827" s="19">
        <f t="shared" si="12"/>
        <v>8.4199999999999997E-2</v>
      </c>
      <c r="R827" s="47">
        <v>454.68</v>
      </c>
      <c r="S827" s="26" t="str">
        <f>IFERROR(VLOOKUP(J827,'DESC ITY - ENG'!B:C,2,FALSE),VLOOKUP(I827,'DESC ITY - ENG'!A:C,3,FALSE))</f>
        <v>Ring Nut L2500 13/25mm R35 F90</v>
      </c>
      <c r="T827" s="15" t="str">
        <f>IFERROR(VLOOKUP(S827,'DESC ITY - ENG'!C:D,2,FALSE),VLOOKUP(J827,'DESC ITY - ENG'!B:D,3,FALSE))</f>
        <v>NUT-</v>
      </c>
      <c r="U827" t="str">
        <f>VLOOKUP(T827,'STANDARD COMM'!A:B,2,FALSE)</f>
        <v>NUT</v>
      </c>
      <c r="V827" t="str">
        <f>IF(T827="","(blank)",IF(COUNTIF('STANDARD COMM'!A:A,T827)&gt;0,"OK","OUT OF SCOPE"))</f>
        <v>OK</v>
      </c>
    </row>
    <row r="828" spans="1:22">
      <c r="A828" s="16" t="s">
        <v>8196</v>
      </c>
      <c r="B828" s="48">
        <v>46069.686678240738</v>
      </c>
      <c r="D828" s="12" t="s">
        <v>8256</v>
      </c>
      <c r="E828" s="12" t="s">
        <v>147</v>
      </c>
      <c r="F828" t="s">
        <v>8027</v>
      </c>
      <c r="G828" s="24">
        <v>46101</v>
      </c>
      <c r="I828" s="27" t="s">
        <v>1842</v>
      </c>
      <c r="J828" s="27" t="s">
        <v>1843</v>
      </c>
      <c r="K828" t="s">
        <v>4935</v>
      </c>
      <c r="L828" s="33" t="str">
        <f>VLOOKUP(K828,'COMM ITY- ENG'!A:B,2,FALSE)</f>
        <v>handles</v>
      </c>
      <c r="N828" s="46">
        <v>3200</v>
      </c>
      <c r="O828" s="45" t="s">
        <v>4949</v>
      </c>
      <c r="Q828" s="19">
        <f t="shared" si="12"/>
        <v>6.7900000000000002E-2</v>
      </c>
      <c r="R828" s="47">
        <v>217.28</v>
      </c>
      <c r="S828" s="26" t="str">
        <f>IFERROR(VLOOKUP(J828,'DESC ITY - ENG'!B:C,2,FALSE),VLOOKUP(I828,'DESC ITY - ENG'!A:C,3,FALSE))</f>
        <v>Ring Nut L1500 11.5/28 R48 F90 A-8°</v>
      </c>
      <c r="T828" s="15" t="str">
        <f>IFERROR(VLOOKUP(S828,'DESC ITY - ENG'!C:D,2,FALSE),VLOOKUP(J828,'DESC ITY - ENG'!B:D,3,FALSE))</f>
        <v>NUT-</v>
      </c>
      <c r="U828" t="str">
        <f>VLOOKUP(T828,'STANDARD COMM'!A:B,2,FALSE)</f>
        <v>NUT</v>
      </c>
      <c r="V828" t="str">
        <f>IF(T828="","(blank)",IF(COUNTIF('STANDARD COMM'!A:A,T828)&gt;0,"OK","OUT OF SCOPE"))</f>
        <v>OK</v>
      </c>
    </row>
    <row r="829" spans="1:22">
      <c r="A829" s="16" t="s">
        <v>8191</v>
      </c>
      <c r="B829" s="48">
        <v>46069.694953703707</v>
      </c>
      <c r="D829" s="18" t="s">
        <v>92</v>
      </c>
      <c r="E829" s="18" t="s">
        <v>93</v>
      </c>
      <c r="F829" t="s">
        <v>8024</v>
      </c>
      <c r="G829" s="24">
        <v>46101</v>
      </c>
      <c r="I829" s="27" t="s">
        <v>834</v>
      </c>
      <c r="J829" s="27" t="s">
        <v>835</v>
      </c>
      <c r="K829" t="s">
        <v>4946</v>
      </c>
      <c r="L829" s="33" t="str">
        <f>VLOOKUP(K829,'COMM ITY- ENG'!A:B,2,FALSE)</f>
        <v>consumable materials</v>
      </c>
      <c r="N829" s="46">
        <v>1200</v>
      </c>
      <c r="O829" s="45" t="s">
        <v>4950</v>
      </c>
      <c r="Q829" s="19">
        <f t="shared" si="12"/>
        <v>2.0499999999999998</v>
      </c>
      <c r="R829" s="47">
        <v>2460</v>
      </c>
      <c r="S829" s="26" t="str">
        <f>IFERROR(VLOOKUP(J829,'DESC ITY - ENG'!B:C,2,FALSE),VLOOKUP(I829,'DESC ITY - ENG'!A:C,3,FALSE))</f>
        <v>Coagulant Prowaste 9124 EcoprojCoagulant</v>
      </c>
      <c r="T829" s="15" t="str">
        <f>IFERROR(VLOOKUP(S829,'DESC ITY - ENG'!C:D,2,FALSE),VLOOKUP(J829,'DESC ITY - ENG'!B:D,3,FALSE))</f>
        <v>MISC</v>
      </c>
      <c r="U829" t="str">
        <f>VLOOKUP(T829,'STANDARD COMM'!A:B,2,FALSE)</f>
        <v>MISCELLANEOUS</v>
      </c>
      <c r="V829" t="str">
        <f>IF(T829="","(blank)",IF(COUNTIF('STANDARD COMM'!A:A,T829)&gt;0,"OK","OUT OF SCOPE"))</f>
        <v>OK</v>
      </c>
    </row>
    <row r="830" spans="1:22">
      <c r="A830" s="16" t="s">
        <v>8182</v>
      </c>
      <c r="B830" s="48">
        <v>46072.402754629627</v>
      </c>
      <c r="D830" s="12" t="s">
        <v>8253</v>
      </c>
      <c r="E830" s="12" t="s">
        <v>133</v>
      </c>
      <c r="F830" t="s">
        <v>8021</v>
      </c>
      <c r="G830" s="24">
        <v>46101</v>
      </c>
      <c r="I830" s="27" t="s">
        <v>1283</v>
      </c>
      <c r="J830" s="27" t="s">
        <v>1284</v>
      </c>
      <c r="K830" t="s">
        <v>4946</v>
      </c>
      <c r="L830" s="33" t="str">
        <f>VLOOKUP(K830,'COMM ITY- ENG'!A:B,2,FALSE)</f>
        <v>consumable materials</v>
      </c>
      <c r="N830" s="46">
        <v>2600</v>
      </c>
      <c r="O830" s="45" t="s">
        <v>4950</v>
      </c>
      <c r="Q830" s="19">
        <f t="shared" si="12"/>
        <v>2.0499999999999998</v>
      </c>
      <c r="R830" s="47">
        <v>5330</v>
      </c>
      <c r="S830" s="26" t="str">
        <f>IFERROR(VLOOKUP(J830,'DESC ITY - ENG'!B:C,2,FALSE),VLOOKUP(I830,'DESC ITY - ENG'!A:C,3,FALSE))</f>
        <v>Ecotech 30S Degreaser (ex 89)</v>
      </c>
      <c r="T830" s="15" t="str">
        <f>IFERROR(VLOOKUP(S830,'DESC ITY - ENG'!C:D,2,FALSE),VLOOKUP(J830,'DESC ITY - ENG'!B:D,3,FALSE))</f>
        <v>MISC</v>
      </c>
      <c r="U830" t="str">
        <f>VLOOKUP(T830,'STANDARD COMM'!A:B,2,FALSE)</f>
        <v>MISCELLANEOUS</v>
      </c>
      <c r="V830" t="str">
        <f>IF(T830="","(blank)",IF(COUNTIF('STANDARD COMM'!A:A,T830)&gt;0,"OK","OUT OF SCOPE"))</f>
        <v>OK</v>
      </c>
    </row>
    <row r="831" spans="1:22">
      <c r="A831" s="16" t="s">
        <v>8212</v>
      </c>
      <c r="B831" s="48">
        <v>46073.582569444443</v>
      </c>
      <c r="D831" s="12" t="s">
        <v>148</v>
      </c>
      <c r="E831" s="12" t="s">
        <v>149</v>
      </c>
      <c r="F831" t="s">
        <v>8033</v>
      </c>
      <c r="G831" s="24">
        <v>46101</v>
      </c>
      <c r="I831" s="27" t="s">
        <v>8148</v>
      </c>
      <c r="J831" s="27" t="s">
        <v>8149</v>
      </c>
      <c r="K831" t="s">
        <v>4942</v>
      </c>
      <c r="L831" s="33" t="str">
        <f>VLOOKUP(K831,'COMM ITY- ENG'!A:B,2,FALSE)</f>
        <v>accessories for handles</v>
      </c>
      <c r="N831" s="46">
        <v>4860</v>
      </c>
      <c r="O831" s="45" t="s">
        <v>4949</v>
      </c>
      <c r="Q831" s="19">
        <f t="shared" si="12"/>
        <v>6.9999999999999993E-2</v>
      </c>
      <c r="R831" s="47">
        <v>340.2</v>
      </c>
      <c r="S831" s="26" t="str">
        <f>IFERROR(VLOOKUP(J831,'DESC ITY - ENG'!B:C,2,FALSE),VLOOKUP(I831,'DESC ITY - ENG'!A:C,3,FALSE))</f>
        <v>VITE 5MAX45 AC.AUTOM.ZIG.C/TORX T25</v>
      </c>
      <c r="T831" s="15" t="str">
        <f>IFERROR(VLOOKUP(S831,'DESC ITY - ENG'!C:D,2,FALSE),VLOOKUP(J831,'DESC ITY - ENG'!B:D,3,FALSE))</f>
        <v>SCR-</v>
      </c>
      <c r="U831" t="str">
        <f>VLOOKUP(T831,'STANDARD COMM'!A:B,2,FALSE)</f>
        <v>SCREW</v>
      </c>
      <c r="V831" t="str">
        <f>IF(T831="","(blank)",IF(COUNTIF('STANDARD COMM'!A:A,T831)&gt;0,"OK","OUT OF SCOPE"))</f>
        <v>OK</v>
      </c>
    </row>
    <row r="832" spans="1:22">
      <c r="A832" s="16" t="s">
        <v>8198</v>
      </c>
      <c r="B832" s="48">
        <v>46076.496354166666</v>
      </c>
      <c r="D832" s="12" t="s">
        <v>8256</v>
      </c>
      <c r="E832" s="12" t="s">
        <v>147</v>
      </c>
      <c r="F832" t="s">
        <v>8027</v>
      </c>
      <c r="G832" s="24">
        <v>46101</v>
      </c>
      <c r="I832" s="27" t="s">
        <v>1788</v>
      </c>
      <c r="J832" s="27" t="s">
        <v>1789</v>
      </c>
      <c r="K832" t="s">
        <v>4935</v>
      </c>
      <c r="L832" s="33" t="str">
        <f>VLOOKUP(K832,'COMM ITY- ENG'!A:B,2,FALSE)</f>
        <v>handles</v>
      </c>
      <c r="N832" s="46">
        <v>2100</v>
      </c>
      <c r="O832" s="45" t="s">
        <v>4949</v>
      </c>
      <c r="Q832" s="19">
        <f t="shared" si="12"/>
        <v>5.5999999999999994E-2</v>
      </c>
      <c r="R832" s="47">
        <v>117.6</v>
      </c>
      <c r="S832" s="26" t="str">
        <f>IFERROR(VLOOKUP(J832,'DESC ITY - ENG'!B:C,2,FALSE),VLOOKUP(I832,'DESC ITY - ENG'!A:C,3,FALSE))</f>
        <v>Ring Nut L1500 15.5/17.5mm R999 F100 A 0°</v>
      </c>
      <c r="T832" s="15" t="str">
        <f>IFERROR(VLOOKUP(S832,'DESC ITY - ENG'!C:D,2,FALSE),VLOOKUP(J832,'DESC ITY - ENG'!B:D,3,FALSE))</f>
        <v>NUT-</v>
      </c>
      <c r="U832" t="str">
        <f>VLOOKUP(T832,'STANDARD COMM'!A:B,2,FALSE)</f>
        <v>NUT</v>
      </c>
      <c r="V832" t="str">
        <f>IF(T832="","(blank)",IF(COUNTIF('STANDARD COMM'!A:A,T832)&gt;0,"OK","OUT OF SCOPE"))</f>
        <v>OK</v>
      </c>
    </row>
    <row r="833" spans="1:22">
      <c r="A833" s="16" t="s">
        <v>8198</v>
      </c>
      <c r="B833" s="48">
        <v>46076.496354166666</v>
      </c>
      <c r="D833" s="18" t="s">
        <v>8256</v>
      </c>
      <c r="E833" s="18" t="s">
        <v>147</v>
      </c>
      <c r="F833" t="s">
        <v>8027</v>
      </c>
      <c r="G833" s="24">
        <v>46101</v>
      </c>
      <c r="I833" s="27" t="s">
        <v>1802</v>
      </c>
      <c r="J833" s="27" t="s">
        <v>1803</v>
      </c>
      <c r="K833" t="s">
        <v>4935</v>
      </c>
      <c r="L833" s="33" t="str">
        <f>VLOOKUP(K833,'COMM ITY- ENG'!A:B,2,FALSE)</f>
        <v>handles</v>
      </c>
      <c r="N833" s="46">
        <v>3180</v>
      </c>
      <c r="O833" s="45" t="s">
        <v>4949</v>
      </c>
      <c r="Q833" s="19">
        <f t="shared" si="12"/>
        <v>7.5600628930817607E-2</v>
      </c>
      <c r="R833" s="47">
        <v>240.41</v>
      </c>
      <c r="S833" s="26" t="str">
        <f>IFERROR(VLOOKUP(J833,'DESC ITY - ENG'!B:C,2,FALSE),VLOOKUP(I833,'DESC ITY - ENG'!A:C,3,FALSE))</f>
        <v>Ring Nut AR 0400 17/20.5mm</v>
      </c>
      <c r="T833" s="15" t="str">
        <f>IFERROR(VLOOKUP(S833,'DESC ITY - ENG'!C:D,2,FALSE),VLOOKUP(J833,'DESC ITY - ENG'!B:D,3,FALSE))</f>
        <v>NUT-</v>
      </c>
      <c r="U833" t="str">
        <f>VLOOKUP(T833,'STANDARD COMM'!A:B,2,FALSE)</f>
        <v>NUT</v>
      </c>
      <c r="V833" t="str">
        <f>IF(T833="","(blank)",IF(COUNTIF('STANDARD COMM'!A:A,T833)&gt;0,"OK","OUT OF SCOPE"))</f>
        <v>OK</v>
      </c>
    </row>
    <row r="834" spans="1:22">
      <c r="A834" s="16" t="s">
        <v>8198</v>
      </c>
      <c r="B834" s="48">
        <v>46076.496354166666</v>
      </c>
      <c r="D834" s="12" t="s">
        <v>8256</v>
      </c>
      <c r="E834" s="12" t="s">
        <v>147</v>
      </c>
      <c r="F834" t="s">
        <v>8027</v>
      </c>
      <c r="G834" s="24">
        <v>46101</v>
      </c>
      <c r="I834" s="27" t="s">
        <v>2502</v>
      </c>
      <c r="J834" s="27" t="s">
        <v>2503</v>
      </c>
      <c r="K834" t="s">
        <v>4935</v>
      </c>
      <c r="L834" s="33" t="str">
        <f>VLOOKUP(K834,'COMM ITY- ENG'!A:B,2,FALSE)</f>
        <v>handles</v>
      </c>
      <c r="N834" s="46">
        <v>5400</v>
      </c>
      <c r="O834" s="45" t="s">
        <v>4949</v>
      </c>
      <c r="Q834" s="19">
        <f t="shared" ref="Q834:Q897" si="13">+R834/N834</f>
        <v>7.5600000000000001E-2</v>
      </c>
      <c r="R834" s="47">
        <v>408.24</v>
      </c>
      <c r="S834" s="26" t="str">
        <f>IFERROR(VLOOKUP(J834,'DESC ITY - ENG'!B:C,2,FALSE),VLOOKUP(I834,'DESC ITY - ENG'!A:C,3,FALSE))</f>
        <v>Ring Nut AR 0400 16.5/20.5 R100</v>
      </c>
      <c r="T834" s="15" t="str">
        <f>IFERROR(VLOOKUP(S834,'DESC ITY - ENG'!C:D,2,FALSE),VLOOKUP(J834,'DESC ITY - ENG'!B:D,3,FALSE))</f>
        <v>NUT-</v>
      </c>
      <c r="U834" t="str">
        <f>VLOOKUP(T834,'STANDARD COMM'!A:B,2,FALSE)</f>
        <v>NUT</v>
      </c>
      <c r="V834" t="str">
        <f>IF(T834="","(blank)",IF(COUNTIF('STANDARD COMM'!A:A,T834)&gt;0,"OK","OUT OF SCOPE"))</f>
        <v>OK</v>
      </c>
    </row>
    <row r="835" spans="1:22">
      <c r="A835" s="16" t="s">
        <v>8198</v>
      </c>
      <c r="B835" s="48">
        <v>46076.496354166666</v>
      </c>
      <c r="D835" s="12" t="s">
        <v>8256</v>
      </c>
      <c r="E835" s="12" t="s">
        <v>147</v>
      </c>
      <c r="F835" t="s">
        <v>8027</v>
      </c>
      <c r="G835" s="24">
        <v>46101</v>
      </c>
      <c r="I835" s="27" t="s">
        <v>1816</v>
      </c>
      <c r="J835" s="27" t="s">
        <v>1817</v>
      </c>
      <c r="K835" t="s">
        <v>4935</v>
      </c>
      <c r="L835" s="33" t="str">
        <f>VLOOKUP(K835,'COMM ITY- ENG'!A:B,2,FALSE)</f>
        <v>handles</v>
      </c>
      <c r="N835" s="46">
        <v>4300</v>
      </c>
      <c r="O835" s="45" t="s">
        <v>4949</v>
      </c>
      <c r="Q835" s="19">
        <f t="shared" si="13"/>
        <v>7.5600000000000001E-2</v>
      </c>
      <c r="R835" s="47">
        <v>325.08</v>
      </c>
      <c r="S835" s="26" t="str">
        <f>IFERROR(VLOOKUP(J835,'DESC ITY - ENG'!B:C,2,FALSE),VLOOKUP(I835,'DESC ITY - ENG'!A:C,3,FALSE))</f>
        <v>Ring Nut AR 0400 18/20.5 R90 F140</v>
      </c>
      <c r="T835" s="15" t="str">
        <f>IFERROR(VLOOKUP(S835,'DESC ITY - ENG'!C:D,2,FALSE),VLOOKUP(J835,'DESC ITY - ENG'!B:D,3,FALSE))</f>
        <v>NUT-</v>
      </c>
      <c r="U835" t="str">
        <f>VLOOKUP(T835,'STANDARD COMM'!A:B,2,FALSE)</f>
        <v>NUT</v>
      </c>
      <c r="V835" t="str">
        <f>IF(T835="","(blank)",IF(COUNTIF('STANDARD COMM'!A:A,T835)&gt;0,"OK","OUT OF SCOPE"))</f>
        <v>OK</v>
      </c>
    </row>
    <row r="836" spans="1:22">
      <c r="A836" s="16" t="s">
        <v>8198</v>
      </c>
      <c r="B836" s="48">
        <v>46076.496354166666</v>
      </c>
      <c r="D836" s="18" t="s">
        <v>8256</v>
      </c>
      <c r="E836" s="18" t="s">
        <v>147</v>
      </c>
      <c r="F836" t="s">
        <v>8027</v>
      </c>
      <c r="G836" s="24">
        <v>46101</v>
      </c>
      <c r="I836" s="27" t="s">
        <v>1822</v>
      </c>
      <c r="J836" s="27" t="s">
        <v>1823</v>
      </c>
      <c r="K836" t="s">
        <v>4935</v>
      </c>
      <c r="L836" s="33" t="str">
        <f>VLOOKUP(K836,'COMM ITY- ENG'!A:B,2,FALSE)</f>
        <v>handles</v>
      </c>
      <c r="N836" s="46">
        <v>4400</v>
      </c>
      <c r="O836" s="45" t="s">
        <v>4949</v>
      </c>
      <c r="Q836" s="19">
        <f t="shared" si="13"/>
        <v>8.4200000000000011E-2</v>
      </c>
      <c r="R836" s="47">
        <v>370.48</v>
      </c>
      <c r="S836" s="26" t="str">
        <f>IFERROR(VLOOKUP(J836,'DESC ITY - ENG'!B:C,2,FALSE),VLOOKUP(I836,'DESC ITY - ENG'!A:C,3,FALSE))</f>
        <v>Ring Nut L2500 11.5/28 R35 F75 A-8°</v>
      </c>
      <c r="T836" s="15" t="str">
        <f>IFERROR(VLOOKUP(S836,'DESC ITY - ENG'!C:D,2,FALSE),VLOOKUP(J836,'DESC ITY - ENG'!B:D,3,FALSE))</f>
        <v>NUT-</v>
      </c>
      <c r="U836" t="str">
        <f>VLOOKUP(T836,'STANDARD COMM'!A:B,2,FALSE)</f>
        <v>NUT</v>
      </c>
      <c r="V836" t="str">
        <f>IF(T836="","(blank)",IF(COUNTIF('STANDARD COMM'!A:A,T836)&gt;0,"OK","OUT OF SCOPE"))</f>
        <v>OK</v>
      </c>
    </row>
    <row r="837" spans="1:22">
      <c r="A837" s="16" t="s">
        <v>8198</v>
      </c>
      <c r="B837" s="48">
        <v>46076.496354166666</v>
      </c>
      <c r="D837" s="18" t="s">
        <v>8256</v>
      </c>
      <c r="E837" s="18" t="s">
        <v>147</v>
      </c>
      <c r="F837" t="s">
        <v>8027</v>
      </c>
      <c r="G837" s="24">
        <v>46101</v>
      </c>
      <c r="I837" s="27" t="s">
        <v>2522</v>
      </c>
      <c r="J837" s="27" t="s">
        <v>2523</v>
      </c>
      <c r="K837" t="s">
        <v>4935</v>
      </c>
      <c r="L837" s="33" t="str">
        <f>VLOOKUP(K837,'COMM ITY- ENG'!A:B,2,FALSE)</f>
        <v>handles</v>
      </c>
      <c r="N837" s="46">
        <v>4170</v>
      </c>
      <c r="O837" s="45" t="s">
        <v>4949</v>
      </c>
      <c r="Q837" s="19">
        <f t="shared" si="13"/>
        <v>0.11680095923261391</v>
      </c>
      <c r="R837" s="47">
        <v>487.06</v>
      </c>
      <c r="S837" s="26" t="str">
        <f>IFERROR(VLOOKUP(J837,'DESC ITY - ENG'!B:C,2,FALSE),VLOOKUP(I837,'DESC ITY - ENG'!A:C,3,FALSE))</f>
        <v>Ring Nut P085 12.5/28.5 R70 F140 A-8°</v>
      </c>
      <c r="T837" s="15" t="str">
        <f>IFERROR(VLOOKUP(S837,'DESC ITY - ENG'!C:D,2,FALSE),VLOOKUP(J837,'DESC ITY - ENG'!B:D,3,FALSE))</f>
        <v>NUT-</v>
      </c>
      <c r="U837" t="str">
        <f>VLOOKUP(T837,'STANDARD COMM'!A:B,2,FALSE)</f>
        <v>NUT</v>
      </c>
      <c r="V837" t="str">
        <f>IF(T837="","(blank)",IF(COUNTIF('STANDARD COMM'!A:A,T837)&gt;0,"OK","OUT OF SCOPE"))</f>
        <v>OK</v>
      </c>
    </row>
    <row r="838" spans="1:22">
      <c r="A838" s="16" t="s">
        <v>8207</v>
      </c>
      <c r="B838" s="48">
        <v>46078.342141203706</v>
      </c>
      <c r="D838" s="12" t="s">
        <v>127</v>
      </c>
      <c r="E838" s="12" t="s">
        <v>128</v>
      </c>
      <c r="F838" t="s">
        <v>8029</v>
      </c>
      <c r="G838" s="24">
        <v>46101</v>
      </c>
      <c r="I838" t="s">
        <v>3778</v>
      </c>
      <c r="J838" t="s">
        <v>3779</v>
      </c>
      <c r="K838" t="s">
        <v>4948</v>
      </c>
      <c r="L838" s="33" t="str">
        <f>VLOOKUP(K838,'COMM ITY- ENG'!A:B,2,FALSE)</f>
        <v>various auxiliary materials purchased</v>
      </c>
      <c r="N838" s="46">
        <v>120</v>
      </c>
      <c r="O838" s="45" t="s">
        <v>4949</v>
      </c>
      <c r="Q838" s="19">
        <f t="shared" si="13"/>
        <v>1.88</v>
      </c>
      <c r="R838" s="47">
        <v>225.6</v>
      </c>
      <c r="S838" s="26" t="str">
        <f>IFERROR(VLOOKUP(J838,'DESC ITY - ENG'!B:C,2,FALSE),VLOOKUP(I838,'DESC ITY - ENG'!A:C,3,FALSE))</f>
        <v>Transparent Adhesive Tape, 75x132</v>
      </c>
      <c r="T838" s="15" t="str">
        <f>IFERROR(VLOOKUP(S838,'DESC ITY - ENG'!C:D,2,FALSE),VLOOKUP(J838,'DESC ITY - ENG'!B:D,3,FALSE))</f>
        <v>MISC</v>
      </c>
      <c r="U838" t="str">
        <f>VLOOKUP(T838,'STANDARD COMM'!A:B,2,FALSE)</f>
        <v>MISCELLANEOUS</v>
      </c>
      <c r="V838" t="str">
        <f>IF(T838="","(blank)",IF(COUNTIF('STANDARD COMM'!A:A,T838)&gt;0,"OK","OUT OF SCOPE"))</f>
        <v>OK</v>
      </c>
    </row>
    <row r="839" spans="1:22">
      <c r="A839" s="16" t="s">
        <v>8218</v>
      </c>
      <c r="B839" s="48">
        <v>46079.554120370369</v>
      </c>
      <c r="D839" s="12" t="s">
        <v>97</v>
      </c>
      <c r="E839" s="12" t="s">
        <v>98</v>
      </c>
      <c r="F839" t="s">
        <v>8041</v>
      </c>
      <c r="G839" s="24">
        <v>46101</v>
      </c>
      <c r="I839" s="27" t="s">
        <v>866</v>
      </c>
      <c r="J839" s="27" t="s">
        <v>867</v>
      </c>
      <c r="K839" t="s">
        <v>4946</v>
      </c>
      <c r="L839" s="33" t="str">
        <f>VLOOKUP(K839,'COMM ITY- ENG'!A:B,2,FALSE)</f>
        <v>consumable materials</v>
      </c>
      <c r="N839" s="46">
        <v>600</v>
      </c>
      <c r="O839" s="45" t="s">
        <v>4949</v>
      </c>
      <c r="Q839" s="19">
        <f t="shared" si="13"/>
        <v>0.86</v>
      </c>
      <c r="R839" s="47">
        <v>516</v>
      </c>
      <c r="S839" s="26" t="str">
        <f>IFERROR(VLOOKUP(J839,'DESC ITY - ENG'!B:C,2,FALSE),VLOOKUP(I839,'DESC ITY - ENG'!A:C,3,FALSE))</f>
        <v>Spandex Black Gloves Style 11939 Size Small</v>
      </c>
      <c r="T839" s="15" t="str">
        <f>IFERROR(VLOOKUP(S839,'DESC ITY - ENG'!C:D,2,FALSE),VLOOKUP(J839,'DESC ITY - ENG'!B:D,3,FALSE))</f>
        <v>MISC</v>
      </c>
      <c r="U839" t="str">
        <f>VLOOKUP(T839,'STANDARD COMM'!A:B,2,FALSE)</f>
        <v>MISCELLANEOUS</v>
      </c>
      <c r="V839" t="str">
        <f>IF(T839="","(blank)",IF(COUNTIF('STANDARD COMM'!A:A,T839)&gt;0,"OK","OUT OF SCOPE"))</f>
        <v>OK</v>
      </c>
    </row>
    <row r="840" spans="1:22">
      <c r="A840" s="16" t="s">
        <v>8218</v>
      </c>
      <c r="B840" s="48">
        <v>46079.554120370369</v>
      </c>
      <c r="D840" s="18" t="s">
        <v>97</v>
      </c>
      <c r="E840" s="18" t="s">
        <v>98</v>
      </c>
      <c r="F840" t="s">
        <v>8042</v>
      </c>
      <c r="G840" s="24">
        <v>46101</v>
      </c>
      <c r="I840" s="27" t="s">
        <v>862</v>
      </c>
      <c r="J840" s="27" t="s">
        <v>863</v>
      </c>
      <c r="K840" t="s">
        <v>4946</v>
      </c>
      <c r="L840" s="33" t="str">
        <f>VLOOKUP(K840,'COMM ITY- ENG'!A:B,2,FALSE)</f>
        <v>consumable materials</v>
      </c>
      <c r="N840" s="46">
        <v>20</v>
      </c>
      <c r="O840" s="45" t="s">
        <v>4949</v>
      </c>
      <c r="Q840" s="19">
        <f t="shared" si="13"/>
        <v>5.9</v>
      </c>
      <c r="R840" s="47">
        <v>118</v>
      </c>
      <c r="S840" s="26" t="str">
        <f>IFERROR(VLOOKUP(J840,'DESC ITY - ENG'!B:C,2,FALSE),VLOOKUP(I840,'DESC ITY - ENG'!A:C,3,FALSE))</f>
        <v>Chlorinated Nitrile Gloves 100 pcs</v>
      </c>
      <c r="T840" s="15" t="str">
        <f>IFERROR(VLOOKUP(S840,'DESC ITY - ENG'!C:D,2,FALSE),VLOOKUP(J840,'DESC ITY - ENG'!B:D,3,FALSE))</f>
        <v>MISC</v>
      </c>
      <c r="U840" t="str">
        <f>VLOOKUP(T840,'STANDARD COMM'!A:B,2,FALSE)</f>
        <v>MISCELLANEOUS</v>
      </c>
      <c r="V840" t="str">
        <f>IF(T840="","(blank)",IF(COUNTIF('STANDARD COMM'!A:A,T840)&gt;0,"OK","OUT OF SCOPE"))</f>
        <v>OK</v>
      </c>
    </row>
    <row r="841" spans="1:22">
      <c r="A841" s="16" t="s">
        <v>8218</v>
      </c>
      <c r="B841" s="48">
        <v>46079.554120370369</v>
      </c>
      <c r="D841" s="12" t="s">
        <v>97</v>
      </c>
      <c r="E841" s="12" t="s">
        <v>98</v>
      </c>
      <c r="F841" t="s">
        <v>8045</v>
      </c>
      <c r="G841" s="24">
        <v>46101</v>
      </c>
      <c r="I841" s="27" t="s">
        <v>1287</v>
      </c>
      <c r="J841" s="27" t="s">
        <v>1288</v>
      </c>
      <c r="K841" t="s">
        <v>4946</v>
      </c>
      <c r="L841" s="33" t="str">
        <f>VLOOKUP(K841,'COMM ITY- ENG'!A:B,2,FALSE)</f>
        <v>consumable materials</v>
      </c>
      <c r="N841" s="46">
        <v>864</v>
      </c>
      <c r="O841" s="45" t="s">
        <v>4949</v>
      </c>
      <c r="Q841" s="19">
        <f t="shared" si="13"/>
        <v>0.44</v>
      </c>
      <c r="R841" s="47">
        <v>380.16</v>
      </c>
      <c r="S841" s="26" t="str">
        <f>IFERROR(VLOOKUP(J841,'DESC ITY - ENG'!B:C,2,FALSE),VLOOKUP(I841,'DESC ITY - ENG'!A:C,3,FALSE))</f>
        <v>Cotton Gloves Continuous Filament 12 pcs Unisex</v>
      </c>
      <c r="T841" s="15" t="str">
        <f>IFERROR(VLOOKUP(S841,'DESC ITY - ENG'!C:D,2,FALSE),VLOOKUP(J841,'DESC ITY - ENG'!B:D,3,FALSE))</f>
        <v>MISC</v>
      </c>
      <c r="U841" t="str">
        <f>VLOOKUP(T841,'STANDARD COMM'!A:B,2,FALSE)</f>
        <v>MISCELLANEOUS</v>
      </c>
      <c r="V841" t="str">
        <f>IF(T841="","(blank)",IF(COUNTIF('STANDARD COMM'!A:A,T841)&gt;0,"OK","OUT OF SCOPE"))</f>
        <v>OK</v>
      </c>
    </row>
    <row r="842" spans="1:22">
      <c r="A842" s="16" t="s">
        <v>8219</v>
      </c>
      <c r="B842" s="48">
        <v>46090.705104166664</v>
      </c>
      <c r="D842" s="12" t="s">
        <v>81</v>
      </c>
      <c r="E842" s="12" t="s">
        <v>82</v>
      </c>
      <c r="F842" t="s">
        <v>8043</v>
      </c>
      <c r="G842" s="24">
        <v>46101</v>
      </c>
      <c r="I842" s="27" t="s">
        <v>800</v>
      </c>
      <c r="J842" s="27" t="s">
        <v>801</v>
      </c>
      <c r="K842" t="s">
        <v>4936</v>
      </c>
      <c r="L842" s="33" t="str">
        <f>VLOOKUP(K842,'COMM ITY- ENG'!A:B,2,FALSE)</f>
        <v>chemical products</v>
      </c>
      <c r="N842" s="46">
        <v>75</v>
      </c>
      <c r="O842" s="45" t="s">
        <v>4950</v>
      </c>
      <c r="Q842" s="19">
        <f t="shared" si="13"/>
        <v>4.4000000000000004</v>
      </c>
      <c r="R842" s="47">
        <v>330</v>
      </c>
      <c r="S842" s="26" t="str">
        <f>IFERROR(VLOOKUP(J842,'DESC ITY - ENG'!B:C,2,FALSE),VLOOKUP(I842,'DESC ITY - ENG'!A:C,3,FALSE))</f>
        <v>Titanium Dioxide RC 833 (formerly TR92)</v>
      </c>
      <c r="T842" s="15" t="str">
        <f>IFERROR(VLOOKUP(S842,'DESC ITY - ENG'!C:D,2,FALSE),VLOOKUP(J842,'DESC ITY - ENG'!B:D,3,FALSE))</f>
        <v>INM-</v>
      </c>
      <c r="U842" t="str">
        <f>VLOOKUP(T842,'STANDARD COMM'!A:B,2,FALSE)</f>
        <v>INTR TREAT MATERIAL</v>
      </c>
      <c r="V842" t="str">
        <f>IF(T842="","(blank)",IF(COUNTIF('STANDARD COMM'!A:A,T842)&gt;0,"OK","OUT OF SCOPE"))</f>
        <v>OK</v>
      </c>
    </row>
    <row r="843" spans="1:22">
      <c r="A843" s="16" t="s">
        <v>8175</v>
      </c>
      <c r="B843" s="48">
        <v>45875.416585648149</v>
      </c>
      <c r="D843" s="12" t="s">
        <v>8252</v>
      </c>
      <c r="E843" s="12" t="s">
        <v>4955</v>
      </c>
      <c r="F843" t="s">
        <v>8013</v>
      </c>
      <c r="G843" s="24">
        <v>46105</v>
      </c>
      <c r="I843" s="27" t="s">
        <v>8068</v>
      </c>
      <c r="J843" s="27" t="s">
        <v>8069</v>
      </c>
      <c r="K843" t="s">
        <v>4937</v>
      </c>
      <c r="L843" s="33" t="str">
        <f>VLOOKUP(K843,'COMM ITY- ENG'!A:B,2,FALSE)</f>
        <v>finished accessories</v>
      </c>
      <c r="N843" s="46">
        <v>1100</v>
      </c>
      <c r="O843" s="45" t="s">
        <v>4949</v>
      </c>
      <c r="Q843" s="19">
        <f t="shared" si="13"/>
        <v>8.2228818181818184</v>
      </c>
      <c r="R843" s="47">
        <v>9045.17</v>
      </c>
      <c r="S843" s="26" t="str">
        <f>IFERROR(VLOOKUP(J843,'DESC ITY - ENG'!B:C,2,FALSE),VLOOKUP(I843,'DESC ITY - ENG'!A:C,3,FALSE))</f>
        <v>Stainless Steel Wok Lid 32cm OQC3210AS-001</v>
      </c>
      <c r="T843" s="15" t="str">
        <f>IFERROR(VLOOKUP(S843,'DESC ITY - ENG'!C:D,2,FALSE),VLOOKUP(J843,'DESC ITY - ENG'!B:D,3,FALSE))</f>
        <v>LID-</v>
      </c>
      <c r="U843" t="str">
        <f>VLOOKUP(T843,'STANDARD COMM'!A:B,2,FALSE)</f>
        <v>LID</v>
      </c>
      <c r="V843" t="str">
        <f>IF(T843="","(blank)",IF(COUNTIF('STANDARD COMM'!A:A,T843)&gt;0,"OK","OUT OF SCOPE"))</f>
        <v>OK</v>
      </c>
    </row>
    <row r="844" spans="1:22">
      <c r="A844" s="16" t="s">
        <v>8167</v>
      </c>
      <c r="B844" s="48">
        <v>45911.536435185182</v>
      </c>
      <c r="D844" s="18" t="s">
        <v>61</v>
      </c>
      <c r="E844" s="18" t="s">
        <v>62</v>
      </c>
      <c r="F844" t="s">
        <v>8003</v>
      </c>
      <c r="G844" s="24">
        <v>46105</v>
      </c>
      <c r="I844" s="27" t="s">
        <v>5044</v>
      </c>
      <c r="J844" s="27" t="s">
        <v>5045</v>
      </c>
      <c r="K844" t="s">
        <v>4937</v>
      </c>
      <c r="L844" s="33" t="str">
        <f>VLOOKUP(K844,'COMM ITY- ENG'!A:B,2,FALSE)</f>
        <v>finished accessories</v>
      </c>
      <c r="N844" s="46">
        <v>1800</v>
      </c>
      <c r="O844" s="45" t="s">
        <v>4949</v>
      </c>
      <c r="Q844" s="19">
        <f t="shared" si="13"/>
        <v>3.7062055555555555</v>
      </c>
      <c r="R844" s="47">
        <v>6671.17</v>
      </c>
      <c r="S844" s="26" t="str">
        <f>IFERROR(VLOOKUP(J844,'DESC ITY - ENG'!B:C,2,FALSE),VLOOKUP(I844,'DESC ITY - ENG'!A:C,3,FALSE))</f>
        <v>SS Lid 16cm Assembled with DEY.PVD Gold Handle</v>
      </c>
      <c r="T844" s="15" t="str">
        <f>IFERROR(VLOOKUP(S844,'DESC ITY - ENG'!C:D,2,FALSE),VLOOKUP(J844,'DESC ITY - ENG'!B:D,3,FALSE))</f>
        <v>LID-</v>
      </c>
      <c r="U844" t="str">
        <f>VLOOKUP(T844,'STANDARD COMM'!A:B,2,FALSE)</f>
        <v>LID</v>
      </c>
      <c r="V844" t="str">
        <f>IF(T844="","(blank)",IF(COUNTIF('STANDARD COMM'!A:A,T844)&gt;0,"OK","OUT OF SCOPE"))</f>
        <v>OK</v>
      </c>
    </row>
    <row r="845" spans="1:22">
      <c r="A845" s="16" t="s">
        <v>8167</v>
      </c>
      <c r="B845" s="48">
        <v>45911.536435185182</v>
      </c>
      <c r="D845" s="12" t="s">
        <v>61</v>
      </c>
      <c r="E845" s="12" t="s">
        <v>62</v>
      </c>
      <c r="F845" t="s">
        <v>8003</v>
      </c>
      <c r="G845" s="24">
        <v>46105</v>
      </c>
      <c r="I845" s="27" t="s">
        <v>5046</v>
      </c>
      <c r="J845" s="27" t="s">
        <v>5047</v>
      </c>
      <c r="K845" t="s">
        <v>4937</v>
      </c>
      <c r="L845" s="33" t="str">
        <f>VLOOKUP(K845,'COMM ITY- ENG'!A:B,2,FALSE)</f>
        <v>finished accessories</v>
      </c>
      <c r="N845" s="46">
        <v>1960</v>
      </c>
      <c r="O845" s="45" t="s">
        <v>4949</v>
      </c>
      <c r="Q845" s="19">
        <f t="shared" si="13"/>
        <v>4.2465153061224488</v>
      </c>
      <c r="R845" s="47">
        <v>8323.17</v>
      </c>
      <c r="S845" s="26" t="str">
        <f>IFERROR(VLOOKUP(J845,'DESC ITY - ENG'!B:C,2,FALSE),VLOOKUP(I845,'DESC ITY - ENG'!A:C,3,FALSE))</f>
        <v>SS Lid 20cm Assembled with DEY.PVD Gold Handle</v>
      </c>
      <c r="T845" s="15" t="str">
        <f>IFERROR(VLOOKUP(S845,'DESC ITY - ENG'!C:D,2,FALSE),VLOOKUP(J845,'DESC ITY - ENG'!B:D,3,FALSE))</f>
        <v>LID-</v>
      </c>
      <c r="U845" t="str">
        <f>VLOOKUP(T845,'STANDARD COMM'!A:B,2,FALSE)</f>
        <v>LID</v>
      </c>
      <c r="V845" t="str">
        <f>IF(T845="","(blank)",IF(COUNTIF('STANDARD COMM'!A:A,T845)&gt;0,"OK","OUT OF SCOPE"))</f>
        <v>OK</v>
      </c>
    </row>
    <row r="846" spans="1:22">
      <c r="A846" s="16" t="s">
        <v>8167</v>
      </c>
      <c r="B846" s="48">
        <v>45911.536435185182</v>
      </c>
      <c r="D846" s="18" t="s">
        <v>61</v>
      </c>
      <c r="E846" s="18" t="s">
        <v>62</v>
      </c>
      <c r="F846" t="s">
        <v>8003</v>
      </c>
      <c r="G846" s="24">
        <v>46105</v>
      </c>
      <c r="I846" s="27" t="s">
        <v>5048</v>
      </c>
      <c r="J846" s="27" t="s">
        <v>5049</v>
      </c>
      <c r="K846" t="s">
        <v>4937</v>
      </c>
      <c r="L846" s="33" t="str">
        <f>VLOOKUP(K846,'COMM ITY- ENG'!A:B,2,FALSE)</f>
        <v>finished accessories</v>
      </c>
      <c r="N846" s="46">
        <v>900</v>
      </c>
      <c r="O846" s="45" t="s">
        <v>4949</v>
      </c>
      <c r="Q846" s="19">
        <f t="shared" si="13"/>
        <v>5.0907555555555559</v>
      </c>
      <c r="R846" s="47">
        <v>4581.68</v>
      </c>
      <c r="S846" s="26" t="str">
        <f>IFERROR(VLOOKUP(J846,'DESC ITY - ENG'!B:C,2,FALSE),VLOOKUP(I846,'DESC ITY - ENG'!A:C,3,FALSE))</f>
        <v>SS Lid 24cm Assembled with DEY.PVD Gold Handle</v>
      </c>
      <c r="T846" s="15" t="str">
        <f>IFERROR(VLOOKUP(S846,'DESC ITY - ENG'!C:D,2,FALSE),VLOOKUP(J846,'DESC ITY - ENG'!B:D,3,FALSE))</f>
        <v>LID-</v>
      </c>
      <c r="U846" t="str">
        <f>VLOOKUP(T846,'STANDARD COMM'!A:B,2,FALSE)</f>
        <v>LID</v>
      </c>
      <c r="V846" t="str">
        <f>IF(T846="","(blank)",IF(COUNTIF('STANDARD COMM'!A:A,T846)&gt;0,"OK","OUT OF SCOPE"))</f>
        <v>OK</v>
      </c>
    </row>
    <row r="847" spans="1:22">
      <c r="A847" s="16" t="s">
        <v>8167</v>
      </c>
      <c r="B847" s="48">
        <v>45911.536435185182</v>
      </c>
      <c r="D847" s="12" t="s">
        <v>61</v>
      </c>
      <c r="E847" s="12" t="s">
        <v>62</v>
      </c>
      <c r="F847" t="s">
        <v>8003</v>
      </c>
      <c r="G847" s="24">
        <v>46105</v>
      </c>
      <c r="I847" s="27" t="s">
        <v>5050</v>
      </c>
      <c r="J847" s="27" t="s">
        <v>5051</v>
      </c>
      <c r="K847" t="s">
        <v>4937</v>
      </c>
      <c r="L847" s="33" t="str">
        <f>VLOOKUP(K847,'COMM ITY- ENG'!A:B,2,FALSE)</f>
        <v>finished accessories</v>
      </c>
      <c r="N847" s="46">
        <v>3880</v>
      </c>
      <c r="O847" s="45" t="s">
        <v>4949</v>
      </c>
      <c r="Q847" s="19">
        <f t="shared" si="13"/>
        <v>5.5888556701030927</v>
      </c>
      <c r="R847" s="47">
        <v>21684.76</v>
      </c>
      <c r="S847" s="26" t="str">
        <f>IFERROR(VLOOKUP(J847,'DESC ITY - ENG'!B:C,2,FALSE),VLOOKUP(I847,'DESC ITY - ENG'!A:C,3,FALSE))</f>
        <v>SS Lid 26cm Assembled with DEY.PVD Gold Handle</v>
      </c>
      <c r="T847" s="15" t="str">
        <f>IFERROR(VLOOKUP(S847,'DESC ITY - ENG'!C:D,2,FALSE),VLOOKUP(J847,'DESC ITY - ENG'!B:D,3,FALSE))</f>
        <v>LID-</v>
      </c>
      <c r="U847" t="str">
        <f>VLOOKUP(T847,'STANDARD COMM'!A:B,2,FALSE)</f>
        <v>LID</v>
      </c>
      <c r="V847" t="str">
        <f>IF(T847="","(blank)",IF(COUNTIF('STANDARD COMM'!A:A,T847)&gt;0,"OK","OUT OF SCOPE"))</f>
        <v>OK</v>
      </c>
    </row>
    <row r="848" spans="1:22">
      <c r="A848" s="16" t="s">
        <v>8167</v>
      </c>
      <c r="B848" s="48">
        <v>45911.536435185182</v>
      </c>
      <c r="D848" s="18" t="s">
        <v>61</v>
      </c>
      <c r="E848" s="18" t="s">
        <v>62</v>
      </c>
      <c r="F848" t="s">
        <v>8003</v>
      </c>
      <c r="G848" s="24">
        <v>46105</v>
      </c>
      <c r="I848" s="27" t="s">
        <v>5052</v>
      </c>
      <c r="J848" s="27" t="s">
        <v>5053</v>
      </c>
      <c r="K848" t="s">
        <v>4937</v>
      </c>
      <c r="L848" s="33" t="str">
        <f>VLOOKUP(K848,'COMM ITY- ENG'!A:B,2,FALSE)</f>
        <v>finished accessories</v>
      </c>
      <c r="N848" s="46">
        <v>3840</v>
      </c>
      <c r="O848" s="45" t="s">
        <v>4949</v>
      </c>
      <c r="Q848" s="19">
        <f t="shared" si="13"/>
        <v>3.4698177083333333</v>
      </c>
      <c r="R848" s="47">
        <v>13324.1</v>
      </c>
      <c r="S848" s="26" t="str">
        <f>IFERROR(VLOOKUP(J848,'DESC ITY - ENG'!B:C,2,FALSE),VLOOKUP(I848,'DESC ITY - ENG'!A:C,3,FALSE))</f>
        <v>SS Lid 16cm Assembled with DEY.SI Handle</v>
      </c>
      <c r="T848" s="15" t="str">
        <f>IFERROR(VLOOKUP(S848,'DESC ITY - ENG'!C:D,2,FALSE),VLOOKUP(J848,'DESC ITY - ENG'!B:D,3,FALSE))</f>
        <v>LID-</v>
      </c>
      <c r="U848" t="str">
        <f>VLOOKUP(T848,'STANDARD COMM'!A:B,2,FALSE)</f>
        <v>LID</v>
      </c>
      <c r="V848" t="str">
        <f>IF(T848="","(blank)",IF(COUNTIF('STANDARD COMM'!A:A,T848)&gt;0,"OK","OUT OF SCOPE"))</f>
        <v>OK</v>
      </c>
    </row>
    <row r="849" spans="1:22">
      <c r="A849" s="16" t="s">
        <v>8167</v>
      </c>
      <c r="B849" s="48">
        <v>45911.536435185182</v>
      </c>
      <c r="D849" s="12" t="s">
        <v>61</v>
      </c>
      <c r="E849" s="12" t="s">
        <v>62</v>
      </c>
      <c r="F849" t="s">
        <v>8003</v>
      </c>
      <c r="G849" s="24">
        <v>46105</v>
      </c>
      <c r="I849" s="27" t="s">
        <v>5054</v>
      </c>
      <c r="J849" s="27" t="s">
        <v>5055</v>
      </c>
      <c r="K849" t="s">
        <v>4937</v>
      </c>
      <c r="L849" s="33" t="str">
        <f>VLOOKUP(K849,'COMM ITY- ENG'!A:B,2,FALSE)</f>
        <v>finished accessories</v>
      </c>
      <c r="N849" s="46">
        <v>4160</v>
      </c>
      <c r="O849" s="45" t="s">
        <v>4949</v>
      </c>
      <c r="Q849" s="19">
        <f t="shared" si="13"/>
        <v>4.0101298076923078</v>
      </c>
      <c r="R849" s="47">
        <v>16682.14</v>
      </c>
      <c r="S849" s="26" t="str">
        <f>IFERROR(VLOOKUP(J849,'DESC ITY - ENG'!B:C,2,FALSE),VLOOKUP(I849,'DESC ITY - ENG'!A:C,3,FALSE))</f>
        <v>SS Lid 20cm Assembled with DEY.SI Handle</v>
      </c>
      <c r="T849" s="15" t="str">
        <f>IFERROR(VLOOKUP(S849,'DESC ITY - ENG'!C:D,2,FALSE),VLOOKUP(J849,'DESC ITY - ENG'!B:D,3,FALSE))</f>
        <v>LID-</v>
      </c>
      <c r="U849" t="str">
        <f>VLOOKUP(T849,'STANDARD COMM'!A:B,2,FALSE)</f>
        <v>LID</v>
      </c>
      <c r="V849" t="str">
        <f>IF(T849="","(blank)",IF(COUNTIF('STANDARD COMM'!A:A,T849)&gt;0,"OK","OUT OF SCOPE"))</f>
        <v>OK</v>
      </c>
    </row>
    <row r="850" spans="1:22">
      <c r="A850" s="16" t="s">
        <v>8167</v>
      </c>
      <c r="B850" s="48">
        <v>45911.536435185182</v>
      </c>
      <c r="D850" s="18" t="s">
        <v>61</v>
      </c>
      <c r="E850" s="18" t="s">
        <v>62</v>
      </c>
      <c r="F850" t="s">
        <v>8003</v>
      </c>
      <c r="G850" s="24">
        <v>46105</v>
      </c>
      <c r="I850" s="27" t="s">
        <v>5056</v>
      </c>
      <c r="J850" s="27" t="s">
        <v>5057</v>
      </c>
      <c r="K850" t="s">
        <v>4937</v>
      </c>
      <c r="L850" s="33" t="str">
        <f>VLOOKUP(K850,'COMM ITY- ENG'!A:B,2,FALSE)</f>
        <v>finished accessories</v>
      </c>
      <c r="N850" s="46">
        <v>2080</v>
      </c>
      <c r="O850" s="45" t="s">
        <v>4949</v>
      </c>
      <c r="Q850" s="19">
        <f t="shared" si="13"/>
        <v>4.8543701923076927</v>
      </c>
      <c r="R850" s="47">
        <v>10097.09</v>
      </c>
      <c r="S850" s="26" t="str">
        <f>IFERROR(VLOOKUP(J850,'DESC ITY - ENG'!B:C,2,FALSE),VLOOKUP(I850,'DESC ITY - ENG'!A:C,3,FALSE))</f>
        <v>SS Lid 24cm Assembled with DEY.SI Handle</v>
      </c>
      <c r="T850" s="15" t="str">
        <f>IFERROR(VLOOKUP(S850,'DESC ITY - ENG'!C:D,2,FALSE),VLOOKUP(J850,'DESC ITY - ENG'!B:D,3,FALSE))</f>
        <v>LID-</v>
      </c>
      <c r="U850" t="str">
        <f>VLOOKUP(T850,'STANDARD COMM'!A:B,2,FALSE)</f>
        <v>LID</v>
      </c>
      <c r="V850" t="str">
        <f>IF(T850="","(blank)",IF(COUNTIF('STANDARD COMM'!A:A,T850)&gt;0,"OK","OUT OF SCOPE"))</f>
        <v>OK</v>
      </c>
    </row>
    <row r="851" spans="1:22">
      <c r="A851" s="16" t="s">
        <v>8167</v>
      </c>
      <c r="B851" s="48">
        <v>45911.536435185182</v>
      </c>
      <c r="D851" s="12" t="s">
        <v>61</v>
      </c>
      <c r="E851" s="12" t="s">
        <v>62</v>
      </c>
      <c r="F851" t="s">
        <v>8003</v>
      </c>
      <c r="G851" s="24">
        <v>46105</v>
      </c>
      <c r="I851" s="27" t="s">
        <v>5058</v>
      </c>
      <c r="J851" s="27" t="s">
        <v>5059</v>
      </c>
      <c r="K851" t="s">
        <v>4937</v>
      </c>
      <c r="L851" s="33" t="str">
        <f>VLOOKUP(K851,'COMM ITY- ENG'!A:B,2,FALSE)</f>
        <v>finished accessories</v>
      </c>
      <c r="N851" s="46">
        <v>9000</v>
      </c>
      <c r="O851" s="45" t="s">
        <v>4949</v>
      </c>
      <c r="Q851" s="19">
        <f t="shared" si="13"/>
        <v>5.3609122222222219</v>
      </c>
      <c r="R851" s="47">
        <v>48248.21</v>
      </c>
      <c r="S851" s="26" t="str">
        <f>IFERROR(VLOOKUP(J851,'DESC ITY - ENG'!B:C,2,FALSE),VLOOKUP(I851,'DESC ITY - ENG'!A:C,3,FALSE))</f>
        <v>SS Lid 26cm Assembled with DEY.SI Handle</v>
      </c>
      <c r="T851" s="15" t="str">
        <f>IFERROR(VLOOKUP(S851,'DESC ITY - ENG'!C:D,2,FALSE),VLOOKUP(J851,'DESC ITY - ENG'!B:D,3,FALSE))</f>
        <v>LID-</v>
      </c>
      <c r="U851" t="str">
        <f>VLOOKUP(T851,'STANDARD COMM'!A:B,2,FALSE)</f>
        <v>LID</v>
      </c>
      <c r="V851" t="str">
        <f>IF(T851="","(blank)",IF(COUNTIF('STANDARD COMM'!A:A,T851)&gt;0,"OK","OUT OF SCOPE"))</f>
        <v>OK</v>
      </c>
    </row>
    <row r="852" spans="1:22">
      <c r="A852" s="16" t="s">
        <v>6990</v>
      </c>
      <c r="B852" s="48">
        <v>45911.55872685185</v>
      </c>
      <c r="D852" s="12" t="s">
        <v>61</v>
      </c>
      <c r="E852" s="12" t="s">
        <v>62</v>
      </c>
      <c r="F852" t="s">
        <v>8005</v>
      </c>
      <c r="G852" s="24">
        <v>46105</v>
      </c>
      <c r="I852" s="27" t="s">
        <v>7271</v>
      </c>
      <c r="J852" s="27" t="s">
        <v>7272</v>
      </c>
      <c r="K852" t="s">
        <v>4935</v>
      </c>
      <c r="L852" s="33" t="str">
        <f>VLOOKUP(K852,'COMM ITY- ENG'!A:B,2,FALSE)</f>
        <v>handles</v>
      </c>
      <c r="N852" s="46">
        <v>8804</v>
      </c>
      <c r="O852" s="45" t="s">
        <v>4949</v>
      </c>
      <c r="Q852" s="19">
        <f t="shared" si="13"/>
        <v>1.1481633348477964</v>
      </c>
      <c r="R852" s="47">
        <v>10108.43</v>
      </c>
      <c r="S852" s="26" t="str">
        <f>IFERROR(VLOOKUP(J852,'DESC ITY - ENG'!B:C,2,FALSE),VLOOKUP(I852,'DESC ITY - ENG'!A:C,3,FALSE))</f>
        <v>SI Side Handle, 26cm Stockpot (6.5mm hole)</v>
      </c>
      <c r="T852" s="15" t="str">
        <f>IFERROR(VLOOKUP(S852,'DESC ITY - ENG'!C:D,2,FALSE),VLOOKUP(J852,'DESC ITY - ENG'!B:D,3,FALSE))</f>
        <v>SHDL</v>
      </c>
      <c r="U852" t="str">
        <f>VLOOKUP(T852,'STANDARD COMM'!A:B,2,FALSE)</f>
        <v>SIDE HANDLE</v>
      </c>
      <c r="V852" t="str">
        <f>IF(T852="","(blank)",IF(COUNTIF('STANDARD COMM'!A:A,T852)&gt;0,"OK","OUT OF SCOPE"))</f>
        <v>OK</v>
      </c>
    </row>
    <row r="853" spans="1:22">
      <c r="A853" s="16" t="s">
        <v>6990</v>
      </c>
      <c r="B853" s="48">
        <v>45911.55872685185</v>
      </c>
      <c r="D853" s="18" t="s">
        <v>61</v>
      </c>
      <c r="E853" s="18" t="s">
        <v>62</v>
      </c>
      <c r="F853" t="s">
        <v>8005</v>
      </c>
      <c r="G853" s="24">
        <v>46105</v>
      </c>
      <c r="I853" s="27" t="s">
        <v>7273</v>
      </c>
      <c r="J853" s="27" t="s">
        <v>7274</v>
      </c>
      <c r="K853" t="s">
        <v>4935</v>
      </c>
      <c r="L853" s="33" t="str">
        <f>VLOOKUP(K853,'COMM ITY- ENG'!A:B,2,FALSE)</f>
        <v>handles</v>
      </c>
      <c r="N853" s="46">
        <v>4320</v>
      </c>
      <c r="O853" s="45" t="s">
        <v>4949</v>
      </c>
      <c r="Q853" s="19">
        <f t="shared" si="13"/>
        <v>1.1481643518518518</v>
      </c>
      <c r="R853" s="47">
        <v>4960.07</v>
      </c>
      <c r="S853" s="26" t="str">
        <f>IFERROR(VLOOKUP(J853,'DESC ITY - ENG'!B:C,2,FALSE),VLOOKUP(I853,'DESC ITY - ENG'!A:C,3,FALSE))</f>
        <v>SI Side Handle, 20cm Saucepan (6.5mm hole)</v>
      </c>
      <c r="T853" s="15" t="str">
        <f>IFERROR(VLOOKUP(S853,'DESC ITY - ENG'!C:D,2,FALSE),VLOOKUP(J853,'DESC ITY - ENG'!B:D,3,FALSE))</f>
        <v>SHDL</v>
      </c>
      <c r="U853" t="str">
        <f>VLOOKUP(T853,'STANDARD COMM'!A:B,2,FALSE)</f>
        <v>SIDE HANDLE</v>
      </c>
      <c r="V853" t="str">
        <f>IF(T853="","(blank)",IF(COUNTIF('STANDARD COMM'!A:A,T853)&gt;0,"OK","OUT OF SCOPE"))</f>
        <v>OK</v>
      </c>
    </row>
    <row r="854" spans="1:22">
      <c r="A854" s="16" t="s">
        <v>6990</v>
      </c>
      <c r="B854" s="48">
        <v>45911.55872685185</v>
      </c>
      <c r="D854" s="18" t="s">
        <v>61</v>
      </c>
      <c r="E854" s="18" t="s">
        <v>62</v>
      </c>
      <c r="F854" t="s">
        <v>8015</v>
      </c>
      <c r="G854" s="24">
        <v>46105</v>
      </c>
      <c r="I854" s="27" t="s">
        <v>7271</v>
      </c>
      <c r="J854" s="27" t="s">
        <v>7272</v>
      </c>
      <c r="K854" t="s">
        <v>4935</v>
      </c>
      <c r="L854" s="33" t="str">
        <f>VLOOKUP(K854,'COMM ITY- ENG'!A:B,2,FALSE)</f>
        <v>handles</v>
      </c>
      <c r="N854" s="46">
        <v>1996</v>
      </c>
      <c r="O854" s="45" t="s">
        <v>4949</v>
      </c>
      <c r="Q854" s="19">
        <f t="shared" si="13"/>
        <v>1.1481613226452907</v>
      </c>
      <c r="R854" s="47">
        <v>2291.73</v>
      </c>
      <c r="S854" s="26" t="str">
        <f>IFERROR(VLOOKUP(J854,'DESC ITY - ENG'!B:C,2,FALSE),VLOOKUP(I854,'DESC ITY - ENG'!A:C,3,FALSE))</f>
        <v>SI Side Handle, 26cm Stockpot (6.5mm hole)</v>
      </c>
      <c r="T854" s="15" t="str">
        <f>IFERROR(VLOOKUP(S854,'DESC ITY - ENG'!C:D,2,FALSE),VLOOKUP(J854,'DESC ITY - ENG'!B:D,3,FALSE))</f>
        <v>SHDL</v>
      </c>
      <c r="U854" t="str">
        <f>VLOOKUP(T854,'STANDARD COMM'!A:B,2,FALSE)</f>
        <v>SIDE HANDLE</v>
      </c>
      <c r="V854" t="str">
        <f>IF(T854="","(blank)",IF(COUNTIF('STANDARD COMM'!A:A,T854)&gt;0,"OK","OUT OF SCOPE"))</f>
        <v>OK</v>
      </c>
    </row>
    <row r="855" spans="1:22">
      <c r="A855" s="16" t="s">
        <v>8169</v>
      </c>
      <c r="B855" s="48">
        <v>45925.407743055555</v>
      </c>
      <c r="D855" s="18" t="s">
        <v>61</v>
      </c>
      <c r="E855" s="18" t="s">
        <v>62</v>
      </c>
      <c r="F855" t="s">
        <v>8005</v>
      </c>
      <c r="G855" s="24">
        <v>46105</v>
      </c>
      <c r="I855" s="27" t="s">
        <v>7251</v>
      </c>
      <c r="J855" s="27" t="s">
        <v>7252</v>
      </c>
      <c r="K855" t="s">
        <v>4935</v>
      </c>
      <c r="L855" s="33" t="str">
        <f>VLOOKUP(K855,'COMM ITY- ENG'!A:B,2,FALSE)</f>
        <v>handles</v>
      </c>
      <c r="N855" s="46">
        <v>1560</v>
      </c>
      <c r="O855" s="45" t="s">
        <v>4949</v>
      </c>
      <c r="Q855" s="19">
        <f t="shared" si="13"/>
        <v>2.059942307692308</v>
      </c>
      <c r="R855" s="47">
        <v>3213.51</v>
      </c>
      <c r="S855" s="26" t="str">
        <f>IFERROR(VLOOKUP(J855,'DESC ITY - ENG'!B:C,2,FALSE),VLOOKUP(I855,'DESC ITY - ENG'!A:C,3,FALSE))</f>
        <v>SI Long Handle, PVD Gold, 30cm Skillet (6.5mm hole)</v>
      </c>
      <c r="T855" s="15" t="str">
        <f>IFERROR(VLOOKUP(S855,'DESC ITY - ENG'!C:D,2,FALSE),VLOOKUP(J855,'DESC ITY - ENG'!B:D,3,FALSE))</f>
        <v>HDL-</v>
      </c>
      <c r="U855" t="str">
        <f>VLOOKUP(T855,'STANDARD COMM'!A:B,2,FALSE)</f>
        <v>HANDLE</v>
      </c>
      <c r="V855" t="str">
        <f>IF(T855="","(blank)",IF(COUNTIF('STANDARD COMM'!A:A,T855)&gt;0,"OK","OUT OF SCOPE"))</f>
        <v>OK</v>
      </c>
    </row>
    <row r="856" spans="1:22">
      <c r="A856" s="16" t="s">
        <v>8169</v>
      </c>
      <c r="B856" s="48">
        <v>45925.407743055555</v>
      </c>
      <c r="D856" s="12" t="s">
        <v>61</v>
      </c>
      <c r="E856" s="12" t="s">
        <v>62</v>
      </c>
      <c r="F856" t="s">
        <v>8005</v>
      </c>
      <c r="G856" s="24">
        <v>46105</v>
      </c>
      <c r="I856" s="27" t="s">
        <v>7263</v>
      </c>
      <c r="J856" s="27" t="s">
        <v>7264</v>
      </c>
      <c r="K856" t="s">
        <v>4935</v>
      </c>
      <c r="L856" s="33" t="str">
        <f>VLOOKUP(K856,'COMM ITY- ENG'!A:B,2,FALSE)</f>
        <v>handles</v>
      </c>
      <c r="N856" s="46">
        <v>9600</v>
      </c>
      <c r="O856" s="45" t="s">
        <v>4949</v>
      </c>
      <c r="Q856" s="19">
        <f t="shared" si="13"/>
        <v>1.637821875</v>
      </c>
      <c r="R856" s="47">
        <v>15723.09</v>
      </c>
      <c r="S856" s="26" t="str">
        <f>IFERROR(VLOOKUP(J856,'DESC ITY - ENG'!B:C,2,FALSE),VLOOKUP(I856,'DESC ITY - ENG'!A:C,3,FALSE))</f>
        <v>SI Long Handle, 26cm Skillet (6.5mm hole)</v>
      </c>
      <c r="T856" s="15" t="str">
        <f>IFERROR(VLOOKUP(S856,'DESC ITY - ENG'!C:D,2,FALSE),VLOOKUP(J856,'DESC ITY - ENG'!B:D,3,FALSE))</f>
        <v>HDL-</v>
      </c>
      <c r="U856" t="str">
        <f>VLOOKUP(T856,'STANDARD COMM'!A:B,2,FALSE)</f>
        <v>HANDLE</v>
      </c>
      <c r="V856" t="str">
        <f>IF(T856="","(blank)",IF(COUNTIF('STANDARD COMM'!A:A,T856)&gt;0,"OK","OUT OF SCOPE"))</f>
        <v>OK</v>
      </c>
    </row>
    <row r="857" spans="1:22">
      <c r="A857" s="16" t="s">
        <v>8169</v>
      </c>
      <c r="B857" s="48">
        <v>45925.407743055555</v>
      </c>
      <c r="D857" s="18" t="s">
        <v>61</v>
      </c>
      <c r="E857" s="18" t="s">
        <v>62</v>
      </c>
      <c r="F857" t="s">
        <v>8005</v>
      </c>
      <c r="G857" s="24">
        <v>46105</v>
      </c>
      <c r="I857" s="27" t="s">
        <v>7267</v>
      </c>
      <c r="J857" s="27" t="s">
        <v>7268</v>
      </c>
      <c r="K857" t="s">
        <v>4935</v>
      </c>
      <c r="L857" s="33" t="str">
        <f>VLOOKUP(K857,'COMM ITY- ENG'!A:B,2,FALSE)</f>
        <v>handles</v>
      </c>
      <c r="N857" s="46">
        <v>990</v>
      </c>
      <c r="O857" s="45" t="s">
        <v>4949</v>
      </c>
      <c r="Q857" s="19">
        <f t="shared" si="13"/>
        <v>1.3254545454545454</v>
      </c>
      <c r="R857" s="47">
        <v>1312.2</v>
      </c>
      <c r="S857" s="26" t="str">
        <f>IFERROR(VLOOKUP(J857,'DESC ITY - ENG'!B:C,2,FALSE),VLOOKUP(I857,'DESC ITY - ENG'!A:C,3,FALSE))</f>
        <v>SI Side Handle, PVD Gold, 20cm Saucepan (6.5mm hole)</v>
      </c>
      <c r="T857" s="15" t="str">
        <f>IFERROR(VLOOKUP(S857,'DESC ITY - ENG'!C:D,2,FALSE),VLOOKUP(J857,'DESC ITY - ENG'!B:D,3,FALSE))</f>
        <v>SHDL</v>
      </c>
      <c r="U857" t="str">
        <f>VLOOKUP(T857,'STANDARD COMM'!A:B,2,FALSE)</f>
        <v>SIDE HANDLE</v>
      </c>
      <c r="V857" t="str">
        <f>IF(T857="","(blank)",IF(COUNTIF('STANDARD COMM'!A:A,T857)&gt;0,"OK","OUT OF SCOPE"))</f>
        <v>OK</v>
      </c>
    </row>
    <row r="858" spans="1:22">
      <c r="A858" s="16" t="s">
        <v>8169</v>
      </c>
      <c r="B858" s="48">
        <v>45925.407743055555</v>
      </c>
      <c r="D858" s="12" t="s">
        <v>61</v>
      </c>
      <c r="E858" s="12" t="s">
        <v>62</v>
      </c>
      <c r="F858" t="s">
        <v>8005</v>
      </c>
      <c r="G858" s="24">
        <v>46105</v>
      </c>
      <c r="I858" s="27" t="s">
        <v>7273</v>
      </c>
      <c r="J858" s="27" t="s">
        <v>7274</v>
      </c>
      <c r="K858" t="s">
        <v>4935</v>
      </c>
      <c r="L858" s="33" t="str">
        <f>VLOOKUP(K858,'COMM ITY- ENG'!A:B,2,FALSE)</f>
        <v>handles</v>
      </c>
      <c r="N858" s="46">
        <v>2160</v>
      </c>
      <c r="O858" s="45" t="s">
        <v>4949</v>
      </c>
      <c r="Q858" s="19">
        <f t="shared" si="13"/>
        <v>1.1481620370370371</v>
      </c>
      <c r="R858" s="47">
        <v>2480.0300000000002</v>
      </c>
      <c r="S858" s="26" t="str">
        <f>IFERROR(VLOOKUP(J858,'DESC ITY - ENG'!B:C,2,FALSE),VLOOKUP(I858,'DESC ITY - ENG'!A:C,3,FALSE))</f>
        <v>SI Side Handle, 20cm Saucepan (6.5mm hole)</v>
      </c>
      <c r="T858" s="15" t="str">
        <f>IFERROR(VLOOKUP(S858,'DESC ITY - ENG'!C:D,2,FALSE),VLOOKUP(J858,'DESC ITY - ENG'!B:D,3,FALSE))</f>
        <v>SHDL</v>
      </c>
      <c r="U858" t="str">
        <f>VLOOKUP(T858,'STANDARD COMM'!A:B,2,FALSE)</f>
        <v>SIDE HANDLE</v>
      </c>
      <c r="V858" t="str">
        <f>IF(T858="","(blank)",IF(COUNTIF('STANDARD COMM'!A:A,T858)&gt;0,"OK","OUT OF SCOPE"))</f>
        <v>OK</v>
      </c>
    </row>
    <row r="859" spans="1:22">
      <c r="A859" s="16" t="s">
        <v>8169</v>
      </c>
      <c r="B859" s="48">
        <v>45925.407743055555</v>
      </c>
      <c r="D859" s="12" t="s">
        <v>61</v>
      </c>
      <c r="E859" s="12" t="s">
        <v>62</v>
      </c>
      <c r="F859" t="s">
        <v>8015</v>
      </c>
      <c r="G859" s="24">
        <v>46105</v>
      </c>
      <c r="I859" s="27" t="s">
        <v>7239</v>
      </c>
      <c r="J859" s="27" t="s">
        <v>7240</v>
      </c>
      <c r="K859" t="s">
        <v>4935</v>
      </c>
      <c r="L859" s="33" t="str">
        <f>VLOOKUP(K859,'COMM ITY- ENG'!A:B,2,FALSE)</f>
        <v>handles</v>
      </c>
      <c r="N859" s="46">
        <v>840</v>
      </c>
      <c r="O859" s="45" t="s">
        <v>4949</v>
      </c>
      <c r="Q859" s="19">
        <f t="shared" si="13"/>
        <v>1.9164166666666667</v>
      </c>
      <c r="R859" s="47">
        <v>1609.79</v>
      </c>
      <c r="S859" s="26" t="str">
        <f>IFERROR(VLOOKUP(J859,'DESC ITY - ENG'!B:C,2,FALSE),VLOOKUP(I859,'DESC ITY - ENG'!A:C,3,FALSE))</f>
        <v>1-5 SI Handle PVD Gold 16cm Saucepan (6.5mm hole)</v>
      </c>
      <c r="T859" s="15" t="str">
        <f>IFERROR(VLOOKUP(S859,'DESC ITY - ENG'!C:D,2,FALSE),VLOOKUP(J859,'DESC ITY - ENG'!B:D,3,FALSE))</f>
        <v>HDL--</v>
      </c>
      <c r="U859" t="e">
        <f>VLOOKUP(T859,'STANDARD COMM'!A:B,2,FALSE)</f>
        <v>#N/A</v>
      </c>
      <c r="V859" t="str">
        <f>IF(T859="","(blank)",IF(COUNTIF('STANDARD COMM'!A:A,T859)&gt;0,"OK","OUT OF SCOPE"))</f>
        <v>OUT OF SCOPE</v>
      </c>
    </row>
    <row r="860" spans="1:22">
      <c r="A860" s="16" t="s">
        <v>8169</v>
      </c>
      <c r="B860" s="48">
        <v>45925.407743055555</v>
      </c>
      <c r="D860" s="18" t="s">
        <v>61</v>
      </c>
      <c r="E860" s="18" t="s">
        <v>62</v>
      </c>
      <c r="F860" t="s">
        <v>8015</v>
      </c>
      <c r="G860" s="24">
        <v>46105</v>
      </c>
      <c r="I860" s="27" t="s">
        <v>7241</v>
      </c>
      <c r="J860" s="27" t="s">
        <v>7242</v>
      </c>
      <c r="K860" t="s">
        <v>4935</v>
      </c>
      <c r="L860" s="33" t="str">
        <f>VLOOKUP(K860,'COMM ITY- ENG'!A:B,2,FALSE)</f>
        <v>handles</v>
      </c>
      <c r="N860" s="46">
        <v>1020</v>
      </c>
      <c r="O860" s="45" t="s">
        <v>4949</v>
      </c>
      <c r="Q860" s="19">
        <f t="shared" si="13"/>
        <v>2.0599411764705882</v>
      </c>
      <c r="R860" s="47">
        <v>2101.14</v>
      </c>
      <c r="S860" s="26" t="str">
        <f>IFERROR(VLOOKUP(J860,'DESC ITY - ENG'!B:C,2,FALSE),VLOOKUP(I860,'DESC ITY - ENG'!A:C,3,FALSE))</f>
        <v>1-5 SI Handle PVD Gold 20cm Saucepan (6.5mm hole)</v>
      </c>
      <c r="T860" s="15" t="str">
        <f>IFERROR(VLOOKUP(S860,'DESC ITY - ENG'!C:D,2,FALSE),VLOOKUP(J860,'DESC ITY - ENG'!B:D,3,FALSE))</f>
        <v>HDL--</v>
      </c>
      <c r="U860" t="e">
        <f>VLOOKUP(T860,'STANDARD COMM'!A:B,2,FALSE)</f>
        <v>#N/A</v>
      </c>
      <c r="V860" t="str">
        <f>IF(T860="","(blank)",IF(COUNTIF('STANDARD COMM'!A:A,T860)&gt;0,"OK","OUT OF SCOPE"))</f>
        <v>OUT OF SCOPE</v>
      </c>
    </row>
    <row r="861" spans="1:22">
      <c r="A861" s="16" t="s">
        <v>8169</v>
      </c>
      <c r="B861" s="48">
        <v>45925.407743055555</v>
      </c>
      <c r="D861" s="12" t="s">
        <v>61</v>
      </c>
      <c r="E861" s="12" t="s">
        <v>62</v>
      </c>
      <c r="F861" t="s">
        <v>8015</v>
      </c>
      <c r="G861" s="24">
        <v>46105</v>
      </c>
      <c r="I861" s="27" t="s">
        <v>7243</v>
      </c>
      <c r="J861" s="27" t="s">
        <v>7244</v>
      </c>
      <c r="K861" t="s">
        <v>4935</v>
      </c>
      <c r="L861" s="33" t="str">
        <f>VLOOKUP(K861,'COMM ITY- ENG'!A:B,2,FALSE)</f>
        <v>handles</v>
      </c>
      <c r="N861" s="46">
        <v>420</v>
      </c>
      <c r="O861" s="45" t="s">
        <v>4949</v>
      </c>
      <c r="Q861" s="19">
        <f t="shared" si="13"/>
        <v>2.0599523809523808</v>
      </c>
      <c r="R861" s="47">
        <v>865.18</v>
      </c>
      <c r="S861" s="26" t="str">
        <f>IFERROR(VLOOKUP(J861,'DESC ITY - ENG'!B:C,2,FALSE),VLOOKUP(I861,'DESC ITY - ENG'!A:C,3,FALSE))</f>
        <v>1-5 SI Handle PVD Gold 24cm Saucier (6.5mm hole)</v>
      </c>
      <c r="T861" s="15" t="str">
        <f>IFERROR(VLOOKUP(S861,'DESC ITY - ENG'!C:D,2,FALSE),VLOOKUP(J861,'DESC ITY - ENG'!B:D,3,FALSE))</f>
        <v>HDL--</v>
      </c>
      <c r="U861" t="e">
        <f>VLOOKUP(T861,'STANDARD COMM'!A:B,2,FALSE)</f>
        <v>#N/A</v>
      </c>
      <c r="V861" t="str">
        <f>IF(T861="","(blank)",IF(COUNTIF('STANDARD COMM'!A:A,T861)&gt;0,"OK","OUT OF SCOPE"))</f>
        <v>OUT OF SCOPE</v>
      </c>
    </row>
    <row r="862" spans="1:22">
      <c r="A862" s="16" t="s">
        <v>8169</v>
      </c>
      <c r="B862" s="48">
        <v>45925.407743055555</v>
      </c>
      <c r="D862" s="18" t="s">
        <v>61</v>
      </c>
      <c r="E862" s="18" t="s">
        <v>62</v>
      </c>
      <c r="F862" t="s">
        <v>8015</v>
      </c>
      <c r="G862" s="24">
        <v>46105</v>
      </c>
      <c r="I862" s="27" t="s">
        <v>7245</v>
      </c>
      <c r="J862" s="27" t="s">
        <v>7246</v>
      </c>
      <c r="K862" t="s">
        <v>4935</v>
      </c>
      <c r="L862" s="33" t="str">
        <f>VLOOKUP(K862,'COMM ITY- ENG'!A:B,2,FALSE)</f>
        <v>handles</v>
      </c>
      <c r="N862" s="46">
        <v>1440</v>
      </c>
      <c r="O862" s="45" t="s">
        <v>4949</v>
      </c>
      <c r="Q862" s="19">
        <f t="shared" si="13"/>
        <v>2.0599374999999998</v>
      </c>
      <c r="R862" s="47">
        <v>2966.31</v>
      </c>
      <c r="S862" s="26" t="str">
        <f>IFERROR(VLOOKUP(J862,'DESC ITY - ENG'!B:C,2,FALSE),VLOOKUP(I862,'DESC ITY - ENG'!A:C,3,FALSE))</f>
        <v>1-5 SI Handle PVD Gold 26cm Saute (6.5mm hole)</v>
      </c>
      <c r="T862" s="15" t="str">
        <f>IFERROR(VLOOKUP(S862,'DESC ITY - ENG'!C:D,2,FALSE),VLOOKUP(J862,'DESC ITY - ENG'!B:D,3,FALSE))</f>
        <v>HDL--</v>
      </c>
      <c r="U862" t="e">
        <f>VLOOKUP(T862,'STANDARD COMM'!A:B,2,FALSE)</f>
        <v>#N/A</v>
      </c>
      <c r="V862" t="str">
        <f>IF(T862="","(blank)",IF(COUNTIF('STANDARD COMM'!A:A,T862)&gt;0,"OK","OUT OF SCOPE"))</f>
        <v>OUT OF SCOPE</v>
      </c>
    </row>
    <row r="863" spans="1:22">
      <c r="A863" s="16" t="s">
        <v>8169</v>
      </c>
      <c r="B863" s="48">
        <v>45925.407743055555</v>
      </c>
      <c r="D863" s="12" t="s">
        <v>61</v>
      </c>
      <c r="E863" s="12" t="s">
        <v>62</v>
      </c>
      <c r="F863" t="s">
        <v>8015</v>
      </c>
      <c r="G863" s="24">
        <v>46105</v>
      </c>
      <c r="I863" s="27" t="s">
        <v>7247</v>
      </c>
      <c r="J863" s="27" t="s">
        <v>7248</v>
      </c>
      <c r="K863" t="s">
        <v>4935</v>
      </c>
      <c r="L863" s="33" t="str">
        <f>VLOOKUP(K863,'COMM ITY- ENG'!A:B,2,FALSE)</f>
        <v>handles</v>
      </c>
      <c r="N863" s="46">
        <v>3780</v>
      </c>
      <c r="O863" s="45" t="s">
        <v>4949</v>
      </c>
      <c r="Q863" s="19">
        <f t="shared" si="13"/>
        <v>1.9164206349206347</v>
      </c>
      <c r="R863" s="47">
        <v>7244.07</v>
      </c>
      <c r="S863" s="26" t="str">
        <f>IFERROR(VLOOKUP(J863,'DESC ITY - ENG'!B:C,2,FALSE),VLOOKUP(I863,'DESC ITY - ENG'!A:C,3,FALSE))</f>
        <v>1-5 SI Handle PVD Gold 20cm Skillet (6.5mm hole)</v>
      </c>
      <c r="T863" s="15" t="str">
        <f>IFERROR(VLOOKUP(S863,'DESC ITY - ENG'!C:D,2,FALSE),VLOOKUP(J863,'DESC ITY - ENG'!B:D,3,FALSE))</f>
        <v>HDL--</v>
      </c>
      <c r="U863" t="e">
        <f>VLOOKUP(T863,'STANDARD COMM'!A:B,2,FALSE)</f>
        <v>#N/A</v>
      </c>
      <c r="V863" t="str">
        <f>IF(T863="","(blank)",IF(COUNTIF('STANDARD COMM'!A:A,T863)&gt;0,"OK","OUT OF SCOPE"))</f>
        <v>OUT OF SCOPE</v>
      </c>
    </row>
    <row r="864" spans="1:22">
      <c r="A864" s="16" t="s">
        <v>8169</v>
      </c>
      <c r="B864" s="48">
        <v>45925.407743055555</v>
      </c>
      <c r="D864" s="18" t="s">
        <v>61</v>
      </c>
      <c r="E864" s="18" t="s">
        <v>62</v>
      </c>
      <c r="F864" t="s">
        <v>8015</v>
      </c>
      <c r="G864" s="24">
        <v>46105</v>
      </c>
      <c r="I864" s="27" t="s">
        <v>7249</v>
      </c>
      <c r="J864" s="27" t="s">
        <v>7250</v>
      </c>
      <c r="K864" t="s">
        <v>4935</v>
      </c>
      <c r="L864" s="33" t="str">
        <f>VLOOKUP(K864,'COMM ITY- ENG'!A:B,2,FALSE)</f>
        <v>handles</v>
      </c>
      <c r="N864" s="46">
        <v>5400</v>
      </c>
      <c r="O864" s="45" t="s">
        <v>4949</v>
      </c>
      <c r="Q864" s="19">
        <f t="shared" si="13"/>
        <v>2.0599407407407408</v>
      </c>
      <c r="R864" s="47">
        <v>11123.68</v>
      </c>
      <c r="S864" s="26" t="str">
        <f>IFERROR(VLOOKUP(J864,'DESC ITY - ENG'!B:C,2,FALSE),VLOOKUP(I864,'DESC ITY - ENG'!A:C,3,FALSE))</f>
        <v>1-5 SI Handle PVD Gold 26cm Skillet (6.5mm hole)</v>
      </c>
      <c r="T864" s="15" t="str">
        <f>IFERROR(VLOOKUP(S864,'DESC ITY - ENG'!C:D,2,FALSE),VLOOKUP(J864,'DESC ITY - ENG'!B:D,3,FALSE))</f>
        <v>HDL--</v>
      </c>
      <c r="U864" t="e">
        <f>VLOOKUP(T864,'STANDARD COMM'!A:B,2,FALSE)</f>
        <v>#N/A</v>
      </c>
      <c r="V864" t="str">
        <f>IF(T864="","(blank)",IF(COUNTIF('STANDARD COMM'!A:A,T864)&gt;0,"OK","OUT OF SCOPE"))</f>
        <v>OUT OF SCOPE</v>
      </c>
    </row>
    <row r="865" spans="1:22">
      <c r="A865" s="16" t="s">
        <v>8169</v>
      </c>
      <c r="B865" s="48">
        <v>45925.407743055555</v>
      </c>
      <c r="D865" s="12" t="s">
        <v>61</v>
      </c>
      <c r="E865" s="12" t="s">
        <v>62</v>
      </c>
      <c r="F865" t="s">
        <v>8015</v>
      </c>
      <c r="G865" s="24">
        <v>46105</v>
      </c>
      <c r="I865" s="27" t="s">
        <v>7251</v>
      </c>
      <c r="J865" s="27" t="s">
        <v>7252</v>
      </c>
      <c r="K865" t="s">
        <v>4935</v>
      </c>
      <c r="L865" s="33" t="str">
        <f>VLOOKUP(K865,'COMM ITY- ENG'!A:B,2,FALSE)</f>
        <v>handles</v>
      </c>
      <c r="N865" s="46">
        <v>2880</v>
      </c>
      <c r="O865" s="45" t="s">
        <v>4949</v>
      </c>
      <c r="Q865" s="19">
        <f t="shared" si="13"/>
        <v>2.0599409722222224</v>
      </c>
      <c r="R865" s="47">
        <v>5932.63</v>
      </c>
      <c r="S865" s="26" t="str">
        <f>IFERROR(VLOOKUP(J865,'DESC ITY - ENG'!B:C,2,FALSE),VLOOKUP(I865,'DESC ITY - ENG'!A:C,3,FALSE))</f>
        <v>SI Long Handle, PVD Gold, 30cm Skillet (6.5mm hole)</v>
      </c>
      <c r="T865" s="15" t="str">
        <f>IFERROR(VLOOKUP(S865,'DESC ITY - ENG'!C:D,2,FALSE),VLOOKUP(J865,'DESC ITY - ENG'!B:D,3,FALSE))</f>
        <v>HDL-</v>
      </c>
      <c r="U865" t="str">
        <f>VLOOKUP(T865,'STANDARD COMM'!A:B,2,FALSE)</f>
        <v>HANDLE</v>
      </c>
      <c r="V865" t="str">
        <f>IF(T865="","(blank)",IF(COUNTIF('STANDARD COMM'!A:A,T865)&gt;0,"OK","OUT OF SCOPE"))</f>
        <v>OK</v>
      </c>
    </row>
    <row r="866" spans="1:22">
      <c r="A866" s="16" t="s">
        <v>8169</v>
      </c>
      <c r="B866" s="48">
        <v>45925.407743055555</v>
      </c>
      <c r="D866" s="18" t="s">
        <v>61</v>
      </c>
      <c r="E866" s="18" t="s">
        <v>62</v>
      </c>
      <c r="F866" t="s">
        <v>8015</v>
      </c>
      <c r="G866" s="24">
        <v>46105</v>
      </c>
      <c r="I866" s="27" t="s">
        <v>7253</v>
      </c>
      <c r="J866" s="27" t="s">
        <v>7254</v>
      </c>
      <c r="K866" t="s">
        <v>4935</v>
      </c>
      <c r="L866" s="33" t="str">
        <f>VLOOKUP(K866,'COMM ITY- ENG'!A:B,2,FALSE)</f>
        <v>handles</v>
      </c>
      <c r="N866" s="46">
        <v>1980</v>
      </c>
      <c r="O866" s="45" t="s">
        <v>4949</v>
      </c>
      <c r="Q866" s="19">
        <f t="shared" si="13"/>
        <v>1.5533989898989899</v>
      </c>
      <c r="R866" s="47">
        <v>3075.73</v>
      </c>
      <c r="S866" s="26" t="str">
        <f>IFERROR(VLOOKUP(J866,'DESC ITY - ENG'!B:C,2,FALSE),VLOOKUP(I866,'DESC ITY - ENG'!A:C,3,FALSE))</f>
        <v>1-5 SI Handle 16cm Saucepan (6.5mm hole)</v>
      </c>
      <c r="T866" s="15" t="str">
        <f>IFERROR(VLOOKUP(S866,'DESC ITY - ENG'!C:D,2,FALSE),VLOOKUP(J866,'DESC ITY - ENG'!B:D,3,FALSE))</f>
        <v>HDL--</v>
      </c>
      <c r="U866" t="e">
        <f>VLOOKUP(T866,'STANDARD COMM'!A:B,2,FALSE)</f>
        <v>#N/A</v>
      </c>
      <c r="V866" t="str">
        <f>IF(T866="","(blank)",IF(COUNTIF('STANDARD COMM'!A:A,T866)&gt;0,"OK","OUT OF SCOPE"))</f>
        <v>OUT OF SCOPE</v>
      </c>
    </row>
    <row r="867" spans="1:22">
      <c r="A867" s="16" t="s">
        <v>8169</v>
      </c>
      <c r="B867" s="48">
        <v>45925.407743055555</v>
      </c>
      <c r="D867" s="12" t="s">
        <v>61</v>
      </c>
      <c r="E867" s="12" t="s">
        <v>62</v>
      </c>
      <c r="F867" t="s">
        <v>8015</v>
      </c>
      <c r="G867" s="24">
        <v>46105</v>
      </c>
      <c r="I867" s="27" t="s">
        <v>7255</v>
      </c>
      <c r="J867" s="27" t="s">
        <v>7256</v>
      </c>
      <c r="K867" t="s">
        <v>4935</v>
      </c>
      <c r="L867" s="33" t="str">
        <f>VLOOKUP(K867,'COMM ITY- ENG'!A:B,2,FALSE)</f>
        <v>handles</v>
      </c>
      <c r="N867" s="46">
        <v>2100</v>
      </c>
      <c r="O867" s="45" t="s">
        <v>4949</v>
      </c>
      <c r="Q867" s="19">
        <f t="shared" si="13"/>
        <v>1.6378238095238093</v>
      </c>
      <c r="R867" s="47">
        <v>3439.43</v>
      </c>
      <c r="S867" s="26" t="str">
        <f>IFERROR(VLOOKUP(J867,'DESC ITY - ENG'!B:C,2,FALSE),VLOOKUP(I867,'DESC ITY - ENG'!A:C,3,FALSE))</f>
        <v>1-5 SI Handle 20cm Saucepan (6.5mm hole)</v>
      </c>
      <c r="T867" s="15" t="str">
        <f>IFERROR(VLOOKUP(S867,'DESC ITY - ENG'!C:D,2,FALSE),VLOOKUP(J867,'DESC ITY - ENG'!B:D,3,FALSE))</f>
        <v>HDL--</v>
      </c>
      <c r="U867" t="e">
        <f>VLOOKUP(T867,'STANDARD COMM'!A:B,2,FALSE)</f>
        <v>#N/A</v>
      </c>
      <c r="V867" t="str">
        <f>IF(T867="","(blank)",IF(COUNTIF('STANDARD COMM'!A:A,T867)&gt;0,"OK","OUT OF SCOPE"))</f>
        <v>OUT OF SCOPE</v>
      </c>
    </row>
    <row r="868" spans="1:22">
      <c r="A868" s="16" t="s">
        <v>8169</v>
      </c>
      <c r="B868" s="48">
        <v>45925.407743055555</v>
      </c>
      <c r="D868" s="18" t="s">
        <v>61</v>
      </c>
      <c r="E868" s="18" t="s">
        <v>62</v>
      </c>
      <c r="F868" t="s">
        <v>8015</v>
      </c>
      <c r="G868" s="24">
        <v>46105</v>
      </c>
      <c r="I868" s="27" t="s">
        <v>7257</v>
      </c>
      <c r="J868" s="27" t="s">
        <v>7258</v>
      </c>
      <c r="K868" t="s">
        <v>4935</v>
      </c>
      <c r="L868" s="33" t="str">
        <f>VLOOKUP(K868,'COMM ITY- ENG'!A:B,2,FALSE)</f>
        <v>handles</v>
      </c>
      <c r="N868" s="46">
        <v>1020</v>
      </c>
      <c r="O868" s="45" t="s">
        <v>4949</v>
      </c>
      <c r="Q868" s="19">
        <f t="shared" si="13"/>
        <v>1.6378235294117647</v>
      </c>
      <c r="R868" s="47">
        <v>1670.58</v>
      </c>
      <c r="S868" s="26" t="str">
        <f>IFERROR(VLOOKUP(J868,'DESC ITY - ENG'!B:C,2,FALSE),VLOOKUP(I868,'DESC ITY - ENG'!A:C,3,FALSE))</f>
        <v>1-5 SI Handle 24cm Saucier (6.5mm hole)</v>
      </c>
      <c r="T868" s="15" t="str">
        <f>IFERROR(VLOOKUP(S868,'DESC ITY - ENG'!C:D,2,FALSE),VLOOKUP(J868,'DESC ITY - ENG'!B:D,3,FALSE))</f>
        <v>HDL--</v>
      </c>
      <c r="U868" t="e">
        <f>VLOOKUP(T868,'STANDARD COMM'!A:B,2,FALSE)</f>
        <v>#N/A</v>
      </c>
      <c r="V868" t="str">
        <f>IF(T868="","(blank)",IF(COUNTIF('STANDARD COMM'!A:A,T868)&gt;0,"OK","OUT OF SCOPE"))</f>
        <v>OUT OF SCOPE</v>
      </c>
    </row>
    <row r="869" spans="1:22">
      <c r="A869" s="16" t="s">
        <v>8169</v>
      </c>
      <c r="B869" s="48">
        <v>45925.407743055555</v>
      </c>
      <c r="D869" s="12" t="s">
        <v>61</v>
      </c>
      <c r="E869" s="12" t="s">
        <v>62</v>
      </c>
      <c r="F869" t="s">
        <v>8015</v>
      </c>
      <c r="G869" s="24">
        <v>46105</v>
      </c>
      <c r="I869" s="27" t="s">
        <v>7259</v>
      </c>
      <c r="J869" s="27" t="s">
        <v>7260</v>
      </c>
      <c r="K869" t="s">
        <v>4935</v>
      </c>
      <c r="L869" s="33" t="str">
        <f>VLOOKUP(K869,'COMM ITY- ENG'!A:B,2,FALSE)</f>
        <v>handles</v>
      </c>
      <c r="N869" s="46">
        <v>2820</v>
      </c>
      <c r="O869" s="45" t="s">
        <v>4949</v>
      </c>
      <c r="Q869" s="19">
        <f t="shared" si="13"/>
        <v>1.6378226950354609</v>
      </c>
      <c r="R869" s="47">
        <v>4618.66</v>
      </c>
      <c r="S869" s="26" t="str">
        <f>IFERROR(VLOOKUP(J869,'DESC ITY - ENG'!B:C,2,FALSE),VLOOKUP(I869,'DESC ITY - ENG'!A:C,3,FALSE))</f>
        <v>SI Long Handle, 26cm Saute (6.5mm hole)</v>
      </c>
      <c r="T869" s="15" t="str">
        <f>IFERROR(VLOOKUP(S869,'DESC ITY - ENG'!C:D,2,FALSE),VLOOKUP(J869,'DESC ITY - ENG'!B:D,3,FALSE))</f>
        <v>HDL-</v>
      </c>
      <c r="U869" t="str">
        <f>VLOOKUP(T869,'STANDARD COMM'!A:B,2,FALSE)</f>
        <v>HANDLE</v>
      </c>
      <c r="V869" t="str">
        <f>IF(T869="","(blank)",IF(COUNTIF('STANDARD COMM'!A:A,T869)&gt;0,"OK","OUT OF SCOPE"))</f>
        <v>OK</v>
      </c>
    </row>
    <row r="870" spans="1:22">
      <c r="A870" s="16" t="s">
        <v>8169</v>
      </c>
      <c r="B870" s="48">
        <v>45925.407743055555</v>
      </c>
      <c r="D870" s="18" t="s">
        <v>61</v>
      </c>
      <c r="E870" s="18" t="s">
        <v>62</v>
      </c>
      <c r="F870" t="s">
        <v>8015</v>
      </c>
      <c r="G870" s="24">
        <v>46105</v>
      </c>
      <c r="I870" s="27" t="s">
        <v>7261</v>
      </c>
      <c r="J870" s="27" t="s">
        <v>7262</v>
      </c>
      <c r="K870" t="s">
        <v>4935</v>
      </c>
      <c r="L870" s="33" t="str">
        <f>VLOOKUP(K870,'COMM ITY- ENG'!A:B,2,FALSE)</f>
        <v>handles</v>
      </c>
      <c r="N870" s="46">
        <v>7800</v>
      </c>
      <c r="O870" s="45" t="s">
        <v>4949</v>
      </c>
      <c r="Q870" s="19">
        <f t="shared" si="13"/>
        <v>1.5533974358974358</v>
      </c>
      <c r="R870" s="47">
        <v>12116.5</v>
      </c>
      <c r="S870" s="26" t="str">
        <f>IFERROR(VLOOKUP(J870,'DESC ITY - ENG'!B:C,2,FALSE),VLOOKUP(I870,'DESC ITY - ENG'!A:C,3,FALSE))</f>
        <v>SI Long Handle, 20cm Skillet (6.5mm hole)</v>
      </c>
      <c r="T870" s="15" t="str">
        <f>IFERROR(VLOOKUP(S870,'DESC ITY - ENG'!C:D,2,FALSE),VLOOKUP(J870,'DESC ITY - ENG'!B:D,3,FALSE))</f>
        <v>HDL-</v>
      </c>
      <c r="U870" t="str">
        <f>VLOOKUP(T870,'STANDARD COMM'!A:B,2,FALSE)</f>
        <v>HANDLE</v>
      </c>
      <c r="V870" t="str">
        <f>IF(T870="","(blank)",IF(COUNTIF('STANDARD COMM'!A:A,T870)&gt;0,"OK","OUT OF SCOPE"))</f>
        <v>OK</v>
      </c>
    </row>
    <row r="871" spans="1:22">
      <c r="A871" s="16" t="s">
        <v>8169</v>
      </c>
      <c r="B871" s="48">
        <v>45925.407743055555</v>
      </c>
      <c r="D871" s="12" t="s">
        <v>61</v>
      </c>
      <c r="E871" s="12" t="s">
        <v>62</v>
      </c>
      <c r="F871" t="s">
        <v>8015</v>
      </c>
      <c r="G871" s="24">
        <v>46105</v>
      </c>
      <c r="I871" s="27" t="s">
        <v>7263</v>
      </c>
      <c r="J871" s="27" t="s">
        <v>7264</v>
      </c>
      <c r="K871" t="s">
        <v>4935</v>
      </c>
      <c r="L871" s="33" t="str">
        <f>VLOOKUP(K871,'COMM ITY- ENG'!A:B,2,FALSE)</f>
        <v>handles</v>
      </c>
      <c r="N871" s="46">
        <v>2220</v>
      </c>
      <c r="O871" s="45" t="s">
        <v>4949</v>
      </c>
      <c r="Q871" s="19">
        <f t="shared" si="13"/>
        <v>1.6378198198198199</v>
      </c>
      <c r="R871" s="47">
        <v>3635.96</v>
      </c>
      <c r="S871" s="26" t="str">
        <f>IFERROR(VLOOKUP(J871,'DESC ITY - ENG'!B:C,2,FALSE),VLOOKUP(I871,'DESC ITY - ENG'!A:C,3,FALSE))</f>
        <v>SI Long Handle, 26cm Skillet (6.5mm hole)</v>
      </c>
      <c r="T871" s="15" t="str">
        <f>IFERROR(VLOOKUP(S871,'DESC ITY - ENG'!C:D,2,FALSE),VLOOKUP(J871,'DESC ITY - ENG'!B:D,3,FALSE))</f>
        <v>HDL-</v>
      </c>
      <c r="U871" t="str">
        <f>VLOOKUP(T871,'STANDARD COMM'!A:B,2,FALSE)</f>
        <v>HANDLE</v>
      </c>
      <c r="V871" t="str">
        <f>IF(T871="","(blank)",IF(COUNTIF('STANDARD COMM'!A:A,T871)&gt;0,"OK","OUT OF SCOPE"))</f>
        <v>OK</v>
      </c>
    </row>
    <row r="872" spans="1:22">
      <c r="A872" s="16" t="s">
        <v>8169</v>
      </c>
      <c r="B872" s="48">
        <v>45925.407743055555</v>
      </c>
      <c r="D872" s="18" t="s">
        <v>61</v>
      </c>
      <c r="E872" s="18" t="s">
        <v>62</v>
      </c>
      <c r="F872" t="s">
        <v>8015</v>
      </c>
      <c r="G872" s="24">
        <v>46105</v>
      </c>
      <c r="I872" s="27" t="s">
        <v>7265</v>
      </c>
      <c r="J872" s="27" t="s">
        <v>7266</v>
      </c>
      <c r="K872" t="s">
        <v>4935</v>
      </c>
      <c r="L872" s="33" t="str">
        <f>VLOOKUP(K872,'COMM ITY- ENG'!A:B,2,FALSE)</f>
        <v>handles</v>
      </c>
      <c r="N872" s="46">
        <v>9420</v>
      </c>
      <c r="O872" s="45" t="s">
        <v>4949</v>
      </c>
      <c r="Q872" s="19">
        <f t="shared" si="13"/>
        <v>1.6378216560509555</v>
      </c>
      <c r="R872" s="47">
        <v>15428.28</v>
      </c>
      <c r="S872" s="26" t="str">
        <f>IFERROR(VLOOKUP(J872,'DESC ITY - ENG'!B:C,2,FALSE),VLOOKUP(I872,'DESC ITY - ENG'!A:C,3,FALSE))</f>
        <v>SI Long Handle, 30cm Skillet (6.5mm hole)</v>
      </c>
      <c r="T872" s="15" t="str">
        <f>IFERROR(VLOOKUP(S872,'DESC ITY - ENG'!C:D,2,FALSE),VLOOKUP(J872,'DESC ITY - ENG'!B:D,3,FALSE))</f>
        <v>HDL-</v>
      </c>
      <c r="U872" t="str">
        <f>VLOOKUP(T872,'STANDARD COMM'!A:B,2,FALSE)</f>
        <v>HANDLE</v>
      </c>
      <c r="V872" t="str">
        <f>IF(T872="","(blank)",IF(COUNTIF('STANDARD COMM'!A:A,T872)&gt;0,"OK","OUT OF SCOPE"))</f>
        <v>OK</v>
      </c>
    </row>
    <row r="873" spans="1:22">
      <c r="A873" s="16" t="s">
        <v>8169</v>
      </c>
      <c r="B873" s="48">
        <v>45925.407743055555</v>
      </c>
      <c r="D873" s="12" t="s">
        <v>61</v>
      </c>
      <c r="E873" s="12" t="s">
        <v>62</v>
      </c>
      <c r="F873" t="s">
        <v>8015</v>
      </c>
      <c r="G873" s="24">
        <v>46105</v>
      </c>
      <c r="I873" s="27" t="s">
        <v>7269</v>
      </c>
      <c r="J873" s="27" t="s">
        <v>7270</v>
      </c>
      <c r="K873" t="s">
        <v>4935</v>
      </c>
      <c r="L873" s="33" t="str">
        <f>VLOOKUP(K873,'COMM ITY- ENG'!A:B,2,FALSE)</f>
        <v>handles</v>
      </c>
      <c r="N873" s="46">
        <v>2430</v>
      </c>
      <c r="O873" s="45" t="s">
        <v>4949</v>
      </c>
      <c r="Q873" s="19">
        <f t="shared" si="13"/>
        <v>1.3254526748971194</v>
      </c>
      <c r="R873" s="47">
        <v>3220.85</v>
      </c>
      <c r="S873" s="26" t="str">
        <f>IFERROR(VLOOKUP(J873,'DESC ITY - ENG'!B:C,2,FALSE),VLOOKUP(I873,'DESC ITY - ENG'!A:C,3,FALSE))</f>
        <v>SI Side Handle, PVD Gold, 26cm Stockpot</v>
      </c>
      <c r="T873" s="15" t="str">
        <f>IFERROR(VLOOKUP(S873,'DESC ITY - ENG'!C:D,2,FALSE),VLOOKUP(J873,'DESC ITY - ENG'!B:D,3,FALSE))</f>
        <v>SHDL</v>
      </c>
      <c r="U873" t="str">
        <f>VLOOKUP(T873,'STANDARD COMM'!A:B,2,FALSE)</f>
        <v>SIDE HANDLE</v>
      </c>
      <c r="V873" t="str">
        <f>IF(T873="","(blank)",IF(COUNTIF('STANDARD COMM'!A:A,T873)&gt;0,"OK","OUT OF SCOPE"))</f>
        <v>OK</v>
      </c>
    </row>
    <row r="874" spans="1:22">
      <c r="A874" s="16" t="s">
        <v>8169</v>
      </c>
      <c r="B874" s="48">
        <v>45925.407743055555</v>
      </c>
      <c r="D874" s="12" t="s">
        <v>61</v>
      </c>
      <c r="E874" s="12" t="s">
        <v>62</v>
      </c>
      <c r="F874" t="s">
        <v>8015</v>
      </c>
      <c r="G874" s="24">
        <v>46105</v>
      </c>
      <c r="I874" s="27" t="s">
        <v>7271</v>
      </c>
      <c r="J874" s="27" t="s">
        <v>7272</v>
      </c>
      <c r="K874" t="s">
        <v>4935</v>
      </c>
      <c r="L874" s="33" t="str">
        <f>VLOOKUP(K874,'COMM ITY- ENG'!A:B,2,FALSE)</f>
        <v>handles</v>
      </c>
      <c r="N874" s="46">
        <v>5400</v>
      </c>
      <c r="O874" s="45" t="s">
        <v>4949</v>
      </c>
      <c r="Q874" s="19">
        <f t="shared" si="13"/>
        <v>1.1481629629629631</v>
      </c>
      <c r="R874" s="47">
        <v>6200.08</v>
      </c>
      <c r="S874" s="26" t="str">
        <f>IFERROR(VLOOKUP(J874,'DESC ITY - ENG'!B:C,2,FALSE),VLOOKUP(I874,'DESC ITY - ENG'!A:C,3,FALSE))</f>
        <v>SI Side Handle, 26cm Stockpot (6.5mm hole)</v>
      </c>
      <c r="T874" s="15" t="str">
        <f>IFERROR(VLOOKUP(S874,'DESC ITY - ENG'!C:D,2,FALSE),VLOOKUP(J874,'DESC ITY - ENG'!B:D,3,FALSE))</f>
        <v>SHDL</v>
      </c>
      <c r="U874" t="str">
        <f>VLOOKUP(T874,'STANDARD COMM'!A:B,2,FALSE)</f>
        <v>SIDE HANDLE</v>
      </c>
      <c r="V874" t="str">
        <f>IF(T874="","(blank)",IF(COUNTIF('STANDARD COMM'!A:A,T874)&gt;0,"OK","OUT OF SCOPE"))</f>
        <v>OK</v>
      </c>
    </row>
    <row r="875" spans="1:22">
      <c r="A875" s="16" t="s">
        <v>8168</v>
      </c>
      <c r="B875" s="48">
        <v>45925.421273148146</v>
      </c>
      <c r="D875" s="18" t="s">
        <v>61</v>
      </c>
      <c r="E875" s="18" t="s">
        <v>62</v>
      </c>
      <c r="F875" t="s">
        <v>8004</v>
      </c>
      <c r="G875" s="24">
        <v>46105</v>
      </c>
      <c r="I875" s="27" t="s">
        <v>5044</v>
      </c>
      <c r="J875" s="27" t="s">
        <v>5045</v>
      </c>
      <c r="K875" t="s">
        <v>4937</v>
      </c>
      <c r="L875" s="33" t="str">
        <f>VLOOKUP(K875,'COMM ITY- ENG'!A:B,2,FALSE)</f>
        <v>finished accessories</v>
      </c>
      <c r="N875" s="46">
        <v>900</v>
      </c>
      <c r="O875" s="45" t="s">
        <v>4949</v>
      </c>
      <c r="Q875" s="19">
        <f t="shared" si="13"/>
        <v>3.7061999999999999</v>
      </c>
      <c r="R875" s="47">
        <v>3335.58</v>
      </c>
      <c r="S875" s="26" t="str">
        <f>IFERROR(VLOOKUP(J875,'DESC ITY - ENG'!B:C,2,FALSE),VLOOKUP(I875,'DESC ITY - ENG'!A:C,3,FALSE))</f>
        <v>SS Lid 16cm Assembled with DEY.PVD Gold Handle</v>
      </c>
      <c r="T875" s="15" t="str">
        <f>IFERROR(VLOOKUP(S875,'DESC ITY - ENG'!C:D,2,FALSE),VLOOKUP(J875,'DESC ITY - ENG'!B:D,3,FALSE))</f>
        <v>LID-</v>
      </c>
      <c r="U875" t="str">
        <f>VLOOKUP(T875,'STANDARD COMM'!A:B,2,FALSE)</f>
        <v>LID</v>
      </c>
      <c r="V875" t="str">
        <f>IF(T875="","(blank)",IF(COUNTIF('STANDARD COMM'!A:A,T875)&gt;0,"OK","OUT OF SCOPE"))</f>
        <v>OK</v>
      </c>
    </row>
    <row r="876" spans="1:22">
      <c r="A876" s="16" t="s">
        <v>8168</v>
      </c>
      <c r="B876" s="48">
        <v>45925.421273148146</v>
      </c>
      <c r="D876" s="12" t="s">
        <v>61</v>
      </c>
      <c r="E876" s="12" t="s">
        <v>62</v>
      </c>
      <c r="F876" t="s">
        <v>8004</v>
      </c>
      <c r="G876" s="24">
        <v>46105</v>
      </c>
      <c r="I876" s="27" t="s">
        <v>5046</v>
      </c>
      <c r="J876" s="27" t="s">
        <v>5047</v>
      </c>
      <c r="K876" t="s">
        <v>4937</v>
      </c>
      <c r="L876" s="33" t="str">
        <f>VLOOKUP(K876,'COMM ITY- ENG'!A:B,2,FALSE)</f>
        <v>finished accessories</v>
      </c>
      <c r="N876" s="46">
        <v>980</v>
      </c>
      <c r="O876" s="45" t="s">
        <v>4949</v>
      </c>
      <c r="Q876" s="19">
        <f t="shared" si="13"/>
        <v>4.2465204081632653</v>
      </c>
      <c r="R876" s="47">
        <v>4161.59</v>
      </c>
      <c r="S876" s="26" t="str">
        <f>IFERROR(VLOOKUP(J876,'DESC ITY - ENG'!B:C,2,FALSE),VLOOKUP(I876,'DESC ITY - ENG'!A:C,3,FALSE))</f>
        <v>SS Lid 20cm Assembled with DEY.PVD Gold Handle</v>
      </c>
      <c r="T876" s="15" t="str">
        <f>IFERROR(VLOOKUP(S876,'DESC ITY - ENG'!C:D,2,FALSE),VLOOKUP(J876,'DESC ITY - ENG'!B:D,3,FALSE))</f>
        <v>LID-</v>
      </c>
      <c r="U876" t="str">
        <f>VLOOKUP(T876,'STANDARD COMM'!A:B,2,FALSE)</f>
        <v>LID</v>
      </c>
      <c r="V876" t="str">
        <f>IF(T876="","(blank)",IF(COUNTIF('STANDARD COMM'!A:A,T876)&gt;0,"OK","OUT OF SCOPE"))</f>
        <v>OK</v>
      </c>
    </row>
    <row r="877" spans="1:22">
      <c r="A877" s="16" t="s">
        <v>8168</v>
      </c>
      <c r="B877" s="48">
        <v>45925.421273148146</v>
      </c>
      <c r="D877" s="18" t="s">
        <v>61</v>
      </c>
      <c r="E877" s="18" t="s">
        <v>62</v>
      </c>
      <c r="F877" t="s">
        <v>8004</v>
      </c>
      <c r="G877" s="24">
        <v>46105</v>
      </c>
      <c r="I877" s="27" t="s">
        <v>5048</v>
      </c>
      <c r="J877" s="27" t="s">
        <v>5049</v>
      </c>
      <c r="K877" t="s">
        <v>4937</v>
      </c>
      <c r="L877" s="33" t="str">
        <f>VLOOKUP(K877,'COMM ITY- ENG'!A:B,2,FALSE)</f>
        <v>finished accessories</v>
      </c>
      <c r="N877" s="46">
        <v>450</v>
      </c>
      <c r="O877" s="45" t="s">
        <v>4949</v>
      </c>
      <c r="Q877" s="19">
        <f t="shared" si="13"/>
        <v>5.0907555555555559</v>
      </c>
      <c r="R877" s="47">
        <v>2290.84</v>
      </c>
      <c r="S877" s="26" t="str">
        <f>IFERROR(VLOOKUP(J877,'DESC ITY - ENG'!B:C,2,FALSE),VLOOKUP(I877,'DESC ITY - ENG'!A:C,3,FALSE))</f>
        <v>SS Lid 24cm Assembled with DEY.PVD Gold Handle</v>
      </c>
      <c r="T877" s="15" t="str">
        <f>IFERROR(VLOOKUP(S877,'DESC ITY - ENG'!C:D,2,FALSE),VLOOKUP(J877,'DESC ITY - ENG'!B:D,3,FALSE))</f>
        <v>LID-</v>
      </c>
      <c r="U877" t="str">
        <f>VLOOKUP(T877,'STANDARD COMM'!A:B,2,FALSE)</f>
        <v>LID</v>
      </c>
      <c r="V877" t="str">
        <f>IF(T877="","(blank)",IF(COUNTIF('STANDARD COMM'!A:A,T877)&gt;0,"OK","OUT OF SCOPE"))</f>
        <v>OK</v>
      </c>
    </row>
    <row r="878" spans="1:22">
      <c r="A878" s="16" t="s">
        <v>8168</v>
      </c>
      <c r="B878" s="48">
        <v>45925.421273148146</v>
      </c>
      <c r="D878" s="12" t="s">
        <v>61</v>
      </c>
      <c r="E878" s="12" t="s">
        <v>62</v>
      </c>
      <c r="F878" t="s">
        <v>8004</v>
      </c>
      <c r="G878" s="24">
        <v>46105</v>
      </c>
      <c r="I878" s="27" t="s">
        <v>5050</v>
      </c>
      <c r="J878" s="27" t="s">
        <v>5051</v>
      </c>
      <c r="K878" t="s">
        <v>4937</v>
      </c>
      <c r="L878" s="33" t="str">
        <f>VLOOKUP(K878,'COMM ITY- ENG'!A:B,2,FALSE)</f>
        <v>finished accessories</v>
      </c>
      <c r="N878" s="46">
        <v>1940</v>
      </c>
      <c r="O878" s="45" t="s">
        <v>4949</v>
      </c>
      <c r="Q878" s="19">
        <f t="shared" si="13"/>
        <v>5.5888556701030927</v>
      </c>
      <c r="R878" s="47">
        <v>10842.38</v>
      </c>
      <c r="S878" s="26" t="str">
        <f>IFERROR(VLOOKUP(J878,'DESC ITY - ENG'!B:C,2,FALSE),VLOOKUP(I878,'DESC ITY - ENG'!A:C,3,FALSE))</f>
        <v>SS Lid 26cm Assembled with DEY.PVD Gold Handle</v>
      </c>
      <c r="T878" s="15" t="str">
        <f>IFERROR(VLOOKUP(S878,'DESC ITY - ENG'!C:D,2,FALSE),VLOOKUP(J878,'DESC ITY - ENG'!B:D,3,FALSE))</f>
        <v>LID-</v>
      </c>
      <c r="U878" t="str">
        <f>VLOOKUP(T878,'STANDARD COMM'!A:B,2,FALSE)</f>
        <v>LID</v>
      </c>
      <c r="V878" t="str">
        <f>IF(T878="","(blank)",IF(COUNTIF('STANDARD COMM'!A:A,T878)&gt;0,"OK","OUT OF SCOPE"))</f>
        <v>OK</v>
      </c>
    </row>
    <row r="879" spans="1:22">
      <c r="A879" s="16" t="s">
        <v>8168</v>
      </c>
      <c r="B879" s="48">
        <v>45925.421273148146</v>
      </c>
      <c r="D879" s="18" t="s">
        <v>61</v>
      </c>
      <c r="E879" s="18" t="s">
        <v>62</v>
      </c>
      <c r="F879" t="s">
        <v>8004</v>
      </c>
      <c r="G879" s="24">
        <v>46105</v>
      </c>
      <c r="I879" s="27" t="s">
        <v>5052</v>
      </c>
      <c r="J879" s="27" t="s">
        <v>5053</v>
      </c>
      <c r="K879" t="s">
        <v>4937</v>
      </c>
      <c r="L879" s="33" t="str">
        <f>VLOOKUP(K879,'COMM ITY- ENG'!A:B,2,FALSE)</f>
        <v>finished accessories</v>
      </c>
      <c r="N879" s="46">
        <v>1920</v>
      </c>
      <c r="O879" s="45" t="s">
        <v>4949</v>
      </c>
      <c r="Q879" s="19">
        <f t="shared" si="13"/>
        <v>3.4698177083333333</v>
      </c>
      <c r="R879" s="47">
        <v>6662.05</v>
      </c>
      <c r="S879" s="26" t="str">
        <f>IFERROR(VLOOKUP(J879,'DESC ITY - ENG'!B:C,2,FALSE),VLOOKUP(I879,'DESC ITY - ENG'!A:C,3,FALSE))</f>
        <v>SS Lid 16cm Assembled with DEY.SI Handle</v>
      </c>
      <c r="T879" s="15" t="str">
        <f>IFERROR(VLOOKUP(S879,'DESC ITY - ENG'!C:D,2,FALSE),VLOOKUP(J879,'DESC ITY - ENG'!B:D,3,FALSE))</f>
        <v>LID-</v>
      </c>
      <c r="U879" t="str">
        <f>VLOOKUP(T879,'STANDARD COMM'!A:B,2,FALSE)</f>
        <v>LID</v>
      </c>
      <c r="V879" t="str">
        <f>IF(T879="","(blank)",IF(COUNTIF('STANDARD COMM'!A:A,T879)&gt;0,"OK","OUT OF SCOPE"))</f>
        <v>OK</v>
      </c>
    </row>
    <row r="880" spans="1:22">
      <c r="A880" s="16" t="s">
        <v>8168</v>
      </c>
      <c r="B880" s="48">
        <v>45925.421273148146</v>
      </c>
      <c r="D880" s="12" t="s">
        <v>61</v>
      </c>
      <c r="E880" s="12" t="s">
        <v>62</v>
      </c>
      <c r="F880" t="s">
        <v>8004</v>
      </c>
      <c r="G880" s="24">
        <v>46105</v>
      </c>
      <c r="I880" s="27" t="s">
        <v>5054</v>
      </c>
      <c r="J880" s="27" t="s">
        <v>5055</v>
      </c>
      <c r="K880" t="s">
        <v>4937</v>
      </c>
      <c r="L880" s="33" t="str">
        <f>VLOOKUP(K880,'COMM ITY- ENG'!A:B,2,FALSE)</f>
        <v>finished accessories</v>
      </c>
      <c r="N880" s="46">
        <v>2080</v>
      </c>
      <c r="O880" s="45" t="s">
        <v>4949</v>
      </c>
      <c r="Q880" s="19">
        <f t="shared" si="13"/>
        <v>4.0101298076923078</v>
      </c>
      <c r="R880" s="47">
        <v>8341.07</v>
      </c>
      <c r="S880" s="26" t="str">
        <f>IFERROR(VLOOKUP(J880,'DESC ITY - ENG'!B:C,2,FALSE),VLOOKUP(I880,'DESC ITY - ENG'!A:C,3,FALSE))</f>
        <v>SS Lid 20cm Assembled with DEY.SI Handle</v>
      </c>
      <c r="T880" s="15" t="str">
        <f>IFERROR(VLOOKUP(S880,'DESC ITY - ENG'!C:D,2,FALSE),VLOOKUP(J880,'DESC ITY - ENG'!B:D,3,FALSE))</f>
        <v>LID-</v>
      </c>
      <c r="U880" t="str">
        <f>VLOOKUP(T880,'STANDARD COMM'!A:B,2,FALSE)</f>
        <v>LID</v>
      </c>
      <c r="V880" t="str">
        <f>IF(T880="","(blank)",IF(COUNTIF('STANDARD COMM'!A:A,T880)&gt;0,"OK","OUT OF SCOPE"))</f>
        <v>OK</v>
      </c>
    </row>
    <row r="881" spans="1:22">
      <c r="A881" s="16" t="s">
        <v>8168</v>
      </c>
      <c r="B881" s="48">
        <v>45925.421273148146</v>
      </c>
      <c r="D881" s="18" t="s">
        <v>61</v>
      </c>
      <c r="E881" s="18" t="s">
        <v>62</v>
      </c>
      <c r="F881" t="s">
        <v>8004</v>
      </c>
      <c r="G881" s="24">
        <v>46105</v>
      </c>
      <c r="I881" s="27" t="s">
        <v>5056</v>
      </c>
      <c r="J881" s="27" t="s">
        <v>5057</v>
      </c>
      <c r="K881" t="s">
        <v>4937</v>
      </c>
      <c r="L881" s="33" t="str">
        <f>VLOOKUP(K881,'COMM ITY- ENG'!A:B,2,FALSE)</f>
        <v>finished accessories</v>
      </c>
      <c r="N881" s="46">
        <v>1040</v>
      </c>
      <c r="O881" s="45" t="s">
        <v>4949</v>
      </c>
      <c r="Q881" s="19">
        <f t="shared" si="13"/>
        <v>4.8543653846153845</v>
      </c>
      <c r="R881" s="47">
        <v>5048.54</v>
      </c>
      <c r="S881" s="26" t="str">
        <f>IFERROR(VLOOKUP(J881,'DESC ITY - ENG'!B:C,2,FALSE),VLOOKUP(I881,'DESC ITY - ENG'!A:C,3,FALSE))</f>
        <v>SS Lid 24cm Assembled with DEY.SI Handle</v>
      </c>
      <c r="T881" s="15" t="str">
        <f>IFERROR(VLOOKUP(S881,'DESC ITY - ENG'!C:D,2,FALSE),VLOOKUP(J881,'DESC ITY - ENG'!B:D,3,FALSE))</f>
        <v>LID-</v>
      </c>
      <c r="U881" t="str">
        <f>VLOOKUP(T881,'STANDARD COMM'!A:B,2,FALSE)</f>
        <v>LID</v>
      </c>
      <c r="V881" t="str">
        <f>IF(T881="","(blank)",IF(COUNTIF('STANDARD COMM'!A:A,T881)&gt;0,"OK","OUT OF SCOPE"))</f>
        <v>OK</v>
      </c>
    </row>
    <row r="882" spans="1:22">
      <c r="A882" s="16" t="s">
        <v>8168</v>
      </c>
      <c r="B882" s="48">
        <v>45925.421273148146</v>
      </c>
      <c r="D882" s="12" t="s">
        <v>61</v>
      </c>
      <c r="E882" s="12" t="s">
        <v>62</v>
      </c>
      <c r="F882" t="s">
        <v>8004</v>
      </c>
      <c r="G882" s="24">
        <v>46105</v>
      </c>
      <c r="I882" s="27" t="s">
        <v>5058</v>
      </c>
      <c r="J882" s="27" t="s">
        <v>5059</v>
      </c>
      <c r="K882" t="s">
        <v>4937</v>
      </c>
      <c r="L882" s="33" t="str">
        <f>VLOOKUP(K882,'COMM ITY- ENG'!A:B,2,FALSE)</f>
        <v>finished accessories</v>
      </c>
      <c r="N882" s="46">
        <v>1830</v>
      </c>
      <c r="O882" s="45" t="s">
        <v>4949</v>
      </c>
      <c r="Q882" s="19">
        <f t="shared" si="13"/>
        <v>5.3609125683060102</v>
      </c>
      <c r="R882" s="47">
        <v>9810.4699999999993</v>
      </c>
      <c r="S882" s="26" t="str">
        <f>IFERROR(VLOOKUP(J882,'DESC ITY - ENG'!B:C,2,FALSE),VLOOKUP(I882,'DESC ITY - ENG'!A:C,3,FALSE))</f>
        <v>SS Lid 26cm Assembled with DEY.SI Handle</v>
      </c>
      <c r="T882" s="15" t="str">
        <f>IFERROR(VLOOKUP(S882,'DESC ITY - ENG'!C:D,2,FALSE),VLOOKUP(J882,'DESC ITY - ENG'!B:D,3,FALSE))</f>
        <v>LID-</v>
      </c>
      <c r="U882" t="str">
        <f>VLOOKUP(T882,'STANDARD COMM'!A:B,2,FALSE)</f>
        <v>LID</v>
      </c>
      <c r="V882" t="str">
        <f>IF(T882="","(blank)",IF(COUNTIF('STANDARD COMM'!A:A,T882)&gt;0,"OK","OUT OF SCOPE"))</f>
        <v>OK</v>
      </c>
    </row>
    <row r="883" spans="1:22">
      <c r="A883" s="16" t="s">
        <v>8168</v>
      </c>
      <c r="B883" s="48">
        <v>45925.421273148146</v>
      </c>
      <c r="D883" s="18" t="s">
        <v>61</v>
      </c>
      <c r="E883" s="18" t="s">
        <v>62</v>
      </c>
      <c r="F883" t="s">
        <v>8014</v>
      </c>
      <c r="G883" s="24">
        <v>46105</v>
      </c>
      <c r="I883" s="27" t="s">
        <v>5058</v>
      </c>
      <c r="J883" s="27" t="s">
        <v>5059</v>
      </c>
      <c r="K883" t="s">
        <v>4937</v>
      </c>
      <c r="L883" s="33" t="str">
        <f>VLOOKUP(K883,'COMM ITY- ENG'!A:B,2,FALSE)</f>
        <v>finished accessories</v>
      </c>
      <c r="N883" s="46">
        <v>2670</v>
      </c>
      <c r="O883" s="45" t="s">
        <v>4949</v>
      </c>
      <c r="Q883" s="19">
        <f t="shared" si="13"/>
        <v>5.3609101123595506</v>
      </c>
      <c r="R883" s="47">
        <v>14313.63</v>
      </c>
      <c r="S883" s="26" t="str">
        <f>IFERROR(VLOOKUP(J883,'DESC ITY - ENG'!B:C,2,FALSE),VLOOKUP(I883,'DESC ITY - ENG'!A:C,3,FALSE))</f>
        <v>SS Lid 26cm Assembled with DEY.SI Handle</v>
      </c>
      <c r="T883" s="15" t="str">
        <f>IFERROR(VLOOKUP(S883,'DESC ITY - ENG'!C:D,2,FALSE),VLOOKUP(J883,'DESC ITY - ENG'!B:D,3,FALSE))</f>
        <v>LID-</v>
      </c>
      <c r="U883" t="str">
        <f>VLOOKUP(T883,'STANDARD COMM'!A:B,2,FALSE)</f>
        <v>LID</v>
      </c>
      <c r="V883" t="str">
        <f>IF(T883="","(blank)",IF(COUNTIF('STANDARD COMM'!A:A,T883)&gt;0,"OK","OUT OF SCOPE"))</f>
        <v>OK</v>
      </c>
    </row>
    <row r="884" spans="1:22">
      <c r="A884" s="16" t="s">
        <v>8173</v>
      </c>
      <c r="B884" s="48">
        <v>45986.592893518522</v>
      </c>
      <c r="D884" s="18" t="s">
        <v>54</v>
      </c>
      <c r="E884" s="18" t="s">
        <v>55</v>
      </c>
      <c r="F884" t="s">
        <v>8011</v>
      </c>
      <c r="G884" s="24">
        <v>46105</v>
      </c>
      <c r="I884" s="27" t="s">
        <v>472</v>
      </c>
      <c r="J884" s="27" t="s">
        <v>473</v>
      </c>
      <c r="K884" t="s">
        <v>4937</v>
      </c>
      <c r="L884" s="33" t="str">
        <f>VLOOKUP(K884,'COMM ITY- ENG'!A:B,2,FALSE)</f>
        <v>finished accessories</v>
      </c>
      <c r="N884" s="46">
        <v>1020</v>
      </c>
      <c r="O884" s="45" t="s">
        <v>4949</v>
      </c>
      <c r="Q884" s="19">
        <f t="shared" si="13"/>
        <v>0.88053921568627447</v>
      </c>
      <c r="R884" s="47">
        <v>898.15</v>
      </c>
      <c r="S884" s="26" t="str">
        <f>IFERROR(VLOOKUP(J884,'DESC ITY - ENG'!B:C,2,FALSE),VLOOKUP(I884,'DESC ITY - ENG'!A:C,3,FALSE))</f>
        <v>Glass Lid 20cm Flat Rim Silicone Steam Vent StandardGlass Lid</v>
      </c>
      <c r="T884" s="15" t="str">
        <f>IFERROR(VLOOKUP(S884,'DESC ITY - ENG'!C:D,2,FALSE),VLOOKUP(J884,'DESC ITY - ENG'!B:D,3,FALSE))</f>
        <v>LID-</v>
      </c>
      <c r="U884" t="str">
        <f>VLOOKUP(T884,'STANDARD COMM'!A:B,2,FALSE)</f>
        <v>LID</v>
      </c>
      <c r="V884" t="str">
        <f>IF(T884="","(blank)",IF(COUNTIF('STANDARD COMM'!A:A,T884)&gt;0,"OK","OUT OF SCOPE"))</f>
        <v>OK</v>
      </c>
    </row>
    <row r="885" spans="1:22">
      <c r="A885" s="16" t="s">
        <v>8173</v>
      </c>
      <c r="B885" s="48">
        <v>45986.592893518522</v>
      </c>
      <c r="D885" s="12" t="s">
        <v>54</v>
      </c>
      <c r="E885" s="12" t="s">
        <v>55</v>
      </c>
      <c r="F885" t="s">
        <v>8011</v>
      </c>
      <c r="G885" s="24">
        <v>46105</v>
      </c>
      <c r="I885" s="27" t="s">
        <v>590</v>
      </c>
      <c r="J885" s="27" t="s">
        <v>591</v>
      </c>
      <c r="K885" t="s">
        <v>4937</v>
      </c>
      <c r="L885" s="33" t="str">
        <f>VLOOKUP(K885,'COMM ITY- ENG'!A:B,2,FALSE)</f>
        <v>finished accessories</v>
      </c>
      <c r="N885" s="46">
        <v>2010</v>
      </c>
      <c r="O885" s="45" t="s">
        <v>4949</v>
      </c>
      <c r="Q885" s="19">
        <f t="shared" si="13"/>
        <v>1.3837064676616915</v>
      </c>
      <c r="R885" s="47">
        <v>2781.25</v>
      </c>
      <c r="S885" s="26" t="str">
        <f>IFERROR(VLOOKUP(J885,'DESC ITY - ENG'!B:C,2,FALSE),VLOOKUP(I885,'DESC ITY - ENG'!A:C,3,FALSE))</f>
        <v>Glass Lid 32cm Flat Rim Silicone Steam Vent StandardGlass Lid</v>
      </c>
      <c r="T885" s="15" t="str">
        <f>IFERROR(VLOOKUP(S885,'DESC ITY - ENG'!C:D,2,FALSE),VLOOKUP(J885,'DESC ITY - ENG'!B:D,3,FALSE))</f>
        <v>LID-</v>
      </c>
      <c r="U885" t="str">
        <f>VLOOKUP(T885,'STANDARD COMM'!A:B,2,FALSE)</f>
        <v>LID</v>
      </c>
      <c r="V885" t="str">
        <f>IF(T885="","(blank)",IF(COUNTIF('STANDARD COMM'!A:A,T885)&gt;0,"OK","OUT OF SCOPE"))</f>
        <v>OK</v>
      </c>
    </row>
    <row r="886" spans="1:22">
      <c r="A886" s="16" t="s">
        <v>8173</v>
      </c>
      <c r="B886" s="48">
        <v>45986.592893518522</v>
      </c>
      <c r="D886" s="18" t="s">
        <v>54</v>
      </c>
      <c r="E886" s="18" t="s">
        <v>55</v>
      </c>
      <c r="F886" t="s">
        <v>8011</v>
      </c>
      <c r="G886" s="24">
        <v>46105</v>
      </c>
      <c r="I886" s="27" t="s">
        <v>552</v>
      </c>
      <c r="J886" s="27" t="s">
        <v>553</v>
      </c>
      <c r="K886" t="s">
        <v>4937</v>
      </c>
      <c r="L886" s="33" t="str">
        <f>VLOOKUP(K886,'COMM ITY- ENG'!A:B,2,FALSE)</f>
        <v>finished accessories</v>
      </c>
      <c r="N886" s="46">
        <v>15500</v>
      </c>
      <c r="O886" s="45" t="s">
        <v>4949</v>
      </c>
      <c r="Q886" s="19">
        <f t="shared" si="13"/>
        <v>0.49387935483870971</v>
      </c>
      <c r="R886" s="47">
        <v>7655.13</v>
      </c>
      <c r="S886" s="26" t="str">
        <f>IFERROR(VLOOKUP(J886,'DESC ITY - ENG'!B:C,2,FALSE),VLOOKUP(I886,'DESC ITY - ENG'!A:C,3,FALSE))</f>
        <v>Flat Glass Lid 26cm w/ Steel Rim &amp; Steel Steam Vent</v>
      </c>
      <c r="T886" s="15" t="str">
        <f>IFERROR(VLOOKUP(S886,'DESC ITY - ENG'!C:D,2,FALSE),VLOOKUP(J886,'DESC ITY - ENG'!B:D,3,FALSE))</f>
        <v>LID-</v>
      </c>
      <c r="U886" t="str">
        <f>VLOOKUP(T886,'STANDARD COMM'!A:B,2,FALSE)</f>
        <v>LID</v>
      </c>
      <c r="V886" t="str">
        <f>IF(T886="","(blank)",IF(COUNTIF('STANDARD COMM'!A:A,T886)&gt;0,"OK","OUT OF SCOPE"))</f>
        <v>OK</v>
      </c>
    </row>
    <row r="887" spans="1:22">
      <c r="A887" s="16" t="s">
        <v>8173</v>
      </c>
      <c r="B887" s="48">
        <v>45986.592893518522</v>
      </c>
      <c r="D887" s="12" t="s">
        <v>54</v>
      </c>
      <c r="E887" s="12" t="s">
        <v>55</v>
      </c>
      <c r="F887" t="s">
        <v>8011</v>
      </c>
      <c r="G887" s="24">
        <v>46105</v>
      </c>
      <c r="I887" s="27" t="s">
        <v>8060</v>
      </c>
      <c r="J887" s="27" t="s">
        <v>8061</v>
      </c>
      <c r="K887" t="s">
        <v>4937</v>
      </c>
      <c r="L887" s="33" t="str">
        <f>VLOOKUP(K887,'COMM ITY- ENG'!A:B,2,FALSE)</f>
        <v>finished accessories</v>
      </c>
      <c r="N887" s="46">
        <v>4410</v>
      </c>
      <c r="O887" s="45" t="s">
        <v>4949</v>
      </c>
      <c r="Q887" s="19">
        <f t="shared" si="13"/>
        <v>0.98269387755102044</v>
      </c>
      <c r="R887" s="47">
        <v>4333.68</v>
      </c>
      <c r="S887" s="26" t="str">
        <f>IFERROR(VLOOKUP(J887,'DESC ITY - ENG'!B:C,2,FALSE),VLOOKUP(I887,'DESC ITY - ENG'!A:C,3,FALSE))</f>
        <v>Flat Glass Lid 16cm w/ Silicone Rim (Black) for Detachable Handle</v>
      </c>
      <c r="T887" s="15" t="str">
        <f>IFERROR(VLOOKUP(S887,'DESC ITY - ENG'!C:D,2,FALSE),VLOOKUP(J887,'DESC ITY - ENG'!B:D,3,FALSE))</f>
        <v>LID-</v>
      </c>
      <c r="U887" t="str">
        <f>VLOOKUP(T887,'STANDARD COMM'!A:B,2,FALSE)</f>
        <v>LID</v>
      </c>
      <c r="V887" t="str">
        <f>IF(T887="","(blank)",IF(COUNTIF('STANDARD COMM'!A:A,T887)&gt;0,"OK","OUT OF SCOPE"))</f>
        <v>OK</v>
      </c>
    </row>
    <row r="888" spans="1:22">
      <c r="A888" s="16" t="s">
        <v>8173</v>
      </c>
      <c r="B888" s="48">
        <v>45986.592893518522</v>
      </c>
      <c r="D888" s="18" t="s">
        <v>54</v>
      </c>
      <c r="E888" s="18" t="s">
        <v>55</v>
      </c>
      <c r="F888" t="s">
        <v>8011</v>
      </c>
      <c r="G888" s="24">
        <v>46105</v>
      </c>
      <c r="I888" s="27" t="s">
        <v>8062</v>
      </c>
      <c r="J888" s="27" t="s">
        <v>8063</v>
      </c>
      <c r="K888" t="s">
        <v>4937</v>
      </c>
      <c r="L888" s="33" t="str">
        <f>VLOOKUP(K888,'COMM ITY- ENG'!A:B,2,FALSE)</f>
        <v>finished accessories</v>
      </c>
      <c r="N888" s="46">
        <v>3300</v>
      </c>
      <c r="O888" s="45" t="s">
        <v>4949</v>
      </c>
      <c r="Q888" s="19">
        <f t="shared" si="13"/>
        <v>1.1228363636363636</v>
      </c>
      <c r="R888" s="47">
        <v>3705.36</v>
      </c>
      <c r="S888" s="26" t="str">
        <f>IFERROR(VLOOKUP(J888,'DESC ITY - ENG'!B:C,2,FALSE),VLOOKUP(I888,'DESC ITY - ENG'!A:C,3,FALSE))</f>
        <v>Flat Glass Lid 20cm w/ Silicone Rim (Black) for Detachable Handle</v>
      </c>
      <c r="T888" s="15" t="str">
        <f>IFERROR(VLOOKUP(S888,'DESC ITY - ENG'!C:D,2,FALSE),VLOOKUP(J888,'DESC ITY - ENG'!B:D,3,FALSE))</f>
        <v>LID-</v>
      </c>
      <c r="U888" t="str">
        <f>VLOOKUP(T888,'STANDARD COMM'!A:B,2,FALSE)</f>
        <v>LID</v>
      </c>
      <c r="V888" t="str">
        <f>IF(T888="","(blank)",IF(COUNTIF('STANDARD COMM'!A:A,T888)&gt;0,"OK","OUT OF SCOPE"))</f>
        <v>OK</v>
      </c>
    </row>
    <row r="889" spans="1:22">
      <c r="A889" s="16" t="s">
        <v>8173</v>
      </c>
      <c r="B889" s="48">
        <v>45986.592893518522</v>
      </c>
      <c r="D889" s="12" t="s">
        <v>54</v>
      </c>
      <c r="E889" s="12" t="s">
        <v>55</v>
      </c>
      <c r="F889" t="s">
        <v>8011</v>
      </c>
      <c r="G889" s="24">
        <v>46105</v>
      </c>
      <c r="I889" s="27" t="s">
        <v>8064</v>
      </c>
      <c r="J889" s="27" t="s">
        <v>8065</v>
      </c>
      <c r="K889" t="s">
        <v>4937</v>
      </c>
      <c r="L889" s="33" t="str">
        <f>VLOOKUP(K889,'COMM ITY- ENG'!A:B,2,FALSE)</f>
        <v>finished accessories</v>
      </c>
      <c r="N889" s="46">
        <v>4410</v>
      </c>
      <c r="O889" s="45" t="s">
        <v>4949</v>
      </c>
      <c r="Q889" s="19">
        <f t="shared" si="13"/>
        <v>1.2959047619047619</v>
      </c>
      <c r="R889" s="47">
        <v>5714.94</v>
      </c>
      <c r="S889" s="26" t="str">
        <f>IFERROR(VLOOKUP(J889,'DESC ITY - ENG'!B:C,2,FALSE),VLOOKUP(I889,'DESC ITY - ENG'!A:C,3,FALSE))</f>
        <v>Flat Glass Lid 24cm w/ Silicone Rim (Black) for Detachable Handle</v>
      </c>
      <c r="T889" s="15" t="str">
        <f>IFERROR(VLOOKUP(S889,'DESC ITY - ENG'!C:D,2,FALSE),VLOOKUP(J889,'DESC ITY - ENG'!B:D,3,FALSE))</f>
        <v>LID-</v>
      </c>
      <c r="U889" t="str">
        <f>VLOOKUP(T889,'STANDARD COMM'!A:B,2,FALSE)</f>
        <v>LID</v>
      </c>
      <c r="V889" t="str">
        <f>IF(T889="","(blank)",IF(COUNTIF('STANDARD COMM'!A:A,T889)&gt;0,"OK","OUT OF SCOPE"))</f>
        <v>OK</v>
      </c>
    </row>
    <row r="890" spans="1:22">
      <c r="A890" s="16" t="s">
        <v>8173</v>
      </c>
      <c r="B890" s="48">
        <v>45986.592893518522</v>
      </c>
      <c r="D890" s="18" t="s">
        <v>54</v>
      </c>
      <c r="E890" s="18" t="s">
        <v>55</v>
      </c>
      <c r="F890" t="s">
        <v>8011</v>
      </c>
      <c r="G890" s="24">
        <v>46105</v>
      </c>
      <c r="I890" s="27" t="s">
        <v>8066</v>
      </c>
      <c r="J890" s="27" t="s">
        <v>8067</v>
      </c>
      <c r="K890" t="s">
        <v>4937</v>
      </c>
      <c r="L890" s="33" t="str">
        <f>VLOOKUP(K890,'COMM ITY- ENG'!A:B,2,FALSE)</f>
        <v>finished accessories</v>
      </c>
      <c r="N890" s="46">
        <v>4400</v>
      </c>
      <c r="O890" s="45" t="s">
        <v>4949</v>
      </c>
      <c r="Q890" s="19">
        <f t="shared" si="13"/>
        <v>1.4951454545454546</v>
      </c>
      <c r="R890" s="47">
        <v>6578.64</v>
      </c>
      <c r="S890" s="26" t="str">
        <f>IFERROR(VLOOKUP(J890,'DESC ITY - ENG'!B:C,2,FALSE),VLOOKUP(I890,'DESC ITY - ENG'!A:C,3,FALSE))</f>
        <v>Flat Glass Lid 28cm w/ Silicone Rim (Black) for Detachable Handle</v>
      </c>
      <c r="T890" s="15" t="str">
        <f>IFERROR(VLOOKUP(S890,'DESC ITY - ENG'!C:D,2,FALSE),VLOOKUP(J890,'DESC ITY - ENG'!B:D,3,FALSE))</f>
        <v>LID-</v>
      </c>
      <c r="U890" t="str">
        <f>VLOOKUP(T890,'STANDARD COMM'!A:B,2,FALSE)</f>
        <v>LID</v>
      </c>
      <c r="V890" t="str">
        <f>IF(T890="","(blank)",IF(COUNTIF('STANDARD COMM'!A:A,T890)&gt;0,"OK","OUT OF SCOPE"))</f>
        <v>OK</v>
      </c>
    </row>
    <row r="891" spans="1:22">
      <c r="A891" s="16" t="s">
        <v>8173</v>
      </c>
      <c r="B891" s="48">
        <v>45986.592893518522</v>
      </c>
      <c r="D891" s="12" t="s">
        <v>54</v>
      </c>
      <c r="E891" s="12" t="s">
        <v>55</v>
      </c>
      <c r="F891" t="s">
        <v>8011</v>
      </c>
      <c r="G891" s="24">
        <v>46105</v>
      </c>
      <c r="I891" s="27" t="s">
        <v>706</v>
      </c>
      <c r="J891" s="27" t="s">
        <v>707</v>
      </c>
      <c r="K891" t="s">
        <v>4937</v>
      </c>
      <c r="L891" s="33" t="str">
        <f>VLOOKUP(K891,'COMM ITY- ENG'!A:B,2,FALSE)</f>
        <v>finished accessories</v>
      </c>
      <c r="N891" s="46">
        <v>2004</v>
      </c>
      <c r="O891" s="45" t="s">
        <v>4949</v>
      </c>
      <c r="Q891" s="19">
        <f t="shared" si="13"/>
        <v>0.3233433133732535</v>
      </c>
      <c r="R891" s="47">
        <v>647.98</v>
      </c>
      <c r="S891" s="26" t="str">
        <f>IFERROR(VLOOKUP(J891,'DESC ITY - ENG'!B:C,2,FALSE),VLOOKUP(I891,'DESC ITY - ENG'!A:C,3,FALSE))</f>
        <v>Glass Lid 18cm SS304 Rim with Steam Vent Type AGlass Lid</v>
      </c>
      <c r="T891" s="15" t="str">
        <f>IFERROR(VLOOKUP(S891,'DESC ITY - ENG'!C:D,2,FALSE),VLOOKUP(J891,'DESC ITY - ENG'!B:D,3,FALSE))</f>
        <v>LID-</v>
      </c>
      <c r="U891" t="str">
        <f>VLOOKUP(T891,'STANDARD COMM'!A:B,2,FALSE)</f>
        <v>LID</v>
      </c>
      <c r="V891" t="str">
        <f>IF(T891="","(blank)",IF(COUNTIF('STANDARD COMM'!A:A,T891)&gt;0,"OK","OUT OF SCOPE"))</f>
        <v>OK</v>
      </c>
    </row>
    <row r="892" spans="1:22">
      <c r="A892" s="16" t="s">
        <v>8173</v>
      </c>
      <c r="B892" s="48">
        <v>45986.592893518522</v>
      </c>
      <c r="D892" s="18" t="s">
        <v>54</v>
      </c>
      <c r="E892" s="18" t="s">
        <v>55</v>
      </c>
      <c r="F892" t="s">
        <v>8011</v>
      </c>
      <c r="G892" s="24">
        <v>46105</v>
      </c>
      <c r="I892" s="27" t="s">
        <v>476</v>
      </c>
      <c r="J892" s="27" t="s">
        <v>477</v>
      </c>
      <c r="K892" t="s">
        <v>4937</v>
      </c>
      <c r="L892" s="33" t="str">
        <f>VLOOKUP(K892,'COMM ITY- ENG'!A:B,2,FALSE)</f>
        <v>finished accessories</v>
      </c>
      <c r="N892" s="46">
        <v>6000</v>
      </c>
      <c r="O892" s="45" t="s">
        <v>4949</v>
      </c>
      <c r="Q892" s="19">
        <f t="shared" si="13"/>
        <v>0.43225000000000002</v>
      </c>
      <c r="R892" s="47">
        <v>2593.5</v>
      </c>
      <c r="S892" s="26" t="str">
        <f>IFERROR(VLOOKUP(J892,'DESC ITY - ENG'!B:C,2,FALSE),VLOOKUP(I892,'DESC ITY - ENG'!A:C,3,FALSE))</f>
        <v>Glass Lid 24cm SS304 Rim with Steam Vent Type AGlass Lid</v>
      </c>
      <c r="T892" s="15" t="str">
        <f>IFERROR(VLOOKUP(S892,'DESC ITY - ENG'!C:D,2,FALSE),VLOOKUP(J892,'DESC ITY - ENG'!B:D,3,FALSE))</f>
        <v>LID-</v>
      </c>
      <c r="U892" t="str">
        <f>VLOOKUP(T892,'STANDARD COMM'!A:B,2,FALSE)</f>
        <v>LID</v>
      </c>
      <c r="V892" t="str">
        <f>IF(T892="","(blank)",IF(COUNTIF('STANDARD COMM'!A:A,T892)&gt;0,"OK","OUT OF SCOPE"))</f>
        <v>OK</v>
      </c>
    </row>
    <row r="893" spans="1:22">
      <c r="A893" s="16" t="s">
        <v>8173</v>
      </c>
      <c r="B893" s="48">
        <v>45986.592893518522</v>
      </c>
      <c r="D893" s="12" t="s">
        <v>54</v>
      </c>
      <c r="E893" s="12" t="s">
        <v>55</v>
      </c>
      <c r="F893" t="s">
        <v>8011</v>
      </c>
      <c r="G893" s="24">
        <v>46105</v>
      </c>
      <c r="I893" s="27" t="s">
        <v>478</v>
      </c>
      <c r="J893" s="27" t="s">
        <v>479</v>
      </c>
      <c r="K893" t="s">
        <v>4937</v>
      </c>
      <c r="L893" s="33" t="str">
        <f>VLOOKUP(K893,'COMM ITY- ENG'!A:B,2,FALSE)</f>
        <v>finished accessories</v>
      </c>
      <c r="N893" s="46">
        <v>4000</v>
      </c>
      <c r="O893" s="45" t="s">
        <v>4949</v>
      </c>
      <c r="Q893" s="19">
        <f t="shared" si="13"/>
        <v>0.53609000000000007</v>
      </c>
      <c r="R893" s="47">
        <v>2144.36</v>
      </c>
      <c r="S893" s="26" t="str">
        <f>IFERROR(VLOOKUP(J893,'DESC ITY - ENG'!B:C,2,FALSE),VLOOKUP(I893,'DESC ITY - ENG'!A:C,3,FALSE))</f>
        <v>Glass Lid 28cm SS304 Rim with Steam Vent Type AGlass Lid</v>
      </c>
      <c r="T893" s="15" t="str">
        <f>IFERROR(VLOOKUP(S893,'DESC ITY - ENG'!C:D,2,FALSE),VLOOKUP(J893,'DESC ITY - ENG'!B:D,3,FALSE))</f>
        <v>LID-</v>
      </c>
      <c r="U893" t="str">
        <f>VLOOKUP(T893,'STANDARD COMM'!A:B,2,FALSE)</f>
        <v>LID</v>
      </c>
      <c r="V893" t="str">
        <f>IF(T893="","(blank)",IF(COUNTIF('STANDARD COMM'!A:A,T893)&gt;0,"OK","OUT OF SCOPE"))</f>
        <v>OK</v>
      </c>
    </row>
    <row r="894" spans="1:22">
      <c r="A894" s="16" t="s">
        <v>8176</v>
      </c>
      <c r="B894" s="48">
        <v>45993.413043981483</v>
      </c>
      <c r="D894" s="18" t="s">
        <v>42</v>
      </c>
      <c r="E894" s="18" t="s">
        <v>43</v>
      </c>
      <c r="F894" t="s">
        <v>8016</v>
      </c>
      <c r="G894" s="24">
        <v>46105</v>
      </c>
      <c r="I894" s="27" t="s">
        <v>486</v>
      </c>
      <c r="J894" s="27" t="s">
        <v>487</v>
      </c>
      <c r="K894" t="s">
        <v>4935</v>
      </c>
      <c r="L894" s="33" t="str">
        <f>VLOOKUP(K894,'COMM ITY- ENG'!A:B,2,FALSE)</f>
        <v>handles</v>
      </c>
      <c r="N894" s="46">
        <v>5000</v>
      </c>
      <c r="O894" s="45" t="s">
        <v>4949</v>
      </c>
      <c r="Q894" s="19">
        <f t="shared" si="13"/>
        <v>2.6171380000000002</v>
      </c>
      <c r="R894" s="47">
        <v>13085.69</v>
      </c>
      <c r="S894" s="26" t="str">
        <f>IFERROR(VLOOKUP(J894,'DESC ITY - ENG'!B:C,2,FALSE),VLOOKUP(I894,'DESC ITY - ENG'!A:C,3,FALSE))</f>
        <v>TVS Removable Handle Version 2</v>
      </c>
      <c r="T894" s="15" t="str">
        <f>IFERROR(VLOOKUP(S894,'DESC ITY - ENG'!C:D,2,FALSE),VLOOKUP(J894,'DESC ITY - ENG'!B:D,3,FALSE))</f>
        <v>HDL--</v>
      </c>
      <c r="U894" t="e">
        <f>VLOOKUP(T894,'STANDARD COMM'!A:B,2,FALSE)</f>
        <v>#N/A</v>
      </c>
      <c r="V894" t="str">
        <f>IF(T894="","(blank)",IF(COUNTIF('STANDARD COMM'!A:A,T894)&gt;0,"OK","OUT OF SCOPE"))</f>
        <v>OUT OF SCOPE</v>
      </c>
    </row>
    <row r="895" spans="1:22">
      <c r="A895" s="16" t="s">
        <v>6981</v>
      </c>
      <c r="B895" s="48">
        <v>46000.566493055558</v>
      </c>
      <c r="D895" s="12" t="s">
        <v>46</v>
      </c>
      <c r="E895" s="12" t="s">
        <v>47</v>
      </c>
      <c r="F895" t="s">
        <v>8008</v>
      </c>
      <c r="G895" s="24">
        <v>46105</v>
      </c>
      <c r="I895" s="27" t="s">
        <v>380</v>
      </c>
      <c r="J895" s="27" t="s">
        <v>381</v>
      </c>
      <c r="K895" t="s">
        <v>4935</v>
      </c>
      <c r="L895" s="33" t="str">
        <f>VLOOKUP(K895,'COMM ITY- ENG'!A:B,2,FALSE)</f>
        <v>handles</v>
      </c>
      <c r="N895" s="46">
        <v>2401</v>
      </c>
      <c r="O895" s="45" t="s">
        <v>4949</v>
      </c>
      <c r="Q895" s="19">
        <f t="shared" si="13"/>
        <v>1.19</v>
      </c>
      <c r="R895" s="47">
        <v>2857.19</v>
      </c>
      <c r="S895" s="26" t="str">
        <f>IFERROR(VLOOKUP(J895,'DESC ITY - ENG'!B:C,2,FALSE),VLOOKUP(I895,'DESC ITY - ENG'!A:C,3,FALSE))</f>
        <v>Steel Handle AC.SOLE Short w/Logo MC AISI 430 Pan 279-24 Sandblasted [cite: 4]</v>
      </c>
      <c r="T895" s="15" t="str">
        <f>IFERROR(VLOOKUP(S895,'DESC ITY - ENG'!C:D,2,FALSE),VLOOKUP(J895,'DESC ITY - ENG'!B:D,3,FALSE))</f>
        <v>SHDL-</v>
      </c>
      <c r="U895" t="e">
        <f>VLOOKUP(T895,'STANDARD COMM'!A:B,2,FALSE)</f>
        <v>#N/A</v>
      </c>
      <c r="V895" t="str">
        <f>IF(T895="","(blank)",IF(COUNTIF('STANDARD COMM'!A:A,T895)&gt;0,"OK","OUT OF SCOPE"))</f>
        <v>OUT OF SCOPE</v>
      </c>
    </row>
    <row r="896" spans="1:22">
      <c r="A896" s="16" t="s">
        <v>6981</v>
      </c>
      <c r="B896" s="48">
        <v>46000.566493055558</v>
      </c>
      <c r="D896" s="18" t="s">
        <v>46</v>
      </c>
      <c r="E896" s="18" t="s">
        <v>47</v>
      </c>
      <c r="F896" t="s">
        <v>8009</v>
      </c>
      <c r="G896" s="24">
        <v>46105</v>
      </c>
      <c r="I896" s="27" t="s">
        <v>380</v>
      </c>
      <c r="J896" s="27" t="s">
        <v>381</v>
      </c>
      <c r="K896" t="s">
        <v>4935</v>
      </c>
      <c r="L896" s="33" t="str">
        <f>VLOOKUP(K896,'COMM ITY- ENG'!A:B,2,FALSE)</f>
        <v>handles</v>
      </c>
      <c r="N896" s="46">
        <v>1183</v>
      </c>
      <c r="O896" s="45" t="s">
        <v>4949</v>
      </c>
      <c r="Q896" s="19">
        <f t="shared" si="13"/>
        <v>1.19</v>
      </c>
      <c r="R896" s="47">
        <v>1407.77</v>
      </c>
      <c r="S896" s="26" t="str">
        <f>IFERROR(VLOOKUP(J896,'DESC ITY - ENG'!B:C,2,FALSE),VLOOKUP(I896,'DESC ITY - ENG'!A:C,3,FALSE))</f>
        <v>Steel Handle AC.SOLE Short w/Logo MC AISI 430 Pan 279-24 Sandblasted [cite: 4]</v>
      </c>
      <c r="T896" s="15" t="str">
        <f>IFERROR(VLOOKUP(S896,'DESC ITY - ENG'!C:D,2,FALSE),VLOOKUP(J896,'DESC ITY - ENG'!B:D,3,FALSE))</f>
        <v>SHDL-</v>
      </c>
      <c r="U896" t="e">
        <f>VLOOKUP(T896,'STANDARD COMM'!A:B,2,FALSE)</f>
        <v>#N/A</v>
      </c>
      <c r="V896" t="str">
        <f>IF(T896="","(blank)",IF(COUNTIF('STANDARD COMM'!A:A,T896)&gt;0,"OK","OUT OF SCOPE"))</f>
        <v>OUT OF SCOPE</v>
      </c>
    </row>
    <row r="897" spans="1:22">
      <c r="A897" s="16" t="s">
        <v>6981</v>
      </c>
      <c r="B897" s="48">
        <v>46000.566493055558</v>
      </c>
      <c r="D897" s="12" t="s">
        <v>46</v>
      </c>
      <c r="E897" s="12" t="s">
        <v>47</v>
      </c>
      <c r="F897" t="s">
        <v>8009</v>
      </c>
      <c r="G897" s="24">
        <v>46105</v>
      </c>
      <c r="I897" s="27" t="s">
        <v>388</v>
      </c>
      <c r="J897" s="27" t="s">
        <v>389</v>
      </c>
      <c r="K897" t="s">
        <v>4935</v>
      </c>
      <c r="L897" s="33" t="str">
        <f>VLOOKUP(K897,'COMM ITY- ENG'!A:B,2,FALSE)</f>
        <v>handles</v>
      </c>
      <c r="N897" s="46">
        <v>9178</v>
      </c>
      <c r="O897" s="45" t="s">
        <v>4949</v>
      </c>
      <c r="Q897" s="19">
        <f t="shared" si="13"/>
        <v>1.29</v>
      </c>
      <c r="R897" s="47">
        <v>11839.62</v>
      </c>
      <c r="S897" s="26" t="str">
        <f>IFERROR(VLOOKUP(J897,'DESC ITY - ENG'!B:C,2,FALSE),VLOOKUP(I897,'DESC ITY - ENG'!A:C,3,FALSE))</f>
        <v>Steel Handle AC.SOLE Long w/Logo MC AISI 430 Skillet 379-26 Sandblasted [cite: 4 5]</v>
      </c>
      <c r="T897" s="15" t="str">
        <f>IFERROR(VLOOKUP(S897,'DESC ITY - ENG'!C:D,2,FALSE),VLOOKUP(J897,'DESC ITY - ENG'!B:D,3,FALSE))</f>
        <v>HDL--</v>
      </c>
      <c r="U897" t="e">
        <f>VLOOKUP(T897,'STANDARD COMM'!A:B,2,FALSE)</f>
        <v>#N/A</v>
      </c>
      <c r="V897" t="str">
        <f>IF(T897="","(blank)",IF(COUNTIF('STANDARD COMM'!A:A,T897)&gt;0,"OK","OUT OF SCOPE"))</f>
        <v>OUT OF SCOPE</v>
      </c>
    </row>
    <row r="898" spans="1:22">
      <c r="A898" s="16" t="s">
        <v>6981</v>
      </c>
      <c r="B898" s="48">
        <v>46000.566493055558</v>
      </c>
      <c r="D898" s="12" t="s">
        <v>46</v>
      </c>
      <c r="E898" s="12" t="s">
        <v>47</v>
      </c>
      <c r="F898" t="s">
        <v>8017</v>
      </c>
      <c r="G898" s="24">
        <v>46105</v>
      </c>
      <c r="I898" s="27" t="s">
        <v>380</v>
      </c>
      <c r="J898" s="27" t="s">
        <v>381</v>
      </c>
      <c r="K898" t="s">
        <v>4935</v>
      </c>
      <c r="L898" s="33" t="str">
        <f>VLOOKUP(K898,'COMM ITY- ENG'!A:B,2,FALSE)</f>
        <v>handles</v>
      </c>
      <c r="N898" s="46">
        <v>2416</v>
      </c>
      <c r="O898" s="45" t="s">
        <v>4949</v>
      </c>
      <c r="Q898" s="19">
        <f t="shared" ref="Q898:Q961" si="14">+R898/N898</f>
        <v>1.19</v>
      </c>
      <c r="R898" s="47">
        <v>2875.04</v>
      </c>
      <c r="S898" s="26" t="str">
        <f>IFERROR(VLOOKUP(J898,'DESC ITY - ENG'!B:C,2,FALSE),VLOOKUP(I898,'DESC ITY - ENG'!A:C,3,FALSE))</f>
        <v>Steel Handle AC.SOLE Short w/Logo MC AISI 430 Pan 279-24 Sandblasted [cite: 4]</v>
      </c>
      <c r="T898" s="15" t="str">
        <f>IFERROR(VLOOKUP(S898,'DESC ITY - ENG'!C:D,2,FALSE),VLOOKUP(J898,'DESC ITY - ENG'!B:D,3,FALSE))</f>
        <v>SHDL-</v>
      </c>
      <c r="U898" t="e">
        <f>VLOOKUP(T898,'STANDARD COMM'!A:B,2,FALSE)</f>
        <v>#N/A</v>
      </c>
      <c r="V898" t="str">
        <f>IF(T898="","(blank)",IF(COUNTIF('STANDARD COMM'!A:A,T898)&gt;0,"OK","OUT OF SCOPE"))</f>
        <v>OUT OF SCOPE</v>
      </c>
    </row>
    <row r="899" spans="1:22">
      <c r="A899" s="16" t="s">
        <v>6981</v>
      </c>
      <c r="B899" s="48">
        <v>46000.566493055558</v>
      </c>
      <c r="D899" s="18" t="s">
        <v>46</v>
      </c>
      <c r="E899" s="18" t="s">
        <v>47</v>
      </c>
      <c r="F899" t="s">
        <v>8017</v>
      </c>
      <c r="G899" s="24">
        <v>46105</v>
      </c>
      <c r="I899" s="27" t="s">
        <v>388</v>
      </c>
      <c r="J899" s="27" t="s">
        <v>389</v>
      </c>
      <c r="K899" t="s">
        <v>4935</v>
      </c>
      <c r="L899" s="33" t="str">
        <f>VLOOKUP(K899,'COMM ITY- ENG'!A:B,2,FALSE)</f>
        <v>handles</v>
      </c>
      <c r="N899" s="46">
        <v>917</v>
      </c>
      <c r="O899" s="45" t="s">
        <v>4949</v>
      </c>
      <c r="Q899" s="19">
        <f t="shared" si="14"/>
        <v>1.29</v>
      </c>
      <c r="R899" s="47">
        <v>1182.93</v>
      </c>
      <c r="S899" s="26" t="str">
        <f>IFERROR(VLOOKUP(J899,'DESC ITY - ENG'!B:C,2,FALSE),VLOOKUP(I899,'DESC ITY - ENG'!A:C,3,FALSE))</f>
        <v>Steel Handle AC.SOLE Long w/Logo MC AISI 430 Skillet 379-26 Sandblasted [cite: 4 5]</v>
      </c>
      <c r="T899" s="15" t="str">
        <f>IFERROR(VLOOKUP(S899,'DESC ITY - ENG'!C:D,2,FALSE),VLOOKUP(J899,'DESC ITY - ENG'!B:D,3,FALSE))</f>
        <v>HDL--</v>
      </c>
      <c r="U899" t="e">
        <f>VLOOKUP(T899,'STANDARD COMM'!A:B,2,FALSE)</f>
        <v>#N/A</v>
      </c>
      <c r="V899" t="str">
        <f>IF(T899="","(blank)",IF(COUNTIF('STANDARD COMM'!A:A,T899)&gt;0,"OK","OUT OF SCOPE"))</f>
        <v>OUT OF SCOPE</v>
      </c>
    </row>
    <row r="900" spans="1:22">
      <c r="A900" s="16" t="s">
        <v>6998</v>
      </c>
      <c r="B900" s="48">
        <v>46041.634375000001</v>
      </c>
      <c r="D900" s="18" t="s">
        <v>46</v>
      </c>
      <c r="E900" s="18" t="s">
        <v>47</v>
      </c>
      <c r="F900" t="s">
        <v>8008</v>
      </c>
      <c r="G900" s="24">
        <v>46105</v>
      </c>
      <c r="I900" s="27" t="s">
        <v>380</v>
      </c>
      <c r="J900" s="27" t="s">
        <v>381</v>
      </c>
      <c r="K900" t="s">
        <v>4935</v>
      </c>
      <c r="L900" s="33" t="str">
        <f>VLOOKUP(K900,'COMM ITY- ENG'!A:B,2,FALSE)</f>
        <v>handles</v>
      </c>
      <c r="N900" s="46">
        <v>11613</v>
      </c>
      <c r="O900" s="45" t="s">
        <v>4949</v>
      </c>
      <c r="Q900" s="19">
        <f t="shared" si="14"/>
        <v>1.19</v>
      </c>
      <c r="R900" s="47">
        <v>13819.47</v>
      </c>
      <c r="S900" s="26" t="str">
        <f>IFERROR(VLOOKUP(J900,'DESC ITY - ENG'!B:C,2,FALSE),VLOOKUP(I900,'DESC ITY - ENG'!A:C,3,FALSE))</f>
        <v>Steel Handle AC.SOLE Short w/Logo MC AISI 430 Pan 279-24 Sandblasted [cite: 4]</v>
      </c>
      <c r="T900" s="15" t="str">
        <f>IFERROR(VLOOKUP(S900,'DESC ITY - ENG'!C:D,2,FALSE),VLOOKUP(J900,'DESC ITY - ENG'!B:D,3,FALSE))</f>
        <v>SHDL-</v>
      </c>
      <c r="U900" t="e">
        <f>VLOOKUP(T900,'STANDARD COMM'!A:B,2,FALSE)</f>
        <v>#N/A</v>
      </c>
      <c r="V900" t="str">
        <f>IF(T900="","(blank)",IF(COUNTIF('STANDARD COMM'!A:A,T900)&gt;0,"OK","OUT OF SCOPE"))</f>
        <v>OUT OF SCOPE</v>
      </c>
    </row>
    <row r="901" spans="1:22">
      <c r="A901" s="16" t="s">
        <v>6998</v>
      </c>
      <c r="B901" s="48">
        <v>46041.634375000001</v>
      </c>
      <c r="D901" s="12" t="s">
        <v>46</v>
      </c>
      <c r="E901" s="12" t="s">
        <v>47</v>
      </c>
      <c r="F901" t="s">
        <v>8008</v>
      </c>
      <c r="G901" s="24">
        <v>46105</v>
      </c>
      <c r="I901" s="27" t="s">
        <v>388</v>
      </c>
      <c r="J901" s="27" t="s">
        <v>389</v>
      </c>
      <c r="K901" t="s">
        <v>4935</v>
      </c>
      <c r="L901" s="33" t="str">
        <f>VLOOKUP(K901,'COMM ITY- ENG'!A:B,2,FALSE)</f>
        <v>handles</v>
      </c>
      <c r="N901" s="46">
        <v>11704</v>
      </c>
      <c r="O901" s="45" t="s">
        <v>4949</v>
      </c>
      <c r="Q901" s="19">
        <f t="shared" si="14"/>
        <v>1.29</v>
      </c>
      <c r="R901" s="47">
        <v>15098.16</v>
      </c>
      <c r="S901" s="26" t="str">
        <f>IFERROR(VLOOKUP(J901,'DESC ITY - ENG'!B:C,2,FALSE),VLOOKUP(I901,'DESC ITY - ENG'!A:C,3,FALSE))</f>
        <v>Steel Handle AC.SOLE Long w/Logo MC AISI 430 Skillet 379-26 Sandblasted [cite: 4 5]</v>
      </c>
      <c r="T901" s="15" t="str">
        <f>IFERROR(VLOOKUP(S901,'DESC ITY - ENG'!C:D,2,FALSE),VLOOKUP(J901,'DESC ITY - ENG'!B:D,3,FALSE))</f>
        <v>HDL--</v>
      </c>
      <c r="U901" t="e">
        <f>VLOOKUP(T901,'STANDARD COMM'!A:B,2,FALSE)</f>
        <v>#N/A</v>
      </c>
      <c r="V901" t="str">
        <f>IF(T901="","(blank)",IF(COUNTIF('STANDARD COMM'!A:A,T901)&gt;0,"OK","OUT OF SCOPE"))</f>
        <v>OUT OF SCOPE</v>
      </c>
    </row>
    <row r="902" spans="1:22">
      <c r="A902" s="16" t="s">
        <v>6998</v>
      </c>
      <c r="B902" s="48">
        <v>46041.634375000001</v>
      </c>
      <c r="D902" s="18" t="s">
        <v>46</v>
      </c>
      <c r="E902" s="18" t="s">
        <v>47</v>
      </c>
      <c r="F902" t="s">
        <v>8009</v>
      </c>
      <c r="G902" s="24">
        <v>46105</v>
      </c>
      <c r="I902" s="27" t="s">
        <v>388</v>
      </c>
      <c r="J902" s="27" t="s">
        <v>389</v>
      </c>
      <c r="K902" t="s">
        <v>4935</v>
      </c>
      <c r="L902" s="33" t="str">
        <f>VLOOKUP(K902,'COMM ITY- ENG'!A:B,2,FALSE)</f>
        <v>handles</v>
      </c>
      <c r="N902" s="46">
        <v>3296</v>
      </c>
      <c r="O902" s="45" t="s">
        <v>4949</v>
      </c>
      <c r="Q902" s="19">
        <f t="shared" si="14"/>
        <v>1.29</v>
      </c>
      <c r="R902" s="47">
        <v>4251.84</v>
      </c>
      <c r="S902" s="26" t="str">
        <f>IFERROR(VLOOKUP(J902,'DESC ITY - ENG'!B:C,2,FALSE),VLOOKUP(I902,'DESC ITY - ENG'!A:C,3,FALSE))</f>
        <v>Steel Handle AC.SOLE Long w/Logo MC AISI 430 Skillet 379-26 Sandblasted [cite: 4 5]</v>
      </c>
      <c r="T902" s="15" t="str">
        <f>IFERROR(VLOOKUP(S902,'DESC ITY - ENG'!C:D,2,FALSE),VLOOKUP(J902,'DESC ITY - ENG'!B:D,3,FALSE))</f>
        <v>HDL--</v>
      </c>
      <c r="U902" t="e">
        <f>VLOOKUP(T902,'STANDARD COMM'!A:B,2,FALSE)</f>
        <v>#N/A</v>
      </c>
      <c r="V902" t="str">
        <f>IF(T902="","(blank)",IF(COUNTIF('STANDARD COMM'!A:A,T902)&gt;0,"OK","OUT OF SCOPE"))</f>
        <v>OUT OF SCOPE</v>
      </c>
    </row>
    <row r="903" spans="1:22">
      <c r="A903" s="16" t="s">
        <v>6998</v>
      </c>
      <c r="B903" s="48">
        <v>46041.634375000001</v>
      </c>
      <c r="D903" s="18" t="s">
        <v>46</v>
      </c>
      <c r="E903" s="18" t="s">
        <v>47</v>
      </c>
      <c r="F903" t="s">
        <v>8017</v>
      </c>
      <c r="G903" s="24">
        <v>46105</v>
      </c>
      <c r="I903" s="27" t="s">
        <v>380</v>
      </c>
      <c r="J903" s="27" t="s">
        <v>381</v>
      </c>
      <c r="K903" t="s">
        <v>4935</v>
      </c>
      <c r="L903" s="33" t="str">
        <f>VLOOKUP(K903,'COMM ITY- ENG'!A:B,2,FALSE)</f>
        <v>handles</v>
      </c>
      <c r="N903" s="46">
        <v>12000</v>
      </c>
      <c r="O903" s="45" t="s">
        <v>4949</v>
      </c>
      <c r="Q903" s="19">
        <f t="shared" si="14"/>
        <v>1.19</v>
      </c>
      <c r="R903" s="47">
        <v>14280</v>
      </c>
      <c r="S903" s="26" t="str">
        <f>IFERROR(VLOOKUP(J903,'DESC ITY - ENG'!B:C,2,FALSE),VLOOKUP(I903,'DESC ITY - ENG'!A:C,3,FALSE))</f>
        <v>Steel Handle AC.SOLE Short w/Logo MC AISI 430 Pan 279-24 Sandblasted [cite: 4]</v>
      </c>
      <c r="T903" s="15" t="str">
        <f>IFERROR(VLOOKUP(S903,'DESC ITY - ENG'!C:D,2,FALSE),VLOOKUP(J903,'DESC ITY - ENG'!B:D,3,FALSE))</f>
        <v>SHDL-</v>
      </c>
      <c r="U903" t="e">
        <f>VLOOKUP(T903,'STANDARD COMM'!A:B,2,FALSE)</f>
        <v>#N/A</v>
      </c>
      <c r="V903" t="str">
        <f>IF(T903="","(blank)",IF(COUNTIF('STANDARD COMM'!A:A,T903)&gt;0,"OK","OUT OF SCOPE"))</f>
        <v>OUT OF SCOPE</v>
      </c>
    </row>
    <row r="904" spans="1:22">
      <c r="A904" s="16" t="s">
        <v>6998</v>
      </c>
      <c r="B904" s="48">
        <v>46041.634375000001</v>
      </c>
      <c r="D904" s="12" t="s">
        <v>46</v>
      </c>
      <c r="E904" s="12" t="s">
        <v>47</v>
      </c>
      <c r="F904" t="s">
        <v>8017</v>
      </c>
      <c r="G904" s="24">
        <v>46105</v>
      </c>
      <c r="I904" s="27" t="s">
        <v>388</v>
      </c>
      <c r="J904" s="27" t="s">
        <v>389</v>
      </c>
      <c r="K904" t="s">
        <v>4935</v>
      </c>
      <c r="L904" s="33" t="str">
        <f>VLOOKUP(K904,'COMM ITY- ENG'!A:B,2,FALSE)</f>
        <v>handles</v>
      </c>
      <c r="N904" s="46">
        <v>15225</v>
      </c>
      <c r="O904" s="45" t="s">
        <v>4949</v>
      </c>
      <c r="Q904" s="19">
        <f t="shared" si="14"/>
        <v>1.29</v>
      </c>
      <c r="R904" s="47">
        <v>19640.25</v>
      </c>
      <c r="S904" s="26" t="str">
        <f>IFERROR(VLOOKUP(J904,'DESC ITY - ENG'!B:C,2,FALSE),VLOOKUP(I904,'DESC ITY - ENG'!A:C,3,FALSE))</f>
        <v>Steel Handle AC.SOLE Long w/Logo MC AISI 430 Skillet 379-26 Sandblasted [cite: 4 5]</v>
      </c>
      <c r="T904" s="15" t="str">
        <f>IFERROR(VLOOKUP(S904,'DESC ITY - ENG'!C:D,2,FALSE),VLOOKUP(J904,'DESC ITY - ENG'!B:D,3,FALSE))</f>
        <v>HDL--</v>
      </c>
      <c r="U904" t="e">
        <f>VLOOKUP(T904,'STANDARD COMM'!A:B,2,FALSE)</f>
        <v>#N/A</v>
      </c>
      <c r="V904" t="str">
        <f>IF(T904="","(blank)",IF(COUNTIF('STANDARD COMM'!A:A,T904)&gt;0,"OK","OUT OF SCOPE"))</f>
        <v>OUT OF SCOPE</v>
      </c>
    </row>
    <row r="905" spans="1:22">
      <c r="A905" s="16" t="s">
        <v>8171</v>
      </c>
      <c r="B905" s="48">
        <v>46041.649444444447</v>
      </c>
      <c r="D905" s="12" t="s">
        <v>77</v>
      </c>
      <c r="E905" s="12" t="s">
        <v>78</v>
      </c>
      <c r="F905" t="s">
        <v>8007</v>
      </c>
      <c r="G905" s="24">
        <v>46105</v>
      </c>
      <c r="I905" s="27" t="s">
        <v>378</v>
      </c>
      <c r="J905" s="27" t="s">
        <v>379</v>
      </c>
      <c r="K905" t="s">
        <v>4935</v>
      </c>
      <c r="L905" s="33" t="str">
        <f>VLOOKUP(K905,'COMM ITY- ENG'!A:B,2,FALSE)</f>
        <v>handles</v>
      </c>
      <c r="N905" s="46">
        <v>8000</v>
      </c>
      <c r="O905" s="45" t="s">
        <v>4949</v>
      </c>
      <c r="Q905" s="19">
        <f t="shared" si="14"/>
        <v>1.137</v>
      </c>
      <c r="R905" s="47">
        <v>9096</v>
      </c>
      <c r="S905" s="26" t="str">
        <f>IFERROR(VLOOKUP(J905,'DESC ITY - ENG'!B:C,2,FALSE),VLOOKUP(I905,'DESC ITY - ENG'!A:C,3,FALSE))</f>
        <v>Steel Handle AC.SOLE Short w/Logo MC AISI 430 Pan 279-20 Sandblasted [cite: 4]</v>
      </c>
      <c r="T905" s="15" t="str">
        <f>IFERROR(VLOOKUP(S905,'DESC ITY - ENG'!C:D,2,FALSE),VLOOKUP(J905,'DESC ITY - ENG'!B:D,3,FALSE))</f>
        <v>SHDL-</v>
      </c>
      <c r="U905" t="e">
        <f>VLOOKUP(T905,'STANDARD COMM'!A:B,2,FALSE)</f>
        <v>#N/A</v>
      </c>
      <c r="V905" t="str">
        <f>IF(T905="","(blank)",IF(COUNTIF('STANDARD COMM'!A:A,T905)&gt;0,"OK","OUT OF SCOPE"))</f>
        <v>OUT OF SCOPE</v>
      </c>
    </row>
    <row r="906" spans="1:22">
      <c r="A906" s="16" t="s">
        <v>8171</v>
      </c>
      <c r="B906" s="48">
        <v>46041.649444444447</v>
      </c>
      <c r="D906" s="18" t="s">
        <v>77</v>
      </c>
      <c r="E906" s="18" t="s">
        <v>78</v>
      </c>
      <c r="F906" t="s">
        <v>8007</v>
      </c>
      <c r="G906" s="24">
        <v>46105</v>
      </c>
      <c r="I906" s="27" t="s">
        <v>378</v>
      </c>
      <c r="J906" s="27" t="s">
        <v>379</v>
      </c>
      <c r="K906" t="s">
        <v>4935</v>
      </c>
      <c r="L906" s="33" t="str">
        <f>VLOOKUP(K906,'COMM ITY- ENG'!A:B,2,FALSE)</f>
        <v>handles</v>
      </c>
      <c r="N906" s="46">
        <v>5000</v>
      </c>
      <c r="O906" s="45" t="s">
        <v>4949</v>
      </c>
      <c r="Q906" s="19">
        <f t="shared" si="14"/>
        <v>1.137</v>
      </c>
      <c r="R906" s="47">
        <v>5685</v>
      </c>
      <c r="S906" s="26" t="str">
        <f>IFERROR(VLOOKUP(J906,'DESC ITY - ENG'!B:C,2,FALSE),VLOOKUP(I906,'DESC ITY - ENG'!A:C,3,FALSE))</f>
        <v>Steel Handle AC.SOLE Short w/Logo MC AISI 430 Pan 279-20 Sandblasted [cite: 4]</v>
      </c>
      <c r="T906" s="15" t="str">
        <f>IFERROR(VLOOKUP(S906,'DESC ITY - ENG'!C:D,2,FALSE),VLOOKUP(J906,'DESC ITY - ENG'!B:D,3,FALSE))</f>
        <v>SHDL-</v>
      </c>
      <c r="U906" t="e">
        <f>VLOOKUP(T906,'STANDARD COMM'!A:B,2,FALSE)</f>
        <v>#N/A</v>
      </c>
      <c r="V906" t="str">
        <f>IF(T906="","(blank)",IF(COUNTIF('STANDARD COMM'!A:A,T906)&gt;0,"OK","OUT OF SCOPE"))</f>
        <v>OUT OF SCOPE</v>
      </c>
    </row>
    <row r="907" spans="1:22">
      <c r="A907" s="16" t="s">
        <v>8171</v>
      </c>
      <c r="B907" s="48">
        <v>46041.649444444447</v>
      </c>
      <c r="D907" s="12" t="s">
        <v>77</v>
      </c>
      <c r="E907" s="12" t="s">
        <v>78</v>
      </c>
      <c r="F907" t="s">
        <v>8007</v>
      </c>
      <c r="G907" s="24">
        <v>46105</v>
      </c>
      <c r="I907" s="27" t="s">
        <v>382</v>
      </c>
      <c r="J907" s="27" t="s">
        <v>383</v>
      </c>
      <c r="K907" t="s">
        <v>4935</v>
      </c>
      <c r="L907" s="33" t="str">
        <f>VLOOKUP(K907,'COMM ITY- ENG'!A:B,2,FALSE)</f>
        <v>handles</v>
      </c>
      <c r="N907" s="46">
        <v>10100</v>
      </c>
      <c r="O907" s="45" t="s">
        <v>4949</v>
      </c>
      <c r="Q907" s="19">
        <f t="shared" si="14"/>
        <v>1.137</v>
      </c>
      <c r="R907" s="47">
        <v>11483.7</v>
      </c>
      <c r="S907" s="26" t="str">
        <f>IFERROR(VLOOKUP(J907,'DESC ITY - ENG'!B:C,2,FALSE),VLOOKUP(I907,'DESC ITY - ENG'!A:C,3,FALSE))</f>
        <v>Steel Handle AC.SOLE Short w/Logo MC AISI 430 Casserole 433-16 Sandblasted [cite: 4]</v>
      </c>
      <c r="T907" s="15" t="str">
        <f>IFERROR(VLOOKUP(S907,'DESC ITY - ENG'!C:D,2,FALSE),VLOOKUP(J907,'DESC ITY - ENG'!B:D,3,FALSE))</f>
        <v>SHDL-</v>
      </c>
      <c r="U907" t="e">
        <f>VLOOKUP(T907,'STANDARD COMM'!A:B,2,FALSE)</f>
        <v>#N/A</v>
      </c>
      <c r="V907" t="str">
        <f>IF(T907="","(blank)",IF(COUNTIF('STANDARD COMM'!A:A,T907)&gt;0,"OK","OUT OF SCOPE"))</f>
        <v>OUT OF SCOPE</v>
      </c>
    </row>
    <row r="908" spans="1:22">
      <c r="A908" s="16" t="s">
        <v>8171</v>
      </c>
      <c r="B908" s="48">
        <v>46041.649444444447</v>
      </c>
      <c r="D908" s="18" t="s">
        <v>77</v>
      </c>
      <c r="E908" s="18" t="s">
        <v>78</v>
      </c>
      <c r="F908" t="s">
        <v>8007</v>
      </c>
      <c r="G908" s="24">
        <v>46105</v>
      </c>
      <c r="I908" s="27" t="s">
        <v>386</v>
      </c>
      <c r="J908" s="27" t="s">
        <v>387</v>
      </c>
      <c r="K908" t="s">
        <v>4935</v>
      </c>
      <c r="L908" s="33" t="str">
        <f>VLOOKUP(K908,'COMM ITY- ENG'!A:B,2,FALSE)</f>
        <v>handles</v>
      </c>
      <c r="N908" s="46">
        <v>14560</v>
      </c>
      <c r="O908" s="45" t="s">
        <v>4949</v>
      </c>
      <c r="Q908" s="19">
        <f t="shared" si="14"/>
        <v>1.2269999999999999</v>
      </c>
      <c r="R908" s="47">
        <v>17865.12</v>
      </c>
      <c r="S908" s="26" t="str">
        <f>IFERROR(VLOOKUP(J908,'DESC ITY - ENG'!B:C,2,FALSE),VLOOKUP(I908,'DESC ITY - ENG'!A:C,3,FALSE))</f>
        <v>Steel Handle AC.SOLE Long w/Logo MC AISI 430 Pan 279-30 Sandblasted [cite: 4]</v>
      </c>
      <c r="T908" s="15" t="str">
        <f>IFERROR(VLOOKUP(S908,'DESC ITY - ENG'!C:D,2,FALSE),VLOOKUP(J908,'DESC ITY - ENG'!B:D,3,FALSE))</f>
        <v>HDL--</v>
      </c>
      <c r="U908" t="e">
        <f>VLOOKUP(T908,'STANDARD COMM'!A:B,2,FALSE)</f>
        <v>#N/A</v>
      </c>
      <c r="V908" t="str">
        <f>IF(T908="","(blank)",IF(COUNTIF('STANDARD COMM'!A:A,T908)&gt;0,"OK","OUT OF SCOPE"))</f>
        <v>OUT OF SCOPE</v>
      </c>
    </row>
    <row r="909" spans="1:22">
      <c r="A909" s="16" t="s">
        <v>8171</v>
      </c>
      <c r="B909" s="48">
        <v>46041.649444444447</v>
      </c>
      <c r="D909" s="18" t="s">
        <v>77</v>
      </c>
      <c r="E909" s="18" t="s">
        <v>78</v>
      </c>
      <c r="F909" t="s">
        <v>8010</v>
      </c>
      <c r="G909" s="24">
        <v>46105</v>
      </c>
      <c r="I909" s="27" t="s">
        <v>378</v>
      </c>
      <c r="J909" s="27" t="s">
        <v>379</v>
      </c>
      <c r="K909" t="s">
        <v>4935</v>
      </c>
      <c r="L909" s="33" t="str">
        <f>VLOOKUP(K909,'COMM ITY- ENG'!A:B,2,FALSE)</f>
        <v>handles</v>
      </c>
      <c r="N909" s="46">
        <v>3000</v>
      </c>
      <c r="O909" s="45" t="s">
        <v>4949</v>
      </c>
      <c r="Q909" s="19">
        <f t="shared" si="14"/>
        <v>1.137</v>
      </c>
      <c r="R909" s="47">
        <v>3411</v>
      </c>
      <c r="S909" s="26" t="str">
        <f>IFERROR(VLOOKUP(J909,'DESC ITY - ENG'!B:C,2,FALSE),VLOOKUP(I909,'DESC ITY - ENG'!A:C,3,FALSE))</f>
        <v>Steel Handle AC.SOLE Short w/Logo MC AISI 430 Pan 279-20 Sandblasted [cite: 4]</v>
      </c>
      <c r="T909" s="15" t="str">
        <f>IFERROR(VLOOKUP(S909,'DESC ITY - ENG'!C:D,2,FALSE),VLOOKUP(J909,'DESC ITY - ENG'!B:D,3,FALSE))</f>
        <v>SHDL-</v>
      </c>
      <c r="U909" t="e">
        <f>VLOOKUP(T909,'STANDARD COMM'!A:B,2,FALSE)</f>
        <v>#N/A</v>
      </c>
      <c r="V909" t="str">
        <f>IF(T909="","(blank)",IF(COUNTIF('STANDARD COMM'!A:A,T909)&gt;0,"OK","OUT OF SCOPE"))</f>
        <v>OUT OF SCOPE</v>
      </c>
    </row>
    <row r="910" spans="1:22">
      <c r="A910" s="16" t="s">
        <v>8171</v>
      </c>
      <c r="B910" s="48">
        <v>46041.649444444447</v>
      </c>
      <c r="D910" s="12" t="s">
        <v>77</v>
      </c>
      <c r="E910" s="12" t="s">
        <v>78</v>
      </c>
      <c r="F910" t="s">
        <v>8010</v>
      </c>
      <c r="G910" s="24">
        <v>46105</v>
      </c>
      <c r="I910" s="27" t="s">
        <v>382</v>
      </c>
      <c r="J910" s="27" t="s">
        <v>383</v>
      </c>
      <c r="K910" t="s">
        <v>4935</v>
      </c>
      <c r="L910" s="33" t="str">
        <f>VLOOKUP(K910,'COMM ITY- ENG'!A:B,2,FALSE)</f>
        <v>handles</v>
      </c>
      <c r="N910" s="46">
        <v>3000</v>
      </c>
      <c r="O910" s="45" t="s">
        <v>4949</v>
      </c>
      <c r="Q910" s="19">
        <f t="shared" si="14"/>
        <v>1.137</v>
      </c>
      <c r="R910" s="47">
        <v>3411</v>
      </c>
      <c r="S910" s="26" t="str">
        <f>IFERROR(VLOOKUP(J910,'DESC ITY - ENG'!B:C,2,FALSE),VLOOKUP(I910,'DESC ITY - ENG'!A:C,3,FALSE))</f>
        <v>Steel Handle AC.SOLE Short w/Logo MC AISI 430 Casserole 433-16 Sandblasted [cite: 4]</v>
      </c>
      <c r="T910" s="15" t="str">
        <f>IFERROR(VLOOKUP(S910,'DESC ITY - ENG'!C:D,2,FALSE),VLOOKUP(J910,'DESC ITY - ENG'!B:D,3,FALSE))</f>
        <v>SHDL-</v>
      </c>
      <c r="U910" t="e">
        <f>VLOOKUP(T910,'STANDARD COMM'!A:B,2,FALSE)</f>
        <v>#N/A</v>
      </c>
      <c r="V910" t="str">
        <f>IF(T910="","(blank)",IF(COUNTIF('STANDARD COMM'!A:A,T910)&gt;0,"OK","OUT OF SCOPE"))</f>
        <v>OUT OF SCOPE</v>
      </c>
    </row>
    <row r="911" spans="1:22">
      <c r="A911" s="16" t="s">
        <v>8171</v>
      </c>
      <c r="B911" s="48">
        <v>46041.649444444447</v>
      </c>
      <c r="D911" s="18" t="s">
        <v>77</v>
      </c>
      <c r="E911" s="18" t="s">
        <v>78</v>
      </c>
      <c r="F911" t="s">
        <v>8010</v>
      </c>
      <c r="G911" s="24">
        <v>46105</v>
      </c>
      <c r="I911" s="27" t="s">
        <v>386</v>
      </c>
      <c r="J911" s="27" t="s">
        <v>387</v>
      </c>
      <c r="K911" t="s">
        <v>4935</v>
      </c>
      <c r="L911" s="33" t="str">
        <f>VLOOKUP(K911,'COMM ITY- ENG'!A:B,2,FALSE)</f>
        <v>handles</v>
      </c>
      <c r="N911" s="46">
        <v>10440</v>
      </c>
      <c r="O911" s="45" t="s">
        <v>4949</v>
      </c>
      <c r="Q911" s="19">
        <f t="shared" si="14"/>
        <v>1.2269999999999999</v>
      </c>
      <c r="R911" s="47">
        <v>12809.88</v>
      </c>
      <c r="S911" s="26" t="str">
        <f>IFERROR(VLOOKUP(J911,'DESC ITY - ENG'!B:C,2,FALSE),VLOOKUP(I911,'DESC ITY - ENG'!A:C,3,FALSE))</f>
        <v>Steel Handle AC.SOLE Long w/Logo MC AISI 430 Pan 279-30 Sandblasted [cite: 4]</v>
      </c>
      <c r="T911" s="15" t="str">
        <f>IFERROR(VLOOKUP(S911,'DESC ITY - ENG'!C:D,2,FALSE),VLOOKUP(J911,'DESC ITY - ENG'!B:D,3,FALSE))</f>
        <v>HDL--</v>
      </c>
      <c r="U911" t="e">
        <f>VLOOKUP(T911,'STANDARD COMM'!A:B,2,FALSE)</f>
        <v>#N/A</v>
      </c>
      <c r="V911" t="str">
        <f>IF(T911="","(blank)",IF(COUNTIF('STANDARD COMM'!A:A,T911)&gt;0,"OK","OUT OF SCOPE"))</f>
        <v>OUT OF SCOPE</v>
      </c>
    </row>
    <row r="912" spans="1:22">
      <c r="A912" s="16" t="s">
        <v>8171</v>
      </c>
      <c r="B912" s="48">
        <v>46041.649444444447</v>
      </c>
      <c r="D912" s="12" t="s">
        <v>77</v>
      </c>
      <c r="E912" s="12" t="s">
        <v>78</v>
      </c>
      <c r="F912" t="s">
        <v>8010</v>
      </c>
      <c r="G912" s="24">
        <v>46105</v>
      </c>
      <c r="I912" s="27" t="s">
        <v>386</v>
      </c>
      <c r="J912" s="27" t="s">
        <v>387</v>
      </c>
      <c r="K912" t="s">
        <v>4935</v>
      </c>
      <c r="L912" s="33" t="str">
        <f>VLOOKUP(K912,'COMM ITY- ENG'!A:B,2,FALSE)</f>
        <v>handles</v>
      </c>
      <c r="N912" s="46">
        <v>440</v>
      </c>
      <c r="O912" s="45" t="s">
        <v>4949</v>
      </c>
      <c r="Q912" s="19">
        <f t="shared" si="14"/>
        <v>1.2270000000000001</v>
      </c>
      <c r="R912" s="47">
        <v>539.88</v>
      </c>
      <c r="S912" s="26" t="str">
        <f>IFERROR(VLOOKUP(J912,'DESC ITY - ENG'!B:C,2,FALSE),VLOOKUP(I912,'DESC ITY - ENG'!A:C,3,FALSE))</f>
        <v>Steel Handle AC.SOLE Long w/Logo MC AISI 430 Pan 279-30 Sandblasted [cite: 4]</v>
      </c>
      <c r="T912" s="15" t="str">
        <f>IFERROR(VLOOKUP(S912,'DESC ITY - ENG'!C:D,2,FALSE),VLOOKUP(J912,'DESC ITY - ENG'!B:D,3,FALSE))</f>
        <v>HDL--</v>
      </c>
      <c r="U912" t="e">
        <f>VLOOKUP(T912,'STANDARD COMM'!A:B,2,FALSE)</f>
        <v>#N/A</v>
      </c>
      <c r="V912" t="str">
        <f>IF(T912="","(blank)",IF(COUNTIF('STANDARD COMM'!A:A,T912)&gt;0,"OK","OUT OF SCOPE"))</f>
        <v>OUT OF SCOPE</v>
      </c>
    </row>
    <row r="913" spans="1:22">
      <c r="A913" s="16" t="s">
        <v>8177</v>
      </c>
      <c r="B913" s="48">
        <v>46055.455590277779</v>
      </c>
      <c r="D913" s="12" t="s">
        <v>46</v>
      </c>
      <c r="E913" s="12" t="s">
        <v>47</v>
      </c>
      <c r="F913" t="s">
        <v>8017</v>
      </c>
      <c r="G913" s="24">
        <v>46105</v>
      </c>
      <c r="I913" s="27" t="s">
        <v>380</v>
      </c>
      <c r="J913" s="27" t="s">
        <v>381</v>
      </c>
      <c r="K913" t="s">
        <v>4935</v>
      </c>
      <c r="L913" s="33" t="str">
        <f>VLOOKUP(K913,'COMM ITY- ENG'!A:B,2,FALSE)</f>
        <v>handles</v>
      </c>
      <c r="N913" s="46">
        <v>17434</v>
      </c>
      <c r="O913" s="45" t="s">
        <v>4949</v>
      </c>
      <c r="Q913" s="19">
        <f t="shared" si="14"/>
        <v>1.19</v>
      </c>
      <c r="R913" s="47">
        <v>20746.46</v>
      </c>
      <c r="S913" s="26" t="str">
        <f>IFERROR(VLOOKUP(J913,'DESC ITY - ENG'!B:C,2,FALSE),VLOOKUP(I913,'DESC ITY - ENG'!A:C,3,FALSE))</f>
        <v>Steel Handle AC.SOLE Short w/Logo MC AISI 430 Pan 279-24 Sandblasted [cite: 4]</v>
      </c>
      <c r="T913" s="15" t="str">
        <f>IFERROR(VLOOKUP(S913,'DESC ITY - ENG'!C:D,2,FALSE),VLOOKUP(J913,'DESC ITY - ENG'!B:D,3,FALSE))</f>
        <v>SHDL-</v>
      </c>
      <c r="U913" t="e">
        <f>VLOOKUP(T913,'STANDARD COMM'!A:B,2,FALSE)</f>
        <v>#N/A</v>
      </c>
      <c r="V913" t="str">
        <f>IF(T913="","(blank)",IF(COUNTIF('STANDARD COMM'!A:A,T913)&gt;0,"OK","OUT OF SCOPE"))</f>
        <v>OUT OF SCOPE</v>
      </c>
    </row>
    <row r="914" spans="1:22">
      <c r="A914" s="16" t="s">
        <v>8177</v>
      </c>
      <c r="B914" s="48">
        <v>46055.455590277779</v>
      </c>
      <c r="D914" s="18" t="s">
        <v>46</v>
      </c>
      <c r="E914" s="18" t="s">
        <v>47</v>
      </c>
      <c r="F914" t="s">
        <v>8017</v>
      </c>
      <c r="G914" s="24">
        <v>46105</v>
      </c>
      <c r="I914" s="27" t="s">
        <v>388</v>
      </c>
      <c r="J914" s="27" t="s">
        <v>389</v>
      </c>
      <c r="K914" t="s">
        <v>4935</v>
      </c>
      <c r="L914" s="33" t="str">
        <f>VLOOKUP(K914,'COMM ITY- ENG'!A:B,2,FALSE)</f>
        <v>handles</v>
      </c>
      <c r="N914" s="46">
        <v>10500</v>
      </c>
      <c r="O914" s="45" t="s">
        <v>4949</v>
      </c>
      <c r="Q914" s="19">
        <f t="shared" si="14"/>
        <v>1.29</v>
      </c>
      <c r="R914" s="47">
        <v>13545</v>
      </c>
      <c r="S914" s="26" t="str">
        <f>IFERROR(VLOOKUP(J914,'DESC ITY - ENG'!B:C,2,FALSE),VLOOKUP(I914,'DESC ITY - ENG'!A:C,3,FALSE))</f>
        <v>Steel Handle AC.SOLE Long w/Logo MC AISI 430 Skillet 379-26 Sandblasted [cite: 4 5]</v>
      </c>
      <c r="T914" s="15" t="str">
        <f>IFERROR(VLOOKUP(S914,'DESC ITY - ENG'!C:D,2,FALSE),VLOOKUP(J914,'DESC ITY - ENG'!B:D,3,FALSE))</f>
        <v>HDL--</v>
      </c>
      <c r="U914" t="e">
        <f>VLOOKUP(T914,'STANDARD COMM'!A:B,2,FALSE)</f>
        <v>#N/A</v>
      </c>
      <c r="V914" t="str">
        <f>IF(T914="","(blank)",IF(COUNTIF('STANDARD COMM'!A:A,T914)&gt;0,"OK","OUT OF SCOPE"))</f>
        <v>OUT OF SCOPE</v>
      </c>
    </row>
    <row r="915" spans="1:22">
      <c r="A915" s="16" t="s">
        <v>8170</v>
      </c>
      <c r="B915" s="48">
        <v>46057.438657407409</v>
      </c>
      <c r="D915" s="18" t="s">
        <v>48</v>
      </c>
      <c r="E915" s="18" t="s">
        <v>49</v>
      </c>
      <c r="F915" t="s">
        <v>8006</v>
      </c>
      <c r="G915" s="24">
        <v>46105</v>
      </c>
      <c r="I915" s="27" t="s">
        <v>462</v>
      </c>
      <c r="J915" s="27" t="s">
        <v>463</v>
      </c>
      <c r="K915" t="s">
        <v>4938</v>
      </c>
      <c r="L915" s="33" t="str">
        <f>VLOOKUP(K915,'COMM ITY- ENG'!A:B,2,FALSE)</f>
        <v>aluminium</v>
      </c>
      <c r="N915" s="46">
        <v>1550</v>
      </c>
      <c r="O915" s="45" t="s">
        <v>4950</v>
      </c>
      <c r="Q915" s="19">
        <f t="shared" si="14"/>
        <v>3.7320000000000002</v>
      </c>
      <c r="R915" s="47">
        <v>5784.6</v>
      </c>
      <c r="S915" s="26" t="str">
        <f>IFERROR(VLOOKUP(J915,'DESC ITY - ENG'!B:C,2,FALSE),VLOOKUP(I915,'DESC ITY - ENG'!A:C,3,FALSE))</f>
        <v>Aluminum Disc Alloy 4006 235mm x 3.6mm Replacement Part [cite: 2]</v>
      </c>
      <c r="T915" s="15" t="str">
        <f>IFERROR(VLOOKUP(S915,'DESC ITY - ENG'!C:D,2,FALSE),VLOOKUP(J915,'DESC ITY - ENG'!B:D,3,FALSE))</f>
        <v>ALM-</v>
      </c>
      <c r="U915" t="str">
        <f>VLOOKUP(T915,'STANDARD COMM'!A:B,2,FALSE)</f>
        <v>ALUM MATERIAL</v>
      </c>
      <c r="V915" t="str">
        <f>IF(T915="","(blank)",IF(COUNTIF('STANDARD COMM'!A:A,T915)&gt;0,"OK","OUT OF SCOPE"))</f>
        <v>OK</v>
      </c>
    </row>
    <row r="916" spans="1:22">
      <c r="A916" s="16" t="s">
        <v>8170</v>
      </c>
      <c r="B916" s="48">
        <v>46057.438657407409</v>
      </c>
      <c r="D916" s="12" t="s">
        <v>48</v>
      </c>
      <c r="E916" s="12" t="s">
        <v>49</v>
      </c>
      <c r="F916" t="s">
        <v>8006</v>
      </c>
      <c r="G916" s="24">
        <v>46105</v>
      </c>
      <c r="I916" s="27" t="s">
        <v>402</v>
      </c>
      <c r="J916" s="27" t="s">
        <v>403</v>
      </c>
      <c r="K916" t="s">
        <v>4938</v>
      </c>
      <c r="L916" s="33" t="str">
        <f>VLOOKUP(K916,'COMM ITY- ENG'!A:B,2,FALSE)</f>
        <v>aluminium</v>
      </c>
      <c r="N916" s="46">
        <v>1540</v>
      </c>
      <c r="O916" s="45" t="s">
        <v>4950</v>
      </c>
      <c r="Q916" s="19">
        <f t="shared" si="14"/>
        <v>3.7319999999999998</v>
      </c>
      <c r="R916" s="47">
        <v>5747.28</v>
      </c>
      <c r="S916" s="26" t="str">
        <f>IFERROR(VLOOKUP(J916,'DESC ITY - ENG'!B:C,2,FALSE),VLOOKUP(I916,'DESC ITY - ENG'!A:C,3,FALSE))</f>
        <v>Aluminum Disc Alloy 4006 265mm x 3.6mm Twice Cooked</v>
      </c>
      <c r="T916" s="15" t="str">
        <f>IFERROR(VLOOKUP(S916,'DESC ITY - ENG'!C:D,2,FALSE),VLOOKUP(J916,'DESC ITY - ENG'!B:D,3,FALSE))</f>
        <v>ALM-</v>
      </c>
      <c r="U916" t="str">
        <f>VLOOKUP(T916,'STANDARD COMM'!A:B,2,FALSE)</f>
        <v>ALUM MATERIAL</v>
      </c>
      <c r="V916" t="str">
        <f>IF(T916="","(blank)",IF(COUNTIF('STANDARD COMM'!A:A,T916)&gt;0,"OK","OUT OF SCOPE"))</f>
        <v>OK</v>
      </c>
    </row>
    <row r="917" spans="1:22">
      <c r="A917" s="16" t="s">
        <v>8170</v>
      </c>
      <c r="B917" s="48">
        <v>46057.438657407409</v>
      </c>
      <c r="D917" s="18" t="s">
        <v>48</v>
      </c>
      <c r="E917" s="18" t="s">
        <v>49</v>
      </c>
      <c r="F917" t="s">
        <v>8006</v>
      </c>
      <c r="G917" s="24">
        <v>46105</v>
      </c>
      <c r="I917" s="27" t="s">
        <v>464</v>
      </c>
      <c r="J917" s="27" t="s">
        <v>465</v>
      </c>
      <c r="K917" t="s">
        <v>4938</v>
      </c>
      <c r="L917" s="33" t="str">
        <f>VLOOKUP(K917,'COMM ITY- ENG'!A:B,2,FALSE)</f>
        <v>aluminium</v>
      </c>
      <c r="N917" s="46">
        <v>3050</v>
      </c>
      <c r="O917" s="45" t="s">
        <v>4950</v>
      </c>
      <c r="Q917" s="19">
        <f t="shared" si="14"/>
        <v>3.7320000000000002</v>
      </c>
      <c r="R917" s="47">
        <v>11382.6</v>
      </c>
      <c r="S917" s="26" t="str">
        <f>IFERROR(VLOOKUP(J917,'DESC ITY - ENG'!B:C,2,FALSE),VLOOKUP(I917,'DESC ITY - ENG'!A:C,3,FALSE))</f>
        <v>Aluminum Disc Alloy 4006 285mm x 3.6mm Replacement Part [cite: 2]</v>
      </c>
      <c r="T917" s="15" t="str">
        <f>IFERROR(VLOOKUP(S917,'DESC ITY - ENG'!C:D,2,FALSE),VLOOKUP(J917,'DESC ITY - ENG'!B:D,3,FALSE))</f>
        <v>ALM-</v>
      </c>
      <c r="U917" t="str">
        <f>VLOOKUP(T917,'STANDARD COMM'!A:B,2,FALSE)</f>
        <v>ALUM MATERIAL</v>
      </c>
      <c r="V917" t="str">
        <f>IF(T917="","(blank)",IF(COUNTIF('STANDARD COMM'!A:A,T917)&gt;0,"OK","OUT OF SCOPE"))</f>
        <v>OK</v>
      </c>
    </row>
    <row r="918" spans="1:22">
      <c r="A918" s="16" t="s">
        <v>8170</v>
      </c>
      <c r="B918" s="48">
        <v>46057.438657407409</v>
      </c>
      <c r="D918" s="12" t="s">
        <v>48</v>
      </c>
      <c r="E918" s="12" t="s">
        <v>49</v>
      </c>
      <c r="F918" t="s">
        <v>8006</v>
      </c>
      <c r="G918" s="24">
        <v>46105</v>
      </c>
      <c r="I918" s="27" t="s">
        <v>466</v>
      </c>
      <c r="J918" s="27" t="s">
        <v>467</v>
      </c>
      <c r="K918" t="s">
        <v>4938</v>
      </c>
      <c r="L918" s="33" t="str">
        <f>VLOOKUP(K918,'COMM ITY- ENG'!A:B,2,FALSE)</f>
        <v>aluminium</v>
      </c>
      <c r="N918" s="46">
        <v>4106</v>
      </c>
      <c r="O918" s="45" t="s">
        <v>4950</v>
      </c>
      <c r="Q918" s="19">
        <f t="shared" si="14"/>
        <v>3.7319995129079397</v>
      </c>
      <c r="R918" s="47">
        <v>15323.59</v>
      </c>
      <c r="S918" s="26" t="str">
        <f>IFERROR(VLOOKUP(J918,'DESC ITY - ENG'!B:C,2,FALSE),VLOOKUP(I918,'DESC ITY - ENG'!A:C,3,FALSE))</f>
        <v>Aluminum Disc Alloy 4006 310mm x 3.6mm Replacement Part [cite: 2]</v>
      </c>
      <c r="T918" s="15" t="str">
        <f>IFERROR(VLOOKUP(S918,'DESC ITY - ENG'!C:D,2,FALSE),VLOOKUP(J918,'DESC ITY - ENG'!B:D,3,FALSE))</f>
        <v>ALM-</v>
      </c>
      <c r="U918" t="str">
        <f>VLOOKUP(T918,'STANDARD COMM'!A:B,2,FALSE)</f>
        <v>ALUM MATERIAL</v>
      </c>
      <c r="V918" t="str">
        <f>IF(T918="","(blank)",IF(COUNTIF('STANDARD COMM'!A:A,T918)&gt;0,"OK","OUT OF SCOPE"))</f>
        <v>OK</v>
      </c>
    </row>
    <row r="919" spans="1:22">
      <c r="A919" s="16" t="s">
        <v>8170</v>
      </c>
      <c r="B919" s="48">
        <v>46057.438657407409</v>
      </c>
      <c r="D919" s="18" t="s">
        <v>48</v>
      </c>
      <c r="E919" s="18" t="s">
        <v>49</v>
      </c>
      <c r="F919" t="s">
        <v>8006</v>
      </c>
      <c r="G919" s="24">
        <v>46105</v>
      </c>
      <c r="I919" s="27" t="s">
        <v>442</v>
      </c>
      <c r="J919" s="27" t="s">
        <v>443</v>
      </c>
      <c r="K919" t="s">
        <v>4938</v>
      </c>
      <c r="L919" s="33" t="str">
        <f>VLOOKUP(K919,'COMM ITY- ENG'!A:B,2,FALSE)</f>
        <v>aluminium</v>
      </c>
      <c r="N919" s="46">
        <v>5530</v>
      </c>
      <c r="O919" s="45" t="s">
        <v>4950</v>
      </c>
      <c r="Q919" s="19">
        <f t="shared" si="14"/>
        <v>3.7319999999999998</v>
      </c>
      <c r="R919" s="47">
        <v>20637.96</v>
      </c>
      <c r="S919" s="26" t="str">
        <f>IFERROR(VLOOKUP(J919,'DESC ITY - ENG'!B:C,2,FALSE),VLOOKUP(I919,'DESC ITY - ENG'!A:C,3,FALSE))</f>
        <v>Aluminum Disc Alloy 4006 325mm x 3.6mm Replacement Part [cite: 2]</v>
      </c>
      <c r="T919" s="15" t="str">
        <f>IFERROR(VLOOKUP(S919,'DESC ITY - ENG'!C:D,2,FALSE),VLOOKUP(J919,'DESC ITY - ENG'!B:D,3,FALSE))</f>
        <v>ALM-</v>
      </c>
      <c r="U919" t="str">
        <f>VLOOKUP(T919,'STANDARD COMM'!A:B,2,FALSE)</f>
        <v>ALUM MATERIAL</v>
      </c>
      <c r="V919" t="str">
        <f>IF(T919="","(blank)",IF(COUNTIF('STANDARD COMM'!A:A,T919)&gt;0,"OK","OUT OF SCOPE"))</f>
        <v>OK</v>
      </c>
    </row>
    <row r="920" spans="1:22">
      <c r="A920" s="16" t="s">
        <v>8170</v>
      </c>
      <c r="B920" s="48">
        <v>46057.438657407409</v>
      </c>
      <c r="D920" s="12" t="s">
        <v>48</v>
      </c>
      <c r="E920" s="12" t="s">
        <v>49</v>
      </c>
      <c r="F920" t="s">
        <v>8006</v>
      </c>
      <c r="G920" s="24">
        <v>46105</v>
      </c>
      <c r="I920" s="27" t="s">
        <v>468</v>
      </c>
      <c r="J920" s="27" t="s">
        <v>469</v>
      </c>
      <c r="K920" t="s">
        <v>4938</v>
      </c>
      <c r="L920" s="33" t="str">
        <f>VLOOKUP(K920,'COMM ITY- ENG'!A:B,2,FALSE)</f>
        <v>aluminium</v>
      </c>
      <c r="N920" s="46">
        <v>1544</v>
      </c>
      <c r="O920" s="45" t="s">
        <v>4950</v>
      </c>
      <c r="Q920" s="19">
        <f t="shared" si="14"/>
        <v>3.7320012953367874</v>
      </c>
      <c r="R920" s="47">
        <v>5762.21</v>
      </c>
      <c r="S920" s="26" t="str">
        <f>IFERROR(VLOOKUP(J920,'DESC ITY - ENG'!B:C,2,FALSE),VLOOKUP(I920,'DESC ITY - ENG'!A:C,3,FALSE))</f>
        <v>Aluminum Disc Alloy 4006 350mm x 3.6mm Replacement Part [cite: 2]</v>
      </c>
      <c r="T920" s="15" t="str">
        <f>IFERROR(VLOOKUP(S920,'DESC ITY - ENG'!C:D,2,FALSE),VLOOKUP(J920,'DESC ITY - ENG'!B:D,3,FALSE))</f>
        <v>ALM-</v>
      </c>
      <c r="U920" t="str">
        <f>VLOOKUP(T920,'STANDARD COMM'!A:B,2,FALSE)</f>
        <v>ALUM MATERIAL</v>
      </c>
      <c r="V920" t="str">
        <f>IF(T920="","(blank)",IF(COUNTIF('STANDARD COMM'!A:A,T920)&gt;0,"OK","OUT OF SCOPE"))</f>
        <v>OK</v>
      </c>
    </row>
    <row r="921" spans="1:22">
      <c r="A921" s="16" t="s">
        <v>8170</v>
      </c>
      <c r="B921" s="48">
        <v>46057.438657407409</v>
      </c>
      <c r="D921" s="18" t="s">
        <v>48</v>
      </c>
      <c r="E921" s="18" t="s">
        <v>49</v>
      </c>
      <c r="F921" t="s">
        <v>8006</v>
      </c>
      <c r="G921" s="24">
        <v>46105</v>
      </c>
      <c r="I921" s="27" t="s">
        <v>448</v>
      </c>
      <c r="J921" s="27" t="s">
        <v>449</v>
      </c>
      <c r="K921" t="s">
        <v>4938</v>
      </c>
      <c r="L921" s="33" t="str">
        <f>VLOOKUP(K921,'COMM ITY- ENG'!A:B,2,FALSE)</f>
        <v>aluminium</v>
      </c>
      <c r="N921" s="46">
        <v>5110</v>
      </c>
      <c r="O921" s="45" t="s">
        <v>4950</v>
      </c>
      <c r="Q921" s="19">
        <f t="shared" si="14"/>
        <v>3.7320000000000002</v>
      </c>
      <c r="R921" s="47">
        <v>19070.52</v>
      </c>
      <c r="S921" s="26" t="str">
        <f>IFERROR(VLOOKUP(J921,'DESC ITY - ENG'!B:C,2,FALSE),VLOOKUP(I921,'DESC ITY - ENG'!A:C,3,FALSE))</f>
        <v>Aluminum Disc Alloy 4006 355mm x 3.6mm Replacement Part [cite: 2]</v>
      </c>
      <c r="T921" s="15" t="str">
        <f>IFERROR(VLOOKUP(S921,'DESC ITY - ENG'!C:D,2,FALSE),VLOOKUP(J921,'DESC ITY - ENG'!B:D,3,FALSE))</f>
        <v>ALM-</v>
      </c>
      <c r="U921" t="str">
        <f>VLOOKUP(T921,'STANDARD COMM'!A:B,2,FALSE)</f>
        <v>ALUM MATERIAL</v>
      </c>
      <c r="V921" t="str">
        <f>IF(T921="","(blank)",IF(COUNTIF('STANDARD COMM'!A:A,T921)&gt;0,"OK","OUT OF SCOPE"))</f>
        <v>OK</v>
      </c>
    </row>
    <row r="922" spans="1:22">
      <c r="A922" s="16" t="s">
        <v>8170</v>
      </c>
      <c r="B922" s="48">
        <v>46057.438657407409</v>
      </c>
      <c r="D922" s="12" t="s">
        <v>48</v>
      </c>
      <c r="E922" s="12" t="s">
        <v>49</v>
      </c>
      <c r="F922" t="s">
        <v>8006</v>
      </c>
      <c r="G922" s="24">
        <v>46105</v>
      </c>
      <c r="I922" s="27" t="s">
        <v>470</v>
      </c>
      <c r="J922" s="27" t="s">
        <v>471</v>
      </c>
      <c r="K922" t="s">
        <v>4938</v>
      </c>
      <c r="L922" s="33" t="str">
        <f>VLOOKUP(K922,'COMM ITY- ENG'!A:B,2,FALSE)</f>
        <v>aluminium</v>
      </c>
      <c r="N922" s="46">
        <v>1512</v>
      </c>
      <c r="O922" s="45" t="s">
        <v>4950</v>
      </c>
      <c r="Q922" s="19">
        <f t="shared" si="14"/>
        <v>3.7319973544973544</v>
      </c>
      <c r="R922" s="47">
        <v>5642.78</v>
      </c>
      <c r="S922" s="26" t="str">
        <f>IFERROR(VLOOKUP(J922,'DESC ITY - ENG'!B:C,2,FALSE),VLOOKUP(I922,'DESC ITY - ENG'!A:C,3,FALSE))</f>
        <v>Aluminum Disc Alloy 4006 370mm x 3.6mm Replacement Part [cite: 2]</v>
      </c>
      <c r="T922" s="15" t="str">
        <f>IFERROR(VLOOKUP(S922,'DESC ITY - ENG'!C:D,2,FALSE),VLOOKUP(J922,'DESC ITY - ENG'!B:D,3,FALSE))</f>
        <v>ALM-</v>
      </c>
      <c r="U922" t="str">
        <f>VLOOKUP(T922,'STANDARD COMM'!A:B,2,FALSE)</f>
        <v>ALUM MATERIAL</v>
      </c>
      <c r="V922" t="str">
        <f>IF(T922="","(blank)",IF(COUNTIF('STANDARD COMM'!A:A,T922)&gt;0,"OK","OUT OF SCOPE"))</f>
        <v>OK</v>
      </c>
    </row>
    <row r="923" spans="1:22">
      <c r="A923" s="16" t="s">
        <v>8170</v>
      </c>
      <c r="B923" s="48">
        <v>46057.438657407409</v>
      </c>
      <c r="D923" s="18" t="s">
        <v>48</v>
      </c>
      <c r="E923" s="18" t="s">
        <v>49</v>
      </c>
      <c r="F923" t="s">
        <v>8006</v>
      </c>
      <c r="G923" s="24">
        <v>46105</v>
      </c>
      <c r="I923" s="27" t="s">
        <v>574</v>
      </c>
      <c r="J923" s="27" t="s">
        <v>575</v>
      </c>
      <c r="K923" t="s">
        <v>4938</v>
      </c>
      <c r="L923" s="33" t="str">
        <f>VLOOKUP(K923,'COMM ITY- ENG'!A:B,2,FALSE)</f>
        <v>aluminium</v>
      </c>
      <c r="N923" s="46">
        <v>1550</v>
      </c>
      <c r="O923" s="45" t="s">
        <v>4950</v>
      </c>
      <c r="Q923" s="19">
        <f t="shared" si="14"/>
        <v>3.7320000000000002</v>
      </c>
      <c r="R923" s="47">
        <v>5784.6</v>
      </c>
      <c r="S923" s="26" t="str">
        <f>IFERROR(VLOOKUP(J923,'DESC ITY - ENG'!B:C,2,FALSE),VLOOKUP(I923,'DESC ITY - ENG'!A:C,3,FALSE))</f>
        <v>Aluminum Disc Alloy 4006 385mm x 3.6mm Replacement Part [cite: 2]</v>
      </c>
      <c r="T923" s="15" t="str">
        <f>IFERROR(VLOOKUP(S923,'DESC ITY - ENG'!C:D,2,FALSE),VLOOKUP(J923,'DESC ITY - ENG'!B:D,3,FALSE))</f>
        <v>ALM-</v>
      </c>
      <c r="U923" t="str">
        <f>VLOOKUP(T923,'STANDARD COMM'!A:B,2,FALSE)</f>
        <v>ALUM MATERIAL</v>
      </c>
      <c r="V923" t="str">
        <f>IF(T923="","(blank)",IF(COUNTIF('STANDARD COMM'!A:A,T923)&gt;0,"OK","OUT OF SCOPE"))</f>
        <v>OK</v>
      </c>
    </row>
    <row r="924" spans="1:22">
      <c r="A924" s="16" t="s">
        <v>8172</v>
      </c>
      <c r="B924" s="48">
        <v>46073.404328703706</v>
      </c>
      <c r="D924" s="12" t="s">
        <v>46</v>
      </c>
      <c r="E924" s="12" t="s">
        <v>47</v>
      </c>
      <c r="F924" t="s">
        <v>8009</v>
      </c>
      <c r="G924" s="24">
        <v>46105</v>
      </c>
      <c r="I924" s="27" t="s">
        <v>392</v>
      </c>
      <c r="J924" s="27" t="s">
        <v>393</v>
      </c>
      <c r="K924" t="s">
        <v>4935</v>
      </c>
      <c r="L924" s="33" t="str">
        <f>VLOOKUP(K924,'COMM ITY- ENG'!A:B,2,FALSE)</f>
        <v>handles</v>
      </c>
      <c r="N924" s="46">
        <v>660</v>
      </c>
      <c r="O924" s="45" t="s">
        <v>4949</v>
      </c>
      <c r="Q924" s="19">
        <f t="shared" si="14"/>
        <v>1.1499999999999999</v>
      </c>
      <c r="R924" s="47">
        <v>759</v>
      </c>
      <c r="S924" s="26" t="str">
        <f>IFERROR(VLOOKUP(J924,'DESC ITY - ENG'!B:C,2,FALSE),VLOOKUP(I924,'DESC ITY - ENG'!A:C,3,FALSE))</f>
        <v>Steel Knob AC.SOLE w/Logo MC AISI 430 Sandblasted [cite: 5]</v>
      </c>
      <c r="T924" s="15" t="str">
        <f>IFERROR(VLOOKUP(S924,'DESC ITY - ENG'!C:D,2,FALSE),VLOOKUP(J924,'DESC ITY - ENG'!B:D,3,FALSE))</f>
        <v>KNOB</v>
      </c>
      <c r="U924" t="str">
        <f>VLOOKUP(T924,'STANDARD COMM'!A:B,2,FALSE)</f>
        <v>KNOB</v>
      </c>
      <c r="V924" t="str">
        <f>IF(T924="","(blank)",IF(COUNTIF('STANDARD COMM'!A:A,T924)&gt;0,"OK","OUT OF SCOPE"))</f>
        <v>OK</v>
      </c>
    </row>
    <row r="925" spans="1:22">
      <c r="A925" s="16" t="s">
        <v>8174</v>
      </c>
      <c r="B925" s="48">
        <v>46085.655833333331</v>
      </c>
      <c r="D925" s="18" t="s">
        <v>44</v>
      </c>
      <c r="E925" s="18" t="s">
        <v>45</v>
      </c>
      <c r="F925" t="s">
        <v>8012</v>
      </c>
      <c r="G925" s="24">
        <v>46105</v>
      </c>
      <c r="I925" s="27" t="s">
        <v>7279</v>
      </c>
      <c r="J925" s="27" t="s">
        <v>7280</v>
      </c>
      <c r="K925" t="s">
        <v>4936</v>
      </c>
      <c r="L925" s="33" t="str">
        <f>VLOOKUP(K925,'COMM ITY- ENG'!A:B,2,FALSE)</f>
        <v>chemical products</v>
      </c>
      <c r="N925" s="46">
        <v>66.680000000000007</v>
      </c>
      <c r="O925" s="45" t="s">
        <v>4950</v>
      </c>
      <c r="Q925" s="19">
        <f t="shared" si="14"/>
        <v>16</v>
      </c>
      <c r="R925" s="47">
        <v>1066.8800000000001</v>
      </c>
      <c r="S925" s="26" t="str">
        <f>IFERROR(VLOOKUP(J925,'DESC ITY - ENG'!B:C,2,FALSE),VLOOKUP(I925,'DESC ITY - ENG'!A:C,3,FALSE))</f>
        <v>G8 BS Dark Grey FC-30159A</v>
      </c>
      <c r="T925" s="15" t="str">
        <f>IFERROR(VLOOKUP(S925,'DESC ITY - ENG'!C:D,2,FALSE),VLOOKUP(J925,'DESC ITY - ENG'!B:D,3,FALSE))</f>
        <v>INM-</v>
      </c>
      <c r="U925" t="str">
        <f>VLOOKUP(T925,'STANDARD COMM'!A:B,2,FALSE)</f>
        <v>INTR TREAT MATERIAL</v>
      </c>
      <c r="V925" t="str">
        <f>IF(T925="","(blank)",IF(COUNTIF('STANDARD COMM'!A:A,T925)&gt;0,"OK","OUT OF SCOPE"))</f>
        <v>OK</v>
      </c>
    </row>
    <row r="926" spans="1:22">
      <c r="A926" s="16" t="s">
        <v>8174</v>
      </c>
      <c r="B926" s="48">
        <v>46085.655833333331</v>
      </c>
      <c r="D926" s="12" t="s">
        <v>44</v>
      </c>
      <c r="E926" s="12" t="s">
        <v>45</v>
      </c>
      <c r="F926" t="s">
        <v>8012</v>
      </c>
      <c r="G926" s="24">
        <v>46105</v>
      </c>
      <c r="I926" s="27" t="s">
        <v>6735</v>
      </c>
      <c r="J926" s="27" t="s">
        <v>6556</v>
      </c>
      <c r="K926" t="s">
        <v>4936</v>
      </c>
      <c r="L926" s="33" t="str">
        <f>VLOOKUP(K926,'COMM ITY- ENG'!A:B,2,FALSE)</f>
        <v>chemical products</v>
      </c>
      <c r="N926" s="46">
        <v>200.04</v>
      </c>
      <c r="O926" s="45" t="s">
        <v>4950</v>
      </c>
      <c r="Q926" s="19">
        <f t="shared" si="14"/>
        <v>16</v>
      </c>
      <c r="R926" s="47">
        <v>3200.64</v>
      </c>
      <c r="S926" s="26" t="str">
        <f>IFERROR(VLOOKUP(J926,'DESC ITY - ENG'!B:C,2,FALSE),VLOOKUP(I926,'DESC ITY - ENG'!A:C,3,FALSE))</f>
        <v>G8 BS FC-41058 A GREEN MET.</v>
      </c>
      <c r="T926" s="15" t="str">
        <f>IFERROR(VLOOKUP(S926,'DESC ITY - ENG'!C:D,2,FALSE),VLOOKUP(J926,'DESC ITY - ENG'!B:D,3,FALSE))</f>
        <v>INM-</v>
      </c>
      <c r="U926" t="str">
        <f>VLOOKUP(T926,'STANDARD COMM'!A:B,2,FALSE)</f>
        <v>INTR TREAT MATERIAL</v>
      </c>
      <c r="V926" t="str">
        <f>IF(T926="","(blank)",IF(COUNTIF('STANDARD COMM'!A:A,T926)&gt;0,"OK","OUT OF SCOPE"))</f>
        <v>OK</v>
      </c>
    </row>
    <row r="927" spans="1:22">
      <c r="A927" s="16" t="s">
        <v>8174</v>
      </c>
      <c r="B927" s="48">
        <v>46085.655833333331</v>
      </c>
      <c r="D927" s="18" t="s">
        <v>44</v>
      </c>
      <c r="E927" s="18" t="s">
        <v>45</v>
      </c>
      <c r="F927" t="s">
        <v>8012</v>
      </c>
      <c r="G927" s="24">
        <v>46105</v>
      </c>
      <c r="I927" s="27" t="s">
        <v>766</v>
      </c>
      <c r="J927" s="27" t="s">
        <v>767</v>
      </c>
      <c r="K927" t="s">
        <v>4936</v>
      </c>
      <c r="L927" s="33" t="str">
        <f>VLOOKUP(K927,'COMM ITY- ENG'!A:B,2,FALSE)</f>
        <v>chemical products</v>
      </c>
      <c r="N927" s="46">
        <v>500.1</v>
      </c>
      <c r="O927" s="45" t="s">
        <v>4950</v>
      </c>
      <c r="Q927" s="19">
        <f t="shared" si="14"/>
        <v>16</v>
      </c>
      <c r="R927" s="47">
        <v>8001.6</v>
      </c>
      <c r="S927" s="26" t="str">
        <f>IFERROR(VLOOKUP(J927,'DESC ITY - ENG'!B:C,2,FALSE),VLOOKUP(I927,'DESC ITY - ENG'!A:C,3,FALSE))</f>
        <v>Coating G8 Base System Ghost Grey FC-20917A</v>
      </c>
      <c r="T927" s="15" t="str">
        <f>IFERROR(VLOOKUP(S927,'DESC ITY - ENG'!C:D,2,FALSE),VLOOKUP(J927,'DESC ITY - ENG'!B:D,3,FALSE))</f>
        <v>INM-</v>
      </c>
      <c r="U927" t="str">
        <f>VLOOKUP(T927,'STANDARD COMM'!A:B,2,FALSE)</f>
        <v>INTR TREAT MATERIAL</v>
      </c>
      <c r="V927" t="str">
        <f>IF(T927="","(blank)",IF(COUNTIF('STANDARD COMM'!A:A,T927)&gt;0,"OK","OUT OF SCOPE"))</f>
        <v>OK</v>
      </c>
    </row>
    <row r="928" spans="1:22">
      <c r="A928" s="16" t="s">
        <v>8220</v>
      </c>
      <c r="B928" s="48">
        <v>45973.416226851848</v>
      </c>
      <c r="D928" s="18" t="s">
        <v>8259</v>
      </c>
      <c r="E928" s="18" t="s">
        <v>169</v>
      </c>
      <c r="F928" t="s">
        <v>8046</v>
      </c>
      <c r="G928" s="24">
        <v>46112</v>
      </c>
      <c r="I928" s="27" t="s">
        <v>3416</v>
      </c>
      <c r="J928" s="27" t="s">
        <v>3417</v>
      </c>
      <c r="K928" t="s">
        <v>4935</v>
      </c>
      <c r="L928" s="33" t="str">
        <f>VLOOKUP(K928,'COMM ITY- ENG'!A:B,2,FALSE)</f>
        <v>handles</v>
      </c>
      <c r="N928" s="46">
        <v>2600</v>
      </c>
      <c r="O928" s="45" t="s">
        <v>4949</v>
      </c>
      <c r="Q928" s="19">
        <f t="shared" si="14"/>
        <v>0.59299999999999997</v>
      </c>
      <c r="R928" s="47">
        <v>1541.8</v>
      </c>
      <c r="S928" s="26" t="str">
        <f>IFERROR(VLOOKUP(J928,'DESC ITY - ENG'!B:C,2,FALSE),VLOOKUP(I928,'DESC ITY - ENG'!A:C,3,FALSE))</f>
        <v>Side Handle AISI "AX" Series for Paella Pan</v>
      </c>
      <c r="T928" s="15" t="str">
        <f>IFERROR(VLOOKUP(S928,'DESC ITY - ENG'!C:D,2,FALSE),VLOOKUP(J928,'DESC ITY - ENG'!B:D,3,FALSE))</f>
        <v>SHDL-</v>
      </c>
      <c r="U928" t="e">
        <f>VLOOKUP(T928,'STANDARD COMM'!A:B,2,FALSE)</f>
        <v>#N/A</v>
      </c>
      <c r="V928" t="str">
        <f>IF(T928="","(blank)",IF(COUNTIF('STANDARD COMM'!A:A,T928)&gt;0,"OK","OUT OF SCOPE"))</f>
        <v>OUT OF SCOPE</v>
      </c>
    </row>
    <row r="929" spans="1:22">
      <c r="A929" s="16" t="s">
        <v>8178</v>
      </c>
      <c r="B929" s="48">
        <v>46006.415752314817</v>
      </c>
      <c r="D929" s="12" t="s">
        <v>44</v>
      </c>
      <c r="E929" s="12" t="s">
        <v>45</v>
      </c>
      <c r="F929" t="s">
        <v>8018</v>
      </c>
      <c r="G929" s="24">
        <v>46112</v>
      </c>
      <c r="I929" s="27" t="s">
        <v>4976</v>
      </c>
      <c r="J929" s="27" t="s">
        <v>4977</v>
      </c>
      <c r="K929" t="s">
        <v>4936</v>
      </c>
      <c r="L929" s="33" t="str">
        <f>VLOOKUP(K929,'COMM ITY- ENG'!A:B,2,FALSE)</f>
        <v>chemical products</v>
      </c>
      <c r="N929" s="46">
        <v>3781.8</v>
      </c>
      <c r="O929" s="45" t="s">
        <v>4950</v>
      </c>
      <c r="Q929" s="19">
        <f t="shared" si="14"/>
        <v>16</v>
      </c>
      <c r="R929" s="47">
        <v>60508.800000000003</v>
      </c>
      <c r="S929" s="26" t="str">
        <f>IFERROR(VLOOKUP(J929,'DESC ITY - ENG'!B:C,2,FALSE),VLOOKUP(I929,'DESC ITY - ENG'!A:C,3,FALSE))</f>
        <v>Coating G8 Base System Black FC-8000 Grade A</v>
      </c>
      <c r="T929" s="15" t="str">
        <f>IFERROR(VLOOKUP(S929,'DESC ITY - ENG'!C:D,2,FALSE),VLOOKUP(J929,'DESC ITY - ENG'!B:D,3,FALSE))</f>
        <v>INM-</v>
      </c>
      <c r="U929" t="str">
        <f>VLOOKUP(T929,'STANDARD COMM'!A:B,2,FALSE)</f>
        <v>INTR TREAT MATERIAL</v>
      </c>
      <c r="V929" t="str">
        <f>IF(T929="","(blank)",IF(COUNTIF('STANDARD COMM'!A:A,T929)&gt;0,"OK","OUT OF SCOPE"))</f>
        <v>OK</v>
      </c>
    </row>
    <row r="930" spans="1:22">
      <c r="A930" s="16" t="s">
        <v>8178</v>
      </c>
      <c r="B930" s="48">
        <v>46006.415752314817</v>
      </c>
      <c r="D930" s="18" t="s">
        <v>44</v>
      </c>
      <c r="E930" s="18" t="s">
        <v>45</v>
      </c>
      <c r="F930" t="s">
        <v>8018</v>
      </c>
      <c r="G930" s="24">
        <v>46112</v>
      </c>
      <c r="I930" s="27" t="s">
        <v>4980</v>
      </c>
      <c r="J930" s="27" t="s">
        <v>4981</v>
      </c>
      <c r="K930" t="s">
        <v>4936</v>
      </c>
      <c r="L930" s="33" t="str">
        <f>VLOOKUP(K930,'COMM ITY- ENG'!A:B,2,FALSE)</f>
        <v>chemical products</v>
      </c>
      <c r="N930" s="46">
        <v>1699.5</v>
      </c>
      <c r="O930" s="45" t="s">
        <v>4950</v>
      </c>
      <c r="Q930" s="19">
        <f t="shared" si="14"/>
        <v>16</v>
      </c>
      <c r="R930" s="47">
        <v>27192</v>
      </c>
      <c r="S930" s="26" t="str">
        <f>IFERROR(VLOOKUP(J930,'DESC ITY - ENG'!B:C,2,FALSE),VLOOKUP(I930,'DESC ITY - ENG'!A:C,3,FALSE))</f>
        <v>Coating G8 Base System Black FC-8000 Grade B</v>
      </c>
      <c r="T930" s="15" t="str">
        <f>IFERROR(VLOOKUP(S930,'DESC ITY - ENG'!C:D,2,FALSE),VLOOKUP(J930,'DESC ITY - ENG'!B:D,3,FALSE))</f>
        <v>INM-</v>
      </c>
      <c r="U930" t="str">
        <f>VLOOKUP(T930,'STANDARD COMM'!A:B,2,FALSE)</f>
        <v>INTR TREAT MATERIAL</v>
      </c>
      <c r="V930" t="str">
        <f>IF(T930="","(blank)",IF(COUNTIF('STANDARD COMM'!A:A,T930)&gt;0,"OK","OUT OF SCOPE"))</f>
        <v>OK</v>
      </c>
    </row>
    <row r="931" spans="1:22">
      <c r="A931" s="16" t="s">
        <v>8178</v>
      </c>
      <c r="B931" s="48">
        <v>46006.415752314817</v>
      </c>
      <c r="D931" s="12" t="s">
        <v>44</v>
      </c>
      <c r="E931" s="12" t="s">
        <v>45</v>
      </c>
      <c r="F931" t="s">
        <v>8018</v>
      </c>
      <c r="G931" s="24">
        <v>46112</v>
      </c>
      <c r="I931" s="27" t="s">
        <v>4982</v>
      </c>
      <c r="J931" s="27" t="s">
        <v>4983</v>
      </c>
      <c r="K931" t="s">
        <v>4936</v>
      </c>
      <c r="L931" s="33" t="str">
        <f>VLOOKUP(K931,'COMM ITY- ENG'!A:B,2,FALSE)</f>
        <v>chemical products</v>
      </c>
      <c r="N931" s="46">
        <v>214.37</v>
      </c>
      <c r="O931" s="45" t="s">
        <v>4950</v>
      </c>
      <c r="Q931" s="19">
        <f t="shared" si="14"/>
        <v>16</v>
      </c>
      <c r="R931" s="47">
        <v>3429.92</v>
      </c>
      <c r="S931" s="26" t="str">
        <f>IFERROR(VLOOKUP(J931,'DESC ITY - ENG'!B:C,2,FALSE),VLOOKUP(I931,'DESC ITY - ENG'!A:C,3,FALSE))</f>
        <v>Coating G8 Base System General Grade B</v>
      </c>
      <c r="T931" s="15" t="str">
        <f>IFERROR(VLOOKUP(S931,'DESC ITY - ENG'!C:D,2,FALSE),VLOOKUP(J931,'DESC ITY - ENG'!B:D,3,FALSE))</f>
        <v>INM-</v>
      </c>
      <c r="U931" t="str">
        <f>VLOOKUP(T931,'STANDARD COMM'!A:B,2,FALSE)</f>
        <v>INTR TREAT MATERIAL</v>
      </c>
      <c r="V931" t="str">
        <f>IF(T931="","(blank)",IF(COUNTIF('STANDARD COMM'!A:A,T931)&gt;0,"OK","OUT OF SCOPE"))</f>
        <v>OK</v>
      </c>
    </row>
    <row r="932" spans="1:22">
      <c r="A932" s="16" t="s">
        <v>8178</v>
      </c>
      <c r="B932" s="48">
        <v>46006.415752314817</v>
      </c>
      <c r="D932" s="18" t="s">
        <v>44</v>
      </c>
      <c r="E932" s="18" t="s">
        <v>45</v>
      </c>
      <c r="F932" t="s">
        <v>8018</v>
      </c>
      <c r="G932" s="24">
        <v>46112</v>
      </c>
      <c r="I932" s="27" t="s">
        <v>4982</v>
      </c>
      <c r="J932" s="27" t="s">
        <v>4983</v>
      </c>
      <c r="K932" t="s">
        <v>4936</v>
      </c>
      <c r="L932" s="33" t="str">
        <f>VLOOKUP(K932,'COMM ITY- ENG'!A:B,2,FALSE)</f>
        <v>chemical products</v>
      </c>
      <c r="N932" s="46">
        <v>131.91999999999999</v>
      </c>
      <c r="O932" s="45" t="s">
        <v>4950</v>
      </c>
      <c r="Q932" s="19">
        <f t="shared" si="14"/>
        <v>16</v>
      </c>
      <c r="R932" s="47">
        <v>2110.7199999999998</v>
      </c>
      <c r="S932" s="26" t="str">
        <f>IFERROR(VLOOKUP(J932,'DESC ITY - ENG'!B:C,2,FALSE),VLOOKUP(I932,'DESC ITY - ENG'!A:C,3,FALSE))</f>
        <v>Coating G8 Base System General Grade B</v>
      </c>
      <c r="T932" s="15" t="str">
        <f>IFERROR(VLOOKUP(S932,'DESC ITY - ENG'!C:D,2,FALSE),VLOOKUP(J932,'DESC ITY - ENG'!B:D,3,FALSE))</f>
        <v>INM-</v>
      </c>
      <c r="U932" t="str">
        <f>VLOOKUP(T932,'STANDARD COMM'!A:B,2,FALSE)</f>
        <v>INTR TREAT MATERIAL</v>
      </c>
      <c r="V932" t="str">
        <f>IF(T932="","(blank)",IF(COUNTIF('STANDARD COMM'!A:A,T932)&gt;0,"OK","OUT OF SCOPE"))</f>
        <v>OK</v>
      </c>
    </row>
    <row r="933" spans="1:22">
      <c r="A933" s="16" t="s">
        <v>8178</v>
      </c>
      <c r="B933" s="48">
        <v>46006.415752314817</v>
      </c>
      <c r="D933" s="12" t="s">
        <v>44</v>
      </c>
      <c r="E933" s="12" t="s">
        <v>45</v>
      </c>
      <c r="F933" t="s">
        <v>8018</v>
      </c>
      <c r="G933" s="24">
        <v>46112</v>
      </c>
      <c r="I933" s="27" t="s">
        <v>4982</v>
      </c>
      <c r="J933" s="27" t="s">
        <v>4983</v>
      </c>
      <c r="K933" t="s">
        <v>4936</v>
      </c>
      <c r="L933" s="33" t="str">
        <f>VLOOKUP(K933,'COMM ITY- ENG'!A:B,2,FALSE)</f>
        <v>chemical products</v>
      </c>
      <c r="N933" s="46">
        <v>82.45</v>
      </c>
      <c r="O933" s="45" t="s">
        <v>4950</v>
      </c>
      <c r="Q933" s="19">
        <f t="shared" si="14"/>
        <v>16</v>
      </c>
      <c r="R933" s="47">
        <v>1319.2</v>
      </c>
      <c r="S933" s="26" t="str">
        <f>IFERROR(VLOOKUP(J933,'DESC ITY - ENG'!B:C,2,FALSE),VLOOKUP(I933,'DESC ITY - ENG'!A:C,3,FALSE))</f>
        <v>Coating G8 Base System General Grade B</v>
      </c>
      <c r="T933" s="15" t="str">
        <f>IFERROR(VLOOKUP(S933,'DESC ITY - ENG'!C:D,2,FALSE),VLOOKUP(J933,'DESC ITY - ENG'!B:D,3,FALSE))</f>
        <v>INM-</v>
      </c>
      <c r="U933" t="str">
        <f>VLOOKUP(T933,'STANDARD COMM'!A:B,2,FALSE)</f>
        <v>INTR TREAT MATERIAL</v>
      </c>
      <c r="V933" t="str">
        <f>IF(T933="","(blank)",IF(COUNTIF('STANDARD COMM'!A:A,T933)&gt;0,"OK","OUT OF SCOPE"))</f>
        <v>OK</v>
      </c>
    </row>
    <row r="934" spans="1:22">
      <c r="A934" s="16" t="s">
        <v>8178</v>
      </c>
      <c r="B934" s="48">
        <v>46006.415752314817</v>
      </c>
      <c r="D934" s="18" t="s">
        <v>44</v>
      </c>
      <c r="E934" s="18" t="s">
        <v>45</v>
      </c>
      <c r="F934" t="s">
        <v>8018</v>
      </c>
      <c r="G934" s="24">
        <v>46112</v>
      </c>
      <c r="I934" s="27" t="s">
        <v>4984</v>
      </c>
      <c r="J934" s="27" t="s">
        <v>4985</v>
      </c>
      <c r="K934" t="s">
        <v>4936</v>
      </c>
      <c r="L934" s="33" t="str">
        <f>VLOOKUP(K934,'COMM ITY- ENG'!A:B,2,FALSE)</f>
        <v>chemical products</v>
      </c>
      <c r="N934" s="46">
        <v>1.36</v>
      </c>
      <c r="O934" s="45" t="s">
        <v>4950</v>
      </c>
      <c r="Q934" s="19">
        <f t="shared" si="14"/>
        <v>16</v>
      </c>
      <c r="R934" s="47">
        <v>21.76</v>
      </c>
      <c r="S934" s="26" t="str">
        <f>IFERROR(VLOOKUP(J934,'DESC ITY - ENG'!B:C,2,FALSE),VLOOKUP(I934,'DESC ITY - ENG'!A:C,3,FALSE))</f>
        <v>Coating G8 Base System General Grade B+</v>
      </c>
      <c r="T934" s="15" t="str">
        <f>IFERROR(VLOOKUP(S934,'DESC ITY - ENG'!C:D,2,FALSE),VLOOKUP(J934,'DESC ITY - ENG'!B:D,3,FALSE))</f>
        <v>INM-</v>
      </c>
      <c r="U934" t="str">
        <f>VLOOKUP(T934,'STANDARD COMM'!A:B,2,FALSE)</f>
        <v>INTR TREAT MATERIAL</v>
      </c>
      <c r="V934" t="str">
        <f>IF(T934="","(blank)",IF(COUNTIF('STANDARD COMM'!A:A,T934)&gt;0,"OK","OUT OF SCOPE"))</f>
        <v>OK</v>
      </c>
    </row>
    <row r="935" spans="1:22">
      <c r="A935" s="16" t="s">
        <v>8178</v>
      </c>
      <c r="B935" s="48">
        <v>46006.415752314817</v>
      </c>
      <c r="D935" s="12" t="s">
        <v>44</v>
      </c>
      <c r="E935" s="12" t="s">
        <v>45</v>
      </c>
      <c r="F935" t="s">
        <v>8018</v>
      </c>
      <c r="G935" s="24">
        <v>46112</v>
      </c>
      <c r="I935" s="27" t="s">
        <v>4984</v>
      </c>
      <c r="J935" s="27" t="s">
        <v>4985</v>
      </c>
      <c r="K935" t="s">
        <v>4936</v>
      </c>
      <c r="L935" s="33" t="str">
        <f>VLOOKUP(K935,'COMM ITY- ENG'!A:B,2,FALSE)</f>
        <v>chemical products</v>
      </c>
      <c r="N935" s="46">
        <v>18.7</v>
      </c>
      <c r="O935" s="45" t="s">
        <v>4950</v>
      </c>
      <c r="Q935" s="19">
        <f t="shared" si="14"/>
        <v>16</v>
      </c>
      <c r="R935" s="47">
        <v>299.2</v>
      </c>
      <c r="S935" s="26" t="str">
        <f>IFERROR(VLOOKUP(J935,'DESC ITY - ENG'!B:C,2,FALSE),VLOOKUP(I935,'DESC ITY - ENG'!A:C,3,FALSE))</f>
        <v>Coating G8 Base System General Grade B+</v>
      </c>
      <c r="T935" s="15" t="str">
        <f>IFERROR(VLOOKUP(S935,'DESC ITY - ENG'!C:D,2,FALSE),VLOOKUP(J935,'DESC ITY - ENG'!B:D,3,FALSE))</f>
        <v>INM-</v>
      </c>
      <c r="U935" t="str">
        <f>VLOOKUP(T935,'STANDARD COMM'!A:B,2,FALSE)</f>
        <v>INTR TREAT MATERIAL</v>
      </c>
      <c r="V935" t="str">
        <f>IF(T935="","(blank)",IF(COUNTIF('STANDARD COMM'!A:A,T935)&gt;0,"OK","OUT OF SCOPE"))</f>
        <v>OK</v>
      </c>
    </row>
    <row r="936" spans="1:22">
      <c r="A936" s="16" t="s">
        <v>8178</v>
      </c>
      <c r="B936" s="48">
        <v>46006.415752314817</v>
      </c>
      <c r="D936" s="18" t="s">
        <v>44</v>
      </c>
      <c r="E936" s="18" t="s">
        <v>45</v>
      </c>
      <c r="F936" t="s">
        <v>8018</v>
      </c>
      <c r="G936" s="24">
        <v>46112</v>
      </c>
      <c r="I936" s="27" t="s">
        <v>4984</v>
      </c>
      <c r="J936" s="27" t="s">
        <v>4985</v>
      </c>
      <c r="K936" t="s">
        <v>4936</v>
      </c>
      <c r="L936" s="33" t="str">
        <f>VLOOKUP(K936,'COMM ITY- ENG'!A:B,2,FALSE)</f>
        <v>chemical products</v>
      </c>
      <c r="N936" s="46">
        <v>0.85</v>
      </c>
      <c r="O936" s="45" t="s">
        <v>4950</v>
      </c>
      <c r="Q936" s="19">
        <f t="shared" si="14"/>
        <v>16</v>
      </c>
      <c r="R936" s="47">
        <v>13.6</v>
      </c>
      <c r="S936" s="26" t="str">
        <f>IFERROR(VLOOKUP(J936,'DESC ITY - ENG'!B:C,2,FALSE),VLOOKUP(I936,'DESC ITY - ENG'!A:C,3,FALSE))</f>
        <v>Coating G8 Base System General Grade B+</v>
      </c>
      <c r="T936" s="15" t="str">
        <f>IFERROR(VLOOKUP(S936,'DESC ITY - ENG'!C:D,2,FALSE),VLOOKUP(J936,'DESC ITY - ENG'!B:D,3,FALSE))</f>
        <v>INM-</v>
      </c>
      <c r="U936" t="str">
        <f>VLOOKUP(T936,'STANDARD COMM'!A:B,2,FALSE)</f>
        <v>INTR TREAT MATERIAL</v>
      </c>
      <c r="V936" t="str">
        <f>IF(T936="","(blank)",IF(COUNTIF('STANDARD COMM'!A:A,T936)&gt;0,"OK","OUT OF SCOPE"))</f>
        <v>OK</v>
      </c>
    </row>
    <row r="937" spans="1:22">
      <c r="A937" s="16" t="s">
        <v>8178</v>
      </c>
      <c r="B937" s="48">
        <v>46006.415752314817</v>
      </c>
      <c r="D937" s="12" t="s">
        <v>44</v>
      </c>
      <c r="E937" s="12" t="s">
        <v>45</v>
      </c>
      <c r="F937" t="s">
        <v>8018</v>
      </c>
      <c r="G937" s="24">
        <v>46112</v>
      </c>
      <c r="I937" s="27" t="s">
        <v>4984</v>
      </c>
      <c r="J937" s="27" t="s">
        <v>4985</v>
      </c>
      <c r="K937" t="s">
        <v>4936</v>
      </c>
      <c r="L937" s="33" t="str">
        <f>VLOOKUP(K937,'COMM ITY- ENG'!A:B,2,FALSE)</f>
        <v>chemical products</v>
      </c>
      <c r="N937" s="46">
        <v>2.21</v>
      </c>
      <c r="O937" s="45" t="s">
        <v>4950</v>
      </c>
      <c r="Q937" s="19">
        <f t="shared" si="14"/>
        <v>16</v>
      </c>
      <c r="R937" s="47">
        <v>35.36</v>
      </c>
      <c r="S937" s="26" t="str">
        <f>IFERROR(VLOOKUP(J937,'DESC ITY - ENG'!B:C,2,FALSE),VLOOKUP(I937,'DESC ITY - ENG'!A:C,3,FALSE))</f>
        <v>Coating G8 Base System General Grade B+</v>
      </c>
      <c r="T937" s="15" t="str">
        <f>IFERROR(VLOOKUP(S937,'DESC ITY - ENG'!C:D,2,FALSE),VLOOKUP(J937,'DESC ITY - ENG'!B:D,3,FALSE))</f>
        <v>INM-</v>
      </c>
      <c r="U937" t="str">
        <f>VLOOKUP(T937,'STANDARD COMM'!A:B,2,FALSE)</f>
        <v>INTR TREAT MATERIAL</v>
      </c>
      <c r="V937" t="str">
        <f>IF(T937="","(blank)",IF(COUNTIF('STANDARD COMM'!A:A,T937)&gt;0,"OK","OUT OF SCOPE"))</f>
        <v>OK</v>
      </c>
    </row>
    <row r="938" spans="1:22">
      <c r="A938" s="16" t="s">
        <v>8178</v>
      </c>
      <c r="B938" s="48">
        <v>46006.415752314817</v>
      </c>
      <c r="D938" s="18" t="s">
        <v>44</v>
      </c>
      <c r="E938" s="18" t="s">
        <v>45</v>
      </c>
      <c r="F938" t="s">
        <v>8018</v>
      </c>
      <c r="G938" s="24">
        <v>46112</v>
      </c>
      <c r="I938" s="27" t="s">
        <v>4986</v>
      </c>
      <c r="J938" s="27" t="s">
        <v>4987</v>
      </c>
      <c r="K938" t="s">
        <v>4936</v>
      </c>
      <c r="L938" s="33" t="str">
        <f>VLOOKUP(K938,'COMM ITY- ENG'!A:B,2,FALSE)</f>
        <v>chemical products</v>
      </c>
      <c r="N938" s="46">
        <v>200</v>
      </c>
      <c r="O938" s="45" t="s">
        <v>4950</v>
      </c>
      <c r="Q938" s="19">
        <f t="shared" si="14"/>
        <v>16</v>
      </c>
      <c r="R938" s="47">
        <v>3200</v>
      </c>
      <c r="S938" s="26" t="str">
        <f>IFERROR(VLOOKUP(J938,'DESC ITY - ENG'!B:C,2,FALSE),VLOOKUP(I938,'DESC ITY - ENG'!A:C,3,FALSE))</f>
        <v>AP-8 TC SEMI-TRANSLUCENT FC-20087M A</v>
      </c>
      <c r="T938" s="15" t="str">
        <f>IFERROR(VLOOKUP(S938,'DESC ITY - ENG'!C:D,2,FALSE),VLOOKUP(J938,'DESC ITY - ENG'!B:D,3,FALSE))</f>
        <v>INM-</v>
      </c>
      <c r="U938" t="str">
        <f>VLOOKUP(T938,'STANDARD COMM'!A:B,2,FALSE)</f>
        <v>INTR TREAT MATERIAL</v>
      </c>
      <c r="V938" t="str">
        <f>IF(T938="","(blank)",IF(COUNTIF('STANDARD COMM'!A:A,T938)&gt;0,"OK","OUT OF SCOPE"))</f>
        <v>OK</v>
      </c>
    </row>
    <row r="939" spans="1:22">
      <c r="A939" s="16" t="s">
        <v>8178</v>
      </c>
      <c r="B939" s="48">
        <v>46006.415752314817</v>
      </c>
      <c r="D939" s="12" t="s">
        <v>44</v>
      </c>
      <c r="E939" s="12" t="s">
        <v>45</v>
      </c>
      <c r="F939" t="s">
        <v>8018</v>
      </c>
      <c r="G939" s="24">
        <v>46112</v>
      </c>
      <c r="I939" s="27" t="s">
        <v>4988</v>
      </c>
      <c r="J939" s="27" t="s">
        <v>4989</v>
      </c>
      <c r="K939" t="s">
        <v>4936</v>
      </c>
      <c r="L939" s="33" t="str">
        <f>VLOOKUP(K939,'COMM ITY- ENG'!A:B,2,FALSE)</f>
        <v>chemical products</v>
      </c>
      <c r="N939" s="46">
        <v>140</v>
      </c>
      <c r="O939" s="45" t="s">
        <v>4950</v>
      </c>
      <c r="Q939" s="19">
        <f t="shared" si="14"/>
        <v>16</v>
      </c>
      <c r="R939" s="47">
        <v>2240</v>
      </c>
      <c r="S939" s="26" t="str">
        <f>IFERROR(VLOOKUP(J939,'DESC ITY - ENG'!B:C,2,FALSE),VLOOKUP(I939,'DESC ITY - ENG'!A:C,3,FALSE))</f>
        <v>Coating G8 Top Coat Ghost-Grey FC-1707M Grade A</v>
      </c>
      <c r="T939" s="15" t="str">
        <f>IFERROR(VLOOKUP(S939,'DESC ITY - ENG'!C:D,2,FALSE),VLOOKUP(J939,'DESC ITY - ENG'!B:D,3,FALSE))</f>
        <v>INM-</v>
      </c>
      <c r="U939" t="str">
        <f>VLOOKUP(T939,'STANDARD COMM'!A:B,2,FALSE)</f>
        <v>INTR TREAT MATERIAL</v>
      </c>
      <c r="V939" t="str">
        <f>IF(T939="","(blank)",IF(COUNTIF('STANDARD COMM'!A:A,T939)&gt;0,"OK","OUT OF SCOPE"))</f>
        <v>OK</v>
      </c>
    </row>
    <row r="940" spans="1:22">
      <c r="A940" s="16" t="s">
        <v>8178</v>
      </c>
      <c r="B940" s="48">
        <v>46006.415752314817</v>
      </c>
      <c r="D940" s="18" t="s">
        <v>44</v>
      </c>
      <c r="E940" s="18" t="s">
        <v>45</v>
      </c>
      <c r="F940" t="s">
        <v>8018</v>
      </c>
      <c r="G940" s="24">
        <v>46112</v>
      </c>
      <c r="I940" s="27" t="s">
        <v>4992</v>
      </c>
      <c r="J940" s="27" t="s">
        <v>4993</v>
      </c>
      <c r="K940" t="s">
        <v>4936</v>
      </c>
      <c r="L940" s="33" t="str">
        <f>VLOOKUP(K940,'COMM ITY- ENG'!A:B,2,FALSE)</f>
        <v>chemical products</v>
      </c>
      <c r="N940" s="46">
        <v>1600</v>
      </c>
      <c r="O940" s="45" t="s">
        <v>4950</v>
      </c>
      <c r="Q940" s="19">
        <f t="shared" si="14"/>
        <v>16</v>
      </c>
      <c r="R940" s="47">
        <v>25600</v>
      </c>
      <c r="S940" s="26" t="str">
        <f>IFERROR(VLOOKUP(J940,'DESC ITY - ENG'!B:C,2,FALSE),VLOOKUP(I940,'DESC ITY - ENG'!A:C,3,FALSE))</f>
        <v>Coating G8 Top Coat Clear Component Grade A</v>
      </c>
      <c r="T940" s="15" t="str">
        <f>IFERROR(VLOOKUP(S940,'DESC ITY - ENG'!C:D,2,FALSE),VLOOKUP(J940,'DESC ITY - ENG'!B:D,3,FALSE))</f>
        <v>INM-</v>
      </c>
      <c r="U940" t="str">
        <f>VLOOKUP(T940,'STANDARD COMM'!A:B,2,FALSE)</f>
        <v>INTR TREAT MATERIAL</v>
      </c>
      <c r="V940" t="str">
        <f>IF(T940="","(blank)",IF(COUNTIF('STANDARD COMM'!A:A,T940)&gt;0,"OK","OUT OF SCOPE"))</f>
        <v>OK</v>
      </c>
    </row>
    <row r="941" spans="1:22">
      <c r="A941" s="16" t="s">
        <v>8178</v>
      </c>
      <c r="B941" s="48">
        <v>46006.415752314817</v>
      </c>
      <c r="D941" s="12" t="s">
        <v>44</v>
      </c>
      <c r="E941" s="12" t="s">
        <v>45</v>
      </c>
      <c r="F941" t="s">
        <v>8018</v>
      </c>
      <c r="G941" s="24">
        <v>46112</v>
      </c>
      <c r="I941" s="27" t="s">
        <v>4994</v>
      </c>
      <c r="J941" s="27" t="s">
        <v>4995</v>
      </c>
      <c r="K941" t="s">
        <v>4936</v>
      </c>
      <c r="L941" s="33" t="str">
        <f>VLOOKUP(K941,'COMM ITY- ENG'!A:B,2,FALSE)</f>
        <v>chemical products</v>
      </c>
      <c r="N941" s="46">
        <v>1181.5999999999999</v>
      </c>
      <c r="O941" s="45" t="s">
        <v>4950</v>
      </c>
      <c r="Q941" s="19">
        <f t="shared" si="14"/>
        <v>16</v>
      </c>
      <c r="R941" s="47">
        <v>18905.599999999999</v>
      </c>
      <c r="S941" s="26" t="str">
        <f>IFERROR(VLOOKUP(J941,'DESC ITY - ENG'!B:C,2,FALSE),VLOOKUP(I941,'DESC ITY - ENG'!A:C,3,FALSE))</f>
        <v>Coating G8 Top Coat General Grade B</v>
      </c>
      <c r="T941" s="15" t="str">
        <f>IFERROR(VLOOKUP(S941,'DESC ITY - ENG'!C:D,2,FALSE),VLOOKUP(J941,'DESC ITY - ENG'!B:D,3,FALSE))</f>
        <v>INM-</v>
      </c>
      <c r="U941" t="str">
        <f>VLOOKUP(T941,'STANDARD COMM'!A:B,2,FALSE)</f>
        <v>INTR TREAT MATERIAL</v>
      </c>
      <c r="V941" t="str">
        <f>IF(T941="","(blank)",IF(COUNTIF('STANDARD COMM'!A:A,T941)&gt;0,"OK","OUT OF SCOPE"))</f>
        <v>OK</v>
      </c>
    </row>
    <row r="942" spans="1:22">
      <c r="A942" s="16" t="s">
        <v>8178</v>
      </c>
      <c r="B942" s="48">
        <v>46006.415752314817</v>
      </c>
      <c r="D942" s="18" t="s">
        <v>44</v>
      </c>
      <c r="E942" s="18" t="s">
        <v>45</v>
      </c>
      <c r="F942" t="s">
        <v>8018</v>
      </c>
      <c r="G942" s="24">
        <v>46112</v>
      </c>
      <c r="I942" s="27" t="s">
        <v>4994</v>
      </c>
      <c r="J942" s="27" t="s">
        <v>4995</v>
      </c>
      <c r="K942" t="s">
        <v>4936</v>
      </c>
      <c r="L942" s="33" t="str">
        <f>VLOOKUP(K942,'COMM ITY- ENG'!A:B,2,FALSE)</f>
        <v>chemical products</v>
      </c>
      <c r="N942" s="46">
        <v>103.39</v>
      </c>
      <c r="O942" s="45" t="s">
        <v>4950</v>
      </c>
      <c r="Q942" s="19">
        <f t="shared" si="14"/>
        <v>16</v>
      </c>
      <c r="R942" s="47">
        <v>1654.24</v>
      </c>
      <c r="S942" s="26" t="str">
        <f>IFERROR(VLOOKUP(J942,'DESC ITY - ENG'!B:C,2,FALSE),VLOOKUP(I942,'DESC ITY - ENG'!A:C,3,FALSE))</f>
        <v>Coating G8 Top Coat General Grade B</v>
      </c>
      <c r="T942" s="15" t="str">
        <f>IFERROR(VLOOKUP(S942,'DESC ITY - ENG'!C:D,2,FALSE),VLOOKUP(J942,'DESC ITY - ENG'!B:D,3,FALSE))</f>
        <v>INM-</v>
      </c>
      <c r="U942" t="str">
        <f>VLOOKUP(T942,'STANDARD COMM'!A:B,2,FALSE)</f>
        <v>INTR TREAT MATERIAL</v>
      </c>
      <c r="V942" t="str">
        <f>IF(T942="","(blank)",IF(COUNTIF('STANDARD COMM'!A:A,T942)&gt;0,"OK","OUT OF SCOPE"))</f>
        <v>OK</v>
      </c>
    </row>
    <row r="943" spans="1:22">
      <c r="A943" s="16" t="s">
        <v>8178</v>
      </c>
      <c r="B943" s="48">
        <v>46006.415752314817</v>
      </c>
      <c r="D943" s="12" t="s">
        <v>44</v>
      </c>
      <c r="E943" s="12" t="s">
        <v>45</v>
      </c>
      <c r="F943" t="s">
        <v>8018</v>
      </c>
      <c r="G943" s="24">
        <v>46112</v>
      </c>
      <c r="I943" s="27" t="s">
        <v>4994</v>
      </c>
      <c r="J943" s="27" t="s">
        <v>4995</v>
      </c>
      <c r="K943" t="s">
        <v>4936</v>
      </c>
      <c r="L943" s="33" t="str">
        <f>VLOOKUP(K943,'COMM ITY- ENG'!A:B,2,FALSE)</f>
        <v>chemical products</v>
      </c>
      <c r="N943" s="46">
        <v>590.79999999999995</v>
      </c>
      <c r="O943" s="45" t="s">
        <v>4950</v>
      </c>
      <c r="Q943" s="19">
        <f t="shared" si="14"/>
        <v>16</v>
      </c>
      <c r="R943" s="47">
        <v>9452.7999999999993</v>
      </c>
      <c r="S943" s="26" t="str">
        <f>IFERROR(VLOOKUP(J943,'DESC ITY - ENG'!B:C,2,FALSE),VLOOKUP(I943,'DESC ITY - ENG'!A:C,3,FALSE))</f>
        <v>Coating G8 Top Coat General Grade B</v>
      </c>
      <c r="T943" s="15" t="str">
        <f>IFERROR(VLOOKUP(S943,'DESC ITY - ENG'!C:D,2,FALSE),VLOOKUP(J943,'DESC ITY - ENG'!B:D,3,FALSE))</f>
        <v>INM-</v>
      </c>
      <c r="U943" t="str">
        <f>VLOOKUP(T943,'STANDARD COMM'!A:B,2,FALSE)</f>
        <v>INTR TREAT MATERIAL</v>
      </c>
      <c r="V943" t="str">
        <f>IF(T943="","(blank)",IF(COUNTIF('STANDARD COMM'!A:A,T943)&gt;0,"OK","OUT OF SCOPE"))</f>
        <v>OK</v>
      </c>
    </row>
    <row r="944" spans="1:22">
      <c r="A944" s="16" t="s">
        <v>8178</v>
      </c>
      <c r="B944" s="48">
        <v>46006.415752314817</v>
      </c>
      <c r="D944" s="18" t="s">
        <v>44</v>
      </c>
      <c r="E944" s="18" t="s">
        <v>45</v>
      </c>
      <c r="F944" t="s">
        <v>8018</v>
      </c>
      <c r="G944" s="24">
        <v>46112</v>
      </c>
      <c r="I944" s="27" t="s">
        <v>4994</v>
      </c>
      <c r="J944" s="27" t="s">
        <v>4995</v>
      </c>
      <c r="K944" t="s">
        <v>4936</v>
      </c>
      <c r="L944" s="33" t="str">
        <f>VLOOKUP(K944,'COMM ITY- ENG'!A:B,2,FALSE)</f>
        <v>chemical products</v>
      </c>
      <c r="N944" s="46">
        <v>147.69999999999999</v>
      </c>
      <c r="O944" s="45" t="s">
        <v>4950</v>
      </c>
      <c r="Q944" s="19">
        <f t="shared" si="14"/>
        <v>16</v>
      </c>
      <c r="R944" s="47">
        <v>2363.1999999999998</v>
      </c>
      <c r="S944" s="26" t="str">
        <f>IFERROR(VLOOKUP(J944,'DESC ITY - ENG'!B:C,2,FALSE),VLOOKUP(I944,'DESC ITY - ENG'!A:C,3,FALSE))</f>
        <v>Coating G8 Top Coat General Grade B</v>
      </c>
      <c r="T944" s="15" t="str">
        <f>IFERROR(VLOOKUP(S944,'DESC ITY - ENG'!C:D,2,FALSE),VLOOKUP(J944,'DESC ITY - ENG'!B:D,3,FALSE))</f>
        <v>INM-</v>
      </c>
      <c r="U944" t="str">
        <f>VLOOKUP(T944,'STANDARD COMM'!A:B,2,FALSE)</f>
        <v>INTR TREAT MATERIAL</v>
      </c>
      <c r="V944" t="str">
        <f>IF(T944="","(blank)",IF(COUNTIF('STANDARD COMM'!A:A,T944)&gt;0,"OK","OUT OF SCOPE"))</f>
        <v>OK</v>
      </c>
    </row>
    <row r="945" spans="1:22">
      <c r="A945" s="16" t="s">
        <v>8178</v>
      </c>
      <c r="B945" s="48">
        <v>46006.415752314817</v>
      </c>
      <c r="D945" s="12" t="s">
        <v>44</v>
      </c>
      <c r="E945" s="12" t="s">
        <v>45</v>
      </c>
      <c r="F945" t="s">
        <v>8018</v>
      </c>
      <c r="G945" s="24">
        <v>46112</v>
      </c>
      <c r="I945" s="27" t="s">
        <v>4998</v>
      </c>
      <c r="J945" s="27" t="s">
        <v>4999</v>
      </c>
      <c r="K945" t="s">
        <v>4936</v>
      </c>
      <c r="L945" s="33" t="str">
        <f>VLOOKUP(K945,'COMM ITY- ENG'!A:B,2,FALSE)</f>
        <v>chemical products</v>
      </c>
      <c r="N945" s="46">
        <v>18.399999999999999</v>
      </c>
      <c r="O945" s="45" t="s">
        <v>4950</v>
      </c>
      <c r="Q945" s="19">
        <f t="shared" si="14"/>
        <v>16</v>
      </c>
      <c r="R945" s="47">
        <v>294.39999999999998</v>
      </c>
      <c r="S945" s="26" t="str">
        <f>IFERROR(VLOOKUP(J945,'DESC ITY - ENG'!B:C,2,FALSE),VLOOKUP(I945,'DESC ITY - ENG'!A:C,3,FALSE))</f>
        <v>Coating G8 Top Coat General Grade B+</v>
      </c>
      <c r="T945" s="15" t="str">
        <f>IFERROR(VLOOKUP(S945,'DESC ITY - ENG'!C:D,2,FALSE),VLOOKUP(J945,'DESC ITY - ENG'!B:D,3,FALSE))</f>
        <v>INM-</v>
      </c>
      <c r="U945" t="str">
        <f>VLOOKUP(T945,'STANDARD COMM'!A:B,2,FALSE)</f>
        <v>INTR TREAT MATERIAL</v>
      </c>
      <c r="V945" t="str">
        <f>IF(T945="","(blank)",IF(COUNTIF('STANDARD COMM'!A:A,T945)&gt;0,"OK","OUT OF SCOPE"))</f>
        <v>OK</v>
      </c>
    </row>
    <row r="946" spans="1:22">
      <c r="A946" s="16" t="s">
        <v>8178</v>
      </c>
      <c r="B946" s="48">
        <v>46006.415752314817</v>
      </c>
      <c r="D946" s="18" t="s">
        <v>44</v>
      </c>
      <c r="E946" s="18" t="s">
        <v>45</v>
      </c>
      <c r="F946" t="s">
        <v>8018</v>
      </c>
      <c r="G946" s="24">
        <v>46112</v>
      </c>
      <c r="I946" s="27" t="s">
        <v>4998</v>
      </c>
      <c r="J946" s="27" t="s">
        <v>4999</v>
      </c>
      <c r="K946" t="s">
        <v>4936</v>
      </c>
      <c r="L946" s="33" t="str">
        <f>VLOOKUP(K946,'COMM ITY- ENG'!A:B,2,FALSE)</f>
        <v>chemical products</v>
      </c>
      <c r="N946" s="46">
        <v>1.61</v>
      </c>
      <c r="O946" s="45" t="s">
        <v>4950</v>
      </c>
      <c r="Q946" s="19">
        <f t="shared" si="14"/>
        <v>16</v>
      </c>
      <c r="R946" s="47">
        <v>25.76</v>
      </c>
      <c r="S946" s="26" t="str">
        <f>IFERROR(VLOOKUP(J946,'DESC ITY - ENG'!B:C,2,FALSE),VLOOKUP(I946,'DESC ITY - ENG'!A:C,3,FALSE))</f>
        <v>Coating G8 Top Coat General Grade B+</v>
      </c>
      <c r="T946" s="15" t="str">
        <f>IFERROR(VLOOKUP(S946,'DESC ITY - ENG'!C:D,2,FALSE),VLOOKUP(J946,'DESC ITY - ENG'!B:D,3,FALSE))</f>
        <v>INM-</v>
      </c>
      <c r="U946" t="str">
        <f>VLOOKUP(T946,'STANDARD COMM'!A:B,2,FALSE)</f>
        <v>INTR TREAT MATERIAL</v>
      </c>
      <c r="V946" t="str">
        <f>IF(T946="","(blank)",IF(COUNTIF('STANDARD COMM'!A:A,T946)&gt;0,"OK","OUT OF SCOPE"))</f>
        <v>OK</v>
      </c>
    </row>
    <row r="947" spans="1:22">
      <c r="A947" s="16" t="s">
        <v>8178</v>
      </c>
      <c r="B947" s="48">
        <v>46006.415752314817</v>
      </c>
      <c r="D947" s="12" t="s">
        <v>44</v>
      </c>
      <c r="E947" s="12" t="s">
        <v>45</v>
      </c>
      <c r="F947" t="s">
        <v>8018</v>
      </c>
      <c r="G947" s="24">
        <v>46112</v>
      </c>
      <c r="I947" s="27" t="s">
        <v>4998</v>
      </c>
      <c r="J947" s="27" t="s">
        <v>4999</v>
      </c>
      <c r="K947" t="s">
        <v>4936</v>
      </c>
      <c r="L947" s="33" t="str">
        <f>VLOOKUP(K947,'COMM ITY- ENG'!A:B,2,FALSE)</f>
        <v>chemical products</v>
      </c>
      <c r="N947" s="46">
        <v>9.1999999999999993</v>
      </c>
      <c r="O947" s="45" t="s">
        <v>4950</v>
      </c>
      <c r="Q947" s="19">
        <f t="shared" si="14"/>
        <v>16</v>
      </c>
      <c r="R947" s="47">
        <v>147.19999999999999</v>
      </c>
      <c r="S947" s="26" t="str">
        <f>IFERROR(VLOOKUP(J947,'DESC ITY - ENG'!B:C,2,FALSE),VLOOKUP(I947,'DESC ITY - ENG'!A:C,3,FALSE))</f>
        <v>Coating G8 Top Coat General Grade B+</v>
      </c>
      <c r="T947" s="15" t="str">
        <f>IFERROR(VLOOKUP(S947,'DESC ITY - ENG'!C:D,2,FALSE),VLOOKUP(J947,'DESC ITY - ENG'!B:D,3,FALSE))</f>
        <v>INM-</v>
      </c>
      <c r="U947" t="str">
        <f>VLOOKUP(T947,'STANDARD COMM'!A:B,2,FALSE)</f>
        <v>INTR TREAT MATERIAL</v>
      </c>
      <c r="V947" t="str">
        <f>IF(T947="","(blank)",IF(COUNTIF('STANDARD COMM'!A:A,T947)&gt;0,"OK","OUT OF SCOPE"))</f>
        <v>OK</v>
      </c>
    </row>
    <row r="948" spans="1:22">
      <c r="A948" s="16" t="s">
        <v>8178</v>
      </c>
      <c r="B948" s="48">
        <v>46006.415752314817</v>
      </c>
      <c r="D948" s="18" t="s">
        <v>44</v>
      </c>
      <c r="E948" s="18" t="s">
        <v>45</v>
      </c>
      <c r="F948" t="s">
        <v>8018</v>
      </c>
      <c r="G948" s="24">
        <v>46112</v>
      </c>
      <c r="I948" s="27" t="s">
        <v>4998</v>
      </c>
      <c r="J948" s="27" t="s">
        <v>4999</v>
      </c>
      <c r="K948" t="s">
        <v>4936</v>
      </c>
      <c r="L948" s="33" t="str">
        <f>VLOOKUP(K948,'COMM ITY- ENG'!A:B,2,FALSE)</f>
        <v>chemical products</v>
      </c>
      <c r="N948" s="46">
        <v>2.2999999999999998</v>
      </c>
      <c r="O948" s="45" t="s">
        <v>4950</v>
      </c>
      <c r="Q948" s="19">
        <f t="shared" si="14"/>
        <v>16</v>
      </c>
      <c r="R948" s="47">
        <v>36.799999999999997</v>
      </c>
      <c r="S948" s="26" t="str">
        <f>IFERROR(VLOOKUP(J948,'DESC ITY - ENG'!B:C,2,FALSE),VLOOKUP(I948,'DESC ITY - ENG'!A:C,3,FALSE))</f>
        <v>Coating G8 Top Coat General Grade B+</v>
      </c>
      <c r="T948" s="15" t="str">
        <f>IFERROR(VLOOKUP(S948,'DESC ITY - ENG'!C:D,2,FALSE),VLOOKUP(J948,'DESC ITY - ENG'!B:D,3,FALSE))</f>
        <v>INM-</v>
      </c>
      <c r="U948" t="str">
        <f>VLOOKUP(T948,'STANDARD COMM'!A:B,2,FALSE)</f>
        <v>INTR TREAT MATERIAL</v>
      </c>
      <c r="V948" t="str">
        <f>IF(T948="","(blank)",IF(COUNTIF('STANDARD COMM'!A:A,T948)&gt;0,"OK","OUT OF SCOPE"))</f>
        <v>OK</v>
      </c>
    </row>
    <row r="949" spans="1:22">
      <c r="A949" s="16" t="s">
        <v>8178</v>
      </c>
      <c r="B949" s="48">
        <v>46006.415752314817</v>
      </c>
      <c r="D949" s="12" t="s">
        <v>44</v>
      </c>
      <c r="E949" s="12" t="s">
        <v>45</v>
      </c>
      <c r="F949" t="s">
        <v>8018</v>
      </c>
      <c r="G949" s="24">
        <v>46112</v>
      </c>
      <c r="I949" s="27" t="s">
        <v>5002</v>
      </c>
      <c r="J949" s="27" t="s">
        <v>5003</v>
      </c>
      <c r="K949" t="s">
        <v>4936</v>
      </c>
      <c r="L949" s="33" t="str">
        <f>VLOOKUP(K949,'COMM ITY- ENG'!A:B,2,FALSE)</f>
        <v>chemical products</v>
      </c>
      <c r="N949" s="46">
        <v>800</v>
      </c>
      <c r="O949" s="45" t="s">
        <v>4950</v>
      </c>
      <c r="Q949" s="19">
        <f t="shared" si="14"/>
        <v>16</v>
      </c>
      <c r="R949" s="47">
        <v>12800</v>
      </c>
      <c r="S949" s="26" t="str">
        <f>IFERROR(VLOOKUP(J949,'DESC ITY - ENG'!B:C,2,FALSE),VLOOKUP(I949,'DESC ITY - ENG'!A:C,3,FALSE))</f>
        <v>Coating G8 Top Coat Silver FC-2320M Grade A</v>
      </c>
      <c r="T949" s="15" t="str">
        <f>IFERROR(VLOOKUP(S949,'DESC ITY - ENG'!C:D,2,FALSE),VLOOKUP(J949,'DESC ITY - ENG'!B:D,3,FALSE))</f>
        <v>INM-</v>
      </c>
      <c r="U949" t="str">
        <f>VLOOKUP(T949,'STANDARD COMM'!A:B,2,FALSE)</f>
        <v>INTR TREAT MATERIAL</v>
      </c>
      <c r="V949" t="str">
        <f>IF(T949="","(blank)",IF(COUNTIF('STANDARD COMM'!A:A,T949)&gt;0,"OK","OUT OF SCOPE"))</f>
        <v>OK</v>
      </c>
    </row>
    <row r="950" spans="1:22">
      <c r="A950" s="16" t="s">
        <v>7099</v>
      </c>
      <c r="B950" s="48">
        <v>46006.647650462961</v>
      </c>
      <c r="D950" s="12" t="s">
        <v>4960</v>
      </c>
      <c r="E950" s="12" t="s">
        <v>4961</v>
      </c>
      <c r="F950" t="s">
        <v>8052</v>
      </c>
      <c r="G950" s="24">
        <v>46112</v>
      </c>
      <c r="I950" s="27" t="s">
        <v>7285</v>
      </c>
      <c r="J950" s="27" t="s">
        <v>7286</v>
      </c>
      <c r="K950" t="s">
        <v>4947</v>
      </c>
      <c r="L950" s="33" t="str">
        <f>VLOOKUP(K950,'COMM ITY- ENG'!A:B,2,FALSE)</f>
        <v>cartons and boxes</v>
      </c>
      <c r="N950" s="46">
        <v>1259</v>
      </c>
      <c r="O950" s="45" t="s">
        <v>4949</v>
      </c>
      <c r="Q950" s="19">
        <f t="shared" si="14"/>
        <v>1.4850039714058776</v>
      </c>
      <c r="R950" s="47">
        <v>1869.62</v>
      </c>
      <c r="S950" s="26" t="str">
        <f>IFERROR(VLOOKUP(J950,'DESC ITY - ENG'!B:C,2,FALSE),VLOOKUP(I950,'DESC ITY - ENG'!A:C,3,FALSE))</f>
        <v>Flexo Box 7797 + Divider Kit, Made In 20cm</v>
      </c>
      <c r="T950" s="15" t="str">
        <f>IFERROR(VLOOKUP(S950,'DESC ITY - ENG'!C:D,2,FALSE),VLOOKUP(J950,'DESC ITY - ENG'!B:D,3,FALSE))</f>
        <v>BOX-</v>
      </c>
      <c r="U950" t="str">
        <f>VLOOKUP(T950,'STANDARD COMM'!A:B,2,FALSE)</f>
        <v>BOX / CARTON</v>
      </c>
      <c r="V950" t="str">
        <f>IF(T950="","(blank)",IF(COUNTIF('STANDARD COMM'!A:A,T950)&gt;0,"OK","OUT OF SCOPE"))</f>
        <v>OK</v>
      </c>
    </row>
    <row r="951" spans="1:22">
      <c r="A951" s="16" t="s">
        <v>7099</v>
      </c>
      <c r="B951" s="48">
        <v>46006.647650462961</v>
      </c>
      <c r="D951" s="18" t="s">
        <v>4960</v>
      </c>
      <c r="E951" s="18" t="s">
        <v>4961</v>
      </c>
      <c r="F951" t="s">
        <v>8052</v>
      </c>
      <c r="G951" s="24">
        <v>46112</v>
      </c>
      <c r="I951" s="27" t="s">
        <v>7287</v>
      </c>
      <c r="J951" s="27" t="s">
        <v>7288</v>
      </c>
      <c r="K951" t="s">
        <v>4947</v>
      </c>
      <c r="L951" s="33" t="str">
        <f>VLOOKUP(K951,'COMM ITY- ENG'!A:B,2,FALSE)</f>
        <v>cartons and boxes</v>
      </c>
      <c r="N951" s="46">
        <v>1056</v>
      </c>
      <c r="O951" s="45" t="s">
        <v>4949</v>
      </c>
      <c r="Q951" s="19">
        <f t="shared" si="14"/>
        <v>1.405</v>
      </c>
      <c r="R951" s="47">
        <v>1483.68</v>
      </c>
      <c r="S951" s="26" t="str">
        <f>IFERROR(VLOOKUP(J951,'DESC ITY - ENG'!B:C,2,FALSE),VLOOKUP(I951,'DESC ITY - ENG'!A:C,3,FALSE))</f>
        <v>Flexo Box 7798 + Divider Kit, Made In 24cm</v>
      </c>
      <c r="T951" s="15" t="str">
        <f>IFERROR(VLOOKUP(S951,'DESC ITY - ENG'!C:D,2,FALSE),VLOOKUP(J951,'DESC ITY - ENG'!B:D,3,FALSE))</f>
        <v>BOX-</v>
      </c>
      <c r="U951" t="str">
        <f>VLOOKUP(T951,'STANDARD COMM'!A:B,2,FALSE)</f>
        <v>BOX / CARTON</v>
      </c>
      <c r="V951" t="str">
        <f>IF(T951="","(blank)",IF(COUNTIF('STANDARD COMM'!A:A,T951)&gt;0,"OK","OUT OF SCOPE"))</f>
        <v>OK</v>
      </c>
    </row>
    <row r="952" spans="1:22">
      <c r="A952" s="16" t="s">
        <v>7099</v>
      </c>
      <c r="B952" s="48">
        <v>46006.647650462961</v>
      </c>
      <c r="D952" s="12" t="s">
        <v>4960</v>
      </c>
      <c r="E952" s="12" t="s">
        <v>4961</v>
      </c>
      <c r="F952" t="s">
        <v>8052</v>
      </c>
      <c r="G952" s="24">
        <v>46112</v>
      </c>
      <c r="I952" s="27" t="s">
        <v>5257</v>
      </c>
      <c r="J952" s="27" t="s">
        <v>5258</v>
      </c>
      <c r="K952" t="s">
        <v>4947</v>
      </c>
      <c r="L952" s="33" t="str">
        <f>VLOOKUP(K952,'COMM ITY- ENG'!A:B,2,FALSE)</f>
        <v>cartons and boxes</v>
      </c>
      <c r="N952" s="46">
        <v>1975</v>
      </c>
      <c r="O952" s="45" t="s">
        <v>4949</v>
      </c>
      <c r="Q952" s="19">
        <f t="shared" si="14"/>
        <v>1.08</v>
      </c>
      <c r="R952" s="47">
        <v>2133</v>
      </c>
      <c r="S952" s="26" t="str">
        <f>IFERROR(VLOOKUP(J952,'DESC ITY - ENG'!B:C,2,FALSE),VLOOKUP(I952,'DESC ITY - ENG'!A:C,3,FALSE))</f>
        <v>Flexo Box 7799 + Divider Kit for 26cm Skillet SCMI 26045</v>
      </c>
      <c r="T952" s="15" t="str">
        <f>IFERROR(VLOOKUP(S952,'DESC ITY - ENG'!C:D,2,FALSE),VLOOKUP(J952,'DESC ITY - ENG'!B:D,3,FALSE))</f>
        <v>BOX-</v>
      </c>
      <c r="U952" t="str">
        <f>VLOOKUP(T952,'STANDARD COMM'!A:B,2,FALSE)</f>
        <v>BOX / CARTON</v>
      </c>
      <c r="V952" t="str">
        <f>IF(T952="","(blank)",IF(COUNTIF('STANDARD COMM'!A:A,T952)&gt;0,"OK","OUT OF SCOPE"))</f>
        <v>OK</v>
      </c>
    </row>
    <row r="953" spans="1:22">
      <c r="A953" s="16" t="s">
        <v>7099</v>
      </c>
      <c r="B953" s="48">
        <v>46006.647650462961</v>
      </c>
      <c r="D953" s="18" t="s">
        <v>4960</v>
      </c>
      <c r="E953" s="18" t="s">
        <v>4961</v>
      </c>
      <c r="F953" t="s">
        <v>8052</v>
      </c>
      <c r="G953" s="24">
        <v>46112</v>
      </c>
      <c r="I953" s="27" t="s">
        <v>7289</v>
      </c>
      <c r="J953" s="27" t="s">
        <v>7290</v>
      </c>
      <c r="K953" t="s">
        <v>4947</v>
      </c>
      <c r="L953" s="33" t="str">
        <f>VLOOKUP(K953,'COMM ITY- ENG'!A:B,2,FALSE)</f>
        <v>cartons and boxes</v>
      </c>
      <c r="N953" s="46">
        <v>126</v>
      </c>
      <c r="O953" s="45" t="s">
        <v>4949</v>
      </c>
      <c r="Q953" s="19">
        <f t="shared" si="14"/>
        <v>1.345</v>
      </c>
      <c r="R953" s="47">
        <v>169.47</v>
      </c>
      <c r="S953" s="26" t="str">
        <f>IFERROR(VLOOKUP(J953,'DESC ITY - ENG'!B:C,2,FALSE),VLOOKUP(I953,'DESC ITY - ENG'!A:C,3,FALSE))</f>
        <v>Flexo Box 7800 + Divider Kit, Made In 26cm</v>
      </c>
      <c r="T953" s="15" t="str">
        <f>IFERROR(VLOOKUP(S953,'DESC ITY - ENG'!C:D,2,FALSE),VLOOKUP(J953,'DESC ITY - ENG'!B:D,3,FALSE))</f>
        <v>BOX-</v>
      </c>
      <c r="U953" t="str">
        <f>VLOOKUP(T953,'STANDARD COMM'!A:B,2,FALSE)</f>
        <v>BOX / CARTON</v>
      </c>
      <c r="V953" t="str">
        <f>IF(T953="","(blank)",IF(COUNTIF('STANDARD COMM'!A:A,T953)&gt;0,"OK","OUT OF SCOPE"))</f>
        <v>OK</v>
      </c>
    </row>
    <row r="954" spans="1:22">
      <c r="A954" s="16" t="s">
        <v>7099</v>
      </c>
      <c r="B954" s="48">
        <v>46006.647650462961</v>
      </c>
      <c r="D954" s="18" t="s">
        <v>4960</v>
      </c>
      <c r="E954" s="18" t="s">
        <v>4961</v>
      </c>
      <c r="F954" t="s">
        <v>8052</v>
      </c>
      <c r="G954" s="24">
        <v>46112</v>
      </c>
      <c r="I954" s="4" t="s">
        <v>8840</v>
      </c>
      <c r="J954" t="s">
        <v>8157</v>
      </c>
      <c r="K954" t="s">
        <v>4947</v>
      </c>
      <c r="L954" s="33" t="str">
        <f>VLOOKUP(K954,'COMM ITY- ENG'!A:B,2,FALSE)</f>
        <v>cartons and boxes</v>
      </c>
      <c r="N954" s="46">
        <v>1035</v>
      </c>
      <c r="O954" s="45" t="s">
        <v>4949</v>
      </c>
      <c r="Q954" s="19">
        <f t="shared" si="14"/>
        <v>1.59</v>
      </c>
      <c r="R954" s="47">
        <v>1645.65</v>
      </c>
      <c r="S954" s="26" t="str">
        <f>IFERROR(VLOOKUP(J954,'DESC ITY - ENG'!B:C,2,FALSE),VLOOKUP(I954,'DESC ITY - ENG'!A:C,3,FALSE))</f>
        <v>Flexo Box 7801 + Divider Kit, Made In 26cm</v>
      </c>
      <c r="T954" s="15" t="str">
        <f>IFERROR(VLOOKUP(S954,'DESC ITY - ENG'!C:D,2,FALSE),VLOOKUP(J954,'DESC ITY - ENG'!B:D,3,FALSE))</f>
        <v>BOX-</v>
      </c>
      <c r="U954" t="str">
        <f>VLOOKUP(T954,'STANDARD COMM'!A:B,2,FALSE)</f>
        <v>BOX / CARTON</v>
      </c>
      <c r="V954" t="str">
        <f>IF(T954="","(blank)",IF(COUNTIF('STANDARD COMM'!A:A,T954)&gt;0,"OK","OUT OF SCOPE"))</f>
        <v>OK</v>
      </c>
    </row>
    <row r="955" spans="1:22">
      <c r="A955" s="16" t="s">
        <v>7099</v>
      </c>
      <c r="B955" s="48">
        <v>46006.647650462961</v>
      </c>
      <c r="D955" s="12" t="s">
        <v>4960</v>
      </c>
      <c r="E955" s="12" t="s">
        <v>4961</v>
      </c>
      <c r="F955" t="s">
        <v>8052</v>
      </c>
      <c r="G955" s="24">
        <v>46112</v>
      </c>
      <c r="I955" s="27" t="s">
        <v>5259</v>
      </c>
      <c r="J955" s="27" t="s">
        <v>5260</v>
      </c>
      <c r="K955" t="s">
        <v>4947</v>
      </c>
      <c r="L955" s="33" t="str">
        <f>VLOOKUP(K955,'COMM ITY- ENG'!A:B,2,FALSE)</f>
        <v>cartons and boxes</v>
      </c>
      <c r="N955" s="46">
        <v>8360</v>
      </c>
      <c r="O955" s="45" t="s">
        <v>4949</v>
      </c>
      <c r="Q955" s="19">
        <f t="shared" si="14"/>
        <v>1.135</v>
      </c>
      <c r="R955" s="47">
        <v>9488.6</v>
      </c>
      <c r="S955" s="26" t="str">
        <f>IFERROR(VLOOKUP(J955,'DESC ITY - ENG'!B:C,2,FALSE),VLOOKUP(I955,'DESC ITY - ENG'!A:C,3,FALSE))</f>
        <v>Flexo Box 7802 + Divider Kit for 30cm Skillet SCMI 30050</v>
      </c>
      <c r="T955" s="15" t="str">
        <f>IFERROR(VLOOKUP(S955,'DESC ITY - ENG'!C:D,2,FALSE),VLOOKUP(J955,'DESC ITY - ENG'!B:D,3,FALSE))</f>
        <v>BOX-</v>
      </c>
      <c r="U955" t="str">
        <f>VLOOKUP(T955,'STANDARD COMM'!A:B,2,FALSE)</f>
        <v>BOX / CARTON</v>
      </c>
      <c r="V955" t="str">
        <f>IF(T955="","(blank)",IF(COUNTIF('STANDARD COMM'!A:A,T955)&gt;0,"OK","OUT OF SCOPE"))</f>
        <v>OK</v>
      </c>
    </row>
    <row r="956" spans="1:22">
      <c r="A956" s="16" t="s">
        <v>8171</v>
      </c>
      <c r="B956" s="48">
        <v>46041.649444444447</v>
      </c>
      <c r="D956" s="18" t="s">
        <v>77</v>
      </c>
      <c r="E956" s="18" t="s">
        <v>78</v>
      </c>
      <c r="F956" t="s">
        <v>8019</v>
      </c>
      <c r="G956" s="24">
        <v>46112</v>
      </c>
      <c r="I956" s="27" t="s">
        <v>378</v>
      </c>
      <c r="J956" s="27" t="s">
        <v>379</v>
      </c>
      <c r="K956" t="s">
        <v>4935</v>
      </c>
      <c r="L956" s="33" t="str">
        <f>VLOOKUP(K956,'COMM ITY- ENG'!A:B,2,FALSE)</f>
        <v>handles</v>
      </c>
      <c r="N956" s="46">
        <v>2000</v>
      </c>
      <c r="O956" s="45" t="s">
        <v>4949</v>
      </c>
      <c r="Q956" s="19">
        <f t="shared" si="14"/>
        <v>1.137</v>
      </c>
      <c r="R956" s="47">
        <v>2274</v>
      </c>
      <c r="S956" s="26" t="str">
        <f>IFERROR(VLOOKUP(J956,'DESC ITY - ENG'!B:C,2,FALSE),VLOOKUP(I956,'DESC ITY - ENG'!A:C,3,FALSE))</f>
        <v>Steel Handle AC.SOLE Short w/Logo MC AISI 430 Pan 279-20 Sandblasted [cite: 4]</v>
      </c>
      <c r="T956" s="15" t="str">
        <f>IFERROR(VLOOKUP(S956,'DESC ITY - ENG'!C:D,2,FALSE),VLOOKUP(J956,'DESC ITY - ENG'!B:D,3,FALSE))</f>
        <v>SHDL-</v>
      </c>
      <c r="U956" t="e">
        <f>VLOOKUP(T956,'STANDARD COMM'!A:B,2,FALSE)</f>
        <v>#N/A</v>
      </c>
      <c r="V956" t="str">
        <f>IF(T956="","(blank)",IF(COUNTIF('STANDARD COMM'!A:A,T956)&gt;0,"OK","OUT OF SCOPE"))</f>
        <v>OUT OF SCOPE</v>
      </c>
    </row>
    <row r="957" spans="1:22">
      <c r="A957" s="16" t="s">
        <v>8171</v>
      </c>
      <c r="B957" s="48">
        <v>46041.649444444447</v>
      </c>
      <c r="D957" s="18" t="s">
        <v>77</v>
      </c>
      <c r="E957" s="18" t="s">
        <v>78</v>
      </c>
      <c r="F957" t="s">
        <v>8019</v>
      </c>
      <c r="G957" s="24">
        <v>46112</v>
      </c>
      <c r="I957" s="27" t="s">
        <v>382</v>
      </c>
      <c r="J957" s="27" t="s">
        <v>383</v>
      </c>
      <c r="K957" t="s">
        <v>4935</v>
      </c>
      <c r="L957" s="33" t="str">
        <f>VLOOKUP(K957,'COMM ITY- ENG'!A:B,2,FALSE)</f>
        <v>handles</v>
      </c>
      <c r="N957" s="46">
        <v>6900</v>
      </c>
      <c r="O957" s="45" t="s">
        <v>4949</v>
      </c>
      <c r="Q957" s="19">
        <f t="shared" si="14"/>
        <v>1.137</v>
      </c>
      <c r="R957" s="47">
        <v>7845.3</v>
      </c>
      <c r="S957" s="26" t="str">
        <f>IFERROR(VLOOKUP(J957,'DESC ITY - ENG'!B:C,2,FALSE),VLOOKUP(I957,'DESC ITY - ENG'!A:C,3,FALSE))</f>
        <v>Steel Handle AC.SOLE Short w/Logo MC AISI 430 Casserole 433-16 Sandblasted [cite: 4]</v>
      </c>
      <c r="T957" s="15" t="str">
        <f>IFERROR(VLOOKUP(S957,'DESC ITY - ENG'!C:D,2,FALSE),VLOOKUP(J957,'DESC ITY - ENG'!B:D,3,FALSE))</f>
        <v>SHDL-</v>
      </c>
      <c r="U957" t="e">
        <f>VLOOKUP(T957,'STANDARD COMM'!A:B,2,FALSE)</f>
        <v>#N/A</v>
      </c>
      <c r="V957" t="str">
        <f>IF(T957="","(blank)",IF(COUNTIF('STANDARD COMM'!A:A,T957)&gt;0,"OK","OUT OF SCOPE"))</f>
        <v>OUT OF SCOPE</v>
      </c>
    </row>
    <row r="958" spans="1:22">
      <c r="A958" s="16" t="s">
        <v>8171</v>
      </c>
      <c r="B958" s="48">
        <v>46041.649444444447</v>
      </c>
      <c r="D958" s="18" t="s">
        <v>77</v>
      </c>
      <c r="E958" s="18" t="s">
        <v>78</v>
      </c>
      <c r="F958" t="s">
        <v>8019</v>
      </c>
      <c r="G958" s="24">
        <v>46112</v>
      </c>
      <c r="I958" s="27" t="s">
        <v>386</v>
      </c>
      <c r="J958" s="27" t="s">
        <v>387</v>
      </c>
      <c r="K958" t="s">
        <v>4935</v>
      </c>
      <c r="L958" s="33" t="str">
        <f>VLOOKUP(K958,'COMM ITY- ENG'!A:B,2,FALSE)</f>
        <v>handles</v>
      </c>
      <c r="N958" s="46">
        <v>12560</v>
      </c>
      <c r="O958" s="45" t="s">
        <v>4949</v>
      </c>
      <c r="Q958" s="19">
        <f t="shared" si="14"/>
        <v>1.2270000000000001</v>
      </c>
      <c r="R958" s="47">
        <v>15411.12</v>
      </c>
      <c r="S958" s="26" t="str">
        <f>IFERROR(VLOOKUP(J958,'DESC ITY - ENG'!B:C,2,FALSE),VLOOKUP(I958,'DESC ITY - ENG'!A:C,3,FALSE))</f>
        <v>Steel Handle AC.SOLE Long w/Logo MC AISI 430 Pan 279-30 Sandblasted [cite: 4]</v>
      </c>
      <c r="T958" s="15" t="str">
        <f>IFERROR(VLOOKUP(S958,'DESC ITY - ENG'!C:D,2,FALSE),VLOOKUP(J958,'DESC ITY - ENG'!B:D,3,FALSE))</f>
        <v>HDL--</v>
      </c>
      <c r="U958" t="e">
        <f>VLOOKUP(T958,'STANDARD COMM'!A:B,2,FALSE)</f>
        <v>#N/A</v>
      </c>
      <c r="V958" t="str">
        <f>IF(T958="","(blank)",IF(COUNTIF('STANDARD COMM'!A:A,T958)&gt;0,"OK","OUT OF SCOPE"))</f>
        <v>OUT OF SCOPE</v>
      </c>
    </row>
    <row r="959" spans="1:22">
      <c r="A959" s="16" t="s">
        <v>7016</v>
      </c>
      <c r="B959" s="48">
        <v>46042.576956018522</v>
      </c>
      <c r="D959" s="18" t="s">
        <v>107</v>
      </c>
      <c r="E959" s="18" t="s">
        <v>108</v>
      </c>
      <c r="F959" t="s">
        <v>8056</v>
      </c>
      <c r="G959" s="24">
        <v>46112</v>
      </c>
      <c r="I959" s="27" t="s">
        <v>932</v>
      </c>
      <c r="J959" s="27" t="s">
        <v>933</v>
      </c>
      <c r="K959" t="s">
        <v>4944</v>
      </c>
      <c r="L959" s="33" t="str">
        <f>VLOOKUP(K959,'COMM ITY- ENG'!A:B,2,FALSE)</f>
        <v>steel</v>
      </c>
      <c r="N959" s="46">
        <v>1817</v>
      </c>
      <c r="O959" s="45" t="s">
        <v>4950</v>
      </c>
      <c r="Q959" s="19">
        <f t="shared" si="14"/>
        <v>3.25</v>
      </c>
      <c r="R959" s="47">
        <v>5905.25</v>
      </c>
      <c r="S959" s="26" t="str">
        <f>IFERROR(VLOOKUP(J959,'DESC ITY - ENG'!B:C,2,FALSE),VLOOKUP(I959,'DESC ITY - ENG'!A:C,3,FALSE))</f>
        <v>Steel Disc AISI 430 0.5mm Smooth/Satin Finish [cite: 1]</v>
      </c>
      <c r="T959" s="15" t="str">
        <f>IFERROR(VLOOKUP(S959,'DESC ITY - ENG'!C:D,2,FALSE),VLOOKUP(J959,'DESC ITY - ENG'!B:D,3,FALSE))</f>
        <v>SSM-</v>
      </c>
      <c r="U959" t="str">
        <f>VLOOKUP(T959,'STANDARD COMM'!A:B,2,FALSE)</f>
        <v>STAINLESS STEEL MATERIAL</v>
      </c>
      <c r="V959" t="str">
        <f>IF(T959="","(blank)",IF(COUNTIF('STANDARD COMM'!A:A,T959)&gt;0,"OK","OUT OF SCOPE"))</f>
        <v>OK</v>
      </c>
    </row>
    <row r="960" spans="1:22">
      <c r="A960" s="16" t="s">
        <v>8237</v>
      </c>
      <c r="B960" s="48">
        <v>46043.325659722221</v>
      </c>
      <c r="D960" s="18" t="s">
        <v>4960</v>
      </c>
      <c r="E960" s="18" t="s">
        <v>4961</v>
      </c>
      <c r="F960" t="s">
        <v>8052</v>
      </c>
      <c r="G960" s="24">
        <v>46112</v>
      </c>
      <c r="I960" s="27" t="s">
        <v>7309</v>
      </c>
      <c r="J960" s="27" t="s">
        <v>7310</v>
      </c>
      <c r="K960" t="s">
        <v>4947</v>
      </c>
      <c r="L960" s="33" t="str">
        <f>VLOOKUP(K960,'COMM ITY- ENG'!A:B,2,FALSE)</f>
        <v>cartons and boxes</v>
      </c>
      <c r="N960" s="46">
        <v>1060</v>
      </c>
      <c r="O960" s="45" t="s">
        <v>4949</v>
      </c>
      <c r="Q960" s="19">
        <f t="shared" si="14"/>
        <v>1.2749999999999999</v>
      </c>
      <c r="R960" s="47">
        <v>1351.5</v>
      </c>
      <c r="S960" s="26" t="str">
        <f>IFERROR(VLOOKUP(J960,'DESC ITY - ENG'!B:C,2,FALSE),VLOOKUP(I960,'DESC ITY - ENG'!A:C,3,FALSE))</f>
        <v>Flexo Box 7795 + Divider Kit, Made In 16cm</v>
      </c>
      <c r="T960" s="15" t="str">
        <f>IFERROR(VLOOKUP(S960,'DESC ITY - ENG'!C:D,2,FALSE),VLOOKUP(J960,'DESC ITY - ENG'!B:D,3,FALSE))</f>
        <v>BOX-</v>
      </c>
      <c r="U960" t="str">
        <f>VLOOKUP(T960,'STANDARD COMM'!A:B,2,FALSE)</f>
        <v>BOX / CARTON</v>
      </c>
      <c r="V960" t="str">
        <f>IF(T960="","(blank)",IF(COUNTIF('STANDARD COMM'!A:A,T960)&gt;0,"OK","OUT OF SCOPE"))</f>
        <v>OK</v>
      </c>
    </row>
    <row r="961" spans="1:22">
      <c r="A961" s="16" t="s">
        <v>8237</v>
      </c>
      <c r="B961" s="48">
        <v>46043.325659722221</v>
      </c>
      <c r="D961" s="12" t="s">
        <v>4960</v>
      </c>
      <c r="E961" s="12" t="s">
        <v>4961</v>
      </c>
      <c r="F961" t="s">
        <v>8052</v>
      </c>
      <c r="G961" s="24">
        <v>46112</v>
      </c>
      <c r="I961" s="27" t="s">
        <v>7289</v>
      </c>
      <c r="J961" s="27" t="s">
        <v>7290</v>
      </c>
      <c r="K961" t="s">
        <v>4947</v>
      </c>
      <c r="L961" s="33" t="str">
        <f>VLOOKUP(K961,'COMM ITY- ENG'!A:B,2,FALSE)</f>
        <v>cartons and boxes</v>
      </c>
      <c r="N961" s="46">
        <v>880</v>
      </c>
      <c r="O961" s="45" t="s">
        <v>4949</v>
      </c>
      <c r="Q961" s="19">
        <f t="shared" si="14"/>
        <v>1.415</v>
      </c>
      <c r="R961" s="47">
        <v>1245.2</v>
      </c>
      <c r="S961" s="26" t="str">
        <f>IFERROR(VLOOKUP(J961,'DESC ITY - ENG'!B:C,2,FALSE),VLOOKUP(I961,'DESC ITY - ENG'!A:C,3,FALSE))</f>
        <v>Flexo Box 7800 + Divider Kit, Made In 26cm</v>
      </c>
      <c r="T961" s="15" t="str">
        <f>IFERROR(VLOOKUP(S961,'DESC ITY - ENG'!C:D,2,FALSE),VLOOKUP(J961,'DESC ITY - ENG'!B:D,3,FALSE))</f>
        <v>BOX-</v>
      </c>
      <c r="U961" t="str">
        <f>VLOOKUP(T961,'STANDARD COMM'!A:B,2,FALSE)</f>
        <v>BOX / CARTON</v>
      </c>
      <c r="V961" t="str">
        <f>IF(T961="","(blank)",IF(COUNTIF('STANDARD COMM'!A:A,T961)&gt;0,"OK","OUT OF SCOPE"))</f>
        <v>OK</v>
      </c>
    </row>
    <row r="962" spans="1:22">
      <c r="A962" s="16" t="s">
        <v>8237</v>
      </c>
      <c r="B962" s="48">
        <v>46043.325659722221</v>
      </c>
      <c r="D962" s="18" t="s">
        <v>4960</v>
      </c>
      <c r="E962" s="18" t="s">
        <v>4961</v>
      </c>
      <c r="F962" t="s">
        <v>8052</v>
      </c>
      <c r="G962" s="24">
        <v>46112</v>
      </c>
      <c r="I962" s="27" t="s">
        <v>7291</v>
      </c>
      <c r="J962" s="27" t="s">
        <v>7292</v>
      </c>
      <c r="K962" t="s">
        <v>4947</v>
      </c>
      <c r="L962" s="33" t="str">
        <f>VLOOKUP(K962,'COMM ITY- ENG'!A:B,2,FALSE)</f>
        <v>cartons and boxes</v>
      </c>
      <c r="N962" s="46">
        <v>4460</v>
      </c>
      <c r="O962" s="45" t="s">
        <v>4949</v>
      </c>
      <c r="Q962" s="19">
        <f t="shared" ref="Q962:Q1025" si="15">+R962/N962</f>
        <v>1.5249999999999999</v>
      </c>
      <c r="R962" s="47">
        <v>6801.5</v>
      </c>
      <c r="S962" s="26" t="str">
        <f>IFERROR(VLOOKUP(J962,'DESC ITY - ENG'!B:C,2,FALSE),VLOOKUP(I962,'DESC ITY - ENG'!A:C,3,FALSE))</f>
        <v>Flexo Box 7783 + Divider Kit, Made In, 3 Pcs Set</v>
      </c>
      <c r="T962" s="15" t="str">
        <f>IFERROR(VLOOKUP(S962,'DESC ITY - ENG'!C:D,2,FALSE),VLOOKUP(J962,'DESC ITY - ENG'!B:D,3,FALSE))</f>
        <v>BOX-</v>
      </c>
      <c r="U962" t="str">
        <f>VLOOKUP(T962,'STANDARD COMM'!A:B,2,FALSE)</f>
        <v>BOX / CARTON</v>
      </c>
      <c r="V962" t="str">
        <f>IF(T962="","(blank)",IF(COUNTIF('STANDARD COMM'!A:A,T962)&gt;0,"OK","OUT OF SCOPE"))</f>
        <v>OK</v>
      </c>
    </row>
    <row r="963" spans="1:22">
      <c r="A963" s="16" t="s">
        <v>8237</v>
      </c>
      <c r="B963" s="48">
        <v>46043.325659722221</v>
      </c>
      <c r="D963" s="12" t="s">
        <v>4960</v>
      </c>
      <c r="E963" s="12" t="s">
        <v>4961</v>
      </c>
      <c r="F963" t="s">
        <v>8052</v>
      </c>
      <c r="G963" s="24">
        <v>46112</v>
      </c>
      <c r="I963" s="27" t="s">
        <v>6909</v>
      </c>
      <c r="J963" s="27" t="s">
        <v>6731</v>
      </c>
      <c r="K963" t="s">
        <v>4947</v>
      </c>
      <c r="L963" s="33" t="str">
        <f>VLOOKUP(K963,'COMM ITY- ENG'!A:B,2,FALSE)</f>
        <v>cartons and boxes</v>
      </c>
      <c r="N963" s="46">
        <v>1920</v>
      </c>
      <c r="O963" s="45" t="s">
        <v>4949</v>
      </c>
      <c r="Q963" s="19">
        <f t="shared" si="15"/>
        <v>1.25</v>
      </c>
      <c r="R963" s="47">
        <v>2400</v>
      </c>
      <c r="S963" s="26" t="str">
        <f>IFERROR(VLOOKUP(J963,'DESC ITY - ENG'!B:C,2,FALSE),VLOOKUP(I963,'DESC ITY - ENG'!A:C,3,FALSE))</f>
        <v>BOX FLEXO 7804 BOTTOM MADE IN 7 PCS SET SCMI7PCSFONDO</v>
      </c>
      <c r="T963" s="15" t="str">
        <f>IFERROR(VLOOKUP(S963,'DESC ITY - ENG'!C:D,2,FALSE),VLOOKUP(J963,'DESC ITY - ENG'!B:D,3,FALSE))</f>
        <v>BOX-</v>
      </c>
      <c r="U963" t="str">
        <f>VLOOKUP(T963,'STANDARD COMM'!A:B,2,FALSE)</f>
        <v>BOX / CARTON</v>
      </c>
      <c r="V963" t="str">
        <f>IF(T963="","(blank)",IF(COUNTIF('STANDARD COMM'!A:A,T963)&gt;0,"OK","OUT OF SCOPE"))</f>
        <v>OK</v>
      </c>
    </row>
    <row r="964" spans="1:22">
      <c r="A964" s="16" t="s">
        <v>8237</v>
      </c>
      <c r="B964" s="48">
        <v>46043.325659722221</v>
      </c>
      <c r="D964" s="12" t="s">
        <v>4960</v>
      </c>
      <c r="E964" s="12" t="s">
        <v>4961</v>
      </c>
      <c r="F964" t="s">
        <v>8052</v>
      </c>
      <c r="G964" s="24">
        <v>46112</v>
      </c>
      <c r="I964" s="27" t="s">
        <v>7293</v>
      </c>
      <c r="J964" s="27" t="s">
        <v>7294</v>
      </c>
      <c r="K964" t="s">
        <v>4947</v>
      </c>
      <c r="L964" s="33" t="str">
        <f>VLOOKUP(K964,'COMM ITY- ENG'!A:B,2,FALSE)</f>
        <v>cartons and boxes</v>
      </c>
      <c r="N964" s="46">
        <v>1531</v>
      </c>
      <c r="O964" s="45" t="s">
        <v>4949</v>
      </c>
      <c r="Q964" s="19">
        <f t="shared" si="15"/>
        <v>0.9350032658393207</v>
      </c>
      <c r="R964" s="47">
        <v>1431.49</v>
      </c>
      <c r="S964" s="26" t="str">
        <f>IFERROR(VLOOKUP(J964,'DESC ITY - ENG'!B:C,2,FALSE),VLOOKUP(I964,'DESC ITY - ENG'!A:C,3,FALSE))</f>
        <v>Flexo Box 7805 Lid, Made In, 7 Pcs Set</v>
      </c>
      <c r="T964" s="15" t="str">
        <f>IFERROR(VLOOKUP(S964,'DESC ITY - ENG'!C:D,2,FALSE),VLOOKUP(J964,'DESC ITY - ENG'!B:D,3,FALSE))</f>
        <v>BOX-</v>
      </c>
      <c r="U964" t="str">
        <f>VLOOKUP(T964,'STANDARD COMM'!A:B,2,FALSE)</f>
        <v>BOX / CARTON</v>
      </c>
      <c r="V964" t="str">
        <f>IF(T964="","(blank)",IF(COUNTIF('STANDARD COMM'!A:A,T964)&gt;0,"OK","OUT OF SCOPE"))</f>
        <v>OK</v>
      </c>
    </row>
    <row r="965" spans="1:22">
      <c r="A965" s="16" t="s">
        <v>8237</v>
      </c>
      <c r="B965" s="48">
        <v>46043.325659722221</v>
      </c>
      <c r="D965" s="12" t="s">
        <v>4960</v>
      </c>
      <c r="E965" s="12" t="s">
        <v>4961</v>
      </c>
      <c r="F965" t="s">
        <v>8052</v>
      </c>
      <c r="G965" s="24">
        <v>46112</v>
      </c>
      <c r="I965" s="27" t="s">
        <v>7311</v>
      </c>
      <c r="J965" s="27" t="s">
        <v>7312</v>
      </c>
      <c r="K965" t="s">
        <v>4947</v>
      </c>
      <c r="L965" s="33" t="str">
        <f>VLOOKUP(K965,'COMM ITY- ENG'!A:B,2,FALSE)</f>
        <v>cartons and boxes</v>
      </c>
      <c r="N965" s="46">
        <v>1480</v>
      </c>
      <c r="O965" s="45" t="s">
        <v>4949</v>
      </c>
      <c r="Q965" s="19">
        <f t="shared" si="15"/>
        <v>1.0649999999999999</v>
      </c>
      <c r="R965" s="47">
        <v>1576.2</v>
      </c>
      <c r="S965" s="26" t="str">
        <f>IFERROR(VLOOKUP(J965,'DESC ITY - ENG'!B:C,2,FALSE),VLOOKUP(I965,'DESC ITY - ENG'!A:C,3,FALSE))</f>
        <v>Die-cut Divider, Flexo Box 7804-7805, Made In</v>
      </c>
      <c r="T965" s="15" t="str">
        <f>IFERROR(VLOOKUP(S965,'DESC ITY - ENG'!C:D,2,FALSE),VLOOKUP(J965,'DESC ITY - ENG'!B:D,3,FALSE))</f>
        <v>CBS-</v>
      </c>
      <c r="U965" t="str">
        <f>VLOOKUP(T965,'STANDARD COMM'!A:B,2,FALSE)</f>
        <v>CARD BOARD INSERT</v>
      </c>
      <c r="V965" t="str">
        <f>IF(T965="","(blank)",IF(COUNTIF('STANDARD COMM'!A:A,T965)&gt;0,"OK","OUT OF SCOPE"))</f>
        <v>OK</v>
      </c>
    </row>
    <row r="966" spans="1:22">
      <c r="A966" s="16" t="s">
        <v>8240</v>
      </c>
      <c r="B966" s="48">
        <v>46043.325659722221</v>
      </c>
      <c r="D966" s="12" t="s">
        <v>8260</v>
      </c>
      <c r="E966" s="12" t="s">
        <v>181</v>
      </c>
      <c r="F966" t="s">
        <v>8053</v>
      </c>
      <c r="G966" s="24">
        <v>46112</v>
      </c>
      <c r="I966" s="27" t="s">
        <v>4434</v>
      </c>
      <c r="J966" s="27" t="s">
        <v>4435</v>
      </c>
      <c r="K966" t="s">
        <v>4935</v>
      </c>
      <c r="L966" s="33" t="str">
        <f>VLOOKUP(K966,'COMM ITY- ENG'!A:B,2,FALSE)</f>
        <v>handles</v>
      </c>
      <c r="N966" s="46">
        <v>2436</v>
      </c>
      <c r="O966" s="45" t="s">
        <v>4949</v>
      </c>
      <c r="Q966" s="19">
        <f t="shared" si="15"/>
        <v>0.56000000000000005</v>
      </c>
      <c r="R966" s="47">
        <v>1364.16</v>
      </c>
      <c r="S966" s="26" t="str">
        <f>IFERROR(VLOOKUP(J966,'DESC ITY - ENG'!B:C,2,FALSE),VLOOKUP(I966,'DESC ITY - ENG'!A:C,3,FALSE))</f>
        <v>Large Wooden Fondue Handle</v>
      </c>
      <c r="T966" s="15" t="str">
        <f>IFERROR(VLOOKUP(S966,'DESC ITY - ENG'!C:D,2,FALSE),VLOOKUP(J966,'DESC ITY - ENG'!B:D,3,FALSE))</f>
        <v>HDL--</v>
      </c>
      <c r="U966" t="e">
        <f>VLOOKUP(T966,'STANDARD COMM'!A:B,2,FALSE)</f>
        <v>#N/A</v>
      </c>
      <c r="V966" t="str">
        <f>IF(T966="","(blank)",IF(COUNTIF('STANDARD COMM'!A:A,T966)&gt;0,"OK","OUT OF SCOPE"))</f>
        <v>OUT OF SCOPE</v>
      </c>
    </row>
    <row r="967" spans="1:22">
      <c r="A967" s="16" t="s">
        <v>8242</v>
      </c>
      <c r="B967" s="48">
        <v>46055.429189814815</v>
      </c>
      <c r="D967" s="12" t="s">
        <v>101</v>
      </c>
      <c r="E967" s="12" t="s">
        <v>102</v>
      </c>
      <c r="F967" t="s">
        <v>8055</v>
      </c>
      <c r="G967" s="24">
        <v>46112</v>
      </c>
      <c r="I967" s="27" t="s">
        <v>886</v>
      </c>
      <c r="J967" s="27" t="s">
        <v>887</v>
      </c>
      <c r="K967" t="s">
        <v>4942</v>
      </c>
      <c r="L967" s="33" t="str">
        <f>VLOOKUP(K967,'COMM ITY- ENG'!A:B,2,FALSE)</f>
        <v>accessories for handles</v>
      </c>
      <c r="N967" s="46">
        <v>100542</v>
      </c>
      <c r="O967" s="45" t="s">
        <v>4949</v>
      </c>
      <c r="Q967" s="19">
        <f t="shared" si="15"/>
        <v>7.5499791132064217E-3</v>
      </c>
      <c r="R967" s="47">
        <v>759.09</v>
      </c>
      <c r="S967" s="26" t="str">
        <f>IFERROR(VLOOKUP(J967,'DESC ITY - ENG'!B:C,2,FALSE),VLOOKUP(I967,'DESC ITY - ENG'!A:C,3,FALSE))</f>
        <v>Rivet 5x13 mm AG5 Aluminum</v>
      </c>
      <c r="T967" s="15" t="str">
        <f>IFERROR(VLOOKUP(S967,'DESC ITY - ENG'!C:D,2,FALSE),VLOOKUP(J967,'DESC ITY - ENG'!B:D,3,FALSE))</f>
        <v>RIV-</v>
      </c>
      <c r="U967" t="str">
        <f>VLOOKUP(T967,'STANDARD COMM'!A:B,2,FALSE)</f>
        <v>RIVET</v>
      </c>
      <c r="V967" t="str">
        <f>IF(T967="","(blank)",IF(COUNTIF('STANDARD COMM'!A:A,T967)&gt;0,"OK","OUT OF SCOPE"))</f>
        <v>OK</v>
      </c>
    </row>
    <row r="968" spans="1:22">
      <c r="A968" s="16" t="s">
        <v>8179</v>
      </c>
      <c r="B968" s="48">
        <v>46055.49559027778</v>
      </c>
      <c r="D968" s="12" t="s">
        <v>77</v>
      </c>
      <c r="E968" s="12" t="s">
        <v>78</v>
      </c>
      <c r="F968" t="s">
        <v>8019</v>
      </c>
      <c r="G968" s="24">
        <v>46112</v>
      </c>
      <c r="I968" s="27" t="s">
        <v>380</v>
      </c>
      <c r="J968" s="27" t="s">
        <v>381</v>
      </c>
      <c r="K968" t="s">
        <v>4935</v>
      </c>
      <c r="L968" s="33" t="str">
        <f>VLOOKUP(K968,'COMM ITY- ENG'!A:B,2,FALSE)</f>
        <v>handles</v>
      </c>
      <c r="N968" s="46">
        <v>2500</v>
      </c>
      <c r="O968" s="45" t="s">
        <v>4949</v>
      </c>
      <c r="Q968" s="19">
        <f t="shared" si="15"/>
        <v>1.137</v>
      </c>
      <c r="R968" s="47">
        <v>2842.5</v>
      </c>
      <c r="S968" s="26" t="str">
        <f>IFERROR(VLOOKUP(J968,'DESC ITY - ENG'!B:C,2,FALSE),VLOOKUP(I968,'DESC ITY - ENG'!A:C,3,FALSE))</f>
        <v>Steel Handle AC.SOLE Short w/Logo MC AISI 430 Pan 279-24 Sandblasted [cite: 4]</v>
      </c>
      <c r="T968" s="15" t="str">
        <f>IFERROR(VLOOKUP(S968,'DESC ITY - ENG'!C:D,2,FALSE),VLOOKUP(J968,'DESC ITY - ENG'!B:D,3,FALSE))</f>
        <v>SHDL-</v>
      </c>
      <c r="U968" t="e">
        <f>VLOOKUP(T968,'STANDARD COMM'!A:B,2,FALSE)</f>
        <v>#N/A</v>
      </c>
      <c r="V968" t="str">
        <f>IF(T968="","(blank)",IF(COUNTIF('STANDARD COMM'!A:A,T968)&gt;0,"OK","OUT OF SCOPE"))</f>
        <v>OUT OF SCOPE</v>
      </c>
    </row>
    <row r="969" spans="1:22">
      <c r="A969" s="16" t="s">
        <v>8179</v>
      </c>
      <c r="B969" s="48">
        <v>46055.49559027778</v>
      </c>
      <c r="D969" s="12" t="s">
        <v>77</v>
      </c>
      <c r="E969" s="12" t="s">
        <v>78</v>
      </c>
      <c r="F969" t="s">
        <v>8019</v>
      </c>
      <c r="G969" s="24">
        <v>46112</v>
      </c>
      <c r="I969" s="27" t="s">
        <v>382</v>
      </c>
      <c r="J969" s="27" t="s">
        <v>383</v>
      </c>
      <c r="K969" t="s">
        <v>4935</v>
      </c>
      <c r="L969" s="33" t="str">
        <f>VLOOKUP(K969,'COMM ITY- ENG'!A:B,2,FALSE)</f>
        <v>handles</v>
      </c>
      <c r="N969" s="46">
        <v>2100</v>
      </c>
      <c r="O969" s="45" t="s">
        <v>4949</v>
      </c>
      <c r="Q969" s="19">
        <f t="shared" si="15"/>
        <v>1.137</v>
      </c>
      <c r="R969" s="47">
        <v>2387.6999999999998</v>
      </c>
      <c r="S969" s="26" t="str">
        <f>IFERROR(VLOOKUP(J969,'DESC ITY - ENG'!B:C,2,FALSE),VLOOKUP(I969,'DESC ITY - ENG'!A:C,3,FALSE))</f>
        <v>Steel Handle AC.SOLE Short w/Logo MC AISI 430 Casserole 433-16 Sandblasted [cite: 4]</v>
      </c>
      <c r="T969" s="15" t="str">
        <f>IFERROR(VLOOKUP(S969,'DESC ITY - ENG'!C:D,2,FALSE),VLOOKUP(J969,'DESC ITY - ENG'!B:D,3,FALSE))</f>
        <v>SHDL-</v>
      </c>
      <c r="U969" t="e">
        <f>VLOOKUP(T969,'STANDARD COMM'!A:B,2,FALSE)</f>
        <v>#N/A</v>
      </c>
      <c r="V969" t="str">
        <f>IF(T969="","(blank)",IF(COUNTIF('STANDARD COMM'!A:A,T969)&gt;0,"OK","OUT OF SCOPE"))</f>
        <v>OUT OF SCOPE</v>
      </c>
    </row>
    <row r="970" spans="1:22">
      <c r="A970" s="16" t="s">
        <v>8179</v>
      </c>
      <c r="B970" s="48">
        <v>46055.49559027778</v>
      </c>
      <c r="D970" s="12" t="s">
        <v>77</v>
      </c>
      <c r="E970" s="12" t="s">
        <v>78</v>
      </c>
      <c r="F970" t="s">
        <v>8019</v>
      </c>
      <c r="G970" s="24">
        <v>46112</v>
      </c>
      <c r="I970" s="27" t="s">
        <v>388</v>
      </c>
      <c r="J970" s="27" t="s">
        <v>389</v>
      </c>
      <c r="K970" t="s">
        <v>4935</v>
      </c>
      <c r="L970" s="33" t="str">
        <f>VLOOKUP(K970,'COMM ITY- ENG'!A:B,2,FALSE)</f>
        <v>handles</v>
      </c>
      <c r="N970" s="46">
        <v>9040</v>
      </c>
      <c r="O970" s="45" t="s">
        <v>4949</v>
      </c>
      <c r="Q970" s="19">
        <f t="shared" si="15"/>
        <v>1.2270000000000001</v>
      </c>
      <c r="R970" s="47">
        <v>11092.08</v>
      </c>
      <c r="S970" s="26" t="str">
        <f>IFERROR(VLOOKUP(J970,'DESC ITY - ENG'!B:C,2,FALSE),VLOOKUP(I970,'DESC ITY - ENG'!A:C,3,FALSE))</f>
        <v>Steel Handle AC.SOLE Long w/Logo MC AISI 430 Skillet 379-26 Sandblasted [cite: 4 5]</v>
      </c>
      <c r="T970" s="15" t="str">
        <f>IFERROR(VLOOKUP(S970,'DESC ITY - ENG'!C:D,2,FALSE),VLOOKUP(J970,'DESC ITY - ENG'!B:D,3,FALSE))</f>
        <v>HDL--</v>
      </c>
      <c r="U970" t="e">
        <f>VLOOKUP(T970,'STANDARD COMM'!A:B,2,FALSE)</f>
        <v>#N/A</v>
      </c>
      <c r="V970" t="str">
        <f>IF(T970="","(blank)",IF(COUNTIF('STANDARD COMM'!A:A,T970)&gt;0,"OK","OUT OF SCOPE"))</f>
        <v>OUT OF SCOPE</v>
      </c>
    </row>
    <row r="971" spans="1:22">
      <c r="A971" s="16" t="s">
        <v>8239</v>
      </c>
      <c r="B971" s="48">
        <v>46058.68209490741</v>
      </c>
      <c r="D971" s="18" t="s">
        <v>8260</v>
      </c>
      <c r="E971" s="18" t="s">
        <v>181</v>
      </c>
      <c r="F971" t="s">
        <v>8053</v>
      </c>
      <c r="G971" s="24">
        <v>46112</v>
      </c>
      <c r="I971" s="27" t="s">
        <v>4430</v>
      </c>
      <c r="J971" s="27" t="s">
        <v>4431</v>
      </c>
      <c r="K971" t="s">
        <v>4935</v>
      </c>
      <c r="L971" s="33" t="str">
        <f>VLOOKUP(K971,'COMM ITY- ENG'!A:B,2,FALSE)</f>
        <v>handles</v>
      </c>
      <c r="N971" s="46">
        <v>2218</v>
      </c>
      <c r="O971" s="45" t="s">
        <v>4949</v>
      </c>
      <c r="Q971" s="19">
        <f t="shared" si="15"/>
        <v>0.45</v>
      </c>
      <c r="R971" s="47">
        <v>998.1</v>
      </c>
      <c r="S971" s="26" t="str">
        <f>IFERROR(VLOOKUP(J971,'DESC ITY - ENG'!B:C,2,FALSE),VLOOKUP(I971,'DESC ITY - ENG'!A:C,3,FALSE))</f>
        <v>Small Wooden Fondue Handle</v>
      </c>
      <c r="T971" s="15" t="str">
        <f>IFERROR(VLOOKUP(S971,'DESC ITY - ENG'!C:D,2,FALSE),VLOOKUP(J971,'DESC ITY - ENG'!B:D,3,FALSE))</f>
        <v>HDL--</v>
      </c>
      <c r="U971" t="e">
        <f>VLOOKUP(T971,'STANDARD COMM'!A:B,2,FALSE)</f>
        <v>#N/A</v>
      </c>
      <c r="V971" t="str">
        <f>IF(T971="","(blank)",IF(COUNTIF('STANDARD COMM'!A:A,T971)&gt;0,"OK","OUT OF SCOPE"))</f>
        <v>OUT OF SCOPE</v>
      </c>
    </row>
    <row r="972" spans="1:22">
      <c r="A972" s="16" t="s">
        <v>8229</v>
      </c>
      <c r="B972" s="48">
        <v>46059.328865740739</v>
      </c>
      <c r="D972" s="12" t="s">
        <v>119</v>
      </c>
      <c r="E972" s="12" t="s">
        <v>120</v>
      </c>
      <c r="F972" t="s">
        <v>8048</v>
      </c>
      <c r="G972" s="24">
        <v>46112</v>
      </c>
      <c r="I972" s="27" t="s">
        <v>320</v>
      </c>
      <c r="J972" s="27" t="s">
        <v>321</v>
      </c>
      <c r="K972" t="s">
        <v>4938</v>
      </c>
      <c r="L972" s="33" t="str">
        <f>VLOOKUP(K972,'COMM ITY- ENG'!A:B,2,FALSE)</f>
        <v>aluminium</v>
      </c>
      <c r="N972" s="46">
        <v>830</v>
      </c>
      <c r="O972" s="45" t="s">
        <v>4950</v>
      </c>
      <c r="Q972" s="19">
        <f t="shared" si="15"/>
        <v>3.73</v>
      </c>
      <c r="R972" s="47">
        <v>3095.9</v>
      </c>
      <c r="S972" s="26" t="str">
        <f>IFERROR(VLOOKUP(J972,'DESC ITY - ENG'!B:C,2,FALSE),VLOOKUP(I972,'DESC ITY - ENG'!A:C,3,FALSE))</f>
        <v>Aluminum Disc "Light Green" Alloy 330mm x 3.6mm Twice Cooked</v>
      </c>
      <c r="T972" s="15" t="str">
        <f>IFERROR(VLOOKUP(S972,'DESC ITY - ENG'!C:D,2,FALSE),VLOOKUP(J972,'DESC ITY - ENG'!B:D,3,FALSE))</f>
        <v>ALM-</v>
      </c>
      <c r="U972" t="str">
        <f>VLOOKUP(T972,'STANDARD COMM'!A:B,2,FALSE)</f>
        <v>ALUM MATERIAL</v>
      </c>
      <c r="V972" t="str">
        <f>IF(T972="","(blank)",IF(COUNTIF('STANDARD COMM'!A:A,T972)&gt;0,"OK","OUT OF SCOPE"))</f>
        <v>OK</v>
      </c>
    </row>
    <row r="973" spans="1:22">
      <c r="A973" s="16" t="s">
        <v>8229</v>
      </c>
      <c r="B973" s="48">
        <v>46059.328865740739</v>
      </c>
      <c r="D973" s="12" t="s">
        <v>119</v>
      </c>
      <c r="E973" s="12" t="s">
        <v>120</v>
      </c>
      <c r="F973" t="s">
        <v>8048</v>
      </c>
      <c r="G973" s="24">
        <v>46112</v>
      </c>
      <c r="I973" s="27" t="s">
        <v>308</v>
      </c>
      <c r="J973" s="27" t="s">
        <v>309</v>
      </c>
      <c r="K973" t="s">
        <v>4938</v>
      </c>
      <c r="L973" s="33" t="str">
        <f>VLOOKUP(K973,'COMM ITY- ENG'!A:B,2,FALSE)</f>
        <v>aluminium</v>
      </c>
      <c r="N973" s="46">
        <v>1687</v>
      </c>
      <c r="O973" s="45" t="s">
        <v>4950</v>
      </c>
      <c r="Q973" s="19">
        <f t="shared" si="15"/>
        <v>3.73</v>
      </c>
      <c r="R973" s="47">
        <v>6292.51</v>
      </c>
      <c r="S973" s="26" t="str">
        <f>IFERROR(VLOOKUP(J973,'DESC ITY - ENG'!B:C,2,FALSE),VLOOKUP(I973,'DESC ITY - ENG'!A:C,3,FALSE))</f>
        <v>Aluminum Disc "Green" Alloy 365mm x 3.6mm Twice Cooked</v>
      </c>
      <c r="T973" s="15" t="str">
        <f>IFERROR(VLOOKUP(S973,'DESC ITY - ENG'!C:D,2,FALSE),VLOOKUP(J973,'DESC ITY - ENG'!B:D,3,FALSE))</f>
        <v>ALM-</v>
      </c>
      <c r="U973" t="str">
        <f>VLOOKUP(T973,'STANDARD COMM'!A:B,2,FALSE)</f>
        <v>ALUM MATERIAL</v>
      </c>
      <c r="V973" t="str">
        <f>IF(T973="","(blank)",IF(COUNTIF('STANDARD COMM'!A:A,T973)&gt;0,"OK","OUT OF SCOPE"))</f>
        <v>OK</v>
      </c>
    </row>
    <row r="974" spans="1:22">
      <c r="A974" s="16" t="s">
        <v>8225</v>
      </c>
      <c r="B974" s="48">
        <v>46059.414675925924</v>
      </c>
      <c r="D974" s="18" t="s">
        <v>119</v>
      </c>
      <c r="E974" s="18" t="s">
        <v>120</v>
      </c>
      <c r="F974" t="s">
        <v>8048</v>
      </c>
      <c r="G974" s="24">
        <v>46112</v>
      </c>
      <c r="I974" s="27" t="s">
        <v>406</v>
      </c>
      <c r="J974" s="27" t="s">
        <v>407</v>
      </c>
      <c r="K974" t="s">
        <v>4938</v>
      </c>
      <c r="L974" s="33" t="str">
        <f>VLOOKUP(K974,'COMM ITY- ENG'!A:B,2,FALSE)</f>
        <v>aluminium</v>
      </c>
      <c r="N974" s="46">
        <v>886</v>
      </c>
      <c r="O974" s="45" t="s">
        <v>4950</v>
      </c>
      <c r="Q974" s="19">
        <f t="shared" si="15"/>
        <v>3.83</v>
      </c>
      <c r="R974" s="47">
        <v>3393.38</v>
      </c>
      <c r="S974" s="26" t="str">
        <f>IFERROR(VLOOKUP(J974,'DESC ITY - ENG'!B:C,2,FALSE),VLOOKUP(I974,'DESC ITY - ENG'!A:C,3,FALSE))</f>
        <v>Aluminum Disc Alloy 4006 290mm x 2.9mm Twice Cooked</v>
      </c>
      <c r="T974" s="15" t="str">
        <f>IFERROR(VLOOKUP(S974,'DESC ITY - ENG'!C:D,2,FALSE),VLOOKUP(J974,'DESC ITY - ENG'!B:D,3,FALSE))</f>
        <v>ALM-</v>
      </c>
      <c r="U974" t="str">
        <f>VLOOKUP(T974,'STANDARD COMM'!A:B,2,FALSE)</f>
        <v>ALUM MATERIAL</v>
      </c>
      <c r="V974" t="str">
        <f>IF(T974="","(blank)",IF(COUNTIF('STANDARD COMM'!A:A,T974)&gt;0,"OK","OUT OF SCOPE"))</f>
        <v>OK</v>
      </c>
    </row>
    <row r="975" spans="1:22">
      <c r="A975" s="16" t="s">
        <v>8225</v>
      </c>
      <c r="B975" s="48">
        <v>46059.414675925924</v>
      </c>
      <c r="D975" s="12" t="s">
        <v>119</v>
      </c>
      <c r="E975" s="12" t="s">
        <v>120</v>
      </c>
      <c r="F975" t="s">
        <v>8048</v>
      </c>
      <c r="G975" s="24">
        <v>46112</v>
      </c>
      <c r="I975" s="27" t="s">
        <v>440</v>
      </c>
      <c r="J975" s="27" t="s">
        <v>441</v>
      </c>
      <c r="K975" t="s">
        <v>4938</v>
      </c>
      <c r="L975" s="33" t="str">
        <f>VLOOKUP(K975,'COMM ITY- ENG'!A:B,2,FALSE)</f>
        <v>aluminium</v>
      </c>
      <c r="N975" s="46">
        <v>1295</v>
      </c>
      <c r="O975" s="45" t="s">
        <v>4950</v>
      </c>
      <c r="Q975" s="19">
        <f t="shared" si="15"/>
        <v>3.83</v>
      </c>
      <c r="R975" s="47">
        <v>4959.8500000000004</v>
      </c>
      <c r="S975" s="26" t="str">
        <f>IFERROR(VLOOKUP(J975,'DESC ITY - ENG'!B:C,2,FALSE),VLOOKUP(I975,'DESC ITY - ENG'!A:C,3,FALSE))</f>
        <v>Aluminum Disc Alloy 4006 305mm x 2.9mm Replacement Part [cite: 2]</v>
      </c>
      <c r="T975" s="15" t="str">
        <f>IFERROR(VLOOKUP(S975,'DESC ITY - ENG'!C:D,2,FALSE),VLOOKUP(J975,'DESC ITY - ENG'!B:D,3,FALSE))</f>
        <v>ALM-</v>
      </c>
      <c r="U975" t="str">
        <f>VLOOKUP(T975,'STANDARD COMM'!A:B,2,FALSE)</f>
        <v>ALUM MATERIAL</v>
      </c>
      <c r="V975" t="str">
        <f>IF(T975="","(blank)",IF(COUNTIF('STANDARD COMM'!A:A,T975)&gt;0,"OK","OUT OF SCOPE"))</f>
        <v>OK</v>
      </c>
    </row>
    <row r="976" spans="1:22">
      <c r="A976" s="16" t="s">
        <v>8225</v>
      </c>
      <c r="B976" s="48">
        <v>46059.414675925924</v>
      </c>
      <c r="D976" s="12" t="s">
        <v>119</v>
      </c>
      <c r="E976" s="12" t="s">
        <v>120</v>
      </c>
      <c r="F976" t="s">
        <v>8048</v>
      </c>
      <c r="G976" s="24">
        <v>46112</v>
      </c>
      <c r="I976" s="27" t="s">
        <v>414</v>
      </c>
      <c r="J976" s="27" t="s">
        <v>415</v>
      </c>
      <c r="K976" t="s">
        <v>4938</v>
      </c>
      <c r="L976" s="33" t="str">
        <f>VLOOKUP(K976,'COMM ITY- ENG'!A:B,2,FALSE)</f>
        <v>aluminium</v>
      </c>
      <c r="N976" s="46">
        <v>478</v>
      </c>
      <c r="O976" s="45" t="s">
        <v>4950</v>
      </c>
      <c r="Q976" s="19">
        <f t="shared" si="15"/>
        <v>3.83</v>
      </c>
      <c r="R976" s="47">
        <v>1830.74</v>
      </c>
      <c r="S976" s="26" t="str">
        <f>IFERROR(VLOOKUP(J976,'DESC ITY - ENG'!B:C,2,FALSE),VLOOKUP(I976,'DESC ITY - ENG'!A:C,3,FALSE))</f>
        <v>Aluminum Disc Alloy 4006 310mm x 2.9mm Twice Cooked</v>
      </c>
      <c r="T976" s="15" t="str">
        <f>IFERROR(VLOOKUP(S976,'DESC ITY - ENG'!C:D,2,FALSE),VLOOKUP(J976,'DESC ITY - ENG'!B:D,3,FALSE))</f>
        <v>ALM-</v>
      </c>
      <c r="U976" t="str">
        <f>VLOOKUP(T976,'STANDARD COMM'!A:B,2,FALSE)</f>
        <v>ALUM MATERIAL</v>
      </c>
      <c r="V976" t="str">
        <f>IF(T976="","(blank)",IF(COUNTIF('STANDARD COMM'!A:A,T976)&gt;0,"OK","OUT OF SCOPE"))</f>
        <v>OK</v>
      </c>
    </row>
    <row r="977" spans="1:22">
      <c r="A977" s="16" t="s">
        <v>8230</v>
      </c>
      <c r="B977" s="48">
        <v>46059.426087962966</v>
      </c>
      <c r="D977" s="18" t="s">
        <v>119</v>
      </c>
      <c r="E977" s="18" t="s">
        <v>120</v>
      </c>
      <c r="F977" t="s">
        <v>8048</v>
      </c>
      <c r="G977" s="24">
        <v>46112</v>
      </c>
      <c r="I977" s="27" t="s">
        <v>3842</v>
      </c>
      <c r="J977" s="27" t="s">
        <v>3843</v>
      </c>
      <c r="K977" t="s">
        <v>4938</v>
      </c>
      <c r="L977" s="33" t="str">
        <f>VLOOKUP(K977,'COMM ITY- ENG'!A:B,2,FALSE)</f>
        <v>aluminium</v>
      </c>
      <c r="N977" s="46">
        <v>374</v>
      </c>
      <c r="O977" s="45" t="s">
        <v>4950</v>
      </c>
      <c r="Q977" s="19">
        <f t="shared" si="15"/>
        <v>3.73</v>
      </c>
      <c r="R977" s="47">
        <v>1395.02</v>
      </c>
      <c r="S977" s="26" t="str">
        <f>IFERROR(VLOOKUP(J977,'DESC ITY - ENG'!B:C,2,FALSE),VLOOKUP(I977,'DESC ITY - ENG'!A:C,3,FALSE))</f>
        <v>Rectangular Alum. Sheet "Green" Alloy 520x410x1.9mm Twice Cooked - Cut Corners</v>
      </c>
      <c r="T977" s="15" t="str">
        <f>IFERROR(VLOOKUP(S977,'DESC ITY - ENG'!C:D,2,FALSE),VLOOKUP(J977,'DESC ITY - ENG'!B:D,3,FALSE))</f>
        <v>ALM-</v>
      </c>
      <c r="U977" t="str">
        <f>VLOOKUP(T977,'STANDARD COMM'!A:B,2,FALSE)</f>
        <v>ALUM MATERIAL</v>
      </c>
      <c r="V977" t="str">
        <f>IF(T977="","(blank)",IF(COUNTIF('STANDARD COMM'!A:A,T977)&gt;0,"OK","OUT OF SCOPE"))</f>
        <v>OK</v>
      </c>
    </row>
    <row r="978" spans="1:22">
      <c r="A978" s="16" t="s">
        <v>8246</v>
      </c>
      <c r="B978" s="48">
        <v>46062.380300925928</v>
      </c>
      <c r="D978" s="12" t="s">
        <v>107</v>
      </c>
      <c r="E978" s="12" t="s">
        <v>108</v>
      </c>
      <c r="F978" t="s">
        <v>8056</v>
      </c>
      <c r="G978" s="24">
        <v>46112</v>
      </c>
      <c r="I978" s="27" t="s">
        <v>932</v>
      </c>
      <c r="J978" s="27" t="s">
        <v>933</v>
      </c>
      <c r="K978" t="s">
        <v>4944</v>
      </c>
      <c r="L978" s="33" t="str">
        <f>VLOOKUP(K978,'COMM ITY- ENG'!A:B,2,FALSE)</f>
        <v>steel</v>
      </c>
      <c r="N978" s="46">
        <v>1082</v>
      </c>
      <c r="O978" s="45" t="s">
        <v>4950</v>
      </c>
      <c r="Q978" s="19">
        <f t="shared" si="15"/>
        <v>3.25</v>
      </c>
      <c r="R978" s="47">
        <v>3516.5</v>
      </c>
      <c r="S978" s="26" t="str">
        <f>IFERROR(VLOOKUP(J978,'DESC ITY - ENG'!B:C,2,FALSE),VLOOKUP(I978,'DESC ITY - ENG'!A:C,3,FALSE))</f>
        <v>Steel Disc AISI 430 0.5mm Smooth/Satin Finish [cite: 1]</v>
      </c>
      <c r="T978" s="15" t="str">
        <f>IFERROR(VLOOKUP(S978,'DESC ITY - ENG'!C:D,2,FALSE),VLOOKUP(J978,'DESC ITY - ENG'!B:D,3,FALSE))</f>
        <v>SSM-</v>
      </c>
      <c r="U978" t="str">
        <f>VLOOKUP(T978,'STANDARD COMM'!A:B,2,FALSE)</f>
        <v>STAINLESS STEEL MATERIAL</v>
      </c>
      <c r="V978" t="str">
        <f>IF(T978="","(blank)",IF(COUNTIF('STANDARD COMM'!A:A,T978)&gt;0,"OK","OUT OF SCOPE"))</f>
        <v>OK</v>
      </c>
    </row>
    <row r="979" spans="1:22">
      <c r="A979" s="16" t="s">
        <v>8246</v>
      </c>
      <c r="B979" s="48">
        <v>46062.380300925928</v>
      </c>
      <c r="D979" s="12" t="s">
        <v>107</v>
      </c>
      <c r="E979" s="12" t="s">
        <v>108</v>
      </c>
      <c r="F979" t="s">
        <v>8056</v>
      </c>
      <c r="G979" s="24">
        <v>46112</v>
      </c>
      <c r="I979" s="27" t="s">
        <v>934</v>
      </c>
      <c r="J979" s="27" t="s">
        <v>935</v>
      </c>
      <c r="K979" t="s">
        <v>4944</v>
      </c>
      <c r="L979" s="33" t="str">
        <f>VLOOKUP(K979,'COMM ITY- ENG'!A:B,2,FALSE)</f>
        <v>steel</v>
      </c>
      <c r="N979" s="46">
        <v>1230</v>
      </c>
      <c r="O979" s="45" t="s">
        <v>4950</v>
      </c>
      <c r="Q979" s="19">
        <f t="shared" si="15"/>
        <v>3.25</v>
      </c>
      <c r="R979" s="47">
        <v>3997.5</v>
      </c>
      <c r="S979" s="26" t="str">
        <f>IFERROR(VLOOKUP(J979,'DESC ITY - ENG'!B:C,2,FALSE),VLOOKUP(I979,'DESC ITY - ENG'!A:C,3,FALSE))</f>
        <v>Steel Disc AISI 430 0.5mm Smooth/Satin Finish [cite: 1]</v>
      </c>
      <c r="T979" s="15" t="str">
        <f>IFERROR(VLOOKUP(S979,'DESC ITY - ENG'!C:D,2,FALSE),VLOOKUP(J979,'DESC ITY - ENG'!B:D,3,FALSE))</f>
        <v>SSM-</v>
      </c>
      <c r="U979" t="str">
        <f>VLOOKUP(T979,'STANDARD COMM'!A:B,2,FALSE)</f>
        <v>STAINLESS STEEL MATERIAL</v>
      </c>
      <c r="V979" t="str">
        <f>IF(T979="","(blank)",IF(COUNTIF('STANDARD COMM'!A:A,T979)&gt;0,"OK","OUT OF SCOPE"))</f>
        <v>OK</v>
      </c>
    </row>
    <row r="980" spans="1:22">
      <c r="A980" s="16" t="s">
        <v>8246</v>
      </c>
      <c r="B980" s="48">
        <v>46062.380300925928</v>
      </c>
      <c r="D980" s="12" t="s">
        <v>107</v>
      </c>
      <c r="E980" s="12" t="s">
        <v>108</v>
      </c>
      <c r="F980" t="s">
        <v>8056</v>
      </c>
      <c r="G980" s="24">
        <v>46112</v>
      </c>
      <c r="I980" s="27" t="s">
        <v>938</v>
      </c>
      <c r="J980" s="27" t="s">
        <v>939</v>
      </c>
      <c r="K980" t="s">
        <v>4944</v>
      </c>
      <c r="L980" s="33" t="str">
        <f>VLOOKUP(K980,'COMM ITY- ENG'!A:B,2,FALSE)</f>
        <v>steel</v>
      </c>
      <c r="N980" s="46">
        <v>1762</v>
      </c>
      <c r="O980" s="45" t="s">
        <v>4950</v>
      </c>
      <c r="Q980" s="19">
        <f t="shared" si="15"/>
        <v>3.25</v>
      </c>
      <c r="R980" s="47">
        <v>5726.5</v>
      </c>
      <c r="S980" s="26" t="str">
        <f>IFERROR(VLOOKUP(J980,'DESC ITY - ENG'!B:C,2,FALSE),VLOOKUP(I980,'DESC ITY - ENG'!A:C,3,FALSE))</f>
        <v>Steel Disc AISI 430 0.5mm Smooth/Satin Finish [cite: 1]</v>
      </c>
      <c r="T980" s="15" t="str">
        <f>IFERROR(VLOOKUP(S980,'DESC ITY - ENG'!C:D,2,FALSE),VLOOKUP(J980,'DESC ITY - ENG'!B:D,3,FALSE))</f>
        <v>SSM-</v>
      </c>
      <c r="U980" t="str">
        <f>VLOOKUP(T980,'STANDARD COMM'!A:B,2,FALSE)</f>
        <v>STAINLESS STEEL MATERIAL</v>
      </c>
      <c r="V980" t="str">
        <f>IF(T980="","(blank)",IF(COUNTIF('STANDARD COMM'!A:A,T980)&gt;0,"OK","OUT OF SCOPE"))</f>
        <v>OK</v>
      </c>
    </row>
    <row r="981" spans="1:22">
      <c r="A981" s="16" t="s">
        <v>8166</v>
      </c>
      <c r="B981" s="48">
        <v>46065.479756944442</v>
      </c>
      <c r="D981" s="12" t="s">
        <v>21</v>
      </c>
      <c r="E981" s="12" t="s">
        <v>22</v>
      </c>
      <c r="F981" t="s">
        <v>8002</v>
      </c>
      <c r="G981" s="24">
        <v>46112</v>
      </c>
      <c r="I981" s="27" t="s">
        <v>203</v>
      </c>
      <c r="J981" s="27" t="s">
        <v>204</v>
      </c>
      <c r="K981" t="s">
        <v>4936</v>
      </c>
      <c r="L981" s="33" t="str">
        <f>VLOOKUP(K981,'COMM ITY- ENG'!A:B,2,FALSE)</f>
        <v>chemical products</v>
      </c>
      <c r="N981" s="46">
        <v>200</v>
      </c>
      <c r="O981" s="45" t="s">
        <v>4950</v>
      </c>
      <c r="Q981" s="19">
        <f t="shared" si="15"/>
        <v>8.98</v>
      </c>
      <c r="R981" s="47">
        <v>1796</v>
      </c>
      <c r="S981" s="26" t="str">
        <f>IFERROR(VLOOKUP(J981,'DESC ITY - ENG'!B:C,2,FALSE),VLOOKUP(I981,'DESC ITY - ENG'!A:C,3,FALSE))</f>
        <v>459G-R0185 ROLLER PRIMER GRAY</v>
      </c>
      <c r="T981" s="15" t="str">
        <f>IFERROR(VLOOKUP(S981,'DESC ITY - ENG'!C:D,2,FALSE),VLOOKUP(J981,'DESC ITY - ENG'!B:D,3,FALSE))</f>
        <v>INM-</v>
      </c>
      <c r="U981" t="str">
        <f>VLOOKUP(T981,'STANDARD COMM'!A:B,2,FALSE)</f>
        <v>INTR TREAT MATERIAL</v>
      </c>
      <c r="V981" t="str">
        <f>IF(T981="","(blank)",IF(COUNTIF('STANDARD COMM'!A:A,T981)&gt;0,"OK","OUT OF SCOPE"))</f>
        <v>OK</v>
      </c>
    </row>
    <row r="982" spans="1:22">
      <c r="A982" s="16" t="s">
        <v>8166</v>
      </c>
      <c r="B982" s="48">
        <v>46065.479756944442</v>
      </c>
      <c r="D982" s="18" t="s">
        <v>21</v>
      </c>
      <c r="E982" s="18" t="s">
        <v>22</v>
      </c>
      <c r="F982" t="s">
        <v>8002</v>
      </c>
      <c r="G982" s="24">
        <v>46112</v>
      </c>
      <c r="I982" s="27" t="s">
        <v>191</v>
      </c>
      <c r="J982" s="27" t="s">
        <v>192</v>
      </c>
      <c r="K982" t="s">
        <v>4936</v>
      </c>
      <c r="L982" s="33" t="str">
        <f>VLOOKUP(K982,'COMM ITY- ENG'!A:B,2,FALSE)</f>
        <v>chemical products</v>
      </c>
      <c r="N982" s="46">
        <v>260</v>
      </c>
      <c r="O982" s="45" t="s">
        <v>4950</v>
      </c>
      <c r="Q982" s="19">
        <f t="shared" si="15"/>
        <v>22.79</v>
      </c>
      <c r="R982" s="47">
        <v>5925.4</v>
      </c>
      <c r="S982" s="26" t="str">
        <f>IFERROR(VLOOKUP(J982,'DESC ITY - ENG'!B:C,2,FALSE),VLOOKUP(I982,'DESC ITY - ENG'!A:C,3,FALSE))</f>
        <v>479G-81190 PRIMER BLACK PROFES (ex 81197)</v>
      </c>
      <c r="T982" s="15" t="str">
        <f>IFERROR(VLOOKUP(S982,'DESC ITY - ENG'!C:D,2,FALSE),VLOOKUP(J982,'DESC ITY - ENG'!B:D,3,FALSE))</f>
        <v>INM-</v>
      </c>
      <c r="U982" t="str">
        <f>VLOOKUP(T982,'STANDARD COMM'!A:B,2,FALSE)</f>
        <v>INTR TREAT MATERIAL</v>
      </c>
      <c r="V982" t="str">
        <f>IF(T982="","(blank)",IF(COUNTIF('STANDARD COMM'!A:A,T982)&gt;0,"OK","OUT OF SCOPE"))</f>
        <v>OK</v>
      </c>
    </row>
    <row r="983" spans="1:22">
      <c r="A983" s="16" t="s">
        <v>8166</v>
      </c>
      <c r="B983" s="48">
        <v>46065.479756944442</v>
      </c>
      <c r="D983" s="12" t="s">
        <v>21</v>
      </c>
      <c r="E983" s="12" t="s">
        <v>22</v>
      </c>
      <c r="F983" t="s">
        <v>8002</v>
      </c>
      <c r="G983" s="24">
        <v>46112</v>
      </c>
      <c r="I983" s="27" t="s">
        <v>207</v>
      </c>
      <c r="J983" s="27" t="s">
        <v>208</v>
      </c>
      <c r="K983" t="s">
        <v>4936</v>
      </c>
      <c r="L983" s="33" t="str">
        <f>VLOOKUP(K983,'COMM ITY- ENG'!A:B,2,FALSE)</f>
        <v>chemical products</v>
      </c>
      <c r="N983" s="46">
        <v>400</v>
      </c>
      <c r="O983" s="45" t="s">
        <v>4950</v>
      </c>
      <c r="Q983" s="19">
        <f t="shared" si="15"/>
        <v>8.98</v>
      </c>
      <c r="R983" s="47">
        <v>3592</v>
      </c>
      <c r="S983" s="26" t="str">
        <f>IFERROR(VLOOKUP(J983,'DESC ITY - ENG'!B:C,2,FALSE),VLOOKUP(I983,'DESC ITY - ENG'!A:C,3,FALSE))</f>
        <v>455G-R0385 ROLLER TOPCOAT PEWTER</v>
      </c>
      <c r="T983" s="15" t="str">
        <f>IFERROR(VLOOKUP(S983,'DESC ITY - ENG'!C:D,2,FALSE),VLOOKUP(J983,'DESC ITY - ENG'!B:D,3,FALSE))</f>
        <v>INM-</v>
      </c>
      <c r="U983" t="str">
        <f>VLOOKUP(T983,'STANDARD COMM'!A:B,2,FALSE)</f>
        <v>INTR TREAT MATERIAL</v>
      </c>
      <c r="V983" t="str">
        <f>IF(T983="","(blank)",IF(COUNTIF('STANDARD COMM'!A:A,T983)&gt;0,"OK","OUT OF SCOPE"))</f>
        <v>OK</v>
      </c>
    </row>
    <row r="984" spans="1:22">
      <c r="A984" s="16" t="s">
        <v>8245</v>
      </c>
      <c r="B984" s="48">
        <v>46065.553310185183</v>
      </c>
      <c r="D984" s="18" t="s">
        <v>107</v>
      </c>
      <c r="E984" s="18" t="s">
        <v>108</v>
      </c>
      <c r="F984" t="s">
        <v>8056</v>
      </c>
      <c r="G984" s="24">
        <v>46112</v>
      </c>
      <c r="I984" s="27" t="s">
        <v>928</v>
      </c>
      <c r="J984" s="27" t="s">
        <v>929</v>
      </c>
      <c r="K984" t="s">
        <v>4944</v>
      </c>
      <c r="L984" s="33" t="str">
        <f>VLOOKUP(K984,'COMM ITY- ENG'!A:B,2,FALSE)</f>
        <v>steel</v>
      </c>
      <c r="N984" s="46">
        <v>991</v>
      </c>
      <c r="O984" s="45" t="s">
        <v>4950</v>
      </c>
      <c r="Q984" s="19">
        <f t="shared" si="15"/>
        <v>3.25</v>
      </c>
      <c r="R984" s="47">
        <v>3220.75</v>
      </c>
      <c r="S984" s="26" t="str">
        <f>IFERROR(VLOOKUP(J984,'DESC ITY - ENG'!B:C,2,FALSE),VLOOKUP(I984,'DESC ITY - ENG'!A:C,3,FALSE))</f>
        <v>Steel Disc AISI 430 0.5mm Smooth/Satin Finish [cite: 1]</v>
      </c>
      <c r="T984" s="15" t="str">
        <f>IFERROR(VLOOKUP(S984,'DESC ITY - ENG'!C:D,2,FALSE),VLOOKUP(J984,'DESC ITY - ENG'!B:D,3,FALSE))</f>
        <v>SSM-</v>
      </c>
      <c r="U984" t="str">
        <f>VLOOKUP(T984,'STANDARD COMM'!A:B,2,FALSE)</f>
        <v>STAINLESS STEEL MATERIAL</v>
      </c>
      <c r="V984" t="str">
        <f>IF(T984="","(blank)",IF(COUNTIF('STANDARD COMM'!A:A,T984)&gt;0,"OK","OUT OF SCOPE"))</f>
        <v>OK</v>
      </c>
    </row>
    <row r="985" spans="1:22">
      <c r="A985" s="16" t="s">
        <v>8245</v>
      </c>
      <c r="B985" s="48">
        <v>46065.553310185183</v>
      </c>
      <c r="D985" s="18" t="s">
        <v>107</v>
      </c>
      <c r="E985" s="18" t="s">
        <v>108</v>
      </c>
      <c r="F985" t="s">
        <v>8056</v>
      </c>
      <c r="G985" s="24">
        <v>46112</v>
      </c>
      <c r="I985" s="27" t="s">
        <v>938</v>
      </c>
      <c r="J985" s="27" t="s">
        <v>939</v>
      </c>
      <c r="K985" t="s">
        <v>4944</v>
      </c>
      <c r="L985" s="33" t="str">
        <f>VLOOKUP(K985,'COMM ITY- ENG'!A:B,2,FALSE)</f>
        <v>steel</v>
      </c>
      <c r="N985" s="46">
        <v>1494</v>
      </c>
      <c r="O985" s="45" t="s">
        <v>4950</v>
      </c>
      <c r="Q985" s="19">
        <f t="shared" si="15"/>
        <v>3.25</v>
      </c>
      <c r="R985" s="47">
        <v>4855.5</v>
      </c>
      <c r="S985" s="26" t="str">
        <f>IFERROR(VLOOKUP(J985,'DESC ITY - ENG'!B:C,2,FALSE),VLOOKUP(I985,'DESC ITY - ENG'!A:C,3,FALSE))</f>
        <v>Steel Disc AISI 430 0.5mm Smooth/Satin Finish [cite: 1]</v>
      </c>
      <c r="T985" s="15" t="str">
        <f>IFERROR(VLOOKUP(S985,'DESC ITY - ENG'!C:D,2,FALSE),VLOOKUP(J985,'DESC ITY - ENG'!B:D,3,FALSE))</f>
        <v>SSM-</v>
      </c>
      <c r="U985" t="str">
        <f>VLOOKUP(T985,'STANDARD COMM'!A:B,2,FALSE)</f>
        <v>STAINLESS STEEL MATERIAL</v>
      </c>
      <c r="V985" t="str">
        <f>IF(T985="","(blank)",IF(COUNTIF('STANDARD COMM'!A:A,T985)&gt;0,"OK","OUT OF SCOPE"))</f>
        <v>OK</v>
      </c>
    </row>
    <row r="986" spans="1:22">
      <c r="A986" s="16" t="s">
        <v>8231</v>
      </c>
      <c r="B986" s="48">
        <v>46069.613078703704</v>
      </c>
      <c r="D986" s="12" t="s">
        <v>119</v>
      </c>
      <c r="E986" s="12" t="s">
        <v>120</v>
      </c>
      <c r="F986" t="s">
        <v>8048</v>
      </c>
      <c r="G986" s="24">
        <v>46112</v>
      </c>
      <c r="I986" s="27" t="s">
        <v>4117</v>
      </c>
      <c r="J986" s="27" t="s">
        <v>4118</v>
      </c>
      <c r="K986" t="s">
        <v>4938</v>
      </c>
      <c r="L986" s="33" t="str">
        <f>VLOOKUP(K986,'COMM ITY- ENG'!A:B,2,FALSE)</f>
        <v>aluminium</v>
      </c>
      <c r="N986" s="46">
        <v>1723</v>
      </c>
      <c r="O986" s="45" t="s">
        <v>4950</v>
      </c>
      <c r="Q986" s="19">
        <f t="shared" si="15"/>
        <v>3.8</v>
      </c>
      <c r="R986" s="47">
        <v>6547.4</v>
      </c>
      <c r="S986" s="26" t="str">
        <f>IFERROR(VLOOKUP(J986,'DESC ITY - ENG'!B:C,2,FALSE),VLOOKUP(I986,'DESC ITY - ENG'!A:C,3,FALSE))</f>
        <v>Aluminum Disc "Green" Alloy 245mm x 2.2mm Double Annealed (Twice Cooked)</v>
      </c>
      <c r="T986" s="15" t="str">
        <f>IFERROR(VLOOKUP(S986,'DESC ITY - ENG'!C:D,2,FALSE),VLOOKUP(J986,'DESC ITY - ENG'!B:D,3,FALSE))</f>
        <v>ALM-</v>
      </c>
      <c r="U986" t="str">
        <f>VLOOKUP(T986,'STANDARD COMM'!A:B,2,FALSE)</f>
        <v>ALUM MATERIAL</v>
      </c>
      <c r="V986" t="str">
        <f>IF(T986="","(blank)",IF(COUNTIF('STANDARD COMM'!A:A,T986)&gt;0,"OK","OUT OF SCOPE"))</f>
        <v>OK</v>
      </c>
    </row>
    <row r="987" spans="1:22">
      <c r="A987" s="16" t="s">
        <v>8231</v>
      </c>
      <c r="B987" s="48">
        <v>46069.613078703704</v>
      </c>
      <c r="D987" s="18" t="s">
        <v>119</v>
      </c>
      <c r="E987" s="18" t="s">
        <v>120</v>
      </c>
      <c r="F987" t="s">
        <v>8048</v>
      </c>
      <c r="G987" s="24">
        <v>46112</v>
      </c>
      <c r="I987" s="27" t="s">
        <v>1483</v>
      </c>
      <c r="J987" s="27" t="s">
        <v>1484</v>
      </c>
      <c r="K987" t="s">
        <v>4938</v>
      </c>
      <c r="L987" s="33" t="str">
        <f>VLOOKUP(K987,'COMM ITY- ENG'!A:B,2,FALSE)</f>
        <v>aluminium</v>
      </c>
      <c r="N987" s="46">
        <v>1828</v>
      </c>
      <c r="O987" s="45" t="s">
        <v>4950</v>
      </c>
      <c r="Q987" s="19">
        <f t="shared" si="15"/>
        <v>3.8</v>
      </c>
      <c r="R987" s="47">
        <v>6946.4</v>
      </c>
      <c r="S987" s="26" t="str">
        <f>IFERROR(VLOOKUP(J987,'DESC ITY - ENG'!B:C,2,FALSE),VLOOKUP(I987,'DESC ITY - ENG'!A:C,3,FALSE))</f>
        <v>Aluminum Disc "Green" Alloy 290mm x 2.2mm Double Annealed (Twice Cooked)</v>
      </c>
      <c r="T987" s="15" t="str">
        <f>IFERROR(VLOOKUP(S987,'DESC ITY - ENG'!C:D,2,FALSE),VLOOKUP(J987,'DESC ITY - ENG'!B:D,3,FALSE))</f>
        <v>ALM-</v>
      </c>
      <c r="U987" t="str">
        <f>VLOOKUP(T987,'STANDARD COMM'!A:B,2,FALSE)</f>
        <v>ALUM MATERIAL</v>
      </c>
      <c r="V987" t="str">
        <f>IF(T987="","(blank)",IF(COUNTIF('STANDARD COMM'!A:A,T987)&gt;0,"OK","OUT OF SCOPE"))</f>
        <v>OK</v>
      </c>
    </row>
    <row r="988" spans="1:22">
      <c r="A988" s="16" t="s">
        <v>8231</v>
      </c>
      <c r="B988" s="48">
        <v>46069.613078703704</v>
      </c>
      <c r="D988" s="12" t="s">
        <v>119</v>
      </c>
      <c r="E988" s="12" t="s">
        <v>120</v>
      </c>
      <c r="F988" t="s">
        <v>8048</v>
      </c>
      <c r="G988" s="24">
        <v>46112</v>
      </c>
      <c r="I988" s="27" t="s">
        <v>1489</v>
      </c>
      <c r="J988" s="27" t="s">
        <v>1490</v>
      </c>
      <c r="K988" t="s">
        <v>4938</v>
      </c>
      <c r="L988" s="33" t="str">
        <f>VLOOKUP(K988,'COMM ITY- ENG'!A:B,2,FALSE)</f>
        <v>aluminium</v>
      </c>
      <c r="N988" s="46">
        <v>839</v>
      </c>
      <c r="O988" s="45" t="s">
        <v>4950</v>
      </c>
      <c r="Q988" s="19">
        <f t="shared" si="15"/>
        <v>3.8</v>
      </c>
      <c r="R988" s="47">
        <v>3188.2</v>
      </c>
      <c r="S988" s="26" t="str">
        <f>IFERROR(VLOOKUP(J988,'DESC ITY - ENG'!B:C,2,FALSE),VLOOKUP(I988,'DESC ITY - ENG'!A:C,3,FALSE))</f>
        <v>Aluminum Disc "Green" Alloy 335mm x 2.2mm Double Annealed (Twice Cooked)</v>
      </c>
      <c r="T988" s="15" t="str">
        <f>IFERROR(VLOOKUP(S988,'DESC ITY - ENG'!C:D,2,FALSE),VLOOKUP(J988,'DESC ITY - ENG'!B:D,3,FALSE))</f>
        <v>ALM-</v>
      </c>
      <c r="U988" t="str">
        <f>VLOOKUP(T988,'STANDARD COMM'!A:B,2,FALSE)</f>
        <v>ALUM MATERIAL</v>
      </c>
      <c r="V988" t="str">
        <f>IF(T988="","(blank)",IF(COUNTIF('STANDARD COMM'!A:A,T988)&gt;0,"OK","OUT OF SCOPE"))</f>
        <v>OK</v>
      </c>
    </row>
    <row r="989" spans="1:22">
      <c r="A989" s="16" t="s">
        <v>8231</v>
      </c>
      <c r="B989" s="48">
        <v>46069.613078703704</v>
      </c>
      <c r="D989" s="18" t="s">
        <v>119</v>
      </c>
      <c r="E989" s="18" t="s">
        <v>120</v>
      </c>
      <c r="F989" t="s">
        <v>8048</v>
      </c>
      <c r="G989" s="24">
        <v>46112</v>
      </c>
      <c r="I989" s="27" t="s">
        <v>1491</v>
      </c>
      <c r="J989" s="27" t="s">
        <v>1492</v>
      </c>
      <c r="K989" t="s">
        <v>4938</v>
      </c>
      <c r="L989" s="33" t="str">
        <f>VLOOKUP(K989,'COMM ITY- ENG'!A:B,2,FALSE)</f>
        <v>aluminium</v>
      </c>
      <c r="N989" s="46">
        <v>1562</v>
      </c>
      <c r="O989" s="45" t="s">
        <v>4950</v>
      </c>
      <c r="Q989" s="19">
        <f t="shared" si="15"/>
        <v>3.8000000000000003</v>
      </c>
      <c r="R989" s="47">
        <v>5935.6</v>
      </c>
      <c r="S989" s="26" t="str">
        <f>IFERROR(VLOOKUP(J989,'DESC ITY - ENG'!B:C,2,FALSE),VLOOKUP(I989,'DESC ITY - ENG'!A:C,3,FALSE))</f>
        <v>Aluminum Disc "Green" Alloy 355mm x 2.2mm Double Annealed (Twice Cooked)</v>
      </c>
      <c r="T989" s="15" t="str">
        <f>IFERROR(VLOOKUP(S989,'DESC ITY - ENG'!C:D,2,FALSE),VLOOKUP(J989,'DESC ITY - ENG'!B:D,3,FALSE))</f>
        <v>ALM-</v>
      </c>
      <c r="U989" t="str">
        <f>VLOOKUP(T989,'STANDARD COMM'!A:B,2,FALSE)</f>
        <v>ALUM MATERIAL</v>
      </c>
      <c r="V989" t="str">
        <f>IF(T989="","(blank)",IF(COUNTIF('STANDARD COMM'!A:A,T989)&gt;0,"OK","OUT OF SCOPE"))</f>
        <v>OK</v>
      </c>
    </row>
    <row r="990" spans="1:22">
      <c r="A990" s="16" t="s">
        <v>8243</v>
      </c>
      <c r="B990" s="48">
        <v>46069.639907407407</v>
      </c>
      <c r="D990" s="18" t="s">
        <v>101</v>
      </c>
      <c r="E990" s="18" t="s">
        <v>102</v>
      </c>
      <c r="F990" t="s">
        <v>8055</v>
      </c>
      <c r="G990" s="24">
        <v>46112</v>
      </c>
      <c r="I990" s="27" t="s">
        <v>886</v>
      </c>
      <c r="J990" s="27" t="s">
        <v>887</v>
      </c>
      <c r="K990" t="s">
        <v>4942</v>
      </c>
      <c r="L990" s="33" t="str">
        <f>VLOOKUP(K990,'COMM ITY- ENG'!A:B,2,FALSE)</f>
        <v>accessories for handles</v>
      </c>
      <c r="N990" s="46">
        <v>201084</v>
      </c>
      <c r="O990" s="45" t="s">
        <v>4949</v>
      </c>
      <c r="Q990" s="19">
        <f t="shared" si="15"/>
        <v>7.5499791132064217E-3</v>
      </c>
      <c r="R990" s="47">
        <v>1518.18</v>
      </c>
      <c r="S990" s="26" t="str">
        <f>IFERROR(VLOOKUP(J990,'DESC ITY - ENG'!B:C,2,FALSE),VLOOKUP(I990,'DESC ITY - ENG'!A:C,3,FALSE))</f>
        <v>Rivet 5x13 mm AG5 Aluminum</v>
      </c>
      <c r="T990" s="15" t="str">
        <f>IFERROR(VLOOKUP(S990,'DESC ITY - ENG'!C:D,2,FALSE),VLOOKUP(J990,'DESC ITY - ENG'!B:D,3,FALSE))</f>
        <v>RIV-</v>
      </c>
      <c r="U990" t="str">
        <f>VLOOKUP(T990,'STANDARD COMM'!A:B,2,FALSE)</f>
        <v>RIVET</v>
      </c>
      <c r="V990" t="str">
        <f>IF(T990="","(blank)",IF(COUNTIF('STANDARD COMM'!A:A,T990)&gt;0,"OK","OUT OF SCOPE"))</f>
        <v>OK</v>
      </c>
    </row>
    <row r="991" spans="1:22">
      <c r="A991" s="16" t="s">
        <v>8226</v>
      </c>
      <c r="B991" s="48">
        <v>46071.588229166664</v>
      </c>
      <c r="D991" s="18" t="s">
        <v>119</v>
      </c>
      <c r="E991" s="18" t="s">
        <v>120</v>
      </c>
      <c r="F991" t="s">
        <v>8048</v>
      </c>
      <c r="G991" s="24">
        <v>46112</v>
      </c>
      <c r="I991" s="27" t="s">
        <v>5279</v>
      </c>
      <c r="J991" s="27" t="s">
        <v>5280</v>
      </c>
      <c r="K991" t="s">
        <v>4938</v>
      </c>
      <c r="L991" s="33" t="str">
        <f>VLOOKUP(K991,'COMM ITY- ENG'!A:B,2,FALSE)</f>
        <v>aluminium</v>
      </c>
      <c r="N991" s="46">
        <v>1440</v>
      </c>
      <c r="O991" s="45" t="s">
        <v>4950</v>
      </c>
      <c r="Q991" s="19">
        <f t="shared" si="15"/>
        <v>3.85</v>
      </c>
      <c r="R991" s="47">
        <v>5544</v>
      </c>
      <c r="S991" s="26" t="str">
        <f>IFERROR(VLOOKUP(J991,'DESC ITY - ENG'!B:C,2,FALSE),VLOOKUP(I991,'DESC ITY - ENG'!A:C,3,FALSE))</f>
        <v>Aluminum Disc Alloy 4006 310mm x 3.9mm Twice Cooked</v>
      </c>
      <c r="T991" s="15" t="str">
        <f>IFERROR(VLOOKUP(S991,'DESC ITY - ENG'!C:D,2,FALSE),VLOOKUP(J991,'DESC ITY - ENG'!B:D,3,FALSE))</f>
        <v>ALM-</v>
      </c>
      <c r="U991" t="str">
        <f>VLOOKUP(T991,'STANDARD COMM'!A:B,2,FALSE)</f>
        <v>ALUM MATERIAL</v>
      </c>
      <c r="V991" t="str">
        <f>IF(T991="","(blank)",IF(COUNTIF('STANDARD COMM'!A:A,T991)&gt;0,"OK","OUT OF SCOPE"))</f>
        <v>OK</v>
      </c>
    </row>
    <row r="992" spans="1:22">
      <c r="A992" s="16" t="s">
        <v>8226</v>
      </c>
      <c r="B992" s="48">
        <v>46071.588229166664</v>
      </c>
      <c r="D992" s="18" t="s">
        <v>119</v>
      </c>
      <c r="E992" s="18" t="s">
        <v>120</v>
      </c>
      <c r="F992" t="s">
        <v>8048</v>
      </c>
      <c r="G992" s="24">
        <v>46112</v>
      </c>
      <c r="I992" s="27" t="s">
        <v>518</v>
      </c>
      <c r="J992" s="27" t="s">
        <v>519</v>
      </c>
      <c r="K992" t="s">
        <v>4938</v>
      </c>
      <c r="L992" s="33" t="str">
        <f>VLOOKUP(K992,'COMM ITY- ENG'!A:B,2,FALSE)</f>
        <v>aluminium</v>
      </c>
      <c r="N992" s="46">
        <v>2633</v>
      </c>
      <c r="O992" s="45" t="s">
        <v>4950</v>
      </c>
      <c r="Q992" s="19">
        <f t="shared" si="15"/>
        <v>3.8499999999999996</v>
      </c>
      <c r="R992" s="47">
        <v>10137.049999999999</v>
      </c>
      <c r="S992" s="26" t="str">
        <f>IFERROR(VLOOKUP(J992,'DESC ITY - ENG'!B:C,2,FALSE),VLOOKUP(I992,'DESC ITY - ENG'!A:C,3,FALSE))</f>
        <v>Aluminum Disc Alloy 4006 375mm x 3.9mm Replacement Part [cite: 2]</v>
      </c>
      <c r="T992" s="15" t="str">
        <f>IFERROR(VLOOKUP(S992,'DESC ITY - ENG'!C:D,2,FALSE),VLOOKUP(J992,'DESC ITY - ENG'!B:D,3,FALSE))</f>
        <v>ALM-</v>
      </c>
      <c r="U992" t="str">
        <f>VLOOKUP(T992,'STANDARD COMM'!A:B,2,FALSE)</f>
        <v>ALUM MATERIAL</v>
      </c>
      <c r="V992" t="str">
        <f>IF(T992="","(blank)",IF(COUNTIF('STANDARD COMM'!A:A,T992)&gt;0,"OK","OUT OF SCOPE"))</f>
        <v>OK</v>
      </c>
    </row>
    <row r="993" spans="1:22">
      <c r="A993" s="16" t="s">
        <v>8226</v>
      </c>
      <c r="B993" s="48">
        <v>46071.588229166664</v>
      </c>
      <c r="D993" s="12" t="s">
        <v>119</v>
      </c>
      <c r="E993" s="12" t="s">
        <v>120</v>
      </c>
      <c r="F993" t="s">
        <v>8048</v>
      </c>
      <c r="G993" s="24">
        <v>46112</v>
      </c>
      <c r="I993" s="27" t="s">
        <v>1465</v>
      </c>
      <c r="J993" s="27" t="s">
        <v>1466</v>
      </c>
      <c r="K993" t="s">
        <v>4938</v>
      </c>
      <c r="L993" s="33" t="str">
        <f>VLOOKUP(K993,'COMM ITY- ENG'!A:B,2,FALSE)</f>
        <v>aluminium</v>
      </c>
      <c r="N993" s="46">
        <v>1715</v>
      </c>
      <c r="O993" s="45" t="s">
        <v>4950</v>
      </c>
      <c r="Q993" s="19">
        <f t="shared" si="15"/>
        <v>3.85</v>
      </c>
      <c r="R993" s="47">
        <v>6602.75</v>
      </c>
      <c r="S993" s="26" t="str">
        <f>IFERROR(VLOOKUP(J993,'DESC ITY - ENG'!B:C,2,FALSE),VLOOKUP(I993,'DESC ITY - ENG'!A:C,3,FALSE))</f>
        <v>Aluminum Disc Alloy 4006 415mm x 3.9mm Replacement Part [cite: 2]</v>
      </c>
      <c r="T993" s="15" t="str">
        <f>IFERROR(VLOOKUP(S993,'DESC ITY - ENG'!C:D,2,FALSE),VLOOKUP(J993,'DESC ITY - ENG'!B:D,3,FALSE))</f>
        <v>ALM-</v>
      </c>
      <c r="U993" t="str">
        <f>VLOOKUP(T993,'STANDARD COMM'!A:B,2,FALSE)</f>
        <v>ALUM MATERIAL</v>
      </c>
      <c r="V993" t="str">
        <f>IF(T993="","(blank)",IF(COUNTIF('STANDARD COMM'!A:A,T993)&gt;0,"OK","OUT OF SCOPE"))</f>
        <v>OK</v>
      </c>
    </row>
    <row r="994" spans="1:22">
      <c r="A994" s="16" t="s">
        <v>8238</v>
      </c>
      <c r="B994" s="48">
        <v>46073.713599537034</v>
      </c>
      <c r="D994" s="18" t="s">
        <v>4960</v>
      </c>
      <c r="E994" s="18" t="s">
        <v>4961</v>
      </c>
      <c r="F994" t="s">
        <v>8052</v>
      </c>
      <c r="G994" s="24">
        <v>46112</v>
      </c>
      <c r="I994" s="27" t="s">
        <v>6909</v>
      </c>
      <c r="J994" s="27" t="s">
        <v>6731</v>
      </c>
      <c r="K994" t="s">
        <v>4947</v>
      </c>
      <c r="L994" s="33" t="str">
        <f>VLOOKUP(K994,'COMM ITY- ENG'!A:B,2,FALSE)</f>
        <v>cartons and boxes</v>
      </c>
      <c r="N994" s="46">
        <v>1030</v>
      </c>
      <c r="O994" s="45" t="s">
        <v>4949</v>
      </c>
      <c r="Q994" s="19">
        <f t="shared" si="15"/>
        <v>1.2949999999999999</v>
      </c>
      <c r="R994" s="47">
        <v>1333.85</v>
      </c>
      <c r="S994" s="26" t="str">
        <f>IFERROR(VLOOKUP(J994,'DESC ITY - ENG'!B:C,2,FALSE),VLOOKUP(I994,'DESC ITY - ENG'!A:C,3,FALSE))</f>
        <v>BOX FLEXO 7804 BOTTOM MADE IN 7 PCS SET SCMI7PCSFONDO</v>
      </c>
      <c r="T994" s="15" t="str">
        <f>IFERROR(VLOOKUP(S994,'DESC ITY - ENG'!C:D,2,FALSE),VLOOKUP(J994,'DESC ITY - ENG'!B:D,3,FALSE))</f>
        <v>BOX-</v>
      </c>
      <c r="U994" t="str">
        <f>VLOOKUP(T994,'STANDARD COMM'!A:B,2,FALSE)</f>
        <v>BOX / CARTON</v>
      </c>
      <c r="V994" t="str">
        <f>IF(T994="","(blank)",IF(COUNTIF('STANDARD COMM'!A:A,T994)&gt;0,"OK","OUT OF SCOPE"))</f>
        <v>OK</v>
      </c>
    </row>
    <row r="995" spans="1:22">
      <c r="A995" s="16" t="s">
        <v>8238</v>
      </c>
      <c r="B995" s="48">
        <v>46073.713599537034</v>
      </c>
      <c r="D995" s="18" t="s">
        <v>4960</v>
      </c>
      <c r="E995" s="18" t="s">
        <v>4961</v>
      </c>
      <c r="F995" t="s">
        <v>8052</v>
      </c>
      <c r="G995" s="24">
        <v>46112</v>
      </c>
      <c r="I995" s="27" t="s">
        <v>7293</v>
      </c>
      <c r="J995" s="27" t="s">
        <v>7294</v>
      </c>
      <c r="K995" t="s">
        <v>4947</v>
      </c>
      <c r="L995" s="33" t="str">
        <f>VLOOKUP(K995,'COMM ITY- ENG'!A:B,2,FALSE)</f>
        <v>cartons and boxes</v>
      </c>
      <c r="N995" s="46">
        <v>1010</v>
      </c>
      <c r="O995" s="45" t="s">
        <v>4949</v>
      </c>
      <c r="Q995" s="19">
        <f t="shared" si="15"/>
        <v>1.0150000000000001</v>
      </c>
      <c r="R995" s="47">
        <v>1025.1500000000001</v>
      </c>
      <c r="S995" s="26" t="str">
        <f>IFERROR(VLOOKUP(J995,'DESC ITY - ENG'!B:C,2,FALSE),VLOOKUP(I995,'DESC ITY - ENG'!A:C,3,FALSE))</f>
        <v>Flexo Box 7805 Lid, Made In, 7 Pcs Set</v>
      </c>
      <c r="T995" s="15" t="str">
        <f>IFERROR(VLOOKUP(S995,'DESC ITY - ENG'!C:D,2,FALSE),VLOOKUP(J995,'DESC ITY - ENG'!B:D,3,FALSE))</f>
        <v>BOX-</v>
      </c>
      <c r="U995" t="str">
        <f>VLOOKUP(T995,'STANDARD COMM'!A:B,2,FALSE)</f>
        <v>BOX / CARTON</v>
      </c>
      <c r="V995" t="str">
        <f>IF(T995="","(blank)",IF(COUNTIF('STANDARD COMM'!A:A,T995)&gt;0,"OK","OUT OF SCOPE"))</f>
        <v>OK</v>
      </c>
    </row>
    <row r="996" spans="1:22">
      <c r="A996" s="16" t="s">
        <v>8236</v>
      </c>
      <c r="B996" s="48">
        <v>46076.572442129633</v>
      </c>
      <c r="D996" s="18" t="s">
        <v>103</v>
      </c>
      <c r="E996" s="18" t="s">
        <v>104</v>
      </c>
      <c r="F996" t="s">
        <v>8051</v>
      </c>
      <c r="G996" s="24">
        <v>46112</v>
      </c>
      <c r="I996" s="27" t="s">
        <v>898</v>
      </c>
      <c r="J996" s="27" t="s">
        <v>899</v>
      </c>
      <c r="K996" t="s">
        <v>4935</v>
      </c>
      <c r="L996" s="33" t="str">
        <f>VLOOKUP(K996,'COMM ITY- ENG'!A:B,2,FALSE)</f>
        <v>handles</v>
      </c>
      <c r="N996" s="46">
        <v>8500</v>
      </c>
      <c r="O996" s="45" t="s">
        <v>4949</v>
      </c>
      <c r="Q996" s="19">
        <f t="shared" si="15"/>
        <v>9.5000000000000001E-2</v>
      </c>
      <c r="R996" s="47">
        <v>807.5</v>
      </c>
      <c r="S996" s="26" t="str">
        <f>IFERROR(VLOOKUP(J996,'DESC ITY - ENG'!B:C,2,FALSE),VLOOKUP(I996,'DESC ITY - ENG'!A:C,3,FALSE))</f>
        <v>5/33 R15/295 FR100Ring Nut P15 15.5/33mm R15/295 FR100 [cite: 4]</v>
      </c>
      <c r="T996" s="15" t="str">
        <f>IFERROR(VLOOKUP(S996,'DESC ITY - ENG'!C:D,2,FALSE),VLOOKUP(J996,'DESC ITY - ENG'!B:D,3,FALSE))</f>
        <v>NUT-</v>
      </c>
      <c r="U996" t="str">
        <f>VLOOKUP(T996,'STANDARD COMM'!A:B,2,FALSE)</f>
        <v>NUT</v>
      </c>
      <c r="V996" t="str">
        <f>IF(T996="","(blank)",IF(COUNTIF('STANDARD COMM'!A:A,T996)&gt;0,"OK","OUT OF SCOPE"))</f>
        <v>OK</v>
      </c>
    </row>
    <row r="997" spans="1:22">
      <c r="A997" s="16" t="s">
        <v>8236</v>
      </c>
      <c r="B997" s="48">
        <v>46076.572442129633</v>
      </c>
      <c r="D997" s="12" t="s">
        <v>103</v>
      </c>
      <c r="E997" s="12" t="s">
        <v>104</v>
      </c>
      <c r="F997" t="s">
        <v>8051</v>
      </c>
      <c r="G997" s="24">
        <v>46112</v>
      </c>
      <c r="I997" s="27" t="s">
        <v>902</v>
      </c>
      <c r="J997" s="27" t="s">
        <v>903</v>
      </c>
      <c r="K997" t="s">
        <v>4935</v>
      </c>
      <c r="L997" s="33" t="str">
        <f>VLOOKUP(K997,'COMM ITY- ENG'!A:B,2,FALSE)</f>
        <v>handles</v>
      </c>
      <c r="N997" s="46">
        <v>6260</v>
      </c>
      <c r="O997" s="45" t="s">
        <v>4949</v>
      </c>
      <c r="Q997" s="19">
        <f t="shared" si="15"/>
        <v>9.5000000000000001E-2</v>
      </c>
      <c r="R997" s="47">
        <v>594.70000000000005</v>
      </c>
      <c r="S997" s="26" t="str">
        <f>IFERROR(VLOOKUP(J997,'DESC ITY - ENG'!B:C,2,FALSE),VLOOKUP(I997,'DESC ITY - ENG'!A:C,3,FALSE))</f>
        <v>5 B15/190 FR120Ring Nut P15 17/20.5mm B15/190 FR120 [cite: 4]</v>
      </c>
      <c r="T997" s="15" t="str">
        <f>IFERROR(VLOOKUP(S997,'DESC ITY - ENG'!C:D,2,FALSE),VLOOKUP(J997,'DESC ITY - ENG'!B:D,3,FALSE))</f>
        <v>NUT-</v>
      </c>
      <c r="U997" t="str">
        <f>VLOOKUP(T997,'STANDARD COMM'!A:B,2,FALSE)</f>
        <v>NUT</v>
      </c>
      <c r="V997" t="str">
        <f>IF(T997="","(blank)",IF(COUNTIF('STANDARD COMM'!A:A,T997)&gt;0,"OK","OUT OF SCOPE"))</f>
        <v>OK</v>
      </c>
    </row>
    <row r="998" spans="1:22">
      <c r="A998" s="16" t="s">
        <v>8236</v>
      </c>
      <c r="B998" s="48">
        <v>46076.572442129633</v>
      </c>
      <c r="D998" s="18" t="s">
        <v>103</v>
      </c>
      <c r="E998" s="18" t="s">
        <v>104</v>
      </c>
      <c r="F998" t="s">
        <v>8051</v>
      </c>
      <c r="G998" s="24">
        <v>46112</v>
      </c>
      <c r="I998" s="27" t="s">
        <v>904</v>
      </c>
      <c r="J998" s="27" t="s">
        <v>905</v>
      </c>
      <c r="K998" t="s">
        <v>4935</v>
      </c>
      <c r="L998" s="33" t="str">
        <f>VLOOKUP(K998,'COMM ITY- ENG'!A:B,2,FALSE)</f>
        <v>handles</v>
      </c>
      <c r="N998" s="46">
        <v>10170</v>
      </c>
      <c r="O998" s="45" t="s">
        <v>4949</v>
      </c>
      <c r="Q998" s="19">
        <f t="shared" si="15"/>
        <v>9.5000000000000001E-2</v>
      </c>
      <c r="R998" s="47">
        <v>966.15</v>
      </c>
      <c r="S998" s="26" t="str">
        <f>IFERROR(VLOOKUP(J998,'DESC ITY - ENG'!B:C,2,FALSE),VLOOKUP(I998,'DESC ITY - ENG'!A:C,3,FALSE))</f>
        <v>Ring Nut P15 15.5/28mm R15/827 FR100 [cite: 4]</v>
      </c>
      <c r="T998" s="15" t="str">
        <f>IFERROR(VLOOKUP(S998,'DESC ITY - ENG'!C:D,2,FALSE),VLOOKUP(J998,'DESC ITY - ENG'!B:D,3,FALSE))</f>
        <v>NUT-</v>
      </c>
      <c r="U998" t="str">
        <f>VLOOKUP(T998,'STANDARD COMM'!A:B,2,FALSE)</f>
        <v>NUT</v>
      </c>
      <c r="V998" t="str">
        <f>IF(T998="","(blank)",IF(COUNTIF('STANDARD COMM'!A:A,T998)&gt;0,"OK","OUT OF SCOPE"))</f>
        <v>OK</v>
      </c>
    </row>
    <row r="999" spans="1:22">
      <c r="A999" s="16" t="s">
        <v>8224</v>
      </c>
      <c r="B999" s="48">
        <v>46077.421412037038</v>
      </c>
      <c r="D999" s="12" t="s">
        <v>119</v>
      </c>
      <c r="E999" s="12" t="s">
        <v>120</v>
      </c>
      <c r="F999" t="s">
        <v>8048</v>
      </c>
      <c r="G999" s="24">
        <v>46112</v>
      </c>
      <c r="I999" s="27" t="s">
        <v>394</v>
      </c>
      <c r="J999" s="27" t="s">
        <v>395</v>
      </c>
      <c r="K999" t="s">
        <v>4938</v>
      </c>
      <c r="L999" s="33" t="str">
        <f>VLOOKUP(K999,'COMM ITY- ENG'!A:B,2,FALSE)</f>
        <v>aluminium</v>
      </c>
      <c r="N999" s="46">
        <v>1726</v>
      </c>
      <c r="O999" s="45" t="s">
        <v>4950</v>
      </c>
      <c r="Q999" s="19">
        <f t="shared" si="15"/>
        <v>3.85</v>
      </c>
      <c r="R999" s="47">
        <v>6645.1</v>
      </c>
      <c r="S999" s="26" t="str">
        <f>IFERROR(VLOOKUP(J999,'DESC ITY - ENG'!B:C,2,FALSE),VLOOKUP(I999,'DESC ITY - ENG'!A:C,3,FALSE))</f>
        <v>Aluminum Disc Alloy 4006 215mm x 3.6mm Replacement Part [cite: 1 2]</v>
      </c>
      <c r="T999" s="15" t="str">
        <f>IFERROR(VLOOKUP(S999,'DESC ITY - ENG'!C:D,2,FALSE),VLOOKUP(J999,'DESC ITY - ENG'!B:D,3,FALSE))</f>
        <v>ALM-</v>
      </c>
      <c r="U999" t="str">
        <f>VLOOKUP(T999,'STANDARD COMM'!A:B,2,FALSE)</f>
        <v>ALUM MATERIAL</v>
      </c>
      <c r="V999" t="str">
        <f>IF(T999="","(blank)",IF(COUNTIF('STANDARD COMM'!A:A,T999)&gt;0,"OK","OUT OF SCOPE"))</f>
        <v>OK</v>
      </c>
    </row>
    <row r="1000" spans="1:22">
      <c r="A1000" s="16" t="s">
        <v>8224</v>
      </c>
      <c r="B1000" s="48">
        <v>46077.421412037038</v>
      </c>
      <c r="D1000" s="18" t="s">
        <v>119</v>
      </c>
      <c r="E1000" s="18" t="s">
        <v>120</v>
      </c>
      <c r="F1000" t="s">
        <v>8048</v>
      </c>
      <c r="G1000" s="24">
        <v>46112</v>
      </c>
      <c r="I1000" s="27" t="s">
        <v>400</v>
      </c>
      <c r="J1000" s="27" t="s">
        <v>401</v>
      </c>
      <c r="K1000" t="s">
        <v>4938</v>
      </c>
      <c r="L1000" s="33" t="str">
        <f>VLOOKUP(K1000,'COMM ITY- ENG'!A:B,2,FALSE)</f>
        <v>aluminium</v>
      </c>
      <c r="N1000" s="46">
        <v>1679</v>
      </c>
      <c r="O1000" s="45" t="s">
        <v>4950</v>
      </c>
      <c r="Q1000" s="19">
        <f t="shared" si="15"/>
        <v>3.8499999999999996</v>
      </c>
      <c r="R1000" s="47">
        <v>6464.15</v>
      </c>
      <c r="S1000" s="26" t="str">
        <f>IFERROR(VLOOKUP(J1000,'DESC ITY - ENG'!B:C,2,FALSE),VLOOKUP(I1000,'DESC ITY - ENG'!A:C,3,FALSE))</f>
        <v>Aluminum Disc Alloy 4006 260mm x 3.6mm Replacement Part [cite: 2]</v>
      </c>
      <c r="T1000" s="15" t="str">
        <f>IFERROR(VLOOKUP(S1000,'DESC ITY - ENG'!C:D,2,FALSE),VLOOKUP(J1000,'DESC ITY - ENG'!B:D,3,FALSE))</f>
        <v>ALM-</v>
      </c>
      <c r="U1000" t="str">
        <f>VLOOKUP(T1000,'STANDARD COMM'!A:B,2,FALSE)</f>
        <v>ALUM MATERIAL</v>
      </c>
      <c r="V1000" t="str">
        <f>IF(T1000="","(blank)",IF(COUNTIF('STANDARD COMM'!A:A,T1000)&gt;0,"OK","OUT OF SCOPE"))</f>
        <v>OK</v>
      </c>
    </row>
    <row r="1001" spans="1:22">
      <c r="A1001" s="16" t="s">
        <v>8224</v>
      </c>
      <c r="B1001" s="48">
        <v>46077.421412037038</v>
      </c>
      <c r="D1001" s="12" t="s">
        <v>119</v>
      </c>
      <c r="E1001" s="12" t="s">
        <v>120</v>
      </c>
      <c r="F1001" t="s">
        <v>8048</v>
      </c>
      <c r="G1001" s="24">
        <v>46112</v>
      </c>
      <c r="I1001" s="27" t="s">
        <v>434</v>
      </c>
      <c r="J1001" s="27" t="s">
        <v>435</v>
      </c>
      <c r="K1001" t="s">
        <v>4938</v>
      </c>
      <c r="L1001" s="33" t="str">
        <f>VLOOKUP(K1001,'COMM ITY- ENG'!A:B,2,FALSE)</f>
        <v>aluminium</v>
      </c>
      <c r="N1001" s="46">
        <v>876</v>
      </c>
      <c r="O1001" s="45" t="s">
        <v>4950</v>
      </c>
      <c r="Q1001" s="19">
        <f t="shared" si="15"/>
        <v>3.85</v>
      </c>
      <c r="R1001" s="47">
        <v>3372.6</v>
      </c>
      <c r="S1001" s="26" t="str">
        <f>IFERROR(VLOOKUP(J1001,'DESC ITY - ENG'!B:C,2,FALSE),VLOOKUP(I1001,'DESC ITY - ENG'!A:C,3,FALSE))</f>
        <v>Aluminum Disc Alloy 4006 265mm x 2.9mm Replacement Part [cite: 2]</v>
      </c>
      <c r="T1001" s="15" t="str">
        <f>IFERROR(VLOOKUP(S1001,'DESC ITY - ENG'!C:D,2,FALSE),VLOOKUP(J1001,'DESC ITY - ENG'!B:D,3,FALSE))</f>
        <v>ALM-</v>
      </c>
      <c r="U1001" t="str">
        <f>VLOOKUP(T1001,'STANDARD COMM'!A:B,2,FALSE)</f>
        <v>ALUM MATERIAL</v>
      </c>
      <c r="V1001" t="str">
        <f>IF(T1001="","(blank)",IF(COUNTIF('STANDARD COMM'!A:A,T1001)&gt;0,"OK","OUT OF SCOPE"))</f>
        <v>OK</v>
      </c>
    </row>
    <row r="1002" spans="1:22">
      <c r="A1002" s="16" t="s">
        <v>8224</v>
      </c>
      <c r="B1002" s="48">
        <v>46077.421412037038</v>
      </c>
      <c r="D1002" s="18" t="s">
        <v>119</v>
      </c>
      <c r="E1002" s="18" t="s">
        <v>120</v>
      </c>
      <c r="F1002" t="s">
        <v>8048</v>
      </c>
      <c r="G1002" s="24">
        <v>46112</v>
      </c>
      <c r="I1002" s="27" t="s">
        <v>412</v>
      </c>
      <c r="J1002" s="27" t="s">
        <v>413</v>
      </c>
      <c r="K1002" t="s">
        <v>4938</v>
      </c>
      <c r="L1002" s="33" t="str">
        <f>VLOOKUP(K1002,'COMM ITY- ENG'!A:B,2,FALSE)</f>
        <v>aluminium</v>
      </c>
      <c r="N1002" s="46">
        <v>616</v>
      </c>
      <c r="O1002" s="45" t="s">
        <v>4950</v>
      </c>
      <c r="Q1002" s="19">
        <f t="shared" si="15"/>
        <v>3.8499999999999996</v>
      </c>
      <c r="R1002" s="47">
        <v>2371.6</v>
      </c>
      <c r="S1002" s="26" t="str">
        <f>IFERROR(VLOOKUP(J1002,'DESC ITY - ENG'!B:C,2,FALSE),VLOOKUP(I1002,'DESC ITY - ENG'!A:C,3,FALSE))</f>
        <v>Aluminum Disc Alloy 4006 305mm x 3.6mm Replacement Part [cite: 2]</v>
      </c>
      <c r="T1002" s="15" t="str">
        <f>IFERROR(VLOOKUP(S1002,'DESC ITY - ENG'!C:D,2,FALSE),VLOOKUP(J1002,'DESC ITY - ENG'!B:D,3,FALSE))</f>
        <v>ALM-</v>
      </c>
      <c r="U1002" t="str">
        <f>VLOOKUP(T1002,'STANDARD COMM'!A:B,2,FALSE)</f>
        <v>ALUM MATERIAL</v>
      </c>
      <c r="V1002" t="str">
        <f>IF(T1002="","(blank)",IF(COUNTIF('STANDARD COMM'!A:A,T1002)&gt;0,"OK","OUT OF SCOPE"))</f>
        <v>OK</v>
      </c>
    </row>
    <row r="1003" spans="1:22">
      <c r="A1003" s="16" t="s">
        <v>8224</v>
      </c>
      <c r="B1003" s="48">
        <v>46077.421412037038</v>
      </c>
      <c r="D1003" s="12" t="s">
        <v>119</v>
      </c>
      <c r="E1003" s="12" t="s">
        <v>120</v>
      </c>
      <c r="F1003" t="s">
        <v>8048</v>
      </c>
      <c r="G1003" s="24">
        <v>46112</v>
      </c>
      <c r="I1003" s="27" t="s">
        <v>8152</v>
      </c>
      <c r="J1003" s="27" t="s">
        <v>8153</v>
      </c>
      <c r="K1003" t="s">
        <v>4938</v>
      </c>
      <c r="L1003" s="33" t="str">
        <f>VLOOKUP(K1003,'COMM ITY- ENG'!A:B,2,FALSE)</f>
        <v>aluminium</v>
      </c>
      <c r="N1003" s="46">
        <v>1527</v>
      </c>
      <c r="O1003" s="45" t="s">
        <v>4950</v>
      </c>
      <c r="Q1003" s="19">
        <f t="shared" si="15"/>
        <v>3.85</v>
      </c>
      <c r="R1003" s="47">
        <v>5878.95</v>
      </c>
      <c r="S1003" s="26" t="str">
        <f>IFERROR(VLOOKUP(J1003,'DESC ITY - ENG'!B:C,2,FALSE),VLOOKUP(I1003,'DESC ITY - ENG'!A:C,3,FALSE))</f>
        <v>Aluminum Disc Alloy 4006 320mm x 2.9mm Twice Cooked</v>
      </c>
      <c r="T1003" s="15" t="str">
        <f>IFERROR(VLOOKUP(S1003,'DESC ITY - ENG'!C:D,2,FALSE),VLOOKUP(J1003,'DESC ITY - ENG'!B:D,3,FALSE))</f>
        <v>ALM-</v>
      </c>
      <c r="U1003" t="str">
        <f>VLOOKUP(T1003,'STANDARD COMM'!A:B,2,FALSE)</f>
        <v>ALUM MATERIAL</v>
      </c>
      <c r="V1003" t="str">
        <f>IF(T1003="","(blank)",IF(COUNTIF('STANDARD COMM'!A:A,T1003)&gt;0,"OK","OUT OF SCOPE"))</f>
        <v>OK</v>
      </c>
    </row>
    <row r="1004" spans="1:22">
      <c r="A1004" s="16" t="s">
        <v>8224</v>
      </c>
      <c r="B1004" s="48">
        <v>46077.421412037038</v>
      </c>
      <c r="D1004" s="18" t="s">
        <v>119</v>
      </c>
      <c r="E1004" s="18" t="s">
        <v>120</v>
      </c>
      <c r="F1004" t="s">
        <v>8048</v>
      </c>
      <c r="G1004" s="24">
        <v>46112</v>
      </c>
      <c r="I1004" s="27" t="s">
        <v>510</v>
      </c>
      <c r="J1004" s="27" t="s">
        <v>511</v>
      </c>
      <c r="K1004" t="s">
        <v>4938</v>
      </c>
      <c r="L1004" s="33" t="str">
        <f>VLOOKUP(K1004,'COMM ITY- ENG'!A:B,2,FALSE)</f>
        <v>aluminium</v>
      </c>
      <c r="N1004" s="46">
        <v>868</v>
      </c>
      <c r="O1004" s="45" t="s">
        <v>4950</v>
      </c>
      <c r="Q1004" s="19">
        <f t="shared" si="15"/>
        <v>3.85</v>
      </c>
      <c r="R1004" s="47">
        <v>3341.8</v>
      </c>
      <c r="S1004" s="26" t="str">
        <f>IFERROR(VLOOKUP(J1004,'DESC ITY - ENG'!B:C,2,FALSE),VLOOKUP(I1004,'DESC ITY - ENG'!A:C,3,FALSE))</f>
        <v>Aluminum Disc Alloy 4006 340mm x 3.6mm Replacement Part [cite: 2]</v>
      </c>
      <c r="T1004" s="15" t="str">
        <f>IFERROR(VLOOKUP(S1004,'DESC ITY - ENG'!C:D,2,FALSE),VLOOKUP(J1004,'DESC ITY - ENG'!B:D,3,FALSE))</f>
        <v>ALM-</v>
      </c>
      <c r="U1004" t="str">
        <f>VLOOKUP(T1004,'STANDARD COMM'!A:B,2,FALSE)</f>
        <v>ALUM MATERIAL</v>
      </c>
      <c r="V1004" t="str">
        <f>IF(T1004="","(blank)",IF(COUNTIF('STANDARD COMM'!A:A,T1004)&gt;0,"OK","OUT OF SCOPE"))</f>
        <v>OK</v>
      </c>
    </row>
    <row r="1005" spans="1:22">
      <c r="A1005" s="16" t="s">
        <v>8224</v>
      </c>
      <c r="B1005" s="48">
        <v>46077.421412037038</v>
      </c>
      <c r="D1005" s="12" t="s">
        <v>119</v>
      </c>
      <c r="E1005" s="12" t="s">
        <v>120</v>
      </c>
      <c r="F1005" t="s">
        <v>8048</v>
      </c>
      <c r="G1005" s="24">
        <v>46112</v>
      </c>
      <c r="I1005" s="27" t="s">
        <v>446</v>
      </c>
      <c r="J1005" s="27" t="s">
        <v>447</v>
      </c>
      <c r="K1005" t="s">
        <v>4938</v>
      </c>
      <c r="L1005" s="33" t="str">
        <f>VLOOKUP(K1005,'COMM ITY- ENG'!A:B,2,FALSE)</f>
        <v>aluminium</v>
      </c>
      <c r="N1005" s="46">
        <v>1530</v>
      </c>
      <c r="O1005" s="45" t="s">
        <v>4950</v>
      </c>
      <c r="Q1005" s="19">
        <f t="shared" si="15"/>
        <v>3.85</v>
      </c>
      <c r="R1005" s="47">
        <v>5890.5</v>
      </c>
      <c r="S1005" s="26" t="str">
        <f>IFERROR(VLOOKUP(J1005,'DESC ITY - ENG'!B:C,2,FALSE),VLOOKUP(I1005,'DESC ITY - ENG'!A:C,3,FALSE))</f>
        <v>Aluminum Disc Alloy 4006 350mm x 2.9mm Replacement Part [cite: 2]</v>
      </c>
      <c r="T1005" s="15" t="str">
        <f>IFERROR(VLOOKUP(S1005,'DESC ITY - ENG'!C:D,2,FALSE),VLOOKUP(J1005,'DESC ITY - ENG'!B:D,3,FALSE))</f>
        <v>ALM-</v>
      </c>
      <c r="U1005" t="str">
        <f>VLOOKUP(T1005,'STANDARD COMM'!A:B,2,FALSE)</f>
        <v>ALUM MATERIAL</v>
      </c>
      <c r="V1005" t="str">
        <f>IF(T1005="","(blank)",IF(COUNTIF('STANDARD COMM'!A:A,T1005)&gt;0,"OK","OUT OF SCOPE"))</f>
        <v>OK</v>
      </c>
    </row>
    <row r="1006" spans="1:22">
      <c r="A1006" s="16" t="s">
        <v>8224</v>
      </c>
      <c r="B1006" s="48">
        <v>46077.421412037038</v>
      </c>
      <c r="D1006" s="18" t="s">
        <v>119</v>
      </c>
      <c r="E1006" s="18" t="s">
        <v>120</v>
      </c>
      <c r="F1006" t="s">
        <v>8048</v>
      </c>
      <c r="G1006" s="24">
        <v>46112</v>
      </c>
      <c r="I1006" s="27" t="s">
        <v>4113</v>
      </c>
      <c r="J1006" s="27" t="s">
        <v>4114</v>
      </c>
      <c r="K1006" t="s">
        <v>4938</v>
      </c>
      <c r="L1006" s="33" t="str">
        <f>VLOOKUP(K1006,'COMM ITY- ENG'!A:B,2,FALSE)</f>
        <v>aluminium</v>
      </c>
      <c r="N1006" s="46">
        <v>800</v>
      </c>
      <c r="O1006" s="45" t="s">
        <v>4950</v>
      </c>
      <c r="Q1006" s="19">
        <f t="shared" si="15"/>
        <v>3.85</v>
      </c>
      <c r="R1006" s="47">
        <v>3080</v>
      </c>
      <c r="S1006" s="26" t="str">
        <f>IFERROR(VLOOKUP(J1006,'DESC ITY - ENG'!B:C,2,FALSE),VLOOKUP(I1006,'DESC ITY - ENG'!A:C,3,FALSE))</f>
        <v>Aluminum Disc Alloy 4006 400mm x 3.6mm Twice Cooked</v>
      </c>
      <c r="T1006" s="15" t="str">
        <f>IFERROR(VLOOKUP(S1006,'DESC ITY - ENG'!C:D,2,FALSE),VLOOKUP(J1006,'DESC ITY - ENG'!B:D,3,FALSE))</f>
        <v>ALM-</v>
      </c>
      <c r="U1006" t="str">
        <f>VLOOKUP(T1006,'STANDARD COMM'!A:B,2,FALSE)</f>
        <v>ALUM MATERIAL</v>
      </c>
      <c r="V1006" t="str">
        <f>IF(T1006="","(blank)",IF(COUNTIF('STANDARD COMM'!A:A,T1006)&gt;0,"OK","OUT OF SCOPE"))</f>
        <v>OK</v>
      </c>
    </row>
    <row r="1007" spans="1:22">
      <c r="A1007" s="16" t="s">
        <v>8228</v>
      </c>
      <c r="B1007" s="48">
        <v>46077.446215277778</v>
      </c>
      <c r="D1007" s="18" t="s">
        <v>119</v>
      </c>
      <c r="E1007" s="18" t="s">
        <v>120</v>
      </c>
      <c r="F1007" t="s">
        <v>8048</v>
      </c>
      <c r="G1007" s="24">
        <v>46112</v>
      </c>
      <c r="I1007" s="27" t="s">
        <v>276</v>
      </c>
      <c r="J1007" s="27" t="s">
        <v>277</v>
      </c>
      <c r="K1007" t="s">
        <v>4938</v>
      </c>
      <c r="L1007" s="33" t="str">
        <f>VLOOKUP(K1007,'COMM ITY- ENG'!A:B,2,FALSE)</f>
        <v>aluminium</v>
      </c>
      <c r="N1007" s="46">
        <v>1778</v>
      </c>
      <c r="O1007" s="45" t="s">
        <v>4950</v>
      </c>
      <c r="Q1007" s="19">
        <f t="shared" si="15"/>
        <v>3.75</v>
      </c>
      <c r="R1007" s="47">
        <v>6667.5</v>
      </c>
      <c r="S1007" s="26" t="str">
        <f>IFERROR(VLOOKUP(J1007,'DESC ITY - ENG'!B:C,2,FALSE),VLOOKUP(I1007,'DESC ITY - ENG'!A:C,3,FALSE))</f>
        <v>Aluminum Disc L. Green Series 265mm x 2.9mm Replacement Part [cite: 3]</v>
      </c>
      <c r="T1007" s="15" t="str">
        <f>IFERROR(VLOOKUP(S1007,'DESC ITY - ENG'!C:D,2,FALSE),VLOOKUP(J1007,'DESC ITY - ENG'!B:D,3,FALSE))</f>
        <v>ALM-</v>
      </c>
      <c r="U1007" t="str">
        <f>VLOOKUP(T1007,'STANDARD COMM'!A:B,2,FALSE)</f>
        <v>ALUM MATERIAL</v>
      </c>
      <c r="V1007" t="str">
        <f>IF(T1007="","(blank)",IF(COUNTIF('STANDARD COMM'!A:A,T1007)&gt;0,"OK","OUT OF SCOPE"))</f>
        <v>OK</v>
      </c>
    </row>
    <row r="1008" spans="1:22">
      <c r="A1008" s="16" t="s">
        <v>8228</v>
      </c>
      <c r="B1008" s="48">
        <v>46077.446215277778</v>
      </c>
      <c r="D1008" s="12" t="s">
        <v>119</v>
      </c>
      <c r="E1008" s="12" t="s">
        <v>120</v>
      </c>
      <c r="F1008" t="s">
        <v>8048</v>
      </c>
      <c r="G1008" s="24">
        <v>46112</v>
      </c>
      <c r="I1008" s="27" t="s">
        <v>304</v>
      </c>
      <c r="J1008" s="27" t="s">
        <v>305</v>
      </c>
      <c r="K1008" t="s">
        <v>4938</v>
      </c>
      <c r="L1008" s="33" t="str">
        <f>VLOOKUP(K1008,'COMM ITY- ENG'!A:B,2,FALSE)</f>
        <v>aluminium</v>
      </c>
      <c r="N1008" s="46">
        <v>2664</v>
      </c>
      <c r="O1008" s="45" t="s">
        <v>4950</v>
      </c>
      <c r="Q1008" s="19">
        <f t="shared" si="15"/>
        <v>3.75</v>
      </c>
      <c r="R1008" s="47">
        <v>9990</v>
      </c>
      <c r="S1008" s="26" t="str">
        <f>IFERROR(VLOOKUP(J1008,'DESC ITY - ENG'!B:C,2,FALSE),VLOOKUP(I1008,'DESC ITY - ENG'!A:C,3,FALSE))</f>
        <v>Aluminum Disc L. Green Series 265mm x 3.6mm Replacement Part [cite: 3]</v>
      </c>
      <c r="T1008" s="15" t="str">
        <f>IFERROR(VLOOKUP(S1008,'DESC ITY - ENG'!C:D,2,FALSE),VLOOKUP(J1008,'DESC ITY - ENG'!B:D,3,FALSE))</f>
        <v>ALM-</v>
      </c>
      <c r="U1008" t="str">
        <f>VLOOKUP(T1008,'STANDARD COMM'!A:B,2,FALSE)</f>
        <v>ALUM MATERIAL</v>
      </c>
      <c r="V1008" t="str">
        <f>IF(T1008="","(blank)",IF(COUNTIF('STANDARD COMM'!A:A,T1008)&gt;0,"OK","OUT OF SCOPE"))</f>
        <v>OK</v>
      </c>
    </row>
    <row r="1009" spans="1:22">
      <c r="A1009" s="16" t="s">
        <v>8228</v>
      </c>
      <c r="B1009" s="48">
        <v>46077.446215277778</v>
      </c>
      <c r="D1009" s="18" t="s">
        <v>119</v>
      </c>
      <c r="E1009" s="18" t="s">
        <v>120</v>
      </c>
      <c r="F1009" t="s">
        <v>8048</v>
      </c>
      <c r="G1009" s="24">
        <v>46112</v>
      </c>
      <c r="I1009" s="27" t="s">
        <v>280</v>
      </c>
      <c r="J1009" s="27" t="s">
        <v>281</v>
      </c>
      <c r="K1009" t="s">
        <v>4938</v>
      </c>
      <c r="L1009" s="33" t="str">
        <f>VLOOKUP(K1009,'COMM ITY- ENG'!A:B,2,FALSE)</f>
        <v>aluminium</v>
      </c>
      <c r="N1009" s="46">
        <v>1873</v>
      </c>
      <c r="O1009" s="45" t="s">
        <v>4950</v>
      </c>
      <c r="Q1009" s="19">
        <f t="shared" si="15"/>
        <v>3.75</v>
      </c>
      <c r="R1009" s="47">
        <v>7023.75</v>
      </c>
      <c r="S1009" s="26" t="str">
        <f>IFERROR(VLOOKUP(J1009,'DESC ITY - ENG'!B:C,2,FALSE),VLOOKUP(I1009,'DESC ITY - ENG'!A:C,3,FALSE))</f>
        <v>Aluminum Disc L. Green Series 305mm x 2.9mm Replacement Part [cite: 3]</v>
      </c>
      <c r="T1009" s="15" t="str">
        <f>IFERROR(VLOOKUP(S1009,'DESC ITY - ENG'!C:D,2,FALSE),VLOOKUP(J1009,'DESC ITY - ENG'!B:D,3,FALSE))</f>
        <v>ALM-</v>
      </c>
      <c r="U1009" t="str">
        <f>VLOOKUP(T1009,'STANDARD COMM'!A:B,2,FALSE)</f>
        <v>ALUM MATERIAL</v>
      </c>
      <c r="V1009" t="str">
        <f>IF(T1009="","(blank)",IF(COUNTIF('STANDARD COMM'!A:A,T1009)&gt;0,"OK","OUT OF SCOPE"))</f>
        <v>OK</v>
      </c>
    </row>
    <row r="1010" spans="1:22">
      <c r="A1010" s="16" t="s">
        <v>8228</v>
      </c>
      <c r="B1010" s="48">
        <v>46077.446215277778</v>
      </c>
      <c r="D1010" s="12" t="s">
        <v>119</v>
      </c>
      <c r="E1010" s="12" t="s">
        <v>120</v>
      </c>
      <c r="F1010" t="s">
        <v>8048</v>
      </c>
      <c r="G1010" s="24">
        <v>46112</v>
      </c>
      <c r="I1010" s="27" t="s">
        <v>294</v>
      </c>
      <c r="J1010" s="27" t="s">
        <v>295</v>
      </c>
      <c r="K1010" t="s">
        <v>4938</v>
      </c>
      <c r="L1010" s="33" t="str">
        <f>VLOOKUP(K1010,'COMM ITY- ENG'!A:B,2,FALSE)</f>
        <v>aluminium</v>
      </c>
      <c r="N1010" s="46">
        <v>1409</v>
      </c>
      <c r="O1010" s="45" t="s">
        <v>4950</v>
      </c>
      <c r="Q1010" s="19">
        <f t="shared" si="15"/>
        <v>3.75</v>
      </c>
      <c r="R1010" s="47">
        <v>5283.75</v>
      </c>
      <c r="S1010" s="26" t="str">
        <f>IFERROR(VLOOKUP(J1010,'DESC ITY - ENG'!B:C,2,FALSE),VLOOKUP(I1010,'DESC ITY - ENG'!A:C,3,FALSE))</f>
        <v>Aluminum Disc L. Green Series 305mm x 3.6mm Replacement Part [cite: 3]</v>
      </c>
      <c r="T1010" s="15" t="str">
        <f>IFERROR(VLOOKUP(S1010,'DESC ITY - ENG'!C:D,2,FALSE),VLOOKUP(J1010,'DESC ITY - ENG'!B:D,3,FALSE))</f>
        <v>ALM-</v>
      </c>
      <c r="U1010" t="str">
        <f>VLOOKUP(T1010,'STANDARD COMM'!A:B,2,FALSE)</f>
        <v>ALUM MATERIAL</v>
      </c>
      <c r="V1010" t="str">
        <f>IF(T1010="","(blank)",IF(COUNTIF('STANDARD COMM'!A:A,T1010)&gt;0,"OK","OUT OF SCOPE"))</f>
        <v>OK</v>
      </c>
    </row>
    <row r="1011" spans="1:22">
      <c r="A1011" s="16" t="s">
        <v>8228</v>
      </c>
      <c r="B1011" s="48">
        <v>46077.446215277778</v>
      </c>
      <c r="D1011" s="18" t="s">
        <v>119</v>
      </c>
      <c r="E1011" s="18" t="s">
        <v>120</v>
      </c>
      <c r="F1011" t="s">
        <v>8048</v>
      </c>
      <c r="G1011" s="24">
        <v>46112</v>
      </c>
      <c r="I1011" s="27" t="s">
        <v>282</v>
      </c>
      <c r="J1011" s="27" t="s">
        <v>283</v>
      </c>
      <c r="K1011" t="s">
        <v>4938</v>
      </c>
      <c r="L1011" s="33" t="str">
        <f>VLOOKUP(K1011,'COMM ITY- ENG'!A:B,2,FALSE)</f>
        <v>aluminium</v>
      </c>
      <c r="N1011" s="46">
        <v>1650</v>
      </c>
      <c r="O1011" s="45" t="s">
        <v>4950</v>
      </c>
      <c r="Q1011" s="19">
        <f t="shared" si="15"/>
        <v>3.75</v>
      </c>
      <c r="R1011" s="47">
        <v>6187.5</v>
      </c>
      <c r="S1011" s="26" t="str">
        <f>IFERROR(VLOOKUP(J1011,'DESC ITY - ENG'!B:C,2,FALSE),VLOOKUP(I1011,'DESC ITY - ENG'!A:C,3,FALSE))</f>
        <v>Aluminum Disc L. Green Series 330mm x 2.9mm Replacement Part [cite: 3]</v>
      </c>
      <c r="T1011" s="15" t="str">
        <f>IFERROR(VLOOKUP(S1011,'DESC ITY - ENG'!C:D,2,FALSE),VLOOKUP(J1011,'DESC ITY - ENG'!B:D,3,FALSE))</f>
        <v>ALM-</v>
      </c>
      <c r="U1011" t="str">
        <f>VLOOKUP(T1011,'STANDARD COMM'!A:B,2,FALSE)</f>
        <v>ALUM MATERIAL</v>
      </c>
      <c r="V1011" t="str">
        <f>IF(T1011="","(blank)",IF(COUNTIF('STANDARD COMM'!A:A,T1011)&gt;0,"OK","OUT OF SCOPE"))</f>
        <v>OK</v>
      </c>
    </row>
    <row r="1012" spans="1:22">
      <c r="A1012" s="16" t="s">
        <v>8228</v>
      </c>
      <c r="B1012" s="48">
        <v>46077.446215277778</v>
      </c>
      <c r="D1012" s="18" t="s">
        <v>119</v>
      </c>
      <c r="E1012" s="18" t="s">
        <v>120</v>
      </c>
      <c r="F1012" t="s">
        <v>8048</v>
      </c>
      <c r="G1012" s="24">
        <v>46112</v>
      </c>
      <c r="I1012" s="27" t="s">
        <v>330</v>
      </c>
      <c r="J1012" s="27" t="s">
        <v>331</v>
      </c>
      <c r="K1012" t="s">
        <v>4938</v>
      </c>
      <c r="L1012" s="33" t="str">
        <f>VLOOKUP(K1012,'COMM ITY- ENG'!A:B,2,FALSE)</f>
        <v>aluminium</v>
      </c>
      <c r="N1012" s="46">
        <v>1986</v>
      </c>
      <c r="O1012" s="45" t="s">
        <v>4950</v>
      </c>
      <c r="Q1012" s="19">
        <f t="shared" si="15"/>
        <v>3.75</v>
      </c>
      <c r="R1012" s="47">
        <v>7447.5</v>
      </c>
      <c r="S1012" s="26" t="str">
        <f>IFERROR(VLOOKUP(J1012,'DESC ITY - ENG'!B:C,2,FALSE),VLOOKUP(I1012,'DESC ITY - ENG'!A:C,3,FALSE))</f>
        <v>Aluminum Disc L. Green Series 335mm x 2.9mm Replacement Part [cite: 3]</v>
      </c>
      <c r="T1012" s="15" t="str">
        <f>IFERROR(VLOOKUP(S1012,'DESC ITY - ENG'!C:D,2,FALSE),VLOOKUP(J1012,'DESC ITY - ENG'!B:D,3,FALSE))</f>
        <v>ALM-</v>
      </c>
      <c r="U1012" t="str">
        <f>VLOOKUP(T1012,'STANDARD COMM'!A:B,2,FALSE)</f>
        <v>ALUM MATERIAL</v>
      </c>
      <c r="V1012" t="str">
        <f>IF(T1012="","(blank)",IF(COUNTIF('STANDARD COMM'!A:A,T1012)&gt;0,"OK","OUT OF SCOPE"))</f>
        <v>OK</v>
      </c>
    </row>
    <row r="1013" spans="1:22">
      <c r="A1013" s="16" t="s">
        <v>8248</v>
      </c>
      <c r="B1013" s="48">
        <v>46078.400381944448</v>
      </c>
      <c r="D1013" s="12" t="s">
        <v>123</v>
      </c>
      <c r="E1013" s="12" t="s">
        <v>124</v>
      </c>
      <c r="F1013" t="s">
        <v>8057</v>
      </c>
      <c r="G1013" s="24">
        <v>46112</v>
      </c>
      <c r="I1013" t="s">
        <v>3515</v>
      </c>
      <c r="J1013" t="s">
        <v>3516</v>
      </c>
      <c r="K1013" t="s">
        <v>4948</v>
      </c>
      <c r="L1013" s="33" t="str">
        <f>VLOOKUP(K1013,'COMM ITY- ENG'!A:B,2,FALSE)</f>
        <v>various auxiliary materials purchased</v>
      </c>
      <c r="N1013" s="46">
        <v>192</v>
      </c>
      <c r="O1013" s="45" t="s">
        <v>4949</v>
      </c>
      <c r="Q1013" s="19">
        <f t="shared" si="15"/>
        <v>0.68</v>
      </c>
      <c r="R1013" s="47">
        <v>130.56</v>
      </c>
      <c r="S1013" s="26" t="str">
        <f>IFERROR(VLOOKUP(J1013,'DESC ITY - ENG'!B:C,2,FALSE),VLOOKUP(I1013,'DESC ITY - ENG'!A:C,3,FALSE))</f>
        <v>Adhesive Crepe Tape (Masking), 19mm x 50m</v>
      </c>
      <c r="T1013" s="15" t="str">
        <f>IFERROR(VLOOKUP(S1013,'DESC ITY - ENG'!C:D,2,FALSE),VLOOKUP(J1013,'DESC ITY - ENG'!B:D,3,FALSE))</f>
        <v>MISC</v>
      </c>
      <c r="U1013" t="str">
        <f>VLOOKUP(T1013,'STANDARD COMM'!A:B,2,FALSE)</f>
        <v>MISCELLANEOUS</v>
      </c>
      <c r="V1013" t="str">
        <f>IF(T1013="","(blank)",IF(COUNTIF('STANDARD COMM'!A:A,T1013)&gt;0,"OK","OUT OF SCOPE"))</f>
        <v>OK</v>
      </c>
    </row>
    <row r="1014" spans="1:22">
      <c r="A1014" s="16" t="s">
        <v>8248</v>
      </c>
      <c r="B1014" s="48">
        <v>46078.400381944448</v>
      </c>
      <c r="D1014" s="18" t="s">
        <v>123</v>
      </c>
      <c r="E1014" s="18" t="s">
        <v>124</v>
      </c>
      <c r="F1014" t="s">
        <v>8057</v>
      </c>
      <c r="G1014" s="24">
        <v>46112</v>
      </c>
      <c r="I1014" t="s">
        <v>3517</v>
      </c>
      <c r="J1014" t="s">
        <v>3518</v>
      </c>
      <c r="K1014" t="s">
        <v>4948</v>
      </c>
      <c r="L1014" s="33" t="str">
        <f>VLOOKUP(K1014,'COMM ITY- ENG'!A:B,2,FALSE)</f>
        <v>various auxiliary materials purchased</v>
      </c>
      <c r="N1014" s="46">
        <v>252</v>
      </c>
      <c r="O1014" s="45" t="s">
        <v>4949</v>
      </c>
      <c r="Q1014" s="19">
        <f t="shared" si="15"/>
        <v>3.85</v>
      </c>
      <c r="R1014" s="47">
        <v>970.2</v>
      </c>
      <c r="S1014" s="26" t="str">
        <f>IFERROR(VLOOKUP(J1014,'DESC ITY - ENG'!B:C,2,FALSE),VLOOKUP(I1014,'DESC ITY - ENG'!A:C,3,FALSE))</f>
        <v>3M Adhesive Tape Art. 3705, Havana Brown, 50mm x 66m</v>
      </c>
      <c r="T1014" s="15" t="str">
        <f>IFERROR(VLOOKUP(S1014,'DESC ITY - ENG'!C:D,2,FALSE),VLOOKUP(J1014,'DESC ITY - ENG'!B:D,3,FALSE))</f>
        <v>MISC</v>
      </c>
      <c r="U1014" t="str">
        <f>VLOOKUP(T1014,'STANDARD COMM'!A:B,2,FALSE)</f>
        <v>MISCELLANEOUS</v>
      </c>
      <c r="V1014" t="str">
        <f>IF(T1014="","(blank)",IF(COUNTIF('STANDARD COMM'!A:A,T1014)&gt;0,"OK","OUT OF SCOPE"))</f>
        <v>OK</v>
      </c>
    </row>
    <row r="1015" spans="1:22">
      <c r="A1015" s="16" t="s">
        <v>8248</v>
      </c>
      <c r="B1015" s="48">
        <v>46078.400381944448</v>
      </c>
      <c r="D1015" s="12" t="s">
        <v>123</v>
      </c>
      <c r="E1015" s="12" t="s">
        <v>124</v>
      </c>
      <c r="F1015" t="s">
        <v>8057</v>
      </c>
      <c r="G1015" s="24">
        <v>46112</v>
      </c>
      <c r="I1015" s="27" t="s">
        <v>2440</v>
      </c>
      <c r="J1015" s="27" t="s">
        <v>2441</v>
      </c>
      <c r="K1015" t="s">
        <v>4946</v>
      </c>
      <c r="L1015" s="33" t="str">
        <f>VLOOKUP(K1015,'COMM ITY- ENG'!A:B,2,FALSE)</f>
        <v>consumable materials</v>
      </c>
      <c r="N1015" s="46">
        <v>1000</v>
      </c>
      <c r="O1015" s="45" t="s">
        <v>4949</v>
      </c>
      <c r="Q1015" s="19">
        <f t="shared" si="15"/>
        <v>5.6000000000000001E-2</v>
      </c>
      <c r="R1015" s="47">
        <v>56</v>
      </c>
      <c r="S1015" s="26" t="str">
        <f>IFERROR(VLOOKUP(J1015,'DESC ITY - ENG'!B:C,2,FALSE),VLOOKUP(I1015,'DESC ITY - ENG'!A:C,3,FALSE))</f>
        <v>Latex Gloves ASTM Standard 100 pcs</v>
      </c>
      <c r="T1015" s="15" t="str">
        <f>IFERROR(VLOOKUP(S1015,'DESC ITY - ENG'!C:D,2,FALSE),VLOOKUP(J1015,'DESC ITY - ENG'!B:D,3,FALSE))</f>
        <v>MISC</v>
      </c>
      <c r="U1015" t="str">
        <f>VLOOKUP(T1015,'STANDARD COMM'!A:B,2,FALSE)</f>
        <v>MISCELLANEOUS</v>
      </c>
      <c r="V1015" t="str">
        <f>IF(T1015="","(blank)",IF(COUNTIF('STANDARD COMM'!A:A,T1015)&gt;0,"OK","OUT OF SCOPE"))</f>
        <v>OK</v>
      </c>
    </row>
    <row r="1016" spans="1:22">
      <c r="A1016" s="16" t="s">
        <v>8223</v>
      </c>
      <c r="B1016" s="48">
        <v>46080.590960648151</v>
      </c>
      <c r="D1016" s="18" t="s">
        <v>119</v>
      </c>
      <c r="E1016" s="18" t="s">
        <v>120</v>
      </c>
      <c r="F1016" t="s">
        <v>8048</v>
      </c>
      <c r="G1016" s="24">
        <v>46112</v>
      </c>
      <c r="I1016" s="27" t="s">
        <v>4097</v>
      </c>
      <c r="J1016" s="27" t="s">
        <v>4098</v>
      </c>
      <c r="K1016" t="s">
        <v>4938</v>
      </c>
      <c r="L1016" s="33" t="str">
        <f>VLOOKUP(K1016,'COMM ITY- ENG'!A:B,2,FALSE)</f>
        <v>aluminium</v>
      </c>
      <c r="N1016" s="46">
        <v>834</v>
      </c>
      <c r="O1016" s="45" t="s">
        <v>4950</v>
      </c>
      <c r="Q1016" s="19">
        <f t="shared" si="15"/>
        <v>3.78</v>
      </c>
      <c r="R1016" s="47">
        <v>3152.52</v>
      </c>
      <c r="S1016" s="26" t="str">
        <f>IFERROR(VLOOKUP(J1016,'DESC ITY - ENG'!B:C,2,FALSE),VLOOKUP(I1016,'DESC ITY - ENG'!A:C,3,FALSE))</f>
        <v>Aluminum Disc 99.5% 260mm x 1.7mm Twice Cooked</v>
      </c>
      <c r="T1016" s="15" t="str">
        <f>IFERROR(VLOOKUP(S1016,'DESC ITY - ENG'!C:D,2,FALSE),VLOOKUP(J1016,'DESC ITY - ENG'!B:D,3,FALSE))</f>
        <v>ALM-</v>
      </c>
      <c r="U1016" t="str">
        <f>VLOOKUP(T1016,'STANDARD COMM'!A:B,2,FALSE)</f>
        <v>ALUM MATERIAL</v>
      </c>
      <c r="V1016" t="str">
        <f>IF(T1016="","(blank)",IF(COUNTIF('STANDARD COMM'!A:A,T1016)&gt;0,"OK","OUT OF SCOPE"))</f>
        <v>OK</v>
      </c>
    </row>
    <row r="1017" spans="1:22">
      <c r="A1017" s="16" t="s">
        <v>8223</v>
      </c>
      <c r="B1017" s="48">
        <v>46080.590960648151</v>
      </c>
      <c r="D1017" s="12" t="s">
        <v>119</v>
      </c>
      <c r="E1017" s="12" t="s">
        <v>120</v>
      </c>
      <c r="F1017" t="s">
        <v>8048</v>
      </c>
      <c r="G1017" s="24">
        <v>46112</v>
      </c>
      <c r="I1017" s="27" t="s">
        <v>1421</v>
      </c>
      <c r="J1017" s="27" t="s">
        <v>1422</v>
      </c>
      <c r="K1017" t="s">
        <v>4938</v>
      </c>
      <c r="L1017" s="33" t="str">
        <f>VLOOKUP(K1017,'COMM ITY- ENG'!A:B,2,FALSE)</f>
        <v>aluminium</v>
      </c>
      <c r="N1017" s="46">
        <v>876</v>
      </c>
      <c r="O1017" s="45" t="s">
        <v>4950</v>
      </c>
      <c r="Q1017" s="19">
        <f t="shared" si="15"/>
        <v>3.7800000000000002</v>
      </c>
      <c r="R1017" s="47">
        <v>3311.28</v>
      </c>
      <c r="S1017" s="26" t="str">
        <f>IFERROR(VLOOKUP(J1017,'DESC ITY - ENG'!B:C,2,FALSE),VLOOKUP(I1017,'DESC ITY - ENG'!A:C,3,FALSE))</f>
        <v>Aluminum Disc 99.5% 265mm x 2.2mm Twice Cooked</v>
      </c>
      <c r="T1017" s="15" t="str">
        <f>IFERROR(VLOOKUP(S1017,'DESC ITY - ENG'!C:D,2,FALSE),VLOOKUP(J1017,'DESC ITY - ENG'!B:D,3,FALSE))</f>
        <v>ALM-</v>
      </c>
      <c r="U1017" t="str">
        <f>VLOOKUP(T1017,'STANDARD COMM'!A:B,2,FALSE)</f>
        <v>ALUM MATERIAL</v>
      </c>
      <c r="V1017" t="str">
        <f>IF(T1017="","(blank)",IF(COUNTIF('STANDARD COMM'!A:A,T1017)&gt;0,"OK","OUT OF SCOPE"))</f>
        <v>OK</v>
      </c>
    </row>
    <row r="1018" spans="1:22">
      <c r="A1018" s="16" t="s">
        <v>8223</v>
      </c>
      <c r="B1018" s="48">
        <v>46080.590960648151</v>
      </c>
      <c r="D1018" s="18" t="s">
        <v>119</v>
      </c>
      <c r="E1018" s="18" t="s">
        <v>120</v>
      </c>
      <c r="F1018" t="s">
        <v>8048</v>
      </c>
      <c r="G1018" s="24">
        <v>46112</v>
      </c>
      <c r="I1018" s="27" t="s">
        <v>4370</v>
      </c>
      <c r="J1018" s="27" t="s">
        <v>4371</v>
      </c>
      <c r="K1018" t="s">
        <v>4938</v>
      </c>
      <c r="L1018" s="33" t="str">
        <f>VLOOKUP(K1018,'COMM ITY- ENG'!A:B,2,FALSE)</f>
        <v>aluminium</v>
      </c>
      <c r="N1018" s="46">
        <v>813</v>
      </c>
      <c r="O1018" s="45" t="s">
        <v>4950</v>
      </c>
      <c r="Q1018" s="19">
        <f t="shared" si="15"/>
        <v>3.78</v>
      </c>
      <c r="R1018" s="47">
        <v>3073.14</v>
      </c>
      <c r="S1018" s="26" t="str">
        <f>IFERROR(VLOOKUP(J1018,'DESC ITY - ENG'!B:C,2,FALSE),VLOOKUP(I1018,'DESC ITY - ENG'!A:C,3,FALSE))</f>
        <v>Aluminum Disc 99.5% 270mm x 1.4mm Twice Cooked</v>
      </c>
      <c r="T1018" s="15" t="str">
        <f>IFERROR(VLOOKUP(S1018,'DESC ITY - ENG'!C:D,2,FALSE),VLOOKUP(J1018,'DESC ITY - ENG'!B:D,3,FALSE))</f>
        <v>ALM-</v>
      </c>
      <c r="U1018" t="str">
        <f>VLOOKUP(T1018,'STANDARD COMM'!A:B,2,FALSE)</f>
        <v>ALUM MATERIAL</v>
      </c>
      <c r="V1018" t="str">
        <f>IF(T1018="","(blank)",IF(COUNTIF('STANDARD COMM'!A:A,T1018)&gt;0,"OK","OUT OF SCOPE"))</f>
        <v>OK</v>
      </c>
    </row>
    <row r="1019" spans="1:22">
      <c r="A1019" s="16" t="s">
        <v>8223</v>
      </c>
      <c r="B1019" s="48">
        <v>46080.590960648151</v>
      </c>
      <c r="D1019" s="12" t="s">
        <v>119</v>
      </c>
      <c r="E1019" s="12" t="s">
        <v>120</v>
      </c>
      <c r="F1019" t="s">
        <v>8048</v>
      </c>
      <c r="G1019" s="24">
        <v>46112</v>
      </c>
      <c r="I1019" s="27" t="s">
        <v>2971</v>
      </c>
      <c r="J1019" s="27" t="s">
        <v>2972</v>
      </c>
      <c r="K1019" t="s">
        <v>4938</v>
      </c>
      <c r="L1019" s="33" t="str">
        <f>VLOOKUP(K1019,'COMM ITY- ENG'!A:B,2,FALSE)</f>
        <v>aluminium</v>
      </c>
      <c r="N1019" s="46">
        <v>809</v>
      </c>
      <c r="O1019" s="45" t="s">
        <v>4950</v>
      </c>
      <c r="Q1019" s="19">
        <f t="shared" si="15"/>
        <v>3.78</v>
      </c>
      <c r="R1019" s="47">
        <v>3058.02</v>
      </c>
      <c r="S1019" s="26" t="str">
        <f>IFERROR(VLOOKUP(J1019,'DESC ITY - ENG'!B:C,2,FALSE),VLOOKUP(I1019,'DESC ITY - ENG'!A:C,3,FALSE))</f>
        <v>Aluminum Disc 99.5% 270mm x 1.7mm Twice Cooked</v>
      </c>
      <c r="T1019" s="15" t="str">
        <f>IFERROR(VLOOKUP(S1019,'DESC ITY - ENG'!C:D,2,FALSE),VLOOKUP(J1019,'DESC ITY - ENG'!B:D,3,FALSE))</f>
        <v>ALM-</v>
      </c>
      <c r="U1019" t="str">
        <f>VLOOKUP(T1019,'STANDARD COMM'!A:B,2,FALSE)</f>
        <v>ALUM MATERIAL</v>
      </c>
      <c r="V1019" t="str">
        <f>IF(T1019="","(blank)",IF(COUNTIF('STANDARD COMM'!A:A,T1019)&gt;0,"OK","OUT OF SCOPE"))</f>
        <v>OK</v>
      </c>
    </row>
    <row r="1020" spans="1:22">
      <c r="A1020" s="16" t="s">
        <v>8223</v>
      </c>
      <c r="B1020" s="48">
        <v>46080.590960648151</v>
      </c>
      <c r="D1020" s="18" t="s">
        <v>119</v>
      </c>
      <c r="E1020" s="18" t="s">
        <v>120</v>
      </c>
      <c r="F1020" t="s">
        <v>8048</v>
      </c>
      <c r="G1020" s="24">
        <v>46112</v>
      </c>
      <c r="I1020" s="27" t="s">
        <v>4384</v>
      </c>
      <c r="J1020" s="27" t="s">
        <v>4385</v>
      </c>
      <c r="K1020" t="s">
        <v>4938</v>
      </c>
      <c r="L1020" s="33" t="str">
        <f>VLOOKUP(K1020,'COMM ITY- ENG'!A:B,2,FALSE)</f>
        <v>aluminium</v>
      </c>
      <c r="N1020" s="46">
        <v>838</v>
      </c>
      <c r="O1020" s="45" t="s">
        <v>4950</v>
      </c>
      <c r="Q1020" s="19">
        <f t="shared" si="15"/>
        <v>3.78</v>
      </c>
      <c r="R1020" s="47">
        <v>3167.64</v>
      </c>
      <c r="S1020" s="26" t="str">
        <f>IFERROR(VLOOKUP(J1020,'DESC ITY - ENG'!B:C,2,FALSE),VLOOKUP(I1020,'DESC ITY - ENG'!A:C,3,FALSE))</f>
        <v>Aluminum Disc 99.5% 335mm x 1.7mm Twice Cooked</v>
      </c>
      <c r="T1020" s="15" t="str">
        <f>IFERROR(VLOOKUP(S1020,'DESC ITY - ENG'!C:D,2,FALSE),VLOOKUP(J1020,'DESC ITY - ENG'!B:D,3,FALSE))</f>
        <v>ALM-</v>
      </c>
      <c r="U1020" t="str">
        <f>VLOOKUP(T1020,'STANDARD COMM'!A:B,2,FALSE)</f>
        <v>ALUM MATERIAL</v>
      </c>
      <c r="V1020" t="str">
        <f>IF(T1020="","(blank)",IF(COUNTIF('STANDARD COMM'!A:A,T1020)&gt;0,"OK","OUT OF SCOPE"))</f>
        <v>OK</v>
      </c>
    </row>
    <row r="1021" spans="1:22">
      <c r="A1021" s="16" t="s">
        <v>8223</v>
      </c>
      <c r="B1021" s="48">
        <v>46080.590960648151</v>
      </c>
      <c r="D1021" s="12" t="s">
        <v>119</v>
      </c>
      <c r="E1021" s="12" t="s">
        <v>120</v>
      </c>
      <c r="F1021" t="s">
        <v>8048</v>
      </c>
      <c r="G1021" s="24">
        <v>46112</v>
      </c>
      <c r="I1021" s="27" t="s">
        <v>1439</v>
      </c>
      <c r="J1021" s="27" t="s">
        <v>1440</v>
      </c>
      <c r="K1021" t="s">
        <v>4938</v>
      </c>
      <c r="L1021" s="33" t="str">
        <f>VLOOKUP(K1021,'COMM ITY- ENG'!A:B,2,FALSE)</f>
        <v>aluminium</v>
      </c>
      <c r="N1021" s="46">
        <v>733</v>
      </c>
      <c r="O1021" s="45" t="s">
        <v>4950</v>
      </c>
      <c r="Q1021" s="19">
        <f t="shared" si="15"/>
        <v>3.78</v>
      </c>
      <c r="R1021" s="47">
        <v>2770.74</v>
      </c>
      <c r="S1021" s="26" t="str">
        <f>IFERROR(VLOOKUP(J1021,'DESC ITY - ENG'!B:C,2,FALSE),VLOOKUP(I1021,'DESC ITY - ENG'!A:C,3,FALSE))</f>
        <v>Aluminum Disc 99.5% 345mm x 1.9mm Twice Cooked</v>
      </c>
      <c r="T1021" s="15" t="str">
        <f>IFERROR(VLOOKUP(S1021,'DESC ITY - ENG'!C:D,2,FALSE),VLOOKUP(J1021,'DESC ITY - ENG'!B:D,3,FALSE))</f>
        <v>ALM-</v>
      </c>
      <c r="U1021" t="str">
        <f>VLOOKUP(T1021,'STANDARD COMM'!A:B,2,FALSE)</f>
        <v>ALUM MATERIAL</v>
      </c>
      <c r="V1021" t="str">
        <f>IF(T1021="","(blank)",IF(COUNTIF('STANDARD COMM'!A:A,T1021)&gt;0,"OK","OUT OF SCOPE"))</f>
        <v>OK</v>
      </c>
    </row>
    <row r="1022" spans="1:22">
      <c r="A1022" s="16" t="s">
        <v>8223</v>
      </c>
      <c r="B1022" s="48">
        <v>46080.590960648151</v>
      </c>
      <c r="D1022" s="18" t="s">
        <v>119</v>
      </c>
      <c r="E1022" s="18" t="s">
        <v>120</v>
      </c>
      <c r="F1022" t="s">
        <v>8048</v>
      </c>
      <c r="G1022" s="24">
        <v>46112</v>
      </c>
      <c r="I1022" s="27" t="s">
        <v>1455</v>
      </c>
      <c r="J1022" s="27" t="s">
        <v>1456</v>
      </c>
      <c r="K1022" t="s">
        <v>4938</v>
      </c>
      <c r="L1022" s="33" t="str">
        <f>VLOOKUP(K1022,'COMM ITY- ENG'!A:B,2,FALSE)</f>
        <v>aluminium</v>
      </c>
      <c r="N1022" s="46">
        <v>7358</v>
      </c>
      <c r="O1022" s="45" t="s">
        <v>4950</v>
      </c>
      <c r="Q1022" s="19">
        <f t="shared" si="15"/>
        <v>3.7800000000000002</v>
      </c>
      <c r="R1022" s="47">
        <v>27813.24</v>
      </c>
      <c r="S1022" s="26" t="str">
        <f>IFERROR(VLOOKUP(J1022,'DESC ITY - ENG'!B:C,2,FALSE),VLOOKUP(I1022,'DESC ITY - ENG'!A:C,3,FALSE))</f>
        <v>Aluminum Disc 99.5% 385mm x 1.9mm Twice Cooked</v>
      </c>
      <c r="T1022" s="15" t="str">
        <f>IFERROR(VLOOKUP(S1022,'DESC ITY - ENG'!C:D,2,FALSE),VLOOKUP(J1022,'DESC ITY - ENG'!B:D,3,FALSE))</f>
        <v>ALM-</v>
      </c>
      <c r="U1022" t="str">
        <f>VLOOKUP(T1022,'STANDARD COMM'!A:B,2,FALSE)</f>
        <v>ALUM MATERIAL</v>
      </c>
      <c r="V1022" t="str">
        <f>IF(T1022="","(blank)",IF(COUNTIF('STANDARD COMM'!A:A,T1022)&gt;0,"OK","OUT OF SCOPE"))</f>
        <v>OK</v>
      </c>
    </row>
    <row r="1023" spans="1:22">
      <c r="A1023" s="16" t="s">
        <v>8232</v>
      </c>
      <c r="B1023" s="48">
        <v>46080.591180555559</v>
      </c>
      <c r="D1023" s="12" t="s">
        <v>119</v>
      </c>
      <c r="E1023" s="12" t="s">
        <v>120</v>
      </c>
      <c r="F1023" t="s">
        <v>8048</v>
      </c>
      <c r="G1023" s="24">
        <v>46112</v>
      </c>
      <c r="I1023" s="27" t="s">
        <v>8154</v>
      </c>
      <c r="J1023" s="27" t="s">
        <v>8155</v>
      </c>
      <c r="K1023" t="s">
        <v>4938</v>
      </c>
      <c r="L1023" s="33" t="str">
        <f>VLOOKUP(K1023,'COMM ITY- ENG'!A:B,2,FALSE)</f>
        <v>aluminium</v>
      </c>
      <c r="N1023" s="46">
        <v>888</v>
      </c>
      <c r="O1023" s="45" t="s">
        <v>4950</v>
      </c>
      <c r="Q1023" s="19">
        <f t="shared" si="15"/>
        <v>3.83</v>
      </c>
      <c r="R1023" s="47">
        <v>3401.04</v>
      </c>
      <c r="S1023" s="26" t="str">
        <f>IFERROR(VLOOKUP(J1023,'DESC ITY - ENG'!B:C,2,FALSE),VLOOKUP(I1023,'DESC ITY - ENG'!A:C,3,FALSE))</f>
        <v>Aluminum Disc Alloy 1200 265mm x 1.9mm Twice Cooked</v>
      </c>
      <c r="T1023" s="15" t="str">
        <f>IFERROR(VLOOKUP(S1023,'DESC ITY - ENG'!C:D,2,FALSE),VLOOKUP(J1023,'DESC ITY - ENG'!B:D,3,FALSE))</f>
        <v>ALM-</v>
      </c>
      <c r="U1023" t="str">
        <f>VLOOKUP(T1023,'STANDARD COMM'!A:B,2,FALSE)</f>
        <v>ALUM MATERIAL</v>
      </c>
      <c r="V1023" t="str">
        <f>IF(T1023="","(blank)",IF(COUNTIF('STANDARD COMM'!A:A,T1023)&gt;0,"OK","OUT OF SCOPE"))</f>
        <v>OK</v>
      </c>
    </row>
    <row r="1024" spans="1:22">
      <c r="A1024" s="16" t="s">
        <v>8222</v>
      </c>
      <c r="B1024" s="48">
        <v>46083.691238425927</v>
      </c>
      <c r="D1024" s="18" t="s">
        <v>119</v>
      </c>
      <c r="E1024" s="18" t="s">
        <v>120</v>
      </c>
      <c r="F1024" t="s">
        <v>8048</v>
      </c>
      <c r="G1024" s="24">
        <v>46112</v>
      </c>
      <c r="I1024" s="27" t="s">
        <v>4186</v>
      </c>
      <c r="J1024" s="27" t="s">
        <v>4187</v>
      </c>
      <c r="K1024" t="s">
        <v>4938</v>
      </c>
      <c r="L1024" s="33" t="str">
        <f>VLOOKUP(K1024,'COMM ITY- ENG'!A:B,2,FALSE)</f>
        <v>aluminium</v>
      </c>
      <c r="N1024" s="46">
        <v>832</v>
      </c>
      <c r="O1024" s="45" t="s">
        <v>4950</v>
      </c>
      <c r="Q1024" s="19">
        <f t="shared" si="15"/>
        <v>3.7800000000000002</v>
      </c>
      <c r="R1024" s="47">
        <v>3144.96</v>
      </c>
      <c r="S1024" s="26" t="str">
        <f>IFERROR(VLOOKUP(J1024,'DESC ITY - ENG'!B:C,2,FALSE),VLOOKUP(I1024,'DESC ITY - ENG'!A:C,3,FALSE))</f>
        <v>Aluminum Disc 99.5% 230mm x 1.4mm Twice Cooked</v>
      </c>
      <c r="T1024" s="15" t="str">
        <f>IFERROR(VLOOKUP(S1024,'DESC ITY - ENG'!C:D,2,FALSE),VLOOKUP(J1024,'DESC ITY - ENG'!B:D,3,FALSE))</f>
        <v>ALM-</v>
      </c>
      <c r="U1024" t="str">
        <f>VLOOKUP(T1024,'STANDARD COMM'!A:B,2,FALSE)</f>
        <v>ALUM MATERIAL</v>
      </c>
      <c r="V1024" t="str">
        <f>IF(T1024="","(blank)",IF(COUNTIF('STANDARD COMM'!A:A,T1024)&gt;0,"OK","OUT OF SCOPE"))</f>
        <v>OK</v>
      </c>
    </row>
    <row r="1025" spans="1:22">
      <c r="A1025" s="16" t="s">
        <v>8222</v>
      </c>
      <c r="B1025" s="48">
        <v>46083.691238425927</v>
      </c>
      <c r="D1025" s="12" t="s">
        <v>119</v>
      </c>
      <c r="E1025" s="12" t="s">
        <v>120</v>
      </c>
      <c r="F1025" t="s">
        <v>8048</v>
      </c>
      <c r="G1025" s="24">
        <v>46112</v>
      </c>
      <c r="I1025" s="27" t="s">
        <v>4368</v>
      </c>
      <c r="J1025" s="27" t="s">
        <v>4369</v>
      </c>
      <c r="K1025" t="s">
        <v>4938</v>
      </c>
      <c r="L1025" s="33" t="str">
        <f>VLOOKUP(K1025,'COMM ITY- ENG'!A:B,2,FALSE)</f>
        <v>aluminium</v>
      </c>
      <c r="N1025" s="46">
        <v>754</v>
      </c>
      <c r="O1025" s="45" t="s">
        <v>4950</v>
      </c>
      <c r="Q1025" s="19">
        <f t="shared" si="15"/>
        <v>3.78</v>
      </c>
      <c r="R1025" s="47">
        <v>2850.12</v>
      </c>
      <c r="S1025" s="26" t="str">
        <f>IFERROR(VLOOKUP(J1025,'DESC ITY - ENG'!B:C,2,FALSE),VLOOKUP(I1025,'DESC ITY - ENG'!A:C,3,FALSE))</f>
        <v>Aluminum Disc 99.5% 260mm x 1.4mm Twice Cooked</v>
      </c>
      <c r="T1025" s="15" t="str">
        <f>IFERROR(VLOOKUP(S1025,'DESC ITY - ENG'!C:D,2,FALSE),VLOOKUP(J1025,'DESC ITY - ENG'!B:D,3,FALSE))</f>
        <v>ALM-</v>
      </c>
      <c r="U1025" t="str">
        <f>VLOOKUP(T1025,'STANDARD COMM'!A:B,2,FALSE)</f>
        <v>ALUM MATERIAL</v>
      </c>
      <c r="V1025" t="str">
        <f>IF(T1025="","(blank)",IF(COUNTIF('STANDARD COMM'!A:A,T1025)&gt;0,"OK","OUT OF SCOPE"))</f>
        <v>OK</v>
      </c>
    </row>
    <row r="1026" spans="1:22">
      <c r="A1026" s="16" t="s">
        <v>8222</v>
      </c>
      <c r="B1026" s="48">
        <v>46083.691238425927</v>
      </c>
      <c r="D1026" s="18" t="s">
        <v>119</v>
      </c>
      <c r="E1026" s="18" t="s">
        <v>120</v>
      </c>
      <c r="F1026" t="s">
        <v>8048</v>
      </c>
      <c r="G1026" s="24">
        <v>46112</v>
      </c>
      <c r="I1026" s="27" t="s">
        <v>1513</v>
      </c>
      <c r="J1026" s="27" t="s">
        <v>1514</v>
      </c>
      <c r="K1026" t="s">
        <v>4938</v>
      </c>
      <c r="L1026" s="33" t="str">
        <f>VLOOKUP(K1026,'COMM ITY- ENG'!A:B,2,FALSE)</f>
        <v>aluminium</v>
      </c>
      <c r="N1026" s="46">
        <v>2218</v>
      </c>
      <c r="O1026" s="45" t="s">
        <v>4950</v>
      </c>
      <c r="Q1026" s="19">
        <f t="shared" ref="Q1026:Q1089" si="16">+R1026/N1026</f>
        <v>3.7800000000000002</v>
      </c>
      <c r="R1026" s="47">
        <v>8384.0400000000009</v>
      </c>
      <c r="S1026" s="26" t="str">
        <f>IFERROR(VLOOKUP(J1026,'DESC ITY - ENG'!B:C,2,FALSE),VLOOKUP(I1026,'DESC ITY - ENG'!A:C,3,FALSE))</f>
        <v>Aluminum Disc 99.5% 315mm x 2.2mm Twice Cooked</v>
      </c>
      <c r="T1026" s="15" t="str">
        <f>IFERROR(VLOOKUP(S1026,'DESC ITY - ENG'!C:D,2,FALSE),VLOOKUP(J1026,'DESC ITY - ENG'!B:D,3,FALSE))</f>
        <v>ALM-</v>
      </c>
      <c r="U1026" t="str">
        <f>VLOOKUP(T1026,'STANDARD COMM'!A:B,2,FALSE)</f>
        <v>ALUM MATERIAL</v>
      </c>
      <c r="V1026" t="str">
        <f>IF(T1026="","(blank)",IF(COUNTIF('STANDARD COMM'!A:A,T1026)&gt;0,"OK","OUT OF SCOPE"))</f>
        <v>OK</v>
      </c>
    </row>
    <row r="1027" spans="1:22">
      <c r="A1027" s="16" t="s">
        <v>8222</v>
      </c>
      <c r="B1027" s="48">
        <v>46083.691238425927</v>
      </c>
      <c r="D1027" s="12" t="s">
        <v>119</v>
      </c>
      <c r="E1027" s="12" t="s">
        <v>120</v>
      </c>
      <c r="F1027" t="s">
        <v>8048</v>
      </c>
      <c r="G1027" s="24">
        <v>46112</v>
      </c>
      <c r="I1027" s="27" t="s">
        <v>4188</v>
      </c>
      <c r="J1027" s="27" t="s">
        <v>4189</v>
      </c>
      <c r="K1027" t="s">
        <v>4938</v>
      </c>
      <c r="L1027" s="33" t="str">
        <f>VLOOKUP(K1027,'COMM ITY- ENG'!A:B,2,FALSE)</f>
        <v>aluminium</v>
      </c>
      <c r="N1027" s="46">
        <v>760</v>
      </c>
      <c r="O1027" s="45" t="s">
        <v>4950</v>
      </c>
      <c r="Q1027" s="19">
        <f t="shared" si="16"/>
        <v>3.7800000000000002</v>
      </c>
      <c r="R1027" s="47">
        <v>2872.8</v>
      </c>
      <c r="S1027" s="26" t="str">
        <f>IFERROR(VLOOKUP(J1027,'DESC ITY - ENG'!B:C,2,FALSE),VLOOKUP(I1027,'DESC ITY - ENG'!A:C,3,FALSE))</f>
        <v>Aluminum Disc 99.5% 320mm x 1.4mm Twice Cooked</v>
      </c>
      <c r="T1027" s="15" t="str">
        <f>IFERROR(VLOOKUP(S1027,'DESC ITY - ENG'!C:D,2,FALSE),VLOOKUP(J1027,'DESC ITY - ENG'!B:D,3,FALSE))</f>
        <v>ALM-</v>
      </c>
      <c r="U1027" t="str">
        <f>VLOOKUP(T1027,'STANDARD COMM'!A:B,2,FALSE)</f>
        <v>ALUM MATERIAL</v>
      </c>
      <c r="V1027" t="str">
        <f>IF(T1027="","(blank)",IF(COUNTIF('STANDARD COMM'!A:A,T1027)&gt;0,"OK","OUT OF SCOPE"))</f>
        <v>OK</v>
      </c>
    </row>
    <row r="1028" spans="1:22">
      <c r="A1028" s="16" t="s">
        <v>8249</v>
      </c>
      <c r="B1028" s="48">
        <v>46086.380949074075</v>
      </c>
      <c r="D1028" s="12" t="s">
        <v>123</v>
      </c>
      <c r="E1028" s="12" t="s">
        <v>124</v>
      </c>
      <c r="F1028" t="s">
        <v>8057</v>
      </c>
      <c r="G1028" s="24">
        <v>46112</v>
      </c>
      <c r="I1028" s="27" t="s">
        <v>1203</v>
      </c>
      <c r="J1028" s="27" t="s">
        <v>1204</v>
      </c>
      <c r="K1028" t="s">
        <v>4946</v>
      </c>
      <c r="L1028" s="33" t="str">
        <f>VLOOKUP(K1028,'COMM ITY- ENG'!A:B,2,FALSE)</f>
        <v>consumable materials</v>
      </c>
      <c r="N1028" s="46">
        <v>80</v>
      </c>
      <c r="O1028" s="45" t="s">
        <v>4949</v>
      </c>
      <c r="Q1028" s="19">
        <f t="shared" si="16"/>
        <v>2.4500000000000002</v>
      </c>
      <c r="R1028" s="47">
        <v>196</v>
      </c>
      <c r="S1028" s="26" t="str">
        <f>IFERROR(VLOOKUP(J1028,'DESC ITY - ENG'!B:C,2,FALSE),VLOOKUP(I1028,'DESC ITY - ENG'!A:C,3,FALSE))</f>
        <v>Green Nitrile Gloves Style 492 Size 7-7.5</v>
      </c>
      <c r="T1028" s="15" t="str">
        <f>IFERROR(VLOOKUP(S1028,'DESC ITY - ENG'!C:D,2,FALSE),VLOOKUP(J1028,'DESC ITY - ENG'!B:D,3,FALSE))</f>
        <v>MISC</v>
      </c>
      <c r="U1028" t="str">
        <f>VLOOKUP(T1028,'STANDARD COMM'!A:B,2,FALSE)</f>
        <v>MISCELLANEOUS</v>
      </c>
      <c r="V1028" t="str">
        <f>IF(T1028="","(blank)",IF(COUNTIF('STANDARD COMM'!A:A,T1028)&gt;0,"OK","OUT OF SCOPE"))</f>
        <v>OK</v>
      </c>
    </row>
    <row r="1029" spans="1:22">
      <c r="A1029" s="16" t="s">
        <v>8249</v>
      </c>
      <c r="B1029" s="48">
        <v>46086.380949074075</v>
      </c>
      <c r="D1029" s="12" t="s">
        <v>123</v>
      </c>
      <c r="E1029" s="12" t="s">
        <v>124</v>
      </c>
      <c r="F1029" t="s">
        <v>8057</v>
      </c>
      <c r="G1029" s="24">
        <v>46112</v>
      </c>
      <c r="I1029" s="27" t="s">
        <v>3519</v>
      </c>
      <c r="J1029" s="27" t="s">
        <v>3520</v>
      </c>
      <c r="K1029" t="s">
        <v>4946</v>
      </c>
      <c r="L1029" s="33" t="str">
        <f>VLOOKUP(K1029,'COMM ITY- ENG'!A:B,2,FALSE)</f>
        <v>consumable materials</v>
      </c>
      <c r="N1029" s="46">
        <v>40</v>
      </c>
      <c r="O1029" s="45" t="s">
        <v>4949</v>
      </c>
      <c r="Q1029" s="19">
        <f t="shared" si="16"/>
        <v>2.4500000000000002</v>
      </c>
      <c r="R1029" s="47">
        <v>98</v>
      </c>
      <c r="S1029" s="26" t="str">
        <f>IFERROR(VLOOKUP(J1029,'DESC ITY - ENG'!B:C,2,FALSE),VLOOKUP(I1029,'DESC ITY - ENG'!A:C,3,FALSE))</f>
        <v>Green Nitrile Gloves Style 492 Size 8-8.5</v>
      </c>
      <c r="T1029" s="15" t="str">
        <f>IFERROR(VLOOKUP(S1029,'DESC ITY - ENG'!C:D,2,FALSE),VLOOKUP(J1029,'DESC ITY - ENG'!B:D,3,FALSE))</f>
        <v>MISC</v>
      </c>
      <c r="U1029" t="str">
        <f>VLOOKUP(T1029,'STANDARD COMM'!A:B,2,FALSE)</f>
        <v>MISCELLANEOUS</v>
      </c>
      <c r="V1029" t="str">
        <f>IF(T1029="","(blank)",IF(COUNTIF('STANDARD COMM'!A:A,T1029)&gt;0,"OK","OUT OF SCOPE"))</f>
        <v>OK</v>
      </c>
    </row>
    <row r="1030" spans="1:22">
      <c r="A1030" s="16" t="s">
        <v>8249</v>
      </c>
      <c r="B1030" s="48">
        <v>46086.380949074075</v>
      </c>
      <c r="D1030" s="18" t="s">
        <v>123</v>
      </c>
      <c r="E1030" s="18" t="s">
        <v>124</v>
      </c>
      <c r="F1030" t="s">
        <v>8057</v>
      </c>
      <c r="G1030" s="24">
        <v>46112</v>
      </c>
      <c r="I1030" s="27" t="s">
        <v>2440</v>
      </c>
      <c r="J1030" s="27" t="s">
        <v>2441</v>
      </c>
      <c r="K1030" t="s">
        <v>4946</v>
      </c>
      <c r="L1030" s="33" t="str">
        <f>VLOOKUP(K1030,'COMM ITY- ENG'!A:B,2,FALSE)</f>
        <v>consumable materials</v>
      </c>
      <c r="N1030" s="46">
        <v>1000</v>
      </c>
      <c r="O1030" s="45" t="s">
        <v>4949</v>
      </c>
      <c r="Q1030" s="19">
        <f t="shared" si="16"/>
        <v>5.6000000000000001E-2</v>
      </c>
      <c r="R1030" s="47">
        <v>56</v>
      </c>
      <c r="S1030" s="26" t="str">
        <f>IFERROR(VLOOKUP(J1030,'DESC ITY - ENG'!B:C,2,FALSE),VLOOKUP(I1030,'DESC ITY - ENG'!A:C,3,FALSE))</f>
        <v>Latex Gloves ASTM Standard 100 pcs</v>
      </c>
      <c r="T1030" s="15" t="str">
        <f>IFERROR(VLOOKUP(S1030,'DESC ITY - ENG'!C:D,2,FALSE),VLOOKUP(J1030,'DESC ITY - ENG'!B:D,3,FALSE))</f>
        <v>MISC</v>
      </c>
      <c r="U1030" t="str">
        <f>VLOOKUP(T1030,'STANDARD COMM'!A:B,2,FALSE)</f>
        <v>MISCELLANEOUS</v>
      </c>
      <c r="V1030" t="str">
        <f>IF(T1030="","(blank)",IF(COUNTIF('STANDARD COMM'!A:A,T1030)&gt;0,"OK","OUT OF SCOPE"))</f>
        <v>OK</v>
      </c>
    </row>
    <row r="1031" spans="1:22">
      <c r="A1031" s="16" t="s">
        <v>8249</v>
      </c>
      <c r="B1031" s="48">
        <v>46086.380949074075</v>
      </c>
      <c r="D1031" s="12" t="s">
        <v>123</v>
      </c>
      <c r="E1031" s="12" t="s">
        <v>124</v>
      </c>
      <c r="F1031" t="s">
        <v>8057</v>
      </c>
      <c r="G1031" s="24">
        <v>46112</v>
      </c>
      <c r="I1031" s="27" t="s">
        <v>1205</v>
      </c>
      <c r="J1031" s="27" t="s">
        <v>1206</v>
      </c>
      <c r="K1031" t="s">
        <v>4946</v>
      </c>
      <c r="L1031" s="33" t="str">
        <f>VLOOKUP(K1031,'COMM ITY- ENG'!A:B,2,FALSE)</f>
        <v>consumable materials</v>
      </c>
      <c r="N1031" s="46">
        <v>6</v>
      </c>
      <c r="O1031" s="45" t="s">
        <v>4949</v>
      </c>
      <c r="Q1031" s="19">
        <f t="shared" si="16"/>
        <v>17.2</v>
      </c>
      <c r="R1031" s="47">
        <v>103.2</v>
      </c>
      <c r="S1031" s="26" t="str">
        <f>IFERROR(VLOOKUP(J1031,'DESC ITY - ENG'!B:C,2,FALSE),VLOOKUP(I1031,'DESC ITY - ENG'!A:C,3,FALSE))</f>
        <v>Paper Roll Pomercart 40g 4kg</v>
      </c>
      <c r="T1031" s="15" t="str">
        <f>IFERROR(VLOOKUP(S1031,'DESC ITY - ENG'!C:D,2,FALSE),VLOOKUP(J1031,'DESC ITY - ENG'!B:D,3,FALSE))</f>
        <v>PAP-</v>
      </c>
      <c r="U1031" t="str">
        <f>VLOOKUP(T1031,'STANDARD COMM'!A:B,2,FALSE)</f>
        <v>PAPER FOR BOX</v>
      </c>
      <c r="V1031" t="str">
        <f>IF(T1031="","(blank)",IF(COUNTIF('STANDARD COMM'!A:A,T1031)&gt;0,"OK","OUT OF SCOPE"))</f>
        <v>OK</v>
      </c>
    </row>
    <row r="1032" spans="1:22">
      <c r="A1032" s="16" t="s">
        <v>8234</v>
      </c>
      <c r="B1032" s="48">
        <v>46086.655925925923</v>
      </c>
      <c r="D1032" s="12" t="s">
        <v>103</v>
      </c>
      <c r="E1032" s="12" t="s">
        <v>104</v>
      </c>
      <c r="F1032" t="s">
        <v>8050</v>
      </c>
      <c r="G1032" s="24">
        <v>46112</v>
      </c>
      <c r="I1032" s="27" t="s">
        <v>892</v>
      </c>
      <c r="J1032" s="27" t="s">
        <v>893</v>
      </c>
      <c r="K1032" t="s">
        <v>4935</v>
      </c>
      <c r="L1032" s="33" t="str">
        <f>VLOOKUP(K1032,'COMM ITY- ENG'!A:B,2,FALSE)</f>
        <v>handles</v>
      </c>
      <c r="N1032" s="46">
        <v>4800</v>
      </c>
      <c r="O1032" s="45" t="s">
        <v>4949</v>
      </c>
      <c r="Q1032" s="19">
        <f t="shared" si="16"/>
        <v>0.31064999999999998</v>
      </c>
      <c r="R1032" s="47">
        <v>1491.12</v>
      </c>
      <c r="S1032" s="26" t="str">
        <f>IFERROR(VLOOKUP(J1032,'DESC ITY - ENG'!B:C,2,FALSE),VLOOKUP(I1032,'DESC ITY - ENG'!A:C,3,FALSE))</f>
        <v>Handle Chicago/1 Black Satin Finish [cite: 4]</v>
      </c>
      <c r="T1032" s="15" t="str">
        <f>IFERROR(VLOOKUP(S1032,'DESC ITY - ENG'!C:D,2,FALSE),VLOOKUP(J1032,'DESC ITY - ENG'!B:D,3,FALSE))</f>
        <v>HDL--</v>
      </c>
      <c r="U1032" t="e">
        <f>VLOOKUP(T1032,'STANDARD COMM'!A:B,2,FALSE)</f>
        <v>#N/A</v>
      </c>
      <c r="V1032" t="str">
        <f>IF(T1032="","(blank)",IF(COUNTIF('STANDARD COMM'!A:A,T1032)&gt;0,"OK","OUT OF SCOPE"))</f>
        <v>OUT OF SCOPE</v>
      </c>
    </row>
    <row r="1033" spans="1:22">
      <c r="A1033" s="16" t="s">
        <v>8234</v>
      </c>
      <c r="B1033" s="48">
        <v>46086.655925925923</v>
      </c>
      <c r="D1033" s="18" t="s">
        <v>103</v>
      </c>
      <c r="E1033" s="18" t="s">
        <v>104</v>
      </c>
      <c r="F1033" t="s">
        <v>8050</v>
      </c>
      <c r="G1033" s="24">
        <v>46112</v>
      </c>
      <c r="I1033" s="27" t="s">
        <v>5273</v>
      </c>
      <c r="J1033" s="27" t="s">
        <v>5274</v>
      </c>
      <c r="K1033" t="s">
        <v>4935</v>
      </c>
      <c r="L1033" s="33" t="str">
        <f>VLOOKUP(K1033,'COMM ITY- ENG'!A:B,2,FALSE)</f>
        <v>handles</v>
      </c>
      <c r="N1033" s="46">
        <v>2025</v>
      </c>
      <c r="O1033" s="45" t="s">
        <v>4949</v>
      </c>
      <c r="Q1033" s="19">
        <f t="shared" si="16"/>
        <v>1.9624395061728395</v>
      </c>
      <c r="R1033" s="47">
        <v>3973.94</v>
      </c>
      <c r="S1033" s="26" t="str">
        <f>IFERROR(VLOOKUP(J1033,'DESC ITY - ENG'!B:C,2,FALSE),VLOOKUP(I1033,'DESC ITY - ENG'!A:C,3,FALSE))</f>
        <v>Kelomat New Handle w/ White Kelomat Printed Silk-screen</v>
      </c>
      <c r="T1033" s="15" t="str">
        <f>IFERROR(VLOOKUP(S1033,'DESC ITY - ENG'!C:D,2,FALSE),VLOOKUP(J1033,'DESC ITY - ENG'!B:D,3,FALSE))</f>
        <v>HDL--</v>
      </c>
      <c r="U1033" t="e">
        <f>VLOOKUP(T1033,'STANDARD COMM'!A:B,2,FALSE)</f>
        <v>#N/A</v>
      </c>
      <c r="V1033" t="str">
        <f>IF(T1033="","(blank)",IF(COUNTIF('STANDARD COMM'!A:A,T1033)&gt;0,"OK","OUT OF SCOPE"))</f>
        <v>OUT OF SCOPE</v>
      </c>
    </row>
    <row r="1034" spans="1:22">
      <c r="A1034" s="16" t="s">
        <v>8234</v>
      </c>
      <c r="B1034" s="48">
        <v>46086.655925925923</v>
      </c>
      <c r="D1034" s="12" t="s">
        <v>103</v>
      </c>
      <c r="E1034" s="12" t="s">
        <v>104</v>
      </c>
      <c r="F1034" t="s">
        <v>8051</v>
      </c>
      <c r="G1034" s="24">
        <v>46112</v>
      </c>
      <c r="I1034" s="27" t="s">
        <v>1618</v>
      </c>
      <c r="J1034" s="27" t="s">
        <v>1619</v>
      </c>
      <c r="K1034" t="s">
        <v>4935</v>
      </c>
      <c r="L1034" s="33" t="str">
        <f>VLOOKUP(K1034,'COMM ITY- ENG'!A:B,2,FALSE)</f>
        <v>handles</v>
      </c>
      <c r="N1034" s="46">
        <v>5270</v>
      </c>
      <c r="O1034" s="45" t="s">
        <v>4949</v>
      </c>
      <c r="Q1034" s="19">
        <f t="shared" si="16"/>
        <v>0.10450094876660342</v>
      </c>
      <c r="R1034" s="47">
        <v>550.72</v>
      </c>
      <c r="S1034" s="26" t="str">
        <f>IFERROR(VLOOKUP(J1034,'DESC ITY - ENG'!B:C,2,FALSE),VLOOKUP(I1034,'DESC ITY - ENG'!A:C,3,FALSE))</f>
        <v>Ring Nut P15 15.5/30.5 R15/824 FR75</v>
      </c>
      <c r="T1034" s="15" t="str">
        <f>IFERROR(VLOOKUP(S1034,'DESC ITY - ENG'!C:D,2,FALSE),VLOOKUP(J1034,'DESC ITY - ENG'!B:D,3,FALSE))</f>
        <v>NUT-</v>
      </c>
      <c r="U1034" t="str">
        <f>VLOOKUP(T1034,'STANDARD COMM'!A:B,2,FALSE)</f>
        <v>NUT</v>
      </c>
      <c r="V1034" t="str">
        <f>IF(T1034="","(blank)",IF(COUNTIF('STANDARD COMM'!A:A,T1034)&gt;0,"OK","OUT OF SCOPE"))</f>
        <v>OK</v>
      </c>
    </row>
    <row r="1035" spans="1:22">
      <c r="A1035" s="16" t="s">
        <v>8234</v>
      </c>
      <c r="B1035" s="48">
        <v>46086.655925925923</v>
      </c>
      <c r="D1035" s="12" t="s">
        <v>103</v>
      </c>
      <c r="E1035" s="12" t="s">
        <v>104</v>
      </c>
      <c r="F1035" t="s">
        <v>8051</v>
      </c>
      <c r="G1035" s="24">
        <v>46112</v>
      </c>
      <c r="I1035" s="27" t="s">
        <v>894</v>
      </c>
      <c r="J1035" s="27" t="s">
        <v>895</v>
      </c>
      <c r="K1035" t="s">
        <v>4935</v>
      </c>
      <c r="L1035" s="33" t="str">
        <f>VLOOKUP(K1035,'COMM ITY- ENG'!A:B,2,FALSE)</f>
        <v>handles</v>
      </c>
      <c r="N1035" s="46">
        <v>3610</v>
      </c>
      <c r="O1035" s="45" t="s">
        <v>4949</v>
      </c>
      <c r="Q1035" s="19">
        <f t="shared" si="16"/>
        <v>0.33629916897506923</v>
      </c>
      <c r="R1035" s="47">
        <v>1214.04</v>
      </c>
      <c r="S1035" s="26" t="str">
        <f>IFERROR(VLOOKUP(J1035,'DESC ITY - ENG'!B:C,2,FALSE),VLOOKUP(I1035,'DESC ITY - ENG'!A:C,3,FALSE))</f>
        <v>Handle Chicago/2 Black Satin Finish [cite: 4]</v>
      </c>
      <c r="T1035" s="15" t="str">
        <f>IFERROR(VLOOKUP(S1035,'DESC ITY - ENG'!C:D,2,FALSE),VLOOKUP(J1035,'DESC ITY - ENG'!B:D,3,FALSE))</f>
        <v>HDL--</v>
      </c>
      <c r="U1035" t="e">
        <f>VLOOKUP(T1035,'STANDARD COMM'!A:B,2,FALSE)</f>
        <v>#N/A</v>
      </c>
      <c r="V1035" t="str">
        <f>IF(T1035="","(blank)",IF(COUNTIF('STANDARD COMM'!A:A,T1035)&gt;0,"OK","OUT OF SCOPE"))</f>
        <v>OUT OF SCOPE</v>
      </c>
    </row>
    <row r="1036" spans="1:22">
      <c r="A1036" s="16" t="s">
        <v>8234</v>
      </c>
      <c r="B1036" s="48">
        <v>46086.655925925923</v>
      </c>
      <c r="D1036" s="18" t="s">
        <v>103</v>
      </c>
      <c r="E1036" s="18" t="s">
        <v>104</v>
      </c>
      <c r="F1036" t="s">
        <v>8051</v>
      </c>
      <c r="G1036" s="24">
        <v>46112</v>
      </c>
      <c r="I1036" s="27" t="s">
        <v>908</v>
      </c>
      <c r="J1036" s="27" t="s">
        <v>909</v>
      </c>
      <c r="K1036" t="s">
        <v>4935</v>
      </c>
      <c r="L1036" s="33" t="str">
        <f>VLOOKUP(K1036,'COMM ITY- ENG'!A:B,2,FALSE)</f>
        <v>handles</v>
      </c>
      <c r="N1036" s="46">
        <v>16200</v>
      </c>
      <c r="O1036" s="45" t="s">
        <v>4949</v>
      </c>
      <c r="Q1036" s="19">
        <f t="shared" si="16"/>
        <v>0.18714999999999998</v>
      </c>
      <c r="R1036" s="47">
        <v>3031.83</v>
      </c>
      <c r="S1036" s="26" t="str">
        <f>IFERROR(VLOOKUP(J1036,'DESC ITY - ENG'!B:C,2,FALSE),VLOOKUP(I1036,'DESC ITY - ENG'!A:C,3,FALSE))</f>
        <v>Knob 810 Studio Satin Black</v>
      </c>
      <c r="T1036" s="15" t="str">
        <f>IFERROR(VLOOKUP(S1036,'DESC ITY - ENG'!C:D,2,FALSE),VLOOKUP(J1036,'DESC ITY - ENG'!B:D,3,FALSE))</f>
        <v>KNOB</v>
      </c>
      <c r="U1036" t="str">
        <f>VLOOKUP(T1036,'STANDARD COMM'!A:B,2,FALSE)</f>
        <v>KNOB</v>
      </c>
      <c r="V1036" t="str">
        <f>IF(T1036="","(blank)",IF(COUNTIF('STANDARD COMM'!A:A,T1036)&gt;0,"OK","OUT OF SCOPE"))</f>
        <v>OK</v>
      </c>
    </row>
    <row r="1037" spans="1:22">
      <c r="A1037" s="16" t="s">
        <v>8221</v>
      </c>
      <c r="B1037" s="48">
        <v>46090.705081018517</v>
      </c>
      <c r="D1037" s="12" t="s">
        <v>105</v>
      </c>
      <c r="E1037" s="12" t="s">
        <v>106</v>
      </c>
      <c r="F1037" t="s">
        <v>8047</v>
      </c>
      <c r="G1037" s="24">
        <v>46112</v>
      </c>
      <c r="I1037" s="27" t="s">
        <v>912</v>
      </c>
      <c r="J1037" s="27" t="s">
        <v>913</v>
      </c>
      <c r="K1037" t="s">
        <v>4936</v>
      </c>
      <c r="L1037" s="33" t="str">
        <f>VLOOKUP(K1037,'COMM ITY- ENG'!A:B,2,FALSE)</f>
        <v>chemical products</v>
      </c>
      <c r="N1037" s="46">
        <v>300</v>
      </c>
      <c r="O1037" s="45" t="s">
        <v>4950</v>
      </c>
      <c r="Q1037" s="19">
        <f t="shared" si="16"/>
        <v>12.881499999999999</v>
      </c>
      <c r="R1037" s="47">
        <v>3864.45</v>
      </c>
      <c r="S1037" s="26" t="str">
        <f>IFERROR(VLOOKUP(J1037,'DESC ITY - ENG'!B:C,2,FALSE),VLOOKUP(I1037,'DESC ITY - ENG'!A:C,3,FALSE))</f>
        <v>Coating Eclipse HB V6849 Primer Black Diamond</v>
      </c>
      <c r="T1037" s="15" t="str">
        <f>IFERROR(VLOOKUP(S1037,'DESC ITY - ENG'!C:D,2,FALSE),VLOOKUP(J1037,'DESC ITY - ENG'!B:D,3,FALSE))</f>
        <v>INM-</v>
      </c>
      <c r="U1037" t="str">
        <f>VLOOKUP(T1037,'STANDARD COMM'!A:B,2,FALSE)</f>
        <v>INTR TREAT MATERIAL</v>
      </c>
      <c r="V1037" t="str">
        <f>IF(T1037="","(blank)",IF(COUNTIF('STANDARD COMM'!A:A,T1037)&gt;0,"OK","OUT OF SCOPE"))</f>
        <v>OK</v>
      </c>
    </row>
    <row r="1038" spans="1:22">
      <c r="A1038" s="16" t="s">
        <v>8221</v>
      </c>
      <c r="B1038" s="48">
        <v>46090.705081018517</v>
      </c>
      <c r="D1038" s="18" t="s">
        <v>105</v>
      </c>
      <c r="E1038" s="18" t="s">
        <v>106</v>
      </c>
      <c r="F1038" t="s">
        <v>8047</v>
      </c>
      <c r="G1038" s="24">
        <v>46112</v>
      </c>
      <c r="I1038" s="27" t="s">
        <v>914</v>
      </c>
      <c r="J1038" s="27" t="s">
        <v>915</v>
      </c>
      <c r="K1038" t="s">
        <v>4936</v>
      </c>
      <c r="L1038" s="33" t="str">
        <f>VLOOKUP(K1038,'COMM ITY- ENG'!A:B,2,FALSE)</f>
        <v>chemical products</v>
      </c>
      <c r="N1038" s="46">
        <v>300</v>
      </c>
      <c r="O1038" s="45" t="s">
        <v>4950</v>
      </c>
      <c r="Q1038" s="19">
        <f t="shared" si="16"/>
        <v>13.657000000000002</v>
      </c>
      <c r="R1038" s="47">
        <v>4097.1000000000004</v>
      </c>
      <c r="S1038" s="26" t="str">
        <f>IFERROR(VLOOKUP(J1038,'DESC ITY - ENG'!B:C,2,FALSE),VLOOKUP(I1038,'DESC ITY - ENG'!A:C,3,FALSE))</f>
        <v>Coating Eclipse HB V6850Z Black Midcoat Diamond</v>
      </c>
      <c r="T1038" s="15" t="str">
        <f>IFERROR(VLOOKUP(S1038,'DESC ITY - ENG'!C:D,2,FALSE),VLOOKUP(J1038,'DESC ITY - ENG'!B:D,3,FALSE))</f>
        <v>INM-</v>
      </c>
      <c r="U1038" t="str">
        <f>VLOOKUP(T1038,'STANDARD COMM'!A:B,2,FALSE)</f>
        <v>INTR TREAT MATERIAL</v>
      </c>
      <c r="V1038" t="str">
        <f>IF(T1038="","(blank)",IF(COUNTIF('STANDARD COMM'!A:A,T1038)&gt;0,"OK","OUT OF SCOPE"))</f>
        <v>OK</v>
      </c>
    </row>
    <row r="1039" spans="1:22">
      <c r="A1039" s="16" t="s">
        <v>8221</v>
      </c>
      <c r="B1039" s="48">
        <v>46090.705081018517</v>
      </c>
      <c r="D1039" s="12" t="s">
        <v>105</v>
      </c>
      <c r="E1039" s="12" t="s">
        <v>106</v>
      </c>
      <c r="F1039" t="s">
        <v>8047</v>
      </c>
      <c r="G1039" s="24">
        <v>46112</v>
      </c>
      <c r="I1039" s="4" t="s">
        <v>8837</v>
      </c>
      <c r="J1039" t="s">
        <v>1575</v>
      </c>
      <c r="K1039" t="s">
        <v>4936</v>
      </c>
      <c r="L1039" s="33" t="str">
        <f>VLOOKUP(K1039,'COMM ITY- ENG'!A:B,2,FALSE)</f>
        <v>chemical products</v>
      </c>
      <c r="N1039" s="46">
        <v>100</v>
      </c>
      <c r="O1039" s="45" t="s">
        <v>4950</v>
      </c>
      <c r="Q1039" s="19">
        <f t="shared" si="16"/>
        <v>11.427999999999999</v>
      </c>
      <c r="R1039" s="47">
        <v>1142.8</v>
      </c>
      <c r="S1039" s="26" t="str">
        <f>IFERROR(VLOOKUP(J1039,'DESC ITY - ENG'!B:C,2,FALSE),VLOOKUP(I1039,'DESC ITY - ENG'!A:C,3,FALSE))</f>
        <v>Skandia XT Topcoat, V7740Z, Black Diamond</v>
      </c>
      <c r="T1039" s="15" t="str">
        <f>IFERROR(VLOOKUP(S1039,'DESC ITY - ENG'!C:D,2,FALSE),VLOOKUP(J1039,'DESC ITY - ENG'!B:D,3,FALSE))</f>
        <v>INM-</v>
      </c>
      <c r="U1039" t="str">
        <f>VLOOKUP(T1039,'STANDARD COMM'!A:B,2,FALSE)</f>
        <v>INTR TREAT MATERIAL</v>
      </c>
      <c r="V1039" t="str">
        <f>IF(T1039="","(blank)",IF(COUNTIF('STANDARD COMM'!A:A,T1039)&gt;0,"OK","OUT OF SCOPE"))</f>
        <v>OK</v>
      </c>
    </row>
    <row r="1040" spans="1:22">
      <c r="A1040" s="16" t="s">
        <v>8221</v>
      </c>
      <c r="B1040" s="48">
        <v>46090.705081018517</v>
      </c>
      <c r="D1040" s="18" t="s">
        <v>105</v>
      </c>
      <c r="E1040" s="18" t="s">
        <v>106</v>
      </c>
      <c r="F1040" t="s">
        <v>8047</v>
      </c>
      <c r="G1040" s="24">
        <v>46112</v>
      </c>
      <c r="I1040" s="4" t="s">
        <v>8838</v>
      </c>
      <c r="J1040" t="s">
        <v>4723</v>
      </c>
      <c r="K1040" t="s">
        <v>4936</v>
      </c>
      <c r="L1040" s="33" t="str">
        <f>VLOOKUP(K1040,'COMM ITY- ENG'!A:B,2,FALSE)</f>
        <v>chemical products</v>
      </c>
      <c r="N1040" s="46">
        <v>60</v>
      </c>
      <c r="O1040" s="45" t="s">
        <v>4950</v>
      </c>
      <c r="Q1040" s="19">
        <f t="shared" si="16"/>
        <v>11.994</v>
      </c>
      <c r="R1040" s="47">
        <v>719.64</v>
      </c>
      <c r="S1040" s="26" t="str">
        <f>IFERROR(VLOOKUP(J1040,'DESC ITY - ENG'!B:C,2,FALSE),VLOOKUP(I1040,'DESC ITY - ENG'!A:C,3,FALSE))</f>
        <v>Skandia XT Metallic Topcoat, V7741Z, Black Diamond</v>
      </c>
      <c r="T1040" s="15" t="str">
        <f>IFERROR(VLOOKUP(S1040,'DESC ITY - ENG'!C:D,2,FALSE),VLOOKUP(J1040,'DESC ITY - ENG'!B:D,3,FALSE))</f>
        <v>INM-</v>
      </c>
      <c r="U1040" t="str">
        <f>VLOOKUP(T1040,'STANDARD COMM'!A:B,2,FALSE)</f>
        <v>INTR TREAT MATERIAL</v>
      </c>
      <c r="V1040" t="str">
        <f>IF(T1040="","(blank)",IF(COUNTIF('STANDARD COMM'!A:A,T1040)&gt;0,"OK","OUT OF SCOPE"))</f>
        <v>OK</v>
      </c>
    </row>
    <row r="1041" spans="1:22">
      <c r="A1041" s="16" t="s">
        <v>8221</v>
      </c>
      <c r="B1041" s="48">
        <v>46090.705081018517</v>
      </c>
      <c r="D1041" s="12" t="s">
        <v>105</v>
      </c>
      <c r="E1041" s="12" t="s">
        <v>106</v>
      </c>
      <c r="F1041" t="s">
        <v>8047</v>
      </c>
      <c r="G1041" s="24">
        <v>46112</v>
      </c>
      <c r="I1041" s="4" t="s">
        <v>8839</v>
      </c>
      <c r="J1041" t="s">
        <v>8151</v>
      </c>
      <c r="K1041" t="s">
        <v>4936</v>
      </c>
      <c r="L1041" s="33" t="str">
        <f>VLOOKUP(K1041,'COMM ITY- ENG'!A:B,2,FALSE)</f>
        <v>chemical products</v>
      </c>
      <c r="N1041" s="46">
        <v>40</v>
      </c>
      <c r="O1041" s="45" t="s">
        <v>4950</v>
      </c>
      <c r="Q1041" s="19">
        <f t="shared" si="16"/>
        <v>19.4145</v>
      </c>
      <c r="R1041" s="47">
        <v>776.58</v>
      </c>
      <c r="S1041" s="26" t="str">
        <f>IFERROR(VLOOKUP(J1041,'DESC ITY - ENG'!B:C,2,FALSE),VLOOKUP(I1041,'DESC ITY - ENG'!A:C,3,FALSE))</f>
        <v>Quantanium Topcoat, V5543Z, Champagne</v>
      </c>
      <c r="T1041" s="15" t="str">
        <f>IFERROR(VLOOKUP(S1041,'DESC ITY - ENG'!C:D,2,FALSE),VLOOKUP(J1041,'DESC ITY - ENG'!B:D,3,FALSE))</f>
        <v>INM-</v>
      </c>
      <c r="U1041" t="str">
        <f>VLOOKUP(T1041,'STANDARD COMM'!A:B,2,FALSE)</f>
        <v>INTR TREAT MATERIAL</v>
      </c>
      <c r="V1041" t="str">
        <f>IF(T1041="","(blank)",IF(COUNTIF('STANDARD COMM'!A:A,T1041)&gt;0,"OK","OUT OF SCOPE"))</f>
        <v>OK</v>
      </c>
    </row>
    <row r="1042" spans="1:22">
      <c r="A1042" s="16" t="s">
        <v>8221</v>
      </c>
      <c r="B1042" s="48">
        <v>46090.705081018517</v>
      </c>
      <c r="D1042" s="18" t="s">
        <v>105</v>
      </c>
      <c r="E1042" s="18" t="s">
        <v>106</v>
      </c>
      <c r="F1042" t="s">
        <v>8047</v>
      </c>
      <c r="G1042" s="24">
        <v>46112</v>
      </c>
      <c r="I1042" s="27" t="s">
        <v>918</v>
      </c>
      <c r="J1042" s="27" t="s">
        <v>919</v>
      </c>
      <c r="K1042" t="s">
        <v>4936</v>
      </c>
      <c r="L1042" s="33" t="str">
        <f>VLOOKUP(K1042,'COMM ITY- ENG'!A:B,2,FALSE)</f>
        <v>chemical products</v>
      </c>
      <c r="N1042" s="46">
        <v>220</v>
      </c>
      <c r="O1042" s="45" t="s">
        <v>4950</v>
      </c>
      <c r="Q1042" s="19">
        <f t="shared" si="16"/>
        <v>18.846499999999999</v>
      </c>
      <c r="R1042" s="47">
        <v>4146.2299999999996</v>
      </c>
      <c r="S1042" s="26" t="str">
        <f>IFERROR(VLOOKUP(J1042,'DESC ITY - ENG'!B:C,2,FALSE),VLOOKUP(I1042,'DESC ITY - ENG'!A:C,3,FALSE))</f>
        <v>Coating Quantanium 7343/V5665Z High-Build Clear</v>
      </c>
      <c r="T1042" s="15" t="str">
        <f>IFERROR(VLOOKUP(S1042,'DESC ITY - ENG'!C:D,2,FALSE),VLOOKUP(J1042,'DESC ITY - ENG'!B:D,3,FALSE))</f>
        <v>INM-</v>
      </c>
      <c r="U1042" t="str">
        <f>VLOOKUP(T1042,'STANDARD COMM'!A:B,2,FALSE)</f>
        <v>INTR TREAT MATERIAL</v>
      </c>
      <c r="V1042" t="str">
        <f>IF(T1042="","(blank)",IF(COUNTIF('STANDARD COMM'!A:A,T1042)&gt;0,"OK","OUT OF SCOPE"))</f>
        <v>OK</v>
      </c>
    </row>
    <row r="1043" spans="1:22">
      <c r="A1043" s="16" t="s">
        <v>8221</v>
      </c>
      <c r="B1043" s="48">
        <v>46090.705081018517</v>
      </c>
      <c r="D1043" s="12" t="s">
        <v>105</v>
      </c>
      <c r="E1043" s="12" t="s">
        <v>106</v>
      </c>
      <c r="F1043" t="s">
        <v>8047</v>
      </c>
      <c r="G1043" s="24">
        <v>46112</v>
      </c>
      <c r="I1043" t="s">
        <v>1215</v>
      </c>
      <c r="J1043" t="s">
        <v>1216</v>
      </c>
      <c r="K1043" t="s">
        <v>4936</v>
      </c>
      <c r="L1043" s="33" t="str">
        <f>VLOOKUP(K1043,'COMM ITY- ENG'!A:B,2,FALSE)</f>
        <v>chemical products</v>
      </c>
      <c r="N1043" s="46">
        <v>40</v>
      </c>
      <c r="O1043" s="45" t="s">
        <v>4950</v>
      </c>
      <c r="Q1043" s="19">
        <f t="shared" si="16"/>
        <v>17.134</v>
      </c>
      <c r="R1043" s="47">
        <v>685.36</v>
      </c>
      <c r="S1043" s="26" t="str">
        <f>IFERROR(VLOOKUP(J1043,'DESC ITY - ENG'!B:C,2,FALSE),VLOOKUP(I1043,'DESC ITY - ENG'!A:C,3,FALSE))</f>
        <v>Quantanium Coating, V5949Z, Silver Constellation</v>
      </c>
      <c r="T1043" s="15" t="str">
        <f>IFERROR(VLOOKUP(S1043,'DESC ITY - ENG'!C:D,2,FALSE),VLOOKUP(J1043,'DESC ITY - ENG'!B:D,3,FALSE))</f>
        <v>INM-</v>
      </c>
      <c r="U1043" t="str">
        <f>VLOOKUP(T1043,'STANDARD COMM'!A:B,2,FALSE)</f>
        <v>INTR TREAT MATERIAL</v>
      </c>
      <c r="V1043" t="str">
        <f>IF(T1043="","(blank)",IF(COUNTIF('STANDARD COMM'!A:A,T1043)&gt;0,"OK","OUT OF SCOPE"))</f>
        <v>OK</v>
      </c>
    </row>
    <row r="1044" spans="1:22">
      <c r="A1044" s="16" t="s">
        <v>8221</v>
      </c>
      <c r="B1044" s="48">
        <v>46090.705081018517</v>
      </c>
      <c r="D1044" s="18" t="s">
        <v>105</v>
      </c>
      <c r="E1044" s="18" t="s">
        <v>106</v>
      </c>
      <c r="F1044" t="s">
        <v>8047</v>
      </c>
      <c r="G1044" s="24">
        <v>46112</v>
      </c>
      <c r="I1044" s="27" t="s">
        <v>922</v>
      </c>
      <c r="J1044" s="27" t="s">
        <v>923</v>
      </c>
      <c r="K1044" t="s">
        <v>4936</v>
      </c>
      <c r="L1044" s="33" t="str">
        <f>VLOOKUP(K1044,'COMM ITY- ENG'!A:B,2,FALSE)</f>
        <v>chemical products</v>
      </c>
      <c r="N1044" s="46">
        <v>200</v>
      </c>
      <c r="O1044" s="45" t="s">
        <v>4950</v>
      </c>
      <c r="Q1044" s="19">
        <f t="shared" si="16"/>
        <v>14.422000000000001</v>
      </c>
      <c r="R1044" s="47">
        <v>2884.4</v>
      </c>
      <c r="S1044" s="26" t="str">
        <f>IFERROR(VLOOKUP(J1044,'DESC ITY - ENG'!B:C,2,FALSE),VLOOKUP(I1044,'DESC ITY - ENG'!A:C,3,FALSE))</f>
        <v>Coating Eclipse HB V7710Z Silver Diamond Topcoat</v>
      </c>
      <c r="T1044" s="15" t="str">
        <f>IFERROR(VLOOKUP(S1044,'DESC ITY - ENG'!C:D,2,FALSE),VLOOKUP(J1044,'DESC ITY - ENG'!B:D,3,FALSE))</f>
        <v>INM-</v>
      </c>
      <c r="U1044" t="str">
        <f>VLOOKUP(T1044,'STANDARD COMM'!A:B,2,FALSE)</f>
        <v>INTR TREAT MATERIAL</v>
      </c>
      <c r="V1044" t="str">
        <f>IF(T1044="","(blank)",IF(COUNTIF('STANDARD COMM'!A:A,T1044)&gt;0,"OK","OUT OF SCOPE"))</f>
        <v>OK</v>
      </c>
    </row>
    <row r="1045" spans="1:22">
      <c r="A1045" s="16" t="s">
        <v>8221</v>
      </c>
      <c r="B1045" s="48">
        <v>46090.705081018517</v>
      </c>
      <c r="D1045" s="12" t="s">
        <v>105</v>
      </c>
      <c r="E1045" s="12" t="s">
        <v>106</v>
      </c>
      <c r="F1045" t="s">
        <v>8047</v>
      </c>
      <c r="G1045" s="24">
        <v>46112</v>
      </c>
      <c r="I1045" s="27" t="s">
        <v>924</v>
      </c>
      <c r="J1045" s="27" t="s">
        <v>925</v>
      </c>
      <c r="K1045" t="s">
        <v>4936</v>
      </c>
      <c r="L1045" s="33" t="str">
        <f>VLOOKUP(K1045,'COMM ITY- ENG'!A:B,2,FALSE)</f>
        <v>chemical products</v>
      </c>
      <c r="N1045" s="46">
        <v>200</v>
      </c>
      <c r="O1045" s="45" t="s">
        <v>4950</v>
      </c>
      <c r="Q1045" s="19">
        <f t="shared" si="16"/>
        <v>11.69</v>
      </c>
      <c r="R1045" s="47">
        <v>2338</v>
      </c>
      <c r="S1045" s="26" t="str">
        <f>IFERROR(VLOOKUP(J1045,'DESC ITY - ENG'!B:C,2,FALSE),VLOOKUP(I1045,'DESC ITY - ENG'!A:C,3,FALSE))</f>
        <v>Coating Quantanium 7343/V9044Z Clear Topcoat</v>
      </c>
      <c r="T1045" s="15" t="str">
        <f>IFERROR(VLOOKUP(S1045,'DESC ITY - ENG'!C:D,2,FALSE),VLOOKUP(J1045,'DESC ITY - ENG'!B:D,3,FALSE))</f>
        <v>INM-</v>
      </c>
      <c r="U1045" t="str">
        <f>VLOOKUP(T1045,'STANDARD COMM'!A:B,2,FALSE)</f>
        <v>INTR TREAT MATERIAL</v>
      </c>
      <c r="V1045" t="str">
        <f>IF(T1045="","(blank)",IF(COUNTIF('STANDARD COMM'!A:A,T1045)&gt;0,"OK","OUT OF SCOPE"))</f>
        <v>OK</v>
      </c>
    </row>
    <row r="1046" spans="1:22">
      <c r="A1046" s="16" t="s">
        <v>8235</v>
      </c>
      <c r="B1046" s="48">
        <v>46091.633935185186</v>
      </c>
      <c r="D1046" s="12" t="s">
        <v>103</v>
      </c>
      <c r="E1046" s="12" t="s">
        <v>104</v>
      </c>
      <c r="F1046" t="s">
        <v>8050</v>
      </c>
      <c r="G1046" s="24">
        <v>46112</v>
      </c>
      <c r="I1046" s="27" t="s">
        <v>3933</v>
      </c>
      <c r="J1046" s="27" t="s">
        <v>3934</v>
      </c>
      <c r="K1046" t="s">
        <v>4935</v>
      </c>
      <c r="L1046" s="33" t="str">
        <f>VLOOKUP(K1046,'COMM ITY- ENG'!A:B,2,FALSE)</f>
        <v>handles</v>
      </c>
      <c r="N1046" s="46">
        <v>6240</v>
      </c>
      <c r="O1046" s="45" t="s">
        <v>4949</v>
      </c>
      <c r="Q1046" s="19">
        <f t="shared" si="16"/>
        <v>0.18953044871794872</v>
      </c>
      <c r="R1046" s="47">
        <v>1182.67</v>
      </c>
      <c r="S1046" s="26" t="str">
        <f>IFERROR(VLOOKUP(J1046,'DESC ITY - ENG'!B:C,2,FALSE),VLOOKUP(I1046,'DESC ITY - ENG'!A:C,3,FALSE))</f>
        <v>Handle 290/2 Non-toxic Black Pan 3R</v>
      </c>
      <c r="T1046" s="15" t="str">
        <f>IFERROR(VLOOKUP(S1046,'DESC ITY - ENG'!C:D,2,FALSE),VLOOKUP(J1046,'DESC ITY - ENG'!B:D,3,FALSE))</f>
        <v>HDL--</v>
      </c>
      <c r="U1046" t="e">
        <f>VLOOKUP(T1046,'STANDARD COMM'!A:B,2,FALSE)</f>
        <v>#N/A</v>
      </c>
      <c r="V1046" t="str">
        <f>IF(T1046="","(blank)",IF(COUNTIF('STANDARD COMM'!A:A,T1046)&gt;0,"OK","OUT OF SCOPE"))</f>
        <v>OUT OF SCOPE</v>
      </c>
    </row>
    <row r="1047" spans="1:22">
      <c r="A1047" s="16" t="s">
        <v>8235</v>
      </c>
      <c r="B1047" s="48">
        <v>46091.633935185186</v>
      </c>
      <c r="D1047" s="18" t="s">
        <v>103</v>
      </c>
      <c r="E1047" s="18" t="s">
        <v>104</v>
      </c>
      <c r="F1047" t="s">
        <v>8050</v>
      </c>
      <c r="G1047" s="24">
        <v>46112</v>
      </c>
      <c r="I1047" s="27" t="s">
        <v>984</v>
      </c>
      <c r="J1047" s="27" t="s">
        <v>985</v>
      </c>
      <c r="K1047" t="s">
        <v>4935</v>
      </c>
      <c r="L1047" s="33" t="str">
        <f>VLOOKUP(K1047,'COMM ITY- ENG'!A:B,2,FALSE)</f>
        <v>handles</v>
      </c>
      <c r="N1047" s="46">
        <v>2080</v>
      </c>
      <c r="O1047" s="45" t="s">
        <v>4949</v>
      </c>
      <c r="Q1047" s="19">
        <f t="shared" si="16"/>
        <v>0.18952884615384616</v>
      </c>
      <c r="R1047" s="47">
        <v>394.22</v>
      </c>
      <c r="S1047" s="26" t="str">
        <f>IFERROR(VLOOKUP(J1047,'DESC ITY - ENG'!B:C,2,FALSE),VLOOKUP(I1047,'DESC ITY - ENG'!A:C,3,FALSE))</f>
        <v>Handle 290/2 Non-toxic Black Pan/Crepe 2R</v>
      </c>
      <c r="T1047" s="15" t="str">
        <f>IFERROR(VLOOKUP(S1047,'DESC ITY - ENG'!C:D,2,FALSE),VLOOKUP(J1047,'DESC ITY - ENG'!B:D,3,FALSE))</f>
        <v>HDL--</v>
      </c>
      <c r="U1047" t="e">
        <f>VLOOKUP(T1047,'STANDARD COMM'!A:B,2,FALSE)</f>
        <v>#N/A</v>
      </c>
      <c r="V1047" t="str">
        <f>IF(T1047="","(blank)",IF(COUNTIF('STANDARD COMM'!A:A,T1047)&gt;0,"OK","OUT OF SCOPE"))</f>
        <v>OUT OF SCOPE</v>
      </c>
    </row>
    <row r="1048" spans="1:22">
      <c r="A1048" s="16" t="s">
        <v>8235</v>
      </c>
      <c r="B1048" s="48">
        <v>46091.633935185186</v>
      </c>
      <c r="D1048" s="18" t="s">
        <v>103</v>
      </c>
      <c r="E1048" s="18" t="s">
        <v>104</v>
      </c>
      <c r="F1048" t="s">
        <v>8051</v>
      </c>
      <c r="G1048" s="24">
        <v>46112</v>
      </c>
      <c r="I1048" s="27" t="s">
        <v>984</v>
      </c>
      <c r="J1048" s="27" t="s">
        <v>985</v>
      </c>
      <c r="K1048" t="s">
        <v>4935</v>
      </c>
      <c r="L1048" s="33" t="str">
        <f>VLOOKUP(K1048,'COMM ITY- ENG'!A:B,2,FALSE)</f>
        <v>handles</v>
      </c>
      <c r="N1048" s="46">
        <v>10400</v>
      </c>
      <c r="O1048" s="45" t="s">
        <v>4949</v>
      </c>
      <c r="Q1048" s="19">
        <f t="shared" si="16"/>
        <v>0.18952980769230768</v>
      </c>
      <c r="R1048" s="47">
        <v>1971.11</v>
      </c>
      <c r="S1048" s="26" t="str">
        <f>IFERROR(VLOOKUP(J1048,'DESC ITY - ENG'!B:C,2,FALSE),VLOOKUP(I1048,'DESC ITY - ENG'!A:C,3,FALSE))</f>
        <v>Handle 290/2 Non-toxic Black Pan/Crepe 2R</v>
      </c>
      <c r="T1048" s="15" t="str">
        <f>IFERROR(VLOOKUP(S1048,'DESC ITY - ENG'!C:D,2,FALSE),VLOOKUP(J1048,'DESC ITY - ENG'!B:D,3,FALSE))</f>
        <v>HDL--</v>
      </c>
      <c r="U1048" t="e">
        <f>VLOOKUP(T1048,'STANDARD COMM'!A:B,2,FALSE)</f>
        <v>#N/A</v>
      </c>
      <c r="V1048" t="str">
        <f>IF(T1048="","(blank)",IF(COUNTIF('STANDARD COMM'!A:A,T1048)&gt;0,"OK","OUT OF SCOPE"))</f>
        <v>OUT OF SCOPE</v>
      </c>
    </row>
    <row r="1049" spans="1:22">
      <c r="A1049" s="16" t="s">
        <v>8235</v>
      </c>
      <c r="B1049" s="48">
        <v>46091.633935185186</v>
      </c>
      <c r="D1049" s="12" t="s">
        <v>103</v>
      </c>
      <c r="E1049" s="12" t="s">
        <v>104</v>
      </c>
      <c r="F1049" t="s">
        <v>8051</v>
      </c>
      <c r="G1049" s="24">
        <v>46112</v>
      </c>
      <c r="I1049" s="27" t="s">
        <v>4420</v>
      </c>
      <c r="J1049" s="27" t="s">
        <v>4421</v>
      </c>
      <c r="K1049" t="s">
        <v>4935</v>
      </c>
      <c r="L1049" s="33" t="str">
        <f>VLOOKUP(K1049,'COMM ITY- ENG'!A:B,2,FALSE)</f>
        <v>handles</v>
      </c>
      <c r="N1049" s="46">
        <v>4560</v>
      </c>
      <c r="O1049" s="45" t="s">
        <v>4949</v>
      </c>
      <c r="Q1049" s="19">
        <f t="shared" si="16"/>
        <v>0.24110964912280702</v>
      </c>
      <c r="R1049" s="47">
        <v>1099.46</v>
      </c>
      <c r="S1049" s="26" t="str">
        <f>IFERROR(VLOOKUP(J1049,'DESC ITY - ENG'!B:C,2,FALSE),VLOOKUP(I1049,'DESC ITY - ENG'!A:C,3,FALSE))</f>
        <v>Handle 290/3 Matte Black Pan 3R [cite: 4]</v>
      </c>
      <c r="T1049" s="15" t="str">
        <f>IFERROR(VLOOKUP(S1049,'DESC ITY - ENG'!C:D,2,FALSE),VLOOKUP(J1049,'DESC ITY - ENG'!B:D,3,FALSE))</f>
        <v>HDL--</v>
      </c>
      <c r="U1049" t="e">
        <f>VLOOKUP(T1049,'STANDARD COMM'!A:B,2,FALSE)</f>
        <v>#N/A</v>
      </c>
      <c r="V1049" t="str">
        <f>IF(T1049="","(blank)",IF(COUNTIF('STANDARD COMM'!A:A,T1049)&gt;0,"OK","OUT OF SCOPE"))</f>
        <v>OUT OF SCOPE</v>
      </c>
    </row>
    <row r="1050" spans="1:22">
      <c r="A1050" s="16" t="s">
        <v>8235</v>
      </c>
      <c r="B1050" s="48">
        <v>46091.633935185186</v>
      </c>
      <c r="D1050" s="12" t="s">
        <v>103</v>
      </c>
      <c r="E1050" s="12" t="s">
        <v>104</v>
      </c>
      <c r="F1050" t="s">
        <v>8051</v>
      </c>
      <c r="G1050" s="24">
        <v>46112</v>
      </c>
      <c r="I1050" s="27" t="s">
        <v>908</v>
      </c>
      <c r="J1050" s="27" t="s">
        <v>909</v>
      </c>
      <c r="K1050" t="s">
        <v>4935</v>
      </c>
      <c r="L1050" s="33" t="str">
        <f>VLOOKUP(K1050,'COMM ITY- ENG'!A:B,2,FALSE)</f>
        <v>handles</v>
      </c>
      <c r="N1050" s="46">
        <v>16200</v>
      </c>
      <c r="O1050" s="45" t="s">
        <v>4949</v>
      </c>
      <c r="Q1050" s="19">
        <f t="shared" si="16"/>
        <v>0.18714999999999998</v>
      </c>
      <c r="R1050" s="47">
        <v>3031.83</v>
      </c>
      <c r="S1050" s="26" t="str">
        <f>IFERROR(VLOOKUP(J1050,'DESC ITY - ENG'!B:C,2,FALSE),VLOOKUP(I1050,'DESC ITY - ENG'!A:C,3,FALSE))</f>
        <v>Knob 810 Studio Satin Black</v>
      </c>
      <c r="T1050" s="15" t="str">
        <f>IFERROR(VLOOKUP(S1050,'DESC ITY - ENG'!C:D,2,FALSE),VLOOKUP(J1050,'DESC ITY - ENG'!B:D,3,FALSE))</f>
        <v>KNOB</v>
      </c>
      <c r="U1050" t="str">
        <f>VLOOKUP(T1050,'STANDARD COMM'!A:B,2,FALSE)</f>
        <v>KNOB</v>
      </c>
      <c r="V1050" t="str">
        <f>IF(T1050="","(blank)",IF(COUNTIF('STANDARD COMM'!A:A,T1050)&gt;0,"OK","OUT OF SCOPE"))</f>
        <v>OK</v>
      </c>
    </row>
    <row r="1051" spans="1:22">
      <c r="A1051" s="16" t="s">
        <v>8241</v>
      </c>
      <c r="B1051" s="48">
        <v>46091.633935185186</v>
      </c>
      <c r="D1051" s="18" t="s">
        <v>112</v>
      </c>
      <c r="E1051" s="18" t="s">
        <v>113</v>
      </c>
      <c r="F1051" t="s">
        <v>8054</v>
      </c>
      <c r="G1051" s="24">
        <v>46112</v>
      </c>
      <c r="I1051" s="27" t="s">
        <v>994</v>
      </c>
      <c r="J1051" s="27" t="s">
        <v>995</v>
      </c>
      <c r="K1051" t="s">
        <v>4942</v>
      </c>
      <c r="L1051" s="33" t="str">
        <f>VLOOKUP(K1051,'COMM ITY- ENG'!A:B,2,FALSE)</f>
        <v>accessories for handles</v>
      </c>
      <c r="N1051" s="46">
        <v>40000</v>
      </c>
      <c r="O1051" s="45" t="s">
        <v>4949</v>
      </c>
      <c r="Q1051" s="19">
        <f t="shared" si="16"/>
        <v>4.4999999999999998E-2</v>
      </c>
      <c r="R1051" s="47">
        <v>1800</v>
      </c>
      <c r="S1051" s="26" t="str">
        <f>IFERROR(VLOOKUP(J1051,'DESC ITY - ENG'!B:C,2,FALSE),VLOOKUP(I1051,'DESC ITY - ENG'!A:C,3,FALSE))</f>
        <v>5 DIR.NON FIL.45Stud 10x10x13.5mm Straight</v>
      </c>
      <c r="T1051" s="15" t="str">
        <f>IFERROR(VLOOKUP(S1051,'DESC ITY - ENG'!C:D,2,FALSE),VLOOKUP(J1051,'DESC ITY - ENG'!B:D,3,FALSE))</f>
        <v>STUD</v>
      </c>
      <c r="U1051" t="str">
        <f>VLOOKUP(T1051,'STANDARD COMM'!A:B,2,FALSE)</f>
        <v>STUD</v>
      </c>
      <c r="V1051" t="str">
        <f>IF(T1051="","(blank)",IF(COUNTIF('STANDARD COMM'!A:A,T1051)&gt;0,"OK","OUT OF SCOPE"))</f>
        <v>OK</v>
      </c>
    </row>
    <row r="1052" spans="1:22">
      <c r="A1052" s="16" t="s">
        <v>8241</v>
      </c>
      <c r="B1052" s="48">
        <v>46091.633935185186</v>
      </c>
      <c r="D1052" s="12" t="s">
        <v>112</v>
      </c>
      <c r="E1052" s="12" t="s">
        <v>113</v>
      </c>
      <c r="F1052" t="s">
        <v>8054</v>
      </c>
      <c r="G1052" s="24">
        <v>46112</v>
      </c>
      <c r="I1052" s="27" t="s">
        <v>996</v>
      </c>
      <c r="J1052" s="27" t="s">
        <v>997</v>
      </c>
      <c r="K1052" t="s">
        <v>4942</v>
      </c>
      <c r="L1052" s="33" t="str">
        <f>VLOOKUP(K1052,'COMM ITY- ENG'!A:B,2,FALSE)</f>
        <v>accessories for handles</v>
      </c>
      <c r="N1052" s="46">
        <v>20000</v>
      </c>
      <c r="O1052" s="45" t="s">
        <v>4949</v>
      </c>
      <c r="Q1052" s="19">
        <f t="shared" si="16"/>
        <v>5.6000000000000001E-2</v>
      </c>
      <c r="R1052" s="47">
        <v>1120</v>
      </c>
      <c r="S1052" s="26" t="str">
        <f>IFERROR(VLOOKUP(J1052,'DESC ITY - ENG'!B:C,2,FALSE),VLOOKUP(I1052,'DESC ITY - ENG'!A:C,3,FALSE))</f>
        <v>5 86° NON FIL.45Stud 10x10x13.5mm 86°</v>
      </c>
      <c r="T1052" s="15" t="str">
        <f>IFERROR(VLOOKUP(S1052,'DESC ITY - ENG'!C:D,2,FALSE),VLOOKUP(J1052,'DESC ITY - ENG'!B:D,3,FALSE))</f>
        <v>STUD</v>
      </c>
      <c r="U1052" t="str">
        <f>VLOOKUP(T1052,'STANDARD COMM'!A:B,2,FALSE)</f>
        <v>STUD</v>
      </c>
      <c r="V1052" t="str">
        <f>IF(T1052="","(blank)",IF(COUNTIF('STANDARD COMM'!A:A,T1052)&gt;0,"OK","OUT OF SCOPE"))</f>
        <v>OK</v>
      </c>
    </row>
    <row r="1053" spans="1:22">
      <c r="A1053" s="16" t="s">
        <v>8241</v>
      </c>
      <c r="B1053" s="48">
        <v>46091.633935185186</v>
      </c>
      <c r="D1053" s="18" t="s">
        <v>112</v>
      </c>
      <c r="E1053" s="18" t="s">
        <v>113</v>
      </c>
      <c r="F1053" t="s">
        <v>8054</v>
      </c>
      <c r="G1053" s="24">
        <v>46112</v>
      </c>
      <c r="I1053" s="27" t="s">
        <v>1000</v>
      </c>
      <c r="J1053" s="27" t="s">
        <v>1001</v>
      </c>
      <c r="K1053" t="s">
        <v>4942</v>
      </c>
      <c r="L1053" s="33" t="str">
        <f>VLOOKUP(K1053,'COMM ITY- ENG'!A:B,2,FALSE)</f>
        <v>accessories for handles</v>
      </c>
      <c r="N1053" s="46">
        <v>40000</v>
      </c>
      <c r="O1053" s="45" t="s">
        <v>4949</v>
      </c>
      <c r="Q1053" s="19">
        <f t="shared" si="16"/>
        <v>5.6000000000000001E-2</v>
      </c>
      <c r="R1053" s="47">
        <v>2240</v>
      </c>
      <c r="S1053" s="26" t="str">
        <f>IFERROR(VLOOKUP(J1053,'DESC ITY - ENG'!B:C,2,FALSE),VLOOKUP(I1053,'DESC ITY - ENG'!A:C,3,FALSE))</f>
        <v>5Stud 10x10x18mm 63° Unthreaded 4.5mm</v>
      </c>
      <c r="T1053" s="15" t="str">
        <f>IFERROR(VLOOKUP(S1053,'DESC ITY - ENG'!C:D,2,FALSE),VLOOKUP(J1053,'DESC ITY - ENG'!B:D,3,FALSE))</f>
        <v>STUD</v>
      </c>
      <c r="U1053" t="str">
        <f>VLOOKUP(T1053,'STANDARD COMM'!A:B,2,FALSE)</f>
        <v>STUD</v>
      </c>
      <c r="V1053" t="str">
        <f>IF(T1053="","(blank)",IF(COUNTIF('STANDARD COMM'!A:A,T1053)&gt;0,"OK","OUT OF SCOPE"))</f>
        <v>OK</v>
      </c>
    </row>
    <row r="1054" spans="1:22">
      <c r="A1054" s="16" t="s">
        <v>8241</v>
      </c>
      <c r="B1054" s="48">
        <v>46091.633935185186</v>
      </c>
      <c r="D1054" s="12" t="s">
        <v>112</v>
      </c>
      <c r="E1054" s="12" t="s">
        <v>113</v>
      </c>
      <c r="F1054" t="s">
        <v>8054</v>
      </c>
      <c r="G1054" s="24">
        <v>46112</v>
      </c>
      <c r="I1054" s="27" t="s">
        <v>1002</v>
      </c>
      <c r="J1054" s="27" t="s">
        <v>1003</v>
      </c>
      <c r="K1054" t="s">
        <v>4942</v>
      </c>
      <c r="L1054" s="33" t="str">
        <f>VLOOKUP(K1054,'COMM ITY- ENG'!A:B,2,FALSE)</f>
        <v>accessories for handles</v>
      </c>
      <c r="N1054" s="46">
        <v>20000</v>
      </c>
      <c r="O1054" s="45" t="s">
        <v>4949</v>
      </c>
      <c r="Q1054" s="19">
        <f t="shared" si="16"/>
        <v>5.6000000000000001E-2</v>
      </c>
      <c r="R1054" s="47">
        <v>1120</v>
      </c>
      <c r="S1054" s="26" t="str">
        <f>IFERROR(VLOOKUP(J1054,'DESC ITY - ENG'!B:C,2,FALSE),VLOOKUP(I1054,'DESC ITY - ENG'!A:C,3,FALSE))</f>
        <v>5Stud 10x10x18mm 70° Unthreaded 4.5mm</v>
      </c>
      <c r="T1054" s="15" t="str">
        <f>IFERROR(VLOOKUP(S1054,'DESC ITY - ENG'!C:D,2,FALSE),VLOOKUP(J1054,'DESC ITY - ENG'!B:D,3,FALSE))</f>
        <v>STUD</v>
      </c>
      <c r="U1054" t="str">
        <f>VLOOKUP(T1054,'STANDARD COMM'!A:B,2,FALSE)</f>
        <v>STUD</v>
      </c>
      <c r="V1054" t="str">
        <f>IF(T1054="","(blank)",IF(COUNTIF('STANDARD COMM'!A:A,T1054)&gt;0,"OK","OUT OF SCOPE"))</f>
        <v>OK</v>
      </c>
    </row>
    <row r="1055" spans="1:22">
      <c r="A1055" s="16" t="s">
        <v>8241</v>
      </c>
      <c r="B1055" s="48">
        <v>46091.633935185186</v>
      </c>
      <c r="D1055" s="18" t="s">
        <v>112</v>
      </c>
      <c r="E1055" s="18" t="s">
        <v>113</v>
      </c>
      <c r="F1055" t="s">
        <v>8054</v>
      </c>
      <c r="G1055" s="24">
        <v>46112</v>
      </c>
      <c r="I1055" s="27" t="s">
        <v>1004</v>
      </c>
      <c r="J1055" s="27" t="s">
        <v>1005</v>
      </c>
      <c r="K1055" t="s">
        <v>4942</v>
      </c>
      <c r="L1055" s="33" t="str">
        <f>VLOOKUP(K1055,'COMM ITY- ENG'!A:B,2,FALSE)</f>
        <v>accessories for handles</v>
      </c>
      <c r="N1055" s="46">
        <v>40000</v>
      </c>
      <c r="O1055" s="45" t="s">
        <v>4949</v>
      </c>
      <c r="Q1055" s="19">
        <f t="shared" si="16"/>
        <v>5.6000000000000001E-2</v>
      </c>
      <c r="R1055" s="47">
        <v>2240</v>
      </c>
      <c r="S1055" s="26" t="str">
        <f>IFERROR(VLOOKUP(J1055,'DESC ITY - ENG'!B:C,2,FALSE),VLOOKUP(I1055,'DESC ITY - ENG'!A:C,3,FALSE))</f>
        <v>5Stud 10x10x17mm 80° Unthreaded 4.5mm</v>
      </c>
      <c r="T1055" s="15" t="str">
        <f>IFERROR(VLOOKUP(S1055,'DESC ITY - ENG'!C:D,2,FALSE),VLOOKUP(J1055,'DESC ITY - ENG'!B:D,3,FALSE))</f>
        <v>STUD</v>
      </c>
      <c r="U1055" t="str">
        <f>VLOOKUP(T1055,'STANDARD COMM'!A:B,2,FALSE)</f>
        <v>STUD</v>
      </c>
      <c r="V1055" t="str">
        <f>IF(T1055="","(blank)",IF(COUNTIF('STANDARD COMM'!A:A,T1055)&gt;0,"OK","OUT OF SCOPE"))</f>
        <v>OK</v>
      </c>
    </row>
    <row r="1056" spans="1:22">
      <c r="A1056" s="16" t="s">
        <v>8244</v>
      </c>
      <c r="B1056" s="48">
        <v>46092.468043981484</v>
      </c>
      <c r="D1056" s="12" t="s">
        <v>107</v>
      </c>
      <c r="E1056" s="12" t="s">
        <v>108</v>
      </c>
      <c r="F1056" t="s">
        <v>8056</v>
      </c>
      <c r="G1056" s="24">
        <v>46112</v>
      </c>
      <c r="I1056" s="27" t="s">
        <v>6743</v>
      </c>
      <c r="J1056" s="27" t="s">
        <v>6564</v>
      </c>
      <c r="K1056" t="s">
        <v>4944</v>
      </c>
      <c r="L1056" s="33" t="str">
        <f>VLOOKUP(K1056,'COMM ITY- ENG'!A:B,2,FALSE)</f>
        <v>steel</v>
      </c>
      <c r="N1056" s="46">
        <v>170</v>
      </c>
      <c r="O1056" s="45" t="s">
        <v>4950</v>
      </c>
      <c r="Q1056" s="19">
        <f t="shared" si="16"/>
        <v>3.25</v>
      </c>
      <c r="R1056" s="47">
        <v>552.5</v>
      </c>
      <c r="S1056" s="26" t="str">
        <f>IFERROR(VLOOKUP(J1056,'DESC ITY - ENG'!B:C,2,FALSE),VLOOKUP(I1056,'DESC ITY - ENG'!A:C,3,FALSE))</f>
        <v>Steel Disc AISI 430 0.5mm Smooth/Satin Finish [cite: 1]</v>
      </c>
      <c r="T1056" s="15" t="str">
        <f>IFERROR(VLOOKUP(S1056,'DESC ITY - ENG'!C:D,2,FALSE),VLOOKUP(J1056,'DESC ITY - ENG'!B:D,3,FALSE))</f>
        <v>SSM-</v>
      </c>
      <c r="U1056" t="str">
        <f>VLOOKUP(T1056,'STANDARD COMM'!A:B,2,FALSE)</f>
        <v>STAINLESS STEEL MATERIAL</v>
      </c>
      <c r="V1056" t="str">
        <f>IF(T1056="","(blank)",IF(COUNTIF('STANDARD COMM'!A:A,T1056)&gt;0,"OK","OUT OF SCOPE"))</f>
        <v>OK</v>
      </c>
    </row>
    <row r="1057" spans="1:22">
      <c r="A1057" s="16" t="s">
        <v>8244</v>
      </c>
      <c r="B1057" s="48">
        <v>46092.468043981484</v>
      </c>
      <c r="D1057" s="12" t="s">
        <v>107</v>
      </c>
      <c r="E1057" s="12" t="s">
        <v>108</v>
      </c>
      <c r="F1057" t="s">
        <v>8056</v>
      </c>
      <c r="G1057" s="24">
        <v>46112</v>
      </c>
      <c r="I1057" s="27" t="s">
        <v>8158</v>
      </c>
      <c r="J1057" s="27" t="s">
        <v>8159</v>
      </c>
      <c r="K1057" t="s">
        <v>4944</v>
      </c>
      <c r="L1057" s="33" t="str">
        <f>VLOOKUP(K1057,'COMM ITY- ENG'!A:B,2,FALSE)</f>
        <v>steel</v>
      </c>
      <c r="N1057" s="46">
        <v>376</v>
      </c>
      <c r="O1057" s="45" t="s">
        <v>4950</v>
      </c>
      <c r="Q1057" s="19">
        <f t="shared" si="16"/>
        <v>3.25</v>
      </c>
      <c r="R1057" s="47">
        <v>1222</v>
      </c>
      <c r="S1057" s="26" t="str">
        <f>IFERROR(VLOOKUP(J1057,'DESC ITY - ENG'!B:C,2,FALSE),VLOOKUP(I1057,'DESC ITY - ENG'!A:C,3,FALSE))</f>
        <v>Steel Disc 160/05 AISI430 Smooth/Satin</v>
      </c>
      <c r="T1057" s="15" t="str">
        <f>IFERROR(VLOOKUP(S1057,'DESC ITY - ENG'!C:D,2,FALSE),VLOOKUP(J1057,'DESC ITY - ENG'!B:D,3,FALSE))</f>
        <v>SSM-</v>
      </c>
      <c r="U1057" t="str">
        <f>VLOOKUP(T1057,'STANDARD COMM'!A:B,2,FALSE)</f>
        <v>STAINLESS STEEL MATERIAL</v>
      </c>
      <c r="V1057" t="str">
        <f>IF(T1057="","(blank)",IF(COUNTIF('STANDARD COMM'!A:A,T1057)&gt;0,"OK","OUT OF SCOPE"))</f>
        <v>OK</v>
      </c>
    </row>
    <row r="1058" spans="1:22">
      <c r="A1058" s="16" t="s">
        <v>8244</v>
      </c>
      <c r="B1058" s="48">
        <v>46092.468043981484</v>
      </c>
      <c r="D1058" s="18" t="s">
        <v>107</v>
      </c>
      <c r="E1058" s="18" t="s">
        <v>108</v>
      </c>
      <c r="F1058" t="s">
        <v>8056</v>
      </c>
      <c r="G1058" s="24">
        <v>46112</v>
      </c>
      <c r="I1058" s="27" t="s">
        <v>8160</v>
      </c>
      <c r="J1058" s="27" t="s">
        <v>8161</v>
      </c>
      <c r="K1058" t="s">
        <v>4944</v>
      </c>
      <c r="L1058" s="33" t="str">
        <f>VLOOKUP(K1058,'COMM ITY- ENG'!A:B,2,FALSE)</f>
        <v>steel</v>
      </c>
      <c r="N1058" s="46">
        <v>477</v>
      </c>
      <c r="O1058" s="45" t="s">
        <v>4950</v>
      </c>
      <c r="Q1058" s="19">
        <f t="shared" si="16"/>
        <v>3.25</v>
      </c>
      <c r="R1058" s="47">
        <v>1550.25</v>
      </c>
      <c r="S1058" s="26" t="str">
        <f>IFERROR(VLOOKUP(J1058,'DESC ITY - ENG'!B:C,2,FALSE),VLOOKUP(I1058,'DESC ITY - ENG'!A:C,3,FALSE))</f>
        <v>Steel Disc 180/05 AISI430 Smooth/Satin</v>
      </c>
      <c r="T1058" s="15" t="str">
        <f>IFERROR(VLOOKUP(S1058,'DESC ITY - ENG'!C:D,2,FALSE),VLOOKUP(J1058,'DESC ITY - ENG'!B:D,3,FALSE))</f>
        <v>SSM-</v>
      </c>
      <c r="U1058" t="str">
        <f>VLOOKUP(T1058,'STANDARD COMM'!A:B,2,FALSE)</f>
        <v>STAINLESS STEEL MATERIAL</v>
      </c>
      <c r="V1058" t="str">
        <f>IF(T1058="","(blank)",IF(COUNTIF('STANDARD COMM'!A:A,T1058)&gt;0,"OK","OUT OF SCOPE"))</f>
        <v>OK</v>
      </c>
    </row>
    <row r="1059" spans="1:22">
      <c r="A1059" s="16" t="s">
        <v>8251</v>
      </c>
      <c r="B1059" s="48">
        <v>46093.383993055555</v>
      </c>
      <c r="D1059" s="18" t="s">
        <v>123</v>
      </c>
      <c r="E1059" s="18" t="s">
        <v>124</v>
      </c>
      <c r="F1059" t="s">
        <v>8057</v>
      </c>
      <c r="G1059" s="24">
        <v>46112</v>
      </c>
      <c r="I1059" s="27" t="s">
        <v>2440</v>
      </c>
      <c r="J1059" s="27" t="s">
        <v>2441</v>
      </c>
      <c r="K1059" t="s">
        <v>4946</v>
      </c>
      <c r="L1059" s="33" t="str">
        <f>VLOOKUP(K1059,'COMM ITY- ENG'!A:B,2,FALSE)</f>
        <v>consumable materials</v>
      </c>
      <c r="N1059" s="46">
        <v>1000</v>
      </c>
      <c r="O1059" s="45" t="s">
        <v>4949</v>
      </c>
      <c r="Q1059" s="19">
        <f t="shared" si="16"/>
        <v>5.6000000000000001E-2</v>
      </c>
      <c r="R1059" s="47">
        <v>56</v>
      </c>
      <c r="S1059" s="26" t="str">
        <f>IFERROR(VLOOKUP(J1059,'DESC ITY - ENG'!B:C,2,FALSE),VLOOKUP(I1059,'DESC ITY - ENG'!A:C,3,FALSE))</f>
        <v>Latex Gloves ASTM Standard 100 pcs</v>
      </c>
      <c r="T1059" s="15" t="str">
        <f>IFERROR(VLOOKUP(S1059,'DESC ITY - ENG'!C:D,2,FALSE),VLOOKUP(J1059,'DESC ITY - ENG'!B:D,3,FALSE))</f>
        <v>MISC</v>
      </c>
      <c r="U1059" t="str">
        <f>VLOOKUP(T1059,'STANDARD COMM'!A:B,2,FALSE)</f>
        <v>MISCELLANEOUS</v>
      </c>
      <c r="V1059" t="str">
        <f>IF(T1059="","(blank)",IF(COUNTIF('STANDARD COMM'!A:A,T1059)&gt;0,"OK","OUT OF SCOPE"))</f>
        <v>OK</v>
      </c>
    </row>
    <row r="1060" spans="1:22">
      <c r="A1060" s="16" t="s">
        <v>8247</v>
      </c>
      <c r="B1060" s="48">
        <v>46094.470706018517</v>
      </c>
      <c r="D1060" s="18" t="s">
        <v>107</v>
      </c>
      <c r="E1060" s="18" t="s">
        <v>108</v>
      </c>
      <c r="F1060" t="s">
        <v>8056</v>
      </c>
      <c r="G1060" s="24">
        <v>46112</v>
      </c>
      <c r="I1060" s="27" t="s">
        <v>934</v>
      </c>
      <c r="J1060" s="27" t="s">
        <v>935</v>
      </c>
      <c r="K1060" t="s">
        <v>4944</v>
      </c>
      <c r="L1060" s="33" t="str">
        <f>VLOOKUP(K1060,'COMM ITY- ENG'!A:B,2,FALSE)</f>
        <v>steel</v>
      </c>
      <c r="N1060" s="46">
        <v>230</v>
      </c>
      <c r="O1060" s="45" t="s">
        <v>4950</v>
      </c>
      <c r="Q1060" s="19">
        <f t="shared" si="16"/>
        <v>3.3200000000000003</v>
      </c>
      <c r="R1060" s="47">
        <v>763.6</v>
      </c>
      <c r="S1060" s="26" t="str">
        <f>IFERROR(VLOOKUP(J1060,'DESC ITY - ENG'!B:C,2,FALSE),VLOOKUP(I1060,'DESC ITY - ENG'!A:C,3,FALSE))</f>
        <v>Steel Disc AISI 430 0.5mm Smooth/Satin Finish [cite: 1]</v>
      </c>
      <c r="T1060" s="15" t="str">
        <f>IFERROR(VLOOKUP(S1060,'DESC ITY - ENG'!C:D,2,FALSE),VLOOKUP(J1060,'DESC ITY - ENG'!B:D,3,FALSE))</f>
        <v>SSM-</v>
      </c>
      <c r="U1060" t="str">
        <f>VLOOKUP(T1060,'STANDARD COMM'!A:B,2,FALSE)</f>
        <v>STAINLESS STEEL MATERIAL</v>
      </c>
      <c r="V1060" t="str">
        <f>IF(T1060="","(blank)",IF(COUNTIF('STANDARD COMM'!A:A,T1060)&gt;0,"OK","OUT OF SCOPE"))</f>
        <v>OK</v>
      </c>
    </row>
    <row r="1061" spans="1:22">
      <c r="A1061" s="16" t="s">
        <v>8233</v>
      </c>
      <c r="B1061" s="48">
        <v>46101.465682870403</v>
      </c>
      <c r="D1061" s="18" t="s">
        <v>103</v>
      </c>
      <c r="E1061" s="18" t="s">
        <v>104</v>
      </c>
      <c r="F1061" t="s">
        <v>8049</v>
      </c>
      <c r="G1061" s="24">
        <v>46112</v>
      </c>
      <c r="I1061" s="27" t="s">
        <v>596</v>
      </c>
      <c r="J1061" s="27" t="s">
        <v>597</v>
      </c>
      <c r="K1061" t="s">
        <v>4935</v>
      </c>
      <c r="L1061" s="33" t="str">
        <f>VLOOKUP(K1061,'COMM ITY- ENG'!A:B,2,FALSE)</f>
        <v>handles</v>
      </c>
      <c r="N1061" s="46">
        <v>5400</v>
      </c>
      <c r="O1061" s="45" t="s">
        <v>4949</v>
      </c>
      <c r="Q1061" s="19">
        <f t="shared" si="16"/>
        <v>0.4</v>
      </c>
      <c r="R1061" s="47">
        <v>2160</v>
      </c>
      <c r="S1061" s="26" t="str">
        <f>IFERROR(VLOOKUP(J1061,'DESC ITY - ENG'!B:C,2,FALSE),VLOOKUP(I1061,'DESC ITY - ENG'!A:C,3,FALSE))</f>
        <v>Handle Titano/1 Black Satin Finish [cite: 4]</v>
      </c>
      <c r="T1061" s="15" t="str">
        <f>IFERROR(VLOOKUP(S1061,'DESC ITY - ENG'!C:D,2,FALSE),VLOOKUP(J1061,'DESC ITY - ENG'!B:D,3,FALSE))</f>
        <v>HDL--</v>
      </c>
      <c r="U1061" t="e">
        <f>VLOOKUP(T1061,'STANDARD COMM'!A:B,2,FALSE)</f>
        <v>#N/A</v>
      </c>
      <c r="V1061" t="str">
        <f>IF(T1061="","(blank)",IF(COUNTIF('STANDARD COMM'!A:A,T1061)&gt;0,"OK","OUT OF SCOPE"))</f>
        <v>OUT OF SCOPE</v>
      </c>
    </row>
    <row r="1062" spans="1:22">
      <c r="A1062" s="16" t="s">
        <v>8233</v>
      </c>
      <c r="B1062" s="48">
        <v>46101.465682870403</v>
      </c>
      <c r="D1062" s="12" t="s">
        <v>103</v>
      </c>
      <c r="E1062" s="12" t="s">
        <v>104</v>
      </c>
      <c r="F1062" t="s">
        <v>8049</v>
      </c>
      <c r="G1062" s="24">
        <v>46112</v>
      </c>
      <c r="I1062" s="27" t="s">
        <v>598</v>
      </c>
      <c r="J1062" s="27" t="s">
        <v>599</v>
      </c>
      <c r="K1062" t="s">
        <v>4935</v>
      </c>
      <c r="L1062" s="33" t="str">
        <f>VLOOKUP(K1062,'COMM ITY- ENG'!A:B,2,FALSE)</f>
        <v>handles</v>
      </c>
      <c r="N1062" s="46">
        <v>4680</v>
      </c>
      <c r="O1062" s="45" t="s">
        <v>4949</v>
      </c>
      <c r="Q1062" s="19">
        <f t="shared" si="16"/>
        <v>0.43999999999999995</v>
      </c>
      <c r="R1062" s="47">
        <v>2059.1999999999998</v>
      </c>
      <c r="S1062" s="26" t="str">
        <f>IFERROR(VLOOKUP(J1062,'DESC ITY - ENG'!B:C,2,FALSE),VLOOKUP(I1062,'DESC ITY - ENG'!A:C,3,FALSE))</f>
        <v>Handle Titano/2 Black Satin Finish [cite: 4]</v>
      </c>
      <c r="T1062" s="15" t="str">
        <f>IFERROR(VLOOKUP(S1062,'DESC ITY - ENG'!C:D,2,FALSE),VLOOKUP(J1062,'DESC ITY - ENG'!B:D,3,FALSE))</f>
        <v>HDL--</v>
      </c>
      <c r="U1062" t="e">
        <f>VLOOKUP(T1062,'STANDARD COMM'!A:B,2,FALSE)</f>
        <v>#N/A</v>
      </c>
      <c r="V1062" t="str">
        <f>IF(T1062="","(blank)",IF(COUNTIF('STANDARD COMM'!A:A,T1062)&gt;0,"OK","OUT OF SCOPE"))</f>
        <v>OUT OF SCOPE</v>
      </c>
    </row>
    <row r="1063" spans="1:22">
      <c r="A1063" s="16" t="s">
        <v>8233</v>
      </c>
      <c r="B1063" s="48">
        <v>46101.465682870403</v>
      </c>
      <c r="D1063" s="18" t="s">
        <v>103</v>
      </c>
      <c r="E1063" s="18" t="s">
        <v>104</v>
      </c>
      <c r="F1063" t="s">
        <v>8049</v>
      </c>
      <c r="G1063" s="24">
        <v>46112</v>
      </c>
      <c r="I1063" s="27" t="s">
        <v>892</v>
      </c>
      <c r="J1063" s="27" t="s">
        <v>893</v>
      </c>
      <c r="K1063" t="s">
        <v>4935</v>
      </c>
      <c r="L1063" s="33" t="str">
        <f>VLOOKUP(K1063,'COMM ITY- ENG'!A:B,2,FALSE)</f>
        <v>handles</v>
      </c>
      <c r="N1063" s="46">
        <v>4800</v>
      </c>
      <c r="O1063" s="45" t="s">
        <v>4949</v>
      </c>
      <c r="Q1063" s="19">
        <f t="shared" si="16"/>
        <v>0.31064999999999998</v>
      </c>
      <c r="R1063" s="47">
        <v>1491.12</v>
      </c>
      <c r="S1063" s="26" t="str">
        <f>IFERROR(VLOOKUP(J1063,'DESC ITY - ENG'!B:C,2,FALSE),VLOOKUP(I1063,'DESC ITY - ENG'!A:C,3,FALSE))</f>
        <v>Handle Chicago/1 Black Satin Finish [cite: 4]</v>
      </c>
      <c r="T1063" s="15" t="str">
        <f>IFERROR(VLOOKUP(S1063,'DESC ITY - ENG'!C:D,2,FALSE),VLOOKUP(J1063,'DESC ITY - ENG'!B:D,3,FALSE))</f>
        <v>HDL--</v>
      </c>
      <c r="U1063" t="e">
        <f>VLOOKUP(T1063,'STANDARD COMM'!A:B,2,FALSE)</f>
        <v>#N/A</v>
      </c>
      <c r="V1063" t="str">
        <f>IF(T1063="","(blank)",IF(COUNTIF('STANDARD COMM'!A:A,T1063)&gt;0,"OK","OUT OF SCOPE"))</f>
        <v>OUT OF SCOPE</v>
      </c>
    </row>
    <row r="1064" spans="1:22">
      <c r="A1064" s="16" t="s">
        <v>8233</v>
      </c>
      <c r="B1064" s="48">
        <v>46101.465682870403</v>
      </c>
      <c r="D1064" s="12" t="s">
        <v>103</v>
      </c>
      <c r="E1064" s="12" t="s">
        <v>104</v>
      </c>
      <c r="F1064" t="s">
        <v>8049</v>
      </c>
      <c r="G1064" s="24">
        <v>46112</v>
      </c>
      <c r="I1064" s="27" t="s">
        <v>894</v>
      </c>
      <c r="J1064" s="27" t="s">
        <v>895</v>
      </c>
      <c r="K1064" t="s">
        <v>4935</v>
      </c>
      <c r="L1064" s="33" t="str">
        <f>VLOOKUP(K1064,'COMM ITY- ENG'!A:B,2,FALSE)</f>
        <v>handles</v>
      </c>
      <c r="N1064" s="46">
        <v>7220</v>
      </c>
      <c r="O1064" s="45" t="s">
        <v>4949</v>
      </c>
      <c r="Q1064" s="19">
        <f t="shared" si="16"/>
        <v>0.33630055401662051</v>
      </c>
      <c r="R1064" s="47">
        <v>2428.09</v>
      </c>
      <c r="S1064" s="26" t="str">
        <f>IFERROR(VLOOKUP(J1064,'DESC ITY - ENG'!B:C,2,FALSE),VLOOKUP(I1064,'DESC ITY - ENG'!A:C,3,FALSE))</f>
        <v>Handle Chicago/2 Black Satin Finish [cite: 4]</v>
      </c>
      <c r="T1064" s="15" t="str">
        <f>IFERROR(VLOOKUP(S1064,'DESC ITY - ENG'!C:D,2,FALSE),VLOOKUP(J1064,'DESC ITY - ENG'!B:D,3,FALSE))</f>
        <v>HDL--</v>
      </c>
      <c r="U1064" t="e">
        <f>VLOOKUP(T1064,'STANDARD COMM'!A:B,2,FALSE)</f>
        <v>#N/A</v>
      </c>
      <c r="V1064" t="str">
        <f>IF(T1064="","(blank)",IF(COUNTIF('STANDARD COMM'!A:A,T1064)&gt;0,"OK","OUT OF SCOPE"))</f>
        <v>OUT OF SCOPE</v>
      </c>
    </row>
    <row r="1065" spans="1:22">
      <c r="A1065" s="16" t="s">
        <v>8233</v>
      </c>
      <c r="B1065" s="48">
        <v>46101.465682870403</v>
      </c>
      <c r="D1065" s="18" t="s">
        <v>103</v>
      </c>
      <c r="E1065" s="18" t="s">
        <v>104</v>
      </c>
      <c r="F1065" t="s">
        <v>8049</v>
      </c>
      <c r="G1065" s="24">
        <v>46112</v>
      </c>
      <c r="I1065" s="27" t="s">
        <v>1309</v>
      </c>
      <c r="J1065" s="27" t="s">
        <v>1310</v>
      </c>
      <c r="K1065" t="s">
        <v>4935</v>
      </c>
      <c r="L1065" s="33" t="str">
        <f>VLOOKUP(K1065,'COMM ITY- ENG'!A:B,2,FALSE)</f>
        <v>handles</v>
      </c>
      <c r="N1065" s="46">
        <v>2025</v>
      </c>
      <c r="O1065" s="45" t="s">
        <v>4949</v>
      </c>
      <c r="Q1065" s="19">
        <f t="shared" si="16"/>
        <v>0.28003950617283951</v>
      </c>
      <c r="R1065" s="47">
        <v>567.08000000000004</v>
      </c>
      <c r="S1065" s="26" t="str">
        <f>IFERROR(VLOOKUP(J1065,'DESC ITY - ENG'!B:C,2,FALSE),VLOOKUP(I1065,'DESC ITY - ENG'!A:C,3,FALSE))</f>
        <v>Mod. Pro Satin Black side Handle</v>
      </c>
      <c r="T1065" s="15" t="str">
        <f>IFERROR(VLOOKUP(S1065,'DESC ITY - ENG'!C:D,2,FALSE),VLOOKUP(J1065,'DESC ITY - ENG'!B:D,3,FALSE))</f>
        <v>SHDL-</v>
      </c>
      <c r="U1065" t="e">
        <f>VLOOKUP(T1065,'STANDARD COMM'!A:B,2,FALSE)</f>
        <v>#N/A</v>
      </c>
      <c r="V1065" t="str">
        <f>IF(T1065="","(blank)",IF(COUNTIF('STANDARD COMM'!A:A,T1065)&gt;0,"OK","OUT OF SCOPE"))</f>
        <v>OUT OF SCOPE</v>
      </c>
    </row>
    <row r="1066" spans="1:22">
      <c r="A1066" s="16" t="s">
        <v>8250</v>
      </c>
      <c r="B1066" s="48">
        <v>46101.499224537001</v>
      </c>
      <c r="D1066" s="18" t="s">
        <v>123</v>
      </c>
      <c r="E1066" s="18" t="s">
        <v>124</v>
      </c>
      <c r="F1066" t="s">
        <v>8057</v>
      </c>
      <c r="G1066" s="24">
        <v>46112</v>
      </c>
      <c r="I1066" s="27" t="s">
        <v>1203</v>
      </c>
      <c r="J1066" s="27" t="s">
        <v>1204</v>
      </c>
      <c r="K1066" t="s">
        <v>4946</v>
      </c>
      <c r="L1066" s="33" t="str">
        <f>VLOOKUP(K1066,'COMM ITY- ENG'!A:B,2,FALSE)</f>
        <v>consumable materials</v>
      </c>
      <c r="N1066" s="46">
        <v>40</v>
      </c>
      <c r="O1066" s="45" t="s">
        <v>4949</v>
      </c>
      <c r="Q1066" s="19">
        <f t="shared" si="16"/>
        <v>2.4500000000000002</v>
      </c>
      <c r="R1066" s="47">
        <v>98</v>
      </c>
      <c r="S1066" s="26" t="str">
        <f>IFERROR(VLOOKUP(J1066,'DESC ITY - ENG'!B:C,2,FALSE),VLOOKUP(I1066,'DESC ITY - ENG'!A:C,3,FALSE))</f>
        <v>Green Nitrile Gloves Style 492 Size 7-7.5</v>
      </c>
      <c r="T1066" s="15" t="str">
        <f>IFERROR(VLOOKUP(S1066,'DESC ITY - ENG'!C:D,2,FALSE),VLOOKUP(J1066,'DESC ITY - ENG'!B:D,3,FALSE))</f>
        <v>MISC</v>
      </c>
      <c r="U1066" t="str">
        <f>VLOOKUP(T1066,'STANDARD COMM'!A:B,2,FALSE)</f>
        <v>MISCELLANEOUS</v>
      </c>
      <c r="V1066" t="str">
        <f>IF(T1066="","(blank)",IF(COUNTIF('STANDARD COMM'!A:A,T1066)&gt;0,"OK","OUT OF SCOPE"))</f>
        <v>OK</v>
      </c>
    </row>
    <row r="1067" spans="1:22">
      <c r="A1067" s="16" t="s">
        <v>8250</v>
      </c>
      <c r="B1067" s="48">
        <v>46101.499224537001</v>
      </c>
      <c r="D1067" s="18" t="s">
        <v>123</v>
      </c>
      <c r="E1067" s="18" t="s">
        <v>124</v>
      </c>
      <c r="F1067" t="s">
        <v>8057</v>
      </c>
      <c r="G1067" s="24">
        <v>46112</v>
      </c>
      <c r="I1067" s="27" t="s">
        <v>3519</v>
      </c>
      <c r="J1067" s="27" t="s">
        <v>3520</v>
      </c>
      <c r="K1067" t="s">
        <v>4946</v>
      </c>
      <c r="L1067" s="33" t="str">
        <f>VLOOKUP(K1067,'COMM ITY- ENG'!A:B,2,FALSE)</f>
        <v>consumable materials</v>
      </c>
      <c r="N1067" s="46">
        <v>30</v>
      </c>
      <c r="O1067" s="45" t="s">
        <v>4949</v>
      </c>
      <c r="Q1067" s="19">
        <f t="shared" si="16"/>
        <v>2.4500000000000002</v>
      </c>
      <c r="R1067" s="47">
        <v>73.5</v>
      </c>
      <c r="S1067" s="26" t="str">
        <f>IFERROR(VLOOKUP(J1067,'DESC ITY - ENG'!B:C,2,FALSE),VLOOKUP(I1067,'DESC ITY - ENG'!A:C,3,FALSE))</f>
        <v>Green Nitrile Gloves Style 492 Size 8-8.5</v>
      </c>
      <c r="T1067" s="15" t="str">
        <f>IFERROR(VLOOKUP(S1067,'DESC ITY - ENG'!C:D,2,FALSE),VLOOKUP(J1067,'DESC ITY - ENG'!B:D,3,FALSE))</f>
        <v>MISC</v>
      </c>
      <c r="U1067" t="str">
        <f>VLOOKUP(T1067,'STANDARD COMM'!A:B,2,FALSE)</f>
        <v>MISCELLANEOUS</v>
      </c>
      <c r="V1067" t="str">
        <f>IF(T1067="","(blank)",IF(COUNTIF('STANDARD COMM'!A:A,T1067)&gt;0,"OK","OUT OF SCOPE"))</f>
        <v>OK</v>
      </c>
    </row>
    <row r="1068" spans="1:22">
      <c r="A1068" s="16" t="s">
        <v>8250</v>
      </c>
      <c r="B1068" s="48">
        <v>46101.499224537001</v>
      </c>
      <c r="D1068" s="12" t="s">
        <v>123</v>
      </c>
      <c r="E1068" s="12" t="s">
        <v>124</v>
      </c>
      <c r="F1068" t="s">
        <v>8057</v>
      </c>
      <c r="G1068" s="24">
        <v>46112</v>
      </c>
      <c r="I1068" s="27" t="s">
        <v>2440</v>
      </c>
      <c r="J1068" s="27" t="s">
        <v>2441</v>
      </c>
      <c r="K1068" t="s">
        <v>4946</v>
      </c>
      <c r="L1068" s="33" t="str">
        <f>VLOOKUP(K1068,'COMM ITY- ENG'!A:B,2,FALSE)</f>
        <v>consumable materials</v>
      </c>
      <c r="N1068" s="46">
        <v>1000</v>
      </c>
      <c r="O1068" s="45" t="s">
        <v>4949</v>
      </c>
      <c r="Q1068" s="19">
        <f t="shared" si="16"/>
        <v>5.6000000000000001E-2</v>
      </c>
      <c r="R1068" s="47">
        <v>56</v>
      </c>
      <c r="S1068" s="26" t="str">
        <f>IFERROR(VLOOKUP(J1068,'DESC ITY - ENG'!B:C,2,FALSE),VLOOKUP(I1068,'DESC ITY - ENG'!A:C,3,FALSE))</f>
        <v>Latex Gloves ASTM Standard 100 pcs</v>
      </c>
      <c r="T1068" s="15" t="str">
        <f>IFERROR(VLOOKUP(S1068,'DESC ITY - ENG'!C:D,2,FALSE),VLOOKUP(J1068,'DESC ITY - ENG'!B:D,3,FALSE))</f>
        <v>MISC</v>
      </c>
      <c r="U1068" t="str">
        <f>VLOOKUP(T1068,'STANDARD COMM'!A:B,2,FALSE)</f>
        <v>MISCELLANEOUS</v>
      </c>
      <c r="V1068" t="str">
        <f>IF(T1068="","(blank)",IF(COUNTIF('STANDARD COMM'!A:A,T1068)&gt;0,"OK","OUT OF SCOPE"))</f>
        <v>OK</v>
      </c>
    </row>
    <row r="1069" spans="1:22">
      <c r="A1069" s="16" t="s">
        <v>8250</v>
      </c>
      <c r="B1069" s="48">
        <v>46101.499224537001</v>
      </c>
      <c r="D1069" s="18" t="s">
        <v>123</v>
      </c>
      <c r="E1069" s="18" t="s">
        <v>124</v>
      </c>
      <c r="F1069" t="s">
        <v>8057</v>
      </c>
      <c r="G1069" s="24">
        <v>46112</v>
      </c>
      <c r="I1069" s="27" t="s">
        <v>1205</v>
      </c>
      <c r="J1069" s="27" t="s">
        <v>1206</v>
      </c>
      <c r="K1069" t="s">
        <v>4946</v>
      </c>
      <c r="L1069" s="33" t="str">
        <f>VLOOKUP(K1069,'COMM ITY- ENG'!A:B,2,FALSE)</f>
        <v>consumable materials</v>
      </c>
      <c r="N1069" s="46">
        <v>10</v>
      </c>
      <c r="O1069" s="45" t="s">
        <v>4949</v>
      </c>
      <c r="Q1069" s="19">
        <f t="shared" si="16"/>
        <v>17.2</v>
      </c>
      <c r="R1069" s="47">
        <v>172</v>
      </c>
      <c r="S1069" s="26" t="str">
        <f>IFERROR(VLOOKUP(J1069,'DESC ITY - ENG'!B:C,2,FALSE),VLOOKUP(I1069,'DESC ITY - ENG'!A:C,3,FALSE))</f>
        <v>Paper Roll Pomercart 40g 4kg</v>
      </c>
      <c r="T1069" s="15" t="str">
        <f>IFERROR(VLOOKUP(S1069,'DESC ITY - ENG'!C:D,2,FALSE),VLOOKUP(J1069,'DESC ITY - ENG'!B:D,3,FALSE))</f>
        <v>PAP-</v>
      </c>
      <c r="U1069" t="str">
        <f>VLOOKUP(T1069,'STANDARD COMM'!A:B,2,FALSE)</f>
        <v>PAPER FOR BOX</v>
      </c>
      <c r="V1069" t="str">
        <f>IF(T1069="","(blank)",IF(COUNTIF('STANDARD COMM'!A:A,T1069)&gt;0,"OK","OUT OF SCOPE"))</f>
        <v>OK</v>
      </c>
    </row>
    <row r="1070" spans="1:22">
      <c r="A1070" s="16" t="s">
        <v>8227</v>
      </c>
      <c r="B1070" s="48">
        <v>46106.406770833302</v>
      </c>
      <c r="D1070" s="12" t="s">
        <v>119</v>
      </c>
      <c r="E1070" s="12" t="s">
        <v>120</v>
      </c>
      <c r="F1070" t="s">
        <v>8048</v>
      </c>
      <c r="G1070" s="24">
        <v>46112</v>
      </c>
      <c r="I1070" s="27" t="s">
        <v>518</v>
      </c>
      <c r="J1070" s="27" t="s">
        <v>519</v>
      </c>
      <c r="K1070" t="s">
        <v>4938</v>
      </c>
      <c r="L1070" s="33" t="str">
        <f>VLOOKUP(K1070,'COMM ITY- ENG'!A:B,2,FALSE)</f>
        <v>aluminium</v>
      </c>
      <c r="N1070" s="46">
        <v>1581</v>
      </c>
      <c r="O1070" s="45" t="s">
        <v>4950</v>
      </c>
      <c r="Q1070" s="19">
        <f t="shared" si="16"/>
        <v>3.85</v>
      </c>
      <c r="R1070" s="47">
        <v>6086.85</v>
      </c>
      <c r="S1070" s="26" t="str">
        <f>IFERROR(VLOOKUP(J1070,'DESC ITY - ENG'!B:C,2,FALSE),VLOOKUP(I1070,'DESC ITY - ENG'!A:C,3,FALSE))</f>
        <v>Aluminum Disc Alloy 4006 375mm x 3.9mm Replacement Part [cite: 2]</v>
      </c>
      <c r="T1070" s="15" t="str">
        <f>IFERROR(VLOOKUP(S1070,'DESC ITY - ENG'!C:D,2,FALSE),VLOOKUP(J1070,'DESC ITY - ENG'!B:D,3,FALSE))</f>
        <v>ALM-</v>
      </c>
      <c r="U1070" t="str">
        <f>VLOOKUP(T1070,'STANDARD COMM'!A:B,2,FALSE)</f>
        <v>ALUM MATERIAL</v>
      </c>
      <c r="V1070" t="str">
        <f>IF(T1070="","(blank)",IF(COUNTIF('STANDARD COMM'!A:A,T1070)&gt;0,"OK","OUT OF SCOPE"))</f>
        <v>OK</v>
      </c>
    </row>
    <row r="1071" spans="1:22">
      <c r="A1071" s="16" t="s">
        <v>8910</v>
      </c>
      <c r="B1071" s="48">
        <v>46051.341597222221</v>
      </c>
      <c r="D1071" t="s">
        <v>35</v>
      </c>
      <c r="E1071" t="s">
        <v>36</v>
      </c>
      <c r="F1071" t="s">
        <v>8851</v>
      </c>
      <c r="G1071" s="24">
        <v>46127</v>
      </c>
      <c r="I1071" t="s">
        <v>227</v>
      </c>
      <c r="J1071" t="s">
        <v>228</v>
      </c>
      <c r="K1071" t="s">
        <v>4936</v>
      </c>
      <c r="L1071" s="33" t="str">
        <f>VLOOKUP(K1071,'COMM ITY- ENG'!A:B,2,FALSE)</f>
        <v>chemical products</v>
      </c>
      <c r="N1071">
        <v>1500</v>
      </c>
      <c r="O1071" t="s">
        <v>4950</v>
      </c>
      <c r="Q1071" s="19">
        <f t="shared" si="16"/>
        <v>10.75</v>
      </c>
      <c r="R1071">
        <v>16125</v>
      </c>
      <c r="S1071" s="26" t="str">
        <f>IFERROR(VLOOKUP(J1071,'DESC ITY - ENG'!B:C,2,FALSE),VLOOKUP(I1071,'DESC ITY - ENG'!A:C,3,FALSE))</f>
        <v>PTFE Dispersion Inoflon AD9400EX (equiv. TF 5135)</v>
      </c>
      <c r="T1071" s="15" t="str">
        <f>IFERROR(VLOOKUP(S1071,'DESC ITY - ENG'!C:D,2,FALSE),VLOOKUP(J1071,'DESC ITY - ENG'!B:D,3,FALSE))</f>
        <v>INM-</v>
      </c>
      <c r="U1071" t="str">
        <f>VLOOKUP(T1071,'STANDARD COMM'!A:B,2,FALSE)</f>
        <v>INTR TREAT MATERIAL</v>
      </c>
      <c r="V1071" t="str">
        <f>IF(T1071="","(blank)",IF(COUNTIF('STANDARD COMM'!A:A,T1071)&gt;0,"OK","OUT OF SCOPE"))</f>
        <v>OK</v>
      </c>
    </row>
    <row r="1072" spans="1:22">
      <c r="A1072" t="s">
        <v>8910</v>
      </c>
      <c r="B1072" s="48">
        <v>46051.341597222221</v>
      </c>
      <c r="D1072" t="s">
        <v>35</v>
      </c>
      <c r="E1072" t="s">
        <v>36</v>
      </c>
      <c r="F1072" t="s">
        <v>8851</v>
      </c>
      <c r="G1072" s="24">
        <v>46127</v>
      </c>
      <c r="I1072" t="s">
        <v>229</v>
      </c>
      <c r="J1072" t="s">
        <v>230</v>
      </c>
      <c r="K1072" t="s">
        <v>4936</v>
      </c>
      <c r="L1072" s="33" t="str">
        <f>VLOOKUP(K1072,'COMM ITY- ENG'!A:B,2,FALSE)</f>
        <v>chemical products</v>
      </c>
      <c r="N1072">
        <v>40</v>
      </c>
      <c r="O1072" t="s">
        <v>4950</v>
      </c>
      <c r="Q1072" s="19">
        <f t="shared" si="16"/>
        <v>23.28</v>
      </c>
      <c r="R1072">
        <v>931.2</v>
      </c>
      <c r="S1072" s="26" t="str">
        <f>IFERROR(VLOOKUP(J1072,'DESC ITY - ENG'!B:C,2,FALSE),VLOOKUP(I1072,'DESC ITY - ENG'!A:C,3,FALSE))</f>
        <v>PFA Coating Inoflon 8900EX (equiv. PFA 6900GZ)</v>
      </c>
      <c r="T1072" s="15" t="str">
        <f>IFERROR(VLOOKUP(S1072,'DESC ITY - ENG'!C:D,2,FALSE),VLOOKUP(J1072,'DESC ITY - ENG'!B:D,3,FALSE))</f>
        <v>INM-</v>
      </c>
      <c r="U1072" t="str">
        <f>VLOOKUP(T1072,'STANDARD COMM'!A:B,2,FALSE)</f>
        <v>INTR TREAT MATERIAL</v>
      </c>
      <c r="V1072" t="str">
        <f>IF(T1072="","(blank)",IF(COUNTIF('STANDARD COMM'!A:A,T1072)&gt;0,"OK","OUT OF SCOPE"))</f>
        <v>OK</v>
      </c>
    </row>
    <row r="1073" spans="1:22">
      <c r="A1073" t="s">
        <v>8907</v>
      </c>
      <c r="B1073" s="48">
        <v>46057.612187500003</v>
      </c>
      <c r="D1073" t="s">
        <v>25</v>
      </c>
      <c r="E1073" t="s">
        <v>26</v>
      </c>
      <c r="F1073" t="s">
        <v>8848</v>
      </c>
      <c r="G1073" s="24">
        <v>46127</v>
      </c>
      <c r="I1073" t="s">
        <v>250</v>
      </c>
      <c r="J1073" t="s">
        <v>251</v>
      </c>
      <c r="K1073" t="s">
        <v>4938</v>
      </c>
      <c r="L1073" s="33" t="str">
        <f>VLOOKUP(K1073,'COMM ITY- ENG'!A:B,2,FALSE)</f>
        <v>aluminium</v>
      </c>
      <c r="N1073">
        <v>3533</v>
      </c>
      <c r="O1073" t="s">
        <v>4950</v>
      </c>
      <c r="Q1073" s="19">
        <f t="shared" si="16"/>
        <v>3.9060005660911408</v>
      </c>
      <c r="R1073">
        <v>13799.9</v>
      </c>
      <c r="S1073" s="26" t="str">
        <f>IFERROR(VLOOKUP(J1073,'DESC ITY - ENG'!B:C,2,FALSE),VLOOKUP(I1073,'DESC ITY - ENG'!A:C,3,FALSE))</f>
        <v>Aluminum Disc L. Green Series 225mm x 3.2mm Replacement Part [cite: 3]</v>
      </c>
      <c r="T1073" s="15" t="str">
        <f>IFERROR(VLOOKUP(S1073,'DESC ITY - ENG'!C:D,2,FALSE),VLOOKUP(J1073,'DESC ITY - ENG'!B:D,3,FALSE))</f>
        <v>ALM-</v>
      </c>
      <c r="U1073" t="str">
        <f>VLOOKUP(T1073,'STANDARD COMM'!A:B,2,FALSE)</f>
        <v>ALUM MATERIAL</v>
      </c>
      <c r="V1073" t="str">
        <f>IF(T1073="","(blank)",IF(COUNTIF('STANDARD COMM'!A:A,T1073)&gt;0,"OK","OUT OF SCOPE"))</f>
        <v>OK</v>
      </c>
    </row>
    <row r="1074" spans="1:22">
      <c r="A1074" t="s">
        <v>8907</v>
      </c>
      <c r="B1074" s="48">
        <v>46057.612187500003</v>
      </c>
      <c r="D1074" t="s">
        <v>25</v>
      </c>
      <c r="E1074" t="s">
        <v>26</v>
      </c>
      <c r="F1074" t="s">
        <v>8848</v>
      </c>
      <c r="G1074" s="24">
        <v>46127</v>
      </c>
      <c r="I1074" t="s">
        <v>197</v>
      </c>
      <c r="J1074" t="s">
        <v>198</v>
      </c>
      <c r="K1074" t="s">
        <v>4938</v>
      </c>
      <c r="L1074" s="33" t="str">
        <f>VLOOKUP(K1074,'COMM ITY- ENG'!A:B,2,FALSE)</f>
        <v>aluminium</v>
      </c>
      <c r="N1074">
        <v>3357</v>
      </c>
      <c r="O1074" t="s">
        <v>4950</v>
      </c>
      <c r="Q1074" s="19">
        <f t="shared" si="16"/>
        <v>3.9059994042299673</v>
      </c>
      <c r="R1074">
        <v>13112.44</v>
      </c>
      <c r="S1074" s="26" t="str">
        <f>IFERROR(VLOOKUP(J1074,'DESC ITY - ENG'!B:C,2,FALSE),VLOOKUP(I1074,'DESC ITY - ENG'!A:C,3,FALSE))</f>
        <v>Aluminum Disc L. Green Series 265mm x 3.2mm Replacement Part [cite: 3]</v>
      </c>
      <c r="T1074" s="15" t="str">
        <f>IFERROR(VLOOKUP(S1074,'DESC ITY - ENG'!C:D,2,FALSE),VLOOKUP(J1074,'DESC ITY - ENG'!B:D,3,FALSE))</f>
        <v>ALM-</v>
      </c>
      <c r="U1074" t="str">
        <f>VLOOKUP(T1074,'STANDARD COMM'!A:B,2,FALSE)</f>
        <v>ALUM MATERIAL</v>
      </c>
      <c r="V1074" t="str">
        <f>IF(T1074="","(blank)",IF(COUNTIF('STANDARD COMM'!A:A,T1074)&gt;0,"OK","OUT OF SCOPE"))</f>
        <v>OK</v>
      </c>
    </row>
    <row r="1075" spans="1:22">
      <c r="A1075" t="s">
        <v>8907</v>
      </c>
      <c r="B1075" s="48">
        <v>46057.612187500003</v>
      </c>
      <c r="D1075" t="s">
        <v>25</v>
      </c>
      <c r="E1075" t="s">
        <v>26</v>
      </c>
      <c r="F1075" t="s">
        <v>8848</v>
      </c>
      <c r="G1075" s="24">
        <v>46127</v>
      </c>
      <c r="I1075" t="s">
        <v>199</v>
      </c>
      <c r="J1075" t="s">
        <v>200</v>
      </c>
      <c r="K1075" t="s">
        <v>4938</v>
      </c>
      <c r="L1075" s="33" t="str">
        <f>VLOOKUP(K1075,'COMM ITY- ENG'!A:B,2,FALSE)</f>
        <v>aluminium</v>
      </c>
      <c r="N1075">
        <v>13666</v>
      </c>
      <c r="O1075" t="s">
        <v>4950</v>
      </c>
      <c r="Q1075" s="19">
        <f t="shared" si="16"/>
        <v>3.9060002926972048</v>
      </c>
      <c r="R1075">
        <v>53379.4</v>
      </c>
      <c r="S1075" s="26" t="str">
        <f>IFERROR(VLOOKUP(J1075,'DESC ITY - ENG'!B:C,2,FALSE),VLOOKUP(I1075,'DESC ITY - ENG'!A:C,3,FALSE))</f>
        <v>Aluminum Disc L. Green Series 315mm x 3.2mm Replacement Part [cite: 3]</v>
      </c>
      <c r="T1075" s="15" t="str">
        <f>IFERROR(VLOOKUP(S1075,'DESC ITY - ENG'!C:D,2,FALSE),VLOOKUP(J1075,'DESC ITY - ENG'!B:D,3,FALSE))</f>
        <v>ALM-</v>
      </c>
      <c r="U1075" t="str">
        <f>VLOOKUP(T1075,'STANDARD COMM'!A:B,2,FALSE)</f>
        <v>ALUM MATERIAL</v>
      </c>
      <c r="V1075" t="str">
        <f>IF(T1075="","(blank)",IF(COUNTIF('STANDARD COMM'!A:A,T1075)&gt;0,"OK","OUT OF SCOPE"))</f>
        <v>OK</v>
      </c>
    </row>
    <row r="1076" spans="1:22">
      <c r="A1076" t="s">
        <v>8908</v>
      </c>
      <c r="B1076" s="48">
        <v>46077.54792824074</v>
      </c>
      <c r="D1076" t="s">
        <v>25</v>
      </c>
      <c r="E1076" t="s">
        <v>26</v>
      </c>
      <c r="F1076" t="s">
        <v>8849</v>
      </c>
      <c r="G1076" s="24">
        <v>46127</v>
      </c>
      <c r="I1076" t="s">
        <v>292</v>
      </c>
      <c r="J1076" t="s">
        <v>293</v>
      </c>
      <c r="K1076" t="s">
        <v>4938</v>
      </c>
      <c r="L1076" s="33" t="str">
        <f>VLOOKUP(K1076,'COMM ITY- ENG'!A:B,2,FALSE)</f>
        <v>aluminium</v>
      </c>
      <c r="N1076">
        <v>1098</v>
      </c>
      <c r="O1076" t="s">
        <v>4950</v>
      </c>
      <c r="Q1076" s="19">
        <f t="shared" si="16"/>
        <v>3.9189981785063757</v>
      </c>
      <c r="R1076">
        <v>4303.0600000000004</v>
      </c>
      <c r="S1076" s="26" t="str">
        <f>IFERROR(VLOOKUP(J1076,'DESC ITY - ENG'!B:C,2,FALSE),VLOOKUP(I1076,'DESC ITY - ENG'!A:C,3,FALSE))</f>
        <v>Aluminum Disc L. Green Series 220mm x 3.2mm Replacement Part [cite: 3]</v>
      </c>
      <c r="T1076" s="15" t="str">
        <f>IFERROR(VLOOKUP(S1076,'DESC ITY - ENG'!C:D,2,FALSE),VLOOKUP(J1076,'DESC ITY - ENG'!B:D,3,FALSE))</f>
        <v>ALM-</v>
      </c>
      <c r="U1076" t="str">
        <f>VLOOKUP(T1076,'STANDARD COMM'!A:B,2,FALSE)</f>
        <v>ALUM MATERIAL</v>
      </c>
      <c r="V1076" t="str">
        <f>IF(T1076="","(blank)",IF(COUNTIF('STANDARD COMM'!A:A,T1076)&gt;0,"OK","OUT OF SCOPE"))</f>
        <v>OK</v>
      </c>
    </row>
    <row r="1077" spans="1:22">
      <c r="A1077" t="s">
        <v>8908</v>
      </c>
      <c r="B1077" s="48">
        <v>46077.54792824074</v>
      </c>
      <c r="D1077" t="s">
        <v>25</v>
      </c>
      <c r="E1077" t="s">
        <v>26</v>
      </c>
      <c r="F1077" t="s">
        <v>8849</v>
      </c>
      <c r="G1077" s="24">
        <v>46127</v>
      </c>
      <c r="I1077" t="s">
        <v>278</v>
      </c>
      <c r="J1077" t="s">
        <v>279</v>
      </c>
      <c r="K1077" t="s">
        <v>4938</v>
      </c>
      <c r="L1077" s="33" t="str">
        <f>VLOOKUP(K1077,'COMM ITY- ENG'!A:B,2,FALSE)</f>
        <v>aluminium</v>
      </c>
      <c r="N1077">
        <v>2265</v>
      </c>
      <c r="O1077" t="s">
        <v>4950</v>
      </c>
      <c r="Q1077" s="19">
        <f t="shared" si="16"/>
        <v>3.9190022075055193</v>
      </c>
      <c r="R1077">
        <v>8876.5400000000009</v>
      </c>
      <c r="S1077" s="26" t="str">
        <f>IFERROR(VLOOKUP(J1077,'DESC ITY - ENG'!B:C,2,FALSE),VLOOKUP(I1077,'DESC ITY - ENG'!A:C,3,FALSE))</f>
        <v>Aluminum Disc L. Green Series 225mm x 2.9mm Replacement Part [cite: 3]</v>
      </c>
      <c r="T1077" s="15" t="str">
        <f>IFERROR(VLOOKUP(S1077,'DESC ITY - ENG'!C:D,2,FALSE),VLOOKUP(J1077,'DESC ITY - ENG'!B:D,3,FALSE))</f>
        <v>ALM-</v>
      </c>
      <c r="U1077" t="str">
        <f>VLOOKUP(T1077,'STANDARD COMM'!A:B,2,FALSE)</f>
        <v>ALUM MATERIAL</v>
      </c>
      <c r="V1077" t="str">
        <f>IF(T1077="","(blank)",IF(COUNTIF('STANDARD COMM'!A:A,T1077)&gt;0,"OK","OUT OF SCOPE"))</f>
        <v>OK</v>
      </c>
    </row>
    <row r="1078" spans="1:22">
      <c r="A1078" t="s">
        <v>8908</v>
      </c>
      <c r="B1078" s="48">
        <v>46077.54792824074</v>
      </c>
      <c r="D1078" t="s">
        <v>25</v>
      </c>
      <c r="E1078" t="s">
        <v>26</v>
      </c>
      <c r="F1078" t="s">
        <v>8849</v>
      </c>
      <c r="G1078" s="24">
        <v>46127</v>
      </c>
      <c r="I1078" t="s">
        <v>276</v>
      </c>
      <c r="J1078" t="s">
        <v>277</v>
      </c>
      <c r="K1078" t="s">
        <v>4938</v>
      </c>
      <c r="L1078" s="33" t="str">
        <f>VLOOKUP(K1078,'COMM ITY- ENG'!A:B,2,FALSE)</f>
        <v>aluminium</v>
      </c>
      <c r="N1078">
        <v>2239</v>
      </c>
      <c r="O1078" t="s">
        <v>4950</v>
      </c>
      <c r="Q1078" s="19">
        <f t="shared" si="16"/>
        <v>3.918999553372041</v>
      </c>
      <c r="R1078">
        <v>8774.64</v>
      </c>
      <c r="S1078" s="26" t="str">
        <f>IFERROR(VLOOKUP(J1078,'DESC ITY - ENG'!B:C,2,FALSE),VLOOKUP(I1078,'DESC ITY - ENG'!A:C,3,FALSE))</f>
        <v>Aluminum Disc L. Green Series 265mm x 2.9mm Replacement Part [cite: 3]</v>
      </c>
      <c r="T1078" s="15" t="str">
        <f>IFERROR(VLOOKUP(S1078,'DESC ITY - ENG'!C:D,2,FALSE),VLOOKUP(J1078,'DESC ITY - ENG'!B:D,3,FALSE))</f>
        <v>ALM-</v>
      </c>
      <c r="U1078" t="str">
        <f>VLOOKUP(T1078,'STANDARD COMM'!A:B,2,FALSE)</f>
        <v>ALUM MATERIAL</v>
      </c>
      <c r="V1078" t="str">
        <f>IF(T1078="","(blank)",IF(COUNTIF('STANDARD COMM'!A:A,T1078)&gt;0,"OK","OUT OF SCOPE"))</f>
        <v>OK</v>
      </c>
    </row>
    <row r="1079" spans="1:22">
      <c r="A1079" t="s">
        <v>8908</v>
      </c>
      <c r="B1079" s="48">
        <v>46077.54792824074</v>
      </c>
      <c r="D1079" t="s">
        <v>25</v>
      </c>
      <c r="E1079" t="s">
        <v>26</v>
      </c>
      <c r="F1079" t="s">
        <v>8849</v>
      </c>
      <c r="G1079" s="24">
        <v>46127</v>
      </c>
      <c r="I1079" t="s">
        <v>252</v>
      </c>
      <c r="J1079" t="s">
        <v>253</v>
      </c>
      <c r="K1079" t="s">
        <v>4938</v>
      </c>
      <c r="L1079" s="33" t="str">
        <f>VLOOKUP(K1079,'COMM ITY- ENG'!A:B,2,FALSE)</f>
        <v>aluminium</v>
      </c>
      <c r="N1079">
        <v>2230</v>
      </c>
      <c r="O1079" t="s">
        <v>4950</v>
      </c>
      <c r="Q1079" s="19">
        <f t="shared" si="16"/>
        <v>3.9190000000000005</v>
      </c>
      <c r="R1079">
        <v>8739.3700000000008</v>
      </c>
      <c r="S1079" s="26" t="str">
        <f>IFERROR(VLOOKUP(J1079,'DESC ITY - ENG'!B:C,2,FALSE),VLOOKUP(I1079,'DESC ITY - ENG'!A:C,3,FALSE))</f>
        <v>Aluminum Disc, Green Series, 270x3.2mm</v>
      </c>
      <c r="T1079" s="15" t="str">
        <f>IFERROR(VLOOKUP(S1079,'DESC ITY - ENG'!C:D,2,FALSE),VLOOKUP(J1079,'DESC ITY - ENG'!B:D,3,FALSE))</f>
        <v>ALM-</v>
      </c>
      <c r="U1079" t="str">
        <f>VLOOKUP(T1079,'STANDARD COMM'!A:B,2,FALSE)</f>
        <v>ALUM MATERIAL</v>
      </c>
      <c r="V1079" t="str">
        <f>IF(T1079="","(blank)",IF(COUNTIF('STANDARD COMM'!A:A,T1079)&gt;0,"OK","OUT OF SCOPE"))</f>
        <v>OK</v>
      </c>
    </row>
    <row r="1080" spans="1:22">
      <c r="A1080" t="s">
        <v>8908</v>
      </c>
      <c r="B1080" s="48">
        <v>46077.54792824074</v>
      </c>
      <c r="D1080" t="s">
        <v>25</v>
      </c>
      <c r="E1080" t="s">
        <v>26</v>
      </c>
      <c r="F1080" t="s">
        <v>8849</v>
      </c>
      <c r="G1080" s="24">
        <v>46127</v>
      </c>
      <c r="I1080" t="s">
        <v>328</v>
      </c>
      <c r="J1080" t="s">
        <v>329</v>
      </c>
      <c r="K1080" t="s">
        <v>4938</v>
      </c>
      <c r="L1080" s="33" t="str">
        <f>VLOOKUP(K1080,'COMM ITY- ENG'!A:B,2,FALSE)</f>
        <v>aluminium</v>
      </c>
      <c r="N1080">
        <v>1118</v>
      </c>
      <c r="O1080" t="s">
        <v>4950</v>
      </c>
      <c r="Q1080" s="19">
        <f t="shared" si="16"/>
        <v>3.918998211091234</v>
      </c>
      <c r="R1080">
        <v>4381.4399999999996</v>
      </c>
      <c r="S1080" s="26" t="str">
        <f>IFERROR(VLOOKUP(J1080,'DESC ITY - ENG'!B:C,2,FALSE),VLOOKUP(I1080,'DESC ITY - ENG'!A:C,3,FALSE))</f>
        <v>Aluminum Disc, Green Series, 280x2.9mm</v>
      </c>
      <c r="T1080" s="15" t="str">
        <f>IFERROR(VLOOKUP(S1080,'DESC ITY - ENG'!C:D,2,FALSE),VLOOKUP(J1080,'DESC ITY - ENG'!B:D,3,FALSE))</f>
        <v>ALM-</v>
      </c>
      <c r="U1080" t="str">
        <f>VLOOKUP(T1080,'STANDARD COMM'!A:B,2,FALSE)</f>
        <v>ALUM MATERIAL</v>
      </c>
      <c r="V1080" t="str">
        <f>IF(T1080="","(blank)",IF(COUNTIF('STANDARD COMM'!A:A,T1080)&gt;0,"OK","OUT OF SCOPE"))</f>
        <v>OK</v>
      </c>
    </row>
    <row r="1081" spans="1:22">
      <c r="A1081" t="s">
        <v>8908</v>
      </c>
      <c r="B1081" s="48">
        <v>46077.54792824074</v>
      </c>
      <c r="D1081" t="s">
        <v>25</v>
      </c>
      <c r="E1081" t="s">
        <v>26</v>
      </c>
      <c r="F1081" t="s">
        <v>8849</v>
      </c>
      <c r="G1081" s="24">
        <v>46127</v>
      </c>
      <c r="I1081" t="s">
        <v>1475</v>
      </c>
      <c r="J1081" t="s">
        <v>1476</v>
      </c>
      <c r="K1081" t="s">
        <v>4938</v>
      </c>
      <c r="L1081" s="33" t="str">
        <f>VLOOKUP(K1081,'COMM ITY- ENG'!A:B,2,FALSE)</f>
        <v>aluminium</v>
      </c>
      <c r="N1081">
        <v>1103</v>
      </c>
      <c r="O1081" t="s">
        <v>4950</v>
      </c>
      <c r="Q1081" s="19">
        <f t="shared" si="16"/>
        <v>3.9190027198549409</v>
      </c>
      <c r="R1081">
        <v>4322.66</v>
      </c>
      <c r="S1081" s="26" t="str">
        <f>IFERROR(VLOOKUP(J1081,'DESC ITY - ENG'!B:C,2,FALSE),VLOOKUP(I1081,'DESC ITY - ENG'!A:C,3,FALSE))</f>
        <v>Aluminum Disc L. Green Series 280mm x 3.2mm Replacement Part [cite: 3]</v>
      </c>
      <c r="T1081" s="15" t="str">
        <f>IFERROR(VLOOKUP(S1081,'DESC ITY - ENG'!C:D,2,FALSE),VLOOKUP(J1081,'DESC ITY - ENG'!B:D,3,FALSE))</f>
        <v>ALM-</v>
      </c>
      <c r="U1081" t="str">
        <f>VLOOKUP(T1081,'STANDARD COMM'!A:B,2,FALSE)</f>
        <v>ALUM MATERIAL</v>
      </c>
      <c r="V1081" t="str">
        <f>IF(T1081="","(blank)",IF(COUNTIF('STANDARD COMM'!A:A,T1081)&gt;0,"OK","OUT OF SCOPE"))</f>
        <v>OK</v>
      </c>
    </row>
    <row r="1082" spans="1:22">
      <c r="A1082" t="s">
        <v>8908</v>
      </c>
      <c r="B1082" s="48">
        <v>46077.54792824074</v>
      </c>
      <c r="D1082" t="s">
        <v>25</v>
      </c>
      <c r="E1082" t="s">
        <v>26</v>
      </c>
      <c r="F1082" t="s">
        <v>8849</v>
      </c>
      <c r="G1082" s="24">
        <v>46127</v>
      </c>
      <c r="I1082" t="s">
        <v>280</v>
      </c>
      <c r="J1082" t="s">
        <v>281</v>
      </c>
      <c r="K1082" t="s">
        <v>4938</v>
      </c>
      <c r="L1082" s="33" t="str">
        <f>VLOOKUP(K1082,'COMM ITY- ENG'!A:B,2,FALSE)</f>
        <v>aluminium</v>
      </c>
      <c r="N1082">
        <v>3369</v>
      </c>
      <c r="O1082" t="s">
        <v>4950</v>
      </c>
      <c r="Q1082" s="19">
        <f t="shared" si="16"/>
        <v>3.9189997031760169</v>
      </c>
      <c r="R1082">
        <v>13203.11</v>
      </c>
      <c r="S1082" s="26" t="str">
        <f>IFERROR(VLOOKUP(J1082,'DESC ITY - ENG'!B:C,2,FALSE),VLOOKUP(I1082,'DESC ITY - ENG'!A:C,3,FALSE))</f>
        <v>Aluminum Disc L. Green Series 305mm x 2.9mm Replacement Part [cite: 3]</v>
      </c>
      <c r="T1082" s="15" t="str">
        <f>IFERROR(VLOOKUP(S1082,'DESC ITY - ENG'!C:D,2,FALSE),VLOOKUP(J1082,'DESC ITY - ENG'!B:D,3,FALSE))</f>
        <v>ALM-</v>
      </c>
      <c r="U1082" t="str">
        <f>VLOOKUP(T1082,'STANDARD COMM'!A:B,2,FALSE)</f>
        <v>ALUM MATERIAL</v>
      </c>
      <c r="V1082" t="str">
        <f>IF(T1082="","(blank)",IF(COUNTIF('STANDARD COMM'!A:A,T1082)&gt;0,"OK","OUT OF SCOPE"))</f>
        <v>OK</v>
      </c>
    </row>
    <row r="1083" spans="1:22">
      <c r="A1083" t="s">
        <v>8908</v>
      </c>
      <c r="B1083" s="48">
        <v>46077.54792824074</v>
      </c>
      <c r="D1083" t="s">
        <v>25</v>
      </c>
      <c r="E1083" t="s">
        <v>26</v>
      </c>
      <c r="F1083" t="s">
        <v>8849</v>
      </c>
      <c r="G1083" s="24">
        <v>46127</v>
      </c>
      <c r="I1083" t="s">
        <v>256</v>
      </c>
      <c r="J1083" t="s">
        <v>257</v>
      </c>
      <c r="K1083" t="s">
        <v>4938</v>
      </c>
      <c r="L1083" s="33" t="str">
        <f>VLOOKUP(K1083,'COMM ITY- ENG'!A:B,2,FALSE)</f>
        <v>aluminium</v>
      </c>
      <c r="N1083">
        <v>2227</v>
      </c>
      <c r="O1083" t="s">
        <v>4950</v>
      </c>
      <c r="Q1083" s="19">
        <f t="shared" si="16"/>
        <v>3.9189986528962732</v>
      </c>
      <c r="R1083">
        <v>8727.61</v>
      </c>
      <c r="S1083" s="26" t="str">
        <f>IFERROR(VLOOKUP(J1083,'DESC ITY - ENG'!B:C,2,FALSE),VLOOKUP(I1083,'DESC ITY - ENG'!A:C,3,FALSE))</f>
        <v>Aluminum Disc, Green Series, 320x3.2mm</v>
      </c>
      <c r="T1083" s="15" t="str">
        <f>IFERROR(VLOOKUP(S1083,'DESC ITY - ENG'!C:D,2,FALSE),VLOOKUP(J1083,'DESC ITY - ENG'!B:D,3,FALSE))</f>
        <v>ALM-</v>
      </c>
      <c r="U1083" t="str">
        <f>VLOOKUP(T1083,'STANDARD COMM'!A:B,2,FALSE)</f>
        <v>ALUM MATERIAL</v>
      </c>
      <c r="V1083" t="str">
        <f>IF(T1083="","(blank)",IF(COUNTIF('STANDARD COMM'!A:A,T1083)&gt;0,"OK","OUT OF SCOPE"))</f>
        <v>OK</v>
      </c>
    </row>
    <row r="1084" spans="1:22">
      <c r="A1084" t="s">
        <v>8908</v>
      </c>
      <c r="B1084" s="48">
        <v>46077.54792824074</v>
      </c>
      <c r="D1084" t="s">
        <v>25</v>
      </c>
      <c r="E1084" t="s">
        <v>26</v>
      </c>
      <c r="F1084" t="s">
        <v>8849</v>
      </c>
      <c r="G1084" s="24">
        <v>46127</v>
      </c>
      <c r="I1084" t="s">
        <v>282</v>
      </c>
      <c r="J1084" t="s">
        <v>283</v>
      </c>
      <c r="K1084" t="s">
        <v>4938</v>
      </c>
      <c r="L1084" s="33" t="str">
        <f>VLOOKUP(K1084,'COMM ITY- ENG'!A:B,2,FALSE)</f>
        <v>aluminium</v>
      </c>
      <c r="N1084">
        <v>2234</v>
      </c>
      <c r="O1084" t="s">
        <v>4950</v>
      </c>
      <c r="Q1084" s="19">
        <f t="shared" si="16"/>
        <v>3.9190017905102952</v>
      </c>
      <c r="R1084">
        <v>8755.0499999999993</v>
      </c>
      <c r="S1084" s="26" t="str">
        <f>IFERROR(VLOOKUP(J1084,'DESC ITY - ENG'!B:C,2,FALSE),VLOOKUP(I1084,'DESC ITY - ENG'!A:C,3,FALSE))</f>
        <v>Aluminum Disc L. Green Series 330mm x 2.9mm Replacement Part [cite: 3]</v>
      </c>
      <c r="T1084" s="15" t="str">
        <f>IFERROR(VLOOKUP(S1084,'DESC ITY - ENG'!C:D,2,FALSE),VLOOKUP(J1084,'DESC ITY - ENG'!B:D,3,FALSE))</f>
        <v>ALM-</v>
      </c>
      <c r="U1084" t="str">
        <f>VLOOKUP(T1084,'STANDARD COMM'!A:B,2,FALSE)</f>
        <v>ALUM MATERIAL</v>
      </c>
      <c r="V1084" t="str">
        <f>IF(T1084="","(blank)",IF(COUNTIF('STANDARD COMM'!A:A,T1084)&gt;0,"OK","OUT OF SCOPE"))</f>
        <v>OK</v>
      </c>
    </row>
    <row r="1085" spans="1:22">
      <c r="A1085" t="s">
        <v>8908</v>
      </c>
      <c r="B1085" s="48">
        <v>46077.54792824074</v>
      </c>
      <c r="D1085" t="s">
        <v>25</v>
      </c>
      <c r="E1085" t="s">
        <v>26</v>
      </c>
      <c r="F1085" t="s">
        <v>8849</v>
      </c>
      <c r="G1085" s="24">
        <v>46127</v>
      </c>
      <c r="I1085" t="s">
        <v>330</v>
      </c>
      <c r="J1085" t="s">
        <v>331</v>
      </c>
      <c r="K1085" t="s">
        <v>4938</v>
      </c>
      <c r="L1085" s="33" t="str">
        <f>VLOOKUP(K1085,'COMM ITY- ENG'!A:B,2,FALSE)</f>
        <v>aluminium</v>
      </c>
      <c r="N1085">
        <v>2252</v>
      </c>
      <c r="O1085" t="s">
        <v>4950</v>
      </c>
      <c r="Q1085" s="19">
        <f t="shared" si="16"/>
        <v>3.9190008880994673</v>
      </c>
      <c r="R1085">
        <v>8825.59</v>
      </c>
      <c r="S1085" s="26" t="str">
        <f>IFERROR(VLOOKUP(J1085,'DESC ITY - ENG'!B:C,2,FALSE),VLOOKUP(I1085,'DESC ITY - ENG'!A:C,3,FALSE))</f>
        <v>Aluminum Disc L. Green Series 335mm x 2.9mm Replacement Part [cite: 3]</v>
      </c>
      <c r="T1085" s="15" t="str">
        <f>IFERROR(VLOOKUP(S1085,'DESC ITY - ENG'!C:D,2,FALSE),VLOOKUP(J1085,'DESC ITY - ENG'!B:D,3,FALSE))</f>
        <v>ALM-</v>
      </c>
      <c r="U1085" t="str">
        <f>VLOOKUP(T1085,'STANDARD COMM'!A:B,2,FALSE)</f>
        <v>ALUM MATERIAL</v>
      </c>
      <c r="V1085" t="str">
        <f>IF(T1085="","(blank)",IF(COUNTIF('STANDARD COMM'!A:A,T1085)&gt;0,"OK","OUT OF SCOPE"))</f>
        <v>OK</v>
      </c>
    </row>
    <row r="1086" spans="1:22">
      <c r="A1086" t="s">
        <v>8909</v>
      </c>
      <c r="B1086" s="48">
        <v>46094.423252314817</v>
      </c>
      <c r="D1086" t="s">
        <v>25</v>
      </c>
      <c r="E1086" t="s">
        <v>26</v>
      </c>
      <c r="F1086" t="s">
        <v>8850</v>
      </c>
      <c r="G1086" s="24">
        <v>46127</v>
      </c>
      <c r="I1086" t="s">
        <v>428</v>
      </c>
      <c r="J1086" t="s">
        <v>429</v>
      </c>
      <c r="K1086" t="s">
        <v>4938</v>
      </c>
      <c r="L1086" s="33" t="str">
        <f>VLOOKUP(K1086,'COMM ITY- ENG'!A:B,2,FALSE)</f>
        <v>aluminium</v>
      </c>
      <c r="N1086">
        <v>1120</v>
      </c>
      <c r="O1086" t="s">
        <v>4950</v>
      </c>
      <c r="Q1086" s="19">
        <f t="shared" si="16"/>
        <v>3.9189999999999996</v>
      </c>
      <c r="R1086">
        <v>4389.28</v>
      </c>
      <c r="S1086" s="26" t="str">
        <f>IFERROR(VLOOKUP(J1086,'DESC ITY - ENG'!B:C,2,FALSE),VLOOKUP(I1086,'DESC ITY - ENG'!A:C,3,FALSE))</f>
        <v>Aluminum Disc, Green Series, 235x2.9mm</v>
      </c>
      <c r="T1086" s="15" t="str">
        <f>IFERROR(VLOOKUP(S1086,'DESC ITY - ENG'!C:D,2,FALSE),VLOOKUP(J1086,'DESC ITY - ENG'!B:D,3,FALSE))</f>
        <v>ALM-</v>
      </c>
      <c r="U1086" t="str">
        <f>VLOOKUP(T1086,'STANDARD COMM'!A:B,2,FALSE)</f>
        <v>ALUM MATERIAL</v>
      </c>
      <c r="V1086" t="str">
        <f>IF(T1086="","(blank)",IF(COUNTIF('STANDARD COMM'!A:A,T1086)&gt;0,"OK","OUT OF SCOPE"))</f>
        <v>OK</v>
      </c>
    </row>
    <row r="1087" spans="1:22">
      <c r="A1087" t="s">
        <v>8909</v>
      </c>
      <c r="B1087" s="48">
        <v>46094.423252314817</v>
      </c>
      <c r="D1087" t="s">
        <v>25</v>
      </c>
      <c r="E1087" t="s">
        <v>26</v>
      </c>
      <c r="F1087" t="s">
        <v>8850</v>
      </c>
      <c r="G1087" s="24">
        <v>46127</v>
      </c>
      <c r="I1087" t="s">
        <v>282</v>
      </c>
      <c r="J1087" t="s">
        <v>283</v>
      </c>
      <c r="K1087" t="s">
        <v>4938</v>
      </c>
      <c r="L1087" s="33" t="str">
        <f>VLOOKUP(K1087,'COMM ITY- ENG'!A:B,2,FALSE)</f>
        <v>aluminium</v>
      </c>
      <c r="N1087">
        <v>2247</v>
      </c>
      <c r="O1087" t="s">
        <v>4950</v>
      </c>
      <c r="Q1087" s="19">
        <f t="shared" si="16"/>
        <v>3.9189986648865154</v>
      </c>
      <c r="R1087">
        <v>8805.99</v>
      </c>
      <c r="S1087" s="26" t="str">
        <f>IFERROR(VLOOKUP(J1087,'DESC ITY - ENG'!B:C,2,FALSE),VLOOKUP(I1087,'DESC ITY - ENG'!A:C,3,FALSE))</f>
        <v>Aluminum Disc L. Green Series 330mm x 2.9mm Replacement Part [cite: 3]</v>
      </c>
      <c r="T1087" s="15" t="str">
        <f>IFERROR(VLOOKUP(S1087,'DESC ITY - ENG'!C:D,2,FALSE),VLOOKUP(J1087,'DESC ITY - ENG'!B:D,3,FALSE))</f>
        <v>ALM-</v>
      </c>
      <c r="U1087" t="str">
        <f>VLOOKUP(T1087,'STANDARD COMM'!A:B,2,FALSE)</f>
        <v>ALUM MATERIAL</v>
      </c>
      <c r="V1087" t="str">
        <f>IF(T1087="","(blank)",IF(COUNTIF('STANDARD COMM'!A:A,T1087)&gt;0,"OK","OUT OF SCOPE"))</f>
        <v>OK</v>
      </c>
    </row>
    <row r="1088" spans="1:22">
      <c r="A1088" t="s">
        <v>7088</v>
      </c>
      <c r="B1088" s="48">
        <v>45912.429201388892</v>
      </c>
      <c r="D1088" t="s">
        <v>142</v>
      </c>
      <c r="E1088" t="s">
        <v>143</v>
      </c>
      <c r="F1088" t="s">
        <v>8888</v>
      </c>
      <c r="G1088" s="24">
        <v>46142</v>
      </c>
      <c r="I1088" t="s">
        <v>1331</v>
      </c>
      <c r="J1088" t="s">
        <v>1332</v>
      </c>
      <c r="K1088" t="s">
        <v>4940</v>
      </c>
      <c r="L1088" s="33" t="str">
        <f>VLOOKUP(K1088,'COMM ITY- ENG'!A:B,2,FALSE)</f>
        <v>packaging accessories</v>
      </c>
      <c r="N1088">
        <v>9026</v>
      </c>
      <c r="O1088" t="s">
        <v>4949</v>
      </c>
      <c r="Q1088" s="19">
        <f t="shared" si="16"/>
        <v>5.8000221582096168E-2</v>
      </c>
      <c r="R1088">
        <v>523.51</v>
      </c>
      <c r="S1088" s="26" t="str">
        <f>IFERROR(VLOOKUP(J1088,'DESC ITY - ENG'!B:C,2,FALSE),VLOOKUP(I1088,'DESC ITY - ENG'!A:C,3,FALSE))</f>
        <v>Punched Bag 45x45 cm</v>
      </c>
      <c r="T1088" s="15" t="str">
        <f>IFERROR(VLOOKUP(S1088,'DESC ITY - ENG'!C:D,2,FALSE),VLOOKUP(J1088,'DESC ITY - ENG'!B:D,3,FALSE))</f>
        <v>BAG-</v>
      </c>
      <c r="U1088" t="str">
        <f>VLOOKUP(T1088,'STANDARD COMM'!A:B,2,FALSE)</f>
        <v>BAG PACK</v>
      </c>
      <c r="V1088" t="str">
        <f>IF(T1088="","(blank)",IF(COUNTIF('STANDARD COMM'!A:A,T1088)&gt;0,"OK","OUT OF SCOPE"))</f>
        <v>OK</v>
      </c>
    </row>
    <row r="1089" spans="1:22">
      <c r="A1089" t="s">
        <v>8958</v>
      </c>
      <c r="B1089" s="48">
        <v>45925.553888888891</v>
      </c>
      <c r="D1089" t="s">
        <v>142</v>
      </c>
      <c r="E1089" t="s">
        <v>143</v>
      </c>
      <c r="F1089" t="s">
        <v>8888</v>
      </c>
      <c r="G1089" s="24">
        <v>46142</v>
      </c>
      <c r="I1089" t="s">
        <v>1331</v>
      </c>
      <c r="J1089" t="s">
        <v>1332</v>
      </c>
      <c r="K1089" t="s">
        <v>4940</v>
      </c>
      <c r="L1089" s="33" t="str">
        <f>VLOOKUP(K1089,'COMM ITY- ENG'!A:B,2,FALSE)</f>
        <v>packaging accessories</v>
      </c>
      <c r="N1089">
        <v>39390</v>
      </c>
      <c r="O1089" t="s">
        <v>4949</v>
      </c>
      <c r="Q1089" s="19">
        <f t="shared" si="16"/>
        <v>5.7999999999999996E-2</v>
      </c>
      <c r="R1089">
        <v>2284.62</v>
      </c>
      <c r="S1089" s="26" t="str">
        <f>IFERROR(VLOOKUP(J1089,'DESC ITY - ENG'!B:C,2,FALSE),VLOOKUP(I1089,'DESC ITY - ENG'!A:C,3,FALSE))</f>
        <v>Punched Bag 45x45 cm</v>
      </c>
      <c r="T1089" s="15" t="str">
        <f>IFERROR(VLOOKUP(S1089,'DESC ITY - ENG'!C:D,2,FALSE),VLOOKUP(J1089,'DESC ITY - ENG'!B:D,3,FALSE))</f>
        <v>BAG-</v>
      </c>
      <c r="U1089" t="str">
        <f>VLOOKUP(T1089,'STANDARD COMM'!A:B,2,FALSE)</f>
        <v>BAG PACK</v>
      </c>
      <c r="V1089" t="str">
        <f>IF(T1089="","(blank)",IF(COUNTIF('STANDARD COMM'!A:A,T1089)&gt;0,"OK","OUT OF SCOPE"))</f>
        <v>OK</v>
      </c>
    </row>
    <row r="1090" spans="1:22">
      <c r="A1090" t="s">
        <v>8976</v>
      </c>
      <c r="B1090" s="48">
        <v>45952.606122685182</v>
      </c>
      <c r="D1090" t="s">
        <v>9007</v>
      </c>
      <c r="E1090" t="s">
        <v>116</v>
      </c>
      <c r="F1090" t="s">
        <v>8893</v>
      </c>
      <c r="G1090" s="24">
        <v>46142</v>
      </c>
      <c r="I1090" t="s">
        <v>1726</v>
      </c>
      <c r="J1090" t="s">
        <v>1727</v>
      </c>
      <c r="K1090" t="s">
        <v>4947</v>
      </c>
      <c r="L1090" s="33" t="str">
        <f>VLOOKUP(K1090,'COMM ITY- ENG'!A:B,2,FALSE)</f>
        <v>cartons and boxes</v>
      </c>
      <c r="N1090">
        <v>101</v>
      </c>
      <c r="O1090" t="s">
        <v>4949</v>
      </c>
      <c r="Q1090" s="19">
        <f t="shared" ref="Q1090:Q1153" si="17">+R1090/N1090</f>
        <v>0.61099009900990098</v>
      </c>
      <c r="R1090">
        <v>61.71</v>
      </c>
      <c r="S1090" s="26" t="str">
        <f>IFERROR(VLOOKUP(J1090,'DESC ITY - ENG'!B:C,2,FALSE),VLOOKUP(I1090,'DESC ITY - ENG'!A:C,3,FALSE))</f>
        <v>Box 6927/000, 49x28.5x24 cm</v>
      </c>
      <c r="T1090" s="15" t="str">
        <f>IFERROR(VLOOKUP(S1090,'DESC ITY - ENG'!C:D,2,FALSE),VLOOKUP(J1090,'DESC ITY - ENG'!B:D,3,FALSE))</f>
        <v>BOX-</v>
      </c>
      <c r="U1090" t="str">
        <f>VLOOKUP(T1090,'STANDARD COMM'!A:B,2,FALSE)</f>
        <v>BOX / CARTON</v>
      </c>
      <c r="V1090" t="str">
        <f>IF(T1090="","(blank)",IF(COUNTIF('STANDARD COMM'!A:A,T1090)&gt;0,"OK","OUT OF SCOPE"))</f>
        <v>OK</v>
      </c>
    </row>
    <row r="1091" spans="1:22">
      <c r="A1091" t="s">
        <v>8988</v>
      </c>
      <c r="B1091" s="48">
        <v>45954.401805555557</v>
      </c>
      <c r="D1091" t="s">
        <v>9008</v>
      </c>
      <c r="E1091" t="s">
        <v>121</v>
      </c>
      <c r="F1091" t="s">
        <v>8895</v>
      </c>
      <c r="G1091" s="24">
        <v>46142</v>
      </c>
      <c r="I1091" t="s">
        <v>2618</v>
      </c>
      <c r="J1091" t="s">
        <v>2619</v>
      </c>
      <c r="K1091" t="s">
        <v>4947</v>
      </c>
      <c r="L1091" s="33" t="str">
        <f>VLOOKUP(K1091,'COMM ITY- ENG'!A:B,2,FALSE)</f>
        <v>cartons and boxes</v>
      </c>
      <c r="N1091">
        <v>2160</v>
      </c>
      <c r="O1091" t="s">
        <v>4949</v>
      </c>
      <c r="Q1091" s="19">
        <f t="shared" si="17"/>
        <v>0.7</v>
      </c>
      <c r="R1091">
        <v>1512</v>
      </c>
      <c r="S1091" s="26" t="str">
        <f>IFERROR(VLOOKUP(J1091,'DESC ITY - ENG'!B:C,2,FALSE),VLOOKUP(I1091,'DESC ITY - ENG'!A:C,3,FALSE))</f>
        <v>Cardboard Divider, 38x21 cm, IKEA CB30 BB FSC</v>
      </c>
      <c r="T1091" s="15" t="str">
        <f>IFERROR(VLOOKUP(S1091,'DESC ITY - ENG'!C:D,2,FALSE),VLOOKUP(J1091,'DESC ITY - ENG'!B:D,3,FALSE))</f>
        <v>CBS-</v>
      </c>
      <c r="U1091" t="str">
        <f>VLOOKUP(T1091,'STANDARD COMM'!A:B,2,FALSE)</f>
        <v>CARD BOARD INSERT</v>
      </c>
      <c r="V1091" t="str">
        <f>IF(T1091="","(blank)",IF(COUNTIF('STANDARD COMM'!A:A,T1091)&gt;0,"OK","OUT OF SCOPE"))</f>
        <v>OK</v>
      </c>
    </row>
    <row r="1092" spans="1:22">
      <c r="A1092" t="s">
        <v>8988</v>
      </c>
      <c r="B1092" s="48">
        <v>45954.401805555557</v>
      </c>
      <c r="D1092" t="s">
        <v>9008</v>
      </c>
      <c r="E1092" t="s">
        <v>121</v>
      </c>
      <c r="F1092" t="s">
        <v>8895</v>
      </c>
      <c r="G1092" s="24">
        <v>46142</v>
      </c>
      <c r="I1092" t="s">
        <v>2472</v>
      </c>
      <c r="J1092" t="s">
        <v>2473</v>
      </c>
      <c r="K1092" t="s">
        <v>4947</v>
      </c>
      <c r="L1092" s="33" t="str">
        <f>VLOOKUP(K1092,'COMM ITY- ENG'!A:B,2,FALSE)</f>
        <v>cartons and boxes</v>
      </c>
      <c r="N1092">
        <v>393</v>
      </c>
      <c r="O1092" t="s">
        <v>4949</v>
      </c>
      <c r="Q1092" s="19">
        <f t="shared" si="17"/>
        <v>0.70000000000000007</v>
      </c>
      <c r="R1092">
        <v>275.10000000000002</v>
      </c>
      <c r="S1092" s="26" t="str">
        <f>IFERROR(VLOOKUP(J1092,'DESC ITY - ENG'!B:C,2,FALSE),VLOOKUP(I1092,'DESC ITY - ENG'!A:C,3,FALSE))</f>
        <v>Die-Cut Divider, Pan Separator Housing 1M / Lid 24 for Box 7004</v>
      </c>
      <c r="T1092" s="15" t="str">
        <f>IFERROR(VLOOKUP(S1092,'DESC ITY - ENG'!C:D,2,FALSE),VLOOKUP(J1092,'DESC ITY - ENG'!B:D,3,FALSE))</f>
        <v>CBS-</v>
      </c>
      <c r="U1092" t="str">
        <f>VLOOKUP(T1092,'STANDARD COMM'!A:B,2,FALSE)</f>
        <v>CARD BOARD INSERT</v>
      </c>
      <c r="V1092" t="str">
        <f>IF(T1092="","(blank)",IF(COUNTIF('STANDARD COMM'!A:A,T1092)&gt;0,"OK","OUT OF SCOPE"))</f>
        <v>OK</v>
      </c>
    </row>
    <row r="1093" spans="1:22">
      <c r="A1093" t="s">
        <v>8988</v>
      </c>
      <c r="B1093" s="48">
        <v>45954.401805555557</v>
      </c>
      <c r="D1093" t="s">
        <v>9008</v>
      </c>
      <c r="E1093" t="s">
        <v>121</v>
      </c>
      <c r="F1093" t="s">
        <v>8895</v>
      </c>
      <c r="G1093" s="24">
        <v>46142</v>
      </c>
      <c r="I1093" t="s">
        <v>2474</v>
      </c>
      <c r="J1093" t="s">
        <v>2475</v>
      </c>
      <c r="K1093" t="s">
        <v>4947</v>
      </c>
      <c r="L1093" s="33" t="str">
        <f>VLOOKUP(K1093,'COMM ITY- ENG'!A:B,2,FALSE)</f>
        <v>cartons and boxes</v>
      </c>
      <c r="N1093">
        <v>393</v>
      </c>
      <c r="O1093" t="s">
        <v>4949</v>
      </c>
      <c r="Q1093" s="19">
        <f t="shared" si="17"/>
        <v>0.28999999999999998</v>
      </c>
      <c r="R1093">
        <v>113.97</v>
      </c>
      <c r="S1093" s="26" t="str">
        <f>IFERROR(VLOOKUP(J1093,'DESC ITY - ENG'!B:C,2,FALSE),VLOOKUP(I1093,'DESC ITY - ENG'!A:C,3,FALSE))</f>
        <v>Die-Cut Divider, Lid Closure 24 for Box 7004</v>
      </c>
      <c r="T1093" s="15" t="str">
        <f>IFERROR(VLOOKUP(S1093,'DESC ITY - ENG'!C:D,2,FALSE),VLOOKUP(J1093,'DESC ITY - ENG'!B:D,3,FALSE))</f>
        <v>CBS-</v>
      </c>
      <c r="U1093" t="str">
        <f>VLOOKUP(T1093,'STANDARD COMM'!A:B,2,FALSE)</f>
        <v>CARD BOARD INSERT</v>
      </c>
      <c r="V1093" t="str">
        <f>IF(T1093="","(blank)",IF(COUNTIF('STANDARD COMM'!A:A,T1093)&gt;0,"OK","OUT OF SCOPE"))</f>
        <v>OK</v>
      </c>
    </row>
    <row r="1094" spans="1:22">
      <c r="A1094" t="s">
        <v>8917</v>
      </c>
      <c r="B1094" s="48">
        <v>45964.680254629631</v>
      </c>
      <c r="D1094" t="s">
        <v>42</v>
      </c>
      <c r="E1094" t="s">
        <v>43</v>
      </c>
      <c r="F1094" t="s">
        <v>8858</v>
      </c>
      <c r="G1094" s="24">
        <v>46142</v>
      </c>
      <c r="I1094" t="s">
        <v>346</v>
      </c>
      <c r="J1094" t="s">
        <v>347</v>
      </c>
      <c r="K1094" t="s">
        <v>4935</v>
      </c>
      <c r="L1094" s="33" t="str">
        <f>VLOOKUP(K1094,'COMM ITY- ENG'!A:B,2,FALSE)</f>
        <v>handles</v>
      </c>
      <c r="N1094">
        <v>10000</v>
      </c>
      <c r="O1094" t="s">
        <v>4949</v>
      </c>
      <c r="Q1094" s="19">
        <f t="shared" si="17"/>
        <v>0.28608699999999998</v>
      </c>
      <c r="R1094">
        <v>2860.87</v>
      </c>
      <c r="S1094" s="26" t="str">
        <f>IFERROR(VLOOKUP(J1094,'DESC ITY - ENG'!B:C,2,FALSE),VLOOKUP(I1094,'DESC ITY - ENG'!A:C,3,FALSE))</f>
        <v>Germ/2 Handle, Satin Black without TVS, Registered Design</v>
      </c>
      <c r="T1094" s="15" t="str">
        <f>IFERROR(VLOOKUP(S1094,'DESC ITY - ENG'!C:D,2,FALSE),VLOOKUP(J1094,'DESC ITY - ENG'!B:D,3,FALSE))</f>
        <v>HDL</v>
      </c>
      <c r="U1094" t="e">
        <f>VLOOKUP(T1094,'STANDARD COMM'!A:B,2,FALSE)</f>
        <v>#N/A</v>
      </c>
      <c r="V1094" t="str">
        <f>IF(T1094="","(blank)",IF(COUNTIF('STANDARD COMM'!A:A,T1094)&gt;0,"OK","OUT OF SCOPE"))</f>
        <v>OUT OF SCOPE</v>
      </c>
    </row>
    <row r="1095" spans="1:22">
      <c r="A1095" t="s">
        <v>8917</v>
      </c>
      <c r="B1095" s="48">
        <v>45964.680254629631</v>
      </c>
      <c r="D1095" t="s">
        <v>42</v>
      </c>
      <c r="E1095" t="s">
        <v>43</v>
      </c>
      <c r="F1095" t="s">
        <v>8858</v>
      </c>
      <c r="G1095" s="24">
        <v>46142</v>
      </c>
      <c r="I1095" t="s">
        <v>742</v>
      </c>
      <c r="J1095" t="s">
        <v>743</v>
      </c>
      <c r="K1095" t="s">
        <v>4935</v>
      </c>
      <c r="L1095" s="33" t="str">
        <f>VLOOKUP(K1095,'COMM ITY- ENG'!A:B,2,FALSE)</f>
        <v>handles</v>
      </c>
      <c r="N1095">
        <v>5000</v>
      </c>
      <c r="O1095" t="s">
        <v>4949</v>
      </c>
      <c r="Q1095" s="19">
        <f t="shared" si="17"/>
        <v>0.14782600000000001</v>
      </c>
      <c r="R1095">
        <v>739.13</v>
      </c>
      <c r="S1095" s="26" t="str">
        <f>IFERROR(VLOOKUP(J1095,'DESC ITY - ENG'!B:C,2,FALSE),VLOOKUP(I1095,'DESC ITY - ENG'!A:C,3,FALSE))</f>
        <v>Style/1 Handle, Satin Black</v>
      </c>
      <c r="T1095" s="15" t="str">
        <f>IFERROR(VLOOKUP(S1095,'DESC ITY - ENG'!C:D,2,FALSE),VLOOKUP(J1095,'DESC ITY - ENG'!B:D,3,FALSE))</f>
        <v>HDL</v>
      </c>
      <c r="U1095" t="e">
        <f>VLOOKUP(T1095,'STANDARD COMM'!A:B,2,FALSE)</f>
        <v>#N/A</v>
      </c>
      <c r="V1095" t="str">
        <f>IF(T1095="","(blank)",IF(COUNTIF('STANDARD COMM'!A:A,T1095)&gt;0,"OK","OUT OF SCOPE"))</f>
        <v>OUT OF SCOPE</v>
      </c>
    </row>
    <row r="1096" spans="1:22">
      <c r="A1096" t="s">
        <v>8917</v>
      </c>
      <c r="B1096" s="48">
        <v>45964.680254629631</v>
      </c>
      <c r="D1096" t="s">
        <v>42</v>
      </c>
      <c r="E1096" t="s">
        <v>43</v>
      </c>
      <c r="F1096" t="s">
        <v>8858</v>
      </c>
      <c r="G1096" s="24">
        <v>46142</v>
      </c>
      <c r="I1096" t="s">
        <v>744</v>
      </c>
      <c r="J1096" t="s">
        <v>745</v>
      </c>
      <c r="K1096" t="s">
        <v>4935</v>
      </c>
      <c r="L1096" s="33" t="str">
        <f>VLOOKUP(K1096,'COMM ITY- ENG'!A:B,2,FALSE)</f>
        <v>handles</v>
      </c>
      <c r="N1096">
        <v>10000</v>
      </c>
      <c r="O1096" t="s">
        <v>4949</v>
      </c>
      <c r="Q1096" s="19">
        <f t="shared" si="17"/>
        <v>0.17391300000000001</v>
      </c>
      <c r="R1096">
        <v>1739.13</v>
      </c>
      <c r="S1096" s="26" t="str">
        <f>IFERROR(VLOOKUP(J1096,'DESC ITY - ENG'!B:C,2,FALSE),VLOOKUP(I1096,'DESC ITY - ENG'!A:C,3,FALSE))</f>
        <v>Style/2, Black Satin Finish [cite: 5]</v>
      </c>
      <c r="T1096" s="15" t="str">
        <f>IFERROR(VLOOKUP(S1096,'DESC ITY - ENG'!C:D,2,FALSE),VLOOKUP(J1096,'DESC ITY - ENG'!B:D,3,FALSE))</f>
        <v>HDL--</v>
      </c>
      <c r="U1096" t="e">
        <f>VLOOKUP(T1096,'STANDARD COMM'!A:B,2,FALSE)</f>
        <v>#N/A</v>
      </c>
      <c r="V1096" t="str">
        <f>IF(T1096="","(blank)",IF(COUNTIF('STANDARD COMM'!A:A,T1096)&gt;0,"OK","OUT OF SCOPE"))</f>
        <v>OUT OF SCOPE</v>
      </c>
    </row>
    <row r="1097" spans="1:22">
      <c r="A1097" t="s">
        <v>8917</v>
      </c>
      <c r="B1097" s="48">
        <v>45964.680254629631</v>
      </c>
      <c r="D1097" t="s">
        <v>42</v>
      </c>
      <c r="E1097" t="s">
        <v>43</v>
      </c>
      <c r="F1097" t="s">
        <v>8858</v>
      </c>
      <c r="G1097" s="24">
        <v>46142</v>
      </c>
      <c r="I1097" t="s">
        <v>656</v>
      </c>
      <c r="J1097" t="s">
        <v>657</v>
      </c>
      <c r="K1097" t="s">
        <v>4935</v>
      </c>
      <c r="L1097" s="33" t="str">
        <f>VLOOKUP(K1097,'COMM ITY- ENG'!A:B,2,FALSE)</f>
        <v>handles</v>
      </c>
      <c r="N1097">
        <v>10000</v>
      </c>
      <c r="O1097" t="s">
        <v>4949</v>
      </c>
      <c r="Q1097" s="19">
        <f t="shared" si="17"/>
        <v>0.115652</v>
      </c>
      <c r="R1097">
        <v>1156.52</v>
      </c>
      <c r="S1097" s="26" t="str">
        <f>IFERROR(VLOOKUP(J1097,'DESC ITY - ENG'!B:C,2,FALSE),VLOOKUP(I1097,'DESC ITY - ENG'!A:C,3,FALSE))</f>
        <v>Titano Side Handle, Satin Black</v>
      </c>
      <c r="T1097" s="15" t="str">
        <f>IFERROR(VLOOKUP(S1097,'DESC ITY - ENG'!C:D,2,FALSE),VLOOKUP(J1097,'DESC ITY - ENG'!B:D,3,FALSE))</f>
        <v>HDL</v>
      </c>
      <c r="U1097" t="e">
        <f>VLOOKUP(T1097,'STANDARD COMM'!A:B,2,FALSE)</f>
        <v>#N/A</v>
      </c>
      <c r="V1097" t="str">
        <f>IF(T1097="","(blank)",IF(COUNTIF('STANDARD COMM'!A:A,T1097)&gt;0,"OK","OUT OF SCOPE"))</f>
        <v>OUT OF SCOPE</v>
      </c>
    </row>
    <row r="1098" spans="1:22">
      <c r="A1098" t="s">
        <v>8917</v>
      </c>
      <c r="B1098" s="48">
        <v>45964.680254629631</v>
      </c>
      <c r="D1098" t="s">
        <v>42</v>
      </c>
      <c r="E1098" t="s">
        <v>43</v>
      </c>
      <c r="F1098" t="s">
        <v>8858</v>
      </c>
      <c r="G1098" s="24">
        <v>46142</v>
      </c>
      <c r="I1098" t="s">
        <v>486</v>
      </c>
      <c r="J1098" t="s">
        <v>487</v>
      </c>
      <c r="K1098" t="s">
        <v>4935</v>
      </c>
      <c r="L1098" s="33" t="str">
        <f>VLOOKUP(K1098,'COMM ITY- ENG'!A:B,2,FALSE)</f>
        <v>handles</v>
      </c>
      <c r="N1098">
        <v>7000</v>
      </c>
      <c r="O1098" t="s">
        <v>4949</v>
      </c>
      <c r="Q1098" s="19">
        <f t="shared" si="17"/>
        <v>2.6956528571428571</v>
      </c>
      <c r="R1098">
        <v>18869.57</v>
      </c>
      <c r="S1098" s="26" t="str">
        <f>IFERROR(VLOOKUP(J1098,'DESC ITY - ENG'!B:C,2,FALSE),VLOOKUP(I1098,'DESC ITY - ENG'!A:C,3,FALSE))</f>
        <v>TVS Removable Handle Version 2</v>
      </c>
      <c r="T1098" s="15" t="str">
        <f>IFERROR(VLOOKUP(S1098,'DESC ITY - ENG'!C:D,2,FALSE),VLOOKUP(J1098,'DESC ITY - ENG'!B:D,3,FALSE))</f>
        <v>HDL--</v>
      </c>
      <c r="U1098" t="e">
        <f>VLOOKUP(T1098,'STANDARD COMM'!A:B,2,FALSE)</f>
        <v>#N/A</v>
      </c>
      <c r="V1098" t="str">
        <f>IF(T1098="","(blank)",IF(COUNTIF('STANDARD COMM'!A:A,T1098)&gt;0,"OK","OUT OF SCOPE"))</f>
        <v>OUT OF SCOPE</v>
      </c>
    </row>
    <row r="1099" spans="1:22">
      <c r="A1099" t="s">
        <v>8986</v>
      </c>
      <c r="B1099" s="48">
        <v>45965.671875</v>
      </c>
      <c r="D1099" t="s">
        <v>9008</v>
      </c>
      <c r="E1099" t="s">
        <v>121</v>
      </c>
      <c r="F1099" t="s">
        <v>8895</v>
      </c>
      <c r="G1099" s="24">
        <v>46142</v>
      </c>
      <c r="I1099" t="s">
        <v>2450</v>
      </c>
      <c r="J1099" t="s">
        <v>2451</v>
      </c>
      <c r="K1099" t="s">
        <v>4947</v>
      </c>
      <c r="L1099" s="33" t="str">
        <f>VLOOKUP(K1099,'COMM ITY- ENG'!A:B,2,FALSE)</f>
        <v>cartons and boxes</v>
      </c>
      <c r="N1099">
        <v>160</v>
      </c>
      <c r="O1099" t="s">
        <v>4949</v>
      </c>
      <c r="Q1099" s="19">
        <f t="shared" si="17"/>
        <v>1.69</v>
      </c>
      <c r="R1099">
        <v>270.39999999999998</v>
      </c>
      <c r="S1099" s="26" t="str">
        <f>IFERROR(VLOOKUP(J1099,'DESC ITY - ENG'!B:C,2,FALSE),VLOOKUP(I1099,'DESC ITY - ENG'!A:C,3,FALSE))</f>
        <v>Box 5930/062, 39x28.5x29 cm, IKEA Quality CB100 FSC</v>
      </c>
      <c r="T1099" s="15" t="str">
        <f>IFERROR(VLOOKUP(S1099,'DESC ITY - ENG'!C:D,2,FALSE),VLOOKUP(J1099,'DESC ITY - ENG'!B:D,3,FALSE))</f>
        <v>BOX-</v>
      </c>
      <c r="U1099" t="str">
        <f>VLOOKUP(T1099,'STANDARD COMM'!A:B,2,FALSE)</f>
        <v>BOX / CARTON</v>
      </c>
      <c r="V1099" t="str">
        <f>IF(T1099="","(blank)",IF(COUNTIF('STANDARD COMM'!A:A,T1099)&gt;0,"OK","OUT OF SCOPE"))</f>
        <v>OK</v>
      </c>
    </row>
    <row r="1100" spans="1:22">
      <c r="A1100" t="s">
        <v>8915</v>
      </c>
      <c r="B1100" s="48">
        <v>45974.447465277779</v>
      </c>
      <c r="D1100" t="s">
        <v>74</v>
      </c>
      <c r="E1100" t="s">
        <v>75</v>
      </c>
      <c r="F1100" t="s">
        <v>8857</v>
      </c>
      <c r="G1100" s="24">
        <v>46142</v>
      </c>
      <c r="I1100" t="s">
        <v>754</v>
      </c>
      <c r="J1100" t="s">
        <v>755</v>
      </c>
      <c r="K1100" t="s">
        <v>4945</v>
      </c>
      <c r="L1100" s="33" t="str">
        <f>VLOOKUP(K1100,'COMM ITY- ENG'!A:B,2,FALSE)</f>
        <v>multilayer steel (5PLY)</v>
      </c>
      <c r="N1100">
        <v>2500</v>
      </c>
      <c r="O1100" t="s">
        <v>4949</v>
      </c>
      <c r="Q1100" s="19">
        <f t="shared" si="17"/>
        <v>5.92</v>
      </c>
      <c r="R1100">
        <v>14800</v>
      </c>
      <c r="S1100" s="26" t="str">
        <f>IFERROR(VLOOKUP(J1100,'DESC ITY - ENG'!B:C,2,FALSE),VLOOKUP(I1100,'DESC ITY - ENG'!A:C,3,FALSE))</f>
        <v>5-Ply Disc SS304/AL/SS439 335mm x 2.7mm Total Thickness 2.7mm [cite: 1]</v>
      </c>
      <c r="T1100" s="15" t="str">
        <f>IFERROR(VLOOKUP(S1100,'DESC ITY - ENG'!C:D,2,FALSE),VLOOKUP(J1100,'DESC ITY - ENG'!B:D,3,FALSE))</f>
        <v>CDM-</v>
      </c>
      <c r="U1100" t="str">
        <f>VLOOKUP(T1100,'STANDARD COMM'!A:B,2,FALSE)</f>
        <v>CLAD MATERIAL</v>
      </c>
      <c r="V1100" t="str">
        <f>IF(T1100="","(blank)",IF(COUNTIF('STANDARD COMM'!A:A,T1100)&gt;0,"OK","OUT OF SCOPE"))</f>
        <v>OK</v>
      </c>
    </row>
    <row r="1101" spans="1:22">
      <c r="A1101" t="s">
        <v>8915</v>
      </c>
      <c r="B1101" s="48">
        <v>45974.447465277779</v>
      </c>
      <c r="D1101" t="s">
        <v>74</v>
      </c>
      <c r="E1101" t="s">
        <v>75</v>
      </c>
      <c r="F1101" t="s">
        <v>8857</v>
      </c>
      <c r="G1101" s="24">
        <v>46142</v>
      </c>
      <c r="I1101" t="s">
        <v>4720</v>
      </c>
      <c r="J1101" t="s">
        <v>4721</v>
      </c>
      <c r="K1101" t="s">
        <v>4945</v>
      </c>
      <c r="L1101" s="33" t="str">
        <f>VLOOKUP(K1101,'COMM ITY- ENG'!A:B,2,FALSE)</f>
        <v>multilayer steel (5PLY)</v>
      </c>
      <c r="N1101">
        <v>7000</v>
      </c>
      <c r="O1101" t="s">
        <v>4949</v>
      </c>
      <c r="Q1101" s="19">
        <f t="shared" si="17"/>
        <v>7.64</v>
      </c>
      <c r="R1101">
        <v>53480</v>
      </c>
      <c r="S1101" s="26" t="str">
        <f>IFERROR(VLOOKUP(J1101,'DESC ITY - ENG'!B:C,2,FALSE),VLOOKUP(I1101,'DESC ITY - ENG'!A:C,3,FALSE))</f>
        <v>5-Ply Disc SS304/AL/SS439 385mm x 2.7mm Total Thickness 2.7mm [cite: 1]</v>
      </c>
      <c r="T1101" s="15" t="str">
        <f>IFERROR(VLOOKUP(S1101,'DESC ITY - ENG'!C:D,2,FALSE),VLOOKUP(J1101,'DESC ITY - ENG'!B:D,3,FALSE))</f>
        <v>CDM-</v>
      </c>
      <c r="U1101" t="str">
        <f>VLOOKUP(T1101,'STANDARD COMM'!A:B,2,FALSE)</f>
        <v>CLAD MATERIAL</v>
      </c>
      <c r="V1101" t="str">
        <f>IF(T1101="","(blank)",IF(COUNTIF('STANDARD COMM'!A:A,T1101)&gt;0,"OK","OUT OF SCOPE"))</f>
        <v>OK</v>
      </c>
    </row>
    <row r="1102" spans="1:22">
      <c r="A1102" t="s">
        <v>8915</v>
      </c>
      <c r="B1102" s="48">
        <v>45974.447465277779</v>
      </c>
      <c r="D1102" t="s">
        <v>74</v>
      </c>
      <c r="E1102" t="s">
        <v>75</v>
      </c>
      <c r="F1102" t="s">
        <v>8857</v>
      </c>
      <c r="G1102" s="24">
        <v>46142</v>
      </c>
      <c r="I1102" t="s">
        <v>9014</v>
      </c>
      <c r="J1102" t="s">
        <v>9015</v>
      </c>
      <c r="K1102" t="s">
        <v>4945</v>
      </c>
      <c r="L1102" s="33" t="str">
        <f>VLOOKUP(K1102,'COMM ITY- ENG'!A:B,2,FALSE)</f>
        <v>multilayer steel (5PLY)</v>
      </c>
      <c r="N1102">
        <v>2000</v>
      </c>
      <c r="O1102" t="s">
        <v>4949</v>
      </c>
      <c r="Q1102" s="19">
        <f t="shared" si="17"/>
        <v>9.67</v>
      </c>
      <c r="R1102">
        <v>19340</v>
      </c>
      <c r="S1102" s="26" t="str">
        <f>IFERROR(VLOOKUP(J1102,'DESC ITY - ENG'!B:C,2,FALSE),VLOOKUP(I1102,'DESC ITY - ENG'!A:C,3,FALSE))</f>
        <v>5-Ply Multi-layer Disc, 435x2.7mm (0.4mm SS304 Stainless Steel + 1.4mm Aluminum + SS439 Stainless Steel...)</v>
      </c>
      <c r="T1102" s="15" t="str">
        <f>IFERROR(VLOOKUP(S1102,'DESC ITY - ENG'!C:D,2,FALSE),VLOOKUP(J1102,'DESC ITY - ENG'!B:D,3,FALSE))</f>
        <v>CDM-</v>
      </c>
      <c r="U1102" t="str">
        <f>VLOOKUP(T1102,'STANDARD COMM'!A:B,2,FALSE)</f>
        <v>CLAD MATERIAL</v>
      </c>
      <c r="V1102" t="str">
        <f>IF(T1102="","(blank)",IF(COUNTIF('STANDARD COMM'!A:A,T1102)&gt;0,"OK","OUT OF SCOPE"))</f>
        <v>OK</v>
      </c>
    </row>
    <row r="1103" spans="1:22">
      <c r="A1103" t="s">
        <v>8920</v>
      </c>
      <c r="B1103" s="48">
        <v>45982.491886574076</v>
      </c>
      <c r="D1103" t="s">
        <v>9000</v>
      </c>
      <c r="E1103" t="s">
        <v>67</v>
      </c>
      <c r="F1103" t="s">
        <v>8862</v>
      </c>
      <c r="G1103" s="24">
        <v>46142</v>
      </c>
      <c r="I1103" t="s">
        <v>9016</v>
      </c>
      <c r="J1103" t="s">
        <v>9017</v>
      </c>
      <c r="K1103" t="s">
        <v>4938</v>
      </c>
      <c r="L1103" s="33" t="str">
        <f>VLOOKUP(K1103,'COMM ITY- ENG'!A:B,2,FALSE)</f>
        <v>aluminium</v>
      </c>
      <c r="N1103">
        <v>1000</v>
      </c>
      <c r="O1103" t="s">
        <v>4949</v>
      </c>
      <c r="Q1103" s="19">
        <f t="shared" si="17"/>
        <v>1.72174</v>
      </c>
      <c r="R1103">
        <v>1721.74</v>
      </c>
      <c r="S1103" s="26" t="str">
        <f>IFERROR(VLOOKUP(J1103,'DESC ITY - ENG'!B:C,2,FALSE),VLOOKUP(I1103,'DESC ITY - ENG'!A:C,3,FALSE))</f>
        <v>Bilayer Disc, 265x2.7mm (0.4mm SS304 + 2.3mm Alum.)</v>
      </c>
      <c r="T1103" s="15" t="str">
        <f>IFERROR(VLOOKUP(S1103,'DESC ITY - ENG'!C:D,2,FALSE),VLOOKUP(J1103,'DESC ITY - ENG'!B:D,3,FALSE))</f>
        <v>ALM-</v>
      </c>
      <c r="U1103" t="str">
        <f>VLOOKUP(T1103,'STANDARD COMM'!A:B,2,FALSE)</f>
        <v>ALUM MATERIAL</v>
      </c>
      <c r="V1103" t="str">
        <f>IF(T1103="","(blank)",IF(COUNTIF('STANDARD COMM'!A:A,T1103)&gt;0,"OK","OUT OF SCOPE"))</f>
        <v>OK</v>
      </c>
    </row>
    <row r="1104" spans="1:22">
      <c r="A1104" t="s">
        <v>8920</v>
      </c>
      <c r="B1104" s="48">
        <v>45982.491886574076</v>
      </c>
      <c r="D1104" t="s">
        <v>9000</v>
      </c>
      <c r="E1104" t="s">
        <v>67</v>
      </c>
      <c r="F1104" t="s">
        <v>8862</v>
      </c>
      <c r="G1104" s="24">
        <v>46142</v>
      </c>
      <c r="I1104" t="s">
        <v>9018</v>
      </c>
      <c r="J1104" t="s">
        <v>9019</v>
      </c>
      <c r="K1104" t="s">
        <v>4938</v>
      </c>
      <c r="L1104" s="33" t="str">
        <f>VLOOKUP(K1104,'COMM ITY- ENG'!A:B,2,FALSE)</f>
        <v>aluminium</v>
      </c>
      <c r="N1104">
        <v>1000</v>
      </c>
      <c r="O1104" t="s">
        <v>4949</v>
      </c>
      <c r="Q1104" s="19">
        <f t="shared" si="17"/>
        <v>1.86957</v>
      </c>
      <c r="R1104">
        <v>1869.57</v>
      </c>
      <c r="S1104" s="26" t="str">
        <f>IFERROR(VLOOKUP(J1104,'DESC ITY - ENG'!B:C,2,FALSE),VLOOKUP(I1104,'DESC ITY - ENG'!A:C,3,FALSE))</f>
        <v>Bilayer Disc, 300x2.3mm (0.4mm SS304 + 1.9mm Alum.)</v>
      </c>
      <c r="T1104" s="15" t="str">
        <f>IFERROR(VLOOKUP(S1104,'DESC ITY - ENG'!C:D,2,FALSE),VLOOKUP(J1104,'DESC ITY - ENG'!B:D,3,FALSE))</f>
        <v>ALM-</v>
      </c>
      <c r="U1104" t="str">
        <f>VLOOKUP(T1104,'STANDARD COMM'!A:B,2,FALSE)</f>
        <v>ALUM MATERIAL</v>
      </c>
      <c r="V1104" t="str">
        <f>IF(T1104="","(blank)",IF(COUNTIF('STANDARD COMM'!A:A,T1104)&gt;0,"OK","OUT OF SCOPE"))</f>
        <v>OK</v>
      </c>
    </row>
    <row r="1105" spans="1:22">
      <c r="A1105" t="s">
        <v>8920</v>
      </c>
      <c r="B1105" s="48">
        <v>45982.491886574076</v>
      </c>
      <c r="D1105" t="s">
        <v>9000</v>
      </c>
      <c r="E1105" t="s">
        <v>67</v>
      </c>
      <c r="F1105" t="s">
        <v>8862</v>
      </c>
      <c r="G1105" s="24">
        <v>46142</v>
      </c>
      <c r="I1105" t="s">
        <v>9020</v>
      </c>
      <c r="J1105" t="s">
        <v>9021</v>
      </c>
      <c r="K1105" t="s">
        <v>4938</v>
      </c>
      <c r="L1105" s="33" t="str">
        <f>VLOOKUP(K1105,'COMM ITY- ENG'!A:B,2,FALSE)</f>
        <v>aluminium</v>
      </c>
      <c r="N1105">
        <v>1000</v>
      </c>
      <c r="O1105" t="s">
        <v>4949</v>
      </c>
      <c r="Q1105" s="19">
        <f t="shared" si="17"/>
        <v>2.74783</v>
      </c>
      <c r="R1105">
        <v>2747.83</v>
      </c>
      <c r="S1105" s="26" t="str">
        <f>IFERROR(VLOOKUP(J1105,'DESC ITY - ENG'!B:C,2,FALSE),VLOOKUP(I1105,'DESC ITY - ENG'!A:C,3,FALSE))</f>
        <v>Bilayer Disc, 335x2.7mm (0.4mm SS304 + 2.3mm Alum.)</v>
      </c>
      <c r="T1105" s="15" t="str">
        <f>IFERROR(VLOOKUP(S1105,'DESC ITY - ENG'!C:D,2,FALSE),VLOOKUP(J1105,'DESC ITY - ENG'!B:D,3,FALSE))</f>
        <v>ALM-</v>
      </c>
      <c r="U1105" t="str">
        <f>VLOOKUP(T1105,'STANDARD COMM'!A:B,2,FALSE)</f>
        <v>ALUM MATERIAL</v>
      </c>
      <c r="V1105" t="str">
        <f>IF(T1105="","(blank)",IF(COUNTIF('STANDARD COMM'!A:A,T1105)&gt;0,"OK","OUT OF SCOPE"))</f>
        <v>OK</v>
      </c>
    </row>
    <row r="1106" spans="1:22">
      <c r="A1106" t="s">
        <v>8920</v>
      </c>
      <c r="B1106" s="48">
        <v>45982.491886574076</v>
      </c>
      <c r="D1106" t="s">
        <v>9000</v>
      </c>
      <c r="E1106" t="s">
        <v>67</v>
      </c>
      <c r="F1106" t="s">
        <v>8862</v>
      </c>
      <c r="G1106" s="24">
        <v>46142</v>
      </c>
      <c r="I1106" t="s">
        <v>9022</v>
      </c>
      <c r="J1106" t="s">
        <v>9023</v>
      </c>
      <c r="K1106" t="s">
        <v>4938</v>
      </c>
      <c r="L1106" s="33" t="str">
        <f>VLOOKUP(K1106,'COMM ITY- ENG'!A:B,2,FALSE)</f>
        <v>aluminium</v>
      </c>
      <c r="N1106">
        <v>1000</v>
      </c>
      <c r="O1106" t="s">
        <v>4949</v>
      </c>
      <c r="Q1106" s="19">
        <f t="shared" si="17"/>
        <v>2.7652199999999998</v>
      </c>
      <c r="R1106">
        <v>2765.22</v>
      </c>
      <c r="S1106" s="26" t="str">
        <f>IFERROR(VLOOKUP(J1106,'DESC ITY - ENG'!B:C,2,FALSE),VLOOKUP(I1106,'DESC ITY - ENG'!A:C,3,FALSE))</f>
        <v>Bilayer Disc, 365x2.3mm (0.4mm SS304 + 1.9mm Alum.)</v>
      </c>
      <c r="T1106" s="15" t="str">
        <f>IFERROR(VLOOKUP(S1106,'DESC ITY - ENG'!C:D,2,FALSE),VLOOKUP(J1106,'DESC ITY - ENG'!B:D,3,FALSE))</f>
        <v>ALM-</v>
      </c>
      <c r="U1106" t="str">
        <f>VLOOKUP(T1106,'STANDARD COMM'!A:B,2,FALSE)</f>
        <v>ALUM MATERIAL</v>
      </c>
      <c r="V1106" t="str">
        <f>IF(T1106="","(blank)",IF(COUNTIF('STANDARD COMM'!A:A,T1106)&gt;0,"OK","OUT OF SCOPE"))</f>
        <v>OK</v>
      </c>
    </row>
    <row r="1107" spans="1:22">
      <c r="A1107" t="s">
        <v>8920</v>
      </c>
      <c r="B1107" s="48">
        <v>45982.491886574076</v>
      </c>
      <c r="D1107" t="s">
        <v>9000</v>
      </c>
      <c r="E1107" t="s">
        <v>67</v>
      </c>
      <c r="F1107" t="s">
        <v>8862</v>
      </c>
      <c r="G1107" s="24">
        <v>46142</v>
      </c>
      <c r="I1107" t="s">
        <v>9024</v>
      </c>
      <c r="J1107" t="s">
        <v>9025</v>
      </c>
      <c r="K1107" t="s">
        <v>4938</v>
      </c>
      <c r="L1107" s="33" t="str">
        <f>VLOOKUP(K1107,'COMM ITY- ENG'!A:B,2,FALSE)</f>
        <v>aluminium</v>
      </c>
      <c r="N1107">
        <v>1000</v>
      </c>
      <c r="O1107" t="s">
        <v>4949</v>
      </c>
      <c r="Q1107" s="19">
        <f t="shared" si="17"/>
        <v>2.9130400000000001</v>
      </c>
      <c r="R1107">
        <v>2913.04</v>
      </c>
      <c r="S1107" s="26" t="str">
        <f>IFERROR(VLOOKUP(J1107,'DESC ITY - ENG'!B:C,2,FALSE),VLOOKUP(I1107,'DESC ITY - ENG'!A:C,3,FALSE))</f>
        <v>Bilayer Disc, 375x2.3mm (0.4mm SS304 + 1.9mm Alum.)</v>
      </c>
      <c r="T1107" s="15" t="str">
        <f>IFERROR(VLOOKUP(S1107,'DESC ITY - ENG'!C:D,2,FALSE),VLOOKUP(J1107,'DESC ITY - ENG'!B:D,3,FALSE))</f>
        <v>ALM-</v>
      </c>
      <c r="U1107" t="str">
        <f>VLOOKUP(T1107,'STANDARD COMM'!A:B,2,FALSE)</f>
        <v>ALUM MATERIAL</v>
      </c>
      <c r="V1107" t="str">
        <f>IF(T1107="","(blank)",IF(COUNTIF('STANDARD COMM'!A:A,T1107)&gt;0,"OK","OUT OF SCOPE"))</f>
        <v>OK</v>
      </c>
    </row>
    <row r="1108" spans="1:22">
      <c r="A1108" t="s">
        <v>8920</v>
      </c>
      <c r="B1108" s="48">
        <v>45982.491886574076</v>
      </c>
      <c r="D1108" t="s">
        <v>9000</v>
      </c>
      <c r="E1108" t="s">
        <v>67</v>
      </c>
      <c r="F1108" t="s">
        <v>8862</v>
      </c>
      <c r="G1108" s="24">
        <v>46142</v>
      </c>
      <c r="I1108" t="s">
        <v>9026</v>
      </c>
      <c r="J1108" t="s">
        <v>9027</v>
      </c>
      <c r="K1108" t="s">
        <v>4938</v>
      </c>
      <c r="L1108" s="33" t="str">
        <f>VLOOKUP(K1108,'COMM ITY- ENG'!A:B,2,FALSE)</f>
        <v>aluminium</v>
      </c>
      <c r="N1108">
        <v>1000</v>
      </c>
      <c r="O1108" t="s">
        <v>4949</v>
      </c>
      <c r="Q1108" s="19">
        <f t="shared" si="17"/>
        <v>2.9913000000000003</v>
      </c>
      <c r="R1108">
        <v>2991.3</v>
      </c>
      <c r="S1108" s="26" t="str">
        <f>IFERROR(VLOOKUP(J1108,'DESC ITY - ENG'!B:C,2,FALSE),VLOOKUP(I1108,'DESC ITY - ENG'!A:C,3,FALSE))</f>
        <v>Bilayer Disc, 380x2.3mm (0.4mm SS304 + 1.9mm Alum.)</v>
      </c>
      <c r="T1108" s="15" t="str">
        <f>IFERROR(VLOOKUP(S1108,'DESC ITY - ENG'!C:D,2,FALSE),VLOOKUP(J1108,'DESC ITY - ENG'!B:D,3,FALSE))</f>
        <v>ALM-</v>
      </c>
      <c r="U1108" t="str">
        <f>VLOOKUP(T1108,'STANDARD COMM'!A:B,2,FALSE)</f>
        <v>ALUM MATERIAL</v>
      </c>
      <c r="V1108" t="str">
        <f>IF(T1108="","(blank)",IF(COUNTIF('STANDARD COMM'!A:A,T1108)&gt;0,"OK","OUT OF SCOPE"))</f>
        <v>OK</v>
      </c>
    </row>
    <row r="1109" spans="1:22">
      <c r="A1109" t="s">
        <v>8920</v>
      </c>
      <c r="B1109" s="48">
        <v>45982.491886574076</v>
      </c>
      <c r="D1109" t="s">
        <v>9000</v>
      </c>
      <c r="E1109" t="s">
        <v>67</v>
      </c>
      <c r="F1109" t="s">
        <v>8862</v>
      </c>
      <c r="G1109" s="24">
        <v>46142</v>
      </c>
      <c r="I1109" t="s">
        <v>9028</v>
      </c>
      <c r="J1109" t="s">
        <v>9029</v>
      </c>
      <c r="K1109" t="s">
        <v>4938</v>
      </c>
      <c r="L1109" s="33" t="str">
        <f>VLOOKUP(K1109,'COMM ITY- ENG'!A:B,2,FALSE)</f>
        <v>aluminium</v>
      </c>
      <c r="N1109">
        <v>1000</v>
      </c>
      <c r="O1109" t="s">
        <v>4949</v>
      </c>
      <c r="Q1109" s="19">
        <f t="shared" si="17"/>
        <v>3.62609</v>
      </c>
      <c r="R1109">
        <v>3626.09</v>
      </c>
      <c r="S1109" s="26" t="str">
        <f>IFERROR(VLOOKUP(J1109,'DESC ITY - ENG'!B:C,2,FALSE),VLOOKUP(I1109,'DESC ITY - ENG'!A:C,3,FALSE))</f>
        <v>Bilayer Disc, 385x2.7mm (0.4mm SS304 + 2.3mm Alum.)</v>
      </c>
      <c r="T1109" s="15" t="str">
        <f>IFERROR(VLOOKUP(S1109,'DESC ITY - ENG'!C:D,2,FALSE),VLOOKUP(J1109,'DESC ITY - ENG'!B:D,3,FALSE))</f>
        <v>ALM-</v>
      </c>
      <c r="U1109" t="str">
        <f>VLOOKUP(T1109,'STANDARD COMM'!A:B,2,FALSE)</f>
        <v>ALUM MATERIAL</v>
      </c>
      <c r="V1109" t="str">
        <f>IF(T1109="","(blank)",IF(COUNTIF('STANDARD COMM'!A:A,T1109)&gt;0,"OK","OUT OF SCOPE"))</f>
        <v>OK</v>
      </c>
    </row>
    <row r="1110" spans="1:22">
      <c r="A1110" t="s">
        <v>8920</v>
      </c>
      <c r="B1110" s="48">
        <v>45982.491886574076</v>
      </c>
      <c r="D1110" t="s">
        <v>9000</v>
      </c>
      <c r="E1110" t="s">
        <v>67</v>
      </c>
      <c r="F1110" t="s">
        <v>8862</v>
      </c>
      <c r="G1110" s="24">
        <v>46142</v>
      </c>
      <c r="I1110" t="s">
        <v>9030</v>
      </c>
      <c r="J1110" t="s">
        <v>9031</v>
      </c>
      <c r="K1110" t="s">
        <v>4938</v>
      </c>
      <c r="L1110" s="33" t="str">
        <f>VLOOKUP(K1110,'COMM ITY- ENG'!A:B,2,FALSE)</f>
        <v>aluminium</v>
      </c>
      <c r="N1110">
        <v>1000</v>
      </c>
      <c r="O1110" t="s">
        <v>4949</v>
      </c>
      <c r="Q1110" s="19">
        <f t="shared" si="17"/>
        <v>4.5826099999999999</v>
      </c>
      <c r="R1110">
        <v>4582.6099999999997</v>
      </c>
      <c r="S1110" s="26" t="str">
        <f>IFERROR(VLOOKUP(J1110,'DESC ITY - ENG'!B:C,2,FALSE),VLOOKUP(I1110,'DESC ITY - ENG'!A:C,3,FALSE))</f>
        <v>Bilayer Disc, 470x2.3mm (0.4mm SS304 + 1.9mm Alum.)</v>
      </c>
      <c r="T1110" s="15" t="str">
        <f>IFERROR(VLOOKUP(S1110,'DESC ITY - ENG'!C:D,2,FALSE),VLOOKUP(J1110,'DESC ITY - ENG'!B:D,3,FALSE))</f>
        <v>ALM-</v>
      </c>
      <c r="U1110" t="str">
        <f>VLOOKUP(T1110,'STANDARD COMM'!A:B,2,FALSE)</f>
        <v>ALUM MATERIAL</v>
      </c>
      <c r="V1110" t="str">
        <f>IF(T1110="","(blank)",IF(COUNTIF('STANDARD COMM'!A:A,T1110)&gt;0,"OK","OUT OF SCOPE"))</f>
        <v>OK</v>
      </c>
    </row>
    <row r="1111" spans="1:22">
      <c r="A1111" t="s">
        <v>8922</v>
      </c>
      <c r="B1111" s="48">
        <v>45986.603946759256</v>
      </c>
      <c r="D1111" t="s">
        <v>61</v>
      </c>
      <c r="E1111" t="s">
        <v>62</v>
      </c>
      <c r="F1111" t="s">
        <v>8864</v>
      </c>
      <c r="G1111" s="24">
        <v>46142</v>
      </c>
      <c r="I1111" t="s">
        <v>9034</v>
      </c>
      <c r="J1111" t="s">
        <v>9035</v>
      </c>
      <c r="K1111" t="s">
        <v>4935</v>
      </c>
      <c r="L1111" s="33" t="str">
        <f>VLOOKUP(K1111,'COMM ITY- ENG'!A:B,2,FALSE)</f>
        <v>handles</v>
      </c>
      <c r="N1111">
        <v>4400</v>
      </c>
      <c r="O1111" t="s">
        <v>4949</v>
      </c>
      <c r="Q1111" s="19">
        <f t="shared" si="17"/>
        <v>2.1217386363636361</v>
      </c>
      <c r="R1111">
        <v>9335.65</v>
      </c>
      <c r="S1111" s="26" t="str">
        <f>IFERROR(VLOOKUP(J1111,'DESC ITY - ENG'!B:C,2,FALSE),VLOOKUP(I1111,'DESC ITY - ENG'!A:C,3,FALSE))</f>
        <v>1-5-HSI210CAY LG 210 Made in PVD Gold, BSH H</v>
      </c>
      <c r="T1111" s="15" t="str">
        <f>IFERROR(VLOOKUP(S1111,'DESC ITY - ENG'!C:D,2,FALSE),VLOOKUP(J1111,'DESC ITY - ENG'!B:D,3,FALSE))</f>
        <v>HDL</v>
      </c>
      <c r="U1111" t="e">
        <f>VLOOKUP(T1111,'STANDARD COMM'!A:B,2,FALSE)</f>
        <v>#N/A</v>
      </c>
      <c r="V1111" t="str">
        <f>IF(T1111="","(blank)",IF(COUNTIF('STANDARD COMM'!A:A,T1111)&gt;0,"OK","OUT OF SCOPE"))</f>
        <v>OUT OF SCOPE</v>
      </c>
    </row>
    <row r="1112" spans="1:22">
      <c r="A1112" t="s">
        <v>8922</v>
      </c>
      <c r="B1112" s="48">
        <v>45986.603946759256</v>
      </c>
      <c r="D1112" t="s">
        <v>61</v>
      </c>
      <c r="E1112" t="s">
        <v>62</v>
      </c>
      <c r="F1112" t="s">
        <v>8864</v>
      </c>
      <c r="G1112" s="24">
        <v>46142</v>
      </c>
      <c r="I1112" t="s">
        <v>9036</v>
      </c>
      <c r="J1112" t="s">
        <v>9037</v>
      </c>
      <c r="K1112" t="s">
        <v>4935</v>
      </c>
      <c r="L1112" s="33" t="str">
        <f>VLOOKUP(K1112,'COMM ITY- ENG'!A:B,2,FALSE)</f>
        <v>handles</v>
      </c>
      <c r="N1112">
        <v>4400</v>
      </c>
      <c r="O1112" t="s">
        <v>4949</v>
      </c>
      <c r="Q1112" s="19">
        <f t="shared" si="17"/>
        <v>1.6869568181818182</v>
      </c>
      <c r="R1112">
        <v>7422.61</v>
      </c>
      <c r="S1112" s="26" t="str">
        <f>IFERROR(VLOOKUP(J1112,'DESC ITY - ENG'!B:C,2,FALSE),VLOOKUP(I1112,'DESC ITY - ENG'!A:C,3,FALSE))</f>
        <v>1-5-HSI210C-Y LG 210 Made in BSH HCK3427A</v>
      </c>
      <c r="T1112" s="15" t="str">
        <f>IFERROR(VLOOKUP(S1112,'DESC ITY - ENG'!C:D,2,FALSE),VLOOKUP(J1112,'DESC ITY - ENG'!B:D,3,FALSE))</f>
        <v>HDL</v>
      </c>
      <c r="U1112" t="e">
        <f>VLOOKUP(T1112,'STANDARD COMM'!A:B,2,FALSE)</f>
        <v>#N/A</v>
      </c>
      <c r="V1112" t="str">
        <f>IF(T1112="","(blank)",IF(COUNTIF('STANDARD COMM'!A:A,T1112)&gt;0,"OK","OUT OF SCOPE"))</f>
        <v>OUT OF SCOPE</v>
      </c>
    </row>
    <row r="1113" spans="1:22">
      <c r="A1113" t="s">
        <v>8922</v>
      </c>
      <c r="B1113" s="48">
        <v>45986.603946759256</v>
      </c>
      <c r="D1113" t="s">
        <v>61</v>
      </c>
      <c r="E1113" t="s">
        <v>62</v>
      </c>
      <c r="F1113" t="s">
        <v>8864</v>
      </c>
      <c r="G1113" s="24">
        <v>46142</v>
      </c>
      <c r="I1113" t="s">
        <v>9038</v>
      </c>
      <c r="J1113" t="s">
        <v>9039</v>
      </c>
      <c r="K1113" t="s">
        <v>4935</v>
      </c>
      <c r="L1113" s="33" t="str">
        <f>VLOOKUP(K1113,'COMM ITY- ENG'!A:B,2,FALSE)</f>
        <v>handles</v>
      </c>
      <c r="N1113">
        <v>1150</v>
      </c>
      <c r="O1113" t="s">
        <v>4949</v>
      </c>
      <c r="Q1113" s="19">
        <f t="shared" si="17"/>
        <v>2.5391304347826087</v>
      </c>
      <c r="R1113">
        <v>2920</v>
      </c>
      <c r="S1113" s="26" t="str">
        <f>IFERROR(VLOOKUP(J1113,'DESC ITY - ENG'!B:C,2,FALSE),VLOOKUP(I1113,'DESC ITY - ENG'!A:C,3,FALSE))</f>
        <v>1-5-HSI210CCY LG 210 Made in GD04K Rose BSH</v>
      </c>
      <c r="T1113" s="15" t="str">
        <f>IFERROR(VLOOKUP(S1113,'DESC ITY - ENG'!C:D,2,FALSE),VLOOKUP(J1113,'DESC ITY - ENG'!B:D,3,FALSE))</f>
        <v>HDL</v>
      </c>
      <c r="U1113" t="e">
        <f>VLOOKUP(T1113,'STANDARD COMM'!A:B,2,FALSE)</f>
        <v>#N/A</v>
      </c>
      <c r="V1113" t="str">
        <f>IF(T1113="","(blank)",IF(COUNTIF('STANDARD COMM'!A:A,T1113)&gt;0,"OK","OUT OF SCOPE"))</f>
        <v>OUT OF SCOPE</v>
      </c>
    </row>
    <row r="1114" spans="1:22">
      <c r="A1114" t="s">
        <v>8922</v>
      </c>
      <c r="B1114" s="48">
        <v>45986.603946759256</v>
      </c>
      <c r="D1114" t="s">
        <v>61</v>
      </c>
      <c r="E1114" t="s">
        <v>62</v>
      </c>
      <c r="F1114" t="s">
        <v>8864</v>
      </c>
      <c r="G1114" s="24">
        <v>46142</v>
      </c>
      <c r="I1114" t="s">
        <v>9040</v>
      </c>
      <c r="J1114" t="s">
        <v>9041</v>
      </c>
      <c r="K1114" t="s">
        <v>4935</v>
      </c>
      <c r="L1114" s="33" t="str">
        <f>VLOOKUP(K1114,'COMM ITY- ENG'!A:B,2,FALSE)</f>
        <v>handles</v>
      </c>
      <c r="N1114">
        <v>4400</v>
      </c>
      <c r="O1114" t="s">
        <v>4949</v>
      </c>
      <c r="Q1114" s="19">
        <f t="shared" si="17"/>
        <v>1.6</v>
      </c>
      <c r="R1114">
        <v>7040</v>
      </c>
      <c r="S1114" s="26" t="str">
        <f>IFERROR(VLOOKUP(J1114,'DESC ITY - ENG'!B:C,2,FALSE),VLOOKUP(I1114,'DESC ITY - ENG'!A:C,3,FALSE))</f>
        <v>1-5-SSI210CAY STD 210 Made in PVD Gold, BSH</v>
      </c>
      <c r="T1114" s="15" t="str">
        <f>IFERROR(VLOOKUP(S1114,'DESC ITY - ENG'!C:D,2,FALSE),VLOOKUP(J1114,'DESC ITY - ENG'!B:D,3,FALSE))</f>
        <v>HDL</v>
      </c>
      <c r="U1114" t="e">
        <f>VLOOKUP(T1114,'STANDARD COMM'!A:B,2,FALSE)</f>
        <v>#N/A</v>
      </c>
      <c r="V1114" t="str">
        <f>IF(T1114="","(blank)",IF(COUNTIF('STANDARD COMM'!A:A,T1114)&gt;0,"OK","OUT OF SCOPE"))</f>
        <v>OUT OF SCOPE</v>
      </c>
    </row>
    <row r="1115" spans="1:22">
      <c r="A1115" t="s">
        <v>8922</v>
      </c>
      <c r="B1115" s="48">
        <v>45986.603946759256</v>
      </c>
      <c r="D1115" t="s">
        <v>61</v>
      </c>
      <c r="E1115" t="s">
        <v>62</v>
      </c>
      <c r="F1115" t="s">
        <v>8864</v>
      </c>
      <c r="G1115" s="24">
        <v>46142</v>
      </c>
      <c r="I1115" t="s">
        <v>9042</v>
      </c>
      <c r="J1115" t="s">
        <v>9043</v>
      </c>
      <c r="K1115" t="s">
        <v>4935</v>
      </c>
      <c r="L1115" s="33" t="str">
        <f>VLOOKUP(K1115,'COMM ITY- ENG'!A:B,2,FALSE)</f>
        <v>handles</v>
      </c>
      <c r="N1115">
        <v>4400</v>
      </c>
      <c r="O1115" t="s">
        <v>4949</v>
      </c>
      <c r="Q1115" s="19">
        <f t="shared" si="17"/>
        <v>1.3913045454545454</v>
      </c>
      <c r="R1115">
        <v>6121.74</v>
      </c>
      <c r="S1115" s="26" t="str">
        <f>IFERROR(VLOOKUP(J1115,'DESC ITY - ENG'!B:C,2,FALSE),VLOOKUP(I1115,'DESC ITY - ENG'!A:C,3,FALSE))</f>
        <v>1-5-SSI210C-Y STD210 Made in BSH HCK3427A</v>
      </c>
      <c r="T1115" s="15" t="str">
        <f>IFERROR(VLOOKUP(S1115,'DESC ITY - ENG'!C:D,2,FALSE),VLOOKUP(J1115,'DESC ITY - ENG'!B:D,3,FALSE))</f>
        <v>HDL</v>
      </c>
      <c r="U1115" t="e">
        <f>VLOOKUP(T1115,'STANDARD COMM'!A:B,2,FALSE)</f>
        <v>#N/A</v>
      </c>
      <c r="V1115" t="str">
        <f>IF(T1115="","(blank)",IF(COUNTIF('STANDARD COMM'!A:A,T1115)&gt;0,"OK","OUT OF SCOPE"))</f>
        <v>OUT OF SCOPE</v>
      </c>
    </row>
    <row r="1116" spans="1:22">
      <c r="A1116" t="s">
        <v>8922</v>
      </c>
      <c r="B1116" s="48">
        <v>45986.603946759256</v>
      </c>
      <c r="D1116" t="s">
        <v>61</v>
      </c>
      <c r="E1116" t="s">
        <v>62</v>
      </c>
      <c r="F1116" t="s">
        <v>8864</v>
      </c>
      <c r="G1116" s="24">
        <v>46142</v>
      </c>
      <c r="I1116" t="s">
        <v>9044</v>
      </c>
      <c r="J1116" t="s">
        <v>9045</v>
      </c>
      <c r="K1116" t="s">
        <v>4935</v>
      </c>
      <c r="L1116" s="33" t="str">
        <f>VLOOKUP(K1116,'COMM ITY- ENG'!A:B,2,FALSE)</f>
        <v>handles</v>
      </c>
      <c r="N1116">
        <v>1150</v>
      </c>
      <c r="O1116" t="s">
        <v>4949</v>
      </c>
      <c r="Q1116" s="19">
        <f t="shared" si="17"/>
        <v>1.6347826086956523</v>
      </c>
      <c r="R1116">
        <v>1880</v>
      </c>
      <c r="S1116" s="26" t="str">
        <f>IFERROR(VLOOKUP(J1116,'DESC ITY - ENG'!B:C,2,FALSE),VLOOKUP(I1116,'DESC ITY - ENG'!A:C,3,FALSE))</f>
        <v>1-5-SSI210CCY STD210 Made in GD04K Rose BSH</v>
      </c>
      <c r="T1116" s="15" t="str">
        <f>IFERROR(VLOOKUP(S1116,'DESC ITY - ENG'!C:D,2,FALSE),VLOOKUP(J1116,'DESC ITY - ENG'!B:D,3,FALSE))</f>
        <v>HDL</v>
      </c>
      <c r="U1116" t="e">
        <f>VLOOKUP(T1116,'STANDARD COMM'!A:B,2,FALSE)</f>
        <v>#N/A</v>
      </c>
      <c r="V1116" t="str">
        <f>IF(T1116="","(blank)",IF(COUNTIF('STANDARD COMM'!A:A,T1116)&gt;0,"OK","OUT OF SCOPE"))</f>
        <v>OUT OF SCOPE</v>
      </c>
    </row>
    <row r="1117" spans="1:22">
      <c r="A1117" t="s">
        <v>8919</v>
      </c>
      <c r="B1117" s="48">
        <v>45986.679212962961</v>
      </c>
      <c r="D1117" t="s">
        <v>8252</v>
      </c>
      <c r="E1117" t="s">
        <v>4955</v>
      </c>
      <c r="F1117" t="s">
        <v>8861</v>
      </c>
      <c r="G1117" s="24">
        <v>46142</v>
      </c>
      <c r="I1117" t="s">
        <v>4966</v>
      </c>
      <c r="J1117" t="s">
        <v>4967</v>
      </c>
      <c r="K1117" t="s">
        <v>4937</v>
      </c>
      <c r="L1117" s="33" t="str">
        <f>VLOOKUP(K1117,'COMM ITY- ENG'!A:B,2,FALSE)</f>
        <v>finished accessories</v>
      </c>
      <c r="N1117">
        <v>600</v>
      </c>
      <c r="O1117" t="s">
        <v>4949</v>
      </c>
      <c r="Q1117" s="19">
        <f t="shared" si="17"/>
        <v>4.5565166666666661</v>
      </c>
      <c r="R1117">
        <v>2733.91</v>
      </c>
      <c r="S1117" s="26" t="str">
        <f>IFERROR(VLOOKUP(J1117,'DESC ITY - ENG'!B:C,2,FALSE),VLOOKUP(I1117,'DESC ITY - ENG'!A:C,3,FALSE))</f>
        <v>Nanobond Steel Lid, 18 cm, REC18DS-001</v>
      </c>
      <c r="T1117" s="15" t="str">
        <f>IFERROR(VLOOKUP(S1117,'DESC ITY - ENG'!C:D,2,FALSE),VLOOKUP(J1117,'DESC ITY - ENG'!B:D,3,FALSE))</f>
        <v>LID-</v>
      </c>
      <c r="U1117" t="str">
        <f>VLOOKUP(T1117,'STANDARD COMM'!A:B,2,FALSE)</f>
        <v>LID</v>
      </c>
      <c r="V1117" t="str">
        <f>IF(T1117="","(blank)",IF(COUNTIF('STANDARD COMM'!A:A,T1117)&gt;0,"OK","OUT OF SCOPE"))</f>
        <v>OK</v>
      </c>
    </row>
    <row r="1118" spans="1:22">
      <c r="A1118" t="s">
        <v>8919</v>
      </c>
      <c r="B1118" s="48">
        <v>45986.679212962961</v>
      </c>
      <c r="D1118" t="s">
        <v>8252</v>
      </c>
      <c r="E1118" t="s">
        <v>4955</v>
      </c>
      <c r="F1118" t="s">
        <v>8861</v>
      </c>
      <c r="G1118" s="24">
        <v>46142</v>
      </c>
      <c r="I1118" t="s">
        <v>4968</v>
      </c>
      <c r="J1118" t="s">
        <v>4969</v>
      </c>
      <c r="K1118" t="s">
        <v>4937</v>
      </c>
      <c r="L1118" s="33" t="str">
        <f>VLOOKUP(K1118,'COMM ITY- ENG'!A:B,2,FALSE)</f>
        <v>finished accessories</v>
      </c>
      <c r="N1118">
        <v>600</v>
      </c>
      <c r="O1118" t="s">
        <v>4949</v>
      </c>
      <c r="Q1118" s="19">
        <f t="shared" si="17"/>
        <v>4.9304333333333341</v>
      </c>
      <c r="R1118">
        <v>2958.26</v>
      </c>
      <c r="S1118" s="26" t="str">
        <f>IFERROR(VLOOKUP(J1118,'DESC ITY - ENG'!B:C,2,FALSE),VLOOKUP(I1118,'DESC ITY - ENG'!A:C,3,FALSE))</f>
        <v>Nanobond Steel Lid, 20 cm, REC20DS-001</v>
      </c>
      <c r="T1118" s="15" t="str">
        <f>IFERROR(VLOOKUP(S1118,'DESC ITY - ENG'!C:D,2,FALSE),VLOOKUP(J1118,'DESC ITY - ENG'!B:D,3,FALSE))</f>
        <v>LID-</v>
      </c>
      <c r="U1118" t="str">
        <f>VLOOKUP(T1118,'STANDARD COMM'!A:B,2,FALSE)</f>
        <v>LID</v>
      </c>
      <c r="V1118" t="str">
        <f>IF(T1118="","(blank)",IF(COUNTIF('STANDARD COMM'!A:A,T1118)&gt;0,"OK","OUT OF SCOPE"))</f>
        <v>OK</v>
      </c>
    </row>
    <row r="1119" spans="1:22">
      <c r="A1119" t="s">
        <v>8919</v>
      </c>
      <c r="B1119" s="48">
        <v>45986.679212962961</v>
      </c>
      <c r="D1119" t="s">
        <v>8252</v>
      </c>
      <c r="E1119" t="s">
        <v>4955</v>
      </c>
      <c r="F1119" t="s">
        <v>8861</v>
      </c>
      <c r="G1119" s="24">
        <v>46142</v>
      </c>
      <c r="I1119" t="s">
        <v>4970</v>
      </c>
      <c r="J1119" t="s">
        <v>4971</v>
      </c>
      <c r="K1119" t="s">
        <v>4937</v>
      </c>
      <c r="L1119" s="33" t="str">
        <f>VLOOKUP(K1119,'COMM ITY- ENG'!A:B,2,FALSE)</f>
        <v>finished accessories</v>
      </c>
      <c r="N1119">
        <v>2150</v>
      </c>
      <c r="O1119" t="s">
        <v>4949</v>
      </c>
      <c r="Q1119" s="19">
        <f t="shared" si="17"/>
        <v>6.8869581395348831</v>
      </c>
      <c r="R1119">
        <v>14806.96</v>
      </c>
      <c r="S1119" s="26" t="str">
        <f>IFERROR(VLOOKUP(J1119,'DESC ITY - ENG'!B:C,2,FALSE),VLOOKUP(I1119,'DESC ITY - ENG'!A:C,3,FALSE))</f>
        <v>Nanobond Steel Lid, 28 cm, REC28DS-001</v>
      </c>
      <c r="T1119" s="15" t="str">
        <f>IFERROR(VLOOKUP(S1119,'DESC ITY - ENG'!C:D,2,FALSE),VLOOKUP(J1119,'DESC ITY - ENG'!B:D,3,FALSE))</f>
        <v>LID-</v>
      </c>
      <c r="U1119" t="str">
        <f>VLOOKUP(T1119,'STANDARD COMM'!A:B,2,FALSE)</f>
        <v>LID</v>
      </c>
      <c r="V1119" t="str">
        <f>IF(T1119="","(blank)",IF(COUNTIF('STANDARD COMM'!A:A,T1119)&gt;0,"OK","OUT OF SCOPE"))</f>
        <v>OK</v>
      </c>
    </row>
    <row r="1120" spans="1:22">
      <c r="A1120" t="s">
        <v>8919</v>
      </c>
      <c r="B1120" s="48">
        <v>45986.679212962961</v>
      </c>
      <c r="D1120" t="s">
        <v>8252</v>
      </c>
      <c r="E1120" t="s">
        <v>4955</v>
      </c>
      <c r="F1120" t="s">
        <v>8861</v>
      </c>
      <c r="G1120" s="24">
        <v>46142</v>
      </c>
      <c r="I1120" t="s">
        <v>8068</v>
      </c>
      <c r="J1120" t="s">
        <v>8069</v>
      </c>
      <c r="K1120" t="s">
        <v>4937</v>
      </c>
      <c r="L1120" s="33" t="str">
        <f>VLOOKUP(K1120,'COMM ITY- ENG'!A:B,2,FALSE)</f>
        <v>finished accessories</v>
      </c>
      <c r="N1120">
        <v>1050</v>
      </c>
      <c r="O1120" t="s">
        <v>4949</v>
      </c>
      <c r="Q1120" s="19">
        <f t="shared" si="17"/>
        <v>8.4695619047619051</v>
      </c>
      <c r="R1120">
        <v>8893.0400000000009</v>
      </c>
      <c r="S1120" s="26" t="str">
        <f>IFERROR(VLOOKUP(J1120,'DESC ITY - ENG'!B:C,2,FALSE),VLOOKUP(I1120,'DESC ITY - ENG'!A:C,3,FALSE))</f>
        <v>Stainless Steel Wok Lid 32cm OQC3210AS-001</v>
      </c>
      <c r="T1120" s="15" t="str">
        <f>IFERROR(VLOOKUP(S1120,'DESC ITY - ENG'!C:D,2,FALSE),VLOOKUP(J1120,'DESC ITY - ENG'!B:D,3,FALSE))</f>
        <v>LID-</v>
      </c>
      <c r="U1120" t="str">
        <f>VLOOKUP(T1120,'STANDARD COMM'!A:B,2,FALSE)</f>
        <v>LID</v>
      </c>
      <c r="V1120" t="str">
        <f>IF(T1120="","(blank)",IF(COUNTIF('STANDARD COMM'!A:A,T1120)&gt;0,"OK","OUT OF SCOPE"))</f>
        <v>OK</v>
      </c>
    </row>
    <row r="1121" spans="1:22">
      <c r="A1121" t="s">
        <v>8979</v>
      </c>
      <c r="B1121" s="48">
        <v>45992.400138888886</v>
      </c>
      <c r="D1121" t="s">
        <v>9007</v>
      </c>
      <c r="E1121" t="s">
        <v>116</v>
      </c>
      <c r="F1121" t="s">
        <v>8893</v>
      </c>
      <c r="G1121" s="24">
        <v>46142</v>
      </c>
      <c r="I1121" t="s">
        <v>1155</v>
      </c>
      <c r="J1121" t="s">
        <v>1156</v>
      </c>
      <c r="K1121" t="s">
        <v>4947</v>
      </c>
      <c r="L1121" s="33" t="str">
        <f>VLOOKUP(K1121,'COMM ITY- ENG'!A:B,2,FALSE)</f>
        <v>cartons and boxes</v>
      </c>
      <c r="N1121">
        <v>255</v>
      </c>
      <c r="O1121" t="s">
        <v>4949</v>
      </c>
      <c r="Q1121" s="19">
        <f t="shared" si="17"/>
        <v>5.5999999999999994E-2</v>
      </c>
      <c r="R1121">
        <v>14.28</v>
      </c>
      <c r="S1121" s="26" t="str">
        <f>IFERROR(VLOOKUP(J1121,'DESC ITY - ENG'!B:C,2,FALSE),VLOOKUP(I1121,'DESC ITY - ENG'!A:C,3,FALSE))</f>
        <v>Cardboard Divider, 60x12 cm, T.5</v>
      </c>
      <c r="T1121" s="15" t="str">
        <f>IFERROR(VLOOKUP(S1121,'DESC ITY - ENG'!C:D,2,FALSE),VLOOKUP(J1121,'DESC ITY - ENG'!B:D,3,FALSE))</f>
        <v>CBS-</v>
      </c>
      <c r="U1121" t="str">
        <f>VLOOKUP(T1121,'STANDARD COMM'!A:B,2,FALSE)</f>
        <v>CARD BOARD INSERT</v>
      </c>
      <c r="V1121" t="str">
        <f>IF(T1121="","(blank)",IF(COUNTIF('STANDARD COMM'!A:A,T1121)&gt;0,"OK","OUT OF SCOPE"))</f>
        <v>OK</v>
      </c>
    </row>
    <row r="1122" spans="1:22">
      <c r="A1122" t="s">
        <v>8916</v>
      </c>
      <c r="B1122" s="48">
        <v>46006.62226851852</v>
      </c>
      <c r="D1122" t="s">
        <v>42</v>
      </c>
      <c r="E1122" t="s">
        <v>43</v>
      </c>
      <c r="F1122" t="s">
        <v>8858</v>
      </c>
      <c r="G1122" s="24">
        <v>46142</v>
      </c>
      <c r="I1122" t="s">
        <v>594</v>
      </c>
      <c r="J1122" t="s">
        <v>595</v>
      </c>
      <c r="K1122" t="s">
        <v>4935</v>
      </c>
      <c r="L1122" s="33" t="str">
        <f>VLOOKUP(K1122,'COMM ITY- ENG'!A:B,2,FALSE)</f>
        <v>handles</v>
      </c>
      <c r="N1122">
        <v>10000</v>
      </c>
      <c r="O1122" t="s">
        <v>4949</v>
      </c>
      <c r="Q1122" s="19">
        <f t="shared" si="17"/>
        <v>0.21304299999999998</v>
      </c>
      <c r="R1122">
        <v>2130.4299999999998</v>
      </c>
      <c r="S1122" s="26" t="str">
        <f>IFERROR(VLOOKUP(J1122,'DESC ITY - ENG'!B:C,2,FALSE),VLOOKUP(I1122,'DESC ITY - ENG'!A:C,3,FALSE))</f>
        <v>Handle Cigno/1 Black Satin Finish [cite: 5]</v>
      </c>
      <c r="T1122" s="15" t="str">
        <f>IFERROR(VLOOKUP(S1122,'DESC ITY - ENG'!C:D,2,FALSE),VLOOKUP(J1122,'DESC ITY - ENG'!B:D,3,FALSE))</f>
        <v>HDL--</v>
      </c>
      <c r="U1122" t="e">
        <f>VLOOKUP(T1122,'STANDARD COMM'!A:B,2,FALSE)</f>
        <v>#N/A</v>
      </c>
      <c r="V1122" t="str">
        <f>IF(T1122="","(blank)",IF(COUNTIF('STANDARD COMM'!A:A,T1122)&gt;0,"OK","OUT OF SCOPE"))</f>
        <v>OUT OF SCOPE</v>
      </c>
    </row>
    <row r="1123" spans="1:22">
      <c r="A1123" t="s">
        <v>8916</v>
      </c>
      <c r="B1123" s="48">
        <v>46006.62226851852</v>
      </c>
      <c r="D1123" t="s">
        <v>42</v>
      </c>
      <c r="E1123" t="s">
        <v>43</v>
      </c>
      <c r="F1123" t="s">
        <v>8858</v>
      </c>
      <c r="G1123" s="24">
        <v>46142</v>
      </c>
      <c r="I1123" t="s">
        <v>344</v>
      </c>
      <c r="J1123" t="s">
        <v>345</v>
      </c>
      <c r="K1123" t="s">
        <v>4935</v>
      </c>
      <c r="L1123" s="33" t="str">
        <f>VLOOKUP(K1123,'COMM ITY- ENG'!A:B,2,FALSE)</f>
        <v>handles</v>
      </c>
      <c r="N1123">
        <v>10000</v>
      </c>
      <c r="O1123" t="s">
        <v>4949</v>
      </c>
      <c r="Q1123" s="19">
        <f t="shared" si="17"/>
        <v>0.26086999999999999</v>
      </c>
      <c r="R1123">
        <v>2608.6999999999998</v>
      </c>
      <c r="S1123" s="26" t="str">
        <f>IFERROR(VLOOKUP(J1123,'DESC ITY - ENG'!B:C,2,FALSE),VLOOKUP(I1123,'DESC ITY - ENG'!A:C,3,FALSE))</f>
        <v>Handle Cigno/2 Black Satin Finish [cite: 5]</v>
      </c>
      <c r="T1123" s="15" t="str">
        <f>IFERROR(VLOOKUP(S1123,'DESC ITY - ENG'!C:D,2,FALSE),VLOOKUP(J1123,'DESC ITY - ENG'!B:D,3,FALSE))</f>
        <v>HDL--</v>
      </c>
      <c r="U1123" t="e">
        <f>VLOOKUP(T1123,'STANDARD COMM'!A:B,2,FALSE)</f>
        <v>#N/A</v>
      </c>
      <c r="V1123" t="str">
        <f>IF(T1123="","(blank)",IF(COUNTIF('STANDARD COMM'!A:A,T1123)&gt;0,"OK","OUT OF SCOPE"))</f>
        <v>OUT OF SCOPE</v>
      </c>
    </row>
    <row r="1124" spans="1:22">
      <c r="A1124" t="s">
        <v>8916</v>
      </c>
      <c r="B1124" s="48">
        <v>46006.62226851852</v>
      </c>
      <c r="D1124" t="s">
        <v>42</v>
      </c>
      <c r="E1124" t="s">
        <v>43</v>
      </c>
      <c r="F1124" t="s">
        <v>8858</v>
      </c>
      <c r="G1124" s="24">
        <v>46142</v>
      </c>
      <c r="I1124" t="s">
        <v>600</v>
      </c>
      <c r="J1124" t="s">
        <v>601</v>
      </c>
      <c r="K1124" t="s">
        <v>4935</v>
      </c>
      <c r="L1124" s="33" t="str">
        <f>VLOOKUP(K1124,'COMM ITY- ENG'!A:B,2,FALSE)</f>
        <v>handles</v>
      </c>
      <c r="N1124">
        <v>5000</v>
      </c>
      <c r="O1124" t="s">
        <v>4949</v>
      </c>
      <c r="Q1124" s="19">
        <f t="shared" si="17"/>
        <v>0.21652199999999999</v>
      </c>
      <c r="R1124">
        <v>1082.6099999999999</v>
      </c>
      <c r="S1124" s="26" t="str">
        <f>IFERROR(VLOOKUP(J1124,'DESC ITY - ENG'!B:C,2,FALSE),VLOOKUP(I1124,'DESC ITY - ENG'!A:C,3,FALSE))</f>
        <v>Titano/0 Handle, Very Small, Satin Black</v>
      </c>
      <c r="T1124" s="15" t="str">
        <f>IFERROR(VLOOKUP(S1124,'DESC ITY - ENG'!C:D,2,FALSE),VLOOKUP(J1124,'DESC ITY - ENG'!B:D,3,FALSE))</f>
        <v>HDL</v>
      </c>
      <c r="U1124" t="e">
        <f>VLOOKUP(T1124,'STANDARD COMM'!A:B,2,FALSE)</f>
        <v>#N/A</v>
      </c>
      <c r="V1124" t="str">
        <f>IF(T1124="","(blank)",IF(COUNTIF('STANDARD COMM'!A:A,T1124)&gt;0,"OK","OUT OF SCOPE"))</f>
        <v>OUT OF SCOPE</v>
      </c>
    </row>
    <row r="1125" spans="1:22">
      <c r="A1125" t="s">
        <v>8916</v>
      </c>
      <c r="B1125" s="48">
        <v>46006.62226851852</v>
      </c>
      <c r="D1125" t="s">
        <v>42</v>
      </c>
      <c r="E1125" t="s">
        <v>43</v>
      </c>
      <c r="F1125" t="s">
        <v>8858</v>
      </c>
      <c r="G1125" s="24">
        <v>46142</v>
      </c>
      <c r="I1125" t="s">
        <v>744</v>
      </c>
      <c r="J1125" t="s">
        <v>745</v>
      </c>
      <c r="K1125" t="s">
        <v>4935</v>
      </c>
      <c r="L1125" s="33" t="str">
        <f>VLOOKUP(K1125,'COMM ITY- ENG'!A:B,2,FALSE)</f>
        <v>handles</v>
      </c>
      <c r="N1125">
        <v>10000</v>
      </c>
      <c r="O1125" t="s">
        <v>4949</v>
      </c>
      <c r="Q1125" s="19">
        <f t="shared" si="17"/>
        <v>0.17391300000000001</v>
      </c>
      <c r="R1125">
        <v>1739.13</v>
      </c>
      <c r="S1125" s="26" t="str">
        <f>IFERROR(VLOOKUP(J1125,'DESC ITY - ENG'!B:C,2,FALSE),VLOOKUP(I1125,'DESC ITY - ENG'!A:C,3,FALSE))</f>
        <v>Style/2, Black Satin Finish [cite: 5]</v>
      </c>
      <c r="T1125" s="15" t="str">
        <f>IFERROR(VLOOKUP(S1125,'DESC ITY - ENG'!C:D,2,FALSE),VLOOKUP(J1125,'DESC ITY - ENG'!B:D,3,FALSE))</f>
        <v>HDL--</v>
      </c>
      <c r="U1125" t="e">
        <f>VLOOKUP(T1125,'STANDARD COMM'!A:B,2,FALSE)</f>
        <v>#N/A</v>
      </c>
      <c r="V1125" t="str">
        <f>IF(T1125="","(blank)",IF(COUNTIF('STANDARD COMM'!A:A,T1125)&gt;0,"OK","OUT OF SCOPE"))</f>
        <v>OUT OF SCOPE</v>
      </c>
    </row>
    <row r="1126" spans="1:22">
      <c r="A1126" t="s">
        <v>8916</v>
      </c>
      <c r="B1126" s="48">
        <v>46006.62226851852</v>
      </c>
      <c r="D1126" t="s">
        <v>42</v>
      </c>
      <c r="E1126" t="s">
        <v>43</v>
      </c>
      <c r="F1126" t="s">
        <v>8858</v>
      </c>
      <c r="G1126" s="24">
        <v>46142</v>
      </c>
      <c r="I1126" t="s">
        <v>608</v>
      </c>
      <c r="J1126" t="s">
        <v>609</v>
      </c>
      <c r="K1126" t="s">
        <v>4935</v>
      </c>
      <c r="L1126" s="33" t="str">
        <f>VLOOKUP(K1126,'COMM ITY- ENG'!A:B,2,FALSE)</f>
        <v>handles</v>
      </c>
      <c r="N1126">
        <v>5000</v>
      </c>
      <c r="O1126" t="s">
        <v>4949</v>
      </c>
      <c r="Q1126" s="19">
        <f t="shared" si="17"/>
        <v>0.14869599999999999</v>
      </c>
      <c r="R1126">
        <v>743.48</v>
      </c>
      <c r="S1126" s="26" t="str">
        <f>IFERROR(VLOOKUP(J1126,'DESC ITY - ENG'!B:C,2,FALSE),VLOOKUP(I1126,'DESC ITY - ENG'!A:C,3,FALSE))</f>
        <v>Germany Side Handle, Satin Black</v>
      </c>
      <c r="T1126" s="15" t="str">
        <f>IFERROR(VLOOKUP(S1126,'DESC ITY - ENG'!C:D,2,FALSE),VLOOKUP(J1126,'DESC ITY - ENG'!B:D,3,FALSE))</f>
        <v>HDL</v>
      </c>
      <c r="U1126" t="e">
        <f>VLOOKUP(T1126,'STANDARD COMM'!A:B,2,FALSE)</f>
        <v>#N/A</v>
      </c>
      <c r="V1126" t="str">
        <f>IF(T1126="","(blank)",IF(COUNTIF('STANDARD COMM'!A:A,T1126)&gt;0,"OK","OUT OF SCOPE"))</f>
        <v>OUT OF SCOPE</v>
      </c>
    </row>
    <row r="1127" spans="1:22">
      <c r="A1127" t="s">
        <v>8973</v>
      </c>
      <c r="B1127" s="48">
        <v>46006.674953703703</v>
      </c>
      <c r="D1127" t="s">
        <v>9007</v>
      </c>
      <c r="E1127" t="s">
        <v>116</v>
      </c>
      <c r="F1127" t="s">
        <v>8893</v>
      </c>
      <c r="G1127" s="24">
        <v>46142</v>
      </c>
      <c r="I1127" t="s">
        <v>1047</v>
      </c>
      <c r="J1127" t="s">
        <v>1048</v>
      </c>
      <c r="K1127" t="s">
        <v>4947</v>
      </c>
      <c r="L1127" s="33" t="str">
        <f>VLOOKUP(K1127,'COMM ITY- ENG'!A:B,2,FALSE)</f>
        <v>cartons and boxes</v>
      </c>
      <c r="N1127">
        <v>265</v>
      </c>
      <c r="O1127" t="s">
        <v>4949</v>
      </c>
      <c r="Q1127" s="19">
        <f t="shared" si="17"/>
        <v>0.66901886792452825</v>
      </c>
      <c r="R1127">
        <v>177.29</v>
      </c>
      <c r="S1127" s="26" t="str">
        <f>IFERROR(VLOOKUP(J1127,'DESC ITY - ENG'!B:C,2,FALSE),VLOOKUP(I1127,'DESC ITY - ENG'!A:C,3,FALSE))</f>
        <v>Box 3099/000, 59x25x19 cm</v>
      </c>
      <c r="T1127" s="15" t="str">
        <f>IFERROR(VLOOKUP(S1127,'DESC ITY - ENG'!C:D,2,FALSE),VLOOKUP(J1127,'DESC ITY - ENG'!B:D,3,FALSE))</f>
        <v>BOX-</v>
      </c>
      <c r="U1127" t="str">
        <f>VLOOKUP(T1127,'STANDARD COMM'!A:B,2,FALSE)</f>
        <v>BOX / CARTON</v>
      </c>
      <c r="V1127" t="str">
        <f>IF(T1127="","(blank)",IF(COUNTIF('STANDARD COMM'!A:A,T1127)&gt;0,"OK","OUT OF SCOPE"))</f>
        <v>OK</v>
      </c>
    </row>
    <row r="1128" spans="1:22">
      <c r="A1128" t="s">
        <v>8973</v>
      </c>
      <c r="B1128" s="48">
        <v>46006.674953703703</v>
      </c>
      <c r="D1128" t="s">
        <v>9007</v>
      </c>
      <c r="E1128" t="s">
        <v>116</v>
      </c>
      <c r="F1128" t="s">
        <v>8893</v>
      </c>
      <c r="G1128" s="24">
        <v>46142</v>
      </c>
      <c r="I1128" t="s">
        <v>1161</v>
      </c>
      <c r="J1128" t="s">
        <v>1162</v>
      </c>
      <c r="K1128" t="s">
        <v>4947</v>
      </c>
      <c r="L1128" s="33" t="str">
        <f>VLOOKUP(K1128,'COMM ITY- ENG'!A:B,2,FALSE)</f>
        <v>cartons and boxes</v>
      </c>
      <c r="N1128">
        <v>903</v>
      </c>
      <c r="O1128" t="s">
        <v>4949</v>
      </c>
      <c r="Q1128" s="19">
        <f t="shared" si="17"/>
        <v>7.3997785160575855E-2</v>
      </c>
      <c r="R1128">
        <v>66.819999999999993</v>
      </c>
      <c r="S1128" s="26" t="str">
        <f>IFERROR(VLOOKUP(J1128,'DESC ITY - ENG'!B:C,2,FALSE),VLOOKUP(I1128,'DESC ITY - ENG'!A:C,3,FALSE))</f>
        <v>Cardboard Divider, 60x18 cm, T.5</v>
      </c>
      <c r="T1128" s="15" t="str">
        <f>IFERROR(VLOOKUP(S1128,'DESC ITY - ENG'!C:D,2,FALSE),VLOOKUP(J1128,'DESC ITY - ENG'!B:D,3,FALSE))</f>
        <v>CBS-</v>
      </c>
      <c r="U1128" t="str">
        <f>VLOOKUP(T1128,'STANDARD COMM'!A:B,2,FALSE)</f>
        <v>CARD BOARD INSERT</v>
      </c>
      <c r="V1128" t="str">
        <f>IF(T1128="","(blank)",IF(COUNTIF('STANDARD COMM'!A:A,T1128)&gt;0,"OK","OUT OF SCOPE"))</f>
        <v>OK</v>
      </c>
    </row>
    <row r="1129" spans="1:22">
      <c r="A1129" t="s">
        <v>7087</v>
      </c>
      <c r="B1129" s="48">
        <v>46007.491516203707</v>
      </c>
      <c r="D1129" t="s">
        <v>142</v>
      </c>
      <c r="E1129" t="s">
        <v>143</v>
      </c>
      <c r="F1129" t="s">
        <v>8888</v>
      </c>
      <c r="G1129" s="24">
        <v>46142</v>
      </c>
      <c r="I1129" t="s">
        <v>1329</v>
      </c>
      <c r="J1129" t="s">
        <v>1330</v>
      </c>
      <c r="K1129" t="s">
        <v>4940</v>
      </c>
      <c r="L1129" s="33" t="str">
        <f>VLOOKUP(K1129,'COMM ITY- ENG'!A:B,2,FALSE)</f>
        <v>packaging accessories</v>
      </c>
      <c r="N1129">
        <v>6360</v>
      </c>
      <c r="O1129" t="s">
        <v>4949</v>
      </c>
      <c r="Q1129" s="19">
        <f t="shared" si="17"/>
        <v>5.1000000000000004E-2</v>
      </c>
      <c r="R1129">
        <v>324.36</v>
      </c>
      <c r="S1129" s="26" t="str">
        <f>IFERROR(VLOOKUP(J1129,'DESC ITY - ENG'!B:C,2,FALSE),VLOOKUP(I1129,'DESC ITY - ENG'!A:C,3,FALSE))</f>
        <v>Punched Bag 40x40 cm</v>
      </c>
      <c r="T1129" s="15" t="str">
        <f>IFERROR(VLOOKUP(S1129,'DESC ITY - ENG'!C:D,2,FALSE),VLOOKUP(J1129,'DESC ITY - ENG'!B:D,3,FALSE))</f>
        <v>BAG-</v>
      </c>
      <c r="U1129" t="str">
        <f>VLOOKUP(T1129,'STANDARD COMM'!A:B,2,FALSE)</f>
        <v>BAG PACK</v>
      </c>
      <c r="V1129" t="str">
        <f>IF(T1129="","(blank)",IF(COUNTIF('STANDARD COMM'!A:A,T1129)&gt;0,"OK","OUT OF SCOPE"))</f>
        <v>OK</v>
      </c>
    </row>
    <row r="1130" spans="1:22">
      <c r="A1130" t="s">
        <v>8977</v>
      </c>
      <c r="B1130" s="48">
        <v>46009.680428240739</v>
      </c>
      <c r="D1130" t="s">
        <v>9007</v>
      </c>
      <c r="E1130" t="s">
        <v>116</v>
      </c>
      <c r="F1130" t="s">
        <v>8893</v>
      </c>
      <c r="G1130" s="24">
        <v>46142</v>
      </c>
      <c r="I1130" t="s">
        <v>9086</v>
      </c>
      <c r="J1130" t="s">
        <v>9087</v>
      </c>
      <c r="K1130" t="s">
        <v>4947</v>
      </c>
      <c r="L1130" s="33" t="str">
        <f>VLOOKUP(K1130,'COMM ITY- ENG'!A:B,2,FALSE)</f>
        <v>cartons and boxes</v>
      </c>
      <c r="N1130">
        <v>1040</v>
      </c>
      <c r="O1130" t="s">
        <v>4949</v>
      </c>
      <c r="Q1130" s="19">
        <f t="shared" si="17"/>
        <v>0.746</v>
      </c>
      <c r="R1130">
        <v>775.84</v>
      </c>
      <c r="S1130" s="26" t="str">
        <f>IFERROR(VLOOKUP(J1130,'DESC ITY - ENG'!B:C,2,FALSE),VLOOKUP(I1130,'DESC ITY - ENG'!A:C,3,FALSE))</f>
        <v>Box 7806/000, 61x40x16 cm</v>
      </c>
      <c r="T1130" s="15" t="str">
        <f>IFERROR(VLOOKUP(S1130,'DESC ITY - ENG'!C:D,2,FALSE),VLOOKUP(J1130,'DESC ITY - ENG'!B:D,3,FALSE))</f>
        <v>BOX-</v>
      </c>
      <c r="U1130" t="str">
        <f>VLOOKUP(T1130,'STANDARD COMM'!A:B,2,FALSE)</f>
        <v>BOX / CARTON</v>
      </c>
      <c r="V1130" t="str">
        <f>IF(T1130="","(blank)",IF(COUNTIF('STANDARD COMM'!A:A,T1130)&gt;0,"OK","OUT OF SCOPE"))</f>
        <v>OK</v>
      </c>
    </row>
    <row r="1131" spans="1:22">
      <c r="A1131" t="s">
        <v>8965</v>
      </c>
      <c r="B1131" s="48">
        <v>46036.432997685188</v>
      </c>
      <c r="D1131" t="s">
        <v>9007</v>
      </c>
      <c r="E1131" t="s">
        <v>116</v>
      </c>
      <c r="F1131" t="s">
        <v>8893</v>
      </c>
      <c r="G1131" s="24">
        <v>46142</v>
      </c>
      <c r="I1131" t="s">
        <v>2314</v>
      </c>
      <c r="J1131" t="s">
        <v>2315</v>
      </c>
      <c r="K1131" t="s">
        <v>4947</v>
      </c>
      <c r="L1131" s="33" t="str">
        <f>VLOOKUP(K1131,'COMM ITY- ENG'!A:B,2,FALSE)</f>
        <v>cartons and boxes</v>
      </c>
      <c r="N1131">
        <v>2931</v>
      </c>
      <c r="O1131" t="s">
        <v>4949</v>
      </c>
      <c r="Q1131" s="19">
        <f t="shared" si="17"/>
        <v>0.50199931763903105</v>
      </c>
      <c r="R1131">
        <v>1471.36</v>
      </c>
      <c r="S1131" s="26" t="str">
        <f>IFERROR(VLOOKUP(J1131,'DESC ITY - ENG'!B:C,2,FALSE),VLOOKUP(I1131,'DESC ITY - ENG'!A:C,3,FALSE))</f>
        <v>Box 0082/000, 47x31x19 cm</v>
      </c>
      <c r="T1131" s="15" t="str">
        <f>IFERROR(VLOOKUP(S1131,'DESC ITY - ENG'!C:D,2,FALSE),VLOOKUP(J1131,'DESC ITY - ENG'!B:D,3,FALSE))</f>
        <v>BOX-</v>
      </c>
      <c r="U1131" t="str">
        <f>VLOOKUP(T1131,'STANDARD COMM'!A:B,2,FALSE)</f>
        <v>BOX / CARTON</v>
      </c>
      <c r="V1131" t="str">
        <f>IF(T1131="","(blank)",IF(COUNTIF('STANDARD COMM'!A:A,T1131)&gt;0,"OK","OUT OF SCOPE"))</f>
        <v>OK</v>
      </c>
    </row>
    <row r="1132" spans="1:22">
      <c r="A1132" t="s">
        <v>8965</v>
      </c>
      <c r="B1132" s="48">
        <v>46036.432997685188</v>
      </c>
      <c r="D1132" t="s">
        <v>9007</v>
      </c>
      <c r="E1132" t="s">
        <v>116</v>
      </c>
      <c r="F1132" t="s">
        <v>8893</v>
      </c>
      <c r="G1132" s="24">
        <v>46142</v>
      </c>
      <c r="I1132" t="s">
        <v>1053</v>
      </c>
      <c r="J1132" t="s">
        <v>1054</v>
      </c>
      <c r="K1132" t="s">
        <v>4947</v>
      </c>
      <c r="L1132" s="33" t="str">
        <f>VLOOKUP(K1132,'COMM ITY- ENG'!A:B,2,FALSE)</f>
        <v>cartons and boxes</v>
      </c>
      <c r="N1132">
        <v>1639</v>
      </c>
      <c r="O1132" t="s">
        <v>4949</v>
      </c>
      <c r="Q1132" s="19">
        <f t="shared" si="17"/>
        <v>0.46</v>
      </c>
      <c r="R1132">
        <v>753.94</v>
      </c>
      <c r="S1132" s="26" t="str">
        <f>IFERROR(VLOOKUP(J1132,'DESC ITY - ENG'!B:C,2,FALSE),VLOOKUP(I1132,'DESC ITY - ENG'!A:C,3,FALSE))</f>
        <v>Box 3486/000, 47x30.5x15 cm</v>
      </c>
      <c r="T1132" s="15" t="str">
        <f>IFERROR(VLOOKUP(S1132,'DESC ITY - ENG'!C:D,2,FALSE),VLOOKUP(J1132,'DESC ITY - ENG'!B:D,3,FALSE))</f>
        <v>BOX-</v>
      </c>
      <c r="U1132" t="str">
        <f>VLOOKUP(T1132,'STANDARD COMM'!A:B,2,FALSE)</f>
        <v>BOX / CARTON</v>
      </c>
      <c r="V1132" t="str">
        <f>IF(T1132="","(blank)",IF(COUNTIF('STANDARD COMM'!A:A,T1132)&gt;0,"OK","OUT OF SCOPE"))</f>
        <v>OK</v>
      </c>
    </row>
    <row r="1133" spans="1:22">
      <c r="A1133" t="s">
        <v>8965</v>
      </c>
      <c r="B1133" s="48">
        <v>46036.432997685188</v>
      </c>
      <c r="D1133" t="s">
        <v>9007</v>
      </c>
      <c r="E1133" t="s">
        <v>116</v>
      </c>
      <c r="F1133" t="s">
        <v>8893</v>
      </c>
      <c r="G1133" s="24">
        <v>46142</v>
      </c>
      <c r="I1133" t="s">
        <v>1057</v>
      </c>
      <c r="J1133" t="s">
        <v>2182</v>
      </c>
      <c r="K1133" t="s">
        <v>4947</v>
      </c>
      <c r="L1133" s="33" t="str">
        <f>VLOOKUP(K1133,'COMM ITY- ENG'!A:B,2,FALSE)</f>
        <v>cartons and boxes</v>
      </c>
      <c r="N1133">
        <v>23</v>
      </c>
      <c r="O1133" t="s">
        <v>4949</v>
      </c>
      <c r="Q1133" s="19">
        <f t="shared" si="17"/>
        <v>0.36</v>
      </c>
      <c r="R1133">
        <v>8.2799999999999994</v>
      </c>
      <c r="S1133" s="26" t="str">
        <f>IFERROR(VLOOKUP(J1133,'DESC ITY - ENG'!B:C,2,FALSE),VLOOKUP(I1133,'DESC ITY - ENG'!A:C,3,FALSE))</f>
        <v>Box 3683/000, 39x22.5x13 cm</v>
      </c>
      <c r="T1133" s="15" t="str">
        <f>IFERROR(VLOOKUP(S1133,'DESC ITY - ENG'!C:D,2,FALSE),VLOOKUP(J1133,'DESC ITY - ENG'!B:D,3,FALSE))</f>
        <v>BOX-</v>
      </c>
      <c r="U1133" t="str">
        <f>VLOOKUP(T1133,'STANDARD COMM'!A:B,2,FALSE)</f>
        <v>BOX / CARTON</v>
      </c>
      <c r="V1133" t="str">
        <f>IF(T1133="","(blank)",IF(COUNTIF('STANDARD COMM'!A:A,T1133)&gt;0,"OK","OUT OF SCOPE"))</f>
        <v>OK</v>
      </c>
    </row>
    <row r="1134" spans="1:22">
      <c r="A1134" t="s">
        <v>8965</v>
      </c>
      <c r="B1134" s="48">
        <v>46036.432997685188</v>
      </c>
      <c r="D1134" t="s">
        <v>9007</v>
      </c>
      <c r="E1134" t="s">
        <v>116</v>
      </c>
      <c r="F1134" t="s">
        <v>8893</v>
      </c>
      <c r="G1134" s="24">
        <v>46142</v>
      </c>
      <c r="I1134" t="s">
        <v>1395</v>
      </c>
      <c r="J1134" t="s">
        <v>1396</v>
      </c>
      <c r="K1134" t="s">
        <v>4947</v>
      </c>
      <c r="L1134" s="33" t="str">
        <f>VLOOKUP(K1134,'COMM ITY- ENG'!A:B,2,FALSE)</f>
        <v>cartons and boxes</v>
      </c>
      <c r="N1134">
        <v>432</v>
      </c>
      <c r="O1134" t="s">
        <v>4949</v>
      </c>
      <c r="Q1134" s="19">
        <f t="shared" si="17"/>
        <v>0.71699074074074076</v>
      </c>
      <c r="R1134">
        <v>309.74</v>
      </c>
      <c r="S1134" s="26" t="str">
        <f>IFERROR(VLOOKUP(J1134,'DESC ITY - ENG'!B:C,2,FALSE),VLOOKUP(I1134,'DESC ITY - ENG'!A:C,3,FALSE))</f>
        <v>Box 5883/000, 59x38.5x15 cm</v>
      </c>
      <c r="T1134" s="15" t="str">
        <f>IFERROR(VLOOKUP(S1134,'DESC ITY - ENG'!C:D,2,FALSE),VLOOKUP(J1134,'DESC ITY - ENG'!B:D,3,FALSE))</f>
        <v>BOX-</v>
      </c>
      <c r="U1134" t="str">
        <f>VLOOKUP(T1134,'STANDARD COMM'!A:B,2,FALSE)</f>
        <v>BOX / CARTON</v>
      </c>
      <c r="V1134" t="str">
        <f>IF(T1134="","(blank)",IF(COUNTIF('STANDARD COMM'!A:A,T1134)&gt;0,"OK","OUT OF SCOPE"))</f>
        <v>OK</v>
      </c>
    </row>
    <row r="1135" spans="1:22">
      <c r="A1135" t="s">
        <v>8965</v>
      </c>
      <c r="B1135" s="48">
        <v>46036.432997685188</v>
      </c>
      <c r="D1135" t="s">
        <v>9007</v>
      </c>
      <c r="E1135" t="s">
        <v>116</v>
      </c>
      <c r="F1135" t="s">
        <v>8893</v>
      </c>
      <c r="G1135" s="24">
        <v>46142</v>
      </c>
      <c r="I1135" t="s">
        <v>1019</v>
      </c>
      <c r="J1135" t="s">
        <v>1020</v>
      </c>
      <c r="K1135" t="s">
        <v>4947</v>
      </c>
      <c r="L1135" s="33" t="str">
        <f>VLOOKUP(K1135,'COMM ITY- ENG'!A:B,2,FALSE)</f>
        <v>cartons and boxes</v>
      </c>
      <c r="N1135">
        <v>385</v>
      </c>
      <c r="O1135" t="s">
        <v>4949</v>
      </c>
      <c r="Q1135" s="19">
        <f t="shared" si="17"/>
        <v>0.67599999999999993</v>
      </c>
      <c r="R1135">
        <v>260.26</v>
      </c>
      <c r="S1135" s="26" t="str">
        <f>IFERROR(VLOOKUP(J1135,'DESC ITY - ENG'!B:C,2,FALSE),VLOOKUP(I1135,'DESC ITY - ENG'!A:C,3,FALSE))</f>
        <v>Box 6076/000, 59x38.5x13 cm</v>
      </c>
      <c r="T1135" s="15" t="str">
        <f>IFERROR(VLOOKUP(S1135,'DESC ITY - ENG'!C:D,2,FALSE),VLOOKUP(J1135,'DESC ITY - ENG'!B:D,3,FALSE))</f>
        <v>BOX-</v>
      </c>
      <c r="U1135" t="str">
        <f>VLOOKUP(T1135,'STANDARD COMM'!A:B,2,FALSE)</f>
        <v>BOX / CARTON</v>
      </c>
      <c r="V1135" t="str">
        <f>IF(T1135="","(blank)",IF(COUNTIF('STANDARD COMM'!A:A,T1135)&gt;0,"OK","OUT OF SCOPE"))</f>
        <v>OK</v>
      </c>
    </row>
    <row r="1136" spans="1:22">
      <c r="A1136" t="s">
        <v>8965</v>
      </c>
      <c r="B1136" s="48">
        <v>46036.432997685188</v>
      </c>
      <c r="D1136" t="s">
        <v>9007</v>
      </c>
      <c r="E1136" t="s">
        <v>116</v>
      </c>
      <c r="F1136" t="s">
        <v>8893</v>
      </c>
      <c r="G1136" s="24">
        <v>46142</v>
      </c>
      <c r="I1136" t="s">
        <v>2222</v>
      </c>
      <c r="J1136" t="s">
        <v>2223</v>
      </c>
      <c r="K1136" t="s">
        <v>4947</v>
      </c>
      <c r="L1136" s="33" t="str">
        <f>VLOOKUP(K1136,'COMM ITY- ENG'!A:B,2,FALSE)</f>
        <v>cartons and boxes</v>
      </c>
      <c r="N1136">
        <v>849</v>
      </c>
      <c r="O1136" t="s">
        <v>4949</v>
      </c>
      <c r="Q1136" s="19">
        <f t="shared" si="17"/>
        <v>0.35799764428739694</v>
      </c>
      <c r="R1136">
        <v>303.94</v>
      </c>
      <c r="S1136" s="26" t="str">
        <f>IFERROR(VLOOKUP(J1136,'DESC ITY - ENG'!B:C,2,FALSE),VLOOKUP(I1136,'DESC ITY - ENG'!A:C,3,FALSE))</f>
        <v>Box 7064/000, 39x18.5x19 cm</v>
      </c>
      <c r="T1136" s="15" t="str">
        <f>IFERROR(VLOOKUP(S1136,'DESC ITY - ENG'!C:D,2,FALSE),VLOOKUP(J1136,'DESC ITY - ENG'!B:D,3,FALSE))</f>
        <v>BOX-</v>
      </c>
      <c r="U1136" t="str">
        <f>VLOOKUP(T1136,'STANDARD COMM'!A:B,2,FALSE)</f>
        <v>BOX / CARTON</v>
      </c>
      <c r="V1136" t="str">
        <f>IF(T1136="","(blank)",IF(COUNTIF('STANDARD COMM'!A:A,T1136)&gt;0,"OK","OUT OF SCOPE"))</f>
        <v>OK</v>
      </c>
    </row>
    <row r="1137" spans="1:22">
      <c r="A1137" t="s">
        <v>8965</v>
      </c>
      <c r="B1137" s="48">
        <v>46036.432997685188</v>
      </c>
      <c r="D1137" t="s">
        <v>9007</v>
      </c>
      <c r="E1137" t="s">
        <v>116</v>
      </c>
      <c r="F1137" t="s">
        <v>8893</v>
      </c>
      <c r="G1137" s="24">
        <v>46142</v>
      </c>
      <c r="I1137" t="s">
        <v>1141</v>
      </c>
      <c r="J1137" t="s">
        <v>1142</v>
      </c>
      <c r="K1137" t="s">
        <v>4947</v>
      </c>
      <c r="L1137" s="33" t="str">
        <f>VLOOKUP(K1137,'COMM ITY- ENG'!A:B,2,FALSE)</f>
        <v>cartons and boxes</v>
      </c>
      <c r="N1137">
        <v>510</v>
      </c>
      <c r="O1137" t="s">
        <v>4949</v>
      </c>
      <c r="Q1137" s="19">
        <f t="shared" si="17"/>
        <v>5.3999999999999999E-2</v>
      </c>
      <c r="R1137">
        <v>27.54</v>
      </c>
      <c r="S1137" s="26" t="str">
        <f>IFERROR(VLOOKUP(J1137,'DESC ITY - ENG'!B:C,2,FALSE),VLOOKUP(I1137,'DESC ITY - ENG'!A:C,3,FALSE))</f>
        <v>Cardboard Divider, 26x26 cm, T.5</v>
      </c>
      <c r="T1137" s="15" t="str">
        <f>IFERROR(VLOOKUP(S1137,'DESC ITY - ENG'!C:D,2,FALSE),VLOOKUP(J1137,'DESC ITY - ENG'!B:D,3,FALSE))</f>
        <v>CBS-</v>
      </c>
      <c r="U1137" t="str">
        <f>VLOOKUP(T1137,'STANDARD COMM'!A:B,2,FALSE)</f>
        <v>CARD BOARD INSERT</v>
      </c>
      <c r="V1137" t="str">
        <f>IF(T1137="","(blank)",IF(COUNTIF('STANDARD COMM'!A:A,T1137)&gt;0,"OK","OUT OF SCOPE"))</f>
        <v>OK</v>
      </c>
    </row>
    <row r="1138" spans="1:22">
      <c r="A1138" t="s">
        <v>8995</v>
      </c>
      <c r="B1138" s="48">
        <v>46037.676527777781</v>
      </c>
      <c r="D1138" t="s">
        <v>4957</v>
      </c>
      <c r="E1138" t="s">
        <v>4958</v>
      </c>
      <c r="F1138" t="s">
        <v>8900</v>
      </c>
      <c r="G1138" s="24">
        <v>46142</v>
      </c>
      <c r="I1138" t="s">
        <v>5095</v>
      </c>
      <c r="J1138" t="s">
        <v>5096</v>
      </c>
      <c r="K1138" t="s">
        <v>4942</v>
      </c>
      <c r="L1138" s="33" t="str">
        <f>VLOOKUP(K1138,'COMM ITY- ENG'!A:B,2,FALSE)</f>
        <v>accessories for handles</v>
      </c>
      <c r="N1138">
        <v>150000</v>
      </c>
      <c r="O1138" t="s">
        <v>4949</v>
      </c>
      <c r="Q1138" s="19">
        <f t="shared" si="17"/>
        <v>6.4600000000000005E-2</v>
      </c>
      <c r="R1138">
        <v>9690</v>
      </c>
      <c r="S1138" s="26" t="str">
        <f>IFERROR(VLOOKUP(J1138,'DESC ITY - ENG'!B:C,2,FALSE),VLOOKUP(I1138,'DESC ITY - ENG'!A:C,3,FALSE))</f>
        <v>Steel Rivet 6x12 mm</v>
      </c>
      <c r="T1138" s="15" t="str">
        <f>IFERROR(VLOOKUP(S1138,'DESC ITY - ENG'!C:D,2,FALSE),VLOOKUP(J1138,'DESC ITY - ENG'!B:D,3,FALSE))</f>
        <v>RIV-</v>
      </c>
      <c r="U1138" t="str">
        <f>VLOOKUP(T1138,'STANDARD COMM'!A:B,2,FALSE)</f>
        <v>RIVET</v>
      </c>
      <c r="V1138" t="str">
        <f>IF(T1138="","(blank)",IF(COUNTIF('STANDARD COMM'!A:A,T1138)&gt;0,"OK","OUT OF SCOPE"))</f>
        <v>OK</v>
      </c>
    </row>
    <row r="1139" spans="1:22">
      <c r="A1139" t="s">
        <v>8956</v>
      </c>
      <c r="B1139" s="48">
        <v>46038.492430555554</v>
      </c>
      <c r="D1139" t="s">
        <v>142</v>
      </c>
      <c r="E1139" t="s">
        <v>143</v>
      </c>
      <c r="F1139" t="s">
        <v>8888</v>
      </c>
      <c r="G1139" s="24">
        <v>46142</v>
      </c>
      <c r="I1139" t="s">
        <v>1327</v>
      </c>
      <c r="J1139" t="s">
        <v>1328</v>
      </c>
      <c r="K1139" t="s">
        <v>4940</v>
      </c>
      <c r="L1139" s="33" t="str">
        <f>VLOOKUP(K1139,'COMM ITY- ENG'!A:B,2,FALSE)</f>
        <v>packaging accessories</v>
      </c>
      <c r="N1139">
        <v>20110</v>
      </c>
      <c r="O1139" t="s">
        <v>4949</v>
      </c>
      <c r="Q1139" s="19">
        <f t="shared" si="17"/>
        <v>4.4000000000000004E-2</v>
      </c>
      <c r="R1139">
        <v>884.84</v>
      </c>
      <c r="S1139" s="26" t="str">
        <f>IFERROR(VLOOKUP(J1139,'DESC ITY - ENG'!B:C,2,FALSE),VLOOKUP(I1139,'DESC ITY - ENG'!A:C,3,FALSE))</f>
        <v>Punched Bag 35x35 cm</v>
      </c>
      <c r="T1139" s="15" t="str">
        <f>IFERROR(VLOOKUP(S1139,'DESC ITY - ENG'!C:D,2,FALSE),VLOOKUP(J1139,'DESC ITY - ENG'!B:D,3,FALSE))</f>
        <v>BAG-</v>
      </c>
      <c r="U1139" t="str">
        <f>VLOOKUP(T1139,'STANDARD COMM'!A:B,2,FALSE)</f>
        <v>BAG PACK</v>
      </c>
      <c r="V1139" t="str">
        <f>IF(T1139="","(blank)",IF(COUNTIF('STANDARD COMM'!A:A,T1139)&gt;0,"OK","OUT OF SCOPE"))</f>
        <v>OK</v>
      </c>
    </row>
    <row r="1140" spans="1:22">
      <c r="A1140" t="s">
        <v>8956</v>
      </c>
      <c r="B1140" s="48">
        <v>46038.492430555554</v>
      </c>
      <c r="D1140" t="s">
        <v>142</v>
      </c>
      <c r="E1140" t="s">
        <v>143</v>
      </c>
      <c r="F1140" t="s">
        <v>8888</v>
      </c>
      <c r="G1140" s="24">
        <v>46142</v>
      </c>
      <c r="I1140" t="s">
        <v>1329</v>
      </c>
      <c r="J1140" t="s">
        <v>1330</v>
      </c>
      <c r="K1140" t="s">
        <v>4940</v>
      </c>
      <c r="L1140" s="33" t="str">
        <f>VLOOKUP(K1140,'COMM ITY- ENG'!A:B,2,FALSE)</f>
        <v>packaging accessories</v>
      </c>
      <c r="N1140">
        <v>10910</v>
      </c>
      <c r="O1140" t="s">
        <v>4949</v>
      </c>
      <c r="Q1140" s="19">
        <f t="shared" si="17"/>
        <v>5.0999999999999997E-2</v>
      </c>
      <c r="R1140">
        <v>556.41</v>
      </c>
      <c r="S1140" s="26" t="str">
        <f>IFERROR(VLOOKUP(J1140,'DESC ITY - ENG'!B:C,2,FALSE),VLOOKUP(I1140,'DESC ITY - ENG'!A:C,3,FALSE))</f>
        <v>Punched Bag 40x40 cm</v>
      </c>
      <c r="T1140" s="15" t="str">
        <f>IFERROR(VLOOKUP(S1140,'DESC ITY - ENG'!C:D,2,FALSE),VLOOKUP(J1140,'DESC ITY - ENG'!B:D,3,FALSE))</f>
        <v>BAG-</v>
      </c>
      <c r="U1140" t="str">
        <f>VLOOKUP(T1140,'STANDARD COMM'!A:B,2,FALSE)</f>
        <v>BAG PACK</v>
      </c>
      <c r="V1140" t="str">
        <f>IF(T1140="","(blank)",IF(COUNTIF('STANDARD COMM'!A:A,T1140)&gt;0,"OK","OUT OF SCOPE"))</f>
        <v>OK</v>
      </c>
    </row>
    <row r="1141" spans="1:22">
      <c r="A1141" t="s">
        <v>8171</v>
      </c>
      <c r="B1141" s="48">
        <v>46041.649444444447</v>
      </c>
      <c r="D1141" t="s">
        <v>77</v>
      </c>
      <c r="E1141" t="s">
        <v>78</v>
      </c>
      <c r="F1141" t="s">
        <v>8859</v>
      </c>
      <c r="G1141" s="24">
        <v>46142</v>
      </c>
      <c r="I1141" t="s">
        <v>386</v>
      </c>
      <c r="J1141" t="s">
        <v>387</v>
      </c>
      <c r="K1141" t="s">
        <v>4935</v>
      </c>
      <c r="L1141" s="33" t="str">
        <f>VLOOKUP(K1141,'COMM ITY- ENG'!A:B,2,FALSE)</f>
        <v>handles</v>
      </c>
      <c r="N1141">
        <v>2000</v>
      </c>
      <c r="O1141" t="s">
        <v>4949</v>
      </c>
      <c r="Q1141" s="19">
        <f t="shared" si="17"/>
        <v>1.2270000000000001</v>
      </c>
      <c r="R1141">
        <v>2454</v>
      </c>
      <c r="S1141" s="26" t="str">
        <f>IFERROR(VLOOKUP(J1141,'DESC ITY - ENG'!B:C,2,FALSE),VLOOKUP(I1141,'DESC ITY - ENG'!A:C,3,FALSE))</f>
        <v>Steel Handle AC.SOLE Long w/Logo MC AISI 430 Pan 279-30 Sandblasted [cite: 4]</v>
      </c>
      <c r="T1141" s="15" t="str">
        <f>IFERROR(VLOOKUP(S1141,'DESC ITY - ENG'!C:D,2,FALSE),VLOOKUP(J1141,'DESC ITY - ENG'!B:D,3,FALSE))</f>
        <v>HDL--</v>
      </c>
      <c r="U1141" t="e">
        <f>VLOOKUP(T1141,'STANDARD COMM'!A:B,2,FALSE)</f>
        <v>#N/A</v>
      </c>
      <c r="V1141" t="str">
        <f>IF(T1141="","(blank)",IF(COUNTIF('STANDARD COMM'!A:A,T1141)&gt;0,"OK","OUT OF SCOPE"))</f>
        <v>OUT OF SCOPE</v>
      </c>
    </row>
    <row r="1142" spans="1:22">
      <c r="A1142" t="s">
        <v>8927</v>
      </c>
      <c r="B1142" s="48">
        <v>46043.325648148151</v>
      </c>
      <c r="D1142" t="s">
        <v>9001</v>
      </c>
      <c r="E1142" t="s">
        <v>173</v>
      </c>
      <c r="F1142" t="s">
        <v>8868</v>
      </c>
      <c r="G1142" s="24">
        <v>46142</v>
      </c>
      <c r="I1142" t="s">
        <v>4145</v>
      </c>
      <c r="J1142" t="s">
        <v>4146</v>
      </c>
      <c r="K1142" t="s">
        <v>4942</v>
      </c>
      <c r="L1142" s="33" t="str">
        <f>VLOOKUP(K1142,'COMM ITY- ENG'!A:B,2,FALSE)</f>
        <v>accessories for handles</v>
      </c>
      <c r="N1142">
        <v>22000</v>
      </c>
      <c r="O1142" t="s">
        <v>4949</v>
      </c>
      <c r="Q1142" s="19">
        <f t="shared" si="17"/>
        <v>4.9500000000000002E-2</v>
      </c>
      <c r="R1142">
        <v>1089</v>
      </c>
      <c r="S1142" s="26" t="str">
        <f>IFERROR(VLOOKUP(J1142,'DESC ITY - ENG'!B:C,2,FALSE),VLOOKUP(I1142,'DESC ITY - ENG'!A:C,3,FALSE))</f>
        <v>Thin steel washer for M5 screw, 11.5x2.5mm</v>
      </c>
      <c r="T1142" s="15" t="str">
        <f>IFERROR(VLOOKUP(S1142,'DESC ITY - ENG'!C:D,2,FALSE),VLOOKUP(J1142,'DESC ITY - ENG'!B:D,3,FALSE))</f>
        <v>WHR-</v>
      </c>
      <c r="U1142" t="str">
        <f>VLOOKUP(T1142,'STANDARD COMM'!A:B,2,FALSE)</f>
        <v>WASHER</v>
      </c>
      <c r="V1142" t="str">
        <f>IF(T1142="","(blank)",IF(COUNTIF('STANDARD COMM'!A:A,T1142)&gt;0,"OK","OUT OF SCOPE"))</f>
        <v>OK</v>
      </c>
    </row>
    <row r="1143" spans="1:22">
      <c r="A1143" t="s">
        <v>8237</v>
      </c>
      <c r="B1143" s="48">
        <v>46043.325659722221</v>
      </c>
      <c r="D1143" t="s">
        <v>4960</v>
      </c>
      <c r="E1143" t="s">
        <v>4961</v>
      </c>
      <c r="F1143" t="s">
        <v>8885</v>
      </c>
      <c r="G1143" s="24">
        <v>46142</v>
      </c>
      <c r="I1143" t="s">
        <v>5255</v>
      </c>
      <c r="J1143" t="s">
        <v>5256</v>
      </c>
      <c r="K1143" t="s">
        <v>4947</v>
      </c>
      <c r="L1143" s="33" t="str">
        <f>VLOOKUP(K1143,'COMM ITY- ENG'!A:B,2,FALSE)</f>
        <v>cartons and boxes</v>
      </c>
      <c r="N1143">
        <v>1167</v>
      </c>
      <c r="O1143" t="s">
        <v>4949</v>
      </c>
      <c r="Q1143" s="19">
        <f t="shared" si="17"/>
        <v>0.87500428449014567</v>
      </c>
      <c r="R1143">
        <v>1021.13</v>
      </c>
      <c r="S1143" s="26" t="str">
        <f>IFERROR(VLOOKUP(J1143,'DESC ITY - ENG'!B:C,2,FALSE),VLOOKUP(I1143,'DESC ITY - ENG'!A:C,3,FALSE))</f>
        <v>Flexo Box 7796 + Divider Kit for 20cm Skillet SCMI 20040</v>
      </c>
      <c r="T1143" s="15" t="str">
        <f>IFERROR(VLOOKUP(S1143,'DESC ITY - ENG'!C:D,2,FALSE),VLOOKUP(J1143,'DESC ITY - ENG'!B:D,3,FALSE))</f>
        <v>BOX-</v>
      </c>
      <c r="U1143" t="str">
        <f>VLOOKUP(T1143,'STANDARD COMM'!A:B,2,FALSE)</f>
        <v>BOX / CARTON</v>
      </c>
      <c r="V1143" t="str">
        <f>IF(T1143="","(blank)",IF(COUNTIF('STANDARD COMM'!A:A,T1143)&gt;0,"OK","OUT OF SCOPE"))</f>
        <v>OK</v>
      </c>
    </row>
    <row r="1144" spans="1:22">
      <c r="A1144" t="s">
        <v>8237</v>
      </c>
      <c r="B1144" s="48">
        <v>46043.325659722221</v>
      </c>
      <c r="D1144" t="s">
        <v>4960</v>
      </c>
      <c r="E1144" t="s">
        <v>4961</v>
      </c>
      <c r="F1144" t="s">
        <v>8885</v>
      </c>
      <c r="G1144" s="24">
        <v>46142</v>
      </c>
      <c r="I1144" t="s">
        <v>5259</v>
      </c>
      <c r="J1144" t="s">
        <v>5260</v>
      </c>
      <c r="K1144" t="s">
        <v>4947</v>
      </c>
      <c r="L1144" s="33" t="str">
        <f>VLOOKUP(K1144,'COMM ITY- ENG'!A:B,2,FALSE)</f>
        <v>cartons and boxes</v>
      </c>
      <c r="N1144">
        <v>160</v>
      </c>
      <c r="O1144" t="s">
        <v>4949</v>
      </c>
      <c r="Q1144" s="19">
        <f t="shared" si="17"/>
        <v>1.135</v>
      </c>
      <c r="R1144">
        <v>181.6</v>
      </c>
      <c r="S1144" s="26" t="str">
        <f>IFERROR(VLOOKUP(J1144,'DESC ITY - ENG'!B:C,2,FALSE),VLOOKUP(I1144,'DESC ITY - ENG'!A:C,3,FALSE))</f>
        <v>Flexo Box 7802 + Divider Kit for 30cm Skillet SCMI 30050</v>
      </c>
      <c r="T1144" s="15" t="str">
        <f>IFERROR(VLOOKUP(S1144,'DESC ITY - ENG'!C:D,2,FALSE),VLOOKUP(J1144,'DESC ITY - ENG'!B:D,3,FALSE))</f>
        <v>BOX-</v>
      </c>
      <c r="U1144" t="str">
        <f>VLOOKUP(T1144,'STANDARD COMM'!A:B,2,FALSE)</f>
        <v>BOX / CARTON</v>
      </c>
      <c r="V1144" t="str">
        <f>IF(T1144="","(blank)",IF(COUNTIF('STANDARD COMM'!A:A,T1144)&gt;0,"OK","OUT OF SCOPE"))</f>
        <v>OK</v>
      </c>
    </row>
    <row r="1145" spans="1:22">
      <c r="A1145" t="s">
        <v>8938</v>
      </c>
      <c r="B1145" s="48">
        <v>46043.37903935185</v>
      </c>
      <c r="D1145" t="s">
        <v>158</v>
      </c>
      <c r="E1145" t="s">
        <v>159</v>
      </c>
      <c r="F1145" t="s">
        <v>8878</v>
      </c>
      <c r="G1145" s="24">
        <v>46142</v>
      </c>
      <c r="I1145" t="s">
        <v>2478</v>
      </c>
      <c r="J1145" t="s">
        <v>2479</v>
      </c>
      <c r="K1145" t="s">
        <v>4936</v>
      </c>
      <c r="L1145" s="33" t="str">
        <f>VLOOKUP(K1145,'COMM ITY- ENG'!A:B,2,FALSE)</f>
        <v>chemical products</v>
      </c>
      <c r="N1145">
        <v>1000</v>
      </c>
      <c r="O1145" t="s">
        <v>4950</v>
      </c>
      <c r="Q1145" s="19">
        <f t="shared" si="17"/>
        <v>9.25</v>
      </c>
      <c r="R1145">
        <v>9250</v>
      </c>
      <c r="S1145" s="26" t="str">
        <f>IFERROR(VLOOKUP(J1145,'DESC ITY - ENG'!B:C,2,FALSE),VLOOKUP(I1145,'DESC ITY - ENG'!A:C,3,FALSE))</f>
        <v>Titanium Powder for Hardfacing/Overlay K614</v>
      </c>
      <c r="T1145" s="15" t="str">
        <f>IFERROR(VLOOKUP(S1145,'DESC ITY - ENG'!C:D,2,FALSE),VLOOKUP(J1145,'DESC ITY - ENG'!B:D,3,FALSE))</f>
        <v>INM-</v>
      </c>
      <c r="U1145" t="str">
        <f>VLOOKUP(T1145,'STANDARD COMM'!A:B,2,FALSE)</f>
        <v>INTR TREAT MATERIAL</v>
      </c>
      <c r="V1145" t="str">
        <f>IF(T1145="","(blank)",IF(COUNTIF('STANDARD COMM'!A:A,T1145)&gt;0,"OK","OUT OF SCOPE"))</f>
        <v>OK</v>
      </c>
    </row>
    <row r="1146" spans="1:22">
      <c r="A1146" t="s">
        <v>8974</v>
      </c>
      <c r="B1146" s="48">
        <v>46043.43037037037</v>
      </c>
      <c r="D1146" t="s">
        <v>9007</v>
      </c>
      <c r="E1146" t="s">
        <v>116</v>
      </c>
      <c r="F1146" t="s">
        <v>8893</v>
      </c>
      <c r="G1146" s="24">
        <v>46142</v>
      </c>
      <c r="I1146" t="s">
        <v>1047</v>
      </c>
      <c r="J1146" t="s">
        <v>1048</v>
      </c>
      <c r="K1146" t="s">
        <v>4947</v>
      </c>
      <c r="L1146" s="33" t="str">
        <f>VLOOKUP(K1146,'COMM ITY- ENG'!A:B,2,FALSE)</f>
        <v>cartons and boxes</v>
      </c>
      <c r="N1146">
        <v>16</v>
      </c>
      <c r="O1146" t="s">
        <v>4949</v>
      </c>
      <c r="Q1146" s="19">
        <f t="shared" si="17"/>
        <v>0.66874999999999996</v>
      </c>
      <c r="R1146">
        <v>10.7</v>
      </c>
      <c r="S1146" s="26" t="str">
        <f>IFERROR(VLOOKUP(J1146,'DESC ITY - ENG'!B:C,2,FALSE),VLOOKUP(I1146,'DESC ITY - ENG'!A:C,3,FALSE))</f>
        <v>Box 3099/000, 59x25x19 cm</v>
      </c>
      <c r="T1146" s="15" t="str">
        <f>IFERROR(VLOOKUP(S1146,'DESC ITY - ENG'!C:D,2,FALSE),VLOOKUP(J1146,'DESC ITY - ENG'!B:D,3,FALSE))</f>
        <v>BOX-</v>
      </c>
      <c r="U1146" t="str">
        <f>VLOOKUP(T1146,'STANDARD COMM'!A:B,2,FALSE)</f>
        <v>BOX / CARTON</v>
      </c>
      <c r="V1146" t="str">
        <f>IF(T1146="","(blank)",IF(COUNTIF('STANDARD COMM'!A:A,T1146)&gt;0,"OK","OUT OF SCOPE"))</f>
        <v>OK</v>
      </c>
    </row>
    <row r="1147" spans="1:22">
      <c r="A1147" t="s">
        <v>8974</v>
      </c>
      <c r="B1147" s="48">
        <v>46043.43037037037</v>
      </c>
      <c r="D1147" t="s">
        <v>9007</v>
      </c>
      <c r="E1147" t="s">
        <v>116</v>
      </c>
      <c r="F1147" t="s">
        <v>8893</v>
      </c>
      <c r="G1147" s="24">
        <v>46142</v>
      </c>
      <c r="I1147" t="s">
        <v>1077</v>
      </c>
      <c r="J1147" t="s">
        <v>1078</v>
      </c>
      <c r="K1147" t="s">
        <v>4947</v>
      </c>
      <c r="L1147" s="33" t="str">
        <f>VLOOKUP(K1147,'COMM ITY- ENG'!A:B,2,FALSE)</f>
        <v>cartons and boxes</v>
      </c>
      <c r="N1147">
        <v>107</v>
      </c>
      <c r="O1147" t="s">
        <v>4949</v>
      </c>
      <c r="Q1147" s="19">
        <f t="shared" si="17"/>
        <v>0.81401869158878504</v>
      </c>
      <c r="R1147">
        <v>87.1</v>
      </c>
      <c r="S1147" s="26" t="str">
        <f>IFERROR(VLOOKUP(J1147,'DESC ITY - ENG'!B:C,2,FALSE),VLOOKUP(I1147,'DESC ITY - ENG'!A:C,3,FALSE))</f>
        <v>Box 4684/000, 59x38.5x24 cm</v>
      </c>
      <c r="T1147" s="15" t="str">
        <f>IFERROR(VLOOKUP(S1147,'DESC ITY - ENG'!C:D,2,FALSE),VLOOKUP(J1147,'DESC ITY - ENG'!B:D,3,FALSE))</f>
        <v>BOX-</v>
      </c>
      <c r="U1147" t="str">
        <f>VLOOKUP(T1147,'STANDARD COMM'!A:B,2,FALSE)</f>
        <v>BOX / CARTON</v>
      </c>
      <c r="V1147" t="str">
        <f>IF(T1147="","(blank)",IF(COUNTIF('STANDARD COMM'!A:A,T1147)&gt;0,"OK","OUT OF SCOPE"))</f>
        <v>OK</v>
      </c>
    </row>
    <row r="1148" spans="1:22">
      <c r="A1148" t="s">
        <v>8974</v>
      </c>
      <c r="B1148" s="48">
        <v>46043.43037037037</v>
      </c>
      <c r="D1148" t="s">
        <v>9007</v>
      </c>
      <c r="E1148" t="s">
        <v>116</v>
      </c>
      <c r="F1148" t="s">
        <v>8893</v>
      </c>
      <c r="G1148" s="24">
        <v>46142</v>
      </c>
      <c r="I1148" t="s">
        <v>1103</v>
      </c>
      <c r="J1148" t="s">
        <v>1104</v>
      </c>
      <c r="K1148" t="s">
        <v>4947</v>
      </c>
      <c r="L1148" s="33" t="str">
        <f>VLOOKUP(K1148,'COMM ITY- ENG'!A:B,2,FALSE)</f>
        <v>cartons and boxes</v>
      </c>
      <c r="N1148">
        <v>720</v>
      </c>
      <c r="O1148" t="s">
        <v>4949</v>
      </c>
      <c r="Q1148" s="19">
        <f t="shared" si="17"/>
        <v>0.68499999999999994</v>
      </c>
      <c r="R1148">
        <v>493.2</v>
      </c>
      <c r="S1148" s="26" t="str">
        <f>IFERROR(VLOOKUP(J1148,'DESC ITY - ENG'!B:C,2,FALSE),VLOOKUP(I1148,'DESC ITY - ENG'!A:C,3,FALSE))</f>
        <v>Box 5900/000, 59x38.5x18.5 cm</v>
      </c>
      <c r="T1148" s="15" t="str">
        <f>IFERROR(VLOOKUP(S1148,'DESC ITY - ENG'!C:D,2,FALSE),VLOOKUP(J1148,'DESC ITY - ENG'!B:D,3,FALSE))</f>
        <v>BOX-</v>
      </c>
      <c r="U1148" t="str">
        <f>VLOOKUP(T1148,'STANDARD COMM'!A:B,2,FALSE)</f>
        <v>BOX / CARTON</v>
      </c>
      <c r="V1148" t="str">
        <f>IF(T1148="","(blank)",IF(COUNTIF('STANDARD COMM'!A:A,T1148)&gt;0,"OK","OUT OF SCOPE"))</f>
        <v>OK</v>
      </c>
    </row>
    <row r="1149" spans="1:22">
      <c r="A1149" t="s">
        <v>8974</v>
      </c>
      <c r="B1149" s="48">
        <v>46043.43037037037</v>
      </c>
      <c r="D1149" t="s">
        <v>9007</v>
      </c>
      <c r="E1149" t="s">
        <v>116</v>
      </c>
      <c r="F1149" t="s">
        <v>8893</v>
      </c>
      <c r="G1149" s="24">
        <v>46142</v>
      </c>
      <c r="I1149" t="s">
        <v>1135</v>
      </c>
      <c r="J1149" t="s">
        <v>1136</v>
      </c>
      <c r="K1149" t="s">
        <v>4947</v>
      </c>
      <c r="L1149" s="33" t="str">
        <f>VLOOKUP(K1149,'COMM ITY- ENG'!A:B,2,FALSE)</f>
        <v>cartons and boxes</v>
      </c>
      <c r="N1149">
        <v>755</v>
      </c>
      <c r="O1149" t="s">
        <v>4949</v>
      </c>
      <c r="Q1149" s="19">
        <f t="shared" si="17"/>
        <v>0.754</v>
      </c>
      <c r="R1149">
        <v>569.27</v>
      </c>
      <c r="S1149" s="26" t="str">
        <f>IFERROR(VLOOKUP(J1149,'DESC ITY - ENG'!B:C,2,FALSE),VLOOKUP(I1149,'DESC ITY - ENG'!A:C,3,FALSE))</f>
        <v>Cardboard Divider, 120x80 cm, T.1</v>
      </c>
      <c r="T1149" s="15" t="str">
        <f>IFERROR(VLOOKUP(S1149,'DESC ITY - ENG'!C:D,2,FALSE),VLOOKUP(J1149,'DESC ITY - ENG'!B:D,3,FALSE))</f>
        <v>CBS-</v>
      </c>
      <c r="U1149" t="str">
        <f>VLOOKUP(T1149,'STANDARD COMM'!A:B,2,FALSE)</f>
        <v>CARD BOARD INSERT</v>
      </c>
      <c r="V1149" t="str">
        <f>IF(T1149="","(blank)",IF(COUNTIF('STANDARD COMM'!A:A,T1149)&gt;0,"OK","OUT OF SCOPE"))</f>
        <v>OK</v>
      </c>
    </row>
    <row r="1150" spans="1:22">
      <c r="A1150" t="s">
        <v>8974</v>
      </c>
      <c r="B1150" s="48">
        <v>46043.43037037037</v>
      </c>
      <c r="D1150" t="s">
        <v>9007</v>
      </c>
      <c r="E1150" t="s">
        <v>116</v>
      </c>
      <c r="F1150" t="s">
        <v>8893</v>
      </c>
      <c r="G1150" s="24">
        <v>46142</v>
      </c>
      <c r="I1150" t="s">
        <v>1157</v>
      </c>
      <c r="J1150" t="s">
        <v>1158</v>
      </c>
      <c r="K1150" t="s">
        <v>4947</v>
      </c>
      <c r="L1150" s="33" t="str">
        <f>VLOOKUP(K1150,'COMM ITY- ENG'!A:B,2,FALSE)</f>
        <v>cartons and boxes</v>
      </c>
      <c r="N1150">
        <v>980</v>
      </c>
      <c r="O1150" t="s">
        <v>4949</v>
      </c>
      <c r="Q1150" s="19">
        <f t="shared" si="17"/>
        <v>6.2E-2</v>
      </c>
      <c r="R1150">
        <v>60.76</v>
      </c>
      <c r="S1150" s="26" t="str">
        <f>IFERROR(VLOOKUP(J1150,'DESC ITY - ENG'!B:C,2,FALSE),VLOOKUP(I1150,'DESC ITY - ENG'!A:C,3,FALSE))</f>
        <v>Cardboard Divider, 60x14 cm, T.5</v>
      </c>
      <c r="T1150" s="15" t="str">
        <f>IFERROR(VLOOKUP(S1150,'DESC ITY - ENG'!C:D,2,FALSE),VLOOKUP(J1150,'DESC ITY - ENG'!B:D,3,FALSE))</f>
        <v>CBS-</v>
      </c>
      <c r="U1150" t="str">
        <f>VLOOKUP(T1150,'STANDARD COMM'!A:B,2,FALSE)</f>
        <v>CARD BOARD INSERT</v>
      </c>
      <c r="V1150" t="str">
        <f>IF(T1150="","(blank)",IF(COUNTIF('STANDARD COMM'!A:A,T1150)&gt;0,"OK","OUT OF SCOPE"))</f>
        <v>OK</v>
      </c>
    </row>
    <row r="1151" spans="1:22">
      <c r="A1151" t="s">
        <v>8974</v>
      </c>
      <c r="B1151" s="48">
        <v>46043.43037037037</v>
      </c>
      <c r="D1151" t="s">
        <v>9007</v>
      </c>
      <c r="E1151" t="s">
        <v>116</v>
      </c>
      <c r="F1151" t="s">
        <v>8893</v>
      </c>
      <c r="G1151" s="24">
        <v>46142</v>
      </c>
      <c r="I1151" t="s">
        <v>1161</v>
      </c>
      <c r="J1151" t="s">
        <v>1162</v>
      </c>
      <c r="K1151" t="s">
        <v>4947</v>
      </c>
      <c r="L1151" s="33" t="str">
        <f>VLOOKUP(K1151,'COMM ITY- ENG'!A:B,2,FALSE)</f>
        <v>cartons and boxes</v>
      </c>
      <c r="N1151">
        <v>446</v>
      </c>
      <c r="O1151" t="s">
        <v>4949</v>
      </c>
      <c r="Q1151" s="19">
        <f t="shared" si="17"/>
        <v>7.3991031390134535E-2</v>
      </c>
      <c r="R1151">
        <v>33</v>
      </c>
      <c r="S1151" s="26" t="str">
        <f>IFERROR(VLOOKUP(J1151,'DESC ITY - ENG'!B:C,2,FALSE),VLOOKUP(I1151,'DESC ITY - ENG'!A:C,3,FALSE))</f>
        <v>Cardboard Divider, 60x18 cm, T.5</v>
      </c>
      <c r="T1151" s="15" t="str">
        <f>IFERROR(VLOOKUP(S1151,'DESC ITY - ENG'!C:D,2,FALSE),VLOOKUP(J1151,'DESC ITY - ENG'!B:D,3,FALSE))</f>
        <v>CBS-</v>
      </c>
      <c r="U1151" t="str">
        <f>VLOOKUP(T1151,'STANDARD COMM'!A:B,2,FALSE)</f>
        <v>CARD BOARD INSERT</v>
      </c>
      <c r="V1151" t="str">
        <f>IF(T1151="","(blank)",IF(COUNTIF('STANDARD COMM'!A:A,T1151)&gt;0,"OK","OUT OF SCOPE"))</f>
        <v>OK</v>
      </c>
    </row>
    <row r="1152" spans="1:22">
      <c r="A1152" t="s">
        <v>8972</v>
      </c>
      <c r="B1152" s="48">
        <v>46048.692476851851</v>
      </c>
      <c r="D1152" t="s">
        <v>9007</v>
      </c>
      <c r="E1152" t="s">
        <v>116</v>
      </c>
      <c r="F1152" t="s">
        <v>8893</v>
      </c>
      <c r="G1152" s="24">
        <v>46142</v>
      </c>
      <c r="I1152" t="s">
        <v>1045</v>
      </c>
      <c r="J1152" t="s">
        <v>1046</v>
      </c>
      <c r="K1152" t="s">
        <v>4947</v>
      </c>
      <c r="L1152" s="33" t="str">
        <f>VLOOKUP(K1152,'COMM ITY- ENG'!A:B,2,FALSE)</f>
        <v>cartons and boxes</v>
      </c>
      <c r="N1152">
        <v>2040</v>
      </c>
      <c r="O1152" t="s">
        <v>4949</v>
      </c>
      <c r="Q1152" s="19">
        <f t="shared" si="17"/>
        <v>0.51900000000000002</v>
      </c>
      <c r="R1152">
        <v>1058.76</v>
      </c>
      <c r="S1152" s="26" t="str">
        <f>IFERROR(VLOOKUP(J1152,'DESC ITY - ENG'!B:C,2,FALSE),VLOOKUP(I1152,'DESC ITY - ENG'!A:C,3,FALSE))</f>
        <v>Box 3027/000, 47x31x21 cm</v>
      </c>
      <c r="T1152" s="15" t="str">
        <f>IFERROR(VLOOKUP(S1152,'DESC ITY - ENG'!C:D,2,FALSE),VLOOKUP(J1152,'DESC ITY - ENG'!B:D,3,FALSE))</f>
        <v>BOX-</v>
      </c>
      <c r="U1152" t="str">
        <f>VLOOKUP(T1152,'STANDARD COMM'!A:B,2,FALSE)</f>
        <v>BOX / CARTON</v>
      </c>
      <c r="V1152" t="str">
        <f>IF(T1152="","(blank)",IF(COUNTIF('STANDARD COMM'!A:A,T1152)&gt;0,"OK","OUT OF SCOPE"))</f>
        <v>OK</v>
      </c>
    </row>
    <row r="1153" spans="1:22">
      <c r="A1153" t="s">
        <v>8972</v>
      </c>
      <c r="B1153" s="48">
        <v>46048.692476851851</v>
      </c>
      <c r="D1153" t="s">
        <v>9007</v>
      </c>
      <c r="E1153" t="s">
        <v>116</v>
      </c>
      <c r="F1153" t="s">
        <v>8893</v>
      </c>
      <c r="G1153" s="24">
        <v>46142</v>
      </c>
      <c r="I1153" t="s">
        <v>9066</v>
      </c>
      <c r="J1153" t="s">
        <v>9067</v>
      </c>
      <c r="K1153" t="s">
        <v>4947</v>
      </c>
      <c r="L1153" s="33" t="str">
        <f>VLOOKUP(K1153,'COMM ITY- ENG'!A:B,2,FALSE)</f>
        <v>cartons and boxes</v>
      </c>
      <c r="N1153">
        <v>171</v>
      </c>
      <c r="O1153" t="s">
        <v>4949</v>
      </c>
      <c r="Q1153" s="19">
        <f t="shared" si="17"/>
        <v>0.70298245614035082</v>
      </c>
      <c r="R1153">
        <v>120.21</v>
      </c>
      <c r="S1153" s="26" t="str">
        <f>IFERROR(VLOOKUP(J1153,'DESC ITY - ENG'!B:C,2,FALSE),VLOOKUP(I1153,'DESC ITY - ENG'!A:C,3,FALSE))</f>
        <v>Box 4109/000, 43x27x30 cm</v>
      </c>
      <c r="T1153" s="15" t="str">
        <f>IFERROR(VLOOKUP(S1153,'DESC ITY - ENG'!C:D,2,FALSE),VLOOKUP(J1153,'DESC ITY - ENG'!B:D,3,FALSE))</f>
        <v>BOX-</v>
      </c>
      <c r="U1153" t="str">
        <f>VLOOKUP(T1153,'STANDARD COMM'!A:B,2,FALSE)</f>
        <v>BOX / CARTON</v>
      </c>
      <c r="V1153" t="str">
        <f>IF(T1153="","(blank)",IF(COUNTIF('STANDARD COMM'!A:A,T1153)&gt;0,"OK","OUT OF SCOPE"))</f>
        <v>OK</v>
      </c>
    </row>
    <row r="1154" spans="1:22">
      <c r="A1154" t="s">
        <v>8972</v>
      </c>
      <c r="B1154" s="48">
        <v>46048.692476851851</v>
      </c>
      <c r="D1154" t="s">
        <v>9007</v>
      </c>
      <c r="E1154" t="s">
        <v>116</v>
      </c>
      <c r="F1154" t="s">
        <v>8893</v>
      </c>
      <c r="G1154" s="24">
        <v>46142</v>
      </c>
      <c r="I1154" t="s">
        <v>2222</v>
      </c>
      <c r="J1154" t="s">
        <v>2223</v>
      </c>
      <c r="K1154" t="s">
        <v>4947</v>
      </c>
      <c r="L1154" s="33" t="str">
        <f>VLOOKUP(K1154,'COMM ITY- ENG'!A:B,2,FALSE)</f>
        <v>cartons and boxes</v>
      </c>
      <c r="N1154">
        <v>44</v>
      </c>
      <c r="O1154" t="s">
        <v>4949</v>
      </c>
      <c r="Q1154" s="19">
        <f t="shared" ref="Q1154:Q1217" si="18">+R1154/N1154</f>
        <v>0.37795454545454543</v>
      </c>
      <c r="R1154">
        <v>16.63</v>
      </c>
      <c r="S1154" s="26" t="str">
        <f>IFERROR(VLOOKUP(J1154,'DESC ITY - ENG'!B:C,2,FALSE),VLOOKUP(I1154,'DESC ITY - ENG'!A:C,3,FALSE))</f>
        <v>Box 7064/000, 39x18.5x19 cm</v>
      </c>
      <c r="T1154" s="15" t="str">
        <f>IFERROR(VLOOKUP(S1154,'DESC ITY - ENG'!C:D,2,FALSE),VLOOKUP(J1154,'DESC ITY - ENG'!B:D,3,FALSE))</f>
        <v>BOX-</v>
      </c>
      <c r="U1154" t="str">
        <f>VLOOKUP(T1154,'STANDARD COMM'!A:B,2,FALSE)</f>
        <v>BOX / CARTON</v>
      </c>
      <c r="V1154" t="str">
        <f>IF(T1154="","(blank)",IF(COUNTIF('STANDARD COMM'!A:A,T1154)&gt;0,"OK","OUT OF SCOPE"))</f>
        <v>OK</v>
      </c>
    </row>
    <row r="1155" spans="1:22">
      <c r="A1155" t="s">
        <v>8972</v>
      </c>
      <c r="B1155" s="48">
        <v>46048.692476851851</v>
      </c>
      <c r="D1155" t="s">
        <v>9007</v>
      </c>
      <c r="E1155" t="s">
        <v>116</v>
      </c>
      <c r="F1155" t="s">
        <v>8893</v>
      </c>
      <c r="G1155" s="24">
        <v>46142</v>
      </c>
      <c r="I1155" t="s">
        <v>3891</v>
      </c>
      <c r="J1155" t="s">
        <v>3892</v>
      </c>
      <c r="K1155" t="s">
        <v>4947</v>
      </c>
      <c r="L1155" s="33" t="str">
        <f>VLOOKUP(K1155,'COMM ITY- ENG'!A:B,2,FALSE)</f>
        <v>cartons and boxes</v>
      </c>
      <c r="N1155">
        <v>151</v>
      </c>
      <c r="O1155" t="s">
        <v>4949</v>
      </c>
      <c r="Q1155" s="19">
        <f t="shared" si="18"/>
        <v>0.12198675496688743</v>
      </c>
      <c r="R1155">
        <v>18.420000000000002</v>
      </c>
      <c r="S1155" s="26" t="str">
        <f>IFERROR(VLOOKUP(J1155,'DESC ITY - ENG'!B:C,2,FALSE),VLOOKUP(I1155,'DESC ITY - ENG'!A:C,3,FALSE))</f>
        <v>Cardboard Divider, 58x24 cm, T.1</v>
      </c>
      <c r="T1155" s="15" t="str">
        <f>IFERROR(VLOOKUP(S1155,'DESC ITY - ENG'!C:D,2,FALSE),VLOOKUP(J1155,'DESC ITY - ENG'!B:D,3,FALSE))</f>
        <v>CBS-</v>
      </c>
      <c r="U1155" t="str">
        <f>VLOOKUP(T1155,'STANDARD COMM'!A:B,2,FALSE)</f>
        <v>CARD BOARD INSERT</v>
      </c>
      <c r="V1155" t="str">
        <f>IF(T1155="","(blank)",IF(COUNTIF('STANDARD COMM'!A:A,T1155)&gt;0,"OK","OUT OF SCOPE"))</f>
        <v>OK</v>
      </c>
    </row>
    <row r="1156" spans="1:22">
      <c r="A1156" t="s">
        <v>8972</v>
      </c>
      <c r="B1156" s="48">
        <v>46048.692476851851</v>
      </c>
      <c r="D1156" t="s">
        <v>9007</v>
      </c>
      <c r="E1156" t="s">
        <v>116</v>
      </c>
      <c r="F1156" t="s">
        <v>8893</v>
      </c>
      <c r="G1156" s="24">
        <v>46142</v>
      </c>
      <c r="I1156" t="s">
        <v>1149</v>
      </c>
      <c r="J1156" t="s">
        <v>1150</v>
      </c>
      <c r="K1156" t="s">
        <v>4947</v>
      </c>
      <c r="L1156" s="33" t="str">
        <f>VLOOKUP(K1156,'COMM ITY- ENG'!A:B,2,FALSE)</f>
        <v>cartons and boxes</v>
      </c>
      <c r="N1156">
        <v>255</v>
      </c>
      <c r="O1156" t="s">
        <v>4949</v>
      </c>
      <c r="Q1156" s="19">
        <f t="shared" si="18"/>
        <v>6.5999999999999989E-2</v>
      </c>
      <c r="R1156">
        <v>16.829999999999998</v>
      </c>
      <c r="S1156" s="26" t="str">
        <f>IFERROR(VLOOKUP(J1156,'DESC ITY - ENG'!B:C,2,FALSE),VLOOKUP(I1156,'DESC ITY - ENG'!A:C,3,FALSE))</f>
        <v>Cardboard Divider, 40x23 cm, T.5</v>
      </c>
      <c r="T1156" s="15" t="str">
        <f>IFERROR(VLOOKUP(S1156,'DESC ITY - ENG'!C:D,2,FALSE),VLOOKUP(J1156,'DESC ITY - ENG'!B:D,3,FALSE))</f>
        <v>CBS-</v>
      </c>
      <c r="U1156" t="str">
        <f>VLOOKUP(T1156,'STANDARD COMM'!A:B,2,FALSE)</f>
        <v>CARD BOARD INSERT</v>
      </c>
      <c r="V1156" t="str">
        <f>IF(T1156="","(blank)",IF(COUNTIF('STANDARD COMM'!A:A,T1156)&gt;0,"OK","OUT OF SCOPE"))</f>
        <v>OK</v>
      </c>
    </row>
    <row r="1157" spans="1:22">
      <c r="A1157" t="s">
        <v>8921</v>
      </c>
      <c r="B1157" s="48">
        <v>46052.583113425928</v>
      </c>
      <c r="D1157" t="s">
        <v>70</v>
      </c>
      <c r="E1157" t="s">
        <v>71</v>
      </c>
      <c r="F1157" t="s">
        <v>8863</v>
      </c>
      <c r="G1157" s="24">
        <v>46142</v>
      </c>
      <c r="I1157" t="s">
        <v>9032</v>
      </c>
      <c r="J1157" t="s">
        <v>9033</v>
      </c>
      <c r="K1157" t="s">
        <v>4935</v>
      </c>
      <c r="L1157" s="33" t="str">
        <f>VLOOKUP(K1157,'COMM ITY- ENG'!A:B,2,FALSE)</f>
        <v>handles</v>
      </c>
      <c r="N1157">
        <v>1000</v>
      </c>
      <c r="O1157" t="s">
        <v>4949</v>
      </c>
      <c r="Q1157" s="19">
        <f t="shared" si="18"/>
        <v>2.25217</v>
      </c>
      <c r="R1157">
        <v>2252.17</v>
      </c>
      <c r="S1157" s="26" t="str">
        <f>IFERROR(VLOOKUP(J1157,'DESC ITY - ENG'!B:C,2,FALSE),VLOOKUP(I1157,'DESC ITY - ENG'!A:C,3,FALSE))</f>
        <v>Artusi Medium Satin Steel Handle, PA.28 / New</v>
      </c>
      <c r="T1157" s="15" t="str">
        <f>IFERROR(VLOOKUP(S1157,'DESC ITY - ENG'!C:D,2,FALSE),VLOOKUP(J1157,'DESC ITY - ENG'!B:D,3,FALSE))</f>
        <v>HDL</v>
      </c>
      <c r="U1157" t="e">
        <f>VLOOKUP(T1157,'STANDARD COMM'!A:B,2,FALSE)</f>
        <v>#N/A</v>
      </c>
      <c r="V1157" t="str">
        <f>IF(T1157="","(blank)",IF(COUNTIF('STANDARD COMM'!A:A,T1157)&gt;0,"OK","OUT OF SCOPE"))</f>
        <v>OUT OF SCOPE</v>
      </c>
    </row>
    <row r="1158" spans="1:22">
      <c r="A1158" t="s">
        <v>8948</v>
      </c>
      <c r="B1158" s="48">
        <v>46055.495578703703</v>
      </c>
      <c r="D1158" t="s">
        <v>131</v>
      </c>
      <c r="E1158" t="s">
        <v>132</v>
      </c>
      <c r="F1158" t="s">
        <v>8882</v>
      </c>
      <c r="G1158" s="24">
        <v>46142</v>
      </c>
      <c r="I1158" t="s">
        <v>1275</v>
      </c>
      <c r="J1158" t="s">
        <v>1276</v>
      </c>
      <c r="K1158" t="s">
        <v>4940</v>
      </c>
      <c r="L1158" s="33" t="str">
        <f>VLOOKUP(K1158,'COMM ITY- ENG'!A:B,2,FALSE)</f>
        <v>packaging accessories</v>
      </c>
      <c r="N1158">
        <v>20000</v>
      </c>
      <c r="O1158" t="s">
        <v>4949</v>
      </c>
      <c r="Q1158" s="19">
        <f t="shared" si="18"/>
        <v>1.7000000000000001E-2</v>
      </c>
      <c r="R1158">
        <v>340</v>
      </c>
      <c r="S1158" s="26" t="str">
        <f>IFERROR(VLOOKUP(J1158,'DESC ITY - ENG'!B:C,2,FALSE),VLOOKUP(I1158,'DESC ITY - ENG'!A:C,3,FALSE))</f>
        <v>5 GR90 STD FSC+LOGHIPaper Strip 52x27.5 cm 90g Standard FSC with Logos</v>
      </c>
      <c r="T1158" s="15" t="str">
        <f>IFERROR(VLOOKUP(S1158,'DESC ITY - ENG'!C:D,2,FALSE),VLOOKUP(J1158,'DESC ITY - ENG'!B:D,3,FALSE))</f>
        <v>PAP-</v>
      </c>
      <c r="U1158" t="str">
        <f>VLOOKUP(T1158,'STANDARD COMM'!A:B,2,FALSE)</f>
        <v>PAPER FOR BOX</v>
      </c>
      <c r="V1158" t="str">
        <f>IF(T1158="","(blank)",IF(COUNTIF('STANDARD COMM'!A:A,T1158)&gt;0,"OK","OUT OF SCOPE"))</f>
        <v>OK</v>
      </c>
    </row>
    <row r="1159" spans="1:22">
      <c r="A1159" t="s">
        <v>8948</v>
      </c>
      <c r="B1159" s="48">
        <v>46055.495578703703</v>
      </c>
      <c r="D1159" t="s">
        <v>131</v>
      </c>
      <c r="E1159" t="s">
        <v>132</v>
      </c>
      <c r="F1159" t="s">
        <v>8882</v>
      </c>
      <c r="G1159" s="24">
        <v>46142</v>
      </c>
      <c r="I1159" t="s">
        <v>1277</v>
      </c>
      <c r="J1159" t="s">
        <v>1278</v>
      </c>
      <c r="K1159" t="s">
        <v>4940</v>
      </c>
      <c r="L1159" s="33" t="str">
        <f>VLOOKUP(K1159,'COMM ITY- ENG'!A:B,2,FALSE)</f>
        <v>packaging accessories</v>
      </c>
      <c r="N1159">
        <v>20250</v>
      </c>
      <c r="O1159" t="s">
        <v>4949</v>
      </c>
      <c r="Q1159" s="19">
        <f t="shared" si="18"/>
        <v>2.5000000000000001E-2</v>
      </c>
      <c r="R1159">
        <v>506.25</v>
      </c>
      <c r="S1159" s="26" t="str">
        <f>IFERROR(VLOOKUP(J1159,'DESC ITY - ENG'!B:C,2,FALSE),VLOOKUP(I1159,'DESC ITY - ENG'!A:C,3,FALSE))</f>
        <v>5 GR90 STD FSC+LOGHIPaper Strip 61X36.5 cm 90g Standard FSC with Logos</v>
      </c>
      <c r="T1159" s="15" t="str">
        <f>IFERROR(VLOOKUP(S1159,'DESC ITY - ENG'!C:D,2,FALSE),VLOOKUP(J1159,'DESC ITY - ENG'!B:D,3,FALSE))</f>
        <v>PAP-</v>
      </c>
      <c r="U1159" t="str">
        <f>VLOOKUP(T1159,'STANDARD COMM'!A:B,2,FALSE)</f>
        <v>PAPER FOR BOX</v>
      </c>
      <c r="V1159" t="str">
        <f>IF(T1159="","(blank)",IF(COUNTIF('STANDARD COMM'!A:A,T1159)&gt;0,"OK","OUT OF SCOPE"))</f>
        <v>OK</v>
      </c>
    </row>
    <row r="1160" spans="1:22">
      <c r="A1160" t="s">
        <v>8949</v>
      </c>
      <c r="B1160" s="48">
        <v>46055.495578703703</v>
      </c>
      <c r="D1160" t="s">
        <v>148</v>
      </c>
      <c r="E1160" t="s">
        <v>149</v>
      </c>
      <c r="F1160" t="s">
        <v>8883</v>
      </c>
      <c r="G1160" s="24">
        <v>46142</v>
      </c>
      <c r="I1160" t="s">
        <v>1902</v>
      </c>
      <c r="J1160" t="s">
        <v>1903</v>
      </c>
      <c r="K1160" t="s">
        <v>4942</v>
      </c>
      <c r="L1160" s="33" t="str">
        <f>VLOOKUP(K1160,'COMM ITY- ENG'!A:B,2,FALSE)</f>
        <v>accessories for handles</v>
      </c>
      <c r="N1160">
        <v>20000</v>
      </c>
      <c r="O1160" t="s">
        <v>4949</v>
      </c>
      <c r="Q1160" s="19">
        <f t="shared" si="18"/>
        <v>3.6999999999999998E-2</v>
      </c>
      <c r="R1160">
        <v>740</v>
      </c>
      <c r="S1160" s="26" t="str">
        <f>IFERROR(VLOOKUP(J1160,'DESC ITY - ENG'!B:C,2,FALSE),VLOOKUP(I1160,'DESC ITY - ENG'!A:C,3,FALSE))</f>
        <v>Screw 5x16 mm Zinc Plated Self-Locking Knurled Torx T25</v>
      </c>
      <c r="T1160" s="15" t="str">
        <f>IFERROR(VLOOKUP(S1160,'DESC ITY - ENG'!C:D,2,FALSE),VLOOKUP(J1160,'DESC ITY - ENG'!B:D,3,FALSE))</f>
        <v>SCR-</v>
      </c>
      <c r="U1160" t="str">
        <f>VLOOKUP(T1160,'STANDARD COMM'!A:B,2,FALSE)</f>
        <v>SCREW</v>
      </c>
      <c r="V1160" t="str">
        <f>IF(T1160="","(blank)",IF(COUNTIF('STANDARD COMM'!A:A,T1160)&gt;0,"OK","OUT OF SCOPE"))</f>
        <v>OK</v>
      </c>
    </row>
    <row r="1161" spans="1:22">
      <c r="A1161" t="s">
        <v>8949</v>
      </c>
      <c r="B1161" s="48">
        <v>46055.495578703703</v>
      </c>
      <c r="D1161" t="s">
        <v>148</v>
      </c>
      <c r="E1161" t="s">
        <v>149</v>
      </c>
      <c r="F1161" t="s">
        <v>8883</v>
      </c>
      <c r="G1161" s="24">
        <v>46142</v>
      </c>
      <c r="I1161" t="s">
        <v>1904</v>
      </c>
      <c r="J1161" t="s">
        <v>1905</v>
      </c>
      <c r="K1161" t="s">
        <v>4942</v>
      </c>
      <c r="L1161" s="33" t="str">
        <f>VLOOKUP(K1161,'COMM ITY- ENG'!A:B,2,FALSE)</f>
        <v>accessories for handles</v>
      </c>
      <c r="N1161">
        <v>110230</v>
      </c>
      <c r="O1161" t="s">
        <v>4949</v>
      </c>
      <c r="Q1161" s="19">
        <f t="shared" si="18"/>
        <v>3.7000000000000005E-2</v>
      </c>
      <c r="R1161">
        <v>4078.51</v>
      </c>
      <c r="S1161" s="26" t="str">
        <f>IFERROR(VLOOKUP(J1161,'DESC ITY - ENG'!B:C,2,FALSE),VLOOKUP(I1161,'DESC ITY - ENG'!A:C,3,FALSE))</f>
        <v>Screw 5x18 mm Steel Self-Locking Knurled Torx T25</v>
      </c>
      <c r="T1161" s="15" t="str">
        <f>IFERROR(VLOOKUP(S1161,'DESC ITY - ENG'!C:D,2,FALSE),VLOOKUP(J1161,'DESC ITY - ENG'!B:D,3,FALSE))</f>
        <v>SCR-</v>
      </c>
      <c r="U1161" t="str">
        <f>VLOOKUP(T1161,'STANDARD COMM'!A:B,2,FALSE)</f>
        <v>SCREW</v>
      </c>
      <c r="V1161" t="str">
        <f>IF(T1161="","(blank)",IF(COUNTIF('STANDARD COMM'!A:A,T1161)&gt;0,"OK","OUT OF SCOPE"))</f>
        <v>OK</v>
      </c>
    </row>
    <row r="1162" spans="1:22">
      <c r="A1162" t="s">
        <v>8179</v>
      </c>
      <c r="B1162" s="48">
        <v>46055.49559027778</v>
      </c>
      <c r="D1162" t="s">
        <v>77</v>
      </c>
      <c r="E1162" t="s">
        <v>78</v>
      </c>
      <c r="F1162" t="s">
        <v>8859</v>
      </c>
      <c r="G1162" s="24">
        <v>46142</v>
      </c>
      <c r="I1162" t="s">
        <v>380</v>
      </c>
      <c r="J1162" t="s">
        <v>381</v>
      </c>
      <c r="K1162" t="s">
        <v>4935</v>
      </c>
      <c r="L1162" s="33" t="str">
        <f>VLOOKUP(K1162,'COMM ITY- ENG'!A:B,2,FALSE)</f>
        <v>handles</v>
      </c>
      <c r="N1162">
        <v>1500</v>
      </c>
      <c r="O1162" t="s">
        <v>4949</v>
      </c>
      <c r="Q1162" s="19">
        <f t="shared" si="18"/>
        <v>1.137</v>
      </c>
      <c r="R1162">
        <v>1705.5</v>
      </c>
      <c r="S1162" s="26" t="str">
        <f>IFERROR(VLOOKUP(J1162,'DESC ITY - ENG'!B:C,2,FALSE),VLOOKUP(I1162,'DESC ITY - ENG'!A:C,3,FALSE))</f>
        <v>Steel Handle AC.SOLE Short w/Logo MC AISI 430 Pan 279-24 Sandblasted [cite: 4]</v>
      </c>
      <c r="T1162" s="15" t="str">
        <f>IFERROR(VLOOKUP(S1162,'DESC ITY - ENG'!C:D,2,FALSE),VLOOKUP(J1162,'DESC ITY - ENG'!B:D,3,FALSE))</f>
        <v>SHDL-</v>
      </c>
      <c r="U1162" t="e">
        <f>VLOOKUP(T1162,'STANDARD COMM'!A:B,2,FALSE)</f>
        <v>#N/A</v>
      </c>
      <c r="V1162" t="str">
        <f>IF(T1162="","(blank)",IF(COUNTIF('STANDARD COMM'!A:A,T1162)&gt;0,"OK","OUT OF SCOPE"))</f>
        <v>OUT OF SCOPE</v>
      </c>
    </row>
    <row r="1163" spans="1:22">
      <c r="A1163" t="s">
        <v>8179</v>
      </c>
      <c r="B1163" s="48">
        <v>46055.49559027778</v>
      </c>
      <c r="D1163" t="s">
        <v>77</v>
      </c>
      <c r="E1163" t="s">
        <v>78</v>
      </c>
      <c r="F1163" t="s">
        <v>8859</v>
      </c>
      <c r="G1163" s="24">
        <v>46142</v>
      </c>
      <c r="I1163" t="s">
        <v>382</v>
      </c>
      <c r="J1163" t="s">
        <v>383</v>
      </c>
      <c r="K1163" t="s">
        <v>4935</v>
      </c>
      <c r="L1163" s="33" t="str">
        <f>VLOOKUP(K1163,'COMM ITY- ENG'!A:B,2,FALSE)</f>
        <v>handles</v>
      </c>
      <c r="N1163">
        <v>3400</v>
      </c>
      <c r="O1163" t="s">
        <v>4949</v>
      </c>
      <c r="Q1163" s="19">
        <f t="shared" si="18"/>
        <v>1.137</v>
      </c>
      <c r="R1163">
        <v>3865.8</v>
      </c>
      <c r="S1163" s="26" t="str">
        <f>IFERROR(VLOOKUP(J1163,'DESC ITY - ENG'!B:C,2,FALSE),VLOOKUP(I1163,'DESC ITY - ENG'!A:C,3,FALSE))</f>
        <v>Steel Handle AC.SOLE Short w/Logo MC AISI 430 Casserole 433-16 Sandblasted [cite: 4]</v>
      </c>
      <c r="T1163" s="15" t="str">
        <f>IFERROR(VLOOKUP(S1163,'DESC ITY - ENG'!C:D,2,FALSE),VLOOKUP(J1163,'DESC ITY - ENG'!B:D,3,FALSE))</f>
        <v>SHDL-</v>
      </c>
      <c r="U1163" t="e">
        <f>VLOOKUP(T1163,'STANDARD COMM'!A:B,2,FALSE)</f>
        <v>#N/A</v>
      </c>
      <c r="V1163" t="str">
        <f>IF(T1163="","(blank)",IF(COUNTIF('STANDARD COMM'!A:A,T1163)&gt;0,"OK","OUT OF SCOPE"))</f>
        <v>OUT OF SCOPE</v>
      </c>
    </row>
    <row r="1164" spans="1:22">
      <c r="A1164" t="s">
        <v>8179</v>
      </c>
      <c r="B1164" s="48">
        <v>46055.49559027778</v>
      </c>
      <c r="D1164" t="s">
        <v>77</v>
      </c>
      <c r="E1164" t="s">
        <v>78</v>
      </c>
      <c r="F1164" t="s">
        <v>8859</v>
      </c>
      <c r="G1164" s="24">
        <v>46142</v>
      </c>
      <c r="I1164" t="s">
        <v>388</v>
      </c>
      <c r="J1164" t="s">
        <v>389</v>
      </c>
      <c r="K1164" t="s">
        <v>4935</v>
      </c>
      <c r="L1164" s="33" t="str">
        <f>VLOOKUP(K1164,'COMM ITY- ENG'!A:B,2,FALSE)</f>
        <v>handles</v>
      </c>
      <c r="N1164">
        <v>12960</v>
      </c>
      <c r="O1164" t="s">
        <v>4949</v>
      </c>
      <c r="Q1164" s="19">
        <f t="shared" si="18"/>
        <v>1.2270000000000001</v>
      </c>
      <c r="R1164">
        <v>15901.92</v>
      </c>
      <c r="S1164" s="26" t="str">
        <f>IFERROR(VLOOKUP(J1164,'DESC ITY - ENG'!B:C,2,FALSE),VLOOKUP(I1164,'DESC ITY - ENG'!A:C,3,FALSE))</f>
        <v>Steel Handle AC.SOLE Long w/Logo MC AISI 430 Skillet 379-26 Sandblasted [cite: 4 5]</v>
      </c>
      <c r="T1164" s="15" t="str">
        <f>IFERROR(VLOOKUP(S1164,'DESC ITY - ENG'!C:D,2,FALSE),VLOOKUP(J1164,'DESC ITY - ENG'!B:D,3,FALSE))</f>
        <v>HDL--</v>
      </c>
      <c r="U1164" t="e">
        <f>VLOOKUP(T1164,'STANDARD COMM'!A:B,2,FALSE)</f>
        <v>#N/A</v>
      </c>
      <c r="V1164" t="str">
        <f>IF(T1164="","(blank)",IF(COUNTIF('STANDARD COMM'!A:A,T1164)&gt;0,"OK","OUT OF SCOPE"))</f>
        <v>OUT OF SCOPE</v>
      </c>
    </row>
    <row r="1165" spans="1:22">
      <c r="A1165" t="s">
        <v>8987</v>
      </c>
      <c r="B1165" s="48">
        <v>46057.485902777778</v>
      </c>
      <c r="D1165" t="s">
        <v>9008</v>
      </c>
      <c r="E1165" t="s">
        <v>121</v>
      </c>
      <c r="F1165" t="s">
        <v>8895</v>
      </c>
      <c r="G1165" s="24">
        <v>46142</v>
      </c>
      <c r="I1165" t="s">
        <v>2462</v>
      </c>
      <c r="J1165" t="s">
        <v>2463</v>
      </c>
      <c r="K1165" t="s">
        <v>4947</v>
      </c>
      <c r="L1165" s="33" t="str">
        <f>VLOOKUP(K1165,'COMM ITY- ENG'!A:B,2,FALSE)</f>
        <v>cartons and boxes</v>
      </c>
      <c r="N1165">
        <v>966</v>
      </c>
      <c r="O1165" t="s">
        <v>4949</v>
      </c>
      <c r="Q1165" s="19">
        <f t="shared" si="18"/>
        <v>1.34</v>
      </c>
      <c r="R1165">
        <v>1294.44</v>
      </c>
      <c r="S1165" s="26" t="str">
        <f>IFERROR(VLOOKUP(J1165,'DESC ITY - ENG'!B:C,2,FALSE),VLOOKUP(I1165,'DESC ITY - ENG'!A:C,3,FALSE))</f>
        <v>Box 7004/008, 39x38.5x13 cm, Flexographic Print AMWAY QUEEN Ø24 A2</v>
      </c>
      <c r="T1165" s="15" t="str">
        <f>IFERROR(VLOOKUP(S1165,'DESC ITY - ENG'!C:D,2,FALSE),VLOOKUP(J1165,'DESC ITY - ENG'!B:D,3,FALSE))</f>
        <v>BOX-</v>
      </c>
      <c r="U1165" t="str">
        <f>VLOOKUP(T1165,'STANDARD COMM'!A:B,2,FALSE)</f>
        <v>BOX / CARTON</v>
      </c>
      <c r="V1165" t="str">
        <f>IF(T1165="","(blank)",IF(COUNTIF('STANDARD COMM'!A:A,T1165)&gt;0,"OK","OUT OF SCOPE"))</f>
        <v>OK</v>
      </c>
    </row>
    <row r="1166" spans="1:22">
      <c r="A1166" t="s">
        <v>8987</v>
      </c>
      <c r="B1166" s="48">
        <v>46057.485902777778</v>
      </c>
      <c r="D1166" t="s">
        <v>9008</v>
      </c>
      <c r="E1166" t="s">
        <v>121</v>
      </c>
      <c r="F1166" t="s">
        <v>8895</v>
      </c>
      <c r="G1166" s="24">
        <v>46142</v>
      </c>
      <c r="I1166" t="s">
        <v>3573</v>
      </c>
      <c r="J1166" t="s">
        <v>3574</v>
      </c>
      <c r="K1166" t="s">
        <v>4947</v>
      </c>
      <c r="L1166" s="33" t="str">
        <f>VLOOKUP(K1166,'COMM ITY- ENG'!A:B,2,FALSE)</f>
        <v>cartons and boxes</v>
      </c>
      <c r="N1166">
        <v>2470</v>
      </c>
      <c r="O1166" t="s">
        <v>4949</v>
      </c>
      <c r="Q1166" s="19">
        <f t="shared" si="18"/>
        <v>1.17</v>
      </c>
      <c r="R1166">
        <v>2889.9</v>
      </c>
      <c r="S1166" s="26" t="str">
        <f>IFERROR(VLOOKUP(J1166,'DESC ITY - ENG'!B:C,2,FALSE),VLOOKUP(I1166,'DESC ITY - ENG'!A:C,3,FALSE))</f>
        <v>Box 7004/009, 39x38.5x13 cm, Flexographic Print AMWAY iCOOK Ø24 A2</v>
      </c>
      <c r="T1166" s="15" t="str">
        <f>IFERROR(VLOOKUP(S1166,'DESC ITY - ENG'!C:D,2,FALSE),VLOOKUP(J1166,'DESC ITY - ENG'!B:D,3,FALSE))</f>
        <v>BOX-</v>
      </c>
      <c r="U1166" t="str">
        <f>VLOOKUP(T1166,'STANDARD COMM'!A:B,2,FALSE)</f>
        <v>BOX / CARTON</v>
      </c>
      <c r="V1166" t="str">
        <f>IF(T1166="","(blank)",IF(COUNTIF('STANDARD COMM'!A:A,T1166)&gt;0,"OK","OUT OF SCOPE"))</f>
        <v>OK</v>
      </c>
    </row>
    <row r="1167" spans="1:22">
      <c r="A1167" t="s">
        <v>8987</v>
      </c>
      <c r="B1167" s="48">
        <v>46057.485902777778</v>
      </c>
      <c r="D1167" t="s">
        <v>9008</v>
      </c>
      <c r="E1167" t="s">
        <v>121</v>
      </c>
      <c r="F1167" t="s">
        <v>8895</v>
      </c>
      <c r="G1167" s="24">
        <v>46142</v>
      </c>
      <c r="I1167" t="s">
        <v>2472</v>
      </c>
      <c r="J1167" t="s">
        <v>2473</v>
      </c>
      <c r="K1167" t="s">
        <v>4947</v>
      </c>
      <c r="L1167" s="33" t="str">
        <f>VLOOKUP(K1167,'COMM ITY- ENG'!A:B,2,FALSE)</f>
        <v>cartons and boxes</v>
      </c>
      <c r="N1167">
        <v>3327</v>
      </c>
      <c r="O1167" t="s">
        <v>4949</v>
      </c>
      <c r="Q1167" s="19">
        <f t="shared" si="18"/>
        <v>0.70000000000000007</v>
      </c>
      <c r="R1167">
        <v>2328.9</v>
      </c>
      <c r="S1167" s="26" t="str">
        <f>IFERROR(VLOOKUP(J1167,'DESC ITY - ENG'!B:C,2,FALSE),VLOOKUP(I1167,'DESC ITY - ENG'!A:C,3,FALSE))</f>
        <v>Die-Cut Divider, Pan Separator Housing 1M / Lid 24 for Box 7004</v>
      </c>
      <c r="T1167" s="15" t="str">
        <f>IFERROR(VLOOKUP(S1167,'DESC ITY - ENG'!C:D,2,FALSE),VLOOKUP(J1167,'DESC ITY - ENG'!B:D,3,FALSE))</f>
        <v>CBS-</v>
      </c>
      <c r="U1167" t="str">
        <f>VLOOKUP(T1167,'STANDARD COMM'!A:B,2,FALSE)</f>
        <v>CARD BOARD INSERT</v>
      </c>
      <c r="V1167" t="str">
        <f>IF(T1167="","(blank)",IF(COUNTIF('STANDARD COMM'!A:A,T1167)&gt;0,"OK","OUT OF SCOPE"))</f>
        <v>OK</v>
      </c>
    </row>
    <row r="1168" spans="1:22">
      <c r="A1168" t="s">
        <v>8987</v>
      </c>
      <c r="B1168" s="48">
        <v>46057.485902777778</v>
      </c>
      <c r="D1168" t="s">
        <v>9008</v>
      </c>
      <c r="E1168" t="s">
        <v>121</v>
      </c>
      <c r="F1168" t="s">
        <v>8895</v>
      </c>
      <c r="G1168" s="24">
        <v>46142</v>
      </c>
      <c r="I1168" t="s">
        <v>2474</v>
      </c>
      <c r="J1168" t="s">
        <v>2475</v>
      </c>
      <c r="K1168" t="s">
        <v>4947</v>
      </c>
      <c r="L1168" s="33" t="str">
        <f>VLOOKUP(K1168,'COMM ITY- ENG'!A:B,2,FALSE)</f>
        <v>cartons and boxes</v>
      </c>
      <c r="N1168">
        <v>3327</v>
      </c>
      <c r="O1168" t="s">
        <v>4949</v>
      </c>
      <c r="Q1168" s="19">
        <f t="shared" si="18"/>
        <v>0.29000000000000004</v>
      </c>
      <c r="R1168">
        <v>964.83</v>
      </c>
      <c r="S1168" s="26" t="str">
        <f>IFERROR(VLOOKUP(J1168,'DESC ITY - ENG'!B:C,2,FALSE),VLOOKUP(I1168,'DESC ITY - ENG'!A:C,3,FALSE))</f>
        <v>Die-Cut Divider, Lid Closure 24 for Box 7004</v>
      </c>
      <c r="T1168" s="15" t="str">
        <f>IFERROR(VLOOKUP(S1168,'DESC ITY - ENG'!C:D,2,FALSE),VLOOKUP(J1168,'DESC ITY - ENG'!B:D,3,FALSE))</f>
        <v>CBS-</v>
      </c>
      <c r="U1168" t="str">
        <f>VLOOKUP(T1168,'STANDARD COMM'!A:B,2,FALSE)</f>
        <v>CARD BOARD INSERT</v>
      </c>
      <c r="V1168" t="str">
        <f>IF(T1168="","(blank)",IF(COUNTIF('STANDARD COMM'!A:A,T1168)&gt;0,"OK","OUT OF SCOPE"))</f>
        <v>OK</v>
      </c>
    </row>
    <row r="1169" spans="1:22">
      <c r="A1169" t="s">
        <v>8966</v>
      </c>
      <c r="B1169" s="48">
        <v>46057.485914351855</v>
      </c>
      <c r="D1169" t="s">
        <v>9007</v>
      </c>
      <c r="E1169" t="s">
        <v>116</v>
      </c>
      <c r="F1169" t="s">
        <v>8893</v>
      </c>
      <c r="G1169" s="24">
        <v>46142</v>
      </c>
      <c r="I1169" t="s">
        <v>2314</v>
      </c>
      <c r="J1169" t="s">
        <v>2315</v>
      </c>
      <c r="K1169" t="s">
        <v>4947</v>
      </c>
      <c r="L1169" s="33" t="str">
        <f>VLOOKUP(K1169,'COMM ITY- ENG'!A:B,2,FALSE)</f>
        <v>cartons and boxes</v>
      </c>
      <c r="N1169">
        <v>767</v>
      </c>
      <c r="O1169" t="s">
        <v>4949</v>
      </c>
      <c r="Q1169" s="19">
        <f t="shared" si="18"/>
        <v>0.55199478487614084</v>
      </c>
      <c r="R1169">
        <v>423.38</v>
      </c>
      <c r="S1169" s="26" t="str">
        <f>IFERROR(VLOOKUP(J1169,'DESC ITY - ENG'!B:C,2,FALSE),VLOOKUP(I1169,'DESC ITY - ENG'!A:C,3,FALSE))</f>
        <v>Box 0082/000, 47x31x19 cm</v>
      </c>
      <c r="T1169" s="15" t="str">
        <f>IFERROR(VLOOKUP(S1169,'DESC ITY - ENG'!C:D,2,FALSE),VLOOKUP(J1169,'DESC ITY - ENG'!B:D,3,FALSE))</f>
        <v>BOX-</v>
      </c>
      <c r="U1169" t="str">
        <f>VLOOKUP(T1169,'STANDARD COMM'!A:B,2,FALSE)</f>
        <v>BOX / CARTON</v>
      </c>
      <c r="V1169" t="str">
        <f>IF(T1169="","(blank)",IF(COUNTIF('STANDARD COMM'!A:A,T1169)&gt;0,"OK","OUT OF SCOPE"))</f>
        <v>OK</v>
      </c>
    </row>
    <row r="1170" spans="1:22">
      <c r="A1170" t="s">
        <v>8966</v>
      </c>
      <c r="B1170" s="48">
        <v>46057.485914351855</v>
      </c>
      <c r="D1170" t="s">
        <v>9007</v>
      </c>
      <c r="E1170" t="s">
        <v>116</v>
      </c>
      <c r="F1170" t="s">
        <v>8893</v>
      </c>
      <c r="G1170" s="24">
        <v>46142</v>
      </c>
      <c r="I1170" t="s">
        <v>2166</v>
      </c>
      <c r="J1170" t="s">
        <v>2167</v>
      </c>
      <c r="K1170" t="s">
        <v>4947</v>
      </c>
      <c r="L1170" s="33" t="str">
        <f>VLOOKUP(K1170,'COMM ITY- ENG'!A:B,2,FALSE)</f>
        <v>cartons and boxes</v>
      </c>
      <c r="N1170">
        <v>105</v>
      </c>
      <c r="O1170" t="s">
        <v>4949</v>
      </c>
      <c r="Q1170" s="19">
        <f t="shared" si="18"/>
        <v>0.80199999999999994</v>
      </c>
      <c r="R1170">
        <v>84.21</v>
      </c>
      <c r="S1170" s="26" t="str">
        <f>IFERROR(VLOOKUP(J1170,'DESC ITY - ENG'!B:C,2,FALSE),VLOOKUP(I1170,'DESC ITY - ENG'!A:C,3,FALSE))</f>
        <v>Box 1442/000, 41.5x30x32 cm</v>
      </c>
      <c r="T1170" s="15" t="str">
        <f>IFERROR(VLOOKUP(S1170,'DESC ITY - ENG'!C:D,2,FALSE),VLOOKUP(J1170,'DESC ITY - ENG'!B:D,3,FALSE))</f>
        <v>BOX-</v>
      </c>
      <c r="U1170" t="str">
        <f>VLOOKUP(T1170,'STANDARD COMM'!A:B,2,FALSE)</f>
        <v>BOX / CARTON</v>
      </c>
      <c r="V1170" t="str">
        <f>IF(T1170="","(blank)",IF(COUNTIF('STANDARD COMM'!A:A,T1170)&gt;0,"OK","OUT OF SCOPE"))</f>
        <v>OK</v>
      </c>
    </row>
    <row r="1171" spans="1:22">
      <c r="A1171" t="s">
        <v>8966</v>
      </c>
      <c r="B1171" s="48">
        <v>46057.485914351855</v>
      </c>
      <c r="D1171" t="s">
        <v>9007</v>
      </c>
      <c r="E1171" t="s">
        <v>116</v>
      </c>
      <c r="F1171" t="s">
        <v>8893</v>
      </c>
      <c r="G1171" s="24">
        <v>46142</v>
      </c>
      <c r="I1171" t="s">
        <v>1660</v>
      </c>
      <c r="J1171" t="s">
        <v>1661</v>
      </c>
      <c r="K1171" t="s">
        <v>4947</v>
      </c>
      <c r="L1171" s="33" t="str">
        <f>VLOOKUP(K1171,'COMM ITY- ENG'!A:B,2,FALSE)</f>
        <v>cartons and boxes</v>
      </c>
      <c r="N1171">
        <v>410</v>
      </c>
      <c r="O1171" t="s">
        <v>4949</v>
      </c>
      <c r="Q1171" s="19">
        <f t="shared" si="18"/>
        <v>0.59199999999999997</v>
      </c>
      <c r="R1171">
        <v>242.72</v>
      </c>
      <c r="S1171" s="26" t="str">
        <f>IFERROR(VLOOKUP(J1171,'DESC ITY - ENG'!B:C,2,FALSE),VLOOKUP(I1171,'DESC ITY - ENG'!A:C,3,FALSE))</f>
        <v>Box 3440/000, 37x25.5x31 cm</v>
      </c>
      <c r="T1171" s="15" t="str">
        <f>IFERROR(VLOOKUP(S1171,'DESC ITY - ENG'!C:D,2,FALSE),VLOOKUP(J1171,'DESC ITY - ENG'!B:D,3,FALSE))</f>
        <v>BOX-</v>
      </c>
      <c r="U1171" t="str">
        <f>VLOOKUP(T1171,'STANDARD COMM'!A:B,2,FALSE)</f>
        <v>BOX / CARTON</v>
      </c>
      <c r="V1171" t="str">
        <f>IF(T1171="","(blank)",IF(COUNTIF('STANDARD COMM'!A:A,T1171)&gt;0,"OK","OUT OF SCOPE"))</f>
        <v>OK</v>
      </c>
    </row>
    <row r="1172" spans="1:22">
      <c r="A1172" t="s">
        <v>8966</v>
      </c>
      <c r="B1172" s="48">
        <v>46057.485914351855</v>
      </c>
      <c r="D1172" t="s">
        <v>9007</v>
      </c>
      <c r="E1172" t="s">
        <v>116</v>
      </c>
      <c r="F1172" t="s">
        <v>8893</v>
      </c>
      <c r="G1172" s="24">
        <v>46142</v>
      </c>
      <c r="I1172" t="s">
        <v>1053</v>
      </c>
      <c r="J1172" t="s">
        <v>1054</v>
      </c>
      <c r="K1172" t="s">
        <v>4947</v>
      </c>
      <c r="L1172" s="33" t="str">
        <f>VLOOKUP(K1172,'COMM ITY- ENG'!A:B,2,FALSE)</f>
        <v>cartons and boxes</v>
      </c>
      <c r="N1172">
        <v>2314</v>
      </c>
      <c r="O1172" t="s">
        <v>4949</v>
      </c>
      <c r="Q1172" s="19">
        <f t="shared" si="18"/>
        <v>0.46</v>
      </c>
      <c r="R1172">
        <v>1064.44</v>
      </c>
      <c r="S1172" s="26" t="str">
        <f>IFERROR(VLOOKUP(J1172,'DESC ITY - ENG'!B:C,2,FALSE),VLOOKUP(I1172,'DESC ITY - ENG'!A:C,3,FALSE))</f>
        <v>Box 3486/000, 47x30.5x15 cm</v>
      </c>
      <c r="T1172" s="15" t="str">
        <f>IFERROR(VLOOKUP(S1172,'DESC ITY - ENG'!C:D,2,FALSE),VLOOKUP(J1172,'DESC ITY - ENG'!B:D,3,FALSE))</f>
        <v>BOX-</v>
      </c>
      <c r="U1172" t="str">
        <f>VLOOKUP(T1172,'STANDARD COMM'!A:B,2,FALSE)</f>
        <v>BOX / CARTON</v>
      </c>
      <c r="V1172" t="str">
        <f>IF(T1172="","(blank)",IF(COUNTIF('STANDARD COMM'!A:A,T1172)&gt;0,"OK","OUT OF SCOPE"))</f>
        <v>OK</v>
      </c>
    </row>
    <row r="1173" spans="1:22">
      <c r="A1173" t="s">
        <v>8966</v>
      </c>
      <c r="B1173" s="48">
        <v>46057.485914351855</v>
      </c>
      <c r="D1173" t="s">
        <v>9007</v>
      </c>
      <c r="E1173" t="s">
        <v>116</v>
      </c>
      <c r="F1173" t="s">
        <v>8893</v>
      </c>
      <c r="G1173" s="24">
        <v>46142</v>
      </c>
      <c r="I1173" t="s">
        <v>3869</v>
      </c>
      <c r="J1173" t="s">
        <v>3870</v>
      </c>
      <c r="K1173" t="s">
        <v>4947</v>
      </c>
      <c r="L1173" s="33" t="str">
        <f>VLOOKUP(K1173,'COMM ITY- ENG'!A:B,2,FALSE)</f>
        <v>cartons and boxes</v>
      </c>
      <c r="N1173">
        <v>8</v>
      </c>
      <c r="O1173" t="s">
        <v>4949</v>
      </c>
      <c r="Q1173" s="19">
        <f t="shared" si="18"/>
        <v>0.65375000000000005</v>
      </c>
      <c r="R1173">
        <v>5.23</v>
      </c>
      <c r="S1173" s="26" t="str">
        <f>IFERROR(VLOOKUP(J1173,'DESC ITY - ENG'!B:C,2,FALSE),VLOOKUP(I1173,'DESC ITY - ENG'!A:C,3,FALSE))</f>
        <v>Box 4468/000, 45x22x23 cm (Japanese Lid Type)</v>
      </c>
      <c r="T1173" s="15" t="str">
        <f>IFERROR(VLOOKUP(S1173,'DESC ITY - ENG'!C:D,2,FALSE),VLOOKUP(J1173,'DESC ITY - ENG'!B:D,3,FALSE))</f>
        <v>BOX-</v>
      </c>
      <c r="U1173" t="str">
        <f>VLOOKUP(T1173,'STANDARD COMM'!A:B,2,FALSE)</f>
        <v>BOX / CARTON</v>
      </c>
      <c r="V1173" t="str">
        <f>IF(T1173="","(blank)",IF(COUNTIF('STANDARD COMM'!A:A,T1173)&gt;0,"OK","OUT OF SCOPE"))</f>
        <v>OK</v>
      </c>
    </row>
    <row r="1174" spans="1:22">
      <c r="A1174" t="s">
        <v>8966</v>
      </c>
      <c r="B1174" s="48">
        <v>46057.485914351855</v>
      </c>
      <c r="D1174" t="s">
        <v>9007</v>
      </c>
      <c r="E1174" t="s">
        <v>116</v>
      </c>
      <c r="F1174" t="s">
        <v>8893</v>
      </c>
      <c r="G1174" s="24">
        <v>46142</v>
      </c>
      <c r="I1174" t="s">
        <v>1075</v>
      </c>
      <c r="J1174" t="s">
        <v>1076</v>
      </c>
      <c r="K1174" t="s">
        <v>4947</v>
      </c>
      <c r="L1174" s="33" t="str">
        <f>VLOOKUP(K1174,'COMM ITY- ENG'!A:B,2,FALSE)</f>
        <v>cartons and boxes</v>
      </c>
      <c r="N1174">
        <v>8</v>
      </c>
      <c r="O1174" t="s">
        <v>4949</v>
      </c>
      <c r="Q1174" s="19">
        <f t="shared" si="18"/>
        <v>0.85375000000000001</v>
      </c>
      <c r="R1174">
        <v>6.83</v>
      </c>
      <c r="S1174" s="26" t="str">
        <f>IFERROR(VLOOKUP(J1174,'DESC ITY - ENG'!B:C,2,FALSE),VLOOKUP(I1174,'DESC ITY - ENG'!A:C,3,FALSE))</f>
        <v>Box 4582/000, 61x30x23 cm (Japanese Lid Type)</v>
      </c>
      <c r="T1174" s="15" t="str">
        <f>IFERROR(VLOOKUP(S1174,'DESC ITY - ENG'!C:D,2,FALSE),VLOOKUP(J1174,'DESC ITY - ENG'!B:D,3,FALSE))</f>
        <v>BOX-</v>
      </c>
      <c r="U1174" t="str">
        <f>VLOOKUP(T1174,'STANDARD COMM'!A:B,2,FALSE)</f>
        <v>BOX / CARTON</v>
      </c>
      <c r="V1174" t="str">
        <f>IF(T1174="","(blank)",IF(COUNTIF('STANDARD COMM'!A:A,T1174)&gt;0,"OK","OUT OF SCOPE"))</f>
        <v>OK</v>
      </c>
    </row>
    <row r="1175" spans="1:22">
      <c r="A1175" t="s">
        <v>8966</v>
      </c>
      <c r="B1175" s="48">
        <v>46057.485914351855</v>
      </c>
      <c r="D1175" t="s">
        <v>9007</v>
      </c>
      <c r="E1175" t="s">
        <v>116</v>
      </c>
      <c r="F1175" t="s">
        <v>8893</v>
      </c>
      <c r="G1175" s="24">
        <v>46142</v>
      </c>
      <c r="I1175" t="s">
        <v>1083</v>
      </c>
      <c r="J1175" t="s">
        <v>1084</v>
      </c>
      <c r="K1175" t="s">
        <v>4947</v>
      </c>
      <c r="L1175" s="33" t="str">
        <f>VLOOKUP(K1175,'COMM ITY- ENG'!A:B,2,FALSE)</f>
        <v>cartons and boxes</v>
      </c>
      <c r="N1175">
        <v>100</v>
      </c>
      <c r="O1175" t="s">
        <v>4949</v>
      </c>
      <c r="Q1175" s="19">
        <f t="shared" si="18"/>
        <v>0.59599999999999997</v>
      </c>
      <c r="R1175">
        <v>59.6</v>
      </c>
      <c r="S1175" s="26" t="str">
        <f>IFERROR(VLOOKUP(J1175,'DESC ITY - ENG'!B:C,2,FALSE),VLOOKUP(I1175,'DESC ITY - ENG'!A:C,3,FALSE))</f>
        <v>Box 5001/000, 28x28x26 cm</v>
      </c>
      <c r="T1175" s="15" t="str">
        <f>IFERROR(VLOOKUP(S1175,'DESC ITY - ENG'!C:D,2,FALSE),VLOOKUP(J1175,'DESC ITY - ENG'!B:D,3,FALSE))</f>
        <v>BOX-</v>
      </c>
      <c r="U1175" t="str">
        <f>VLOOKUP(T1175,'STANDARD COMM'!A:B,2,FALSE)</f>
        <v>BOX / CARTON</v>
      </c>
      <c r="V1175" t="str">
        <f>IF(T1175="","(blank)",IF(COUNTIF('STANDARD COMM'!A:A,T1175)&gt;0,"OK","OUT OF SCOPE"))</f>
        <v>OK</v>
      </c>
    </row>
    <row r="1176" spans="1:22">
      <c r="A1176" t="s">
        <v>8966</v>
      </c>
      <c r="B1176" s="48">
        <v>46057.485914351855</v>
      </c>
      <c r="D1176" t="s">
        <v>9007</v>
      </c>
      <c r="E1176" t="s">
        <v>116</v>
      </c>
      <c r="F1176" t="s">
        <v>8893</v>
      </c>
      <c r="G1176" s="24">
        <v>46142</v>
      </c>
      <c r="I1176" t="s">
        <v>3873</v>
      </c>
      <c r="J1176" t="s">
        <v>3874</v>
      </c>
      <c r="K1176" t="s">
        <v>4947</v>
      </c>
      <c r="L1176" s="33" t="str">
        <f>VLOOKUP(K1176,'COMM ITY- ENG'!A:B,2,FALSE)</f>
        <v>cartons and boxes</v>
      </c>
      <c r="N1176">
        <v>8</v>
      </c>
      <c r="O1176" t="s">
        <v>4949</v>
      </c>
      <c r="Q1176" s="19">
        <f t="shared" si="18"/>
        <v>0.59</v>
      </c>
      <c r="R1176">
        <v>4.72</v>
      </c>
      <c r="S1176" s="26" t="str">
        <f>IFERROR(VLOOKUP(J1176,'DESC ITY - ENG'!B:C,2,FALSE),VLOOKUP(I1176,'DESC ITY - ENG'!A:C,3,FALSE))</f>
        <v>Box 6062/000, 39x18.5x24 cm</v>
      </c>
      <c r="T1176" s="15" t="str">
        <f>IFERROR(VLOOKUP(S1176,'DESC ITY - ENG'!C:D,2,FALSE),VLOOKUP(J1176,'DESC ITY - ENG'!B:D,3,FALSE))</f>
        <v>BOX-</v>
      </c>
      <c r="U1176" t="str">
        <f>VLOOKUP(T1176,'STANDARD COMM'!A:B,2,FALSE)</f>
        <v>BOX / CARTON</v>
      </c>
      <c r="V1176" t="str">
        <f>IF(T1176="","(blank)",IF(COUNTIF('STANDARD COMM'!A:A,T1176)&gt;0,"OK","OUT OF SCOPE"))</f>
        <v>OK</v>
      </c>
    </row>
    <row r="1177" spans="1:22">
      <c r="A1177" t="s">
        <v>8966</v>
      </c>
      <c r="B1177" s="48">
        <v>46057.485914351855</v>
      </c>
      <c r="D1177" t="s">
        <v>9007</v>
      </c>
      <c r="E1177" t="s">
        <v>116</v>
      </c>
      <c r="F1177" t="s">
        <v>8893</v>
      </c>
      <c r="G1177" s="24">
        <v>46142</v>
      </c>
      <c r="I1177" t="s">
        <v>1019</v>
      </c>
      <c r="J1177" t="s">
        <v>1020</v>
      </c>
      <c r="K1177" t="s">
        <v>4947</v>
      </c>
      <c r="L1177" s="33" t="str">
        <f>VLOOKUP(K1177,'COMM ITY- ENG'!A:B,2,FALSE)</f>
        <v>cartons and boxes</v>
      </c>
      <c r="N1177">
        <v>1378</v>
      </c>
      <c r="O1177" t="s">
        <v>4949</v>
      </c>
      <c r="Q1177" s="19">
        <f t="shared" si="18"/>
        <v>0.67600145137880985</v>
      </c>
      <c r="R1177">
        <v>931.53</v>
      </c>
      <c r="S1177" s="26" t="str">
        <f>IFERROR(VLOOKUP(J1177,'DESC ITY - ENG'!B:C,2,FALSE),VLOOKUP(I1177,'DESC ITY - ENG'!A:C,3,FALSE))</f>
        <v>Box 6076/000, 59x38.5x13 cm</v>
      </c>
      <c r="T1177" s="15" t="str">
        <f>IFERROR(VLOOKUP(S1177,'DESC ITY - ENG'!C:D,2,FALSE),VLOOKUP(J1177,'DESC ITY - ENG'!B:D,3,FALSE))</f>
        <v>BOX-</v>
      </c>
      <c r="U1177" t="str">
        <f>VLOOKUP(T1177,'STANDARD COMM'!A:B,2,FALSE)</f>
        <v>BOX / CARTON</v>
      </c>
      <c r="V1177" t="str">
        <f>IF(T1177="","(blank)",IF(COUNTIF('STANDARD COMM'!A:A,T1177)&gt;0,"OK","OUT OF SCOPE"))</f>
        <v>OK</v>
      </c>
    </row>
    <row r="1178" spans="1:22">
      <c r="A1178" t="s">
        <v>8966</v>
      </c>
      <c r="B1178" s="48">
        <v>46057.485914351855</v>
      </c>
      <c r="D1178" t="s">
        <v>9007</v>
      </c>
      <c r="E1178" t="s">
        <v>116</v>
      </c>
      <c r="F1178" t="s">
        <v>8893</v>
      </c>
      <c r="G1178" s="24">
        <v>46142</v>
      </c>
      <c r="I1178" t="s">
        <v>3479</v>
      </c>
      <c r="J1178" t="s">
        <v>3480</v>
      </c>
      <c r="K1178" t="s">
        <v>4947</v>
      </c>
      <c r="L1178" s="33" t="str">
        <f>VLOOKUP(K1178,'COMM ITY- ENG'!A:B,2,FALSE)</f>
        <v>cartons and boxes</v>
      </c>
      <c r="N1178">
        <v>510</v>
      </c>
      <c r="O1178" t="s">
        <v>4949</v>
      </c>
      <c r="Q1178" s="19">
        <f t="shared" si="18"/>
        <v>0.77300000000000002</v>
      </c>
      <c r="R1178">
        <v>394.23</v>
      </c>
      <c r="S1178" s="26" t="str">
        <f>IFERROR(VLOOKUP(J1178,'DESC ITY - ENG'!B:C,2,FALSE),VLOOKUP(I1178,'DESC ITY - ENG'!A:C,3,FALSE))</f>
        <v>Box 6459/008*, 59x35x20 cm</v>
      </c>
      <c r="T1178" s="15" t="str">
        <f>IFERROR(VLOOKUP(S1178,'DESC ITY - ENG'!C:D,2,FALSE),VLOOKUP(J1178,'DESC ITY - ENG'!B:D,3,FALSE))</f>
        <v>BOX-</v>
      </c>
      <c r="U1178" t="str">
        <f>VLOOKUP(T1178,'STANDARD COMM'!A:B,2,FALSE)</f>
        <v>BOX / CARTON</v>
      </c>
      <c r="V1178" t="str">
        <f>IF(T1178="","(blank)",IF(COUNTIF('STANDARD COMM'!A:A,T1178)&gt;0,"OK","OUT OF SCOPE"))</f>
        <v>OK</v>
      </c>
    </row>
    <row r="1179" spans="1:22">
      <c r="A1179" t="s">
        <v>8966</v>
      </c>
      <c r="B1179" s="48">
        <v>46057.485914351855</v>
      </c>
      <c r="D1179" t="s">
        <v>9007</v>
      </c>
      <c r="E1179" t="s">
        <v>116</v>
      </c>
      <c r="F1179" t="s">
        <v>8893</v>
      </c>
      <c r="G1179" s="24">
        <v>46142</v>
      </c>
      <c r="I1179" t="s">
        <v>3497</v>
      </c>
      <c r="J1179" t="s">
        <v>3498</v>
      </c>
      <c r="K1179" t="s">
        <v>4947</v>
      </c>
      <c r="L1179" s="33" t="str">
        <f>VLOOKUP(K1179,'COMM ITY- ENG'!A:B,2,FALSE)</f>
        <v>cartons and boxes</v>
      </c>
      <c r="N1179">
        <v>510</v>
      </c>
      <c r="O1179" t="s">
        <v>4949</v>
      </c>
      <c r="Q1179" s="19">
        <f t="shared" si="18"/>
        <v>0.79400000000000004</v>
      </c>
      <c r="R1179">
        <v>404.94</v>
      </c>
      <c r="S1179" s="26" t="str">
        <f>IFERROR(VLOOKUP(J1179,'DESC ITY - ENG'!B:C,2,FALSE),VLOOKUP(I1179,'DESC ITY - ENG'!A:C,3,FALSE))</f>
        <v>Box 6817/001, 43x35.5x25.5 cm</v>
      </c>
      <c r="T1179" s="15" t="str">
        <f>IFERROR(VLOOKUP(S1179,'DESC ITY - ENG'!C:D,2,FALSE),VLOOKUP(J1179,'DESC ITY - ENG'!B:D,3,FALSE))</f>
        <v>BOX-</v>
      </c>
      <c r="U1179" t="str">
        <f>VLOOKUP(T1179,'STANDARD COMM'!A:B,2,FALSE)</f>
        <v>BOX / CARTON</v>
      </c>
      <c r="V1179" t="str">
        <f>IF(T1179="","(blank)",IF(COUNTIF('STANDARD COMM'!A:A,T1179)&gt;0,"OK","OUT OF SCOPE"))</f>
        <v>OK</v>
      </c>
    </row>
    <row r="1180" spans="1:22">
      <c r="A1180" t="s">
        <v>8966</v>
      </c>
      <c r="B1180" s="48">
        <v>46057.485914351855</v>
      </c>
      <c r="D1180" t="s">
        <v>9007</v>
      </c>
      <c r="E1180" t="s">
        <v>116</v>
      </c>
      <c r="F1180" t="s">
        <v>8893</v>
      </c>
      <c r="G1180" s="24">
        <v>46142</v>
      </c>
      <c r="I1180" t="s">
        <v>2236</v>
      </c>
      <c r="J1180" t="s">
        <v>2237</v>
      </c>
      <c r="K1180" t="s">
        <v>4947</v>
      </c>
      <c r="L1180" s="33" t="str">
        <f>VLOOKUP(K1180,'COMM ITY- ENG'!A:B,2,FALSE)</f>
        <v>cartons and boxes</v>
      </c>
      <c r="N1180">
        <v>765</v>
      </c>
      <c r="O1180" t="s">
        <v>4949</v>
      </c>
      <c r="Q1180" s="19">
        <f t="shared" si="18"/>
        <v>0.11300653594771243</v>
      </c>
      <c r="R1180">
        <v>86.45</v>
      </c>
      <c r="S1180" s="26" t="str">
        <f>IFERROR(VLOOKUP(J1180,'DESC ITY - ENG'!B:C,2,FALSE),VLOOKUP(I1180,'DESC ITY - ENG'!A:C,3,FALSE))</f>
        <v>Cardboard Divider, 19x67 cm, T.1 with 4 Creases 7/28/39/60/67</v>
      </c>
      <c r="T1180" s="15" t="str">
        <f>IFERROR(VLOOKUP(S1180,'DESC ITY - ENG'!C:D,2,FALSE),VLOOKUP(J1180,'DESC ITY - ENG'!B:D,3,FALSE))</f>
        <v>CBS-</v>
      </c>
      <c r="U1180" t="str">
        <f>VLOOKUP(T1180,'STANDARD COMM'!A:B,2,FALSE)</f>
        <v>CARD BOARD INSERT</v>
      </c>
      <c r="V1180" t="str">
        <f>IF(T1180="","(blank)",IF(COUNTIF('STANDARD COMM'!A:A,T1180)&gt;0,"OK","OUT OF SCOPE"))</f>
        <v>OK</v>
      </c>
    </row>
    <row r="1181" spans="1:22">
      <c r="A1181" t="s">
        <v>8966</v>
      </c>
      <c r="B1181" s="48">
        <v>46057.485914351855</v>
      </c>
      <c r="D1181" t="s">
        <v>9007</v>
      </c>
      <c r="E1181" t="s">
        <v>116</v>
      </c>
      <c r="F1181" t="s">
        <v>8893</v>
      </c>
      <c r="G1181" s="24">
        <v>46142</v>
      </c>
      <c r="I1181" t="s">
        <v>1752</v>
      </c>
      <c r="J1181" t="s">
        <v>1753</v>
      </c>
      <c r="K1181" t="s">
        <v>4947</v>
      </c>
      <c r="L1181" s="33" t="str">
        <f>VLOOKUP(K1181,'COMM ITY- ENG'!A:B,2,FALSE)</f>
        <v>cartons and boxes</v>
      </c>
      <c r="N1181">
        <v>8</v>
      </c>
      <c r="O1181" t="s">
        <v>4949</v>
      </c>
      <c r="Q1181" s="19">
        <f t="shared" si="18"/>
        <v>4.3749999999999997E-2</v>
      </c>
      <c r="R1181">
        <v>0.35</v>
      </c>
      <c r="S1181" s="26" t="str">
        <f>IFERROR(VLOOKUP(J1181,'DESC ITY - ENG'!B:C,2,FALSE),VLOOKUP(I1181,'DESC ITY - ENG'!A:C,3,FALSE))</f>
        <v>Cardboard Divider, 22x22 cm, T.5</v>
      </c>
      <c r="T1181" s="15" t="str">
        <f>IFERROR(VLOOKUP(S1181,'DESC ITY - ENG'!C:D,2,FALSE),VLOOKUP(J1181,'DESC ITY - ENG'!B:D,3,FALSE))</f>
        <v>CBS-</v>
      </c>
      <c r="U1181" t="str">
        <f>VLOOKUP(T1181,'STANDARD COMM'!A:B,2,FALSE)</f>
        <v>CARD BOARD INSERT</v>
      </c>
      <c r="V1181" t="str">
        <f>IF(T1181="","(blank)",IF(COUNTIF('STANDARD COMM'!A:A,T1181)&gt;0,"OK","OUT OF SCOPE"))</f>
        <v>OK</v>
      </c>
    </row>
    <row r="1182" spans="1:22">
      <c r="A1182" t="s">
        <v>8966</v>
      </c>
      <c r="B1182" s="48">
        <v>46057.485914351855</v>
      </c>
      <c r="D1182" t="s">
        <v>9007</v>
      </c>
      <c r="E1182" t="s">
        <v>116</v>
      </c>
      <c r="F1182" t="s">
        <v>8893</v>
      </c>
      <c r="G1182" s="24">
        <v>46142</v>
      </c>
      <c r="I1182" t="s">
        <v>2240</v>
      </c>
      <c r="J1182" t="s">
        <v>2241</v>
      </c>
      <c r="K1182" t="s">
        <v>4947</v>
      </c>
      <c r="L1182" s="33" t="str">
        <f>VLOOKUP(K1182,'COMM ITY- ENG'!A:B,2,FALSE)</f>
        <v>cartons and boxes</v>
      </c>
      <c r="N1182">
        <v>8</v>
      </c>
      <c r="O1182" t="s">
        <v>4949</v>
      </c>
      <c r="Q1182" s="19">
        <f t="shared" si="18"/>
        <v>4.1250000000000002E-2</v>
      </c>
      <c r="R1182">
        <v>0.33</v>
      </c>
      <c r="S1182" s="26" t="str">
        <f>IFERROR(VLOOKUP(J1182,'DESC ITY - ENG'!B:C,2,FALSE),VLOOKUP(I1182,'DESC ITY - ENG'!A:C,3,FALSE))</f>
        <v>Cardboard Divider, 23x18 cm, T.5</v>
      </c>
      <c r="T1182" s="15" t="str">
        <f>IFERROR(VLOOKUP(S1182,'DESC ITY - ENG'!C:D,2,FALSE),VLOOKUP(J1182,'DESC ITY - ENG'!B:D,3,FALSE))</f>
        <v>CBS-</v>
      </c>
      <c r="U1182" t="str">
        <f>VLOOKUP(T1182,'STANDARD COMM'!A:B,2,FALSE)</f>
        <v>CARD BOARD INSERT</v>
      </c>
      <c r="V1182" t="str">
        <f>IF(T1182="","(blank)",IF(COUNTIF('STANDARD COMM'!A:A,T1182)&gt;0,"OK","OUT OF SCOPE"))</f>
        <v>OK</v>
      </c>
    </row>
    <row r="1183" spans="1:22">
      <c r="A1183" t="s">
        <v>8966</v>
      </c>
      <c r="B1183" s="48">
        <v>46057.485914351855</v>
      </c>
      <c r="D1183" t="s">
        <v>9007</v>
      </c>
      <c r="E1183" t="s">
        <v>116</v>
      </c>
      <c r="F1183" t="s">
        <v>8893</v>
      </c>
      <c r="G1183" s="24">
        <v>46142</v>
      </c>
      <c r="I1183" t="s">
        <v>1143</v>
      </c>
      <c r="J1183" t="s">
        <v>1144</v>
      </c>
      <c r="K1183" t="s">
        <v>4947</v>
      </c>
      <c r="L1183" s="33" t="str">
        <f>VLOOKUP(K1183,'COMM ITY- ENG'!A:B,2,FALSE)</f>
        <v>cartons and boxes</v>
      </c>
      <c r="N1183">
        <v>8</v>
      </c>
      <c r="O1183" t="s">
        <v>4949</v>
      </c>
      <c r="Q1183" s="19">
        <f t="shared" si="18"/>
        <v>5.1249999999999997E-2</v>
      </c>
      <c r="R1183">
        <v>0.41</v>
      </c>
      <c r="S1183" s="26" t="str">
        <f>IFERROR(VLOOKUP(J1183,'DESC ITY - ENG'!B:C,2,FALSE),VLOOKUP(I1183,'DESC ITY - ENG'!A:C,3,FALSE))</f>
        <v>Cardboard Divider, 28x22 cm, T.5</v>
      </c>
      <c r="T1183" s="15" t="str">
        <f>IFERROR(VLOOKUP(S1183,'DESC ITY - ENG'!C:D,2,FALSE),VLOOKUP(J1183,'DESC ITY - ENG'!B:D,3,FALSE))</f>
        <v>CBS-</v>
      </c>
      <c r="U1183" t="str">
        <f>VLOOKUP(T1183,'STANDARD COMM'!A:B,2,FALSE)</f>
        <v>CARD BOARD INSERT</v>
      </c>
      <c r="V1183" t="str">
        <f>IF(T1183="","(blank)",IF(COUNTIF('STANDARD COMM'!A:A,T1183)&gt;0,"OK","OUT OF SCOPE"))</f>
        <v>OK</v>
      </c>
    </row>
    <row r="1184" spans="1:22">
      <c r="A1184" t="s">
        <v>8966</v>
      </c>
      <c r="B1184" s="48">
        <v>46057.485914351855</v>
      </c>
      <c r="D1184" t="s">
        <v>9007</v>
      </c>
      <c r="E1184" t="s">
        <v>116</v>
      </c>
      <c r="F1184" t="s">
        <v>8893</v>
      </c>
      <c r="G1184" s="24">
        <v>46142</v>
      </c>
      <c r="I1184" t="s">
        <v>1157</v>
      </c>
      <c r="J1184" t="s">
        <v>1158</v>
      </c>
      <c r="K1184" t="s">
        <v>4947</v>
      </c>
      <c r="L1184" s="33" t="str">
        <f>VLOOKUP(K1184,'COMM ITY- ENG'!A:B,2,FALSE)</f>
        <v>cartons and boxes</v>
      </c>
      <c r="N1184">
        <v>8230</v>
      </c>
      <c r="O1184" t="s">
        <v>4949</v>
      </c>
      <c r="Q1184" s="19">
        <f t="shared" si="18"/>
        <v>6.2E-2</v>
      </c>
      <c r="R1184">
        <v>510.26</v>
      </c>
      <c r="S1184" s="26" t="str">
        <f>IFERROR(VLOOKUP(J1184,'DESC ITY - ENG'!B:C,2,FALSE),VLOOKUP(I1184,'DESC ITY - ENG'!A:C,3,FALSE))</f>
        <v>Cardboard Divider, 60x14 cm, T.5</v>
      </c>
      <c r="T1184" s="15" t="str">
        <f>IFERROR(VLOOKUP(S1184,'DESC ITY - ENG'!C:D,2,FALSE),VLOOKUP(J1184,'DESC ITY - ENG'!B:D,3,FALSE))</f>
        <v>CBS-</v>
      </c>
      <c r="U1184" t="str">
        <f>VLOOKUP(T1184,'STANDARD COMM'!A:B,2,FALSE)</f>
        <v>CARD BOARD INSERT</v>
      </c>
      <c r="V1184" t="str">
        <f>IF(T1184="","(blank)",IF(COUNTIF('STANDARD COMM'!A:A,T1184)&gt;0,"OK","OUT OF SCOPE"))</f>
        <v>OK</v>
      </c>
    </row>
    <row r="1185" spans="1:22">
      <c r="A1185" t="s">
        <v>8966</v>
      </c>
      <c r="B1185" s="48">
        <v>46057.485914351855</v>
      </c>
      <c r="D1185" t="s">
        <v>9007</v>
      </c>
      <c r="E1185" t="s">
        <v>116</v>
      </c>
      <c r="F1185" t="s">
        <v>8893</v>
      </c>
      <c r="G1185" s="24">
        <v>46142</v>
      </c>
      <c r="I1185" t="s">
        <v>1764</v>
      </c>
      <c r="J1185" t="s">
        <v>1765</v>
      </c>
      <c r="K1185" t="s">
        <v>4947</v>
      </c>
      <c r="L1185" s="33" t="str">
        <f>VLOOKUP(K1185,'COMM ITY- ENG'!A:B,2,FALSE)</f>
        <v>cartons and boxes</v>
      </c>
      <c r="N1185">
        <v>456</v>
      </c>
      <c r="O1185" t="s">
        <v>4949</v>
      </c>
      <c r="Q1185" s="19">
        <f t="shared" si="18"/>
        <v>7.9999999999999988E-2</v>
      </c>
      <c r="R1185">
        <v>36.479999999999997</v>
      </c>
      <c r="S1185" s="26" t="str">
        <f>IFERROR(VLOOKUP(J1185,'DESC ITY - ENG'!B:C,2,FALSE),VLOOKUP(I1185,'DESC ITY - ENG'!A:C,3,FALSE))</f>
        <v>Cardboard Divider, 60x20 cm, T.5</v>
      </c>
      <c r="T1185" s="15" t="str">
        <f>IFERROR(VLOOKUP(S1185,'DESC ITY - ENG'!C:D,2,FALSE),VLOOKUP(J1185,'DESC ITY - ENG'!B:D,3,FALSE))</f>
        <v>CBS-</v>
      </c>
      <c r="U1185" t="str">
        <f>VLOOKUP(T1185,'STANDARD COMM'!A:B,2,FALSE)</f>
        <v>CARD BOARD INSERT</v>
      </c>
      <c r="V1185" t="str">
        <f>IF(T1185="","(blank)",IF(COUNTIF('STANDARD COMM'!A:A,T1185)&gt;0,"OK","OUT OF SCOPE"))</f>
        <v>OK</v>
      </c>
    </row>
    <row r="1186" spans="1:22">
      <c r="A1186" t="s">
        <v>8230</v>
      </c>
      <c r="B1186" s="48">
        <v>46059.426087962966</v>
      </c>
      <c r="D1186" t="s">
        <v>119</v>
      </c>
      <c r="E1186" t="s">
        <v>120</v>
      </c>
      <c r="F1186" t="s">
        <v>8894</v>
      </c>
      <c r="G1186" s="24">
        <v>46142</v>
      </c>
      <c r="I1186" t="s">
        <v>3832</v>
      </c>
      <c r="J1186" t="s">
        <v>3833</v>
      </c>
      <c r="K1186" t="s">
        <v>4938</v>
      </c>
      <c r="L1186" s="33" t="str">
        <f>VLOOKUP(K1186,'COMM ITY- ENG'!A:B,2,FALSE)</f>
        <v>aluminium</v>
      </c>
      <c r="N1186">
        <v>303</v>
      </c>
      <c r="O1186" t="s">
        <v>4950</v>
      </c>
      <c r="Q1186" s="19">
        <f t="shared" si="18"/>
        <v>3.73</v>
      </c>
      <c r="R1186">
        <v>1130.19</v>
      </c>
      <c r="S1186" s="26" t="str">
        <f>IFERROR(VLOOKUP(J1186,'DESC ITY - ENG'!B:C,2,FALSE),VLOOKUP(I1186,'DESC ITY - ENG'!A:C,3,FALSE))</f>
        <v>Aluminum Rectangle, Green Series, 310x225x1.9mm, with cut edges</v>
      </c>
      <c r="T1186" s="15" t="str">
        <f>IFERROR(VLOOKUP(S1186,'DESC ITY - ENG'!C:D,2,FALSE),VLOOKUP(J1186,'DESC ITY - ENG'!B:D,3,FALSE))</f>
        <v>ALM-</v>
      </c>
      <c r="U1186" t="str">
        <f>VLOOKUP(T1186,'STANDARD COMM'!A:B,2,FALSE)</f>
        <v>ALUM MATERIAL</v>
      </c>
      <c r="V1186" t="str">
        <f>IF(T1186="","(blank)",IF(COUNTIF('STANDARD COMM'!A:A,T1186)&gt;0,"OK","OUT OF SCOPE"))</f>
        <v>OK</v>
      </c>
    </row>
    <row r="1187" spans="1:22">
      <c r="A1187" t="s">
        <v>8967</v>
      </c>
      <c r="B1187" s="48">
        <v>46062.668692129628</v>
      </c>
      <c r="D1187" t="s">
        <v>9007</v>
      </c>
      <c r="E1187" t="s">
        <v>116</v>
      </c>
      <c r="F1187" t="s">
        <v>8893</v>
      </c>
      <c r="G1187" s="24">
        <v>46142</v>
      </c>
      <c r="I1187" t="s">
        <v>2156</v>
      </c>
      <c r="J1187" t="s">
        <v>2157</v>
      </c>
      <c r="K1187" t="s">
        <v>4947</v>
      </c>
      <c r="L1187" s="33" t="str">
        <f>VLOOKUP(K1187,'COMM ITY- ENG'!A:B,2,FALSE)</f>
        <v>cartons and boxes</v>
      </c>
      <c r="N1187">
        <v>750</v>
      </c>
      <c r="O1187" t="s">
        <v>4949</v>
      </c>
      <c r="Q1187" s="19">
        <f t="shared" si="18"/>
        <v>0.51500000000000001</v>
      </c>
      <c r="R1187">
        <v>386.25</v>
      </c>
      <c r="S1187" s="26" t="str">
        <f>IFERROR(VLOOKUP(J1187,'DESC ITY - ENG'!B:C,2,FALSE),VLOOKUP(I1187,'DESC ITY - ENG'!A:C,3,FALSE))</f>
        <v>Box 0318/000, 42x31x13 cm</v>
      </c>
      <c r="T1187" s="15" t="str">
        <f>IFERROR(VLOOKUP(S1187,'DESC ITY - ENG'!C:D,2,FALSE),VLOOKUP(J1187,'DESC ITY - ENG'!B:D,3,FALSE))</f>
        <v>BOX-</v>
      </c>
      <c r="U1187" t="str">
        <f>VLOOKUP(T1187,'STANDARD COMM'!A:B,2,FALSE)</f>
        <v>BOX / CARTON</v>
      </c>
      <c r="V1187" t="str">
        <f>IF(T1187="","(blank)",IF(COUNTIF('STANDARD COMM'!A:A,T1187)&gt;0,"OK","OUT OF SCOPE"))</f>
        <v>OK</v>
      </c>
    </row>
    <row r="1188" spans="1:22">
      <c r="A1188" t="s">
        <v>8967</v>
      </c>
      <c r="B1188" s="48">
        <v>46062.668692129628</v>
      </c>
      <c r="D1188" t="s">
        <v>9007</v>
      </c>
      <c r="E1188" t="s">
        <v>116</v>
      </c>
      <c r="F1188" t="s">
        <v>8893</v>
      </c>
      <c r="G1188" s="24">
        <v>46142</v>
      </c>
      <c r="I1188" t="s">
        <v>3864</v>
      </c>
      <c r="J1188" t="s">
        <v>3865</v>
      </c>
      <c r="K1188" t="s">
        <v>4947</v>
      </c>
      <c r="L1188" s="33" t="str">
        <f>VLOOKUP(K1188,'COMM ITY- ENG'!A:B,2,FALSE)</f>
        <v>cartons and boxes</v>
      </c>
      <c r="N1188">
        <v>515</v>
      </c>
      <c r="O1188" t="s">
        <v>4949</v>
      </c>
      <c r="Q1188" s="19">
        <f t="shared" si="18"/>
        <v>0.42700970873786409</v>
      </c>
      <c r="R1188">
        <v>219.91</v>
      </c>
      <c r="S1188" s="26" t="str">
        <f>IFERROR(VLOOKUP(J1188,'DESC ITY - ENG'!B:C,2,FALSE),VLOOKUP(I1188,'DESC ITY - ENG'!A:C,3,FALSE))</f>
        <v>Box 0696/025*, 39x22.5x11 cm</v>
      </c>
      <c r="T1188" s="15" t="str">
        <f>IFERROR(VLOOKUP(S1188,'DESC ITY - ENG'!C:D,2,FALSE),VLOOKUP(J1188,'DESC ITY - ENG'!B:D,3,FALSE))</f>
        <v>BOX-</v>
      </c>
      <c r="U1188" t="str">
        <f>VLOOKUP(T1188,'STANDARD COMM'!A:B,2,FALSE)</f>
        <v>BOX / CARTON</v>
      </c>
      <c r="V1188" t="str">
        <f>IF(T1188="","(blank)",IF(COUNTIF('STANDARD COMM'!A:A,T1188)&gt;0,"OK","OUT OF SCOPE"))</f>
        <v>OK</v>
      </c>
    </row>
    <row r="1189" spans="1:22">
      <c r="A1189" t="s">
        <v>8967</v>
      </c>
      <c r="B1189" s="48">
        <v>46062.668692129628</v>
      </c>
      <c r="D1189" t="s">
        <v>9007</v>
      </c>
      <c r="E1189" t="s">
        <v>116</v>
      </c>
      <c r="F1189" t="s">
        <v>8893</v>
      </c>
      <c r="G1189" s="24">
        <v>46142</v>
      </c>
      <c r="I1189" t="s">
        <v>3217</v>
      </c>
      <c r="J1189" t="s">
        <v>3218</v>
      </c>
      <c r="K1189" t="s">
        <v>4947</v>
      </c>
      <c r="L1189" s="33" t="str">
        <f>VLOOKUP(K1189,'COMM ITY- ENG'!A:B,2,FALSE)</f>
        <v>cartons and boxes</v>
      </c>
      <c r="N1189">
        <v>1020</v>
      </c>
      <c r="O1189" t="s">
        <v>4949</v>
      </c>
      <c r="Q1189" s="19">
        <f t="shared" si="18"/>
        <v>0.78700000000000003</v>
      </c>
      <c r="R1189">
        <v>802.74</v>
      </c>
      <c r="S1189" s="26" t="str">
        <f>IFERROR(VLOOKUP(J1189,'DESC ITY - ENG'!B:C,2,FALSE),VLOOKUP(I1189,'DESC ITY - ENG'!A:C,3,FALSE))</f>
        <v>Box 3124/010*, 64x36.5x23.5 cm</v>
      </c>
      <c r="T1189" s="15" t="str">
        <f>IFERROR(VLOOKUP(S1189,'DESC ITY - ENG'!C:D,2,FALSE),VLOOKUP(J1189,'DESC ITY - ENG'!B:D,3,FALSE))</f>
        <v>BOX-</v>
      </c>
      <c r="U1189" t="str">
        <f>VLOOKUP(T1189,'STANDARD COMM'!A:B,2,FALSE)</f>
        <v>BOX / CARTON</v>
      </c>
      <c r="V1189" t="str">
        <f>IF(T1189="","(blank)",IF(COUNTIF('STANDARD COMM'!A:A,T1189)&gt;0,"OK","OUT OF SCOPE"))</f>
        <v>OK</v>
      </c>
    </row>
    <row r="1190" spans="1:22">
      <c r="A1190" t="s">
        <v>8967</v>
      </c>
      <c r="B1190" s="48">
        <v>46062.668692129628</v>
      </c>
      <c r="D1190" t="s">
        <v>9007</v>
      </c>
      <c r="E1190" t="s">
        <v>116</v>
      </c>
      <c r="F1190" t="s">
        <v>8893</v>
      </c>
      <c r="G1190" s="24">
        <v>46142</v>
      </c>
      <c r="I1190" t="s">
        <v>1057</v>
      </c>
      <c r="J1190" t="s">
        <v>2182</v>
      </c>
      <c r="K1190" t="s">
        <v>4947</v>
      </c>
      <c r="L1190" s="33" t="str">
        <f>VLOOKUP(K1190,'COMM ITY- ENG'!A:B,2,FALSE)</f>
        <v>cartons and boxes</v>
      </c>
      <c r="N1190">
        <v>997</v>
      </c>
      <c r="O1190" t="s">
        <v>4949</v>
      </c>
      <c r="Q1190" s="19">
        <f t="shared" si="18"/>
        <v>0.31</v>
      </c>
      <c r="R1190">
        <v>309.07</v>
      </c>
      <c r="S1190" s="26" t="str">
        <f>IFERROR(VLOOKUP(J1190,'DESC ITY - ENG'!B:C,2,FALSE),VLOOKUP(I1190,'DESC ITY - ENG'!A:C,3,FALSE))</f>
        <v>Box 3683/000, 39x22.5x13 cm</v>
      </c>
      <c r="T1190" s="15" t="str">
        <f>IFERROR(VLOOKUP(S1190,'DESC ITY - ENG'!C:D,2,FALSE),VLOOKUP(J1190,'DESC ITY - ENG'!B:D,3,FALSE))</f>
        <v>BOX-</v>
      </c>
      <c r="U1190" t="str">
        <f>VLOOKUP(T1190,'STANDARD COMM'!A:B,2,FALSE)</f>
        <v>BOX / CARTON</v>
      </c>
      <c r="V1190" t="str">
        <f>IF(T1190="","(blank)",IF(COUNTIF('STANDARD COMM'!A:A,T1190)&gt;0,"OK","OUT OF SCOPE"))</f>
        <v>OK</v>
      </c>
    </row>
    <row r="1191" spans="1:22">
      <c r="A1191" t="s">
        <v>8967</v>
      </c>
      <c r="B1191" s="48">
        <v>46062.668692129628</v>
      </c>
      <c r="D1191" t="s">
        <v>9007</v>
      </c>
      <c r="E1191" t="s">
        <v>116</v>
      </c>
      <c r="F1191" t="s">
        <v>8893</v>
      </c>
      <c r="G1191" s="24">
        <v>46142</v>
      </c>
      <c r="I1191" t="s">
        <v>1175</v>
      </c>
      <c r="J1191" t="s">
        <v>1176</v>
      </c>
      <c r="K1191" t="s">
        <v>4947</v>
      </c>
      <c r="L1191" s="33" t="str">
        <f>VLOOKUP(K1191,'COMM ITY- ENG'!A:B,2,FALSE)</f>
        <v>cartons and boxes</v>
      </c>
      <c r="N1191">
        <v>256</v>
      </c>
      <c r="O1191" t="s">
        <v>4949</v>
      </c>
      <c r="Q1191" s="19">
        <f t="shared" si="18"/>
        <v>0.71898437500000001</v>
      </c>
      <c r="R1191">
        <v>184.06</v>
      </c>
      <c r="S1191" s="26" t="str">
        <f>IFERROR(VLOOKUP(J1191,'DESC ITY - ENG'!B:C,2,FALSE),VLOOKUP(I1191,'DESC ITY - ENG'!A:C,3,FALSE))</f>
        <v>Box 3742/254*, 39x38.5x15 cm</v>
      </c>
      <c r="T1191" s="15" t="str">
        <f>IFERROR(VLOOKUP(S1191,'DESC ITY - ENG'!C:D,2,FALSE),VLOOKUP(J1191,'DESC ITY - ENG'!B:D,3,FALSE))</f>
        <v>BOX-</v>
      </c>
      <c r="U1191" t="str">
        <f>VLOOKUP(T1191,'STANDARD COMM'!A:B,2,FALSE)</f>
        <v>BOX / CARTON</v>
      </c>
      <c r="V1191" t="str">
        <f>IF(T1191="","(blank)",IF(COUNTIF('STANDARD COMM'!A:A,T1191)&gt;0,"OK","OUT OF SCOPE"))</f>
        <v>OK</v>
      </c>
    </row>
    <row r="1192" spans="1:22">
      <c r="A1192" t="s">
        <v>8967</v>
      </c>
      <c r="B1192" s="48">
        <v>46062.668692129628</v>
      </c>
      <c r="D1192" t="s">
        <v>9007</v>
      </c>
      <c r="E1192" t="s">
        <v>116</v>
      </c>
      <c r="F1192" t="s">
        <v>8893</v>
      </c>
      <c r="G1192" s="24">
        <v>46142</v>
      </c>
      <c r="I1192" t="s">
        <v>3221</v>
      </c>
      <c r="J1192" t="s">
        <v>3222</v>
      </c>
      <c r="K1192" t="s">
        <v>4947</v>
      </c>
      <c r="L1192" s="33" t="str">
        <f>VLOOKUP(K1192,'COMM ITY- ENG'!A:B,2,FALSE)</f>
        <v>cartons and boxes</v>
      </c>
      <c r="N1192">
        <v>765</v>
      </c>
      <c r="O1192" t="s">
        <v>4949</v>
      </c>
      <c r="Q1192" s="19">
        <f t="shared" si="18"/>
        <v>0.44500653594771244</v>
      </c>
      <c r="R1192">
        <v>340.43</v>
      </c>
      <c r="S1192" s="26" t="str">
        <f>IFERROR(VLOOKUP(J1192,'DESC ITY - ENG'!B:C,2,FALSE),VLOOKUP(I1192,'DESC ITY - ENG'!A:C,3,FALSE))</f>
        <v>Box 3993/000, 39x24x17 cm</v>
      </c>
      <c r="T1192" s="15" t="str">
        <f>IFERROR(VLOOKUP(S1192,'DESC ITY - ENG'!C:D,2,FALSE),VLOOKUP(J1192,'DESC ITY - ENG'!B:D,3,FALSE))</f>
        <v>BOX-</v>
      </c>
      <c r="U1192" t="str">
        <f>VLOOKUP(T1192,'STANDARD COMM'!A:B,2,FALSE)</f>
        <v>BOX / CARTON</v>
      </c>
      <c r="V1192" t="str">
        <f>IF(T1192="","(blank)",IF(COUNTIF('STANDARD COMM'!A:A,T1192)&gt;0,"OK","OUT OF SCOPE"))</f>
        <v>OK</v>
      </c>
    </row>
    <row r="1193" spans="1:22">
      <c r="A1193" t="s">
        <v>8967</v>
      </c>
      <c r="B1193" s="48">
        <v>46062.668692129628</v>
      </c>
      <c r="D1193" t="s">
        <v>9007</v>
      </c>
      <c r="E1193" t="s">
        <v>116</v>
      </c>
      <c r="F1193" t="s">
        <v>8893</v>
      </c>
      <c r="G1193" s="24">
        <v>46142</v>
      </c>
      <c r="I1193" t="s">
        <v>1702</v>
      </c>
      <c r="J1193" t="s">
        <v>1703</v>
      </c>
      <c r="K1193" t="s">
        <v>4947</v>
      </c>
      <c r="L1193" s="33" t="str">
        <f>VLOOKUP(K1193,'COMM ITY- ENG'!A:B,2,FALSE)</f>
        <v>cartons and boxes</v>
      </c>
      <c r="N1193">
        <v>255</v>
      </c>
      <c r="O1193" t="s">
        <v>4949</v>
      </c>
      <c r="Q1193" s="19">
        <f t="shared" si="18"/>
        <v>0.754</v>
      </c>
      <c r="R1193">
        <v>192.27</v>
      </c>
      <c r="S1193" s="26" t="str">
        <f>IFERROR(VLOOKUP(J1193,'DESC ITY - ENG'!B:C,2,FALSE),VLOOKUP(I1193,'DESC ITY - ENG'!A:C,3,FALSE))</f>
        <v>Box 5262/000, 52x35.5x15.5 cm</v>
      </c>
      <c r="T1193" s="15" t="str">
        <f>IFERROR(VLOOKUP(S1193,'DESC ITY - ENG'!C:D,2,FALSE),VLOOKUP(J1193,'DESC ITY - ENG'!B:D,3,FALSE))</f>
        <v>BOX-</v>
      </c>
      <c r="U1193" t="str">
        <f>VLOOKUP(T1193,'STANDARD COMM'!A:B,2,FALSE)</f>
        <v>BOX / CARTON</v>
      </c>
      <c r="V1193" t="str">
        <f>IF(T1193="","(blank)",IF(COUNTIF('STANDARD COMM'!A:A,T1193)&gt;0,"OK","OUT OF SCOPE"))</f>
        <v>OK</v>
      </c>
    </row>
    <row r="1194" spans="1:22">
      <c r="A1194" t="s">
        <v>8967</v>
      </c>
      <c r="B1194" s="48">
        <v>46062.668692129628</v>
      </c>
      <c r="D1194" t="s">
        <v>9007</v>
      </c>
      <c r="E1194" t="s">
        <v>116</v>
      </c>
      <c r="F1194" t="s">
        <v>8893</v>
      </c>
      <c r="G1194" s="24">
        <v>46142</v>
      </c>
      <c r="I1194" t="s">
        <v>1395</v>
      </c>
      <c r="J1194" t="s">
        <v>1396</v>
      </c>
      <c r="K1194" t="s">
        <v>4947</v>
      </c>
      <c r="L1194" s="33" t="str">
        <f>VLOOKUP(K1194,'COMM ITY- ENG'!A:B,2,FALSE)</f>
        <v>cartons and boxes</v>
      </c>
      <c r="N1194">
        <v>1331</v>
      </c>
      <c r="O1194" t="s">
        <v>4949</v>
      </c>
      <c r="Q1194" s="19">
        <f t="shared" si="18"/>
        <v>0.64700225394440269</v>
      </c>
      <c r="R1194">
        <v>861.16</v>
      </c>
      <c r="S1194" s="26" t="str">
        <f>IFERROR(VLOOKUP(J1194,'DESC ITY - ENG'!B:C,2,FALSE),VLOOKUP(I1194,'DESC ITY - ENG'!A:C,3,FALSE))</f>
        <v>Box 5883/000, 59x38.5x15 cm</v>
      </c>
      <c r="T1194" s="15" t="str">
        <f>IFERROR(VLOOKUP(S1194,'DESC ITY - ENG'!C:D,2,FALSE),VLOOKUP(J1194,'DESC ITY - ENG'!B:D,3,FALSE))</f>
        <v>BOX-</v>
      </c>
      <c r="U1194" t="str">
        <f>VLOOKUP(T1194,'STANDARD COMM'!A:B,2,FALSE)</f>
        <v>BOX / CARTON</v>
      </c>
      <c r="V1194" t="str">
        <f>IF(T1194="","(blank)",IF(COUNTIF('STANDARD COMM'!A:A,T1194)&gt;0,"OK","OUT OF SCOPE"))</f>
        <v>OK</v>
      </c>
    </row>
    <row r="1195" spans="1:22">
      <c r="A1195" t="s">
        <v>8967</v>
      </c>
      <c r="B1195" s="48">
        <v>46062.668692129628</v>
      </c>
      <c r="D1195" t="s">
        <v>9007</v>
      </c>
      <c r="E1195" t="s">
        <v>116</v>
      </c>
      <c r="F1195" t="s">
        <v>8893</v>
      </c>
      <c r="G1195" s="24">
        <v>46142</v>
      </c>
      <c r="I1195" t="s">
        <v>1712</v>
      </c>
      <c r="J1195" t="s">
        <v>1713</v>
      </c>
      <c r="K1195" t="s">
        <v>4947</v>
      </c>
      <c r="L1195" s="33" t="str">
        <f>VLOOKUP(K1195,'COMM ITY- ENG'!A:B,2,FALSE)</f>
        <v>cartons and boxes</v>
      </c>
      <c r="N1195">
        <v>172</v>
      </c>
      <c r="O1195" t="s">
        <v>4949</v>
      </c>
      <c r="Q1195" s="19">
        <f t="shared" si="18"/>
        <v>0.38598837209302328</v>
      </c>
      <c r="R1195">
        <v>66.39</v>
      </c>
      <c r="S1195" s="26" t="str">
        <f>IFERROR(VLOOKUP(J1195,'DESC ITY - ENG'!B:C,2,FALSE),VLOOKUP(I1195,'DESC ITY - ENG'!A:C,3,FALSE))</f>
        <v>Box 6099/000, 29x25x13 cm</v>
      </c>
      <c r="T1195" s="15" t="str">
        <f>IFERROR(VLOOKUP(S1195,'DESC ITY - ENG'!C:D,2,FALSE),VLOOKUP(J1195,'DESC ITY - ENG'!B:D,3,FALSE))</f>
        <v>BOX-</v>
      </c>
      <c r="U1195" t="str">
        <f>VLOOKUP(T1195,'STANDARD COMM'!A:B,2,FALSE)</f>
        <v>BOX / CARTON</v>
      </c>
      <c r="V1195" t="str">
        <f>IF(T1195="","(blank)",IF(COUNTIF('STANDARD COMM'!A:A,T1195)&gt;0,"OK","OUT OF SCOPE"))</f>
        <v>OK</v>
      </c>
    </row>
    <row r="1196" spans="1:22">
      <c r="A1196" t="s">
        <v>8967</v>
      </c>
      <c r="B1196" s="48">
        <v>46062.668692129628</v>
      </c>
      <c r="D1196" t="s">
        <v>9007</v>
      </c>
      <c r="E1196" t="s">
        <v>116</v>
      </c>
      <c r="F1196" t="s">
        <v>8893</v>
      </c>
      <c r="G1196" s="24">
        <v>46142</v>
      </c>
      <c r="I1196" t="s">
        <v>2209</v>
      </c>
      <c r="J1196" t="s">
        <v>2210</v>
      </c>
      <c r="K1196" t="s">
        <v>4947</v>
      </c>
      <c r="L1196" s="33" t="str">
        <f>VLOOKUP(K1196,'COMM ITY- ENG'!A:B,2,FALSE)</f>
        <v>cartons and boxes</v>
      </c>
      <c r="N1196">
        <v>1020</v>
      </c>
      <c r="O1196" t="s">
        <v>4949</v>
      </c>
      <c r="Q1196" s="19">
        <f t="shared" si="18"/>
        <v>0.38</v>
      </c>
      <c r="R1196">
        <v>387.6</v>
      </c>
      <c r="S1196" s="26" t="str">
        <f>IFERROR(VLOOKUP(J1196,'DESC ITY - ENG'!B:C,2,FALSE),VLOOKUP(I1196,'DESC ITY - ENG'!A:C,3,FALSE))</f>
        <v>Box 6106/009*, 39x25.5x11 cm</v>
      </c>
      <c r="T1196" s="15" t="str">
        <f>IFERROR(VLOOKUP(S1196,'DESC ITY - ENG'!C:D,2,FALSE),VLOOKUP(J1196,'DESC ITY - ENG'!B:D,3,FALSE))</f>
        <v>BOX-</v>
      </c>
      <c r="U1196" t="str">
        <f>VLOOKUP(T1196,'STANDARD COMM'!A:B,2,FALSE)</f>
        <v>BOX / CARTON</v>
      </c>
      <c r="V1196" t="str">
        <f>IF(T1196="","(blank)",IF(COUNTIF('STANDARD COMM'!A:A,T1196)&gt;0,"OK","OUT OF SCOPE"))</f>
        <v>OK</v>
      </c>
    </row>
    <row r="1197" spans="1:22">
      <c r="A1197" t="s">
        <v>8967</v>
      </c>
      <c r="B1197" s="48">
        <v>46062.668692129628</v>
      </c>
      <c r="D1197" t="s">
        <v>9007</v>
      </c>
      <c r="E1197" t="s">
        <v>116</v>
      </c>
      <c r="F1197" t="s">
        <v>8893</v>
      </c>
      <c r="G1197" s="24">
        <v>46142</v>
      </c>
      <c r="I1197" t="s">
        <v>2218</v>
      </c>
      <c r="J1197" t="s">
        <v>2219</v>
      </c>
      <c r="K1197" t="s">
        <v>4947</v>
      </c>
      <c r="L1197" s="33" t="str">
        <f>VLOOKUP(K1197,'COMM ITY- ENG'!A:B,2,FALSE)</f>
        <v>cartons and boxes</v>
      </c>
      <c r="N1197">
        <v>170</v>
      </c>
      <c r="O1197" t="s">
        <v>4949</v>
      </c>
      <c r="Q1197" s="19">
        <f t="shared" si="18"/>
        <v>0.89399999999999991</v>
      </c>
      <c r="R1197">
        <v>151.97999999999999</v>
      </c>
      <c r="S1197" s="26" t="str">
        <f>IFERROR(VLOOKUP(J1197,'DESC ITY - ENG'!B:C,2,FALSE),VLOOKUP(I1197,'DESC ITY - ENG'!A:C,3,FALSE))</f>
        <v>Box 6615/000, 50x38x27 cm</v>
      </c>
      <c r="T1197" s="15" t="str">
        <f>IFERROR(VLOOKUP(S1197,'DESC ITY - ENG'!C:D,2,FALSE),VLOOKUP(J1197,'DESC ITY - ENG'!B:D,3,FALSE))</f>
        <v>BOX-</v>
      </c>
      <c r="U1197" t="str">
        <f>VLOOKUP(T1197,'STANDARD COMM'!A:B,2,FALSE)</f>
        <v>BOX / CARTON</v>
      </c>
      <c r="V1197" t="str">
        <f>IF(T1197="","(blank)",IF(COUNTIF('STANDARD COMM'!A:A,T1197)&gt;0,"OK","OUT OF SCOPE"))</f>
        <v>OK</v>
      </c>
    </row>
    <row r="1198" spans="1:22">
      <c r="A1198" t="s">
        <v>8967</v>
      </c>
      <c r="B1198" s="48">
        <v>46062.668692129628</v>
      </c>
      <c r="D1198" t="s">
        <v>9007</v>
      </c>
      <c r="E1198" t="s">
        <v>116</v>
      </c>
      <c r="F1198" t="s">
        <v>8893</v>
      </c>
      <c r="G1198" s="24">
        <v>46142</v>
      </c>
      <c r="I1198" t="s">
        <v>3883</v>
      </c>
      <c r="J1198" t="s">
        <v>3884</v>
      </c>
      <c r="K1198" t="s">
        <v>4947</v>
      </c>
      <c r="L1198" s="33" t="str">
        <f>VLOOKUP(K1198,'COMM ITY- ENG'!A:B,2,FALSE)</f>
        <v>cartons and boxes</v>
      </c>
      <c r="N1198">
        <v>515</v>
      </c>
      <c r="O1198" t="s">
        <v>4949</v>
      </c>
      <c r="Q1198" s="19">
        <f t="shared" si="18"/>
        <v>4.5999999999999999E-2</v>
      </c>
      <c r="R1198">
        <v>23.69</v>
      </c>
      <c r="S1198" s="26" t="str">
        <f>IFERROR(VLOOKUP(J1198,'DESC ITY - ENG'!B:C,2,FALSE),VLOOKUP(I1198,'DESC ITY - ENG'!A:C,3,FALSE))</f>
        <v>Cardboard Divider, 9x40 cm, T.1 with 2 Creases 10/20/10</v>
      </c>
      <c r="T1198" s="15" t="str">
        <f>IFERROR(VLOOKUP(S1198,'DESC ITY - ENG'!C:D,2,FALSE),VLOOKUP(J1198,'DESC ITY - ENG'!B:D,3,FALSE))</f>
        <v>CBS-</v>
      </c>
      <c r="U1198" t="str">
        <f>VLOOKUP(T1198,'STANDARD COMM'!A:B,2,FALSE)</f>
        <v>CARD BOARD INSERT</v>
      </c>
      <c r="V1198" t="str">
        <f>IF(T1198="","(blank)",IF(COUNTIF('STANDARD COMM'!A:A,T1198)&gt;0,"OK","OUT OF SCOPE"))</f>
        <v>OK</v>
      </c>
    </row>
    <row r="1199" spans="1:22">
      <c r="A1199" t="s">
        <v>8967</v>
      </c>
      <c r="B1199" s="48">
        <v>46062.668692129628</v>
      </c>
      <c r="D1199" t="s">
        <v>9007</v>
      </c>
      <c r="E1199" t="s">
        <v>116</v>
      </c>
      <c r="F1199" t="s">
        <v>8893</v>
      </c>
      <c r="G1199" s="24">
        <v>46142</v>
      </c>
      <c r="I1199" t="s">
        <v>1736</v>
      </c>
      <c r="J1199" t="s">
        <v>1737</v>
      </c>
      <c r="K1199" t="s">
        <v>4947</v>
      </c>
      <c r="L1199" s="33" t="str">
        <f>VLOOKUP(K1199,'COMM ITY- ENG'!A:B,2,FALSE)</f>
        <v>cartons and boxes</v>
      </c>
      <c r="N1199">
        <v>515</v>
      </c>
      <c r="O1199" t="s">
        <v>4949</v>
      </c>
      <c r="Q1199" s="19">
        <f t="shared" si="18"/>
        <v>5.9009708737864076E-2</v>
      </c>
      <c r="R1199">
        <v>30.39</v>
      </c>
      <c r="S1199" s="26" t="str">
        <f>IFERROR(VLOOKUP(J1199,'DESC ITY - ENG'!B:C,2,FALSE),VLOOKUP(I1199,'DESC ITY - ENG'!A:C,3,FALSE))</f>
        <v>Cardboard Divider, 10x60 cm, T.1 with 2 Creases 11/38/11</v>
      </c>
      <c r="T1199" s="15" t="str">
        <f>IFERROR(VLOOKUP(S1199,'DESC ITY - ENG'!C:D,2,FALSE),VLOOKUP(J1199,'DESC ITY - ENG'!B:D,3,FALSE))</f>
        <v>CBS-</v>
      </c>
      <c r="U1199" t="str">
        <f>VLOOKUP(T1199,'STANDARD COMM'!A:B,2,FALSE)</f>
        <v>CARD BOARD INSERT</v>
      </c>
      <c r="V1199" t="str">
        <f>IF(T1199="","(blank)",IF(COUNTIF('STANDARD COMM'!A:A,T1199)&gt;0,"OK","OUT OF SCOPE"))</f>
        <v>OK</v>
      </c>
    </row>
    <row r="1200" spans="1:22">
      <c r="A1200" t="s">
        <v>8967</v>
      </c>
      <c r="B1200" s="48">
        <v>46062.668692129628</v>
      </c>
      <c r="D1200" t="s">
        <v>9007</v>
      </c>
      <c r="E1200" t="s">
        <v>116</v>
      </c>
      <c r="F1200" t="s">
        <v>8893</v>
      </c>
      <c r="G1200" s="24">
        <v>46142</v>
      </c>
      <c r="I1200" t="s">
        <v>2244</v>
      </c>
      <c r="J1200" t="s">
        <v>2245</v>
      </c>
      <c r="K1200" t="s">
        <v>4947</v>
      </c>
      <c r="L1200" s="33" t="str">
        <f>VLOOKUP(K1200,'COMM ITY- ENG'!A:B,2,FALSE)</f>
        <v>cartons and boxes</v>
      </c>
      <c r="N1200">
        <v>172</v>
      </c>
      <c r="O1200" t="s">
        <v>4949</v>
      </c>
      <c r="Q1200" s="19">
        <f t="shared" si="18"/>
        <v>4.9011627906976746E-2</v>
      </c>
      <c r="R1200">
        <v>8.43</v>
      </c>
      <c r="S1200" s="26" t="str">
        <f>IFERROR(VLOOKUP(J1200,'DESC ITY - ENG'!B:C,2,FALSE),VLOOKUP(I1200,'DESC ITY - ENG'!A:C,3,FALSE))</f>
        <v>Cardboard Divider, 24x24 cm, T.5</v>
      </c>
      <c r="T1200" s="15" t="str">
        <f>IFERROR(VLOOKUP(S1200,'DESC ITY - ENG'!C:D,2,FALSE),VLOOKUP(J1200,'DESC ITY - ENG'!B:D,3,FALSE))</f>
        <v>CBS-</v>
      </c>
      <c r="U1200" t="str">
        <f>VLOOKUP(T1200,'STANDARD COMM'!A:B,2,FALSE)</f>
        <v>CARD BOARD INSERT</v>
      </c>
      <c r="V1200" t="str">
        <f>IF(T1200="","(blank)",IF(COUNTIF('STANDARD COMM'!A:A,T1200)&gt;0,"OK","OUT OF SCOPE"))</f>
        <v>OK</v>
      </c>
    </row>
    <row r="1201" spans="1:22">
      <c r="A1201" t="s">
        <v>8967</v>
      </c>
      <c r="B1201" s="48">
        <v>46062.668692129628</v>
      </c>
      <c r="D1201" t="s">
        <v>9007</v>
      </c>
      <c r="E1201" t="s">
        <v>116</v>
      </c>
      <c r="F1201" t="s">
        <v>8893</v>
      </c>
      <c r="G1201" s="24">
        <v>46142</v>
      </c>
      <c r="I1201" t="s">
        <v>1159</v>
      </c>
      <c r="J1201" t="s">
        <v>1160</v>
      </c>
      <c r="K1201" t="s">
        <v>4947</v>
      </c>
      <c r="L1201" s="33" t="str">
        <f>VLOOKUP(K1201,'COMM ITY- ENG'!A:B,2,FALSE)</f>
        <v>cartons and boxes</v>
      </c>
      <c r="N1201">
        <v>170</v>
      </c>
      <c r="O1201" t="s">
        <v>4949</v>
      </c>
      <c r="Q1201" s="19">
        <f t="shared" si="18"/>
        <v>7.1000000000000008E-2</v>
      </c>
      <c r="R1201">
        <v>12.07</v>
      </c>
      <c r="S1201" s="26" t="str">
        <f>IFERROR(VLOOKUP(J1201,'DESC ITY - ENG'!B:C,2,FALSE),VLOOKUP(I1201,'DESC ITY - ENG'!A:C,3,FALSE))</f>
        <v>Cardboard Divider, 60x17 cm, T.5</v>
      </c>
      <c r="T1201" s="15" t="str">
        <f>IFERROR(VLOOKUP(S1201,'DESC ITY - ENG'!C:D,2,FALSE),VLOOKUP(J1201,'DESC ITY - ENG'!B:D,3,FALSE))</f>
        <v>CBS-</v>
      </c>
      <c r="U1201" t="str">
        <f>VLOOKUP(T1201,'STANDARD COMM'!A:B,2,FALSE)</f>
        <v>CARD BOARD INSERT</v>
      </c>
      <c r="V1201" t="str">
        <f>IF(T1201="","(blank)",IF(COUNTIF('STANDARD COMM'!A:A,T1201)&gt;0,"OK","OUT OF SCOPE"))</f>
        <v>OK</v>
      </c>
    </row>
    <row r="1202" spans="1:22">
      <c r="A1202" t="s">
        <v>8967</v>
      </c>
      <c r="B1202" s="48">
        <v>46062.668692129628</v>
      </c>
      <c r="D1202" t="s">
        <v>9007</v>
      </c>
      <c r="E1202" t="s">
        <v>116</v>
      </c>
      <c r="F1202" t="s">
        <v>8893</v>
      </c>
      <c r="G1202" s="24">
        <v>46142</v>
      </c>
      <c r="I1202" t="s">
        <v>2254</v>
      </c>
      <c r="J1202" t="s">
        <v>2255</v>
      </c>
      <c r="K1202" t="s">
        <v>4947</v>
      </c>
      <c r="L1202" s="33" t="str">
        <f>VLOOKUP(K1202,'COMM ITY- ENG'!A:B,2,FALSE)</f>
        <v>cartons and boxes</v>
      </c>
      <c r="N1202">
        <v>170</v>
      </c>
      <c r="O1202" t="s">
        <v>4949</v>
      </c>
      <c r="Q1202" s="19">
        <f t="shared" si="18"/>
        <v>8.299999999999999E-2</v>
      </c>
      <c r="R1202">
        <v>14.11</v>
      </c>
      <c r="S1202" s="26" t="str">
        <f>IFERROR(VLOOKUP(J1202,'DESC ITY - ENG'!B:C,2,FALSE),VLOOKUP(I1202,'DESC ITY - ENG'!A:C,3,FALSE))</f>
        <v>Cardboard Divider, 70x18 cm, T.5</v>
      </c>
      <c r="T1202" s="15" t="str">
        <f>IFERROR(VLOOKUP(S1202,'DESC ITY - ENG'!C:D,2,FALSE),VLOOKUP(J1202,'DESC ITY - ENG'!B:D,3,FALSE))</f>
        <v>CBS-</v>
      </c>
      <c r="U1202" t="str">
        <f>VLOOKUP(T1202,'STANDARD COMM'!A:B,2,FALSE)</f>
        <v>CARD BOARD INSERT</v>
      </c>
      <c r="V1202" t="str">
        <f>IF(T1202="","(blank)",IF(COUNTIF('STANDARD COMM'!A:A,T1202)&gt;0,"OK","OUT OF SCOPE"))</f>
        <v>OK</v>
      </c>
    </row>
    <row r="1203" spans="1:22">
      <c r="A1203" t="s">
        <v>8959</v>
      </c>
      <c r="B1203" s="48">
        <v>46066.68340277778</v>
      </c>
      <c r="D1203" t="s">
        <v>109</v>
      </c>
      <c r="E1203" t="s">
        <v>110</v>
      </c>
      <c r="F1203" t="s">
        <v>8889</v>
      </c>
      <c r="G1203" s="24">
        <v>46142</v>
      </c>
      <c r="I1203" t="s">
        <v>1586</v>
      </c>
      <c r="J1203" t="s">
        <v>1587</v>
      </c>
      <c r="K1203" t="s">
        <v>4935</v>
      </c>
      <c r="L1203" s="33" t="str">
        <f>VLOOKUP(K1203,'COMM ITY- ENG'!A:B,2,FALSE)</f>
        <v>handles</v>
      </c>
      <c r="N1203">
        <v>2100</v>
      </c>
      <c r="O1203" t="s">
        <v>4949</v>
      </c>
      <c r="Q1203" s="19">
        <f t="shared" si="18"/>
        <v>0.21429999999999999</v>
      </c>
      <c r="R1203">
        <v>450.03</v>
      </c>
      <c r="S1203" s="26" t="str">
        <f>IFERROR(VLOOKUP(J1203,'DESC ITY - ENG'!B:C,2,FALSE),VLOOKUP(I1203,'DESC ITY - ENG'!A:C,3,FALSE))</f>
        <v>S210 Miro Milk Boiler Handle, Satin Black</v>
      </c>
      <c r="T1203" s="15" t="str">
        <f>IFERROR(VLOOKUP(S1203,'DESC ITY - ENG'!C:D,2,FALSE),VLOOKUP(J1203,'DESC ITY - ENG'!B:D,3,FALSE))</f>
        <v>HDL</v>
      </c>
      <c r="U1203" t="e">
        <f>VLOOKUP(T1203,'STANDARD COMM'!A:B,2,FALSE)</f>
        <v>#N/A</v>
      </c>
      <c r="V1203" t="str">
        <f>IF(T1203="","(blank)",IF(COUNTIF('STANDARD COMM'!A:A,T1203)&gt;0,"OK","OUT OF SCOPE"))</f>
        <v>OUT OF SCOPE</v>
      </c>
    </row>
    <row r="1204" spans="1:22">
      <c r="A1204" t="s">
        <v>8959</v>
      </c>
      <c r="B1204" s="48">
        <v>46066.68340277778</v>
      </c>
      <c r="D1204" t="s">
        <v>109</v>
      </c>
      <c r="E1204" t="s">
        <v>110</v>
      </c>
      <c r="F1204" t="s">
        <v>8889</v>
      </c>
      <c r="G1204" s="24">
        <v>46142</v>
      </c>
      <c r="I1204" t="s">
        <v>950</v>
      </c>
      <c r="J1204" t="s">
        <v>951</v>
      </c>
      <c r="K1204" t="s">
        <v>4935</v>
      </c>
      <c r="L1204" s="33" t="str">
        <f>VLOOKUP(K1204,'COMM ITY- ENG'!A:B,2,FALSE)</f>
        <v>handles</v>
      </c>
      <c r="N1204">
        <v>6100</v>
      </c>
      <c r="O1204" t="s">
        <v>4949</v>
      </c>
      <c r="Q1204" s="19">
        <f t="shared" si="18"/>
        <v>0.19849999999999998</v>
      </c>
      <c r="R1204">
        <v>1210.8499999999999</v>
      </c>
      <c r="S1204" s="26" t="str">
        <f>IFERROR(VLOOKUP(J1204,'DESC ITY - ENG'!B:C,2,FALSE),VLOOKUP(I1204,'DESC ITY - ENG'!A:C,3,FALSE))</f>
        <v>S100/1 Miro Handle, Satin Black</v>
      </c>
      <c r="T1204" s="15" t="str">
        <f>IFERROR(VLOOKUP(S1204,'DESC ITY - ENG'!C:D,2,FALSE),VLOOKUP(J1204,'DESC ITY - ENG'!B:D,3,FALSE))</f>
        <v>HDL</v>
      </c>
      <c r="U1204" t="e">
        <f>VLOOKUP(T1204,'STANDARD COMM'!A:B,2,FALSE)</f>
        <v>#N/A</v>
      </c>
      <c r="V1204" t="str">
        <f>IF(T1204="","(blank)",IF(COUNTIF('STANDARD COMM'!A:A,T1204)&gt;0,"OK","OUT OF SCOPE"))</f>
        <v>OUT OF SCOPE</v>
      </c>
    </row>
    <row r="1205" spans="1:22">
      <c r="A1205" t="s">
        <v>8959</v>
      </c>
      <c r="B1205" s="48">
        <v>46066.68340277778</v>
      </c>
      <c r="D1205" t="s">
        <v>109</v>
      </c>
      <c r="E1205" t="s">
        <v>110</v>
      </c>
      <c r="F1205" t="s">
        <v>8889</v>
      </c>
      <c r="G1205" s="24">
        <v>46142</v>
      </c>
      <c r="I1205" t="s">
        <v>956</v>
      </c>
      <c r="J1205" t="s">
        <v>957</v>
      </c>
      <c r="K1205" t="s">
        <v>4935</v>
      </c>
      <c r="L1205" s="33" t="str">
        <f>VLOOKUP(K1205,'COMM ITY- ENG'!A:B,2,FALSE)</f>
        <v>handles</v>
      </c>
      <c r="N1205">
        <v>4200</v>
      </c>
      <c r="O1205" t="s">
        <v>4949</v>
      </c>
      <c r="Q1205" s="19">
        <f t="shared" si="18"/>
        <v>0.27</v>
      </c>
      <c r="R1205">
        <v>1134</v>
      </c>
      <c r="S1205" s="26" t="str">
        <f>IFERROR(VLOOKUP(J1205,'DESC ITY - ENG'!B:C,2,FALSE),VLOOKUP(I1205,'DESC ITY - ENG'!A:C,3,FALSE))</f>
        <v>Ringo/2 Handle, Satin Black</v>
      </c>
      <c r="T1205" s="15" t="str">
        <f>IFERROR(VLOOKUP(S1205,'DESC ITY - ENG'!C:D,2,FALSE),VLOOKUP(J1205,'DESC ITY - ENG'!B:D,3,FALSE))</f>
        <v>HDL</v>
      </c>
      <c r="U1205" t="e">
        <f>VLOOKUP(T1205,'STANDARD COMM'!A:B,2,FALSE)</f>
        <v>#N/A</v>
      </c>
      <c r="V1205" t="str">
        <f>IF(T1205="","(blank)",IF(COUNTIF('STANDARD COMM'!A:A,T1205)&gt;0,"OK","OUT OF SCOPE"))</f>
        <v>OUT OF SCOPE</v>
      </c>
    </row>
    <row r="1206" spans="1:22">
      <c r="A1206" t="s">
        <v>8971</v>
      </c>
      <c r="B1206" s="48">
        <v>46069.639930555553</v>
      </c>
      <c r="D1206" t="s">
        <v>9007</v>
      </c>
      <c r="E1206" t="s">
        <v>116</v>
      </c>
      <c r="F1206" t="s">
        <v>8893</v>
      </c>
      <c r="G1206" s="24">
        <v>46142</v>
      </c>
      <c r="I1206" t="s">
        <v>2168</v>
      </c>
      <c r="J1206" t="s">
        <v>2169</v>
      </c>
      <c r="K1206" t="s">
        <v>4947</v>
      </c>
      <c r="L1206" s="33" t="str">
        <f>VLOOKUP(K1206,'COMM ITY- ENG'!A:B,2,FALSE)</f>
        <v>cartons and boxes</v>
      </c>
      <c r="N1206">
        <v>311</v>
      </c>
      <c r="O1206" t="s">
        <v>4949</v>
      </c>
      <c r="Q1206" s="19">
        <f t="shared" si="18"/>
        <v>0.54900321543408359</v>
      </c>
      <c r="R1206">
        <v>170.74</v>
      </c>
      <c r="S1206" s="26" t="str">
        <f>IFERROR(VLOOKUP(J1206,'DESC ITY - ENG'!B:C,2,FALSE),VLOOKUP(I1206,'DESC ITY - ENG'!A:C,3,FALSE))</f>
        <v>Box 1723/000, 31x21x29 cm</v>
      </c>
      <c r="T1206" s="15" t="str">
        <f>IFERROR(VLOOKUP(S1206,'DESC ITY - ENG'!C:D,2,FALSE),VLOOKUP(J1206,'DESC ITY - ENG'!B:D,3,FALSE))</f>
        <v>BOX-</v>
      </c>
      <c r="U1206" t="str">
        <f>VLOOKUP(T1206,'STANDARD COMM'!A:B,2,FALSE)</f>
        <v>BOX / CARTON</v>
      </c>
      <c r="V1206" t="str">
        <f>IF(T1206="","(blank)",IF(COUNTIF('STANDARD COMM'!A:A,T1206)&gt;0,"OK","OUT OF SCOPE"))</f>
        <v>OK</v>
      </c>
    </row>
    <row r="1207" spans="1:22">
      <c r="A1207" t="s">
        <v>8971</v>
      </c>
      <c r="B1207" s="48">
        <v>46069.639930555553</v>
      </c>
      <c r="D1207" t="s">
        <v>9007</v>
      </c>
      <c r="E1207" t="s">
        <v>116</v>
      </c>
      <c r="F1207" t="s">
        <v>8893</v>
      </c>
      <c r="G1207" s="24">
        <v>46142</v>
      </c>
      <c r="I1207" t="s">
        <v>4626</v>
      </c>
      <c r="J1207" t="s">
        <v>4627</v>
      </c>
      <c r="K1207" t="s">
        <v>4947</v>
      </c>
      <c r="L1207" s="33" t="str">
        <f>VLOOKUP(K1207,'COMM ITY- ENG'!A:B,2,FALSE)</f>
        <v>cartons and boxes</v>
      </c>
      <c r="N1207">
        <v>25</v>
      </c>
      <c r="O1207" t="s">
        <v>4949</v>
      </c>
      <c r="Q1207" s="19">
        <f t="shared" si="18"/>
        <v>0.69920000000000004</v>
      </c>
      <c r="R1207">
        <v>17.48</v>
      </c>
      <c r="S1207" s="26" t="str">
        <f>IFERROR(VLOOKUP(J1207,'DESC ITY - ENG'!B:C,2,FALSE),VLOOKUP(I1207,'DESC ITY - ENG'!A:C,3,FALSE))</f>
        <v>Box 2095/000, 44x23x28 cm (Japanese Lid Type)</v>
      </c>
      <c r="T1207" s="15" t="str">
        <f>IFERROR(VLOOKUP(S1207,'DESC ITY - ENG'!C:D,2,FALSE),VLOOKUP(J1207,'DESC ITY - ENG'!B:D,3,FALSE))</f>
        <v>BOX-</v>
      </c>
      <c r="U1207" t="str">
        <f>VLOOKUP(T1207,'STANDARD COMM'!A:B,2,FALSE)</f>
        <v>BOX / CARTON</v>
      </c>
      <c r="V1207" t="str">
        <f>IF(T1207="","(blank)",IF(COUNTIF('STANDARD COMM'!A:A,T1207)&gt;0,"OK","OUT OF SCOPE"))</f>
        <v>OK</v>
      </c>
    </row>
    <row r="1208" spans="1:22">
      <c r="A1208" t="s">
        <v>8971</v>
      </c>
      <c r="B1208" s="48">
        <v>46069.639930555553</v>
      </c>
      <c r="D1208" t="s">
        <v>9007</v>
      </c>
      <c r="E1208" t="s">
        <v>116</v>
      </c>
      <c r="F1208" t="s">
        <v>8893</v>
      </c>
      <c r="G1208" s="24">
        <v>46142</v>
      </c>
      <c r="I1208" t="s">
        <v>1069</v>
      </c>
      <c r="J1208" t="s">
        <v>1070</v>
      </c>
      <c r="K1208" t="s">
        <v>4947</v>
      </c>
      <c r="L1208" s="33" t="str">
        <f>VLOOKUP(K1208,'COMM ITY- ENG'!A:B,2,FALSE)</f>
        <v>cartons and boxes</v>
      </c>
      <c r="N1208">
        <v>295</v>
      </c>
      <c r="O1208" t="s">
        <v>4949</v>
      </c>
      <c r="Q1208" s="19">
        <f t="shared" si="18"/>
        <v>0.77400000000000002</v>
      </c>
      <c r="R1208">
        <v>228.33</v>
      </c>
      <c r="S1208" s="26" t="str">
        <f>IFERROR(VLOOKUP(J1208,'DESC ITY - ENG'!B:C,2,FALSE),VLOOKUP(I1208,'DESC ITY - ENG'!A:C,3,FALSE))</f>
        <v>Box 4017/000, 42.5x31x32 cm</v>
      </c>
      <c r="T1208" s="15" t="str">
        <f>IFERROR(VLOOKUP(S1208,'DESC ITY - ENG'!C:D,2,FALSE),VLOOKUP(J1208,'DESC ITY - ENG'!B:D,3,FALSE))</f>
        <v>BOX-</v>
      </c>
      <c r="U1208" t="str">
        <f>VLOOKUP(T1208,'STANDARD COMM'!A:B,2,FALSE)</f>
        <v>BOX / CARTON</v>
      </c>
      <c r="V1208" t="str">
        <f>IF(T1208="","(blank)",IF(COUNTIF('STANDARD COMM'!A:A,T1208)&gt;0,"OK","OUT OF SCOPE"))</f>
        <v>OK</v>
      </c>
    </row>
    <row r="1209" spans="1:22">
      <c r="A1209" t="s">
        <v>8971</v>
      </c>
      <c r="B1209" s="48">
        <v>46069.639930555553</v>
      </c>
      <c r="D1209" t="s">
        <v>9007</v>
      </c>
      <c r="E1209" t="s">
        <v>116</v>
      </c>
      <c r="F1209" t="s">
        <v>8893</v>
      </c>
      <c r="G1209" s="24">
        <v>46142</v>
      </c>
      <c r="I1209" t="s">
        <v>9068</v>
      </c>
      <c r="J1209" t="s">
        <v>9069</v>
      </c>
      <c r="K1209" t="s">
        <v>4947</v>
      </c>
      <c r="L1209" s="33" t="str">
        <f>VLOOKUP(K1209,'COMM ITY- ENG'!A:B,2,FALSE)</f>
        <v>cartons and boxes</v>
      </c>
      <c r="N1209">
        <v>196</v>
      </c>
      <c r="O1209" t="s">
        <v>4949</v>
      </c>
      <c r="Q1209" s="19">
        <f t="shared" si="18"/>
        <v>0.85301020408163264</v>
      </c>
      <c r="R1209">
        <v>167.19</v>
      </c>
      <c r="S1209" s="26" t="str">
        <f>IFERROR(VLOOKUP(J1209,'DESC ITY - ENG'!B:C,2,FALSE),VLOOKUP(I1209,'DESC ITY - ENG'!A:C,3,FALSE))</f>
        <v>Box 4213/003, 46.5x30x34 cm</v>
      </c>
      <c r="T1209" s="15" t="str">
        <f>IFERROR(VLOOKUP(S1209,'DESC ITY - ENG'!C:D,2,FALSE),VLOOKUP(J1209,'DESC ITY - ENG'!B:D,3,FALSE))</f>
        <v>BOX-</v>
      </c>
      <c r="U1209" t="str">
        <f>VLOOKUP(T1209,'STANDARD COMM'!A:B,2,FALSE)</f>
        <v>BOX / CARTON</v>
      </c>
      <c r="V1209" t="str">
        <f>IF(T1209="","(blank)",IF(COUNTIF('STANDARD COMM'!A:A,T1209)&gt;0,"OK","OUT OF SCOPE"))</f>
        <v>OK</v>
      </c>
    </row>
    <row r="1210" spans="1:22">
      <c r="A1210" t="s">
        <v>8971</v>
      </c>
      <c r="B1210" s="48">
        <v>46069.639930555553</v>
      </c>
      <c r="D1210" t="s">
        <v>9007</v>
      </c>
      <c r="E1210" t="s">
        <v>116</v>
      </c>
      <c r="F1210" t="s">
        <v>8893</v>
      </c>
      <c r="G1210" s="24">
        <v>46142</v>
      </c>
      <c r="I1210" t="s">
        <v>2197</v>
      </c>
      <c r="J1210" t="s">
        <v>2198</v>
      </c>
      <c r="K1210" t="s">
        <v>4947</v>
      </c>
      <c r="L1210" s="33" t="str">
        <f>VLOOKUP(K1210,'COMM ITY- ENG'!A:B,2,FALSE)</f>
        <v>cartons and boxes</v>
      </c>
      <c r="N1210">
        <v>255</v>
      </c>
      <c r="O1210" t="s">
        <v>4949</v>
      </c>
      <c r="Q1210" s="19">
        <f t="shared" si="18"/>
        <v>0.88800000000000001</v>
      </c>
      <c r="R1210">
        <v>226.44</v>
      </c>
      <c r="S1210" s="26" t="str">
        <f>IFERROR(VLOOKUP(J1210,'DESC ITY - ENG'!B:C,2,FALSE),VLOOKUP(I1210,'DESC ITY - ENG'!A:C,3,FALSE))</f>
        <v>Box 4559/000, 58x33.5x28.5 cm</v>
      </c>
      <c r="T1210" s="15" t="str">
        <f>IFERROR(VLOOKUP(S1210,'DESC ITY - ENG'!C:D,2,FALSE),VLOOKUP(J1210,'DESC ITY - ENG'!B:D,3,FALSE))</f>
        <v>BOX-</v>
      </c>
      <c r="U1210" t="str">
        <f>VLOOKUP(T1210,'STANDARD COMM'!A:B,2,FALSE)</f>
        <v>BOX / CARTON</v>
      </c>
      <c r="V1210" t="str">
        <f>IF(T1210="","(blank)",IF(COUNTIF('STANDARD COMM'!A:A,T1210)&gt;0,"OK","OUT OF SCOPE"))</f>
        <v>OK</v>
      </c>
    </row>
    <row r="1211" spans="1:22">
      <c r="A1211" t="s">
        <v>8971</v>
      </c>
      <c r="B1211" s="48">
        <v>46069.639930555553</v>
      </c>
      <c r="D1211" t="s">
        <v>9007</v>
      </c>
      <c r="E1211" t="s">
        <v>116</v>
      </c>
      <c r="F1211" t="s">
        <v>8893</v>
      </c>
      <c r="G1211" s="24">
        <v>46142</v>
      </c>
      <c r="I1211" t="s">
        <v>9070</v>
      </c>
      <c r="J1211" t="s">
        <v>9071</v>
      </c>
      <c r="K1211" t="s">
        <v>4947</v>
      </c>
      <c r="L1211" s="33" t="str">
        <f>VLOOKUP(K1211,'COMM ITY- ENG'!A:B,2,FALSE)</f>
        <v>cartons and boxes</v>
      </c>
      <c r="N1211">
        <v>510</v>
      </c>
      <c r="O1211" t="s">
        <v>4949</v>
      </c>
      <c r="Q1211" s="19">
        <f t="shared" si="18"/>
        <v>0.81200000000000006</v>
      </c>
      <c r="R1211">
        <v>414.12</v>
      </c>
      <c r="S1211" s="26" t="str">
        <f>IFERROR(VLOOKUP(J1211,'DESC ITY - ENG'!B:C,2,FALSE),VLOOKUP(I1211,'DESC ITY - ENG'!A:C,3,FALSE))</f>
        <v>Box 4729/010, 66x27x32.5 cm</v>
      </c>
      <c r="T1211" s="15" t="str">
        <f>IFERROR(VLOOKUP(S1211,'DESC ITY - ENG'!C:D,2,FALSE),VLOOKUP(J1211,'DESC ITY - ENG'!B:D,3,FALSE))</f>
        <v>BOX-</v>
      </c>
      <c r="U1211" t="str">
        <f>VLOOKUP(T1211,'STANDARD COMM'!A:B,2,FALSE)</f>
        <v>BOX / CARTON</v>
      </c>
      <c r="V1211" t="str">
        <f>IF(T1211="","(blank)",IF(COUNTIF('STANDARD COMM'!A:A,T1211)&gt;0,"OK","OUT OF SCOPE"))</f>
        <v>OK</v>
      </c>
    </row>
    <row r="1212" spans="1:22">
      <c r="A1212" t="s">
        <v>8971</v>
      </c>
      <c r="B1212" s="48">
        <v>46069.639930555553</v>
      </c>
      <c r="D1212" t="s">
        <v>9007</v>
      </c>
      <c r="E1212" t="s">
        <v>116</v>
      </c>
      <c r="F1212" t="s">
        <v>8893</v>
      </c>
      <c r="G1212" s="24">
        <v>46142</v>
      </c>
      <c r="I1212" t="s">
        <v>9072</v>
      </c>
      <c r="J1212" t="s">
        <v>9073</v>
      </c>
      <c r="K1212" t="s">
        <v>4947</v>
      </c>
      <c r="L1212" s="33" t="str">
        <f>VLOOKUP(K1212,'COMM ITY- ENG'!A:B,2,FALSE)</f>
        <v>cartons and boxes</v>
      </c>
      <c r="N1212">
        <v>689</v>
      </c>
      <c r="O1212" t="s">
        <v>4949</v>
      </c>
      <c r="Q1212" s="19">
        <f t="shared" si="18"/>
        <v>0.44200290275761978</v>
      </c>
      <c r="R1212">
        <v>304.54000000000002</v>
      </c>
      <c r="S1212" s="26" t="str">
        <f>IFERROR(VLOOKUP(J1212,'DESC ITY - ENG'!B:C,2,FALSE),VLOOKUP(I1212,'DESC ITY - ENG'!A:C,3,FALSE))</f>
        <v>Box 5066/299, 39x22.5x19 cm</v>
      </c>
      <c r="T1212" s="15" t="str">
        <f>IFERROR(VLOOKUP(S1212,'DESC ITY - ENG'!C:D,2,FALSE),VLOOKUP(J1212,'DESC ITY - ENG'!B:D,3,FALSE))</f>
        <v>BOX-</v>
      </c>
      <c r="U1212" t="str">
        <f>VLOOKUP(T1212,'STANDARD COMM'!A:B,2,FALSE)</f>
        <v>BOX / CARTON</v>
      </c>
      <c r="V1212" t="str">
        <f>IF(T1212="","(blank)",IF(COUNTIF('STANDARD COMM'!A:A,T1212)&gt;0,"OK","OUT OF SCOPE"))</f>
        <v>OK</v>
      </c>
    </row>
    <row r="1213" spans="1:22">
      <c r="A1213" t="s">
        <v>8971</v>
      </c>
      <c r="B1213" s="48">
        <v>46069.639930555553</v>
      </c>
      <c r="D1213" t="s">
        <v>9007</v>
      </c>
      <c r="E1213" t="s">
        <v>116</v>
      </c>
      <c r="F1213" t="s">
        <v>8893</v>
      </c>
      <c r="G1213" s="24">
        <v>46142</v>
      </c>
      <c r="I1213" t="s">
        <v>9074</v>
      </c>
      <c r="J1213" t="s">
        <v>9075</v>
      </c>
      <c r="K1213" t="s">
        <v>4947</v>
      </c>
      <c r="L1213" s="33" t="str">
        <f>VLOOKUP(K1213,'COMM ITY- ENG'!A:B,2,FALSE)</f>
        <v>cartons and boxes</v>
      </c>
      <c r="N1213">
        <v>791</v>
      </c>
      <c r="O1213" t="s">
        <v>4949</v>
      </c>
      <c r="Q1213" s="19">
        <f t="shared" si="18"/>
        <v>0.44199747155499369</v>
      </c>
      <c r="R1213">
        <v>349.62</v>
      </c>
      <c r="S1213" s="26" t="str">
        <f>IFERROR(VLOOKUP(J1213,'DESC ITY - ENG'!B:C,2,FALSE),VLOOKUP(I1213,'DESC ITY - ENG'!A:C,3,FALSE))</f>
        <v>Box 5066/300, 39x22.5x19 cm</v>
      </c>
      <c r="T1213" s="15" t="str">
        <f>IFERROR(VLOOKUP(S1213,'DESC ITY - ENG'!C:D,2,FALSE),VLOOKUP(J1213,'DESC ITY - ENG'!B:D,3,FALSE))</f>
        <v>BOX-</v>
      </c>
      <c r="U1213" t="str">
        <f>VLOOKUP(T1213,'STANDARD COMM'!A:B,2,FALSE)</f>
        <v>BOX / CARTON</v>
      </c>
      <c r="V1213" t="str">
        <f>IF(T1213="","(blank)",IF(COUNTIF('STANDARD COMM'!A:A,T1213)&gt;0,"OK","OUT OF SCOPE"))</f>
        <v>OK</v>
      </c>
    </row>
    <row r="1214" spans="1:22">
      <c r="A1214" t="s">
        <v>8971</v>
      </c>
      <c r="B1214" s="48">
        <v>46069.639930555553</v>
      </c>
      <c r="D1214" t="s">
        <v>9007</v>
      </c>
      <c r="E1214" t="s">
        <v>116</v>
      </c>
      <c r="F1214" t="s">
        <v>8893</v>
      </c>
      <c r="G1214" s="24">
        <v>46142</v>
      </c>
      <c r="I1214" t="s">
        <v>2201</v>
      </c>
      <c r="J1214" t="s">
        <v>2202</v>
      </c>
      <c r="K1214" t="s">
        <v>4947</v>
      </c>
      <c r="L1214" s="33" t="str">
        <f>VLOOKUP(K1214,'COMM ITY- ENG'!A:B,2,FALSE)</f>
        <v>cartons and boxes</v>
      </c>
      <c r="N1214">
        <v>304</v>
      </c>
      <c r="O1214" t="s">
        <v>4949</v>
      </c>
      <c r="Q1214" s="19">
        <f t="shared" si="18"/>
        <v>0.67200657894736837</v>
      </c>
      <c r="R1214">
        <v>204.29</v>
      </c>
      <c r="S1214" s="26" t="str">
        <f>IFERROR(VLOOKUP(J1214,'DESC ITY - ENG'!B:C,2,FALSE),VLOOKUP(I1214,'DESC ITY - ENG'!A:C,3,FALSE))</f>
        <v>Box 5329/000, 39x25x33 cm</v>
      </c>
      <c r="T1214" s="15" t="str">
        <f>IFERROR(VLOOKUP(S1214,'DESC ITY - ENG'!C:D,2,FALSE),VLOOKUP(J1214,'DESC ITY - ENG'!B:D,3,FALSE))</f>
        <v>BOX-</v>
      </c>
      <c r="U1214" t="str">
        <f>VLOOKUP(T1214,'STANDARD COMM'!A:B,2,FALSE)</f>
        <v>BOX / CARTON</v>
      </c>
      <c r="V1214" t="str">
        <f>IF(T1214="","(blank)",IF(COUNTIF('STANDARD COMM'!A:A,T1214)&gt;0,"OK","OUT OF SCOPE"))</f>
        <v>OK</v>
      </c>
    </row>
    <row r="1215" spans="1:22">
      <c r="A1215" t="s">
        <v>8971</v>
      </c>
      <c r="B1215" s="48">
        <v>46069.639930555553</v>
      </c>
      <c r="D1215" t="s">
        <v>9007</v>
      </c>
      <c r="E1215" t="s">
        <v>116</v>
      </c>
      <c r="F1215" t="s">
        <v>8893</v>
      </c>
      <c r="G1215" s="24">
        <v>46142</v>
      </c>
      <c r="I1215" t="s">
        <v>9076</v>
      </c>
      <c r="J1215" t="s">
        <v>9077</v>
      </c>
      <c r="K1215" t="s">
        <v>4947</v>
      </c>
      <c r="L1215" s="33" t="str">
        <f>VLOOKUP(K1215,'COMM ITY- ENG'!A:B,2,FALSE)</f>
        <v>cartons and boxes</v>
      </c>
      <c r="N1215">
        <v>794</v>
      </c>
      <c r="O1215" t="s">
        <v>4949</v>
      </c>
      <c r="Q1215" s="19">
        <f t="shared" si="18"/>
        <v>0.60200251889168765</v>
      </c>
      <c r="R1215">
        <v>477.99</v>
      </c>
      <c r="S1215" s="26" t="str">
        <f>IFERROR(VLOOKUP(J1215,'DESC ITY - ENG'!B:C,2,FALSE),VLOOKUP(I1215,'DESC ITY - ENG'!A:C,3,FALSE))</f>
        <v>Box 5826/144, 39x38.5x13 cm</v>
      </c>
      <c r="T1215" s="15" t="str">
        <f>IFERROR(VLOOKUP(S1215,'DESC ITY - ENG'!C:D,2,FALSE),VLOOKUP(J1215,'DESC ITY - ENG'!B:D,3,FALSE))</f>
        <v>BOX-</v>
      </c>
      <c r="U1215" t="str">
        <f>VLOOKUP(T1215,'STANDARD COMM'!A:B,2,FALSE)</f>
        <v>BOX / CARTON</v>
      </c>
      <c r="V1215" t="str">
        <f>IF(T1215="","(blank)",IF(COUNTIF('STANDARD COMM'!A:A,T1215)&gt;0,"OK","OUT OF SCOPE"))</f>
        <v>OK</v>
      </c>
    </row>
    <row r="1216" spans="1:22">
      <c r="A1216" t="s">
        <v>8971</v>
      </c>
      <c r="B1216" s="48">
        <v>46069.639930555553</v>
      </c>
      <c r="D1216" t="s">
        <v>9007</v>
      </c>
      <c r="E1216" t="s">
        <v>116</v>
      </c>
      <c r="F1216" t="s">
        <v>8893</v>
      </c>
      <c r="G1216" s="24">
        <v>46142</v>
      </c>
      <c r="I1216" t="s">
        <v>9078</v>
      </c>
      <c r="J1216" t="s">
        <v>9079</v>
      </c>
      <c r="K1216" t="s">
        <v>4947</v>
      </c>
      <c r="L1216" s="33" t="str">
        <f>VLOOKUP(K1216,'COMM ITY- ENG'!A:B,2,FALSE)</f>
        <v>cartons and boxes</v>
      </c>
      <c r="N1216">
        <v>162</v>
      </c>
      <c r="O1216" t="s">
        <v>4949</v>
      </c>
      <c r="Q1216" s="19">
        <f t="shared" si="18"/>
        <v>0.92999999999999994</v>
      </c>
      <c r="R1216">
        <v>150.66</v>
      </c>
      <c r="S1216" s="26" t="str">
        <f>IFERROR(VLOOKUP(J1216,'DESC ITY - ENG'!B:C,2,FALSE),VLOOKUP(I1216,'DESC ITY - ENG'!A:C,3,FALSE))</f>
        <v>Box 5900/639, 59x38.5x19 cm</v>
      </c>
      <c r="T1216" s="15" t="str">
        <f>IFERROR(VLOOKUP(S1216,'DESC ITY - ENG'!C:D,2,FALSE),VLOOKUP(J1216,'DESC ITY - ENG'!B:D,3,FALSE))</f>
        <v>BOX-</v>
      </c>
      <c r="U1216" t="str">
        <f>VLOOKUP(T1216,'STANDARD COMM'!A:B,2,FALSE)</f>
        <v>BOX / CARTON</v>
      </c>
      <c r="V1216" t="str">
        <f>IF(T1216="","(blank)",IF(COUNTIF('STANDARD COMM'!A:A,T1216)&gt;0,"OK","OUT OF SCOPE"))</f>
        <v>OK</v>
      </c>
    </row>
    <row r="1217" spans="1:22">
      <c r="A1217" t="s">
        <v>8971</v>
      </c>
      <c r="B1217" s="48">
        <v>46069.639930555553</v>
      </c>
      <c r="D1217" t="s">
        <v>9007</v>
      </c>
      <c r="E1217" t="s">
        <v>116</v>
      </c>
      <c r="F1217" t="s">
        <v>8893</v>
      </c>
      <c r="G1217" s="24">
        <v>46142</v>
      </c>
      <c r="I1217" t="s">
        <v>9080</v>
      </c>
      <c r="J1217" t="s">
        <v>9081</v>
      </c>
      <c r="K1217" t="s">
        <v>4947</v>
      </c>
      <c r="L1217" s="33" t="str">
        <f>VLOOKUP(K1217,'COMM ITY- ENG'!A:B,2,FALSE)</f>
        <v>cartons and boxes</v>
      </c>
      <c r="N1217">
        <v>213</v>
      </c>
      <c r="O1217" t="s">
        <v>4949</v>
      </c>
      <c r="Q1217" s="19">
        <f t="shared" si="18"/>
        <v>0.88</v>
      </c>
      <c r="R1217">
        <v>187.44</v>
      </c>
      <c r="S1217" s="26" t="str">
        <f>IFERROR(VLOOKUP(J1217,'DESC ITY - ENG'!B:C,2,FALSE),VLOOKUP(I1217,'DESC ITY - ENG'!A:C,3,FALSE))</f>
        <v>Box 5900/640, 59x38.5x19 cm</v>
      </c>
      <c r="T1217" s="15" t="str">
        <f>IFERROR(VLOOKUP(S1217,'DESC ITY - ENG'!C:D,2,FALSE),VLOOKUP(J1217,'DESC ITY - ENG'!B:D,3,FALSE))</f>
        <v>BOX-</v>
      </c>
      <c r="U1217" t="str">
        <f>VLOOKUP(T1217,'STANDARD COMM'!A:B,2,FALSE)</f>
        <v>BOX / CARTON</v>
      </c>
      <c r="V1217" t="str">
        <f>IF(T1217="","(blank)",IF(COUNTIF('STANDARD COMM'!A:A,T1217)&gt;0,"OK","OUT OF SCOPE"))</f>
        <v>OK</v>
      </c>
    </row>
    <row r="1218" spans="1:22">
      <c r="A1218" t="s">
        <v>8971</v>
      </c>
      <c r="B1218" s="48">
        <v>46069.639930555553</v>
      </c>
      <c r="D1218" t="s">
        <v>9007</v>
      </c>
      <c r="E1218" t="s">
        <v>116</v>
      </c>
      <c r="F1218" t="s">
        <v>8893</v>
      </c>
      <c r="G1218" s="24">
        <v>46142</v>
      </c>
      <c r="I1218" t="s">
        <v>9082</v>
      </c>
      <c r="J1218" t="s">
        <v>9083</v>
      </c>
      <c r="K1218" t="s">
        <v>4947</v>
      </c>
      <c r="L1218" s="33" t="str">
        <f>VLOOKUP(K1218,'COMM ITY- ENG'!A:B,2,FALSE)</f>
        <v>cartons and boxes</v>
      </c>
      <c r="N1218">
        <v>723</v>
      </c>
      <c r="O1218" t="s">
        <v>4949</v>
      </c>
      <c r="Q1218" s="19">
        <f t="shared" ref="Q1218:Q1281" si="19">+R1218/N1218</f>
        <v>0.71600276625172887</v>
      </c>
      <c r="R1218">
        <v>517.66999999999996</v>
      </c>
      <c r="S1218" s="26" t="str">
        <f>IFERROR(VLOOKUP(J1218,'DESC ITY - ENG'!B:C,2,FALSE),VLOOKUP(I1218,'DESC ITY - ENG'!A:C,3,FALSE))</f>
        <v>Box 6076/520, 59x38.5x13 cm</v>
      </c>
      <c r="T1218" s="15" t="str">
        <f>IFERROR(VLOOKUP(S1218,'DESC ITY - ENG'!C:D,2,FALSE),VLOOKUP(J1218,'DESC ITY - ENG'!B:D,3,FALSE))</f>
        <v>BOX-</v>
      </c>
      <c r="U1218" t="str">
        <f>VLOOKUP(T1218,'STANDARD COMM'!A:B,2,FALSE)</f>
        <v>BOX / CARTON</v>
      </c>
      <c r="V1218" t="str">
        <f>IF(T1218="","(blank)",IF(COUNTIF('STANDARD COMM'!A:A,T1218)&gt;0,"OK","OUT OF SCOPE"))</f>
        <v>OK</v>
      </c>
    </row>
    <row r="1219" spans="1:22">
      <c r="A1219" t="s">
        <v>8971</v>
      </c>
      <c r="B1219" s="48">
        <v>46069.639930555553</v>
      </c>
      <c r="D1219" t="s">
        <v>9007</v>
      </c>
      <c r="E1219" t="s">
        <v>116</v>
      </c>
      <c r="F1219" t="s">
        <v>8893</v>
      </c>
      <c r="G1219" s="24">
        <v>46142</v>
      </c>
      <c r="I1219" t="s">
        <v>3259</v>
      </c>
      <c r="J1219" t="s">
        <v>3260</v>
      </c>
      <c r="K1219" t="s">
        <v>4947</v>
      </c>
      <c r="L1219" s="33" t="str">
        <f>VLOOKUP(K1219,'COMM ITY- ENG'!A:B,2,FALSE)</f>
        <v>cartons and boxes</v>
      </c>
      <c r="N1219">
        <v>255</v>
      </c>
      <c r="O1219" t="s">
        <v>4949</v>
      </c>
      <c r="Q1219" s="19">
        <f t="shared" si="19"/>
        <v>0.47400000000000003</v>
      </c>
      <c r="R1219">
        <v>120.87</v>
      </c>
      <c r="S1219" s="26" t="str">
        <f>IFERROR(VLOOKUP(J1219,'DESC ITY - ENG'!B:C,2,FALSE),VLOOKUP(I1219,'DESC ITY - ENG'!A:C,3,FALSE))</f>
        <v>Box 6368/021*, 29x25x11 cm</v>
      </c>
      <c r="T1219" s="15" t="str">
        <f>IFERROR(VLOOKUP(S1219,'DESC ITY - ENG'!C:D,2,FALSE),VLOOKUP(J1219,'DESC ITY - ENG'!B:D,3,FALSE))</f>
        <v>BOX-</v>
      </c>
      <c r="U1219" t="str">
        <f>VLOOKUP(T1219,'STANDARD COMM'!A:B,2,FALSE)</f>
        <v>BOX / CARTON</v>
      </c>
      <c r="V1219" t="str">
        <f>IF(T1219="","(blank)",IF(COUNTIF('STANDARD COMM'!A:A,T1219)&gt;0,"OK","OUT OF SCOPE"))</f>
        <v>OK</v>
      </c>
    </row>
    <row r="1220" spans="1:22">
      <c r="A1220" t="s">
        <v>8971</v>
      </c>
      <c r="B1220" s="48">
        <v>46069.639930555553</v>
      </c>
      <c r="D1220" t="s">
        <v>9007</v>
      </c>
      <c r="E1220" t="s">
        <v>116</v>
      </c>
      <c r="F1220" t="s">
        <v>8893</v>
      </c>
      <c r="G1220" s="24">
        <v>46142</v>
      </c>
      <c r="I1220" t="s">
        <v>9084</v>
      </c>
      <c r="J1220" t="s">
        <v>9085</v>
      </c>
      <c r="K1220" t="s">
        <v>4947</v>
      </c>
      <c r="L1220" s="33" t="str">
        <f>VLOOKUP(K1220,'COMM ITY- ENG'!A:B,2,FALSE)</f>
        <v>cartons and boxes</v>
      </c>
      <c r="N1220">
        <v>561</v>
      </c>
      <c r="O1220" t="s">
        <v>4949</v>
      </c>
      <c r="Q1220" s="19">
        <f t="shared" si="19"/>
        <v>0.30600713012477715</v>
      </c>
      <c r="R1220">
        <v>171.67</v>
      </c>
      <c r="S1220" s="26" t="str">
        <f>IFERROR(VLOOKUP(J1220,'DESC ITY - ENG'!B:C,2,FALSE),VLOOKUP(I1220,'DESC ITY - ENG'!A:C,3,FALSE))</f>
        <v>Box 6408/016, 23x14x13 cm</v>
      </c>
      <c r="T1220" s="15" t="str">
        <f>IFERROR(VLOOKUP(S1220,'DESC ITY - ENG'!C:D,2,FALSE),VLOOKUP(J1220,'DESC ITY - ENG'!B:D,3,FALSE))</f>
        <v>BOX-</v>
      </c>
      <c r="U1220" t="str">
        <f>VLOOKUP(T1220,'STANDARD COMM'!A:B,2,FALSE)</f>
        <v>BOX / CARTON</v>
      </c>
      <c r="V1220" t="str">
        <f>IF(T1220="","(blank)",IF(COUNTIF('STANDARD COMM'!A:A,T1220)&gt;0,"OK","OUT OF SCOPE"))</f>
        <v>OK</v>
      </c>
    </row>
    <row r="1221" spans="1:22">
      <c r="A1221" t="s">
        <v>8971</v>
      </c>
      <c r="B1221" s="48">
        <v>46069.639930555553</v>
      </c>
      <c r="D1221" t="s">
        <v>9007</v>
      </c>
      <c r="E1221" t="s">
        <v>116</v>
      </c>
      <c r="F1221" t="s">
        <v>8893</v>
      </c>
      <c r="G1221" s="24">
        <v>46142</v>
      </c>
      <c r="I1221" t="s">
        <v>2220</v>
      </c>
      <c r="J1221" t="s">
        <v>2221</v>
      </c>
      <c r="K1221" t="s">
        <v>4947</v>
      </c>
      <c r="L1221" s="33" t="str">
        <f>VLOOKUP(K1221,'COMM ITY- ENG'!A:B,2,FALSE)</f>
        <v>cartons and boxes</v>
      </c>
      <c r="N1221">
        <v>305</v>
      </c>
      <c r="O1221" t="s">
        <v>4949</v>
      </c>
      <c r="Q1221" s="19">
        <f t="shared" si="19"/>
        <v>0.49799999999999994</v>
      </c>
      <c r="R1221">
        <v>151.88999999999999</v>
      </c>
      <c r="S1221" s="26" t="str">
        <f>IFERROR(VLOOKUP(J1221,'DESC ITY - ENG'!B:C,2,FALSE),VLOOKUP(I1221,'DESC ITY - ENG'!A:C,3,FALSE))</f>
        <v>Box 6955/000, 29x25x15 cm</v>
      </c>
      <c r="T1221" s="15" t="str">
        <f>IFERROR(VLOOKUP(S1221,'DESC ITY - ENG'!C:D,2,FALSE),VLOOKUP(J1221,'DESC ITY - ENG'!B:D,3,FALSE))</f>
        <v>BOX-</v>
      </c>
      <c r="U1221" t="str">
        <f>VLOOKUP(T1221,'STANDARD COMM'!A:B,2,FALSE)</f>
        <v>BOX / CARTON</v>
      </c>
      <c r="V1221" t="str">
        <f>IF(T1221="","(blank)",IF(COUNTIF('STANDARD COMM'!A:A,T1221)&gt;0,"OK","OUT OF SCOPE"))</f>
        <v>OK</v>
      </c>
    </row>
    <row r="1222" spans="1:22">
      <c r="A1222" t="s">
        <v>8971</v>
      </c>
      <c r="B1222" s="48">
        <v>46069.639930555553</v>
      </c>
      <c r="D1222" t="s">
        <v>9007</v>
      </c>
      <c r="E1222" t="s">
        <v>116</v>
      </c>
      <c r="F1222" t="s">
        <v>8893</v>
      </c>
      <c r="G1222" s="24">
        <v>46142</v>
      </c>
      <c r="I1222" t="s">
        <v>3283</v>
      </c>
      <c r="J1222" t="s">
        <v>3284</v>
      </c>
      <c r="K1222" t="s">
        <v>4947</v>
      </c>
      <c r="L1222" s="33" t="str">
        <f>VLOOKUP(K1222,'COMM ITY- ENG'!A:B,2,FALSE)</f>
        <v>cartons and boxes</v>
      </c>
      <c r="N1222">
        <v>255</v>
      </c>
      <c r="O1222" t="s">
        <v>4949</v>
      </c>
      <c r="Q1222" s="19">
        <f t="shared" si="19"/>
        <v>3.2000000000000001E-2</v>
      </c>
      <c r="R1222">
        <v>8.16</v>
      </c>
      <c r="S1222" s="26" t="str">
        <f>IFERROR(VLOOKUP(J1222,'DESC ITY - ENG'!B:C,2,FALSE),VLOOKUP(I1222,'DESC ITY - ENG'!A:C,3,FALSE))</f>
        <v>Cardboard Divider, 24x10 cm, T.5</v>
      </c>
      <c r="T1222" s="15" t="str">
        <f>IFERROR(VLOOKUP(S1222,'DESC ITY - ENG'!C:D,2,FALSE),VLOOKUP(J1222,'DESC ITY - ENG'!B:D,3,FALSE))</f>
        <v>CBS-</v>
      </c>
      <c r="U1222" t="str">
        <f>VLOOKUP(T1222,'STANDARD COMM'!A:B,2,FALSE)</f>
        <v>CARD BOARD INSERT</v>
      </c>
      <c r="V1222" t="str">
        <f>IF(T1222="","(blank)",IF(COUNTIF('STANDARD COMM'!A:A,T1222)&gt;0,"OK","OUT OF SCOPE"))</f>
        <v>OK</v>
      </c>
    </row>
    <row r="1223" spans="1:22">
      <c r="A1223" t="s">
        <v>8971</v>
      </c>
      <c r="B1223" s="48">
        <v>46069.639930555553</v>
      </c>
      <c r="D1223" t="s">
        <v>9007</v>
      </c>
      <c r="E1223" t="s">
        <v>116</v>
      </c>
      <c r="F1223" t="s">
        <v>8893</v>
      </c>
      <c r="G1223" s="24">
        <v>46142</v>
      </c>
      <c r="I1223" t="s">
        <v>2242</v>
      </c>
      <c r="J1223" t="s">
        <v>2243</v>
      </c>
      <c r="K1223" t="s">
        <v>4947</v>
      </c>
      <c r="L1223" s="33" t="str">
        <f>VLOOKUP(K1223,'COMM ITY- ENG'!A:B,2,FALSE)</f>
        <v>cartons and boxes</v>
      </c>
      <c r="N1223">
        <v>305</v>
      </c>
      <c r="O1223" t="s">
        <v>4949</v>
      </c>
      <c r="Q1223" s="19">
        <f t="shared" si="19"/>
        <v>3.7016393442622947E-2</v>
      </c>
      <c r="R1223">
        <v>11.29</v>
      </c>
      <c r="S1223" s="26" t="str">
        <f>IFERROR(VLOOKUP(J1223,'DESC ITY - ENG'!B:C,2,FALSE),VLOOKUP(I1223,'DESC ITY - ENG'!A:C,3,FALSE))</f>
        <v>Cardboard Divider, 24x14 cm, T.5</v>
      </c>
      <c r="T1223" s="15" t="str">
        <f>IFERROR(VLOOKUP(S1223,'DESC ITY - ENG'!C:D,2,FALSE),VLOOKUP(J1223,'DESC ITY - ENG'!B:D,3,FALSE))</f>
        <v>CBS-</v>
      </c>
      <c r="U1223" t="str">
        <f>VLOOKUP(T1223,'STANDARD COMM'!A:B,2,FALSE)</f>
        <v>CARD BOARD INSERT</v>
      </c>
      <c r="V1223" t="str">
        <f>IF(T1223="","(blank)",IF(COUNTIF('STANDARD COMM'!A:A,T1223)&gt;0,"OK","OUT OF SCOPE"))</f>
        <v>OK</v>
      </c>
    </row>
    <row r="1224" spans="1:22">
      <c r="A1224" t="s">
        <v>8971</v>
      </c>
      <c r="B1224" s="48">
        <v>46069.639930555553</v>
      </c>
      <c r="D1224" t="s">
        <v>9007</v>
      </c>
      <c r="E1224" t="s">
        <v>116</v>
      </c>
      <c r="F1224" t="s">
        <v>8893</v>
      </c>
      <c r="G1224" s="24">
        <v>46142</v>
      </c>
      <c r="I1224" t="s">
        <v>1155</v>
      </c>
      <c r="J1224" t="s">
        <v>1156</v>
      </c>
      <c r="K1224" t="s">
        <v>4947</v>
      </c>
      <c r="L1224" s="33" t="str">
        <f>VLOOKUP(K1224,'COMM ITY- ENG'!A:B,2,FALSE)</f>
        <v>cartons and boxes</v>
      </c>
      <c r="N1224">
        <v>723</v>
      </c>
      <c r="O1224" t="s">
        <v>4949</v>
      </c>
      <c r="Q1224" s="19">
        <f t="shared" si="19"/>
        <v>5.6002766251728911E-2</v>
      </c>
      <c r="R1224">
        <v>40.49</v>
      </c>
      <c r="S1224" s="26" t="str">
        <f>IFERROR(VLOOKUP(J1224,'DESC ITY - ENG'!B:C,2,FALSE),VLOOKUP(I1224,'DESC ITY - ENG'!A:C,3,FALSE))</f>
        <v>Cardboard Divider, 60x12 cm, T.5</v>
      </c>
      <c r="T1224" s="15" t="str">
        <f>IFERROR(VLOOKUP(S1224,'DESC ITY - ENG'!C:D,2,FALSE),VLOOKUP(J1224,'DESC ITY - ENG'!B:D,3,FALSE))</f>
        <v>CBS-</v>
      </c>
      <c r="U1224" t="str">
        <f>VLOOKUP(T1224,'STANDARD COMM'!A:B,2,FALSE)</f>
        <v>CARD BOARD INSERT</v>
      </c>
      <c r="V1224" t="str">
        <f>IF(T1224="","(blank)",IF(COUNTIF('STANDARD COMM'!A:A,T1224)&gt;0,"OK","OUT OF SCOPE"))</f>
        <v>OK</v>
      </c>
    </row>
    <row r="1225" spans="1:22">
      <c r="A1225" t="s">
        <v>8971</v>
      </c>
      <c r="B1225" s="48">
        <v>46069.639930555553</v>
      </c>
      <c r="D1225" t="s">
        <v>9007</v>
      </c>
      <c r="E1225" t="s">
        <v>116</v>
      </c>
      <c r="F1225" t="s">
        <v>8893</v>
      </c>
      <c r="G1225" s="24">
        <v>46142</v>
      </c>
      <c r="I1225" t="s">
        <v>1157</v>
      </c>
      <c r="J1225" t="s">
        <v>1158</v>
      </c>
      <c r="K1225" t="s">
        <v>4947</v>
      </c>
      <c r="L1225" s="33" t="str">
        <f>VLOOKUP(K1225,'COMM ITY- ENG'!A:B,2,FALSE)</f>
        <v>cartons and boxes</v>
      </c>
      <c r="N1225">
        <v>3000</v>
      </c>
      <c r="O1225" t="s">
        <v>4949</v>
      </c>
      <c r="Q1225" s="19">
        <f t="shared" si="19"/>
        <v>6.2E-2</v>
      </c>
      <c r="R1225">
        <v>186</v>
      </c>
      <c r="S1225" s="26" t="str">
        <f>IFERROR(VLOOKUP(J1225,'DESC ITY - ENG'!B:C,2,FALSE),VLOOKUP(I1225,'DESC ITY - ENG'!A:C,3,FALSE))</f>
        <v>Cardboard Divider, 60x14 cm, T.5</v>
      </c>
      <c r="T1225" s="15" t="str">
        <f>IFERROR(VLOOKUP(S1225,'DESC ITY - ENG'!C:D,2,FALSE),VLOOKUP(J1225,'DESC ITY - ENG'!B:D,3,FALSE))</f>
        <v>CBS-</v>
      </c>
      <c r="U1225" t="str">
        <f>VLOOKUP(T1225,'STANDARD COMM'!A:B,2,FALSE)</f>
        <v>CARD BOARD INSERT</v>
      </c>
      <c r="V1225" t="str">
        <f>IF(T1225="","(blank)",IF(COUNTIF('STANDARD COMM'!A:A,T1225)&gt;0,"OK","OUT OF SCOPE"))</f>
        <v>OK</v>
      </c>
    </row>
    <row r="1226" spans="1:22">
      <c r="A1226" t="s">
        <v>8971</v>
      </c>
      <c r="B1226" s="48">
        <v>46069.639930555553</v>
      </c>
      <c r="D1226" t="s">
        <v>9007</v>
      </c>
      <c r="E1226" t="s">
        <v>116</v>
      </c>
      <c r="F1226" t="s">
        <v>8893</v>
      </c>
      <c r="G1226" s="24">
        <v>46142</v>
      </c>
      <c r="I1226" t="s">
        <v>1159</v>
      </c>
      <c r="J1226" t="s">
        <v>1160</v>
      </c>
      <c r="K1226" t="s">
        <v>4947</v>
      </c>
      <c r="L1226" s="33" t="str">
        <f>VLOOKUP(K1226,'COMM ITY- ENG'!A:B,2,FALSE)</f>
        <v>cartons and boxes</v>
      </c>
      <c r="N1226">
        <v>213</v>
      </c>
      <c r="O1226" t="s">
        <v>4949</v>
      </c>
      <c r="Q1226" s="19">
        <f t="shared" si="19"/>
        <v>7.0985915492957741E-2</v>
      </c>
      <c r="R1226">
        <v>15.12</v>
      </c>
      <c r="S1226" s="26" t="str">
        <f>IFERROR(VLOOKUP(J1226,'DESC ITY - ENG'!B:C,2,FALSE),VLOOKUP(I1226,'DESC ITY - ENG'!A:C,3,FALSE))</f>
        <v>Cardboard Divider, 60x17 cm, T.5</v>
      </c>
      <c r="T1226" s="15" t="str">
        <f>IFERROR(VLOOKUP(S1226,'DESC ITY - ENG'!C:D,2,FALSE),VLOOKUP(J1226,'DESC ITY - ENG'!B:D,3,FALSE))</f>
        <v>CBS-</v>
      </c>
      <c r="U1226" t="str">
        <f>VLOOKUP(T1226,'STANDARD COMM'!A:B,2,FALSE)</f>
        <v>CARD BOARD INSERT</v>
      </c>
      <c r="V1226" t="str">
        <f>IF(T1226="","(blank)",IF(COUNTIF('STANDARD COMM'!A:A,T1226)&gt;0,"OK","OUT OF SCOPE"))</f>
        <v>OK</v>
      </c>
    </row>
    <row r="1227" spans="1:22">
      <c r="A1227" t="s">
        <v>8971</v>
      </c>
      <c r="B1227" s="48">
        <v>46069.639930555553</v>
      </c>
      <c r="D1227" t="s">
        <v>9007</v>
      </c>
      <c r="E1227" t="s">
        <v>116</v>
      </c>
      <c r="F1227" t="s">
        <v>8893</v>
      </c>
      <c r="G1227" s="24">
        <v>46142</v>
      </c>
      <c r="I1227" t="s">
        <v>9088</v>
      </c>
      <c r="J1227" t="s">
        <v>9089</v>
      </c>
      <c r="K1227" t="s">
        <v>4947</v>
      </c>
      <c r="L1227" s="33" t="str">
        <f>VLOOKUP(K1227,'COMM ITY- ENG'!A:B,2,FALSE)</f>
        <v>cartons and boxes</v>
      </c>
      <c r="N1227">
        <v>510</v>
      </c>
      <c r="O1227" t="s">
        <v>4949</v>
      </c>
      <c r="Q1227" s="19">
        <f t="shared" si="19"/>
        <v>0.105</v>
      </c>
      <c r="R1227">
        <v>53.55</v>
      </c>
      <c r="S1227" s="26" t="str">
        <f>IFERROR(VLOOKUP(J1227,'DESC ITY - ENG'!B:C,2,FALSE),VLOOKUP(I1227,'DESC ITY - ENG'!A:C,3,FALSE))</f>
        <v>Cardboard Divider, 65x26 cm, T.5</v>
      </c>
      <c r="T1227" s="15" t="str">
        <f>IFERROR(VLOOKUP(S1227,'DESC ITY - ENG'!C:D,2,FALSE),VLOOKUP(J1227,'DESC ITY - ENG'!B:D,3,FALSE))</f>
        <v>CBS-</v>
      </c>
      <c r="U1227" t="str">
        <f>VLOOKUP(T1227,'STANDARD COMM'!A:B,2,FALSE)</f>
        <v>CARD BOARD INSERT</v>
      </c>
      <c r="V1227" t="str">
        <f>IF(T1227="","(blank)",IF(COUNTIF('STANDARD COMM'!A:A,T1227)&gt;0,"OK","OUT OF SCOPE"))</f>
        <v>OK</v>
      </c>
    </row>
    <row r="1228" spans="1:22">
      <c r="A1228" t="s">
        <v>8978</v>
      </c>
      <c r="B1228" s="48">
        <v>46071.386018518519</v>
      </c>
      <c r="D1228" t="s">
        <v>9007</v>
      </c>
      <c r="E1228" t="s">
        <v>116</v>
      </c>
      <c r="F1228" t="s">
        <v>8893</v>
      </c>
      <c r="G1228" s="24">
        <v>46142</v>
      </c>
      <c r="I1228" t="s">
        <v>1181</v>
      </c>
      <c r="J1228" t="s">
        <v>1182</v>
      </c>
      <c r="K1228" t="s">
        <v>4947</v>
      </c>
      <c r="L1228" s="33" t="str">
        <f>VLOOKUP(K1228,'COMM ITY- ENG'!A:B,2,FALSE)</f>
        <v>cartons and boxes</v>
      </c>
      <c r="N1228">
        <v>520</v>
      </c>
      <c r="O1228" t="s">
        <v>4949</v>
      </c>
      <c r="Q1228" s="19">
        <f t="shared" si="19"/>
        <v>1.0910000000000002</v>
      </c>
      <c r="R1228">
        <v>567.32000000000005</v>
      </c>
      <c r="S1228" s="26" t="str">
        <f>IFERROR(VLOOKUP(J1228,'DESC ITY - ENG'!B:C,2,FALSE),VLOOKUP(I1228,'DESC ITY - ENG'!A:C,3,FALSE))</f>
        <v>Die-Cut Cardboard Divider, 118x100 cm</v>
      </c>
      <c r="T1228" s="15" t="str">
        <f>IFERROR(VLOOKUP(S1228,'DESC ITY - ENG'!C:D,2,FALSE),VLOOKUP(J1228,'DESC ITY - ENG'!B:D,3,FALSE))</f>
        <v>CBS-</v>
      </c>
      <c r="U1228" t="str">
        <f>VLOOKUP(T1228,'STANDARD COMM'!A:B,2,FALSE)</f>
        <v>CARD BOARD INSERT</v>
      </c>
      <c r="V1228" t="str">
        <f>IF(T1228="","(blank)",IF(COUNTIF('STANDARD COMM'!A:A,T1228)&gt;0,"OK","OUT OF SCOPE"))</f>
        <v>OK</v>
      </c>
    </row>
    <row r="1229" spans="1:22">
      <c r="A1229" t="s">
        <v>8931</v>
      </c>
      <c r="B1229" s="48">
        <v>46072.700439814813</v>
      </c>
      <c r="D1229" t="s">
        <v>9002</v>
      </c>
      <c r="E1229" t="s">
        <v>9003</v>
      </c>
      <c r="F1229" t="s">
        <v>8872</v>
      </c>
      <c r="G1229" s="24">
        <v>46142</v>
      </c>
      <c r="I1229" t="s">
        <v>3786</v>
      </c>
      <c r="J1229" t="s">
        <v>3787</v>
      </c>
      <c r="K1229" t="s">
        <v>4936</v>
      </c>
      <c r="L1229" s="33" t="str">
        <f>VLOOKUP(K1229,'COMM ITY- ENG'!A:B,2,FALSE)</f>
        <v>chemical products</v>
      </c>
      <c r="N1229">
        <v>40</v>
      </c>
      <c r="O1229" t="s">
        <v>4950</v>
      </c>
      <c r="Q1229" s="19">
        <f t="shared" si="19"/>
        <v>32</v>
      </c>
      <c r="R1229">
        <v>1280</v>
      </c>
      <c r="S1229" s="26" t="str">
        <f>IFERROR(VLOOKUP(J1229,'DESC ITY - ENG'!B:C,2,FALSE),VLOOKUP(I1229,'DESC ITY - ENG'!A:C,3,FALSE))</f>
        <v>Hostaperm Red Oxide D3G70 (Organic Red Pigment)</v>
      </c>
      <c r="T1229" s="15" t="str">
        <f>IFERROR(VLOOKUP(S1229,'DESC ITY - ENG'!C:D,2,FALSE),VLOOKUP(J1229,'DESC ITY - ENG'!B:D,3,FALSE))</f>
        <v>uncl</v>
      </c>
      <c r="U1229" t="str">
        <f>VLOOKUP(T1229,'STANDARD COMM'!A:B,2,FALSE)</f>
        <v>Un-Classify</v>
      </c>
      <c r="V1229" t="str">
        <f>IF(T1229="","(blank)",IF(COUNTIF('STANDARD COMM'!A:A,T1229)&gt;0,"OK","OUT OF SCOPE"))</f>
        <v>OK</v>
      </c>
    </row>
    <row r="1230" spans="1:22">
      <c r="A1230" t="s">
        <v>8997</v>
      </c>
      <c r="B1230" s="48">
        <v>46073.440983796296</v>
      </c>
      <c r="D1230" t="s">
        <v>9011</v>
      </c>
      <c r="E1230" t="s">
        <v>172</v>
      </c>
      <c r="F1230" t="s">
        <v>8902</v>
      </c>
      <c r="G1230" s="24">
        <v>46142</v>
      </c>
      <c r="I1230" t="s">
        <v>4931</v>
      </c>
      <c r="J1230" t="s">
        <v>4932</v>
      </c>
      <c r="K1230" t="s">
        <v>4946</v>
      </c>
      <c r="L1230" s="33" t="str">
        <f>VLOOKUP(K1230,'COMM ITY- ENG'!A:B,2,FALSE)</f>
        <v>consumable materials</v>
      </c>
      <c r="N1230">
        <v>408</v>
      </c>
      <c r="O1230" t="s">
        <v>4949</v>
      </c>
      <c r="Q1230" s="19">
        <f t="shared" si="19"/>
        <v>11</v>
      </c>
      <c r="R1230">
        <v>4488</v>
      </c>
      <c r="S1230" s="26" t="str">
        <f>IFERROR(VLOOKUP(J1230,'DESC ITY - ENG'!B:C,2,FALSE),VLOOKUP(I1230,'DESC ITY - ENG'!A:C,3,FALSE))</f>
        <v>Heavy Pallet 120x100cm Fumigated HT</v>
      </c>
      <c r="T1230" s="15" t="str">
        <f>IFERROR(VLOOKUP(S1230,'DESC ITY - ENG'!C:D,2,FALSE),VLOOKUP(J1230,'DESC ITY - ENG'!B:D,3,FALSE))</f>
        <v>MISC</v>
      </c>
      <c r="U1230" t="str">
        <f>VLOOKUP(T1230,'STANDARD COMM'!A:B,2,FALSE)</f>
        <v>MISCELLANEOUS</v>
      </c>
      <c r="V1230" t="str">
        <f>IF(T1230="","(blank)",IF(COUNTIF('STANDARD COMM'!A:A,T1230)&gt;0,"OK","OUT OF SCOPE"))</f>
        <v>OK</v>
      </c>
    </row>
    <row r="1231" spans="1:22">
      <c r="A1231" t="s">
        <v>8914</v>
      </c>
      <c r="B1231" s="48">
        <v>46073.626863425925</v>
      </c>
      <c r="D1231" t="s">
        <v>48</v>
      </c>
      <c r="E1231" t="s">
        <v>49</v>
      </c>
      <c r="F1231" t="s">
        <v>8856</v>
      </c>
      <c r="G1231" s="24">
        <v>46142</v>
      </c>
      <c r="I1231" t="s">
        <v>462</v>
      </c>
      <c r="J1231" t="s">
        <v>463</v>
      </c>
      <c r="K1231" t="s">
        <v>4938</v>
      </c>
      <c r="L1231" s="33" t="str">
        <f>VLOOKUP(K1231,'COMM ITY- ENG'!A:B,2,FALSE)</f>
        <v>aluminium</v>
      </c>
      <c r="N1231">
        <v>2500</v>
      </c>
      <c r="O1231" t="s">
        <v>4950</v>
      </c>
      <c r="Q1231" s="19">
        <f t="shared" si="19"/>
        <v>3.6219999999999999</v>
      </c>
      <c r="R1231">
        <v>9055</v>
      </c>
      <c r="S1231" s="26" t="str">
        <f>IFERROR(VLOOKUP(J1231,'DESC ITY - ENG'!B:C,2,FALSE),VLOOKUP(I1231,'DESC ITY - ENG'!A:C,3,FALSE))</f>
        <v>Aluminum Disc Alloy 4006 235mm x 3.6mm Replacement Part [cite: 2]</v>
      </c>
      <c r="T1231" s="15" t="str">
        <f>IFERROR(VLOOKUP(S1231,'DESC ITY - ENG'!C:D,2,FALSE),VLOOKUP(J1231,'DESC ITY - ENG'!B:D,3,FALSE))</f>
        <v>ALM-</v>
      </c>
      <c r="U1231" t="str">
        <f>VLOOKUP(T1231,'STANDARD COMM'!A:B,2,FALSE)</f>
        <v>ALUM MATERIAL</v>
      </c>
      <c r="V1231" t="str">
        <f>IF(T1231="","(blank)",IF(COUNTIF('STANDARD COMM'!A:A,T1231)&gt;0,"OK","OUT OF SCOPE"))</f>
        <v>OK</v>
      </c>
    </row>
    <row r="1232" spans="1:22">
      <c r="A1232" t="s">
        <v>8914</v>
      </c>
      <c r="B1232" s="48">
        <v>46073.626863425925</v>
      </c>
      <c r="D1232" t="s">
        <v>48</v>
      </c>
      <c r="E1232" t="s">
        <v>49</v>
      </c>
      <c r="F1232" t="s">
        <v>8856</v>
      </c>
      <c r="G1232" s="24">
        <v>46142</v>
      </c>
      <c r="I1232" t="s">
        <v>4618</v>
      </c>
      <c r="J1232" t="s">
        <v>4619</v>
      </c>
      <c r="K1232" t="s">
        <v>4938</v>
      </c>
      <c r="L1232" s="33" t="str">
        <f>VLOOKUP(K1232,'COMM ITY- ENG'!A:B,2,FALSE)</f>
        <v>aluminium</v>
      </c>
      <c r="N1232">
        <v>1100</v>
      </c>
      <c r="O1232" t="s">
        <v>4950</v>
      </c>
      <c r="Q1232" s="19">
        <f t="shared" si="19"/>
        <v>3.6219999999999999</v>
      </c>
      <c r="R1232">
        <v>3984.2</v>
      </c>
      <c r="S1232" s="26" t="str">
        <f>IFERROR(VLOOKUP(J1232,'DESC ITY - ENG'!B:C,2,FALSE),VLOOKUP(I1232,'DESC ITY - ENG'!A:C,3,FALSE))</f>
        <v>Aluminum Disc, Al 4006, 275x3.6mm</v>
      </c>
      <c r="T1232" s="15" t="str">
        <f>IFERROR(VLOOKUP(S1232,'DESC ITY - ENG'!C:D,2,FALSE),VLOOKUP(J1232,'DESC ITY - ENG'!B:D,3,FALSE))</f>
        <v>ALM-</v>
      </c>
      <c r="U1232" t="str">
        <f>VLOOKUP(T1232,'STANDARD COMM'!A:B,2,FALSE)</f>
        <v>ALUM MATERIAL</v>
      </c>
      <c r="V1232" t="str">
        <f>IF(T1232="","(blank)",IF(COUNTIF('STANDARD COMM'!A:A,T1232)&gt;0,"OK","OUT OF SCOPE"))</f>
        <v>OK</v>
      </c>
    </row>
    <row r="1233" spans="1:22">
      <c r="A1233" t="s">
        <v>8914</v>
      </c>
      <c r="B1233" s="48">
        <v>46073.626863425925</v>
      </c>
      <c r="D1233" t="s">
        <v>48</v>
      </c>
      <c r="E1233" t="s">
        <v>49</v>
      </c>
      <c r="F1233" t="s">
        <v>8856</v>
      </c>
      <c r="G1233" s="24">
        <v>46142</v>
      </c>
      <c r="I1233" t="s">
        <v>464</v>
      </c>
      <c r="J1233" t="s">
        <v>465</v>
      </c>
      <c r="K1233" t="s">
        <v>4938</v>
      </c>
      <c r="L1233" s="33" t="str">
        <f>VLOOKUP(K1233,'COMM ITY- ENG'!A:B,2,FALSE)</f>
        <v>aluminium</v>
      </c>
      <c r="N1233">
        <v>4600</v>
      </c>
      <c r="O1233" t="s">
        <v>4950</v>
      </c>
      <c r="Q1233" s="19">
        <f t="shared" si="19"/>
        <v>3.6220000000000003</v>
      </c>
      <c r="R1233">
        <v>16661.2</v>
      </c>
      <c r="S1233" s="26" t="str">
        <f>IFERROR(VLOOKUP(J1233,'DESC ITY - ENG'!B:C,2,FALSE),VLOOKUP(I1233,'DESC ITY - ENG'!A:C,3,FALSE))</f>
        <v>Aluminum Disc Alloy 4006 285mm x 3.6mm Replacement Part [cite: 2]</v>
      </c>
      <c r="T1233" s="15" t="str">
        <f>IFERROR(VLOOKUP(S1233,'DESC ITY - ENG'!C:D,2,FALSE),VLOOKUP(J1233,'DESC ITY - ENG'!B:D,3,FALSE))</f>
        <v>ALM-</v>
      </c>
      <c r="U1233" t="str">
        <f>VLOOKUP(T1233,'STANDARD COMM'!A:B,2,FALSE)</f>
        <v>ALUM MATERIAL</v>
      </c>
      <c r="V1233" t="str">
        <f>IF(T1233="","(blank)",IF(COUNTIF('STANDARD COMM'!A:A,T1233)&gt;0,"OK","OUT OF SCOPE"))</f>
        <v>OK</v>
      </c>
    </row>
    <row r="1234" spans="1:22">
      <c r="A1234" t="s">
        <v>8914</v>
      </c>
      <c r="B1234" s="48">
        <v>46073.626863425925</v>
      </c>
      <c r="D1234" t="s">
        <v>48</v>
      </c>
      <c r="E1234" t="s">
        <v>49</v>
      </c>
      <c r="F1234" t="s">
        <v>8856</v>
      </c>
      <c r="G1234" s="24">
        <v>46142</v>
      </c>
      <c r="I1234" t="s">
        <v>466</v>
      </c>
      <c r="J1234" t="s">
        <v>467</v>
      </c>
      <c r="K1234" t="s">
        <v>4938</v>
      </c>
      <c r="L1234" s="33" t="str">
        <f>VLOOKUP(K1234,'COMM ITY- ENG'!A:B,2,FALSE)</f>
        <v>aluminium</v>
      </c>
      <c r="N1234">
        <v>1500</v>
      </c>
      <c r="O1234" t="s">
        <v>4950</v>
      </c>
      <c r="Q1234" s="19">
        <f t="shared" si="19"/>
        <v>3.6219999999999999</v>
      </c>
      <c r="R1234">
        <v>5433</v>
      </c>
      <c r="S1234" s="26" t="str">
        <f>IFERROR(VLOOKUP(J1234,'DESC ITY - ENG'!B:C,2,FALSE),VLOOKUP(I1234,'DESC ITY - ENG'!A:C,3,FALSE))</f>
        <v>Aluminum Disc Alloy 4006 310mm x 3.6mm Replacement Part [cite: 2]</v>
      </c>
      <c r="T1234" s="15" t="str">
        <f>IFERROR(VLOOKUP(S1234,'DESC ITY - ENG'!C:D,2,FALSE),VLOOKUP(J1234,'DESC ITY - ENG'!B:D,3,FALSE))</f>
        <v>ALM-</v>
      </c>
      <c r="U1234" t="str">
        <f>VLOOKUP(T1234,'STANDARD COMM'!A:B,2,FALSE)</f>
        <v>ALUM MATERIAL</v>
      </c>
      <c r="V1234" t="str">
        <f>IF(T1234="","(blank)",IF(COUNTIF('STANDARD COMM'!A:A,T1234)&gt;0,"OK","OUT OF SCOPE"))</f>
        <v>OK</v>
      </c>
    </row>
    <row r="1235" spans="1:22">
      <c r="A1235" t="s">
        <v>8914</v>
      </c>
      <c r="B1235" s="48">
        <v>46073.626863425925</v>
      </c>
      <c r="D1235" t="s">
        <v>48</v>
      </c>
      <c r="E1235" t="s">
        <v>49</v>
      </c>
      <c r="F1235" t="s">
        <v>8856</v>
      </c>
      <c r="G1235" s="24">
        <v>46142</v>
      </c>
      <c r="I1235" t="s">
        <v>1461</v>
      </c>
      <c r="J1235" t="s">
        <v>1462</v>
      </c>
      <c r="K1235" t="s">
        <v>4938</v>
      </c>
      <c r="L1235" s="33" t="str">
        <f>VLOOKUP(K1235,'COMM ITY- ENG'!A:B,2,FALSE)</f>
        <v>aluminium</v>
      </c>
      <c r="N1235">
        <v>1054</v>
      </c>
      <c r="O1235" t="s">
        <v>4950</v>
      </c>
      <c r="Q1235" s="19">
        <f t="shared" si="19"/>
        <v>3.6220018975332069</v>
      </c>
      <c r="R1235">
        <v>3817.59</v>
      </c>
      <c r="S1235" s="26" t="str">
        <f>IFERROR(VLOOKUP(J1235,'DESC ITY - ENG'!B:C,2,FALSE),VLOOKUP(I1235,'DESC ITY - ENG'!A:C,3,FALSE))</f>
        <v>Aluminum Disc, Al 4006, 315x3.6mm</v>
      </c>
      <c r="T1235" s="15" t="str">
        <f>IFERROR(VLOOKUP(S1235,'DESC ITY - ENG'!C:D,2,FALSE),VLOOKUP(J1235,'DESC ITY - ENG'!B:D,3,FALSE))</f>
        <v>ALM-</v>
      </c>
      <c r="U1235" t="str">
        <f>VLOOKUP(T1235,'STANDARD COMM'!A:B,2,FALSE)</f>
        <v>ALUM MATERIAL</v>
      </c>
      <c r="V1235" t="str">
        <f>IF(T1235="","(blank)",IF(COUNTIF('STANDARD COMM'!A:A,T1235)&gt;0,"OK","OUT OF SCOPE"))</f>
        <v>OK</v>
      </c>
    </row>
    <row r="1236" spans="1:22">
      <c r="A1236" t="s">
        <v>8914</v>
      </c>
      <c r="B1236" s="48">
        <v>46073.626863425925</v>
      </c>
      <c r="D1236" t="s">
        <v>48</v>
      </c>
      <c r="E1236" t="s">
        <v>49</v>
      </c>
      <c r="F1236" t="s">
        <v>8856</v>
      </c>
      <c r="G1236" s="24">
        <v>46142</v>
      </c>
      <c r="I1236" t="s">
        <v>442</v>
      </c>
      <c r="J1236" t="s">
        <v>443</v>
      </c>
      <c r="K1236" t="s">
        <v>4938</v>
      </c>
      <c r="L1236" s="33" t="str">
        <f>VLOOKUP(K1236,'COMM ITY- ENG'!A:B,2,FALSE)</f>
        <v>aluminium</v>
      </c>
      <c r="N1236">
        <v>6080</v>
      </c>
      <c r="O1236" t="s">
        <v>4950</v>
      </c>
      <c r="Q1236" s="19">
        <f t="shared" si="19"/>
        <v>3.6219999999999999</v>
      </c>
      <c r="R1236">
        <v>22021.759999999998</v>
      </c>
      <c r="S1236" s="26" t="str">
        <f>IFERROR(VLOOKUP(J1236,'DESC ITY - ENG'!B:C,2,FALSE),VLOOKUP(I1236,'DESC ITY - ENG'!A:C,3,FALSE))</f>
        <v>Aluminum Disc Alloy 4006 325mm x 3.6mm Replacement Part [cite: 2]</v>
      </c>
      <c r="T1236" s="15" t="str">
        <f>IFERROR(VLOOKUP(S1236,'DESC ITY - ENG'!C:D,2,FALSE),VLOOKUP(J1236,'DESC ITY - ENG'!B:D,3,FALSE))</f>
        <v>ALM-</v>
      </c>
      <c r="U1236" t="str">
        <f>VLOOKUP(T1236,'STANDARD COMM'!A:B,2,FALSE)</f>
        <v>ALUM MATERIAL</v>
      </c>
      <c r="V1236" t="str">
        <f>IF(T1236="","(blank)",IF(COUNTIF('STANDARD COMM'!A:A,T1236)&gt;0,"OK","OUT OF SCOPE"))</f>
        <v>OK</v>
      </c>
    </row>
    <row r="1237" spans="1:22">
      <c r="A1237" t="s">
        <v>8914</v>
      </c>
      <c r="B1237" s="48">
        <v>46073.626863425925</v>
      </c>
      <c r="D1237" t="s">
        <v>48</v>
      </c>
      <c r="E1237" t="s">
        <v>49</v>
      </c>
      <c r="F1237" t="s">
        <v>8856</v>
      </c>
      <c r="G1237" s="24">
        <v>46142</v>
      </c>
      <c r="I1237" t="s">
        <v>448</v>
      </c>
      <c r="J1237" t="s">
        <v>449</v>
      </c>
      <c r="K1237" t="s">
        <v>4938</v>
      </c>
      <c r="L1237" s="33" t="str">
        <f>VLOOKUP(K1237,'COMM ITY- ENG'!A:B,2,FALSE)</f>
        <v>aluminium</v>
      </c>
      <c r="N1237">
        <v>8600</v>
      </c>
      <c r="O1237" t="s">
        <v>4950</v>
      </c>
      <c r="Q1237" s="19">
        <f t="shared" si="19"/>
        <v>3.6219999999999999</v>
      </c>
      <c r="R1237">
        <v>31149.200000000001</v>
      </c>
      <c r="S1237" s="26" t="str">
        <f>IFERROR(VLOOKUP(J1237,'DESC ITY - ENG'!B:C,2,FALSE),VLOOKUP(I1237,'DESC ITY - ENG'!A:C,3,FALSE))</f>
        <v>Aluminum Disc Alloy 4006 355mm x 3.6mm Replacement Part [cite: 2]</v>
      </c>
      <c r="T1237" s="15" t="str">
        <f>IFERROR(VLOOKUP(S1237,'DESC ITY - ENG'!C:D,2,FALSE),VLOOKUP(J1237,'DESC ITY - ENG'!B:D,3,FALSE))</f>
        <v>ALM-</v>
      </c>
      <c r="U1237" t="str">
        <f>VLOOKUP(T1237,'STANDARD COMM'!A:B,2,FALSE)</f>
        <v>ALUM MATERIAL</v>
      </c>
      <c r="V1237" t="str">
        <f>IF(T1237="","(blank)",IF(COUNTIF('STANDARD COMM'!A:A,T1237)&gt;0,"OK","OUT OF SCOPE"))</f>
        <v>OK</v>
      </c>
    </row>
    <row r="1238" spans="1:22">
      <c r="A1238" t="s">
        <v>8994</v>
      </c>
      <c r="B1238" s="48">
        <v>46076.371307870373</v>
      </c>
      <c r="D1238" t="s">
        <v>9010</v>
      </c>
      <c r="E1238" t="s">
        <v>145</v>
      </c>
      <c r="F1238" t="s">
        <v>8899</v>
      </c>
      <c r="G1238" s="24">
        <v>46142</v>
      </c>
      <c r="I1238" t="s">
        <v>1606</v>
      </c>
      <c r="J1238" t="s">
        <v>1607</v>
      </c>
      <c r="K1238" t="s">
        <v>4939</v>
      </c>
      <c r="L1238" s="33" t="str">
        <f>VLOOKUP(K1238,'COMM ITY- ENG'!A:B,2,FALSE)</f>
        <v>packaging material</v>
      </c>
      <c r="N1238">
        <v>3530</v>
      </c>
      <c r="O1238" t="s">
        <v>4949</v>
      </c>
      <c r="Q1238" s="19">
        <f t="shared" si="19"/>
        <v>0.6</v>
      </c>
      <c r="R1238">
        <v>2118</v>
      </c>
      <c r="S1238" s="26" t="str">
        <f>IFERROR(VLOOKUP(J1238,'DESC ITY - ENG'!B:C,2,FALSE),VLOOKUP(I1238,'DESC ITY - ENG'!A:C,3,FALSE))</f>
        <v>Amway Icook Folding 280x215mm Use &amp; Care A2300189</v>
      </c>
      <c r="T1238" s="15" t="str">
        <f>IFERROR(VLOOKUP(S1238,'DESC ITY - ENG'!C:D,2,FALSE),VLOOKUP(J1238,'DESC ITY - ENG'!B:D,3,FALSE))</f>
        <v>BHRE</v>
      </c>
      <c r="U1238" t="str">
        <f>VLOOKUP(T1238,'STANDARD COMM'!A:B,2,FALSE)</f>
        <v>BROCHURE / LEAFLET / RECIPE</v>
      </c>
      <c r="V1238" t="str">
        <f>IF(T1238="","(blank)",IF(COUNTIF('STANDARD COMM'!A:A,T1238)&gt;0,"OK","OUT OF SCOPE"))</f>
        <v>OK</v>
      </c>
    </row>
    <row r="1239" spans="1:22">
      <c r="A1239" t="s">
        <v>8994</v>
      </c>
      <c r="B1239" s="48">
        <v>46076.371307870373</v>
      </c>
      <c r="D1239" t="s">
        <v>9010</v>
      </c>
      <c r="E1239" t="s">
        <v>145</v>
      </c>
      <c r="F1239" t="s">
        <v>8899</v>
      </c>
      <c r="G1239" s="24">
        <v>46142</v>
      </c>
      <c r="I1239" t="s">
        <v>1608</v>
      </c>
      <c r="J1239" t="s">
        <v>1609</v>
      </c>
      <c r="K1239" t="s">
        <v>4939</v>
      </c>
      <c r="L1239" s="33" t="str">
        <f>VLOOKUP(K1239,'COMM ITY- ENG'!A:B,2,FALSE)</f>
        <v>packaging material</v>
      </c>
      <c r="N1239">
        <v>3550</v>
      </c>
      <c r="O1239" t="s">
        <v>4949</v>
      </c>
      <c r="Q1239" s="19">
        <f t="shared" si="19"/>
        <v>0.20499999999999999</v>
      </c>
      <c r="R1239">
        <v>727.75</v>
      </c>
      <c r="S1239" s="26" t="str">
        <f>IFERROR(VLOOKUP(J1239,'DESC ITY - ENG'!B:C,2,FALSE),VLOOKUP(I1239,'DESC ITY - ENG'!A:C,3,FALSE))</f>
        <v>Sambonet Hangtag w/ Elastic Cord Paderno 1600</v>
      </c>
      <c r="T1239" s="15" t="str">
        <f>IFERROR(VLOOKUP(S1239,'DESC ITY - ENG'!C:D,2,FALSE),VLOOKUP(J1239,'DESC ITY - ENG'!B:D,3,FALSE))</f>
        <v>BHRE</v>
      </c>
      <c r="U1239" t="str">
        <f>VLOOKUP(T1239,'STANDARD COMM'!A:B,2,FALSE)</f>
        <v>BROCHURE / LEAFLET / RECIPE</v>
      </c>
      <c r="V1239" t="str">
        <f>IF(T1239="","(blank)",IF(COUNTIF('STANDARD COMM'!A:A,T1239)&gt;0,"OK","OUT OF SCOPE"))</f>
        <v>OK</v>
      </c>
    </row>
    <row r="1240" spans="1:22">
      <c r="A1240" t="s">
        <v>8994</v>
      </c>
      <c r="B1240" s="48">
        <v>46076.371307870373</v>
      </c>
      <c r="D1240" t="s">
        <v>9010</v>
      </c>
      <c r="E1240" t="s">
        <v>145</v>
      </c>
      <c r="F1240" t="s">
        <v>8899</v>
      </c>
      <c r="G1240" s="24">
        <v>46142</v>
      </c>
      <c r="I1240" t="s">
        <v>9112</v>
      </c>
      <c r="J1240" t="s">
        <v>9113</v>
      </c>
      <c r="K1240" t="s">
        <v>4939</v>
      </c>
      <c r="L1240" s="33" t="str">
        <f>VLOOKUP(K1240,'COMM ITY- ENG'!A:B,2,FALSE)</f>
        <v>packaging material</v>
      </c>
      <c r="N1240">
        <v>16600</v>
      </c>
      <c r="O1240" t="s">
        <v>4949</v>
      </c>
      <c r="Q1240" s="19">
        <f t="shared" si="19"/>
        <v>4.7999999999999994E-2</v>
      </c>
      <c r="R1240">
        <v>796.8</v>
      </c>
      <c r="S1240" s="26" t="str">
        <f>IFERROR(VLOOKUP(J1240,'DESC ITY - ENG'!B:C,2,FALSE),VLOOKUP(I1240,'DESC ITY - ENG'!A:C,3,FALSE))</f>
        <v>Bavarian Disc M Budget 2025 Frypan 28 7038.411-7621361737300</v>
      </c>
      <c r="T1240" s="15" t="str">
        <f>IFERROR(VLOOKUP(S1240,'DESC ITY - ENG'!C:D,2,FALSE),VLOOKUP(J1240,'DESC ITY - ENG'!B:D,3,FALSE))</f>
        <v>LABL</v>
      </c>
      <c r="U1240" t="str">
        <f>VLOOKUP(T1240,'STANDARD COMM'!A:B,2,FALSE)</f>
        <v>LABEL / DISPLAY CARD</v>
      </c>
      <c r="V1240" t="str">
        <f>IF(T1240="","(blank)",IF(COUNTIF('STANDARD COMM'!A:A,T1240)&gt;0,"OK","OUT OF SCOPE"))</f>
        <v>OK</v>
      </c>
    </row>
    <row r="1241" spans="1:22">
      <c r="A1241" t="s">
        <v>8198</v>
      </c>
      <c r="B1241" s="48">
        <v>46076.496354166666</v>
      </c>
      <c r="D1241" t="s">
        <v>8256</v>
      </c>
      <c r="E1241" t="s">
        <v>147</v>
      </c>
      <c r="F1241" t="s">
        <v>8880</v>
      </c>
      <c r="G1241" s="24">
        <v>46142</v>
      </c>
      <c r="I1241" t="s">
        <v>2500</v>
      </c>
      <c r="J1241" t="s">
        <v>2501</v>
      </c>
      <c r="K1241" t="s">
        <v>4935</v>
      </c>
      <c r="L1241" s="33" t="str">
        <f>VLOOKUP(K1241,'COMM ITY- ENG'!A:B,2,FALSE)</f>
        <v>handles</v>
      </c>
      <c r="N1241">
        <v>4300</v>
      </c>
      <c r="O1241" t="s">
        <v>4949</v>
      </c>
      <c r="Q1241" s="19">
        <f t="shared" si="19"/>
        <v>6.1600000000000002E-2</v>
      </c>
      <c r="R1241">
        <v>264.88</v>
      </c>
      <c r="S1241" s="26" t="str">
        <f>IFERROR(VLOOKUP(J1241,'DESC ITY - ENG'!B:C,2,FALSE),VLOOKUP(I1241,'DESC ITY - ENG'!A:C,3,FALSE))</f>
        <v>Ferrule AR 0400 13/14.5 R200 F110</v>
      </c>
      <c r="T1241" s="15" t="str">
        <f>IFERROR(VLOOKUP(S1241,'DESC ITY - ENG'!C:D,2,FALSE),VLOOKUP(J1241,'DESC ITY - ENG'!B:D,3,FALSE))</f>
        <v>FLAN</v>
      </c>
      <c r="U1241" t="str">
        <f>VLOOKUP(T1241,'STANDARD COMM'!A:B,2,FALSE)</f>
        <v>FLANGE OF HANDLE</v>
      </c>
      <c r="V1241" t="str">
        <f>IF(T1241="","(blank)",IF(COUNTIF('STANDARD COMM'!A:A,T1241)&gt;0,"OK","OUT OF SCOPE"))</f>
        <v>OK</v>
      </c>
    </row>
    <row r="1242" spans="1:22">
      <c r="A1242" t="s">
        <v>8198</v>
      </c>
      <c r="B1242" s="48">
        <v>46076.496354166666</v>
      </c>
      <c r="D1242" t="s">
        <v>8256</v>
      </c>
      <c r="E1242" t="s">
        <v>147</v>
      </c>
      <c r="F1242" t="s">
        <v>8880</v>
      </c>
      <c r="G1242" s="24">
        <v>46142</v>
      </c>
      <c r="I1242" t="s">
        <v>8138</v>
      </c>
      <c r="J1242" t="s">
        <v>8139</v>
      </c>
      <c r="K1242" t="s">
        <v>4935</v>
      </c>
      <c r="L1242" s="33" t="str">
        <f>VLOOKUP(K1242,'COMM ITY- ENG'!A:B,2,FALSE)</f>
        <v>handles</v>
      </c>
      <c r="N1242">
        <v>3300</v>
      </c>
      <c r="O1242" t="s">
        <v>4949</v>
      </c>
      <c r="Q1242" s="19">
        <f t="shared" si="19"/>
        <v>7.5600000000000001E-2</v>
      </c>
      <c r="R1242">
        <v>249.48</v>
      </c>
      <c r="S1242" s="26" t="str">
        <f>IFERROR(VLOOKUP(J1242,'DESC ITY - ENG'!B:C,2,FALSE),VLOOKUP(I1242,'DESC ITY - ENG'!A:C,3,FALSE))</f>
        <v>Ring Nut AR 0400 15/21.5 R90 F140 A-0°</v>
      </c>
      <c r="T1242" s="15" t="str">
        <f>IFERROR(VLOOKUP(S1242,'DESC ITY - ENG'!C:D,2,FALSE),VLOOKUP(J1242,'DESC ITY - ENG'!B:D,3,FALSE))</f>
        <v>NUT-</v>
      </c>
      <c r="U1242" t="str">
        <f>VLOOKUP(T1242,'STANDARD COMM'!A:B,2,FALSE)</f>
        <v>NUT</v>
      </c>
      <c r="V1242" t="str">
        <f>IF(T1242="","(blank)",IF(COUNTIF('STANDARD COMM'!A:A,T1242)&gt;0,"OK","OUT OF SCOPE"))</f>
        <v>OK</v>
      </c>
    </row>
    <row r="1243" spans="1:22">
      <c r="A1243" t="s">
        <v>8198</v>
      </c>
      <c r="B1243" s="48">
        <v>46076.496354166666</v>
      </c>
      <c r="D1243" t="s">
        <v>8256</v>
      </c>
      <c r="E1243" t="s">
        <v>147</v>
      </c>
      <c r="F1243" t="s">
        <v>8880</v>
      </c>
      <c r="G1243" s="24">
        <v>46142</v>
      </c>
      <c r="I1243" t="s">
        <v>2518</v>
      </c>
      <c r="J1243" t="s">
        <v>2519</v>
      </c>
      <c r="K1243" t="s">
        <v>4935</v>
      </c>
      <c r="L1243" s="33" t="str">
        <f>VLOOKUP(K1243,'COMM ITY- ENG'!A:B,2,FALSE)</f>
        <v>handles</v>
      </c>
      <c r="N1243">
        <v>2140</v>
      </c>
      <c r="O1243" t="s">
        <v>4949</v>
      </c>
      <c r="Q1243" s="19">
        <f t="shared" si="19"/>
        <v>8.4200934579439252E-2</v>
      </c>
      <c r="R1243">
        <v>180.19</v>
      </c>
      <c r="S1243" s="26" t="str">
        <f>IFERROR(VLOOKUP(J1243,'DESC ITY - ENG'!B:C,2,FALSE),VLOOKUP(I1243,'DESC ITY - ENG'!A:C,3,FALSE))</f>
        <v>Ferrule L2500 12/26.5 R33 F75 Angle -8°</v>
      </c>
      <c r="T1243" s="15" t="str">
        <f>IFERROR(VLOOKUP(S1243,'DESC ITY - ENG'!C:D,2,FALSE),VLOOKUP(J1243,'DESC ITY - ENG'!B:D,3,FALSE))</f>
        <v>FLAN</v>
      </c>
      <c r="U1243" t="str">
        <f>VLOOKUP(T1243,'STANDARD COMM'!A:B,2,FALSE)</f>
        <v>FLANGE OF HANDLE</v>
      </c>
      <c r="V1243" t="str">
        <f>IF(T1243="","(blank)",IF(COUNTIF('STANDARD COMM'!A:A,T1243)&gt;0,"OK","OUT OF SCOPE"))</f>
        <v>OK</v>
      </c>
    </row>
    <row r="1244" spans="1:22">
      <c r="A1244" t="s">
        <v>8198</v>
      </c>
      <c r="B1244" s="48">
        <v>46076.496354166666</v>
      </c>
      <c r="D1244" t="s">
        <v>8256</v>
      </c>
      <c r="E1244" t="s">
        <v>147</v>
      </c>
      <c r="F1244" t="s">
        <v>8880</v>
      </c>
      <c r="G1244" s="24">
        <v>46142</v>
      </c>
      <c r="I1244" t="s">
        <v>2540</v>
      </c>
      <c r="J1244" t="s">
        <v>2541</v>
      </c>
      <c r="K1244" t="s">
        <v>4935</v>
      </c>
      <c r="L1244" s="33" t="str">
        <f>VLOOKUP(K1244,'COMM ITY- ENG'!A:B,2,FALSE)</f>
        <v>handles</v>
      </c>
      <c r="N1244">
        <v>2080</v>
      </c>
      <c r="O1244" t="s">
        <v>4949</v>
      </c>
      <c r="Q1244" s="19">
        <f t="shared" si="19"/>
        <v>6.1600961538461535E-2</v>
      </c>
      <c r="R1244">
        <v>128.13</v>
      </c>
      <c r="S1244" s="26" t="str">
        <f>IFERROR(VLOOKUP(J1244,'DESC ITY - ENG'!B:C,2,FALSE),VLOOKUP(I1244,'DESC ITY - ENG'!A:C,3,FALSE))</f>
        <v>Ferrule AR 0400 14/16 R250 F140 Angle -0° x MGL FC</v>
      </c>
      <c r="T1244" s="15" t="str">
        <f>IFERROR(VLOOKUP(S1244,'DESC ITY - ENG'!C:D,2,FALSE),VLOOKUP(J1244,'DESC ITY - ENG'!B:D,3,FALSE))</f>
        <v>FLAN</v>
      </c>
      <c r="U1244" t="str">
        <f>VLOOKUP(T1244,'STANDARD COMM'!A:B,2,FALSE)</f>
        <v>FLANGE OF HANDLE</v>
      </c>
      <c r="V1244" t="str">
        <f>IF(T1244="","(blank)",IF(COUNTIF('STANDARD COMM'!A:A,T1244)&gt;0,"OK","OUT OF SCOPE"))</f>
        <v>OK</v>
      </c>
    </row>
    <row r="1245" spans="1:22">
      <c r="A1245" t="s">
        <v>8198</v>
      </c>
      <c r="B1245" s="48">
        <v>46076.496354166666</v>
      </c>
      <c r="D1245" t="s">
        <v>8256</v>
      </c>
      <c r="E1245" t="s">
        <v>147</v>
      </c>
      <c r="F1245" t="s">
        <v>8880</v>
      </c>
      <c r="G1245" s="24">
        <v>46142</v>
      </c>
      <c r="I1245" t="s">
        <v>2550</v>
      </c>
      <c r="J1245" t="s">
        <v>2551</v>
      </c>
      <c r="K1245" t="s">
        <v>4935</v>
      </c>
      <c r="L1245" s="33" t="str">
        <f>VLOOKUP(K1245,'COMM ITY- ENG'!A:B,2,FALSE)</f>
        <v>handles</v>
      </c>
      <c r="N1245">
        <v>5340</v>
      </c>
      <c r="O1245" t="s">
        <v>4949</v>
      </c>
      <c r="Q1245" s="19">
        <f t="shared" si="19"/>
        <v>0.10250000000000001</v>
      </c>
      <c r="R1245">
        <v>547.35</v>
      </c>
      <c r="S1245" s="26" t="str">
        <f>IFERROR(VLOOKUP(J1245,'DESC ITY - ENG'!B:C,2,FALSE),VLOOKUP(I1245,'DESC ITY - ENG'!A:C,3,FALSE))</f>
        <v>Ferrule P093 14/29.5 R90 F140 Angle -8°</v>
      </c>
      <c r="T1245" s="15" t="str">
        <f>IFERROR(VLOOKUP(S1245,'DESC ITY - ENG'!C:D,2,FALSE),VLOOKUP(J1245,'DESC ITY - ENG'!B:D,3,FALSE))</f>
        <v>FLAN</v>
      </c>
      <c r="U1245" t="str">
        <f>VLOOKUP(T1245,'STANDARD COMM'!A:B,2,FALSE)</f>
        <v>FLANGE OF HANDLE</v>
      </c>
      <c r="V1245" t="str">
        <f>IF(T1245="","(blank)",IF(COUNTIF('STANDARD COMM'!A:A,T1245)&gt;0,"OK","OUT OF SCOPE"))</f>
        <v>OK</v>
      </c>
    </row>
    <row r="1246" spans="1:22">
      <c r="A1246" t="s">
        <v>8198</v>
      </c>
      <c r="B1246" s="48">
        <v>46076.496354166666</v>
      </c>
      <c r="D1246" t="s">
        <v>8256</v>
      </c>
      <c r="E1246" t="s">
        <v>147</v>
      </c>
      <c r="F1246" t="s">
        <v>8880</v>
      </c>
      <c r="G1246" s="24">
        <v>46142</v>
      </c>
      <c r="I1246" t="s">
        <v>2552</v>
      </c>
      <c r="J1246" t="s">
        <v>2553</v>
      </c>
      <c r="K1246" t="s">
        <v>4935</v>
      </c>
      <c r="L1246" s="33" t="str">
        <f>VLOOKUP(K1246,'COMM ITY- ENG'!A:B,2,FALSE)</f>
        <v>handles</v>
      </c>
      <c r="N1246">
        <v>4270</v>
      </c>
      <c r="O1246" t="s">
        <v>4949</v>
      </c>
      <c r="Q1246" s="19">
        <f t="shared" si="19"/>
        <v>0.10250117096018735</v>
      </c>
      <c r="R1246">
        <v>437.68</v>
      </c>
      <c r="S1246" s="26" t="str">
        <f>IFERROR(VLOOKUP(J1246,'DESC ITY - ENG'!B:C,2,FALSE),VLOOKUP(I1246,'DESC ITY - ENG'!A:C,3,FALSE))</f>
        <v>Ferrule P093 12.5/31 R65 F80 Angle -8°</v>
      </c>
      <c r="T1246" s="15" t="str">
        <f>IFERROR(VLOOKUP(S1246,'DESC ITY - ENG'!C:D,2,FALSE),VLOOKUP(J1246,'DESC ITY - ENG'!B:D,3,FALSE))</f>
        <v>FLAN</v>
      </c>
      <c r="U1246" t="str">
        <f>VLOOKUP(T1246,'STANDARD COMM'!A:B,2,FALSE)</f>
        <v>FLANGE OF HANDLE</v>
      </c>
      <c r="V1246" t="str">
        <f>IF(T1246="","(blank)",IF(COUNTIF('STANDARD COMM'!A:A,T1246)&gt;0,"OK","OUT OF SCOPE"))</f>
        <v>OK</v>
      </c>
    </row>
    <row r="1247" spans="1:22">
      <c r="A1247" t="s">
        <v>8198</v>
      </c>
      <c r="B1247" s="48">
        <v>46076.496354166666</v>
      </c>
      <c r="D1247" t="s">
        <v>8256</v>
      </c>
      <c r="E1247" t="s">
        <v>147</v>
      </c>
      <c r="F1247" t="s">
        <v>8880</v>
      </c>
      <c r="G1247" s="24">
        <v>46142</v>
      </c>
      <c r="I1247" t="s">
        <v>1892</v>
      </c>
      <c r="J1247" t="s">
        <v>1893</v>
      </c>
      <c r="K1247" t="s">
        <v>4935</v>
      </c>
      <c r="L1247" s="33" t="str">
        <f>VLOOKUP(K1247,'COMM ITY- ENG'!A:B,2,FALSE)</f>
        <v>handles</v>
      </c>
      <c r="N1247">
        <v>2300</v>
      </c>
      <c r="O1247" t="s">
        <v>4949</v>
      </c>
      <c r="Q1247" s="19">
        <f t="shared" si="19"/>
        <v>5.1999999999999998E-2</v>
      </c>
      <c r="R1247">
        <v>119.6</v>
      </c>
      <c r="S1247" s="26" t="str">
        <f>IFERROR(VLOOKUP(J1247,'DESC ITY - ENG'!B:C,2,FALSE),VLOOKUP(I1247,'DESC ITY - ENG'!A:C,3,FALSE))</f>
        <v>Ferrule P087 13/18 R120 F120 Angle -0° x Shape 58</v>
      </c>
      <c r="T1247" s="15" t="str">
        <f>IFERROR(VLOOKUP(S1247,'DESC ITY - ENG'!C:D,2,FALSE),VLOOKUP(J1247,'DESC ITY - ENG'!B:D,3,FALSE))</f>
        <v>FLAN</v>
      </c>
      <c r="U1247" t="str">
        <f>VLOOKUP(T1247,'STANDARD COMM'!A:B,2,FALSE)</f>
        <v>FLANGE OF HANDLE</v>
      </c>
      <c r="V1247" t="str">
        <f>IF(T1247="","(blank)",IF(COUNTIF('STANDARD COMM'!A:A,T1247)&gt;0,"OK","OUT OF SCOPE"))</f>
        <v>OK</v>
      </c>
    </row>
    <row r="1248" spans="1:22">
      <c r="A1248" t="s">
        <v>8224</v>
      </c>
      <c r="B1248" s="48">
        <v>46077.421412037038</v>
      </c>
      <c r="D1248" t="s">
        <v>119</v>
      </c>
      <c r="E1248" t="s">
        <v>120</v>
      </c>
      <c r="F1248" t="s">
        <v>8894</v>
      </c>
      <c r="G1248" s="24">
        <v>46142</v>
      </c>
      <c r="I1248" t="s">
        <v>412</v>
      </c>
      <c r="J1248" t="s">
        <v>413</v>
      </c>
      <c r="K1248" t="s">
        <v>4938</v>
      </c>
      <c r="L1248" s="33" t="str">
        <f>VLOOKUP(K1248,'COMM ITY- ENG'!A:B,2,FALSE)</f>
        <v>aluminium</v>
      </c>
      <c r="N1248">
        <v>455</v>
      </c>
      <c r="O1248" t="s">
        <v>4950</v>
      </c>
      <c r="Q1248" s="19">
        <f t="shared" si="19"/>
        <v>3.85</v>
      </c>
      <c r="R1248">
        <v>1751.75</v>
      </c>
      <c r="S1248" s="26" t="str">
        <f>IFERROR(VLOOKUP(J1248,'DESC ITY - ENG'!B:C,2,FALSE),VLOOKUP(I1248,'DESC ITY - ENG'!A:C,3,FALSE))</f>
        <v>Aluminum Disc Alloy 4006 305mm x 3.6mm Replacement Part [cite: 2]</v>
      </c>
      <c r="T1248" s="15" t="str">
        <f>IFERROR(VLOOKUP(S1248,'DESC ITY - ENG'!C:D,2,FALSE),VLOOKUP(J1248,'DESC ITY - ENG'!B:D,3,FALSE))</f>
        <v>ALM-</v>
      </c>
      <c r="U1248" t="str">
        <f>VLOOKUP(T1248,'STANDARD COMM'!A:B,2,FALSE)</f>
        <v>ALUM MATERIAL</v>
      </c>
      <c r="V1248" t="str">
        <f>IF(T1248="","(blank)",IF(COUNTIF('STANDARD COMM'!A:A,T1248)&gt;0,"OK","OUT OF SCOPE"))</f>
        <v>OK</v>
      </c>
    </row>
    <row r="1249" spans="1:22">
      <c r="A1249" t="s">
        <v>8224</v>
      </c>
      <c r="B1249" s="48">
        <v>46077.421412037038</v>
      </c>
      <c r="D1249" t="s">
        <v>119</v>
      </c>
      <c r="E1249" t="s">
        <v>120</v>
      </c>
      <c r="F1249" t="s">
        <v>8894</v>
      </c>
      <c r="G1249" s="24">
        <v>46142</v>
      </c>
      <c r="I1249" t="s">
        <v>510</v>
      </c>
      <c r="J1249" t="s">
        <v>511</v>
      </c>
      <c r="K1249" t="s">
        <v>4938</v>
      </c>
      <c r="L1249" s="33" t="str">
        <f>VLOOKUP(K1249,'COMM ITY- ENG'!A:B,2,FALSE)</f>
        <v>aluminium</v>
      </c>
      <c r="N1249">
        <v>861</v>
      </c>
      <c r="O1249" t="s">
        <v>4950</v>
      </c>
      <c r="Q1249" s="19">
        <f t="shared" si="19"/>
        <v>3.85</v>
      </c>
      <c r="R1249">
        <v>3314.85</v>
      </c>
      <c r="S1249" s="26" t="str">
        <f>IFERROR(VLOOKUP(J1249,'DESC ITY - ENG'!B:C,2,FALSE),VLOOKUP(I1249,'DESC ITY - ENG'!A:C,3,FALSE))</f>
        <v>Aluminum Disc Alloy 4006 340mm x 3.6mm Replacement Part [cite: 2]</v>
      </c>
      <c r="T1249" s="15" t="str">
        <f>IFERROR(VLOOKUP(S1249,'DESC ITY - ENG'!C:D,2,FALSE),VLOOKUP(J1249,'DESC ITY - ENG'!B:D,3,FALSE))</f>
        <v>ALM-</v>
      </c>
      <c r="U1249" t="str">
        <f>VLOOKUP(T1249,'STANDARD COMM'!A:B,2,FALSE)</f>
        <v>ALUM MATERIAL</v>
      </c>
      <c r="V1249" t="str">
        <f>IF(T1249="","(blank)",IF(COUNTIF('STANDARD COMM'!A:A,T1249)&gt;0,"OK","OUT OF SCOPE"))</f>
        <v>OK</v>
      </c>
    </row>
    <row r="1250" spans="1:22">
      <c r="A1250" t="s">
        <v>8228</v>
      </c>
      <c r="B1250" s="48">
        <v>46077.446215277778</v>
      </c>
      <c r="D1250" t="s">
        <v>119</v>
      </c>
      <c r="E1250" t="s">
        <v>120</v>
      </c>
      <c r="F1250" t="s">
        <v>8894</v>
      </c>
      <c r="G1250" s="24">
        <v>46142</v>
      </c>
      <c r="I1250" t="s">
        <v>322</v>
      </c>
      <c r="J1250" t="s">
        <v>323</v>
      </c>
      <c r="K1250" t="s">
        <v>4938</v>
      </c>
      <c r="L1250" s="33" t="str">
        <f>VLOOKUP(K1250,'COMM ITY- ENG'!A:B,2,FALSE)</f>
        <v>aluminium</v>
      </c>
      <c r="N1250">
        <v>3455</v>
      </c>
      <c r="O1250" t="s">
        <v>4950</v>
      </c>
      <c r="Q1250" s="19">
        <f t="shared" si="19"/>
        <v>3.75</v>
      </c>
      <c r="R1250">
        <v>12956.25</v>
      </c>
      <c r="S1250" s="26" t="str">
        <f>IFERROR(VLOOKUP(J1250,'DESC ITY - ENG'!B:C,2,FALSE),VLOOKUP(I1250,'DESC ITY - ENG'!A:C,3,FALSE))</f>
        <v>Aluminum Disc L. Green Series 370mm x 3.6mm Replacement Part [cite: 3]</v>
      </c>
      <c r="T1250" s="15" t="str">
        <f>IFERROR(VLOOKUP(S1250,'DESC ITY - ENG'!C:D,2,FALSE),VLOOKUP(J1250,'DESC ITY - ENG'!B:D,3,FALSE))</f>
        <v>ALM-</v>
      </c>
      <c r="U1250" t="str">
        <f>VLOOKUP(T1250,'STANDARD COMM'!A:B,2,FALSE)</f>
        <v>ALUM MATERIAL</v>
      </c>
      <c r="V1250" t="str">
        <f>IF(T1250="","(blank)",IF(COUNTIF('STANDARD COMM'!A:A,T1250)&gt;0,"OK","OUT OF SCOPE"))</f>
        <v>OK</v>
      </c>
    </row>
    <row r="1251" spans="1:22">
      <c r="A1251" t="s">
        <v>8939</v>
      </c>
      <c r="B1251" s="48">
        <v>46078.342141203706</v>
      </c>
      <c r="D1251" t="s">
        <v>9004</v>
      </c>
      <c r="E1251" t="s">
        <v>9005</v>
      </c>
      <c r="F1251" t="s">
        <v>8879</v>
      </c>
      <c r="G1251" s="24">
        <v>46142</v>
      </c>
      <c r="I1251" t="s">
        <v>3776</v>
      </c>
      <c r="J1251" t="s">
        <v>3777</v>
      </c>
      <c r="K1251" t="s">
        <v>4948</v>
      </c>
      <c r="L1251" s="33" t="str">
        <f>VLOOKUP(K1251,'COMM ITY- ENG'!A:B,2,FALSE)</f>
        <v>various auxiliary materials purchased</v>
      </c>
      <c r="N1251">
        <v>108</v>
      </c>
      <c r="O1251" t="s">
        <v>4949</v>
      </c>
      <c r="Q1251" s="19">
        <f t="shared" si="19"/>
        <v>8.85</v>
      </c>
      <c r="R1251">
        <v>955.8</v>
      </c>
      <c r="S1251" s="26" t="str">
        <f>IFERROR(VLOOKUP(J1251,'DESC ITY - ENG'!B:C,2,FALSE),VLOOKUP(I1251,'DESC ITY - ENG'!A:C,3,FALSE))</f>
        <v>Adhesive Tape 75x660 Transparent</v>
      </c>
      <c r="T1251" s="15" t="str">
        <f>IFERROR(VLOOKUP(S1251,'DESC ITY - ENG'!C:D,2,FALSE),VLOOKUP(J1251,'DESC ITY - ENG'!B:D,3,FALSE))</f>
        <v>MISC</v>
      </c>
      <c r="U1251" t="str">
        <f>VLOOKUP(T1251,'STANDARD COMM'!A:B,2,FALSE)</f>
        <v>MISCELLANEOUS</v>
      </c>
      <c r="V1251" t="str">
        <f>IF(T1251="","(blank)",IF(COUNTIF('STANDARD COMM'!A:A,T1251)&gt;0,"OK","OUT OF SCOPE"))</f>
        <v>OK</v>
      </c>
    </row>
    <row r="1252" spans="1:22">
      <c r="A1252" t="s">
        <v>8957</v>
      </c>
      <c r="B1252" s="48">
        <v>46079.699131944442</v>
      </c>
      <c r="D1252" t="s">
        <v>142</v>
      </c>
      <c r="E1252" t="s">
        <v>143</v>
      </c>
      <c r="F1252" t="s">
        <v>8888</v>
      </c>
      <c r="G1252" s="24">
        <v>46142</v>
      </c>
      <c r="I1252" t="s">
        <v>1327</v>
      </c>
      <c r="J1252" t="s">
        <v>1328</v>
      </c>
      <c r="K1252" t="s">
        <v>4940</v>
      </c>
      <c r="L1252" s="33" t="str">
        <f>VLOOKUP(K1252,'COMM ITY- ENG'!A:B,2,FALSE)</f>
        <v>packaging accessories</v>
      </c>
      <c r="N1252">
        <v>5000</v>
      </c>
      <c r="O1252" t="s">
        <v>4949</v>
      </c>
      <c r="Q1252" s="19">
        <f t="shared" si="19"/>
        <v>4.3999999999999997E-2</v>
      </c>
      <c r="R1252">
        <v>220</v>
      </c>
      <c r="S1252" s="26" t="str">
        <f>IFERROR(VLOOKUP(J1252,'DESC ITY - ENG'!B:C,2,FALSE),VLOOKUP(I1252,'DESC ITY - ENG'!A:C,3,FALSE))</f>
        <v>Punched Bag 35x35 cm</v>
      </c>
      <c r="T1252" s="15" t="str">
        <f>IFERROR(VLOOKUP(S1252,'DESC ITY - ENG'!C:D,2,FALSE),VLOOKUP(J1252,'DESC ITY - ENG'!B:D,3,FALSE))</f>
        <v>BAG-</v>
      </c>
      <c r="U1252" t="str">
        <f>VLOOKUP(T1252,'STANDARD COMM'!A:B,2,FALSE)</f>
        <v>BAG PACK</v>
      </c>
      <c r="V1252" t="str">
        <f>IF(T1252="","(blank)",IF(COUNTIF('STANDARD COMM'!A:A,T1252)&gt;0,"OK","OUT OF SCOPE"))</f>
        <v>OK</v>
      </c>
    </row>
    <row r="1253" spans="1:22">
      <c r="A1253" t="s">
        <v>8957</v>
      </c>
      <c r="B1253" s="48">
        <v>46079.699131944442</v>
      </c>
      <c r="D1253" t="s">
        <v>142</v>
      </c>
      <c r="E1253" t="s">
        <v>143</v>
      </c>
      <c r="F1253" t="s">
        <v>8888</v>
      </c>
      <c r="G1253" s="24">
        <v>46142</v>
      </c>
      <c r="I1253" t="s">
        <v>1329</v>
      </c>
      <c r="J1253" t="s">
        <v>1330</v>
      </c>
      <c r="K1253" t="s">
        <v>4940</v>
      </c>
      <c r="L1253" s="33" t="str">
        <f>VLOOKUP(K1253,'COMM ITY- ENG'!A:B,2,FALSE)</f>
        <v>packaging accessories</v>
      </c>
      <c r="N1253">
        <v>5000</v>
      </c>
      <c r="O1253" t="s">
        <v>4949</v>
      </c>
      <c r="Q1253" s="19">
        <f t="shared" si="19"/>
        <v>5.0999999999999997E-2</v>
      </c>
      <c r="R1253">
        <v>255</v>
      </c>
      <c r="S1253" s="26" t="str">
        <f>IFERROR(VLOOKUP(J1253,'DESC ITY - ENG'!B:C,2,FALSE),VLOOKUP(I1253,'DESC ITY - ENG'!A:C,3,FALSE))</f>
        <v>Punched Bag 40x40 cm</v>
      </c>
      <c r="T1253" s="15" t="str">
        <f>IFERROR(VLOOKUP(S1253,'DESC ITY - ENG'!C:D,2,FALSE),VLOOKUP(J1253,'DESC ITY - ENG'!B:D,3,FALSE))</f>
        <v>BAG-</v>
      </c>
      <c r="U1253" t="str">
        <f>VLOOKUP(T1253,'STANDARD COMM'!A:B,2,FALSE)</f>
        <v>BAG PACK</v>
      </c>
      <c r="V1253" t="str">
        <f>IF(T1253="","(blank)",IF(COUNTIF('STANDARD COMM'!A:A,T1253)&gt;0,"OK","OUT OF SCOPE"))</f>
        <v>OK</v>
      </c>
    </row>
    <row r="1254" spans="1:22">
      <c r="A1254" t="s">
        <v>8992</v>
      </c>
      <c r="B1254" s="48">
        <v>46079.699131944442</v>
      </c>
      <c r="D1254" t="s">
        <v>9009</v>
      </c>
      <c r="E1254" t="s">
        <v>122</v>
      </c>
      <c r="F1254" t="s">
        <v>8898</v>
      </c>
      <c r="G1254" s="24">
        <v>46142</v>
      </c>
      <c r="I1254" t="s">
        <v>9108</v>
      </c>
      <c r="J1254" t="s">
        <v>9109</v>
      </c>
      <c r="K1254" t="s">
        <v>4935</v>
      </c>
      <c r="L1254" s="33" t="str">
        <f>VLOOKUP(K1254,'COMM ITY- ENG'!A:B,2,FALSE)</f>
        <v>handles</v>
      </c>
      <c r="N1254">
        <v>2400</v>
      </c>
      <c r="O1254" t="s">
        <v>4949</v>
      </c>
      <c r="Q1254" s="19">
        <f t="shared" si="19"/>
        <v>0.29025833333333334</v>
      </c>
      <c r="R1254">
        <v>696.62</v>
      </c>
      <c r="S1254" s="26" t="str">
        <f>IFERROR(VLOOKUP(J1254,'DESC ITY - ENG'!B:C,2,FALSE),VLOOKUP(I1254,'DESC ITY - ENG'!A:C,3,FALSE))</f>
        <v>Egg Fryer Handle, Black</v>
      </c>
      <c r="T1254" s="15" t="str">
        <f>IFERROR(VLOOKUP(S1254,'DESC ITY - ENG'!C:D,2,FALSE),VLOOKUP(J1254,'DESC ITY - ENG'!B:D,3,FALSE))</f>
        <v>HDL</v>
      </c>
      <c r="U1254" t="e">
        <f>VLOOKUP(T1254,'STANDARD COMM'!A:B,2,FALSE)</f>
        <v>#N/A</v>
      </c>
      <c r="V1254" t="str">
        <f>IF(T1254="","(blank)",IF(COUNTIF('STANDARD COMM'!A:A,T1254)&gt;0,"OK","OUT OF SCOPE"))</f>
        <v>OUT OF SCOPE</v>
      </c>
    </row>
    <row r="1255" spans="1:22">
      <c r="A1255" t="s">
        <v>8968</v>
      </c>
      <c r="B1255" s="48">
        <v>46079.699178240742</v>
      </c>
      <c r="D1255" t="s">
        <v>9007</v>
      </c>
      <c r="E1255" t="s">
        <v>116</v>
      </c>
      <c r="F1255" t="s">
        <v>8893</v>
      </c>
      <c r="G1255" s="24">
        <v>46142</v>
      </c>
      <c r="I1255" t="s">
        <v>2156</v>
      </c>
      <c r="J1255" t="s">
        <v>2157</v>
      </c>
      <c r="K1255" t="s">
        <v>4947</v>
      </c>
      <c r="L1255" s="33" t="str">
        <f>VLOOKUP(K1255,'COMM ITY- ENG'!A:B,2,FALSE)</f>
        <v>cartons and boxes</v>
      </c>
      <c r="N1255">
        <v>20</v>
      </c>
      <c r="O1255" t="s">
        <v>4949</v>
      </c>
      <c r="Q1255" s="19">
        <f t="shared" si="19"/>
        <v>0.67500000000000004</v>
      </c>
      <c r="R1255">
        <v>13.5</v>
      </c>
      <c r="S1255" s="26" t="str">
        <f>IFERROR(VLOOKUP(J1255,'DESC ITY - ENG'!B:C,2,FALSE),VLOOKUP(I1255,'DESC ITY - ENG'!A:C,3,FALSE))</f>
        <v>Box 0318/000, 42x31x13 cm</v>
      </c>
      <c r="T1255" s="15" t="str">
        <f>IFERROR(VLOOKUP(S1255,'DESC ITY - ENG'!C:D,2,FALSE),VLOOKUP(J1255,'DESC ITY - ENG'!B:D,3,FALSE))</f>
        <v>BOX-</v>
      </c>
      <c r="U1255" t="str">
        <f>VLOOKUP(T1255,'STANDARD COMM'!A:B,2,FALSE)</f>
        <v>BOX / CARTON</v>
      </c>
      <c r="V1255" t="str">
        <f>IF(T1255="","(blank)",IF(COUNTIF('STANDARD COMM'!A:A,T1255)&gt;0,"OK","OUT OF SCOPE"))</f>
        <v>OK</v>
      </c>
    </row>
    <row r="1256" spans="1:22">
      <c r="A1256" t="s">
        <v>8968</v>
      </c>
      <c r="B1256" s="48">
        <v>46079.699178240742</v>
      </c>
      <c r="D1256" t="s">
        <v>9007</v>
      </c>
      <c r="E1256" t="s">
        <v>116</v>
      </c>
      <c r="F1256" t="s">
        <v>8893</v>
      </c>
      <c r="G1256" s="24">
        <v>46142</v>
      </c>
      <c r="I1256" t="s">
        <v>1107</v>
      </c>
      <c r="J1256" t="s">
        <v>1108</v>
      </c>
      <c r="K1256" t="s">
        <v>4947</v>
      </c>
      <c r="L1256" s="33" t="str">
        <f>VLOOKUP(K1256,'COMM ITY- ENG'!A:B,2,FALSE)</f>
        <v>cartons and boxes</v>
      </c>
      <c r="N1256">
        <v>255</v>
      </c>
      <c r="O1256" t="s">
        <v>4949</v>
      </c>
      <c r="Q1256" s="19">
        <f t="shared" si="19"/>
        <v>0.51301960784313727</v>
      </c>
      <c r="R1256">
        <v>130.82</v>
      </c>
      <c r="S1256" s="26" t="str">
        <f>IFERROR(VLOOKUP(J1256,'DESC ITY - ENG'!B:C,2,FALSE),VLOOKUP(I1256,'DESC ITY - ENG'!A:C,3,FALSE))</f>
        <v>Box 5954/000, 39x28.5x24 cm</v>
      </c>
      <c r="T1256" s="15" t="str">
        <f>IFERROR(VLOOKUP(S1256,'DESC ITY - ENG'!C:D,2,FALSE),VLOOKUP(J1256,'DESC ITY - ENG'!B:D,3,FALSE))</f>
        <v>BOX-</v>
      </c>
      <c r="U1256" t="str">
        <f>VLOOKUP(T1256,'STANDARD COMM'!A:B,2,FALSE)</f>
        <v>BOX / CARTON</v>
      </c>
      <c r="V1256" t="str">
        <f>IF(T1256="","(blank)",IF(COUNTIF('STANDARD COMM'!A:A,T1256)&gt;0,"OK","OUT OF SCOPE"))</f>
        <v>OK</v>
      </c>
    </row>
    <row r="1257" spans="1:22">
      <c r="A1257" t="s">
        <v>8968</v>
      </c>
      <c r="B1257" s="48">
        <v>46079.699178240742</v>
      </c>
      <c r="D1257" t="s">
        <v>9007</v>
      </c>
      <c r="E1257" t="s">
        <v>116</v>
      </c>
      <c r="F1257" t="s">
        <v>8893</v>
      </c>
      <c r="G1257" s="24">
        <v>46142</v>
      </c>
      <c r="I1257" t="s">
        <v>4412</v>
      </c>
      <c r="J1257" t="s">
        <v>4413</v>
      </c>
      <c r="K1257" t="s">
        <v>4947</v>
      </c>
      <c r="L1257" s="33" t="str">
        <f>VLOOKUP(K1257,'COMM ITY- ENG'!A:B,2,FALSE)</f>
        <v>cartons and boxes</v>
      </c>
      <c r="N1257">
        <v>314</v>
      </c>
      <c r="O1257" t="s">
        <v>4949</v>
      </c>
      <c r="Q1257" s="19">
        <f t="shared" si="19"/>
        <v>0.73901273885350327</v>
      </c>
      <c r="R1257">
        <v>232.05</v>
      </c>
      <c r="S1257" s="26" t="str">
        <f>IFERROR(VLOOKUP(J1257,'DESC ITY - ENG'!B:C,2,FALSE),VLOOKUP(I1257,'DESC ITY - ENG'!A:C,3,FALSE))</f>
        <v>Cardboard Divider, 113x75 cm, Type 1</v>
      </c>
      <c r="T1257" s="15" t="str">
        <f>IFERROR(VLOOKUP(S1257,'DESC ITY - ENG'!C:D,2,FALSE),VLOOKUP(J1257,'DESC ITY - ENG'!B:D,3,FALSE))</f>
        <v>CBS-</v>
      </c>
      <c r="U1257" t="str">
        <f>VLOOKUP(T1257,'STANDARD COMM'!A:B,2,FALSE)</f>
        <v>CARD BOARD INSERT</v>
      </c>
      <c r="V1257" t="str">
        <f>IF(T1257="","(blank)",IF(COUNTIF('STANDARD COMM'!A:A,T1257)&gt;0,"OK","OUT OF SCOPE"))</f>
        <v>OK</v>
      </c>
    </row>
    <row r="1258" spans="1:22">
      <c r="A1258" t="s">
        <v>8968</v>
      </c>
      <c r="B1258" s="48">
        <v>46079.699178240742</v>
      </c>
      <c r="D1258" t="s">
        <v>9007</v>
      </c>
      <c r="E1258" t="s">
        <v>116</v>
      </c>
      <c r="F1258" t="s">
        <v>8893</v>
      </c>
      <c r="G1258" s="24">
        <v>46142</v>
      </c>
      <c r="I1258" t="s">
        <v>2238</v>
      </c>
      <c r="J1258" t="s">
        <v>2239</v>
      </c>
      <c r="K1258" t="s">
        <v>4947</v>
      </c>
      <c r="L1258" s="33" t="str">
        <f>VLOOKUP(K1258,'COMM ITY- ENG'!A:B,2,FALSE)</f>
        <v>cartons and boxes</v>
      </c>
      <c r="N1258">
        <v>510</v>
      </c>
      <c r="O1258" t="s">
        <v>4949</v>
      </c>
      <c r="Q1258" s="19">
        <f t="shared" si="19"/>
        <v>3.2999999999999995E-2</v>
      </c>
      <c r="R1258">
        <v>16.829999999999998</v>
      </c>
      <c r="S1258" s="26" t="str">
        <f>IFERROR(VLOOKUP(J1258,'DESC ITY - ENG'!B:C,2,FALSE),VLOOKUP(I1258,'DESC ITY - ENG'!A:C,3,FALSE))</f>
        <v>Cardboard Divider, 16x16 cm, T.5</v>
      </c>
      <c r="T1258" s="15" t="str">
        <f>IFERROR(VLOOKUP(S1258,'DESC ITY - ENG'!C:D,2,FALSE),VLOOKUP(J1258,'DESC ITY - ENG'!B:D,3,FALSE))</f>
        <v>CBS-</v>
      </c>
      <c r="U1258" t="str">
        <f>VLOOKUP(T1258,'STANDARD COMM'!A:B,2,FALSE)</f>
        <v>CARD BOARD INSERT</v>
      </c>
      <c r="V1258" t="str">
        <f>IF(T1258="","(blank)",IF(COUNTIF('STANDARD COMM'!A:A,T1258)&gt;0,"OK","OUT OF SCOPE"))</f>
        <v>OK</v>
      </c>
    </row>
    <row r="1259" spans="1:22">
      <c r="A1259" t="s">
        <v>8968</v>
      </c>
      <c r="B1259" s="48">
        <v>46079.699178240742</v>
      </c>
      <c r="D1259" t="s">
        <v>9007</v>
      </c>
      <c r="E1259" t="s">
        <v>116</v>
      </c>
      <c r="F1259" t="s">
        <v>8893</v>
      </c>
      <c r="G1259" s="24">
        <v>46142</v>
      </c>
      <c r="I1259" t="s">
        <v>1141</v>
      </c>
      <c r="J1259" t="s">
        <v>1142</v>
      </c>
      <c r="K1259" t="s">
        <v>4947</v>
      </c>
      <c r="L1259" s="33" t="str">
        <f>VLOOKUP(K1259,'COMM ITY- ENG'!A:B,2,FALSE)</f>
        <v>cartons and boxes</v>
      </c>
      <c r="N1259">
        <v>1122</v>
      </c>
      <c r="O1259" t="s">
        <v>4949</v>
      </c>
      <c r="Q1259" s="19">
        <f t="shared" si="19"/>
        <v>5.4001782531194302E-2</v>
      </c>
      <c r="R1259">
        <v>60.59</v>
      </c>
      <c r="S1259" s="26" t="str">
        <f>IFERROR(VLOOKUP(J1259,'DESC ITY - ENG'!B:C,2,FALSE),VLOOKUP(I1259,'DESC ITY - ENG'!A:C,3,FALSE))</f>
        <v>Cardboard Divider, 26x26 cm, T.5</v>
      </c>
      <c r="T1259" s="15" t="str">
        <f>IFERROR(VLOOKUP(S1259,'DESC ITY - ENG'!C:D,2,FALSE),VLOOKUP(J1259,'DESC ITY - ENG'!B:D,3,FALSE))</f>
        <v>CBS-</v>
      </c>
      <c r="U1259" t="str">
        <f>VLOOKUP(T1259,'STANDARD COMM'!A:B,2,FALSE)</f>
        <v>CARD BOARD INSERT</v>
      </c>
      <c r="V1259" t="str">
        <f>IF(T1259="","(blank)",IF(COUNTIF('STANDARD COMM'!A:A,T1259)&gt;0,"OK","OUT OF SCOPE"))</f>
        <v>OK</v>
      </c>
    </row>
    <row r="1260" spans="1:22">
      <c r="A1260" t="s">
        <v>8968</v>
      </c>
      <c r="B1260" s="48">
        <v>46079.699178240742</v>
      </c>
      <c r="D1260" t="s">
        <v>9007</v>
      </c>
      <c r="E1260" t="s">
        <v>116</v>
      </c>
      <c r="F1260" t="s">
        <v>8893</v>
      </c>
      <c r="G1260" s="24">
        <v>46142</v>
      </c>
      <c r="I1260" t="s">
        <v>1153</v>
      </c>
      <c r="J1260" t="s">
        <v>1154</v>
      </c>
      <c r="K1260" t="s">
        <v>4947</v>
      </c>
      <c r="L1260" s="33" t="str">
        <f>VLOOKUP(K1260,'COMM ITY- ENG'!A:B,2,FALSE)</f>
        <v>cartons and boxes</v>
      </c>
      <c r="N1260">
        <v>102</v>
      </c>
      <c r="O1260" t="s">
        <v>4949</v>
      </c>
      <c r="Q1260" s="19">
        <f t="shared" si="19"/>
        <v>6.9999999999999993E-2</v>
      </c>
      <c r="R1260">
        <v>7.14</v>
      </c>
      <c r="S1260" s="26" t="str">
        <f>IFERROR(VLOOKUP(J1260,'DESC ITY - ENG'!B:C,2,FALSE),VLOOKUP(I1260,'DESC ITY - ENG'!A:C,3,FALSE))</f>
        <v>Cardboard Divider, 56x18 cm, T.5</v>
      </c>
      <c r="T1260" s="15" t="str">
        <f>IFERROR(VLOOKUP(S1260,'DESC ITY - ENG'!C:D,2,FALSE),VLOOKUP(J1260,'DESC ITY - ENG'!B:D,3,FALSE))</f>
        <v>CBS-</v>
      </c>
      <c r="U1260" t="str">
        <f>VLOOKUP(T1260,'STANDARD COMM'!A:B,2,FALSE)</f>
        <v>CARD BOARD INSERT</v>
      </c>
      <c r="V1260" t="str">
        <f>IF(T1260="","(blank)",IF(COUNTIF('STANDARD COMM'!A:A,T1260)&gt;0,"OK","OUT OF SCOPE"))</f>
        <v>OK</v>
      </c>
    </row>
    <row r="1261" spans="1:22">
      <c r="A1261" t="s">
        <v>8968</v>
      </c>
      <c r="B1261" s="48">
        <v>46079.699178240742</v>
      </c>
      <c r="D1261" t="s">
        <v>9007</v>
      </c>
      <c r="E1261" t="s">
        <v>116</v>
      </c>
      <c r="F1261" t="s">
        <v>8893</v>
      </c>
      <c r="G1261" s="24">
        <v>46142</v>
      </c>
      <c r="I1261" t="s">
        <v>1157</v>
      </c>
      <c r="J1261" t="s">
        <v>1158</v>
      </c>
      <c r="K1261" t="s">
        <v>4947</v>
      </c>
      <c r="L1261" s="33" t="str">
        <f>VLOOKUP(K1261,'COMM ITY- ENG'!A:B,2,FALSE)</f>
        <v>cartons and boxes</v>
      </c>
      <c r="N1261">
        <v>6073</v>
      </c>
      <c r="O1261" t="s">
        <v>4949</v>
      </c>
      <c r="Q1261" s="19">
        <f t="shared" si="19"/>
        <v>6.20006586530545E-2</v>
      </c>
      <c r="R1261">
        <v>376.53</v>
      </c>
      <c r="S1261" s="26" t="str">
        <f>IFERROR(VLOOKUP(J1261,'DESC ITY - ENG'!B:C,2,FALSE),VLOOKUP(I1261,'DESC ITY - ENG'!A:C,3,FALSE))</f>
        <v>Cardboard Divider, 60x14 cm, T.5</v>
      </c>
      <c r="T1261" s="15" t="str">
        <f>IFERROR(VLOOKUP(S1261,'DESC ITY - ENG'!C:D,2,FALSE),VLOOKUP(J1261,'DESC ITY - ENG'!B:D,3,FALSE))</f>
        <v>CBS-</v>
      </c>
      <c r="U1261" t="str">
        <f>VLOOKUP(T1261,'STANDARD COMM'!A:B,2,FALSE)</f>
        <v>CARD BOARD INSERT</v>
      </c>
      <c r="V1261" t="str">
        <f>IF(T1261="","(blank)",IF(COUNTIF('STANDARD COMM'!A:A,T1261)&gt;0,"OK","OUT OF SCOPE"))</f>
        <v>OK</v>
      </c>
    </row>
    <row r="1262" spans="1:22">
      <c r="A1262" t="s">
        <v>8968</v>
      </c>
      <c r="B1262" s="48">
        <v>46079.699178240742</v>
      </c>
      <c r="D1262" t="s">
        <v>9007</v>
      </c>
      <c r="E1262" t="s">
        <v>116</v>
      </c>
      <c r="F1262" t="s">
        <v>8893</v>
      </c>
      <c r="G1262" s="24">
        <v>46142</v>
      </c>
      <c r="I1262" t="s">
        <v>1161</v>
      </c>
      <c r="J1262" t="s">
        <v>1162</v>
      </c>
      <c r="K1262" t="s">
        <v>4947</v>
      </c>
      <c r="L1262" s="33" t="str">
        <f>VLOOKUP(K1262,'COMM ITY- ENG'!A:B,2,FALSE)</f>
        <v>cartons and boxes</v>
      </c>
      <c r="N1262">
        <v>255</v>
      </c>
      <c r="O1262" t="s">
        <v>4949</v>
      </c>
      <c r="Q1262" s="19">
        <f t="shared" si="19"/>
        <v>7.400000000000001E-2</v>
      </c>
      <c r="R1262">
        <v>18.87</v>
      </c>
      <c r="S1262" s="26" t="str">
        <f>IFERROR(VLOOKUP(J1262,'DESC ITY - ENG'!B:C,2,FALSE),VLOOKUP(I1262,'DESC ITY - ENG'!A:C,3,FALSE))</f>
        <v>Cardboard Divider, 60x18 cm, T.5</v>
      </c>
      <c r="T1262" s="15" t="str">
        <f>IFERROR(VLOOKUP(S1262,'DESC ITY - ENG'!C:D,2,FALSE),VLOOKUP(J1262,'DESC ITY - ENG'!B:D,3,FALSE))</f>
        <v>CBS-</v>
      </c>
      <c r="U1262" t="str">
        <f>VLOOKUP(T1262,'STANDARD COMM'!A:B,2,FALSE)</f>
        <v>CARD BOARD INSERT</v>
      </c>
      <c r="V1262" t="str">
        <f>IF(T1262="","(blank)",IF(COUNTIF('STANDARD COMM'!A:A,T1262)&gt;0,"OK","OUT OF SCOPE"))</f>
        <v>OK</v>
      </c>
    </row>
    <row r="1263" spans="1:22">
      <c r="A1263" t="s">
        <v>8968</v>
      </c>
      <c r="B1263" s="48">
        <v>46079.699178240742</v>
      </c>
      <c r="D1263" t="s">
        <v>9007</v>
      </c>
      <c r="E1263" t="s">
        <v>116</v>
      </c>
      <c r="F1263" t="s">
        <v>8893</v>
      </c>
      <c r="G1263" s="24">
        <v>46142</v>
      </c>
      <c r="I1263" t="s">
        <v>1165</v>
      </c>
      <c r="J1263" t="s">
        <v>1166</v>
      </c>
      <c r="K1263" t="s">
        <v>4947</v>
      </c>
      <c r="L1263" s="33" t="str">
        <f>VLOOKUP(K1263,'COMM ITY- ENG'!A:B,2,FALSE)</f>
        <v>cartons and boxes</v>
      </c>
      <c r="N1263">
        <v>561</v>
      </c>
      <c r="O1263" t="s">
        <v>4949</v>
      </c>
      <c r="Q1263" s="19">
        <f t="shared" si="19"/>
        <v>0.1009982174688057</v>
      </c>
      <c r="R1263">
        <v>56.66</v>
      </c>
      <c r="S1263" s="26" t="str">
        <f>IFERROR(VLOOKUP(J1263,'DESC ITY - ENG'!B:C,2,FALSE),VLOOKUP(I1263,'DESC ITY - ENG'!A:C,3,FALSE))</f>
        <v>Cardboard Divider, 60x27 cm, T.5</v>
      </c>
      <c r="T1263" s="15" t="str">
        <f>IFERROR(VLOOKUP(S1263,'DESC ITY - ENG'!C:D,2,FALSE),VLOOKUP(J1263,'DESC ITY - ENG'!B:D,3,FALSE))</f>
        <v>CBS-</v>
      </c>
      <c r="U1263" t="str">
        <f>VLOOKUP(T1263,'STANDARD COMM'!A:B,2,FALSE)</f>
        <v>CARD BOARD INSERT</v>
      </c>
      <c r="V1263" t="str">
        <f>IF(T1263="","(blank)",IF(COUNTIF('STANDARD COMM'!A:A,T1263)&gt;0,"OK","OUT OF SCOPE"))</f>
        <v>OK</v>
      </c>
    </row>
    <row r="1264" spans="1:22">
      <c r="A1264" t="s">
        <v>8960</v>
      </c>
      <c r="B1264" s="48">
        <v>46080.44866898148</v>
      </c>
      <c r="D1264" t="s">
        <v>109</v>
      </c>
      <c r="E1264" t="s">
        <v>110</v>
      </c>
      <c r="F1264" t="s">
        <v>8889</v>
      </c>
      <c r="G1264" s="24">
        <v>46142</v>
      </c>
      <c r="I1264" t="s">
        <v>952</v>
      </c>
      <c r="J1264" t="s">
        <v>953</v>
      </c>
      <c r="K1264" t="s">
        <v>4935</v>
      </c>
      <c r="L1264" s="33" t="str">
        <f>VLOOKUP(K1264,'COMM ITY- ENG'!A:B,2,FALSE)</f>
        <v>handles</v>
      </c>
      <c r="N1264">
        <v>4200</v>
      </c>
      <c r="O1264" t="s">
        <v>4949</v>
      </c>
      <c r="Q1264" s="19">
        <f t="shared" si="19"/>
        <v>0.21429999999999999</v>
      </c>
      <c r="R1264">
        <v>900.06</v>
      </c>
      <c r="S1264" s="26" t="str">
        <f>IFERROR(VLOOKUP(J1264,'DESC ITY - ENG'!B:C,2,FALSE),VLOOKUP(I1264,'DESC ITY - ENG'!A:C,3,FALSE))</f>
        <v>Handle S100/2 Miro Black Satin Finish [cite: 5]</v>
      </c>
      <c r="T1264" s="15" t="str">
        <f>IFERROR(VLOOKUP(S1264,'DESC ITY - ENG'!C:D,2,FALSE),VLOOKUP(J1264,'DESC ITY - ENG'!B:D,3,FALSE))</f>
        <v>HDL--</v>
      </c>
      <c r="U1264" t="e">
        <f>VLOOKUP(T1264,'STANDARD COMM'!A:B,2,FALSE)</f>
        <v>#N/A</v>
      </c>
      <c r="V1264" t="str">
        <f>IF(T1264="","(blank)",IF(COUNTIF('STANDARD COMM'!A:A,T1264)&gt;0,"OK","OUT OF SCOPE"))</f>
        <v>OUT OF SCOPE</v>
      </c>
    </row>
    <row r="1265" spans="1:22">
      <c r="A1265" t="s">
        <v>8960</v>
      </c>
      <c r="B1265" s="48">
        <v>46080.44866898148</v>
      </c>
      <c r="D1265" t="s">
        <v>109</v>
      </c>
      <c r="E1265" t="s">
        <v>110</v>
      </c>
      <c r="F1265" t="s">
        <v>8889</v>
      </c>
      <c r="G1265" s="24">
        <v>46142</v>
      </c>
      <c r="I1265" t="s">
        <v>958</v>
      </c>
      <c r="J1265" t="s">
        <v>959</v>
      </c>
      <c r="K1265" t="s">
        <v>4935</v>
      </c>
      <c r="L1265" s="33" t="str">
        <f>VLOOKUP(K1265,'COMM ITY- ENG'!A:B,2,FALSE)</f>
        <v>handles</v>
      </c>
      <c r="N1265">
        <v>6600</v>
      </c>
      <c r="O1265" t="s">
        <v>4949</v>
      </c>
      <c r="Q1265" s="19">
        <f t="shared" si="19"/>
        <v>0.22489999999999999</v>
      </c>
      <c r="R1265">
        <v>1484.34</v>
      </c>
      <c r="S1265" s="26" t="str">
        <f>IFERROR(VLOOKUP(J1265,'DESC ITY - ENG'!B:C,2,FALSE),VLOOKUP(I1265,'DESC ITY - ENG'!A:C,3,FALSE))</f>
        <v>Side Handle S125 Class Black Satin Finish [cite: 5]</v>
      </c>
      <c r="T1265" s="15" t="str">
        <f>IFERROR(VLOOKUP(S1265,'DESC ITY - ENG'!C:D,2,FALSE),VLOOKUP(J1265,'DESC ITY - ENG'!B:D,3,FALSE))</f>
        <v>SHDL-</v>
      </c>
      <c r="U1265" t="e">
        <f>VLOOKUP(T1265,'STANDARD COMM'!A:B,2,FALSE)</f>
        <v>#N/A</v>
      </c>
      <c r="V1265" t="str">
        <f>IF(T1265="","(blank)",IF(COUNTIF('STANDARD COMM'!A:A,T1265)&gt;0,"OK","OUT OF SCOPE"))</f>
        <v>OUT OF SCOPE</v>
      </c>
    </row>
    <row r="1266" spans="1:22">
      <c r="A1266" t="s">
        <v>8960</v>
      </c>
      <c r="B1266" s="48">
        <v>46080.44866898148</v>
      </c>
      <c r="D1266" t="s">
        <v>109</v>
      </c>
      <c r="E1266" t="s">
        <v>110</v>
      </c>
      <c r="F1266" t="s">
        <v>8889</v>
      </c>
      <c r="G1266" s="24">
        <v>46142</v>
      </c>
      <c r="I1266" t="s">
        <v>960</v>
      </c>
      <c r="J1266" t="s">
        <v>961</v>
      </c>
      <c r="K1266" t="s">
        <v>4935</v>
      </c>
      <c r="L1266" s="33" t="str">
        <f>VLOOKUP(K1266,'COMM ITY- ENG'!A:B,2,FALSE)</f>
        <v>handles</v>
      </c>
      <c r="N1266">
        <v>6300</v>
      </c>
      <c r="O1266" t="s">
        <v>4949</v>
      </c>
      <c r="Q1266" s="19">
        <f t="shared" si="19"/>
        <v>0.22489999999999999</v>
      </c>
      <c r="R1266">
        <v>1416.87</v>
      </c>
      <c r="S1266" s="26" t="str">
        <f>IFERROR(VLOOKUP(J1266,'DESC ITY - ENG'!B:C,2,FALSE),VLOOKUP(I1266,'DESC ITY - ENG'!A:C,3,FALSE))</f>
        <v>Side Handle Vanity Black Satin Finish [cite: 5]</v>
      </c>
      <c r="T1266" s="15" t="str">
        <f>IFERROR(VLOOKUP(S1266,'DESC ITY - ENG'!C:D,2,FALSE),VLOOKUP(J1266,'DESC ITY - ENG'!B:D,3,FALSE))</f>
        <v>SHDL-</v>
      </c>
      <c r="U1266" t="e">
        <f>VLOOKUP(T1266,'STANDARD COMM'!A:B,2,FALSE)</f>
        <v>#N/A</v>
      </c>
      <c r="V1266" t="str">
        <f>IF(T1266="","(blank)",IF(COUNTIF('STANDARD COMM'!A:A,T1266)&gt;0,"OK","OUT OF SCOPE"))</f>
        <v>OUT OF SCOPE</v>
      </c>
    </row>
    <row r="1267" spans="1:22">
      <c r="A1267" t="s">
        <v>8940</v>
      </c>
      <c r="B1267" s="48">
        <v>46083.578599537039</v>
      </c>
      <c r="D1267" t="s">
        <v>8256</v>
      </c>
      <c r="E1267" t="s">
        <v>147</v>
      </c>
      <c r="F1267" t="s">
        <v>8880</v>
      </c>
      <c r="G1267" s="24">
        <v>46142</v>
      </c>
      <c r="I1267" t="s">
        <v>1774</v>
      </c>
      <c r="J1267" t="s">
        <v>1775</v>
      </c>
      <c r="K1267" t="s">
        <v>4935</v>
      </c>
      <c r="L1267" s="33" t="str">
        <f>VLOOKUP(K1267,'COMM ITY- ENG'!A:B,2,FALSE)</f>
        <v>handles</v>
      </c>
      <c r="N1267">
        <v>5350</v>
      </c>
      <c r="O1267" t="s">
        <v>4949</v>
      </c>
      <c r="Q1267" s="19">
        <f t="shared" si="19"/>
        <v>6.7900934579439243E-2</v>
      </c>
      <c r="R1267">
        <v>363.27</v>
      </c>
      <c r="S1267" s="26" t="str">
        <f>IFERROR(VLOOKUP(J1267,'DESC ITY - ENG'!B:C,2,FALSE),VLOOKUP(I1267,'DESC ITY - ENG'!A:C,3,FALSE))</f>
        <v>Ring Nut L1500 13.5/26mm R40 F90 A-8°</v>
      </c>
      <c r="T1267" s="15" t="str">
        <f>IFERROR(VLOOKUP(S1267,'DESC ITY - ENG'!C:D,2,FALSE),VLOOKUP(J1267,'DESC ITY - ENG'!B:D,3,FALSE))</f>
        <v>NUT-</v>
      </c>
      <c r="U1267" t="str">
        <f>VLOOKUP(T1267,'STANDARD COMM'!A:B,2,FALSE)</f>
        <v>NUT</v>
      </c>
      <c r="V1267" t="str">
        <f>IF(T1267="","(blank)",IF(COUNTIF('STANDARD COMM'!A:A,T1267)&gt;0,"OK","OUT OF SCOPE"))</f>
        <v>OK</v>
      </c>
    </row>
    <row r="1268" spans="1:22">
      <c r="A1268" t="s">
        <v>8940</v>
      </c>
      <c r="B1268" s="48">
        <v>46083.578599537039</v>
      </c>
      <c r="D1268" t="s">
        <v>8256</v>
      </c>
      <c r="E1268" t="s">
        <v>147</v>
      </c>
      <c r="F1268" t="s">
        <v>8880</v>
      </c>
      <c r="G1268" s="24">
        <v>46142</v>
      </c>
      <c r="I1268" t="s">
        <v>2488</v>
      </c>
      <c r="J1268" t="s">
        <v>2489</v>
      </c>
      <c r="K1268" t="s">
        <v>4935</v>
      </c>
      <c r="L1268" s="33" t="str">
        <f>VLOOKUP(K1268,'COMM ITY- ENG'!A:B,2,FALSE)</f>
        <v>handles</v>
      </c>
      <c r="N1268">
        <v>4300</v>
      </c>
      <c r="O1268" t="s">
        <v>4949</v>
      </c>
      <c r="Q1268" s="19">
        <f t="shared" si="19"/>
        <v>6.7900000000000002E-2</v>
      </c>
      <c r="R1268">
        <v>291.97000000000003</v>
      </c>
      <c r="S1268" s="26" t="str">
        <f>IFERROR(VLOOKUP(J1268,'DESC ITY - ENG'!B:C,2,FALSE),VLOOKUP(I1268,'DESC ITY - ENG'!A:C,3,FALSE))</f>
        <v>Ferrule L1500 17.5/21 R=F90 Angle -8°</v>
      </c>
      <c r="T1268" s="15" t="str">
        <f>IFERROR(VLOOKUP(S1268,'DESC ITY - ENG'!C:D,2,FALSE),VLOOKUP(J1268,'DESC ITY - ENG'!B:D,3,FALSE))</f>
        <v>FLAN</v>
      </c>
      <c r="U1268" t="str">
        <f>VLOOKUP(T1268,'STANDARD COMM'!A:B,2,FALSE)</f>
        <v>FLANGE OF HANDLE</v>
      </c>
      <c r="V1268" t="str">
        <f>IF(T1268="","(blank)",IF(COUNTIF('STANDARD COMM'!A:A,T1268)&gt;0,"OK","OUT OF SCOPE"))</f>
        <v>OK</v>
      </c>
    </row>
    <row r="1269" spans="1:22">
      <c r="A1269" t="s">
        <v>8940</v>
      </c>
      <c r="B1269" s="48">
        <v>46083.578599537039</v>
      </c>
      <c r="D1269" t="s">
        <v>8256</v>
      </c>
      <c r="E1269" t="s">
        <v>147</v>
      </c>
      <c r="F1269" t="s">
        <v>8880</v>
      </c>
      <c r="G1269" s="24">
        <v>46142</v>
      </c>
      <c r="I1269" t="s">
        <v>3102</v>
      </c>
      <c r="J1269" t="s">
        <v>3103</v>
      </c>
      <c r="K1269" t="s">
        <v>4935</v>
      </c>
      <c r="L1269" s="33" t="str">
        <f>VLOOKUP(K1269,'COMM ITY- ENG'!A:B,2,FALSE)</f>
        <v>handles</v>
      </c>
      <c r="N1269">
        <v>2100</v>
      </c>
      <c r="O1269" t="s">
        <v>4949</v>
      </c>
      <c r="Q1269" s="19">
        <f t="shared" si="19"/>
        <v>8.4199999999999997E-2</v>
      </c>
      <c r="R1269">
        <v>176.82</v>
      </c>
      <c r="S1269" s="26" t="str">
        <f>IFERROR(VLOOKUP(J1269,'DESC ITY - ENG'!B:C,2,FALSE),VLOOKUP(I1269,'DESC ITY - ENG'!A:C,3,FALSE))</f>
        <v>Ferrule L2500 15/22.5 R55 F120 Angle -8°</v>
      </c>
      <c r="T1269" s="15" t="str">
        <f>IFERROR(VLOOKUP(S1269,'DESC ITY - ENG'!C:D,2,FALSE),VLOOKUP(J1269,'DESC ITY - ENG'!B:D,3,FALSE))</f>
        <v>FLAN</v>
      </c>
      <c r="U1269" t="str">
        <f>VLOOKUP(T1269,'STANDARD COMM'!A:B,2,FALSE)</f>
        <v>FLANGE OF HANDLE</v>
      </c>
      <c r="V1269" t="str">
        <f>IF(T1269="","(blank)",IF(COUNTIF('STANDARD COMM'!A:A,T1269)&gt;0,"OK","OUT OF SCOPE"))</f>
        <v>OK</v>
      </c>
    </row>
    <row r="1270" spans="1:22">
      <c r="A1270" t="s">
        <v>8983</v>
      </c>
      <c r="B1270" s="48">
        <v>46083.618680555555</v>
      </c>
      <c r="D1270" t="s">
        <v>119</v>
      </c>
      <c r="E1270" t="s">
        <v>120</v>
      </c>
      <c r="F1270" t="s">
        <v>8894</v>
      </c>
      <c r="G1270" s="24">
        <v>46142</v>
      </c>
      <c r="I1270" t="s">
        <v>9096</v>
      </c>
      <c r="J1270" t="s">
        <v>9097</v>
      </c>
      <c r="K1270" t="s">
        <v>4938</v>
      </c>
      <c r="L1270" s="33" t="str">
        <f>VLOOKUP(K1270,'COMM ITY- ENG'!A:B,2,FALSE)</f>
        <v>aluminium</v>
      </c>
      <c r="N1270">
        <v>889</v>
      </c>
      <c r="O1270" t="s">
        <v>4950</v>
      </c>
      <c r="Q1270" s="19">
        <f t="shared" si="19"/>
        <v>3.83</v>
      </c>
      <c r="R1270">
        <v>3404.87</v>
      </c>
      <c r="S1270" s="26" t="str">
        <f>IFERROR(VLOOKUP(J1270,'DESC ITY - ENG'!B:C,2,FALSE),VLOOKUP(I1270,'DESC ITY - ENG'!A:C,3,FALSE))</f>
        <v>Aluminum Disc, Al 4006, 210x5.6mm</v>
      </c>
      <c r="T1270" s="15" t="str">
        <f>IFERROR(VLOOKUP(S1270,'DESC ITY - ENG'!C:D,2,FALSE),VLOOKUP(J1270,'DESC ITY - ENG'!B:D,3,FALSE))</f>
        <v>ALM-</v>
      </c>
      <c r="U1270" t="str">
        <f>VLOOKUP(T1270,'STANDARD COMM'!A:B,2,FALSE)</f>
        <v>ALUM MATERIAL</v>
      </c>
      <c r="V1270" t="str">
        <f>IF(T1270="","(blank)",IF(COUNTIF('STANDARD COMM'!A:A,T1270)&gt;0,"OK","OUT OF SCOPE"))</f>
        <v>OK</v>
      </c>
    </row>
    <row r="1271" spans="1:22">
      <c r="A1271" t="s">
        <v>8983</v>
      </c>
      <c r="B1271" s="48">
        <v>46083.618680555555</v>
      </c>
      <c r="D1271" t="s">
        <v>119</v>
      </c>
      <c r="E1271" t="s">
        <v>120</v>
      </c>
      <c r="F1271" t="s">
        <v>8894</v>
      </c>
      <c r="G1271" s="24">
        <v>46142</v>
      </c>
      <c r="I1271" t="s">
        <v>9098</v>
      </c>
      <c r="J1271" t="s">
        <v>9099</v>
      </c>
      <c r="K1271" t="s">
        <v>4938</v>
      </c>
      <c r="L1271" s="33" t="str">
        <f>VLOOKUP(K1271,'COMM ITY- ENG'!A:B,2,FALSE)</f>
        <v>aluminium</v>
      </c>
      <c r="N1271">
        <v>881</v>
      </c>
      <c r="O1271" t="s">
        <v>4950</v>
      </c>
      <c r="Q1271" s="19">
        <f t="shared" si="19"/>
        <v>3.83</v>
      </c>
      <c r="R1271">
        <v>3374.23</v>
      </c>
      <c r="S1271" s="26" t="str">
        <f>IFERROR(VLOOKUP(J1271,'DESC ITY - ENG'!B:C,2,FALSE),VLOOKUP(I1271,'DESC ITY - ENG'!A:C,3,FALSE))</f>
        <v>Aluminum Disc, Al 4006, 265x5.6mm</v>
      </c>
      <c r="T1271" s="15" t="str">
        <f>IFERROR(VLOOKUP(S1271,'DESC ITY - ENG'!C:D,2,FALSE),VLOOKUP(J1271,'DESC ITY - ENG'!B:D,3,FALSE))</f>
        <v>ALM-</v>
      </c>
      <c r="U1271" t="str">
        <f>VLOOKUP(T1271,'STANDARD COMM'!A:B,2,FALSE)</f>
        <v>ALUM MATERIAL</v>
      </c>
      <c r="V1271" t="str">
        <f>IF(T1271="","(blank)",IF(COUNTIF('STANDARD COMM'!A:A,T1271)&gt;0,"OK","OUT OF SCOPE"))</f>
        <v>OK</v>
      </c>
    </row>
    <row r="1272" spans="1:22">
      <c r="A1272" t="s">
        <v>8983</v>
      </c>
      <c r="B1272" s="48">
        <v>46083.618680555555</v>
      </c>
      <c r="D1272" t="s">
        <v>119</v>
      </c>
      <c r="E1272" t="s">
        <v>120</v>
      </c>
      <c r="F1272" t="s">
        <v>8894</v>
      </c>
      <c r="G1272" s="24">
        <v>46142</v>
      </c>
      <c r="I1272" t="s">
        <v>9100</v>
      </c>
      <c r="J1272" t="s">
        <v>9101</v>
      </c>
      <c r="K1272" t="s">
        <v>4938</v>
      </c>
      <c r="L1272" s="33" t="str">
        <f>VLOOKUP(K1272,'COMM ITY- ENG'!A:B,2,FALSE)</f>
        <v>aluminium</v>
      </c>
      <c r="N1272">
        <v>1655</v>
      </c>
      <c r="O1272" t="s">
        <v>4950</v>
      </c>
      <c r="Q1272" s="19">
        <f t="shared" si="19"/>
        <v>3.8299999999999996</v>
      </c>
      <c r="R1272">
        <v>6338.65</v>
      </c>
      <c r="S1272" s="26" t="str">
        <f>IFERROR(VLOOKUP(J1272,'DESC ITY - ENG'!B:C,2,FALSE),VLOOKUP(I1272,'DESC ITY - ENG'!A:C,3,FALSE))</f>
        <v>Aluminum Disc, Al 4006, 280x5.6mm</v>
      </c>
      <c r="T1272" s="15" t="str">
        <f>IFERROR(VLOOKUP(S1272,'DESC ITY - ENG'!C:D,2,FALSE),VLOOKUP(J1272,'DESC ITY - ENG'!B:D,3,FALSE))</f>
        <v>ALM-</v>
      </c>
      <c r="U1272" t="str">
        <f>VLOOKUP(T1272,'STANDARD COMM'!A:B,2,FALSE)</f>
        <v>ALUM MATERIAL</v>
      </c>
      <c r="V1272" t="str">
        <f>IF(T1272="","(blank)",IF(COUNTIF('STANDARD COMM'!A:A,T1272)&gt;0,"OK","OUT OF SCOPE"))</f>
        <v>OK</v>
      </c>
    </row>
    <row r="1273" spans="1:22">
      <c r="A1273" t="s">
        <v>8983</v>
      </c>
      <c r="B1273" s="48">
        <v>46083.618680555555</v>
      </c>
      <c r="D1273" t="s">
        <v>119</v>
      </c>
      <c r="E1273" t="s">
        <v>120</v>
      </c>
      <c r="F1273" t="s">
        <v>8894</v>
      </c>
      <c r="G1273" s="24">
        <v>46142</v>
      </c>
      <c r="I1273" t="s">
        <v>9102</v>
      </c>
      <c r="J1273" t="s">
        <v>9103</v>
      </c>
      <c r="K1273" t="s">
        <v>4938</v>
      </c>
      <c r="L1273" s="33" t="str">
        <f>VLOOKUP(K1273,'COMM ITY- ENG'!A:B,2,FALSE)</f>
        <v>aluminium</v>
      </c>
      <c r="N1273">
        <v>3487</v>
      </c>
      <c r="O1273" t="s">
        <v>4950</v>
      </c>
      <c r="Q1273" s="19">
        <f t="shared" si="19"/>
        <v>3.8299999999999996</v>
      </c>
      <c r="R1273">
        <v>13355.21</v>
      </c>
      <c r="S1273" s="26" t="str">
        <f>IFERROR(VLOOKUP(J1273,'DESC ITY - ENG'!B:C,2,FALSE),VLOOKUP(I1273,'DESC ITY - ENG'!A:C,3,FALSE))</f>
        <v>Aluminum Disc, Al 4006, 305x5.6mm</v>
      </c>
      <c r="T1273" s="15" t="str">
        <f>IFERROR(VLOOKUP(S1273,'DESC ITY - ENG'!C:D,2,FALSE),VLOOKUP(J1273,'DESC ITY - ENG'!B:D,3,FALSE))</f>
        <v>ALM-</v>
      </c>
      <c r="U1273" t="str">
        <f>VLOOKUP(T1273,'STANDARD COMM'!A:B,2,FALSE)</f>
        <v>ALUM MATERIAL</v>
      </c>
      <c r="V1273" t="str">
        <f>IF(T1273="","(blank)",IF(COUNTIF('STANDARD COMM'!A:A,T1273)&gt;0,"OK","OUT OF SCOPE"))</f>
        <v>OK</v>
      </c>
    </row>
    <row r="1274" spans="1:22">
      <c r="A1274" t="s">
        <v>8983</v>
      </c>
      <c r="B1274" s="48">
        <v>46083.618680555555</v>
      </c>
      <c r="D1274" t="s">
        <v>119</v>
      </c>
      <c r="E1274" t="s">
        <v>120</v>
      </c>
      <c r="F1274" t="s">
        <v>8894</v>
      </c>
      <c r="G1274" s="24">
        <v>46142</v>
      </c>
      <c r="I1274" t="s">
        <v>9104</v>
      </c>
      <c r="J1274" t="s">
        <v>9105</v>
      </c>
      <c r="K1274" t="s">
        <v>4938</v>
      </c>
      <c r="L1274" s="33" t="str">
        <f>VLOOKUP(K1274,'COMM ITY- ENG'!A:B,2,FALSE)</f>
        <v>aluminium</v>
      </c>
      <c r="N1274">
        <v>798</v>
      </c>
      <c r="O1274" t="s">
        <v>4950</v>
      </c>
      <c r="Q1274" s="19">
        <f t="shared" si="19"/>
        <v>3.83</v>
      </c>
      <c r="R1274">
        <v>3056.34</v>
      </c>
      <c r="S1274" s="26" t="str">
        <f>IFERROR(VLOOKUP(J1274,'DESC ITY - ENG'!B:C,2,FALSE),VLOOKUP(I1274,'DESC ITY - ENG'!A:C,3,FALSE))</f>
        <v>Aluminum Disc, Al 4006, 325x5.6mm</v>
      </c>
      <c r="T1274" s="15" t="str">
        <f>IFERROR(VLOOKUP(S1274,'DESC ITY - ENG'!C:D,2,FALSE),VLOOKUP(J1274,'DESC ITY - ENG'!B:D,3,FALSE))</f>
        <v>ALM-</v>
      </c>
      <c r="U1274" t="str">
        <f>VLOOKUP(T1274,'STANDARD COMM'!A:B,2,FALSE)</f>
        <v>ALUM MATERIAL</v>
      </c>
      <c r="V1274" t="str">
        <f>IF(T1274="","(blank)",IF(COUNTIF('STANDARD COMM'!A:A,T1274)&gt;0,"OK","OUT OF SCOPE"))</f>
        <v>OK</v>
      </c>
    </row>
    <row r="1275" spans="1:22">
      <c r="A1275" t="s">
        <v>8983</v>
      </c>
      <c r="B1275" s="48">
        <v>46083.618680555555</v>
      </c>
      <c r="D1275" t="s">
        <v>119</v>
      </c>
      <c r="E1275" t="s">
        <v>120</v>
      </c>
      <c r="F1275" t="s">
        <v>8894</v>
      </c>
      <c r="G1275" s="24">
        <v>46142</v>
      </c>
      <c r="I1275" t="s">
        <v>9106</v>
      </c>
      <c r="J1275" t="s">
        <v>9107</v>
      </c>
      <c r="K1275" t="s">
        <v>4938</v>
      </c>
      <c r="L1275" s="33" t="str">
        <f>VLOOKUP(K1275,'COMM ITY- ENG'!A:B,2,FALSE)</f>
        <v>aluminium</v>
      </c>
      <c r="N1275">
        <v>4072</v>
      </c>
      <c r="O1275" t="s">
        <v>4950</v>
      </c>
      <c r="Q1275" s="19">
        <f t="shared" si="19"/>
        <v>3.83</v>
      </c>
      <c r="R1275">
        <v>15595.76</v>
      </c>
      <c r="S1275" s="26" t="str">
        <f>IFERROR(VLOOKUP(J1275,'DESC ITY - ENG'!B:C,2,FALSE),VLOOKUP(I1275,'DESC ITY - ENG'!A:C,3,FALSE))</f>
        <v>Aluminum Disc, Al 4006, 330x5.6mm</v>
      </c>
      <c r="T1275" s="15" t="str">
        <f>IFERROR(VLOOKUP(S1275,'DESC ITY - ENG'!C:D,2,FALSE),VLOOKUP(J1275,'DESC ITY - ENG'!B:D,3,FALSE))</f>
        <v>ALM-</v>
      </c>
      <c r="U1275" t="str">
        <f>VLOOKUP(T1275,'STANDARD COMM'!A:B,2,FALSE)</f>
        <v>ALUM MATERIAL</v>
      </c>
      <c r="V1275" t="str">
        <f>IF(T1275="","(blank)",IF(COUNTIF('STANDARD COMM'!A:A,T1275)&gt;0,"OK","OUT OF SCOPE"))</f>
        <v>OK</v>
      </c>
    </row>
    <row r="1276" spans="1:22">
      <c r="A1276" t="s">
        <v>8222</v>
      </c>
      <c r="B1276" s="48">
        <v>46083.691238425927</v>
      </c>
      <c r="D1276" t="s">
        <v>119</v>
      </c>
      <c r="E1276" t="s">
        <v>120</v>
      </c>
      <c r="F1276" t="s">
        <v>8894</v>
      </c>
      <c r="G1276" s="24">
        <v>46142</v>
      </c>
      <c r="I1276" t="s">
        <v>1437</v>
      </c>
      <c r="J1276" t="s">
        <v>1438</v>
      </c>
      <c r="K1276" t="s">
        <v>4938</v>
      </c>
      <c r="L1276" s="33" t="str">
        <f>VLOOKUP(K1276,'COMM ITY- ENG'!A:B,2,FALSE)</f>
        <v>aluminium</v>
      </c>
      <c r="N1276">
        <v>1678</v>
      </c>
      <c r="O1276" t="s">
        <v>4950</v>
      </c>
      <c r="Q1276" s="19">
        <f t="shared" si="19"/>
        <v>3.7800000000000002</v>
      </c>
      <c r="R1276">
        <v>6342.84</v>
      </c>
      <c r="S1276" s="26" t="str">
        <f>IFERROR(VLOOKUP(J1276,'DESC ITY - ENG'!B:C,2,FALSE),VLOOKUP(I1276,'DESC ITY - ENG'!A:C,3,FALSE))</f>
        <v>Aluminum Disc, Al 99.5%, 335x2.8mm</v>
      </c>
      <c r="T1276" s="15" t="str">
        <f>IFERROR(VLOOKUP(S1276,'DESC ITY - ENG'!C:D,2,FALSE),VLOOKUP(J1276,'DESC ITY - ENG'!B:D,3,FALSE))</f>
        <v>ALM-</v>
      </c>
      <c r="U1276" t="str">
        <f>VLOOKUP(T1276,'STANDARD COMM'!A:B,2,FALSE)</f>
        <v>ALUM MATERIAL</v>
      </c>
      <c r="V1276" t="str">
        <f>IF(T1276="","(blank)",IF(COUNTIF('STANDARD COMM'!A:A,T1276)&gt;0,"OK","OUT OF SCOPE"))</f>
        <v>OK</v>
      </c>
    </row>
    <row r="1277" spans="1:22">
      <c r="A1277" t="s">
        <v>8984</v>
      </c>
      <c r="B1277" s="48">
        <v>46083.699259259258</v>
      </c>
      <c r="D1277" t="s">
        <v>119</v>
      </c>
      <c r="E1277" t="s">
        <v>120</v>
      </c>
      <c r="F1277" t="s">
        <v>8894</v>
      </c>
      <c r="G1277" s="24">
        <v>46142</v>
      </c>
      <c r="I1277" t="s">
        <v>400</v>
      </c>
      <c r="J1277" t="s">
        <v>401</v>
      </c>
      <c r="K1277" t="s">
        <v>4938</v>
      </c>
      <c r="L1277" s="33" t="str">
        <f>VLOOKUP(K1277,'COMM ITY- ENG'!A:B,2,FALSE)</f>
        <v>aluminium</v>
      </c>
      <c r="N1277">
        <v>844</v>
      </c>
      <c r="O1277" t="s">
        <v>4950</v>
      </c>
      <c r="Q1277" s="19">
        <f t="shared" si="19"/>
        <v>3.83</v>
      </c>
      <c r="R1277">
        <v>3232.52</v>
      </c>
      <c r="S1277" s="26" t="str">
        <f>IFERROR(VLOOKUP(J1277,'DESC ITY - ENG'!B:C,2,FALSE),VLOOKUP(I1277,'DESC ITY - ENG'!A:C,3,FALSE))</f>
        <v>Aluminum Disc Alloy 4006 260mm x 3.6mm Replacement Part [cite: 2]</v>
      </c>
      <c r="T1277" s="15" t="str">
        <f>IFERROR(VLOOKUP(S1277,'DESC ITY - ENG'!C:D,2,FALSE),VLOOKUP(J1277,'DESC ITY - ENG'!B:D,3,FALSE))</f>
        <v>ALM-</v>
      </c>
      <c r="U1277" t="str">
        <f>VLOOKUP(T1277,'STANDARD COMM'!A:B,2,FALSE)</f>
        <v>ALUM MATERIAL</v>
      </c>
      <c r="V1277" t="str">
        <f>IF(T1277="","(blank)",IF(COUNTIF('STANDARD COMM'!A:A,T1277)&gt;0,"OK","OUT OF SCOPE"))</f>
        <v>OK</v>
      </c>
    </row>
    <row r="1278" spans="1:22">
      <c r="A1278" t="s">
        <v>8984</v>
      </c>
      <c r="B1278" s="48">
        <v>46083.699259259258</v>
      </c>
      <c r="D1278" t="s">
        <v>119</v>
      </c>
      <c r="E1278" t="s">
        <v>120</v>
      </c>
      <c r="F1278" t="s">
        <v>8894</v>
      </c>
      <c r="G1278" s="24">
        <v>46142</v>
      </c>
      <c r="I1278" t="s">
        <v>412</v>
      </c>
      <c r="J1278" t="s">
        <v>413</v>
      </c>
      <c r="K1278" t="s">
        <v>4938</v>
      </c>
      <c r="L1278" s="33" t="str">
        <f>VLOOKUP(K1278,'COMM ITY- ENG'!A:B,2,FALSE)</f>
        <v>aluminium</v>
      </c>
      <c r="N1278">
        <v>1688</v>
      </c>
      <c r="O1278" t="s">
        <v>4950</v>
      </c>
      <c r="Q1278" s="19">
        <f t="shared" si="19"/>
        <v>3.83</v>
      </c>
      <c r="R1278">
        <v>6465.04</v>
      </c>
      <c r="S1278" s="26" t="str">
        <f>IFERROR(VLOOKUP(J1278,'DESC ITY - ENG'!B:C,2,FALSE),VLOOKUP(I1278,'DESC ITY - ENG'!A:C,3,FALSE))</f>
        <v>Aluminum Disc Alloy 4006 305mm x 3.6mm Replacement Part [cite: 2]</v>
      </c>
      <c r="T1278" s="15" t="str">
        <f>IFERROR(VLOOKUP(S1278,'DESC ITY - ENG'!C:D,2,FALSE),VLOOKUP(J1278,'DESC ITY - ENG'!B:D,3,FALSE))</f>
        <v>ALM-</v>
      </c>
      <c r="U1278" t="str">
        <f>VLOOKUP(T1278,'STANDARD COMM'!A:B,2,FALSE)</f>
        <v>ALUM MATERIAL</v>
      </c>
      <c r="V1278" t="str">
        <f>IF(T1278="","(blank)",IF(COUNTIF('STANDARD COMM'!A:A,T1278)&gt;0,"OK","OUT OF SCOPE"))</f>
        <v>OK</v>
      </c>
    </row>
    <row r="1279" spans="1:22">
      <c r="A1279" t="s">
        <v>8984</v>
      </c>
      <c r="B1279" s="48">
        <v>46083.699259259258</v>
      </c>
      <c r="D1279" t="s">
        <v>119</v>
      </c>
      <c r="E1279" t="s">
        <v>120</v>
      </c>
      <c r="F1279" t="s">
        <v>8894</v>
      </c>
      <c r="G1279" s="24">
        <v>46142</v>
      </c>
      <c r="I1279" t="s">
        <v>574</v>
      </c>
      <c r="J1279" t="s">
        <v>575</v>
      </c>
      <c r="K1279" t="s">
        <v>4938</v>
      </c>
      <c r="L1279" s="33" t="str">
        <f>VLOOKUP(K1279,'COMM ITY- ENG'!A:B,2,FALSE)</f>
        <v>aluminium</v>
      </c>
      <c r="N1279">
        <v>2223</v>
      </c>
      <c r="O1279" t="s">
        <v>4950</v>
      </c>
      <c r="Q1279" s="19">
        <f t="shared" si="19"/>
        <v>3.83</v>
      </c>
      <c r="R1279">
        <v>8514.09</v>
      </c>
      <c r="S1279" s="26" t="str">
        <f>IFERROR(VLOOKUP(J1279,'DESC ITY - ENG'!B:C,2,FALSE),VLOOKUP(I1279,'DESC ITY - ENG'!A:C,3,FALSE))</f>
        <v>Aluminum Disc Alloy 4006 385mm x 3.6mm Replacement Part [cite: 2]</v>
      </c>
      <c r="T1279" s="15" t="str">
        <f>IFERROR(VLOOKUP(S1279,'DESC ITY - ENG'!C:D,2,FALSE),VLOOKUP(J1279,'DESC ITY - ENG'!B:D,3,FALSE))</f>
        <v>ALM-</v>
      </c>
      <c r="U1279" t="str">
        <f>VLOOKUP(T1279,'STANDARD COMM'!A:B,2,FALSE)</f>
        <v>ALUM MATERIAL</v>
      </c>
      <c r="V1279" t="str">
        <f>IF(T1279="","(blank)",IF(COUNTIF('STANDARD COMM'!A:A,T1279)&gt;0,"OK","OUT OF SCOPE"))</f>
        <v>OK</v>
      </c>
    </row>
    <row r="1280" spans="1:22">
      <c r="A1280" t="s">
        <v>8984</v>
      </c>
      <c r="B1280" s="48">
        <v>46083.699259259258</v>
      </c>
      <c r="D1280" t="s">
        <v>119</v>
      </c>
      <c r="E1280" t="s">
        <v>120</v>
      </c>
      <c r="F1280" t="s">
        <v>8894</v>
      </c>
      <c r="G1280" s="24">
        <v>46142</v>
      </c>
      <c r="I1280" t="s">
        <v>576</v>
      </c>
      <c r="J1280" t="s">
        <v>577</v>
      </c>
      <c r="K1280" t="s">
        <v>4938</v>
      </c>
      <c r="L1280" s="33" t="str">
        <f>VLOOKUP(K1280,'COMM ITY- ENG'!A:B,2,FALSE)</f>
        <v>aluminium</v>
      </c>
      <c r="N1280">
        <v>1731</v>
      </c>
      <c r="O1280" t="s">
        <v>4950</v>
      </c>
      <c r="Q1280" s="19">
        <f t="shared" si="19"/>
        <v>3.8299999999999996</v>
      </c>
      <c r="R1280">
        <v>6629.73</v>
      </c>
      <c r="S1280" s="26" t="str">
        <f>IFERROR(VLOOKUP(J1280,'DESC ITY - ENG'!B:C,2,FALSE),VLOOKUP(I1280,'DESC ITY - ENG'!A:C,3,FALSE))</f>
        <v>Aluminum Disc Alloy 4006 435mm x 3.6mm Replacement Part [cite: 2]</v>
      </c>
      <c r="T1280" s="15" t="str">
        <f>IFERROR(VLOOKUP(S1280,'DESC ITY - ENG'!C:D,2,FALSE),VLOOKUP(J1280,'DESC ITY - ENG'!B:D,3,FALSE))</f>
        <v>ALM-</v>
      </c>
      <c r="U1280" t="str">
        <f>VLOOKUP(T1280,'STANDARD COMM'!A:B,2,FALSE)</f>
        <v>ALUM MATERIAL</v>
      </c>
      <c r="V1280" t="str">
        <f>IF(T1280="","(blank)",IF(COUNTIF('STANDARD COMM'!A:A,T1280)&gt;0,"OK","OUT OF SCOPE"))</f>
        <v>OK</v>
      </c>
    </row>
    <row r="1281" spans="1:22">
      <c r="A1281" t="s">
        <v>8975</v>
      </c>
      <c r="B1281" s="48">
        <v>46085.577106481483</v>
      </c>
      <c r="D1281" t="s">
        <v>9007</v>
      </c>
      <c r="E1281" t="s">
        <v>116</v>
      </c>
      <c r="F1281" t="s">
        <v>8893</v>
      </c>
      <c r="G1281" s="24">
        <v>46142</v>
      </c>
      <c r="I1281" t="s">
        <v>1053</v>
      </c>
      <c r="J1281" t="s">
        <v>1054</v>
      </c>
      <c r="K1281" t="s">
        <v>4947</v>
      </c>
      <c r="L1281" s="33" t="str">
        <f>VLOOKUP(K1281,'COMM ITY- ENG'!A:B,2,FALSE)</f>
        <v>cartons and boxes</v>
      </c>
      <c r="N1281">
        <v>1790</v>
      </c>
      <c r="O1281" t="s">
        <v>4949</v>
      </c>
      <c r="Q1281" s="19">
        <f t="shared" si="19"/>
        <v>0.51</v>
      </c>
      <c r="R1281">
        <v>912.9</v>
      </c>
      <c r="S1281" s="26" t="str">
        <f>IFERROR(VLOOKUP(J1281,'DESC ITY - ENG'!B:C,2,FALSE),VLOOKUP(I1281,'DESC ITY - ENG'!A:C,3,FALSE))</f>
        <v>Box 3486/000, 47x30.5x15 cm</v>
      </c>
      <c r="T1281" s="15" t="str">
        <f>IFERROR(VLOOKUP(S1281,'DESC ITY - ENG'!C:D,2,FALSE),VLOOKUP(J1281,'DESC ITY - ENG'!B:D,3,FALSE))</f>
        <v>BOX-</v>
      </c>
      <c r="U1281" t="str">
        <f>VLOOKUP(T1281,'STANDARD COMM'!A:B,2,FALSE)</f>
        <v>BOX / CARTON</v>
      </c>
      <c r="V1281" t="str">
        <f>IF(T1281="","(blank)",IF(COUNTIF('STANDARD COMM'!A:A,T1281)&gt;0,"OK","OUT OF SCOPE"))</f>
        <v>OK</v>
      </c>
    </row>
    <row r="1282" spans="1:22">
      <c r="A1282" t="s">
        <v>8975</v>
      </c>
      <c r="B1282" s="48">
        <v>46085.577106481483</v>
      </c>
      <c r="D1282" t="s">
        <v>9007</v>
      </c>
      <c r="E1282" t="s">
        <v>116</v>
      </c>
      <c r="F1282" t="s">
        <v>8893</v>
      </c>
      <c r="G1282" s="24">
        <v>46142</v>
      </c>
      <c r="I1282" t="s">
        <v>1077</v>
      </c>
      <c r="J1282" t="s">
        <v>1078</v>
      </c>
      <c r="K1282" t="s">
        <v>4947</v>
      </c>
      <c r="L1282" s="33" t="str">
        <f>VLOOKUP(K1282,'COMM ITY- ENG'!A:B,2,FALSE)</f>
        <v>cartons and boxes</v>
      </c>
      <c r="N1282">
        <v>161</v>
      </c>
      <c r="O1282" t="s">
        <v>4949</v>
      </c>
      <c r="Q1282" s="19">
        <f t="shared" ref="Q1282:Q1345" si="20">+R1282/N1282</f>
        <v>0.83397515527950317</v>
      </c>
      <c r="R1282">
        <v>134.27000000000001</v>
      </c>
      <c r="S1282" s="26" t="str">
        <f>IFERROR(VLOOKUP(J1282,'DESC ITY - ENG'!B:C,2,FALSE),VLOOKUP(I1282,'DESC ITY - ENG'!A:C,3,FALSE))</f>
        <v>Box 4684/000, 59x38.5x24 cm</v>
      </c>
      <c r="T1282" s="15" t="str">
        <f>IFERROR(VLOOKUP(S1282,'DESC ITY - ENG'!C:D,2,FALSE),VLOOKUP(J1282,'DESC ITY - ENG'!B:D,3,FALSE))</f>
        <v>BOX-</v>
      </c>
      <c r="U1282" t="str">
        <f>VLOOKUP(T1282,'STANDARD COMM'!A:B,2,FALSE)</f>
        <v>BOX / CARTON</v>
      </c>
      <c r="V1282" t="str">
        <f>IF(T1282="","(blank)",IF(COUNTIF('STANDARD COMM'!A:A,T1282)&gt;0,"OK","OUT OF SCOPE"))</f>
        <v>OK</v>
      </c>
    </row>
    <row r="1283" spans="1:22">
      <c r="A1283" t="s">
        <v>8975</v>
      </c>
      <c r="B1283" s="48">
        <v>46085.577106481483</v>
      </c>
      <c r="D1283" t="s">
        <v>9007</v>
      </c>
      <c r="E1283" t="s">
        <v>116</v>
      </c>
      <c r="F1283" t="s">
        <v>8893</v>
      </c>
      <c r="G1283" s="24">
        <v>46142</v>
      </c>
      <c r="I1283" t="s">
        <v>1083</v>
      </c>
      <c r="J1283" t="s">
        <v>1084</v>
      </c>
      <c r="K1283" t="s">
        <v>4947</v>
      </c>
      <c r="L1283" s="33" t="str">
        <f>VLOOKUP(K1283,'COMM ITY- ENG'!A:B,2,FALSE)</f>
        <v>cartons and boxes</v>
      </c>
      <c r="N1283">
        <v>70</v>
      </c>
      <c r="O1283" t="s">
        <v>4949</v>
      </c>
      <c r="Q1283" s="19">
        <f t="shared" si="20"/>
        <v>0.65600000000000003</v>
      </c>
      <c r="R1283">
        <v>45.92</v>
      </c>
      <c r="S1283" s="26" t="str">
        <f>IFERROR(VLOOKUP(J1283,'DESC ITY - ENG'!B:C,2,FALSE),VLOOKUP(I1283,'DESC ITY - ENG'!A:C,3,FALSE))</f>
        <v>Box 5001/000, 28x28x26 cm</v>
      </c>
      <c r="T1283" s="15" t="str">
        <f>IFERROR(VLOOKUP(S1283,'DESC ITY - ENG'!C:D,2,FALSE),VLOOKUP(J1283,'DESC ITY - ENG'!B:D,3,FALSE))</f>
        <v>BOX-</v>
      </c>
      <c r="U1283" t="str">
        <f>VLOOKUP(T1283,'STANDARD COMM'!A:B,2,FALSE)</f>
        <v>BOX / CARTON</v>
      </c>
      <c r="V1283" t="str">
        <f>IF(T1283="","(blank)",IF(COUNTIF('STANDARD COMM'!A:A,T1283)&gt;0,"OK","OUT OF SCOPE"))</f>
        <v>OK</v>
      </c>
    </row>
    <row r="1284" spans="1:22">
      <c r="A1284" t="s">
        <v>8975</v>
      </c>
      <c r="B1284" s="48">
        <v>46085.577106481483</v>
      </c>
      <c r="D1284" t="s">
        <v>9007</v>
      </c>
      <c r="E1284" t="s">
        <v>116</v>
      </c>
      <c r="F1284" t="s">
        <v>8893</v>
      </c>
      <c r="G1284" s="24">
        <v>46142</v>
      </c>
      <c r="I1284" t="s">
        <v>4402</v>
      </c>
      <c r="J1284" t="s">
        <v>4403</v>
      </c>
      <c r="K1284" t="s">
        <v>4947</v>
      </c>
      <c r="L1284" s="33" t="str">
        <f>VLOOKUP(K1284,'COMM ITY- ENG'!A:B,2,FALSE)</f>
        <v>cartons and boxes</v>
      </c>
      <c r="N1284">
        <v>190</v>
      </c>
      <c r="O1284" t="s">
        <v>4949</v>
      </c>
      <c r="Q1284" s="19">
        <f t="shared" si="20"/>
        <v>0.46600000000000003</v>
      </c>
      <c r="R1284">
        <v>88.54</v>
      </c>
      <c r="S1284" s="26" t="str">
        <f>IFERROR(VLOOKUP(J1284,'DESC ITY - ENG'!B:C,2,FALSE),VLOOKUP(I1284,'DESC ITY - ENG'!A:C,3,FALSE))</f>
        <v>Box 5044/000, 24x24x15 cm</v>
      </c>
      <c r="T1284" s="15" t="str">
        <f>IFERROR(VLOOKUP(S1284,'DESC ITY - ENG'!C:D,2,FALSE),VLOOKUP(J1284,'DESC ITY - ENG'!B:D,3,FALSE))</f>
        <v>BOX-</v>
      </c>
      <c r="U1284" t="str">
        <f>VLOOKUP(T1284,'STANDARD COMM'!A:B,2,FALSE)</f>
        <v>BOX / CARTON</v>
      </c>
      <c r="V1284" t="str">
        <f>IF(T1284="","(blank)",IF(COUNTIF('STANDARD COMM'!A:A,T1284)&gt;0,"OK","OUT OF SCOPE"))</f>
        <v>OK</v>
      </c>
    </row>
    <row r="1285" spans="1:22">
      <c r="A1285" t="s">
        <v>8975</v>
      </c>
      <c r="B1285" s="48">
        <v>46085.577106481483</v>
      </c>
      <c r="D1285" t="s">
        <v>9007</v>
      </c>
      <c r="E1285" t="s">
        <v>116</v>
      </c>
      <c r="F1285" t="s">
        <v>8893</v>
      </c>
      <c r="G1285" s="24">
        <v>46142</v>
      </c>
      <c r="I1285" t="s">
        <v>1181</v>
      </c>
      <c r="J1285" t="s">
        <v>1182</v>
      </c>
      <c r="K1285" t="s">
        <v>4947</v>
      </c>
      <c r="L1285" s="33" t="str">
        <f>VLOOKUP(K1285,'COMM ITY- ENG'!A:B,2,FALSE)</f>
        <v>cartons and boxes</v>
      </c>
      <c r="N1285">
        <v>990</v>
      </c>
      <c r="O1285" t="s">
        <v>4949</v>
      </c>
      <c r="Q1285" s="19">
        <f t="shared" si="20"/>
        <v>1.091</v>
      </c>
      <c r="R1285">
        <v>1080.0899999999999</v>
      </c>
      <c r="S1285" s="26" t="str">
        <f>IFERROR(VLOOKUP(J1285,'DESC ITY - ENG'!B:C,2,FALSE),VLOOKUP(I1285,'DESC ITY - ENG'!A:C,3,FALSE))</f>
        <v>Die-Cut Cardboard Divider, 118x100 cm</v>
      </c>
      <c r="T1285" s="15" t="str">
        <f>IFERROR(VLOOKUP(S1285,'DESC ITY - ENG'!C:D,2,FALSE),VLOOKUP(J1285,'DESC ITY - ENG'!B:D,3,FALSE))</f>
        <v>CBS-</v>
      </c>
      <c r="U1285" t="str">
        <f>VLOOKUP(T1285,'STANDARD COMM'!A:B,2,FALSE)</f>
        <v>CARD BOARD INSERT</v>
      </c>
      <c r="V1285" t="str">
        <f>IF(T1285="","(blank)",IF(COUNTIF('STANDARD COMM'!A:A,T1285)&gt;0,"OK","OUT OF SCOPE"))</f>
        <v>OK</v>
      </c>
    </row>
    <row r="1286" spans="1:22">
      <c r="A1286" t="s">
        <v>8975</v>
      </c>
      <c r="B1286" s="48">
        <v>46085.577106481483</v>
      </c>
      <c r="D1286" t="s">
        <v>9007</v>
      </c>
      <c r="E1286" t="s">
        <v>116</v>
      </c>
      <c r="F1286" t="s">
        <v>8893</v>
      </c>
      <c r="G1286" s="24">
        <v>46142</v>
      </c>
      <c r="I1286" t="s">
        <v>1758</v>
      </c>
      <c r="J1286" t="s">
        <v>1759</v>
      </c>
      <c r="K1286" t="s">
        <v>4947</v>
      </c>
      <c r="L1286" s="33" t="str">
        <f>VLOOKUP(K1286,'COMM ITY- ENG'!A:B,2,FALSE)</f>
        <v>cartons and boxes</v>
      </c>
      <c r="N1286">
        <v>255</v>
      </c>
      <c r="O1286" t="s">
        <v>4949</v>
      </c>
      <c r="Q1286" s="19">
        <f t="shared" si="20"/>
        <v>4.8000000000000001E-2</v>
      </c>
      <c r="R1286">
        <v>12.24</v>
      </c>
      <c r="S1286" s="26" t="str">
        <f>IFERROR(VLOOKUP(J1286,'DESC ITY - ENG'!B:C,2,FALSE),VLOOKUP(I1286,'DESC ITY - ENG'!A:C,3,FALSE))</f>
        <v>Cardboard Divider, 40x14 cm, T.5</v>
      </c>
      <c r="T1286" s="15" t="str">
        <f>IFERROR(VLOOKUP(S1286,'DESC ITY - ENG'!C:D,2,FALSE),VLOOKUP(J1286,'DESC ITY - ENG'!B:D,3,FALSE))</f>
        <v>CBS-</v>
      </c>
      <c r="U1286" t="str">
        <f>VLOOKUP(T1286,'STANDARD COMM'!A:B,2,FALSE)</f>
        <v>CARD BOARD INSERT</v>
      </c>
      <c r="V1286" t="str">
        <f>IF(T1286="","(blank)",IF(COUNTIF('STANDARD COMM'!A:A,T1286)&gt;0,"OK","OUT OF SCOPE"))</f>
        <v>OK</v>
      </c>
    </row>
    <row r="1287" spans="1:22">
      <c r="A1287" t="s">
        <v>8975</v>
      </c>
      <c r="B1287" s="48">
        <v>46085.577106481483</v>
      </c>
      <c r="D1287" t="s">
        <v>9007</v>
      </c>
      <c r="E1287" t="s">
        <v>116</v>
      </c>
      <c r="F1287" t="s">
        <v>8893</v>
      </c>
      <c r="G1287" s="24">
        <v>46142</v>
      </c>
      <c r="I1287" t="s">
        <v>1157</v>
      </c>
      <c r="J1287" t="s">
        <v>1158</v>
      </c>
      <c r="K1287" t="s">
        <v>4947</v>
      </c>
      <c r="L1287" s="33" t="str">
        <f>VLOOKUP(K1287,'COMM ITY- ENG'!A:B,2,FALSE)</f>
        <v>cartons and boxes</v>
      </c>
      <c r="N1287">
        <v>860</v>
      </c>
      <c r="O1287" t="s">
        <v>4949</v>
      </c>
      <c r="Q1287" s="19">
        <f t="shared" si="20"/>
        <v>6.2E-2</v>
      </c>
      <c r="R1287">
        <v>53.32</v>
      </c>
      <c r="S1287" s="26" t="str">
        <f>IFERROR(VLOOKUP(J1287,'DESC ITY - ENG'!B:C,2,FALSE),VLOOKUP(I1287,'DESC ITY - ENG'!A:C,3,FALSE))</f>
        <v>Cardboard Divider, 60x14 cm, T.5</v>
      </c>
      <c r="T1287" s="15" t="str">
        <f>IFERROR(VLOOKUP(S1287,'DESC ITY - ENG'!C:D,2,FALSE),VLOOKUP(J1287,'DESC ITY - ENG'!B:D,3,FALSE))</f>
        <v>CBS-</v>
      </c>
      <c r="U1287" t="str">
        <f>VLOOKUP(T1287,'STANDARD COMM'!A:B,2,FALSE)</f>
        <v>CARD BOARD INSERT</v>
      </c>
      <c r="V1287" t="str">
        <f>IF(T1287="","(blank)",IF(COUNTIF('STANDARD COMM'!A:A,T1287)&gt;0,"OK","OUT OF SCOPE"))</f>
        <v>OK</v>
      </c>
    </row>
    <row r="1288" spans="1:22">
      <c r="A1288" t="s">
        <v>8975</v>
      </c>
      <c r="B1288" s="48">
        <v>46085.577106481483</v>
      </c>
      <c r="D1288" t="s">
        <v>9007</v>
      </c>
      <c r="E1288" t="s">
        <v>116</v>
      </c>
      <c r="F1288" t="s">
        <v>8893</v>
      </c>
      <c r="G1288" s="24">
        <v>46142</v>
      </c>
      <c r="I1288" t="s">
        <v>1159</v>
      </c>
      <c r="J1288" t="s">
        <v>1160</v>
      </c>
      <c r="K1288" t="s">
        <v>4947</v>
      </c>
      <c r="L1288" s="33" t="str">
        <f>VLOOKUP(K1288,'COMM ITY- ENG'!A:B,2,FALSE)</f>
        <v>cartons and boxes</v>
      </c>
      <c r="N1288">
        <v>255</v>
      </c>
      <c r="O1288" t="s">
        <v>4949</v>
      </c>
      <c r="Q1288" s="19">
        <f t="shared" si="20"/>
        <v>7.1019607843137253E-2</v>
      </c>
      <c r="R1288">
        <v>18.11</v>
      </c>
      <c r="S1288" s="26" t="str">
        <f>IFERROR(VLOOKUP(J1288,'DESC ITY - ENG'!B:C,2,FALSE),VLOOKUP(I1288,'DESC ITY - ENG'!A:C,3,FALSE))</f>
        <v>Cardboard Divider, 60x17 cm, T.5</v>
      </c>
      <c r="T1288" s="15" t="str">
        <f>IFERROR(VLOOKUP(S1288,'DESC ITY - ENG'!C:D,2,FALSE),VLOOKUP(J1288,'DESC ITY - ENG'!B:D,3,FALSE))</f>
        <v>CBS-</v>
      </c>
      <c r="U1288" t="str">
        <f>VLOOKUP(T1288,'STANDARD COMM'!A:B,2,FALSE)</f>
        <v>CARD BOARD INSERT</v>
      </c>
      <c r="V1288" t="str">
        <f>IF(T1288="","(blank)",IF(COUNTIF('STANDARD COMM'!A:A,T1288)&gt;0,"OK","OUT OF SCOPE"))</f>
        <v>OK</v>
      </c>
    </row>
    <row r="1289" spans="1:22">
      <c r="A1289" t="s">
        <v>8975</v>
      </c>
      <c r="B1289" s="48">
        <v>46085.577106481483</v>
      </c>
      <c r="D1289" t="s">
        <v>9007</v>
      </c>
      <c r="E1289" t="s">
        <v>116</v>
      </c>
      <c r="F1289" t="s">
        <v>8893</v>
      </c>
      <c r="G1289" s="24">
        <v>46142</v>
      </c>
      <c r="I1289" t="s">
        <v>1163</v>
      </c>
      <c r="J1289" t="s">
        <v>1164</v>
      </c>
      <c r="K1289" t="s">
        <v>4947</v>
      </c>
      <c r="L1289" s="33" t="str">
        <f>VLOOKUP(K1289,'COMM ITY- ENG'!A:B,2,FALSE)</f>
        <v>cartons and boxes</v>
      </c>
      <c r="N1289">
        <v>268</v>
      </c>
      <c r="O1289" t="s">
        <v>4949</v>
      </c>
      <c r="Q1289" s="19">
        <f t="shared" si="20"/>
        <v>8.2985074626865662E-2</v>
      </c>
      <c r="R1289">
        <v>22.24</v>
      </c>
      <c r="S1289" s="26" t="str">
        <f>IFERROR(VLOOKUP(J1289,'DESC ITY - ENG'!B:C,2,FALSE),VLOOKUP(I1289,'DESC ITY - ENG'!A:C,3,FALSE))</f>
        <v>Cardboard Divider, 60x23 cm, T.5</v>
      </c>
      <c r="T1289" s="15" t="str">
        <f>IFERROR(VLOOKUP(S1289,'DESC ITY - ENG'!C:D,2,FALSE),VLOOKUP(J1289,'DESC ITY - ENG'!B:D,3,FALSE))</f>
        <v>CBS-</v>
      </c>
      <c r="U1289" t="str">
        <f>VLOOKUP(T1289,'STANDARD COMM'!A:B,2,FALSE)</f>
        <v>CARD BOARD INSERT</v>
      </c>
      <c r="V1289" t="str">
        <f>IF(T1289="","(blank)",IF(COUNTIF('STANDARD COMM'!A:A,T1289)&gt;0,"OK","OUT OF SCOPE"))</f>
        <v>OK</v>
      </c>
    </row>
    <row r="1290" spans="1:22">
      <c r="A1290" t="s">
        <v>8970</v>
      </c>
      <c r="B1290" s="48">
        <v>46086.586400462962</v>
      </c>
      <c r="D1290" t="s">
        <v>9007</v>
      </c>
      <c r="E1290" t="s">
        <v>116</v>
      </c>
      <c r="F1290" t="s">
        <v>8893</v>
      </c>
      <c r="G1290" s="24">
        <v>46142</v>
      </c>
      <c r="I1290" t="s">
        <v>9064</v>
      </c>
      <c r="J1290" t="s">
        <v>9065</v>
      </c>
      <c r="K1290" t="s">
        <v>4947</v>
      </c>
      <c r="L1290" s="33" t="str">
        <f>VLOOKUP(K1290,'COMM ITY- ENG'!A:B,2,FALSE)</f>
        <v>cartons and boxes</v>
      </c>
      <c r="N1290">
        <v>791</v>
      </c>
      <c r="O1290" t="s">
        <v>4949</v>
      </c>
      <c r="Q1290" s="19">
        <f t="shared" si="20"/>
        <v>0.65399494310998729</v>
      </c>
      <c r="R1290">
        <v>517.30999999999995</v>
      </c>
      <c r="S1290" s="26" t="str">
        <f>IFERROR(VLOOKUP(J1290,'DESC ITY - ENG'!B:C,2,FALSE),VLOOKUP(I1290,'DESC ITY - ENG'!A:C,3,FALSE))</f>
        <v>Box 0567/684, 39x38.5x19 cm</v>
      </c>
      <c r="T1290" s="15" t="str">
        <f>IFERROR(VLOOKUP(S1290,'DESC ITY - ENG'!C:D,2,FALSE),VLOOKUP(J1290,'DESC ITY - ENG'!B:D,3,FALSE))</f>
        <v>BOX-</v>
      </c>
      <c r="U1290" t="str">
        <f>VLOOKUP(T1290,'STANDARD COMM'!A:B,2,FALSE)</f>
        <v>BOX / CARTON</v>
      </c>
      <c r="V1290" t="str">
        <f>IF(T1290="","(blank)",IF(COUNTIF('STANDARD COMM'!A:A,T1290)&gt;0,"OK","OUT OF SCOPE"))</f>
        <v>OK</v>
      </c>
    </row>
    <row r="1291" spans="1:22">
      <c r="A1291" t="s">
        <v>8944</v>
      </c>
      <c r="B1291" s="48">
        <v>46086.678113425929</v>
      </c>
      <c r="D1291" t="s">
        <v>8256</v>
      </c>
      <c r="E1291" t="s">
        <v>147</v>
      </c>
      <c r="F1291" t="s">
        <v>8880</v>
      </c>
      <c r="G1291" s="24">
        <v>46142</v>
      </c>
      <c r="I1291" t="s">
        <v>2492</v>
      </c>
      <c r="J1291" t="s">
        <v>2493</v>
      </c>
      <c r="K1291" t="s">
        <v>4935</v>
      </c>
      <c r="L1291" s="33" t="str">
        <f>VLOOKUP(K1291,'COMM ITY- ENG'!A:B,2,FALSE)</f>
        <v>handles</v>
      </c>
      <c r="N1291">
        <v>4300</v>
      </c>
      <c r="O1291" t="s">
        <v>4949</v>
      </c>
      <c r="Q1291" s="19">
        <f t="shared" si="20"/>
        <v>6.7900000000000002E-2</v>
      </c>
      <c r="R1291">
        <v>291.97000000000003</v>
      </c>
      <c r="S1291" s="26" t="str">
        <f>IFERROR(VLOOKUP(J1291,'DESC ITY - ENG'!B:C,2,FALSE),VLOOKUP(I1291,'DESC ITY - ENG'!A:C,3,FALSE))</f>
        <v>Ring Nut L1500 13/21mm R35 F60 A 0°</v>
      </c>
      <c r="T1291" s="15" t="str">
        <f>IFERROR(VLOOKUP(S1291,'DESC ITY - ENG'!C:D,2,FALSE),VLOOKUP(J1291,'DESC ITY - ENG'!B:D,3,FALSE))</f>
        <v>NUT-</v>
      </c>
      <c r="U1291" t="str">
        <f>VLOOKUP(T1291,'STANDARD COMM'!A:B,2,FALSE)</f>
        <v>NUT</v>
      </c>
      <c r="V1291" t="str">
        <f>IF(T1291="","(blank)",IF(COUNTIF('STANDARD COMM'!A:A,T1291)&gt;0,"OK","OUT OF SCOPE"))</f>
        <v>OK</v>
      </c>
    </row>
    <row r="1292" spans="1:22">
      <c r="A1292" t="s">
        <v>8944</v>
      </c>
      <c r="B1292" s="48">
        <v>46086.678113425929</v>
      </c>
      <c r="D1292" t="s">
        <v>8256</v>
      </c>
      <c r="E1292" t="s">
        <v>147</v>
      </c>
      <c r="F1292" t="s">
        <v>8880</v>
      </c>
      <c r="G1292" s="24">
        <v>46142</v>
      </c>
      <c r="I1292" t="s">
        <v>9050</v>
      </c>
      <c r="J1292" t="s">
        <v>9051</v>
      </c>
      <c r="K1292" t="s">
        <v>4935</v>
      </c>
      <c r="L1292" s="33" t="str">
        <f>VLOOKUP(K1292,'COMM ITY- ENG'!A:B,2,FALSE)</f>
        <v>handles</v>
      </c>
      <c r="N1292">
        <v>2180</v>
      </c>
      <c r="O1292" t="s">
        <v>4949</v>
      </c>
      <c r="Q1292" s="19">
        <f t="shared" si="20"/>
        <v>8.4201834862385319E-2</v>
      </c>
      <c r="R1292">
        <v>183.56</v>
      </c>
      <c r="S1292" s="26" t="str">
        <f>IFERROR(VLOOKUP(J1292,'DESC ITY - ENG'!B:C,2,FALSE),VLOOKUP(I1292,'DESC ITY - ENG'!A:C,3,FALSE))</f>
        <v>Ferrule L2500 15/21 R105 F105</v>
      </c>
      <c r="T1292" s="15" t="str">
        <f>IFERROR(VLOOKUP(S1292,'DESC ITY - ENG'!C:D,2,FALSE),VLOOKUP(J1292,'DESC ITY - ENG'!B:D,3,FALSE))</f>
        <v>FLAN</v>
      </c>
      <c r="U1292" t="str">
        <f>VLOOKUP(T1292,'STANDARD COMM'!A:B,2,FALSE)</f>
        <v>FLANGE OF HANDLE</v>
      </c>
      <c r="V1292" t="str">
        <f>IF(T1292="","(blank)",IF(COUNTIF('STANDARD COMM'!A:A,T1292)&gt;0,"OK","OUT OF SCOPE"))</f>
        <v>OK</v>
      </c>
    </row>
    <row r="1293" spans="1:22">
      <c r="A1293" t="s">
        <v>8944</v>
      </c>
      <c r="B1293" s="48">
        <v>46086.678113425929</v>
      </c>
      <c r="D1293" t="s">
        <v>8256</v>
      </c>
      <c r="E1293" t="s">
        <v>147</v>
      </c>
      <c r="F1293" t="s">
        <v>8880</v>
      </c>
      <c r="G1293" s="24">
        <v>46142</v>
      </c>
      <c r="I1293" t="s">
        <v>4672</v>
      </c>
      <c r="J1293" t="s">
        <v>4673</v>
      </c>
      <c r="K1293" t="s">
        <v>4935</v>
      </c>
      <c r="L1293" s="33" t="str">
        <f>VLOOKUP(K1293,'COMM ITY- ENG'!A:B,2,FALSE)</f>
        <v>handles</v>
      </c>
      <c r="N1293">
        <v>5300</v>
      </c>
      <c r="O1293" t="s">
        <v>4949</v>
      </c>
      <c r="Q1293" s="19">
        <f t="shared" si="20"/>
        <v>6.1600000000000002E-2</v>
      </c>
      <c r="R1293">
        <v>326.48</v>
      </c>
      <c r="S1293" s="26" t="str">
        <f>IFERROR(VLOOKUP(J1293,'DESC ITY - ENG'!B:C,2,FALSE),VLOOKUP(I1293,'DESC ITY - ENG'!A:C,3,FALSE))</f>
        <v>Ferrule AR 0400 15/18 R100 F140 Angle -0°</v>
      </c>
      <c r="T1293" s="15" t="str">
        <f>IFERROR(VLOOKUP(S1293,'DESC ITY - ENG'!C:D,2,FALSE),VLOOKUP(J1293,'DESC ITY - ENG'!B:D,3,FALSE))</f>
        <v>FLAN</v>
      </c>
      <c r="U1293" t="str">
        <f>VLOOKUP(T1293,'STANDARD COMM'!A:B,2,FALSE)</f>
        <v>FLANGE OF HANDLE</v>
      </c>
      <c r="V1293" t="str">
        <f>IF(T1293="","(blank)",IF(COUNTIF('STANDARD COMM'!A:A,T1293)&gt;0,"OK","OUT OF SCOPE"))</f>
        <v>OK</v>
      </c>
    </row>
    <row r="1294" spans="1:22">
      <c r="A1294" t="s">
        <v>8944</v>
      </c>
      <c r="B1294" s="48">
        <v>46086.678113425929</v>
      </c>
      <c r="D1294" t="s">
        <v>8256</v>
      </c>
      <c r="E1294" t="s">
        <v>147</v>
      </c>
      <c r="F1294" t="s">
        <v>8880</v>
      </c>
      <c r="G1294" s="24">
        <v>46142</v>
      </c>
      <c r="I1294" t="s">
        <v>9056</v>
      </c>
      <c r="J1294" t="s">
        <v>9057</v>
      </c>
      <c r="K1294" t="s">
        <v>4935</v>
      </c>
      <c r="L1294" s="33" t="str">
        <f>VLOOKUP(K1294,'COMM ITY- ENG'!A:B,2,FALSE)</f>
        <v>handles</v>
      </c>
      <c r="N1294">
        <v>2150</v>
      </c>
      <c r="O1294" t="s">
        <v>4949</v>
      </c>
      <c r="Q1294" s="19">
        <f t="shared" si="20"/>
        <v>0.1168</v>
      </c>
      <c r="R1294">
        <v>251.12</v>
      </c>
      <c r="S1294" s="26" t="str">
        <f>IFERROR(VLOOKUP(J1294,'DESC ITY - ENG'!B:C,2,FALSE),VLOOKUP(I1294,'DESC ITY - ENG'!A:C,3,FALSE))</f>
        <v>Ferrule P085 15/27.5 R60 F500 Angle -8° x 502 28x28</v>
      </c>
      <c r="T1294" s="15" t="str">
        <f>IFERROR(VLOOKUP(S1294,'DESC ITY - ENG'!C:D,2,FALSE),VLOOKUP(J1294,'DESC ITY - ENG'!B:D,3,FALSE))</f>
        <v>FLAN</v>
      </c>
      <c r="U1294" t="str">
        <f>VLOOKUP(T1294,'STANDARD COMM'!A:B,2,FALSE)</f>
        <v>FLANGE OF HANDLE</v>
      </c>
      <c r="V1294" t="str">
        <f>IF(T1294="","(blank)",IF(COUNTIF('STANDARD COMM'!A:A,T1294)&gt;0,"OK","OUT OF SCOPE"))</f>
        <v>OK</v>
      </c>
    </row>
    <row r="1295" spans="1:22">
      <c r="A1295" t="s">
        <v>8969</v>
      </c>
      <c r="B1295" s="48">
        <v>46090.638090277775</v>
      </c>
      <c r="D1295" t="s">
        <v>9007</v>
      </c>
      <c r="E1295" t="s">
        <v>116</v>
      </c>
      <c r="F1295" t="s">
        <v>8893</v>
      </c>
      <c r="G1295" s="24">
        <v>46142</v>
      </c>
      <c r="I1295" t="s">
        <v>1632</v>
      </c>
      <c r="J1295" t="s">
        <v>1633</v>
      </c>
      <c r="K1295" t="s">
        <v>4947</v>
      </c>
      <c r="L1295" s="33" t="str">
        <f>VLOOKUP(K1295,'COMM ITY- ENG'!A:B,2,FALSE)</f>
        <v>cartons and boxes</v>
      </c>
      <c r="N1295">
        <v>32</v>
      </c>
      <c r="O1295" t="s">
        <v>4949</v>
      </c>
      <c r="Q1295" s="19">
        <f t="shared" si="20"/>
        <v>0.81406250000000002</v>
      </c>
      <c r="R1295">
        <v>26.05</v>
      </c>
      <c r="S1295" s="26" t="str">
        <f>IFERROR(VLOOKUP(J1295,'DESC ITY - ENG'!B:C,2,FALSE),VLOOKUP(I1295,'DESC ITY - ENG'!A:C,3,FALSE))</f>
        <v>BOX 0567/000 CM39X38,5X19</v>
      </c>
      <c r="T1295" s="15" t="str">
        <f>IFERROR(VLOOKUP(S1295,'DESC ITY - ENG'!C:D,2,FALSE),VLOOKUP(J1295,'DESC ITY - ENG'!B:D,3,FALSE))</f>
        <v>BOX-</v>
      </c>
      <c r="U1295" t="str">
        <f>VLOOKUP(T1295,'STANDARD COMM'!A:B,2,FALSE)</f>
        <v>BOX / CARTON</v>
      </c>
      <c r="V1295" t="str">
        <f>IF(T1295="","(blank)",IF(COUNTIF('STANDARD COMM'!A:A,T1295)&gt;0,"OK","OUT OF SCOPE"))</f>
        <v>OK</v>
      </c>
    </row>
    <row r="1296" spans="1:22">
      <c r="A1296" t="s">
        <v>8969</v>
      </c>
      <c r="B1296" s="48">
        <v>46090.638090277775</v>
      </c>
      <c r="D1296" t="s">
        <v>9007</v>
      </c>
      <c r="E1296" t="s">
        <v>116</v>
      </c>
      <c r="F1296" t="s">
        <v>8893</v>
      </c>
      <c r="G1296" s="24">
        <v>46142</v>
      </c>
      <c r="I1296" t="s">
        <v>1702</v>
      </c>
      <c r="J1296" t="s">
        <v>1703</v>
      </c>
      <c r="K1296" t="s">
        <v>4947</v>
      </c>
      <c r="L1296" s="33" t="str">
        <f>VLOOKUP(K1296,'COMM ITY- ENG'!A:B,2,FALSE)</f>
        <v>cartons and boxes</v>
      </c>
      <c r="N1296">
        <v>50</v>
      </c>
      <c r="O1296" t="s">
        <v>4949</v>
      </c>
      <c r="Q1296" s="19">
        <f t="shared" si="20"/>
        <v>0.81400000000000006</v>
      </c>
      <c r="R1296">
        <v>40.700000000000003</v>
      </c>
      <c r="S1296" s="26" t="str">
        <f>IFERROR(VLOOKUP(J1296,'DESC ITY - ENG'!B:C,2,FALSE),VLOOKUP(I1296,'DESC ITY - ENG'!A:C,3,FALSE))</f>
        <v>Box 5262/000, 52x35.5x15.5 cm</v>
      </c>
      <c r="T1296" s="15" t="str">
        <f>IFERROR(VLOOKUP(S1296,'DESC ITY - ENG'!C:D,2,FALSE),VLOOKUP(J1296,'DESC ITY - ENG'!B:D,3,FALSE))</f>
        <v>BOX-</v>
      </c>
      <c r="U1296" t="str">
        <f>VLOOKUP(T1296,'STANDARD COMM'!A:B,2,FALSE)</f>
        <v>BOX / CARTON</v>
      </c>
      <c r="V1296" t="str">
        <f>IF(T1296="","(blank)",IF(COUNTIF('STANDARD COMM'!A:A,T1296)&gt;0,"OK","OUT OF SCOPE"))</f>
        <v>OK</v>
      </c>
    </row>
    <row r="1297" spans="1:22">
      <c r="A1297" t="s">
        <v>8969</v>
      </c>
      <c r="B1297" s="48">
        <v>46090.638090277775</v>
      </c>
      <c r="D1297" t="s">
        <v>9007</v>
      </c>
      <c r="E1297" t="s">
        <v>116</v>
      </c>
      <c r="F1297" t="s">
        <v>8893</v>
      </c>
      <c r="G1297" s="24">
        <v>46142</v>
      </c>
      <c r="I1297" t="s">
        <v>1101</v>
      </c>
      <c r="J1297" t="s">
        <v>1102</v>
      </c>
      <c r="K1297" t="s">
        <v>4947</v>
      </c>
      <c r="L1297" s="33" t="str">
        <f>VLOOKUP(K1297,'COMM ITY- ENG'!A:B,2,FALSE)</f>
        <v>cartons and boxes</v>
      </c>
      <c r="N1297">
        <v>41</v>
      </c>
      <c r="O1297" t="s">
        <v>4949</v>
      </c>
      <c r="Q1297" s="19">
        <f t="shared" si="20"/>
        <v>0.76195121951219513</v>
      </c>
      <c r="R1297">
        <v>31.24</v>
      </c>
      <c r="S1297" s="26" t="str">
        <f>IFERROR(VLOOKUP(J1297,'DESC ITY - ENG'!B:C,2,FALSE),VLOOKUP(I1297,'DESC ITY - ENG'!A:C,3,FALSE))</f>
        <v>BOX 5826/000 CM39X38,5X13</v>
      </c>
      <c r="T1297" s="15" t="str">
        <f>IFERROR(VLOOKUP(S1297,'DESC ITY - ENG'!C:D,2,FALSE),VLOOKUP(J1297,'DESC ITY - ENG'!B:D,3,FALSE))</f>
        <v>BOX-</v>
      </c>
      <c r="U1297" t="str">
        <f>VLOOKUP(T1297,'STANDARD COMM'!A:B,2,FALSE)</f>
        <v>BOX / CARTON</v>
      </c>
      <c r="V1297" t="str">
        <f>IF(T1297="","(blank)",IF(COUNTIF('STANDARD COMM'!A:A,T1297)&gt;0,"OK","OUT OF SCOPE"))</f>
        <v>OK</v>
      </c>
    </row>
    <row r="1298" spans="1:22">
      <c r="A1298" t="s">
        <v>8969</v>
      </c>
      <c r="B1298" s="48">
        <v>46090.638090277775</v>
      </c>
      <c r="D1298" t="s">
        <v>9007</v>
      </c>
      <c r="E1298" t="s">
        <v>116</v>
      </c>
      <c r="F1298" t="s">
        <v>8893</v>
      </c>
      <c r="G1298" s="24">
        <v>46142</v>
      </c>
      <c r="I1298" t="s">
        <v>1101</v>
      </c>
      <c r="J1298" t="s">
        <v>1102</v>
      </c>
      <c r="K1298" t="s">
        <v>4947</v>
      </c>
      <c r="L1298" s="33" t="str">
        <f>VLOOKUP(K1298,'COMM ITY- ENG'!A:B,2,FALSE)</f>
        <v>cartons and boxes</v>
      </c>
      <c r="N1298">
        <v>40</v>
      </c>
      <c r="O1298" t="s">
        <v>4949</v>
      </c>
      <c r="Q1298" s="19">
        <f t="shared" si="20"/>
        <v>0.76200000000000001</v>
      </c>
      <c r="R1298">
        <v>30.48</v>
      </c>
      <c r="S1298" s="26" t="str">
        <f>IFERROR(VLOOKUP(J1298,'DESC ITY - ENG'!B:C,2,FALSE),VLOOKUP(I1298,'DESC ITY - ENG'!A:C,3,FALSE))</f>
        <v>BOX 5826/000 CM39X38,5X13</v>
      </c>
      <c r="T1298" s="15" t="str">
        <f>IFERROR(VLOOKUP(S1298,'DESC ITY - ENG'!C:D,2,FALSE),VLOOKUP(J1298,'DESC ITY - ENG'!B:D,3,FALSE))</f>
        <v>BOX-</v>
      </c>
      <c r="U1298" t="str">
        <f>VLOOKUP(T1298,'STANDARD COMM'!A:B,2,FALSE)</f>
        <v>BOX / CARTON</v>
      </c>
      <c r="V1298" t="str">
        <f>IF(T1298="","(blank)",IF(COUNTIF('STANDARD COMM'!A:A,T1298)&gt;0,"OK","OUT OF SCOPE"))</f>
        <v>OK</v>
      </c>
    </row>
    <row r="1299" spans="1:22">
      <c r="A1299" t="s">
        <v>8969</v>
      </c>
      <c r="B1299" s="48">
        <v>46090.638090277775</v>
      </c>
      <c r="D1299" t="s">
        <v>9007</v>
      </c>
      <c r="E1299" t="s">
        <v>116</v>
      </c>
      <c r="F1299" t="s">
        <v>8893</v>
      </c>
      <c r="G1299" s="24">
        <v>46142</v>
      </c>
      <c r="I1299" t="s">
        <v>1724</v>
      </c>
      <c r="J1299" t="s">
        <v>1725</v>
      </c>
      <c r="K1299" t="s">
        <v>4947</v>
      </c>
      <c r="L1299" s="33" t="str">
        <f>VLOOKUP(K1299,'COMM ITY- ENG'!A:B,2,FALSE)</f>
        <v>cartons and boxes</v>
      </c>
      <c r="N1299">
        <v>30</v>
      </c>
      <c r="O1299" t="s">
        <v>4949</v>
      </c>
      <c r="Q1299" s="19">
        <f t="shared" si="20"/>
        <v>1.1780000000000002</v>
      </c>
      <c r="R1299">
        <v>35.340000000000003</v>
      </c>
      <c r="S1299" s="26" t="str">
        <f>IFERROR(VLOOKUP(J1299,'DESC ITY - ENG'!B:C,2,FALSE),VLOOKUP(I1299,'DESC ITY - ENG'!A:C,3,FALSE))</f>
        <v>Box 6671/000, 63x48x22 cm</v>
      </c>
      <c r="T1299" s="15" t="str">
        <f>IFERROR(VLOOKUP(S1299,'DESC ITY - ENG'!C:D,2,FALSE),VLOOKUP(J1299,'DESC ITY - ENG'!B:D,3,FALSE))</f>
        <v>BOX-</v>
      </c>
      <c r="U1299" t="str">
        <f>VLOOKUP(T1299,'STANDARD COMM'!A:B,2,FALSE)</f>
        <v>BOX / CARTON</v>
      </c>
      <c r="V1299" t="str">
        <f>IF(T1299="","(blank)",IF(COUNTIF('STANDARD COMM'!A:A,T1299)&gt;0,"OK","OUT OF SCOPE"))</f>
        <v>OK</v>
      </c>
    </row>
    <row r="1300" spans="1:22">
      <c r="A1300" t="s">
        <v>8930</v>
      </c>
      <c r="B1300" s="48">
        <v>46090.705069444448</v>
      </c>
      <c r="D1300" t="s">
        <v>83</v>
      </c>
      <c r="E1300" t="s">
        <v>84</v>
      </c>
      <c r="F1300" t="s">
        <v>8871</v>
      </c>
      <c r="G1300" s="24">
        <v>46142</v>
      </c>
      <c r="I1300" t="s">
        <v>804</v>
      </c>
      <c r="J1300" t="s">
        <v>805</v>
      </c>
      <c r="K1300" t="s">
        <v>4936</v>
      </c>
      <c r="L1300" s="33" t="str">
        <f>VLOOKUP(K1300,'COMM ITY- ENG'!A:B,2,FALSE)</f>
        <v>chemical products</v>
      </c>
      <c r="N1300">
        <v>180</v>
      </c>
      <c r="O1300" t="s">
        <v>4950</v>
      </c>
      <c r="Q1300" s="19">
        <f t="shared" si="20"/>
        <v>23.45</v>
      </c>
      <c r="R1300">
        <v>4221</v>
      </c>
      <c r="S1300" s="26" t="str">
        <f>IFERROR(VLOOKUP(J1300,'DESC ITY - ENG'!B:C,2,FALSE),VLOOKUP(I1300,'DESC ITY - ENG'!A:C,3,FALSE))</f>
        <v>ACEMATT 3300 OPACIZ. SOFT-TOUCH LAC</v>
      </c>
      <c r="T1300" s="15" t="str">
        <f>IFERROR(VLOOKUP(S1300,'DESC ITY - ENG'!C:D,2,FALSE),VLOOKUP(J1300,'DESC ITY - ENG'!B:D,3,FALSE))</f>
        <v>INM-</v>
      </c>
      <c r="U1300" t="str">
        <f>VLOOKUP(T1300,'STANDARD COMM'!A:B,2,FALSE)</f>
        <v>INTR TREAT MATERIAL</v>
      </c>
      <c r="V1300" t="str">
        <f>IF(T1300="","(blank)",IF(COUNTIF('STANDARD COMM'!A:A,T1300)&gt;0,"OK","OUT OF SCOPE"))</f>
        <v>OK</v>
      </c>
    </row>
    <row r="1301" spans="1:22">
      <c r="A1301" t="s">
        <v>8911</v>
      </c>
      <c r="B1301" s="48">
        <v>46090.705104166664</v>
      </c>
      <c r="D1301" t="s">
        <v>27</v>
      </c>
      <c r="E1301" t="s">
        <v>28</v>
      </c>
      <c r="F1301" t="s">
        <v>8852</v>
      </c>
      <c r="G1301" s="24">
        <v>46142</v>
      </c>
      <c r="I1301" t="s">
        <v>266</v>
      </c>
      <c r="J1301" t="s">
        <v>267</v>
      </c>
      <c r="K1301" t="s">
        <v>4936</v>
      </c>
      <c r="L1301" s="33" t="str">
        <f>VLOOKUP(K1301,'COMM ITY- ENG'!A:B,2,FALSE)</f>
        <v>chemical products</v>
      </c>
      <c r="N1301">
        <v>200</v>
      </c>
      <c r="O1301" t="s">
        <v>4950</v>
      </c>
      <c r="Q1301" s="19">
        <f t="shared" si="20"/>
        <v>16.100000000000001</v>
      </c>
      <c r="R1301">
        <v>3220</v>
      </c>
      <c r="S1301" s="26" t="str">
        <f>IFERROR(VLOOKUP(J1301,'DESC ITY - ENG'!B:C,2,FALSE),VLOOKUP(I1301,'DESC ITY - ENG'!A:C,3,FALSE))</f>
        <v>Coating Silikophen P 80 in Xylene</v>
      </c>
      <c r="T1301" s="15" t="str">
        <f>IFERROR(VLOOKUP(S1301,'DESC ITY - ENG'!C:D,2,FALSE),VLOOKUP(J1301,'DESC ITY - ENG'!B:D,3,FALSE))</f>
        <v>INM-</v>
      </c>
      <c r="U1301" t="str">
        <f>VLOOKUP(T1301,'STANDARD COMM'!A:B,2,FALSE)</f>
        <v>INTR TREAT MATERIAL</v>
      </c>
      <c r="V1301" t="str">
        <f>IF(T1301="","(blank)",IF(COUNTIF('STANDARD COMM'!A:A,T1301)&gt;0,"OK","OUT OF SCOPE"))</f>
        <v>OK</v>
      </c>
    </row>
    <row r="1302" spans="1:22">
      <c r="A1302" t="s">
        <v>8928</v>
      </c>
      <c r="B1302" s="48">
        <v>46090.705104166664</v>
      </c>
      <c r="D1302" t="s">
        <v>87</v>
      </c>
      <c r="E1302" t="s">
        <v>88</v>
      </c>
      <c r="F1302" t="s">
        <v>8869</v>
      </c>
      <c r="G1302" s="24">
        <v>46142</v>
      </c>
      <c r="I1302" t="s">
        <v>9046</v>
      </c>
      <c r="J1302" t="s">
        <v>9047</v>
      </c>
      <c r="K1302" t="s">
        <v>4936</v>
      </c>
      <c r="L1302" s="33" t="str">
        <f>VLOOKUP(K1302,'COMM ITY- ENG'!A:B,2,FALSE)</f>
        <v>chemical products</v>
      </c>
      <c r="N1302">
        <v>25</v>
      </c>
      <c r="O1302" t="s">
        <v>4950</v>
      </c>
      <c r="Q1302" s="19">
        <f t="shared" si="20"/>
        <v>34.25</v>
      </c>
      <c r="R1302">
        <v>856.25</v>
      </c>
      <c r="S1302" s="26" t="str">
        <f>IFERROR(VLOOKUP(J1302,'DESC ITY - ENG'!B:C,2,FALSE),VLOOKUP(I1302,'DESC ITY - ENG'!A:C,3,FALSE))</f>
        <v>Mearlin Super Russet 9450Z (Mica-Based Effect Pigment)</v>
      </c>
      <c r="T1302" s="15" t="str">
        <f>IFERROR(VLOOKUP(S1302,'DESC ITY - ENG'!C:D,2,FALSE),VLOOKUP(J1302,'DESC ITY - ENG'!B:D,3,FALSE))</f>
        <v>uncl</v>
      </c>
      <c r="U1302" t="str">
        <f>VLOOKUP(T1302,'STANDARD COMM'!A:B,2,FALSE)</f>
        <v>Un-Classify</v>
      </c>
      <c r="V1302" t="str">
        <f>IF(T1302="","(blank)",IF(COUNTIF('STANDARD COMM'!A:A,T1302)&gt;0,"OK","OUT OF SCOPE"))</f>
        <v>OK</v>
      </c>
    </row>
    <row r="1303" spans="1:22">
      <c r="A1303" t="s">
        <v>8928</v>
      </c>
      <c r="B1303" s="48">
        <v>46090.705104166664</v>
      </c>
      <c r="D1303" t="s">
        <v>87</v>
      </c>
      <c r="E1303" t="s">
        <v>88</v>
      </c>
      <c r="F1303" t="s">
        <v>8869</v>
      </c>
      <c r="G1303" s="24">
        <v>46142</v>
      </c>
      <c r="I1303" t="s">
        <v>816</v>
      </c>
      <c r="J1303" t="s">
        <v>817</v>
      </c>
      <c r="K1303" t="s">
        <v>4936</v>
      </c>
      <c r="L1303" s="33" t="str">
        <f>VLOOKUP(K1303,'COMM ITY- ENG'!A:B,2,FALSE)</f>
        <v>chemical products</v>
      </c>
      <c r="N1303">
        <v>25</v>
      </c>
      <c r="O1303" t="s">
        <v>4950</v>
      </c>
      <c r="Q1303" s="19">
        <f t="shared" si="20"/>
        <v>21.95</v>
      </c>
      <c r="R1303">
        <v>548.75</v>
      </c>
      <c r="S1303" s="26" t="str">
        <f>IFERROR(VLOOKUP(J1303,'DESC ITY - ENG'!B:C,2,FALSE),VLOOKUP(I1303,'DESC ITY - ENG'!A:C,3,FALSE))</f>
        <v>Pigment Mearlin Brilliant Gold 9212G+</v>
      </c>
      <c r="T1303" s="15" t="str">
        <f>IFERROR(VLOOKUP(S1303,'DESC ITY - ENG'!C:D,2,FALSE),VLOOKUP(J1303,'DESC ITY - ENG'!B:D,3,FALSE))</f>
        <v>INM-</v>
      </c>
      <c r="U1303" t="str">
        <f>VLOOKUP(T1303,'STANDARD COMM'!A:B,2,FALSE)</f>
        <v>INTR TREAT MATERIAL</v>
      </c>
      <c r="V1303" t="str">
        <f>IF(T1303="","(blank)",IF(COUNTIF('STANDARD COMM'!A:A,T1303)&gt;0,"OK","OUT OF SCOPE"))</f>
        <v>OK</v>
      </c>
    </row>
    <row r="1304" spans="1:22">
      <c r="A1304" t="s">
        <v>8928</v>
      </c>
      <c r="B1304" s="48">
        <v>46090.705104166664</v>
      </c>
      <c r="D1304" t="s">
        <v>87</v>
      </c>
      <c r="E1304" t="s">
        <v>88</v>
      </c>
      <c r="F1304" t="s">
        <v>8869</v>
      </c>
      <c r="G1304" s="24">
        <v>46142</v>
      </c>
      <c r="I1304" t="s">
        <v>1289</v>
      </c>
      <c r="J1304" t="s">
        <v>1290</v>
      </c>
      <c r="K1304" t="s">
        <v>4936</v>
      </c>
      <c r="L1304" s="33" t="str">
        <f>VLOOKUP(K1304,'COMM ITY- ENG'!A:B,2,FALSE)</f>
        <v>chemical products</v>
      </c>
      <c r="N1304">
        <v>25</v>
      </c>
      <c r="O1304" t="s">
        <v>4950</v>
      </c>
      <c r="Q1304" s="19">
        <f t="shared" si="20"/>
        <v>26.95</v>
      </c>
      <c r="R1304">
        <v>673.75</v>
      </c>
      <c r="S1304" s="26" t="str">
        <f>IFERROR(VLOOKUP(J1304,'DESC ITY - ENG'!B:C,2,FALSE),VLOOKUP(I1304,'DESC ITY - ENG'!A:C,3,FALSE))</f>
        <v>Mearlin Golden Bronze 9240A (Mica-Based Effect Pigment)</v>
      </c>
      <c r="T1304" s="15" t="str">
        <f>IFERROR(VLOOKUP(S1304,'DESC ITY - ENG'!C:D,2,FALSE),VLOOKUP(J1304,'DESC ITY - ENG'!B:D,3,FALSE))</f>
        <v>uncl</v>
      </c>
      <c r="U1304" t="str">
        <f>VLOOKUP(T1304,'STANDARD COMM'!A:B,2,FALSE)</f>
        <v>Un-Classify</v>
      </c>
      <c r="V1304" t="str">
        <f>IF(T1304="","(blank)",IF(COUNTIF('STANDARD COMM'!A:A,T1304)&gt;0,"OK","OUT OF SCOPE"))</f>
        <v>OK</v>
      </c>
    </row>
    <row r="1305" spans="1:22">
      <c r="A1305" t="s">
        <v>8991</v>
      </c>
      <c r="B1305" s="48">
        <v>46090.705104166664</v>
      </c>
      <c r="D1305" t="s">
        <v>137</v>
      </c>
      <c r="E1305" t="s">
        <v>138</v>
      </c>
      <c r="F1305" t="s">
        <v>8897</v>
      </c>
      <c r="G1305" s="24">
        <v>46142</v>
      </c>
      <c r="I1305" t="s">
        <v>1321</v>
      </c>
      <c r="J1305" t="s">
        <v>1322</v>
      </c>
      <c r="K1305" t="s">
        <v>4936</v>
      </c>
      <c r="L1305" s="33" t="str">
        <f>VLOOKUP(K1305,'COMM ITY- ENG'!A:B,2,FALSE)</f>
        <v>chemical products</v>
      </c>
      <c r="N1305">
        <v>30</v>
      </c>
      <c r="O1305" t="s">
        <v>4950</v>
      </c>
      <c r="Q1305" s="19">
        <f t="shared" si="20"/>
        <v>7.25</v>
      </c>
      <c r="R1305">
        <v>217.5</v>
      </c>
      <c r="S1305" s="26" t="str">
        <f>IFERROR(VLOOKUP(J1305,'DESC ITY - ENG'!B:C,2,FALSE),VLOOKUP(I1305,'DESC ITY - ENG'!A:C,3,FALSE))</f>
        <v>Black Levanox Paste N-LF 02</v>
      </c>
      <c r="T1305" s="15" t="str">
        <f>IFERROR(VLOOKUP(S1305,'DESC ITY - ENG'!C:D,2,FALSE),VLOOKUP(J1305,'DESC ITY - ENG'!B:D,3,FALSE))</f>
        <v>INM-</v>
      </c>
      <c r="U1305" t="str">
        <f>VLOOKUP(T1305,'STANDARD COMM'!A:B,2,FALSE)</f>
        <v>INTR TREAT MATERIAL</v>
      </c>
      <c r="V1305" t="str">
        <f>IF(T1305="","(blank)",IF(COUNTIF('STANDARD COMM'!A:A,T1305)&gt;0,"OK","OUT OF SCOPE"))</f>
        <v>OK</v>
      </c>
    </row>
    <row r="1306" spans="1:22">
      <c r="A1306" t="s">
        <v>8942</v>
      </c>
      <c r="B1306" s="48">
        <v>46091.46806712963</v>
      </c>
      <c r="D1306" t="s">
        <v>8256</v>
      </c>
      <c r="E1306" t="s">
        <v>147</v>
      </c>
      <c r="F1306" t="s">
        <v>8880</v>
      </c>
      <c r="G1306" s="24">
        <v>46142</v>
      </c>
      <c r="I1306" t="s">
        <v>1778</v>
      </c>
      <c r="J1306" t="s">
        <v>1779</v>
      </c>
      <c r="K1306" t="s">
        <v>4935</v>
      </c>
      <c r="L1306" s="33" t="str">
        <f>VLOOKUP(K1306,'COMM ITY- ENG'!A:B,2,FALSE)</f>
        <v>handles</v>
      </c>
      <c r="N1306">
        <v>14500</v>
      </c>
      <c r="O1306" t="s">
        <v>4949</v>
      </c>
      <c r="Q1306" s="19">
        <f t="shared" si="20"/>
        <v>5.6000000000000001E-2</v>
      </c>
      <c r="R1306">
        <v>812</v>
      </c>
      <c r="S1306" s="26" t="str">
        <f>IFERROR(VLOOKUP(J1306,'DESC ITY - ENG'!B:C,2,FALSE),VLOOKUP(I1306,'DESC ITY - ENG'!A:C,3,FALSE))</f>
        <v>Ring Nut L1500 14.5/15.5mm R200 F90 0°</v>
      </c>
      <c r="T1306" s="15" t="str">
        <f>IFERROR(VLOOKUP(S1306,'DESC ITY - ENG'!C:D,2,FALSE),VLOOKUP(J1306,'DESC ITY - ENG'!B:D,3,FALSE))</f>
        <v>NUT-</v>
      </c>
      <c r="U1306" t="str">
        <f>VLOOKUP(T1306,'STANDARD COMM'!A:B,2,FALSE)</f>
        <v>NUT</v>
      </c>
      <c r="V1306" t="str">
        <f>IF(T1306="","(blank)",IF(COUNTIF('STANDARD COMM'!A:A,T1306)&gt;0,"OK","OUT OF SCOPE"))</f>
        <v>OK</v>
      </c>
    </row>
    <row r="1307" spans="1:22">
      <c r="A1307" t="s">
        <v>8942</v>
      </c>
      <c r="B1307" s="48">
        <v>46091.46806712963</v>
      </c>
      <c r="D1307" t="s">
        <v>8256</v>
      </c>
      <c r="E1307" t="s">
        <v>147</v>
      </c>
      <c r="F1307" t="s">
        <v>8880</v>
      </c>
      <c r="G1307" s="24">
        <v>46142</v>
      </c>
      <c r="I1307" t="s">
        <v>9052</v>
      </c>
      <c r="J1307" t="s">
        <v>9053</v>
      </c>
      <c r="K1307" t="s">
        <v>4935</v>
      </c>
      <c r="L1307" s="33" t="str">
        <f>VLOOKUP(K1307,'COMM ITY- ENG'!A:B,2,FALSE)</f>
        <v>handles</v>
      </c>
      <c r="N1307">
        <v>4300</v>
      </c>
      <c r="O1307" t="s">
        <v>4949</v>
      </c>
      <c r="Q1307" s="19">
        <f t="shared" si="20"/>
        <v>6.7900000000000002E-2</v>
      </c>
      <c r="R1307">
        <v>291.97000000000003</v>
      </c>
      <c r="S1307" s="26" t="str">
        <f>IFERROR(VLOOKUP(J1307,'DESC ITY - ENG'!B:C,2,FALSE),VLOOKUP(I1307,'DESC ITY - ENG'!A:C,3,FALSE))</f>
        <v>Ferrule L1500 16/21 R60 F90 Angle -0°</v>
      </c>
      <c r="T1307" s="15" t="str">
        <f>IFERROR(VLOOKUP(S1307,'DESC ITY - ENG'!C:D,2,FALSE),VLOOKUP(J1307,'DESC ITY - ENG'!B:D,3,FALSE))</f>
        <v>FLAN</v>
      </c>
      <c r="U1307" t="str">
        <f>VLOOKUP(T1307,'STANDARD COMM'!A:B,2,FALSE)</f>
        <v>FLANGE OF HANDLE</v>
      </c>
      <c r="V1307" t="str">
        <f>IF(T1307="","(blank)",IF(COUNTIF('STANDARD COMM'!A:A,T1307)&gt;0,"OK","OUT OF SCOPE"))</f>
        <v>OK</v>
      </c>
    </row>
    <row r="1308" spans="1:22">
      <c r="A1308" t="s">
        <v>8942</v>
      </c>
      <c r="B1308" s="48">
        <v>46091.46806712963</v>
      </c>
      <c r="D1308" t="s">
        <v>8256</v>
      </c>
      <c r="E1308" t="s">
        <v>147</v>
      </c>
      <c r="F1308" t="s">
        <v>8880</v>
      </c>
      <c r="G1308" s="24">
        <v>46142</v>
      </c>
      <c r="I1308" t="s">
        <v>3086</v>
      </c>
      <c r="J1308" t="s">
        <v>3087</v>
      </c>
      <c r="K1308" t="s">
        <v>4935</v>
      </c>
      <c r="L1308" s="33" t="str">
        <f>VLOOKUP(K1308,'COMM ITY- ENG'!A:B,2,FALSE)</f>
        <v>handles</v>
      </c>
      <c r="N1308">
        <v>4300</v>
      </c>
      <c r="O1308" t="s">
        <v>4949</v>
      </c>
      <c r="Q1308" s="19">
        <f t="shared" si="20"/>
        <v>6.7900000000000002E-2</v>
      </c>
      <c r="R1308">
        <v>291.97000000000003</v>
      </c>
      <c r="S1308" s="26" t="str">
        <f>IFERROR(VLOOKUP(J1308,'DESC ITY - ENG'!B:C,2,FALSE),VLOOKUP(I1308,'DESC ITY - ENG'!A:C,3,FALSE))</f>
        <v>Ferrule L1500 15.5/21.5 R80 F70 Angle -8°</v>
      </c>
      <c r="T1308" s="15" t="str">
        <f>IFERROR(VLOOKUP(S1308,'DESC ITY - ENG'!C:D,2,FALSE),VLOOKUP(J1308,'DESC ITY - ENG'!B:D,3,FALSE))</f>
        <v>FLAN</v>
      </c>
      <c r="U1308" t="str">
        <f>VLOOKUP(T1308,'STANDARD COMM'!A:B,2,FALSE)</f>
        <v>FLANGE OF HANDLE</v>
      </c>
      <c r="V1308" t="str">
        <f>IF(T1308="","(blank)",IF(COUNTIF('STANDARD COMM'!A:A,T1308)&gt;0,"OK","OUT OF SCOPE"))</f>
        <v>OK</v>
      </c>
    </row>
    <row r="1309" spans="1:22">
      <c r="A1309" t="s">
        <v>8942</v>
      </c>
      <c r="B1309" s="48">
        <v>46091.46806712963</v>
      </c>
      <c r="D1309" t="s">
        <v>8256</v>
      </c>
      <c r="E1309" t="s">
        <v>147</v>
      </c>
      <c r="F1309" t="s">
        <v>8880</v>
      </c>
      <c r="G1309" s="24">
        <v>46142</v>
      </c>
      <c r="I1309" t="s">
        <v>1842</v>
      </c>
      <c r="J1309" t="s">
        <v>1843</v>
      </c>
      <c r="K1309" t="s">
        <v>4935</v>
      </c>
      <c r="L1309" s="33" t="str">
        <f>VLOOKUP(K1309,'COMM ITY- ENG'!A:B,2,FALSE)</f>
        <v>handles</v>
      </c>
      <c r="N1309">
        <v>11700</v>
      </c>
      <c r="O1309" t="s">
        <v>4949</v>
      </c>
      <c r="Q1309" s="19">
        <f t="shared" si="20"/>
        <v>6.7900000000000002E-2</v>
      </c>
      <c r="R1309">
        <v>794.43</v>
      </c>
      <c r="S1309" s="26" t="str">
        <f>IFERROR(VLOOKUP(J1309,'DESC ITY - ENG'!B:C,2,FALSE),VLOOKUP(I1309,'DESC ITY - ENG'!A:C,3,FALSE))</f>
        <v>Ring Nut L1500 11.5/28 R48 F90 A-8°</v>
      </c>
      <c r="T1309" s="15" t="str">
        <f>IFERROR(VLOOKUP(S1309,'DESC ITY - ENG'!C:D,2,FALSE),VLOOKUP(J1309,'DESC ITY - ENG'!B:D,3,FALSE))</f>
        <v>NUT-</v>
      </c>
      <c r="U1309" t="str">
        <f>VLOOKUP(T1309,'STANDARD COMM'!A:B,2,FALSE)</f>
        <v>NUT</v>
      </c>
      <c r="V1309" t="str">
        <f>IF(T1309="","(blank)",IF(COUNTIF('STANDARD COMM'!A:A,T1309)&gt;0,"OK","OUT OF SCOPE"))</f>
        <v>OK</v>
      </c>
    </row>
    <row r="1310" spans="1:22">
      <c r="A1310" t="s">
        <v>8942</v>
      </c>
      <c r="B1310" s="48">
        <v>46091.46806712963</v>
      </c>
      <c r="D1310" t="s">
        <v>8256</v>
      </c>
      <c r="E1310" t="s">
        <v>147</v>
      </c>
      <c r="F1310" t="s">
        <v>8880</v>
      </c>
      <c r="G1310" s="24">
        <v>46142</v>
      </c>
      <c r="I1310" t="s">
        <v>3090</v>
      </c>
      <c r="J1310" t="s">
        <v>3091</v>
      </c>
      <c r="K1310" t="s">
        <v>4935</v>
      </c>
      <c r="L1310" s="33" t="str">
        <f>VLOOKUP(K1310,'COMM ITY- ENG'!A:B,2,FALSE)</f>
        <v>handles</v>
      </c>
      <c r="N1310">
        <v>4740</v>
      </c>
      <c r="O1310" t="s">
        <v>4949</v>
      </c>
      <c r="Q1310" s="19">
        <f t="shared" si="20"/>
        <v>5.5E-2</v>
      </c>
      <c r="R1310">
        <v>260.7</v>
      </c>
      <c r="S1310" s="26" t="str">
        <f>IFERROR(VLOOKUP(J1310,'DESC ITY - ENG'!B:C,2,FALSE),VLOOKUP(I1310,'DESC ITY - ENG'!A:C,3,FALSE))</f>
        <v>Ferrule 800/02 14/21 R82 F60 Angle -8°</v>
      </c>
      <c r="T1310" s="15" t="str">
        <f>IFERROR(VLOOKUP(S1310,'DESC ITY - ENG'!C:D,2,FALSE),VLOOKUP(J1310,'DESC ITY - ENG'!B:D,3,FALSE))</f>
        <v>FLAN</v>
      </c>
      <c r="U1310" t="str">
        <f>VLOOKUP(T1310,'STANDARD COMM'!A:B,2,FALSE)</f>
        <v>FLANGE OF HANDLE</v>
      </c>
      <c r="V1310" t="str">
        <f>IF(T1310="","(blank)",IF(COUNTIF('STANDARD COMM'!A:A,T1310)&gt;0,"OK","OUT OF SCOPE"))</f>
        <v>OK</v>
      </c>
    </row>
    <row r="1311" spans="1:22">
      <c r="A1311" t="s">
        <v>8942</v>
      </c>
      <c r="B1311" s="48">
        <v>46091.46806712963</v>
      </c>
      <c r="D1311" t="s">
        <v>8256</v>
      </c>
      <c r="E1311" t="s">
        <v>147</v>
      </c>
      <c r="F1311" t="s">
        <v>8880</v>
      </c>
      <c r="G1311" s="24">
        <v>46142</v>
      </c>
      <c r="I1311" t="s">
        <v>9058</v>
      </c>
      <c r="J1311" t="s">
        <v>9059</v>
      </c>
      <c r="K1311" t="s">
        <v>4935</v>
      </c>
      <c r="L1311" s="33" t="str">
        <f>VLOOKUP(K1311,'COMM ITY- ENG'!A:B,2,FALSE)</f>
        <v>handles</v>
      </c>
      <c r="N1311">
        <v>6300</v>
      </c>
      <c r="O1311" t="s">
        <v>4949</v>
      </c>
      <c r="Q1311" s="19">
        <f t="shared" si="20"/>
        <v>5.6000000000000001E-2</v>
      </c>
      <c r="R1311">
        <v>352.8</v>
      </c>
      <c r="S1311" s="26" t="str">
        <f>IFERROR(VLOOKUP(J1311,'DESC ITY - ENG'!B:C,2,FALSE),VLOOKUP(I1311,'DESC ITY - ENG'!A:C,3,FALSE))</f>
        <v>Ferrule L1500 13/15 R68 F120 Angle -0°</v>
      </c>
      <c r="T1311" s="15" t="str">
        <f>IFERROR(VLOOKUP(S1311,'DESC ITY - ENG'!C:D,2,FALSE),VLOOKUP(J1311,'DESC ITY - ENG'!B:D,3,FALSE))</f>
        <v>FLAN</v>
      </c>
      <c r="U1311" t="str">
        <f>VLOOKUP(T1311,'STANDARD COMM'!A:B,2,FALSE)</f>
        <v>FLANGE OF HANDLE</v>
      </c>
      <c r="V1311" t="str">
        <f>IF(T1311="","(blank)",IF(COUNTIF('STANDARD COMM'!A:A,T1311)&gt;0,"OK","OUT OF SCOPE"))</f>
        <v>OK</v>
      </c>
    </row>
    <row r="1312" spans="1:22">
      <c r="A1312" t="s">
        <v>8962</v>
      </c>
      <c r="B1312" s="48">
        <v>46091.485775462963</v>
      </c>
      <c r="D1312" t="s">
        <v>109</v>
      </c>
      <c r="E1312" t="s">
        <v>110</v>
      </c>
      <c r="F1312" t="s">
        <v>8889</v>
      </c>
      <c r="G1312" s="24">
        <v>46142</v>
      </c>
      <c r="I1312" t="s">
        <v>958</v>
      </c>
      <c r="J1312" t="s">
        <v>959</v>
      </c>
      <c r="K1312" t="s">
        <v>4935</v>
      </c>
      <c r="L1312" s="33" t="str">
        <f>VLOOKUP(K1312,'COMM ITY- ENG'!A:B,2,FALSE)</f>
        <v>handles</v>
      </c>
      <c r="N1312">
        <v>6600</v>
      </c>
      <c r="O1312" t="s">
        <v>4949</v>
      </c>
      <c r="Q1312" s="19">
        <f t="shared" si="20"/>
        <v>0.22489999999999999</v>
      </c>
      <c r="R1312">
        <v>1484.34</v>
      </c>
      <c r="S1312" s="26" t="str">
        <f>IFERROR(VLOOKUP(J1312,'DESC ITY - ENG'!B:C,2,FALSE),VLOOKUP(I1312,'DESC ITY - ENG'!A:C,3,FALSE))</f>
        <v>Side Handle S125 Class Black Satin Finish [cite: 5]</v>
      </c>
      <c r="T1312" s="15" t="str">
        <f>IFERROR(VLOOKUP(S1312,'DESC ITY - ENG'!C:D,2,FALSE),VLOOKUP(J1312,'DESC ITY - ENG'!B:D,3,FALSE))</f>
        <v>SHDL-</v>
      </c>
      <c r="U1312" t="e">
        <f>VLOOKUP(T1312,'STANDARD COMM'!A:B,2,FALSE)</f>
        <v>#N/A</v>
      </c>
      <c r="V1312" t="str">
        <f>IF(T1312="","(blank)",IF(COUNTIF('STANDARD COMM'!A:A,T1312)&gt;0,"OK","OUT OF SCOPE"))</f>
        <v>OUT OF SCOPE</v>
      </c>
    </row>
    <row r="1313" spans="1:22">
      <c r="A1313" t="s">
        <v>8943</v>
      </c>
      <c r="B1313" s="48">
        <v>46091.58929398148</v>
      </c>
      <c r="D1313" t="s">
        <v>8256</v>
      </c>
      <c r="E1313" t="s">
        <v>147</v>
      </c>
      <c r="F1313" t="s">
        <v>8880</v>
      </c>
      <c r="G1313" s="24">
        <v>46142</v>
      </c>
      <c r="I1313" t="s">
        <v>1780</v>
      </c>
      <c r="J1313" t="s">
        <v>1781</v>
      </c>
      <c r="K1313" t="s">
        <v>4935</v>
      </c>
      <c r="L1313" s="33" t="str">
        <f>VLOOKUP(K1313,'COMM ITY- ENG'!A:B,2,FALSE)</f>
        <v>handles</v>
      </c>
      <c r="N1313">
        <v>2740</v>
      </c>
      <c r="O1313" t="s">
        <v>4949</v>
      </c>
      <c r="Q1313" s="19">
        <f t="shared" si="20"/>
        <v>5.6000000000000001E-2</v>
      </c>
      <c r="R1313">
        <v>153.44</v>
      </c>
      <c r="S1313" s="26" t="str">
        <f>IFERROR(VLOOKUP(J1313,'DESC ITY - ENG'!B:C,2,FALSE),VLOOKUP(I1313,'DESC ITY - ENG'!A:C,3,FALSE))</f>
        <v>Ring Nut P091 16.5/21.5mm R120 F140 A-0° for Shape 320 ∅28</v>
      </c>
      <c r="T1313" s="15" t="str">
        <f>IFERROR(VLOOKUP(S1313,'DESC ITY - ENG'!C:D,2,FALSE),VLOOKUP(J1313,'DESC ITY - ENG'!B:D,3,FALSE))</f>
        <v>NUT-</v>
      </c>
      <c r="U1313" t="str">
        <f>VLOOKUP(T1313,'STANDARD COMM'!A:B,2,FALSE)</f>
        <v>NUT</v>
      </c>
      <c r="V1313" t="str">
        <f>IF(T1313="","(blank)",IF(COUNTIF('STANDARD COMM'!A:A,T1313)&gt;0,"OK","OUT OF SCOPE"))</f>
        <v>OK</v>
      </c>
    </row>
    <row r="1314" spans="1:22">
      <c r="A1314" t="s">
        <v>8943</v>
      </c>
      <c r="B1314" s="48">
        <v>46091.58929398148</v>
      </c>
      <c r="D1314" t="s">
        <v>8256</v>
      </c>
      <c r="E1314" t="s">
        <v>147</v>
      </c>
      <c r="F1314" t="s">
        <v>8880</v>
      </c>
      <c r="G1314" s="24">
        <v>46142</v>
      </c>
      <c r="I1314" t="s">
        <v>2504</v>
      </c>
      <c r="J1314" t="s">
        <v>2505</v>
      </c>
      <c r="K1314" t="s">
        <v>4935</v>
      </c>
      <c r="L1314" s="33" t="str">
        <f>VLOOKUP(K1314,'COMM ITY- ENG'!A:B,2,FALSE)</f>
        <v>handles</v>
      </c>
      <c r="N1314">
        <v>4360</v>
      </c>
      <c r="O1314" t="s">
        <v>4949</v>
      </c>
      <c r="Q1314" s="19">
        <f t="shared" si="20"/>
        <v>6.1600917431192656E-2</v>
      </c>
      <c r="R1314">
        <v>268.58</v>
      </c>
      <c r="S1314" s="26" t="str">
        <f>IFERROR(VLOOKUP(J1314,'DESC ITY - ENG'!B:C,2,FALSE),VLOOKUP(I1314,'DESC ITY - ENG'!A:C,3,FALSE))</f>
        <v>Ring Nut AR 0400 16/19 R110</v>
      </c>
      <c r="T1314" s="15" t="str">
        <f>IFERROR(VLOOKUP(S1314,'DESC ITY - ENG'!C:D,2,FALSE),VLOOKUP(J1314,'DESC ITY - ENG'!B:D,3,FALSE))</f>
        <v>NUT-</v>
      </c>
      <c r="U1314" t="str">
        <f>VLOOKUP(T1314,'STANDARD COMM'!A:B,2,FALSE)</f>
        <v>NUT</v>
      </c>
      <c r="V1314" t="str">
        <f>IF(T1314="","(blank)",IF(COUNTIF('STANDARD COMM'!A:A,T1314)&gt;0,"OK","OUT OF SCOPE"))</f>
        <v>OK</v>
      </c>
    </row>
    <row r="1315" spans="1:22">
      <c r="A1315" t="s">
        <v>8943</v>
      </c>
      <c r="B1315" s="48">
        <v>46091.58929398148</v>
      </c>
      <c r="D1315" t="s">
        <v>8256</v>
      </c>
      <c r="E1315" t="s">
        <v>147</v>
      </c>
      <c r="F1315" t="s">
        <v>8880</v>
      </c>
      <c r="G1315" s="24">
        <v>46142</v>
      </c>
      <c r="I1315" t="s">
        <v>9054</v>
      </c>
      <c r="J1315" t="s">
        <v>9055</v>
      </c>
      <c r="K1315" t="s">
        <v>4935</v>
      </c>
      <c r="L1315" s="33" t="str">
        <f>VLOOKUP(K1315,'COMM ITY- ENG'!A:B,2,FALSE)</f>
        <v>handles</v>
      </c>
      <c r="N1315">
        <v>4300</v>
      </c>
      <c r="O1315" t="s">
        <v>4949</v>
      </c>
      <c r="Q1315" s="19">
        <f t="shared" si="20"/>
        <v>6.7900000000000002E-2</v>
      </c>
      <c r="R1315">
        <v>291.97000000000003</v>
      </c>
      <c r="S1315" s="26" t="str">
        <f>IFERROR(VLOOKUP(J1315,'DESC ITY - ENG'!B:C,2,FALSE),VLOOKUP(I1315,'DESC ITY - ENG'!A:C,3,FALSE))</f>
        <v>Ferrule L1500 13.5/24.5 R35 F60 Angle -8°</v>
      </c>
      <c r="T1315" s="15" t="str">
        <f>IFERROR(VLOOKUP(S1315,'DESC ITY - ENG'!C:D,2,FALSE),VLOOKUP(J1315,'DESC ITY - ENG'!B:D,3,FALSE))</f>
        <v>FLAN</v>
      </c>
      <c r="U1315" t="str">
        <f>VLOOKUP(T1315,'STANDARD COMM'!A:B,2,FALSE)</f>
        <v>FLANGE OF HANDLE</v>
      </c>
      <c r="V1315" t="str">
        <f>IF(T1315="","(blank)",IF(COUNTIF('STANDARD COMM'!A:A,T1315)&gt;0,"OK","OUT OF SCOPE"))</f>
        <v>OK</v>
      </c>
    </row>
    <row r="1316" spans="1:22">
      <c r="A1316" t="s">
        <v>8943</v>
      </c>
      <c r="B1316" s="48">
        <v>46091.58929398148</v>
      </c>
      <c r="D1316" t="s">
        <v>8256</v>
      </c>
      <c r="E1316" t="s">
        <v>147</v>
      </c>
      <c r="F1316" t="s">
        <v>8880</v>
      </c>
      <c r="G1316" s="24">
        <v>46142</v>
      </c>
      <c r="I1316" t="s">
        <v>1826</v>
      </c>
      <c r="J1316" t="s">
        <v>1827</v>
      </c>
      <c r="K1316" t="s">
        <v>4935</v>
      </c>
      <c r="L1316" s="33" t="str">
        <f>VLOOKUP(K1316,'COMM ITY- ENG'!A:B,2,FALSE)</f>
        <v>handles</v>
      </c>
      <c r="N1316">
        <v>4400</v>
      </c>
      <c r="O1316" t="s">
        <v>4949</v>
      </c>
      <c r="Q1316" s="19">
        <f t="shared" si="20"/>
        <v>0.11679999999999999</v>
      </c>
      <c r="R1316">
        <v>513.91999999999996</v>
      </c>
      <c r="S1316" s="26" t="str">
        <f>IFERROR(VLOOKUP(J1316,'DESC ITY - ENG'!B:C,2,FALSE),VLOOKUP(I1316,'DESC ITY - ENG'!A:C,3,FALSE))</f>
        <v>Ferrule P085 12.5/31 R70 F100 Angle -8°</v>
      </c>
      <c r="T1316" s="15" t="str">
        <f>IFERROR(VLOOKUP(S1316,'DESC ITY - ENG'!C:D,2,FALSE),VLOOKUP(J1316,'DESC ITY - ENG'!B:D,3,FALSE))</f>
        <v>FLAN</v>
      </c>
      <c r="U1316" t="str">
        <f>VLOOKUP(T1316,'STANDARD COMM'!A:B,2,FALSE)</f>
        <v>FLANGE OF HANDLE</v>
      </c>
      <c r="V1316" t="str">
        <f>IF(T1316="","(blank)",IF(COUNTIF('STANDARD COMM'!A:A,T1316)&gt;0,"OK","OUT OF SCOPE"))</f>
        <v>OK</v>
      </c>
    </row>
    <row r="1317" spans="1:22">
      <c r="A1317" t="s">
        <v>8943</v>
      </c>
      <c r="B1317" s="48">
        <v>46091.58929398148</v>
      </c>
      <c r="D1317" t="s">
        <v>8256</v>
      </c>
      <c r="E1317" t="s">
        <v>147</v>
      </c>
      <c r="F1317" t="s">
        <v>8880</v>
      </c>
      <c r="G1317" s="24">
        <v>46142</v>
      </c>
      <c r="I1317" t="s">
        <v>1846</v>
      </c>
      <c r="J1317" t="s">
        <v>1847</v>
      </c>
      <c r="K1317" t="s">
        <v>4935</v>
      </c>
      <c r="L1317" s="33" t="str">
        <f>VLOOKUP(K1317,'COMM ITY- ENG'!A:B,2,FALSE)</f>
        <v>handles</v>
      </c>
      <c r="N1317">
        <v>5300</v>
      </c>
      <c r="O1317" t="s">
        <v>4949</v>
      </c>
      <c r="Q1317" s="19">
        <f t="shared" si="20"/>
        <v>5.6000000000000001E-2</v>
      </c>
      <c r="R1317">
        <v>296.8</v>
      </c>
      <c r="S1317" s="26" t="str">
        <f>IFERROR(VLOOKUP(J1317,'DESC ITY - ENG'!B:C,2,FALSE),VLOOKUP(I1317,'DESC ITY - ENG'!A:C,3,FALSE))</f>
        <v>Ring Nut L1500 16/18 R200 F90 A-0°</v>
      </c>
      <c r="T1317" s="15" t="str">
        <f>IFERROR(VLOOKUP(S1317,'DESC ITY - ENG'!C:D,2,FALSE),VLOOKUP(J1317,'DESC ITY - ENG'!B:D,3,FALSE))</f>
        <v>NUT-</v>
      </c>
      <c r="U1317" t="str">
        <f>VLOOKUP(T1317,'STANDARD COMM'!A:B,2,FALSE)</f>
        <v>NUT</v>
      </c>
      <c r="V1317" t="str">
        <f>IF(T1317="","(blank)",IF(COUNTIF('STANDARD COMM'!A:A,T1317)&gt;0,"OK","OUT OF SCOPE"))</f>
        <v>OK</v>
      </c>
    </row>
    <row r="1318" spans="1:22">
      <c r="A1318" t="s">
        <v>8943</v>
      </c>
      <c r="B1318" s="48">
        <v>46091.58929398148</v>
      </c>
      <c r="D1318" t="s">
        <v>8256</v>
      </c>
      <c r="E1318" t="s">
        <v>147</v>
      </c>
      <c r="F1318" t="s">
        <v>8880</v>
      </c>
      <c r="G1318" s="24">
        <v>46142</v>
      </c>
      <c r="I1318" t="s">
        <v>3764</v>
      </c>
      <c r="J1318" t="s">
        <v>3765</v>
      </c>
      <c r="K1318" t="s">
        <v>4935</v>
      </c>
      <c r="L1318" s="33" t="str">
        <f>VLOOKUP(K1318,'COMM ITY- ENG'!A:B,2,FALSE)</f>
        <v>handles</v>
      </c>
      <c r="N1318">
        <v>2100</v>
      </c>
      <c r="O1318" t="s">
        <v>4949</v>
      </c>
      <c r="Q1318" s="19">
        <f t="shared" si="20"/>
        <v>0.10249999999999999</v>
      </c>
      <c r="R1318">
        <v>215.25</v>
      </c>
      <c r="S1318" s="26" t="str">
        <f>IFERROR(VLOOKUP(J1318,'DESC ITY - ENG'!B:C,2,FALSE),VLOOKUP(I1318,'DESC ITY - ENG'!A:C,3,FALSE))</f>
        <v>Ferrule P093 13.5/30 R45 F110 Angle -8°</v>
      </c>
      <c r="T1318" s="15" t="str">
        <f>IFERROR(VLOOKUP(S1318,'DESC ITY - ENG'!C:D,2,FALSE),VLOOKUP(J1318,'DESC ITY - ENG'!B:D,3,FALSE))</f>
        <v>FLAN</v>
      </c>
      <c r="U1318" t="str">
        <f>VLOOKUP(T1318,'STANDARD COMM'!A:B,2,FALSE)</f>
        <v>FLANGE OF HANDLE</v>
      </c>
      <c r="V1318" t="str">
        <f>IF(T1318="","(blank)",IF(COUNTIF('STANDARD COMM'!A:A,T1318)&gt;0,"OK","OUT OF SCOPE"))</f>
        <v>OK</v>
      </c>
    </row>
    <row r="1319" spans="1:22">
      <c r="A1319" t="s">
        <v>8943</v>
      </c>
      <c r="B1319" s="48">
        <v>46091.58929398148</v>
      </c>
      <c r="D1319" t="s">
        <v>8256</v>
      </c>
      <c r="E1319" t="s">
        <v>147</v>
      </c>
      <c r="F1319" t="s">
        <v>8880</v>
      </c>
      <c r="G1319" s="24">
        <v>46142</v>
      </c>
      <c r="I1319" t="s">
        <v>2554</v>
      </c>
      <c r="J1319" t="s">
        <v>2555</v>
      </c>
      <c r="K1319" t="s">
        <v>4935</v>
      </c>
      <c r="L1319" s="33" t="str">
        <f>VLOOKUP(K1319,'COMM ITY- ENG'!A:B,2,FALSE)</f>
        <v>handles</v>
      </c>
      <c r="N1319">
        <v>2100</v>
      </c>
      <c r="O1319" t="s">
        <v>4949</v>
      </c>
      <c r="Q1319" s="19">
        <f t="shared" si="20"/>
        <v>0.10249999999999999</v>
      </c>
      <c r="R1319">
        <v>215.25</v>
      </c>
      <c r="S1319" s="26" t="str">
        <f>IFERROR(VLOOKUP(J1319,'DESC ITY - ENG'!B:C,2,FALSE),VLOOKUP(I1319,'DESC ITY - ENG'!A:C,3,FALSE))</f>
        <v>Ferrule P093 13/32 R45 F120 Angle -8°</v>
      </c>
      <c r="T1319" s="15" t="str">
        <f>IFERROR(VLOOKUP(S1319,'DESC ITY - ENG'!C:D,2,FALSE),VLOOKUP(J1319,'DESC ITY - ENG'!B:D,3,FALSE))</f>
        <v>FLAN</v>
      </c>
      <c r="U1319" t="str">
        <f>VLOOKUP(T1319,'STANDARD COMM'!A:B,2,FALSE)</f>
        <v>FLANGE OF HANDLE</v>
      </c>
      <c r="V1319" t="str">
        <f>IF(T1319="","(blank)",IF(COUNTIF('STANDARD COMM'!A:A,T1319)&gt;0,"OK","OUT OF SCOPE"))</f>
        <v>OK</v>
      </c>
    </row>
    <row r="1320" spans="1:22">
      <c r="A1320" t="s">
        <v>8943</v>
      </c>
      <c r="B1320" s="48">
        <v>46091.58929398148</v>
      </c>
      <c r="D1320" t="s">
        <v>8256</v>
      </c>
      <c r="E1320" t="s">
        <v>147</v>
      </c>
      <c r="F1320" t="s">
        <v>8880</v>
      </c>
      <c r="G1320" s="24">
        <v>46142</v>
      </c>
      <c r="I1320" t="s">
        <v>3768</v>
      </c>
      <c r="J1320" t="s">
        <v>3769</v>
      </c>
      <c r="K1320" t="s">
        <v>4935</v>
      </c>
      <c r="L1320" s="33" t="str">
        <f>VLOOKUP(K1320,'COMM ITY- ENG'!A:B,2,FALSE)</f>
        <v>handles</v>
      </c>
      <c r="N1320">
        <v>2140</v>
      </c>
      <c r="O1320" t="s">
        <v>4949</v>
      </c>
      <c r="Q1320" s="19">
        <f t="shared" si="20"/>
        <v>0.10249999999999999</v>
      </c>
      <c r="R1320">
        <v>219.35</v>
      </c>
      <c r="S1320" s="26" t="str">
        <f>IFERROR(VLOOKUP(J1320,'DESC ITY - ENG'!B:C,2,FALSE),VLOOKUP(I1320,'DESC ITY - ENG'!A:C,3,FALSE))</f>
        <v>Ring Nut P093 12.5/20.5 R90 F80 A-8°</v>
      </c>
      <c r="T1320" s="15" t="str">
        <f>IFERROR(VLOOKUP(S1320,'DESC ITY - ENG'!C:D,2,FALSE),VLOOKUP(J1320,'DESC ITY - ENG'!B:D,3,FALSE))</f>
        <v>NUT-</v>
      </c>
      <c r="U1320" t="str">
        <f>VLOOKUP(T1320,'STANDARD COMM'!A:B,2,FALSE)</f>
        <v>NUT</v>
      </c>
      <c r="V1320" t="str">
        <f>IF(T1320="","(blank)",IF(COUNTIF('STANDARD COMM'!A:A,T1320)&gt;0,"OK","OUT OF SCOPE"))</f>
        <v>OK</v>
      </c>
    </row>
    <row r="1321" spans="1:22">
      <c r="A1321" t="s">
        <v>8941</v>
      </c>
      <c r="B1321" s="48">
        <v>46091.633946759262</v>
      </c>
      <c r="D1321" t="s">
        <v>8256</v>
      </c>
      <c r="E1321" t="s">
        <v>147</v>
      </c>
      <c r="F1321" t="s">
        <v>8880</v>
      </c>
      <c r="G1321" s="24">
        <v>46142</v>
      </c>
      <c r="I1321" t="s">
        <v>4123</v>
      </c>
      <c r="J1321" t="s">
        <v>4124</v>
      </c>
      <c r="K1321" t="s">
        <v>4935</v>
      </c>
      <c r="L1321" s="33" t="str">
        <f>VLOOKUP(K1321,'COMM ITY- ENG'!A:B,2,FALSE)</f>
        <v>handles</v>
      </c>
      <c r="N1321">
        <v>2100</v>
      </c>
      <c r="O1321" t="s">
        <v>4949</v>
      </c>
      <c r="Q1321" s="19">
        <f t="shared" si="20"/>
        <v>5.5999999999999994E-2</v>
      </c>
      <c r="R1321">
        <v>117.6</v>
      </c>
      <c r="S1321" s="26" t="str">
        <f>IFERROR(VLOOKUP(J1321,'DESC ITY - ENG'!B:C,2,FALSE),VLOOKUP(I1321,'DESC ITY - ENG'!A:C,3,FALSE))</f>
        <v>Ring Nut L1500 15/18.5mm R=F75 A-8°</v>
      </c>
      <c r="T1321" s="15" t="str">
        <f>IFERROR(VLOOKUP(S1321,'DESC ITY - ENG'!C:D,2,FALSE),VLOOKUP(J1321,'DESC ITY - ENG'!B:D,3,FALSE))</f>
        <v>NUT-</v>
      </c>
      <c r="U1321" t="str">
        <f>VLOOKUP(T1321,'STANDARD COMM'!A:B,2,FALSE)</f>
        <v>NUT</v>
      </c>
      <c r="V1321" t="str">
        <f>IF(T1321="","(blank)",IF(COUNTIF('STANDARD COMM'!A:A,T1321)&gt;0,"OK","OUT OF SCOPE"))</f>
        <v>OK</v>
      </c>
    </row>
    <row r="1322" spans="1:22">
      <c r="A1322" t="s">
        <v>8941</v>
      </c>
      <c r="B1322" s="48">
        <v>46091.633946759262</v>
      </c>
      <c r="D1322" t="s">
        <v>8256</v>
      </c>
      <c r="E1322" t="s">
        <v>147</v>
      </c>
      <c r="F1322" t="s">
        <v>8880</v>
      </c>
      <c r="G1322" s="24">
        <v>46142</v>
      </c>
      <c r="I1322" t="s">
        <v>1778</v>
      </c>
      <c r="J1322" t="s">
        <v>1779</v>
      </c>
      <c r="K1322" t="s">
        <v>4935</v>
      </c>
      <c r="L1322" s="33" t="str">
        <f>VLOOKUP(K1322,'COMM ITY- ENG'!A:B,2,FALSE)</f>
        <v>handles</v>
      </c>
      <c r="N1322">
        <v>16400</v>
      </c>
      <c r="O1322" t="s">
        <v>4949</v>
      </c>
      <c r="Q1322" s="19">
        <f t="shared" si="20"/>
        <v>5.6000000000000001E-2</v>
      </c>
      <c r="R1322">
        <v>918.4</v>
      </c>
      <c r="S1322" s="26" t="str">
        <f>IFERROR(VLOOKUP(J1322,'DESC ITY - ENG'!B:C,2,FALSE),VLOOKUP(I1322,'DESC ITY - ENG'!A:C,3,FALSE))</f>
        <v>Ring Nut L1500 14.5/15.5mm R200 F90 0°</v>
      </c>
      <c r="T1322" s="15" t="str">
        <f>IFERROR(VLOOKUP(S1322,'DESC ITY - ENG'!C:D,2,FALSE),VLOOKUP(J1322,'DESC ITY - ENG'!B:D,3,FALSE))</f>
        <v>NUT-</v>
      </c>
      <c r="U1322" t="str">
        <f>VLOOKUP(T1322,'STANDARD COMM'!A:B,2,FALSE)</f>
        <v>NUT</v>
      </c>
      <c r="V1322" t="str">
        <f>IF(T1322="","(blank)",IF(COUNTIF('STANDARD COMM'!A:A,T1322)&gt;0,"OK","OUT OF SCOPE"))</f>
        <v>OK</v>
      </c>
    </row>
    <row r="1323" spans="1:22">
      <c r="A1323" t="s">
        <v>8961</v>
      </c>
      <c r="B1323" s="48">
        <v>46091.633946759262</v>
      </c>
      <c r="D1323" t="s">
        <v>109</v>
      </c>
      <c r="E1323" t="s">
        <v>110</v>
      </c>
      <c r="F1323" t="s">
        <v>8889</v>
      </c>
      <c r="G1323" s="24">
        <v>46142</v>
      </c>
      <c r="I1323" t="s">
        <v>952</v>
      </c>
      <c r="J1323" t="s">
        <v>953</v>
      </c>
      <c r="K1323" t="s">
        <v>4935</v>
      </c>
      <c r="L1323" s="33" t="str">
        <f>VLOOKUP(K1323,'COMM ITY- ENG'!A:B,2,FALSE)</f>
        <v>handles</v>
      </c>
      <c r="N1323">
        <v>5040</v>
      </c>
      <c r="O1323" t="s">
        <v>4949</v>
      </c>
      <c r="Q1323" s="19">
        <f t="shared" si="20"/>
        <v>0.21429960317460317</v>
      </c>
      <c r="R1323">
        <v>1080.07</v>
      </c>
      <c r="S1323" s="26" t="str">
        <f>IFERROR(VLOOKUP(J1323,'DESC ITY - ENG'!B:C,2,FALSE),VLOOKUP(I1323,'DESC ITY - ENG'!A:C,3,FALSE))</f>
        <v>Handle S100/2 Miro Black Satin Finish [cite: 5]</v>
      </c>
      <c r="T1323" s="15" t="str">
        <f>IFERROR(VLOOKUP(S1323,'DESC ITY - ENG'!C:D,2,FALSE),VLOOKUP(J1323,'DESC ITY - ENG'!B:D,3,FALSE))</f>
        <v>HDL--</v>
      </c>
      <c r="U1323" t="e">
        <f>VLOOKUP(T1323,'STANDARD COMM'!A:B,2,FALSE)</f>
        <v>#N/A</v>
      </c>
      <c r="V1323" t="str">
        <f>IF(T1323="","(blank)",IF(COUNTIF('STANDARD COMM'!A:A,T1323)&gt;0,"OK","OUT OF SCOPE"))</f>
        <v>OUT OF SCOPE</v>
      </c>
    </row>
    <row r="1324" spans="1:22">
      <c r="A1324" t="s">
        <v>8961</v>
      </c>
      <c r="B1324" s="48">
        <v>46091.633946759262</v>
      </c>
      <c r="D1324" t="s">
        <v>109</v>
      </c>
      <c r="E1324" t="s">
        <v>110</v>
      </c>
      <c r="F1324" t="s">
        <v>8889</v>
      </c>
      <c r="G1324" s="24">
        <v>46142</v>
      </c>
      <c r="I1324" t="s">
        <v>958</v>
      </c>
      <c r="J1324" t="s">
        <v>959</v>
      </c>
      <c r="K1324" t="s">
        <v>4935</v>
      </c>
      <c r="L1324" s="33" t="str">
        <f>VLOOKUP(K1324,'COMM ITY- ENG'!A:B,2,FALSE)</f>
        <v>handles</v>
      </c>
      <c r="N1324">
        <v>39000</v>
      </c>
      <c r="O1324" t="s">
        <v>4949</v>
      </c>
      <c r="Q1324" s="19">
        <f t="shared" si="20"/>
        <v>0.22490000000000002</v>
      </c>
      <c r="R1324">
        <v>8771.1</v>
      </c>
      <c r="S1324" s="26" t="str">
        <f>IFERROR(VLOOKUP(J1324,'DESC ITY - ENG'!B:C,2,FALSE),VLOOKUP(I1324,'DESC ITY - ENG'!A:C,3,FALSE))</f>
        <v>Side Handle S125 Class Black Satin Finish [cite: 5]</v>
      </c>
      <c r="T1324" s="15" t="str">
        <f>IFERROR(VLOOKUP(S1324,'DESC ITY - ENG'!C:D,2,FALSE),VLOOKUP(J1324,'DESC ITY - ENG'!B:D,3,FALSE))</f>
        <v>SHDL-</v>
      </c>
      <c r="U1324" t="e">
        <f>VLOOKUP(T1324,'STANDARD COMM'!A:B,2,FALSE)</f>
        <v>#N/A</v>
      </c>
      <c r="V1324" t="str">
        <f>IF(T1324="","(blank)",IF(COUNTIF('STANDARD COMM'!A:A,T1324)&gt;0,"OK","OUT OF SCOPE"))</f>
        <v>OUT OF SCOPE</v>
      </c>
    </row>
    <row r="1325" spans="1:22">
      <c r="A1325" t="s">
        <v>8961</v>
      </c>
      <c r="B1325" s="48">
        <v>46091.633946759262</v>
      </c>
      <c r="D1325" t="s">
        <v>109</v>
      </c>
      <c r="E1325" t="s">
        <v>110</v>
      </c>
      <c r="F1325" t="s">
        <v>8890</v>
      </c>
      <c r="G1325" s="24">
        <v>46142</v>
      </c>
      <c r="I1325" t="s">
        <v>958</v>
      </c>
      <c r="J1325" t="s">
        <v>959</v>
      </c>
      <c r="K1325" t="s">
        <v>4935</v>
      </c>
      <c r="L1325" s="33" t="str">
        <f>VLOOKUP(K1325,'COMM ITY- ENG'!A:B,2,FALSE)</f>
        <v>handles</v>
      </c>
      <c r="N1325">
        <v>600</v>
      </c>
      <c r="O1325" t="s">
        <v>4949</v>
      </c>
      <c r="Q1325" s="19">
        <f t="shared" si="20"/>
        <v>0.22489999999999999</v>
      </c>
      <c r="R1325">
        <v>134.94</v>
      </c>
      <c r="S1325" s="26" t="str">
        <f>IFERROR(VLOOKUP(J1325,'DESC ITY - ENG'!B:C,2,FALSE),VLOOKUP(I1325,'DESC ITY - ENG'!A:C,3,FALSE))</f>
        <v>Side Handle S125 Class Black Satin Finish [cite: 5]</v>
      </c>
      <c r="T1325" s="15" t="str">
        <f>IFERROR(VLOOKUP(S1325,'DESC ITY - ENG'!C:D,2,FALSE),VLOOKUP(J1325,'DESC ITY - ENG'!B:D,3,FALSE))</f>
        <v>SHDL-</v>
      </c>
      <c r="U1325" t="e">
        <f>VLOOKUP(T1325,'STANDARD COMM'!A:B,2,FALSE)</f>
        <v>#N/A</v>
      </c>
      <c r="V1325" t="str">
        <f>IF(T1325="","(blank)",IF(COUNTIF('STANDARD COMM'!A:A,T1325)&gt;0,"OK","OUT OF SCOPE"))</f>
        <v>OUT OF SCOPE</v>
      </c>
    </row>
    <row r="1326" spans="1:22">
      <c r="A1326" t="s">
        <v>8993</v>
      </c>
      <c r="B1326" s="48">
        <v>46092.653148148151</v>
      </c>
      <c r="D1326" t="s">
        <v>9010</v>
      </c>
      <c r="E1326" t="s">
        <v>145</v>
      </c>
      <c r="F1326" t="s">
        <v>8899</v>
      </c>
      <c r="G1326" s="24">
        <v>46142</v>
      </c>
      <c r="I1326" s="4" t="s">
        <v>9502</v>
      </c>
      <c r="J1326" t="s">
        <v>9111</v>
      </c>
      <c r="K1326" t="s">
        <v>4939</v>
      </c>
      <c r="L1326" s="33" t="str">
        <f>VLOOKUP(K1326,'COMM ITY- ENG'!A:B,2,FALSE)</f>
        <v>packaging material</v>
      </c>
      <c r="N1326">
        <v>2600</v>
      </c>
      <c r="O1326" t="s">
        <v>4949</v>
      </c>
      <c r="Q1326" s="19">
        <f t="shared" si="20"/>
        <v>0.15</v>
      </c>
      <c r="R1326">
        <v>390</v>
      </c>
      <c r="S1326" s="26" t="str">
        <f>IFERROR(VLOOKUP(J1326,'DESC ITY - ENG'!B:C,2,FALSE),VLOOKUP(I1326,'DESC ITY - ENG'!A:C,3,FALSE))</f>
        <v>Amway Queen Folding 140x215mm U&amp;C Pan 28 1M+1M A2501785</v>
      </c>
      <c r="T1326" s="15" t="str">
        <f>IFERROR(VLOOKUP(S1326,'DESC ITY - ENG'!C:D,2,FALSE),VLOOKUP(I1326,'DESC ITY - ENG'!A:D,3,FALSE))</f>
        <v>BHRE</v>
      </c>
      <c r="U1326" t="str">
        <f>VLOOKUP(T1326,'STANDARD COMM'!A:B,2,FALSE)</f>
        <v>BROCHURE / LEAFLET / RECIPE</v>
      </c>
      <c r="V1326" t="str">
        <f>IF(T1326="","(blank)",IF(COUNTIF('STANDARD COMM'!A:A,T1326)&gt;0,"OK","OUT OF SCOPE"))</f>
        <v>OK</v>
      </c>
    </row>
    <row r="1327" spans="1:22">
      <c r="A1327" t="s">
        <v>8934</v>
      </c>
      <c r="B1327" s="48">
        <v>46093.378587962965</v>
      </c>
      <c r="D1327" t="s">
        <v>92</v>
      </c>
      <c r="E1327" t="s">
        <v>93</v>
      </c>
      <c r="F1327" t="s">
        <v>8875</v>
      </c>
      <c r="G1327" s="24">
        <v>46142</v>
      </c>
      <c r="I1327" t="s">
        <v>832</v>
      </c>
      <c r="J1327" t="s">
        <v>833</v>
      </c>
      <c r="K1327" t="s">
        <v>4946</v>
      </c>
      <c r="L1327" s="33" t="str">
        <f>VLOOKUP(K1327,'COMM ITY- ENG'!A:B,2,FALSE)</f>
        <v>consumable materials</v>
      </c>
      <c r="N1327">
        <v>4000</v>
      </c>
      <c r="O1327" t="s">
        <v>4950</v>
      </c>
      <c r="Q1327" s="19">
        <f t="shared" si="20"/>
        <v>2</v>
      </c>
      <c r="R1327">
        <v>8000</v>
      </c>
      <c r="S1327" s="26" t="str">
        <f>IFERROR(VLOOKUP(J1327,'DESC ITY - ENG'!B:C,2,FALSE),VLOOKUP(I1327,'DESC ITY - ENG'!A:C,3,FALSE))</f>
        <v>Carbon Prowaste 7119/S 20kg BagCarbon</v>
      </c>
      <c r="T1327" s="15" t="str">
        <f>IFERROR(VLOOKUP(S1327,'DESC ITY - ENG'!C:D,2,FALSE),VLOOKUP(J1327,'DESC ITY - ENG'!B:D,3,FALSE))</f>
        <v>MISC</v>
      </c>
      <c r="U1327" t="str">
        <f>VLOOKUP(T1327,'STANDARD COMM'!A:B,2,FALSE)</f>
        <v>MISCELLANEOUS</v>
      </c>
      <c r="V1327" t="str">
        <f>IF(T1327="","(blank)",IF(COUNTIF('STANDARD COMM'!A:A,T1327)&gt;0,"OK","OUT OF SCOPE"))</f>
        <v>OK</v>
      </c>
    </row>
    <row r="1328" spans="1:22">
      <c r="A1328" t="s">
        <v>8926</v>
      </c>
      <c r="B1328" s="48">
        <v>46093.3825</v>
      </c>
      <c r="D1328" t="s">
        <v>8253</v>
      </c>
      <c r="E1328" t="s">
        <v>133</v>
      </c>
      <c r="F1328" t="s">
        <v>8867</v>
      </c>
      <c r="G1328" s="24">
        <v>46142</v>
      </c>
      <c r="I1328" t="s">
        <v>1283</v>
      </c>
      <c r="J1328" t="s">
        <v>1284</v>
      </c>
      <c r="K1328" t="s">
        <v>4946</v>
      </c>
      <c r="L1328" s="33" t="str">
        <f>VLOOKUP(K1328,'COMM ITY- ENG'!A:B,2,FALSE)</f>
        <v>consumable materials</v>
      </c>
      <c r="N1328">
        <v>2600</v>
      </c>
      <c r="O1328" t="s">
        <v>4950</v>
      </c>
      <c r="Q1328" s="19">
        <f t="shared" si="20"/>
        <v>2.0499999999999998</v>
      </c>
      <c r="R1328">
        <v>5330</v>
      </c>
      <c r="S1328" s="26" t="str">
        <f>IFERROR(VLOOKUP(J1328,'DESC ITY - ENG'!B:C,2,FALSE),VLOOKUP(I1328,'DESC ITY - ENG'!A:C,3,FALSE))</f>
        <v>Ecotech 30S Degreaser (ex 89)</v>
      </c>
      <c r="T1328" s="15" t="str">
        <f>IFERROR(VLOOKUP(S1328,'DESC ITY - ENG'!C:D,2,FALSE),VLOOKUP(J1328,'DESC ITY - ENG'!B:D,3,FALSE))</f>
        <v>MISC</v>
      </c>
      <c r="U1328" t="str">
        <f>VLOOKUP(T1328,'STANDARD COMM'!A:B,2,FALSE)</f>
        <v>MISCELLANEOUS</v>
      </c>
      <c r="V1328" t="str">
        <f>IF(T1328="","(blank)",IF(COUNTIF('STANDARD COMM'!A:A,T1328)&gt;0,"OK","OUT OF SCOPE"))</f>
        <v>OK</v>
      </c>
    </row>
    <row r="1329" spans="1:22">
      <c r="A1329" t="s">
        <v>8953</v>
      </c>
      <c r="B1329" s="48">
        <v>46093.493252314816</v>
      </c>
      <c r="D1329" t="s">
        <v>9006</v>
      </c>
      <c r="E1329" t="s">
        <v>89</v>
      </c>
      <c r="F1329" t="s">
        <v>8887</v>
      </c>
      <c r="G1329" s="24">
        <v>46142</v>
      </c>
      <c r="I1329" t="s">
        <v>9060</v>
      </c>
      <c r="J1329" t="s">
        <v>9061</v>
      </c>
      <c r="K1329" t="s">
        <v>4947</v>
      </c>
      <c r="L1329" s="33" t="str">
        <f>VLOOKUP(K1329,'COMM ITY- ENG'!A:B,2,FALSE)</f>
        <v>cartons and boxes</v>
      </c>
      <c r="N1329">
        <v>3000</v>
      </c>
      <c r="O1329" t="s">
        <v>4949</v>
      </c>
      <c r="Q1329" s="19">
        <f t="shared" si="20"/>
        <v>0.20399999999999999</v>
      </c>
      <c r="R1329">
        <v>612</v>
      </c>
      <c r="S1329" s="26" t="str">
        <f>IFERROR(VLOOKUP(J1329,'DESC ITY - ENG'!B:C,2,FALSE),VLOOKUP(I1329,'DESC ITY - ENG'!A:C,3,FALSE))</f>
        <v>Pressed Cardboard Corner Protector, 45x45mm, 90cm, Thickness 3mm, Kraft/Brown</v>
      </c>
      <c r="T1329" s="15" t="str">
        <f>IFERROR(VLOOKUP(S1329,'DESC ITY - ENG'!C:D,2,FALSE),VLOOKUP(J1329,'DESC ITY - ENG'!B:D,3,FALSE))</f>
        <v>CBS-</v>
      </c>
      <c r="U1329" t="str">
        <f>VLOOKUP(T1329,'STANDARD COMM'!A:B,2,FALSE)</f>
        <v>CARD BOARD INSERT</v>
      </c>
      <c r="V1329" t="str">
        <f>IF(T1329="","(blank)",IF(COUNTIF('STANDARD COMM'!A:A,T1329)&gt;0,"OK","OUT OF SCOPE"))</f>
        <v>OK</v>
      </c>
    </row>
    <row r="1330" spans="1:22">
      <c r="A1330" t="s">
        <v>8999</v>
      </c>
      <c r="B1330" s="48">
        <v>46093.493252314816</v>
      </c>
      <c r="D1330" t="s">
        <v>9012</v>
      </c>
      <c r="E1330" t="s">
        <v>9013</v>
      </c>
      <c r="F1330" t="s">
        <v>8906</v>
      </c>
      <c r="G1330" s="24">
        <v>46142</v>
      </c>
      <c r="I1330" t="s">
        <v>3772</v>
      </c>
      <c r="J1330" t="s">
        <v>3773</v>
      </c>
      <c r="K1330" t="s">
        <v>4946</v>
      </c>
      <c r="L1330" s="33" t="str">
        <f>VLOOKUP(K1330,'COMM ITY- ENG'!A:B,2,FALSE)</f>
        <v>consumable materials</v>
      </c>
      <c r="N1330">
        <v>812</v>
      </c>
      <c r="O1330" t="s">
        <v>4949</v>
      </c>
      <c r="Q1330" s="19">
        <f t="shared" si="20"/>
        <v>8.5</v>
      </c>
      <c r="R1330">
        <v>6902</v>
      </c>
      <c r="S1330" s="26" t="str">
        <f>IFERROR(VLOOKUP(J1330,'DESC ITY - ENG'!B:C,2,FALSE),VLOOKUP(I1330,'DESC ITY - ENG'!A:C,3,FALSE))</f>
        <v>Pallet EPAL Standard 120x80 cm</v>
      </c>
      <c r="T1330" s="15" t="str">
        <f>IFERROR(VLOOKUP(S1330,'DESC ITY - ENG'!C:D,2,FALSE),VLOOKUP(J1330,'DESC ITY - ENG'!B:D,3,FALSE))</f>
        <v>MISC</v>
      </c>
      <c r="U1330" t="str">
        <f>VLOOKUP(T1330,'STANDARD COMM'!A:B,2,FALSE)</f>
        <v>MISCELLANEOUS</v>
      </c>
      <c r="V1330" t="str">
        <f>IF(T1330="","(blank)",IF(COUNTIF('STANDARD COMM'!A:A,T1330)&gt;0,"OK","OUT OF SCOPE"))</f>
        <v>OK</v>
      </c>
    </row>
    <row r="1331" spans="1:22">
      <c r="A1331" t="s">
        <v>8909</v>
      </c>
      <c r="B1331" s="48">
        <v>46094.423252314817</v>
      </c>
      <c r="D1331" t="s">
        <v>25</v>
      </c>
      <c r="E1331" t="s">
        <v>26</v>
      </c>
      <c r="F1331" t="s">
        <v>8855</v>
      </c>
      <c r="G1331" s="24">
        <v>46142</v>
      </c>
      <c r="I1331" t="s">
        <v>276</v>
      </c>
      <c r="J1331" t="s">
        <v>277</v>
      </c>
      <c r="K1331" t="s">
        <v>4938</v>
      </c>
      <c r="L1331" s="33" t="str">
        <f>VLOOKUP(K1331,'COMM ITY- ENG'!A:B,2,FALSE)</f>
        <v>aluminium</v>
      </c>
      <c r="N1331">
        <v>2214</v>
      </c>
      <c r="O1331" t="s">
        <v>4950</v>
      </c>
      <c r="Q1331" s="19">
        <f t="shared" si="20"/>
        <v>3.9190018066847334</v>
      </c>
      <c r="R1331">
        <v>8676.67</v>
      </c>
      <c r="S1331" s="26" t="str">
        <f>IFERROR(VLOOKUP(J1331,'DESC ITY - ENG'!B:C,2,FALSE),VLOOKUP(I1331,'DESC ITY - ENG'!A:C,3,FALSE))</f>
        <v>Aluminum Disc L. Green Series 265mm x 2.9mm Replacement Part [cite: 3]</v>
      </c>
      <c r="T1331" s="15" t="str">
        <f>IFERROR(VLOOKUP(S1331,'DESC ITY - ENG'!C:D,2,FALSE),VLOOKUP(J1331,'DESC ITY - ENG'!B:D,3,FALSE))</f>
        <v>ALM-</v>
      </c>
      <c r="U1331" t="str">
        <f>VLOOKUP(T1331,'STANDARD COMM'!A:B,2,FALSE)</f>
        <v>ALUM MATERIAL</v>
      </c>
      <c r="V1331" t="str">
        <f>IF(T1331="","(blank)",IF(COUNTIF('STANDARD COMM'!A:A,T1331)&gt;0,"OK","OUT OF SCOPE"))</f>
        <v>OK</v>
      </c>
    </row>
    <row r="1332" spans="1:22">
      <c r="A1332" t="s">
        <v>8909</v>
      </c>
      <c r="B1332" s="48">
        <v>46094.423252314817</v>
      </c>
      <c r="D1332" t="s">
        <v>25</v>
      </c>
      <c r="E1332" t="s">
        <v>26</v>
      </c>
      <c r="F1332" t="s">
        <v>8855</v>
      </c>
      <c r="G1332" s="24">
        <v>46142</v>
      </c>
      <c r="I1332" t="s">
        <v>1475</v>
      </c>
      <c r="J1332" t="s">
        <v>1476</v>
      </c>
      <c r="K1332" t="s">
        <v>4938</v>
      </c>
      <c r="L1332" s="33" t="str">
        <f>VLOOKUP(K1332,'COMM ITY- ENG'!A:B,2,FALSE)</f>
        <v>aluminium</v>
      </c>
      <c r="N1332">
        <v>2243</v>
      </c>
      <c r="O1332" t="s">
        <v>4950</v>
      </c>
      <c r="Q1332" s="19">
        <f t="shared" si="20"/>
        <v>3.9190013374944268</v>
      </c>
      <c r="R1332">
        <v>8790.32</v>
      </c>
      <c r="S1332" s="26" t="str">
        <f>IFERROR(VLOOKUP(J1332,'DESC ITY - ENG'!B:C,2,FALSE),VLOOKUP(I1332,'DESC ITY - ENG'!A:C,3,FALSE))</f>
        <v>Aluminum Disc L. Green Series 280mm x 3.2mm Replacement Part [cite: 3]</v>
      </c>
      <c r="T1332" s="15" t="str">
        <f>IFERROR(VLOOKUP(S1332,'DESC ITY - ENG'!C:D,2,FALSE),VLOOKUP(J1332,'DESC ITY - ENG'!B:D,3,FALSE))</f>
        <v>ALM-</v>
      </c>
      <c r="U1332" t="str">
        <f>VLOOKUP(T1332,'STANDARD COMM'!A:B,2,FALSE)</f>
        <v>ALUM MATERIAL</v>
      </c>
      <c r="V1332" t="str">
        <f>IF(T1332="","(blank)",IF(COUNTIF('STANDARD COMM'!A:A,T1332)&gt;0,"OK","OUT OF SCOPE"))</f>
        <v>OK</v>
      </c>
    </row>
    <row r="1333" spans="1:22">
      <c r="A1333" t="s">
        <v>8909</v>
      </c>
      <c r="B1333" s="48">
        <v>46094.423252314817</v>
      </c>
      <c r="D1333" t="s">
        <v>25</v>
      </c>
      <c r="E1333" t="s">
        <v>26</v>
      </c>
      <c r="F1333" t="s">
        <v>8855</v>
      </c>
      <c r="G1333" s="24">
        <v>46142</v>
      </c>
      <c r="I1333" t="s">
        <v>284</v>
      </c>
      <c r="J1333" t="s">
        <v>285</v>
      </c>
      <c r="K1333" t="s">
        <v>4938</v>
      </c>
      <c r="L1333" s="33" t="str">
        <f>VLOOKUP(K1333,'COMM ITY- ENG'!A:B,2,FALSE)</f>
        <v>aluminium</v>
      </c>
      <c r="N1333">
        <v>2216</v>
      </c>
      <c r="O1333" t="s">
        <v>4950</v>
      </c>
      <c r="Q1333" s="19">
        <f t="shared" si="20"/>
        <v>3.9189981949458486</v>
      </c>
      <c r="R1333">
        <v>8684.5</v>
      </c>
      <c r="S1333" s="26" t="str">
        <f>IFERROR(VLOOKUP(J1333,'DESC ITY - ENG'!B:C,2,FALSE),VLOOKUP(I1333,'DESC ITY - ENG'!A:C,3,FALSE))</f>
        <v>Aluminum Disc, Green Series, 290x2.9mm</v>
      </c>
      <c r="T1333" s="15" t="str">
        <f>IFERROR(VLOOKUP(S1333,'DESC ITY - ENG'!C:D,2,FALSE),VLOOKUP(J1333,'DESC ITY - ENG'!B:D,3,FALSE))</f>
        <v>ALM-</v>
      </c>
      <c r="U1333" t="str">
        <f>VLOOKUP(T1333,'STANDARD COMM'!A:B,2,FALSE)</f>
        <v>ALUM MATERIAL</v>
      </c>
      <c r="V1333" t="str">
        <f>IF(T1333="","(blank)",IF(COUNTIF('STANDARD COMM'!A:A,T1333)&gt;0,"OK","OUT OF SCOPE"))</f>
        <v>OK</v>
      </c>
    </row>
    <row r="1334" spans="1:22">
      <c r="A1334" t="s">
        <v>8909</v>
      </c>
      <c r="B1334" s="48">
        <v>46094.423252314817</v>
      </c>
      <c r="D1334" t="s">
        <v>25</v>
      </c>
      <c r="E1334" t="s">
        <v>26</v>
      </c>
      <c r="F1334" t="s">
        <v>8855</v>
      </c>
      <c r="G1334" s="24">
        <v>46142</v>
      </c>
      <c r="I1334" t="s">
        <v>280</v>
      </c>
      <c r="J1334" t="s">
        <v>281</v>
      </c>
      <c r="K1334" t="s">
        <v>4938</v>
      </c>
      <c r="L1334" s="33" t="str">
        <f>VLOOKUP(K1334,'COMM ITY- ENG'!A:B,2,FALSE)</f>
        <v>aluminium</v>
      </c>
      <c r="N1334">
        <v>3339</v>
      </c>
      <c r="O1334" t="s">
        <v>4950</v>
      </c>
      <c r="Q1334" s="19">
        <f t="shared" si="20"/>
        <v>3.9189997005091346</v>
      </c>
      <c r="R1334">
        <v>13085.54</v>
      </c>
      <c r="S1334" s="26" t="str">
        <f>IFERROR(VLOOKUP(J1334,'DESC ITY - ENG'!B:C,2,FALSE),VLOOKUP(I1334,'DESC ITY - ENG'!A:C,3,FALSE))</f>
        <v>Aluminum Disc L. Green Series 305mm x 2.9mm Replacement Part [cite: 3]</v>
      </c>
      <c r="T1334" s="15" t="str">
        <f>IFERROR(VLOOKUP(S1334,'DESC ITY - ENG'!C:D,2,FALSE),VLOOKUP(J1334,'DESC ITY - ENG'!B:D,3,FALSE))</f>
        <v>ALM-</v>
      </c>
      <c r="U1334" t="str">
        <f>VLOOKUP(T1334,'STANDARD COMM'!A:B,2,FALSE)</f>
        <v>ALUM MATERIAL</v>
      </c>
      <c r="V1334" t="str">
        <f>IF(T1334="","(blank)",IF(COUNTIF('STANDARD COMM'!A:A,T1334)&gt;0,"OK","OUT OF SCOPE"))</f>
        <v>OK</v>
      </c>
    </row>
    <row r="1335" spans="1:22">
      <c r="A1335" t="s">
        <v>8909</v>
      </c>
      <c r="B1335" s="48">
        <v>46094.423252314817</v>
      </c>
      <c r="D1335" t="s">
        <v>25</v>
      </c>
      <c r="E1335" t="s">
        <v>26</v>
      </c>
      <c r="F1335" t="s">
        <v>8855</v>
      </c>
      <c r="G1335" s="24">
        <v>46142</v>
      </c>
      <c r="I1335" t="s">
        <v>1479</v>
      </c>
      <c r="J1335" t="s">
        <v>1480</v>
      </c>
      <c r="K1335" t="s">
        <v>4938</v>
      </c>
      <c r="L1335" s="33" t="str">
        <f>VLOOKUP(K1335,'COMM ITY- ENG'!A:B,2,FALSE)</f>
        <v>aluminium</v>
      </c>
      <c r="N1335">
        <v>2219</v>
      </c>
      <c r="O1335" t="s">
        <v>4950</v>
      </c>
      <c r="Q1335" s="19">
        <f t="shared" si="20"/>
        <v>3.9189995493465526</v>
      </c>
      <c r="R1335">
        <v>8696.26</v>
      </c>
      <c r="S1335" s="26" t="str">
        <f>IFERROR(VLOOKUP(J1335,'DESC ITY - ENG'!B:C,2,FALSE),VLOOKUP(I1335,'DESC ITY - ENG'!A:C,3,FALSE))</f>
        <v>Aluminum Disc, Green Series, 325x3.2mm</v>
      </c>
      <c r="T1335" s="15" t="str">
        <f>IFERROR(VLOOKUP(S1335,'DESC ITY - ENG'!C:D,2,FALSE),VLOOKUP(J1335,'DESC ITY - ENG'!B:D,3,FALSE))</f>
        <v>ALM-</v>
      </c>
      <c r="U1335" t="str">
        <f>VLOOKUP(T1335,'STANDARD COMM'!A:B,2,FALSE)</f>
        <v>ALUM MATERIAL</v>
      </c>
      <c r="V1335" t="str">
        <f>IF(T1335="","(blank)",IF(COUNTIF('STANDARD COMM'!A:A,T1335)&gt;0,"OK","OUT OF SCOPE"))</f>
        <v>OK</v>
      </c>
    </row>
    <row r="1336" spans="1:22">
      <c r="A1336" t="s">
        <v>8909</v>
      </c>
      <c r="B1336" s="48">
        <v>46094.423252314817</v>
      </c>
      <c r="D1336" t="s">
        <v>25</v>
      </c>
      <c r="E1336" t="s">
        <v>26</v>
      </c>
      <c r="F1336" t="s">
        <v>8855</v>
      </c>
      <c r="G1336" s="24">
        <v>46142</v>
      </c>
      <c r="I1336" t="s">
        <v>330</v>
      </c>
      <c r="J1336" t="s">
        <v>331</v>
      </c>
      <c r="K1336" t="s">
        <v>4938</v>
      </c>
      <c r="L1336" s="33" t="str">
        <f>VLOOKUP(K1336,'COMM ITY- ENG'!A:B,2,FALSE)</f>
        <v>aluminium</v>
      </c>
      <c r="N1336">
        <v>2236</v>
      </c>
      <c r="O1336" t="s">
        <v>4950</v>
      </c>
      <c r="Q1336" s="19">
        <f t="shared" si="20"/>
        <v>3.918998211091234</v>
      </c>
      <c r="R1336">
        <v>8762.8799999999992</v>
      </c>
      <c r="S1336" s="26" t="str">
        <f>IFERROR(VLOOKUP(J1336,'DESC ITY - ENG'!B:C,2,FALSE),VLOOKUP(I1336,'DESC ITY - ENG'!A:C,3,FALSE))</f>
        <v>Aluminum Disc L. Green Series 335mm x 2.9mm Replacement Part [cite: 3]</v>
      </c>
      <c r="T1336" s="15" t="str">
        <f>IFERROR(VLOOKUP(S1336,'DESC ITY - ENG'!C:D,2,FALSE),VLOOKUP(J1336,'DESC ITY - ENG'!B:D,3,FALSE))</f>
        <v>ALM-</v>
      </c>
      <c r="U1336" t="str">
        <f>VLOOKUP(T1336,'STANDARD COMM'!A:B,2,FALSE)</f>
        <v>ALUM MATERIAL</v>
      </c>
      <c r="V1336" t="str">
        <f>IF(T1336="","(blank)",IF(COUNTIF('STANDARD COMM'!A:A,T1336)&gt;0,"OK","OUT OF SCOPE"))</f>
        <v>OK</v>
      </c>
    </row>
    <row r="1337" spans="1:22">
      <c r="A1337" t="s">
        <v>8909</v>
      </c>
      <c r="B1337" s="48">
        <v>46094.423252314817</v>
      </c>
      <c r="D1337" t="s">
        <v>25</v>
      </c>
      <c r="E1337" t="s">
        <v>26</v>
      </c>
      <c r="F1337" t="s">
        <v>8855</v>
      </c>
      <c r="G1337" s="24">
        <v>46142</v>
      </c>
      <c r="I1337" t="s">
        <v>316</v>
      </c>
      <c r="J1337" t="s">
        <v>317</v>
      </c>
      <c r="K1337" t="s">
        <v>4938</v>
      </c>
      <c r="L1337" s="33" t="str">
        <f>VLOOKUP(K1337,'COMM ITY- ENG'!A:B,2,FALSE)</f>
        <v>aluminium</v>
      </c>
      <c r="N1337">
        <v>2205</v>
      </c>
      <c r="O1337" t="s">
        <v>4950</v>
      </c>
      <c r="Q1337" s="19">
        <f t="shared" si="20"/>
        <v>3.919002267573696</v>
      </c>
      <c r="R1337">
        <v>8641.4</v>
      </c>
      <c r="S1337" s="26" t="str">
        <f>IFERROR(VLOOKUP(J1337,'DESC ITY - ENG'!B:C,2,FALSE),VLOOKUP(I1337,'DESC ITY - ENG'!A:C,3,FALSE))</f>
        <v>Aluminum Disc, Green Series, 350x3.2mm</v>
      </c>
      <c r="T1337" s="15" t="str">
        <f>IFERROR(VLOOKUP(S1337,'DESC ITY - ENG'!C:D,2,FALSE),VLOOKUP(J1337,'DESC ITY - ENG'!B:D,3,FALSE))</f>
        <v>ALM-</v>
      </c>
      <c r="U1337" t="str">
        <f>VLOOKUP(T1337,'STANDARD COMM'!A:B,2,FALSE)</f>
        <v>ALUM MATERIAL</v>
      </c>
      <c r="V1337" t="str">
        <f>IF(T1337="","(blank)",IF(COUNTIF('STANDARD COMM'!A:A,T1337)&gt;0,"OK","OUT OF SCOPE"))</f>
        <v>OK</v>
      </c>
    </row>
    <row r="1338" spans="1:22">
      <c r="A1338" t="s">
        <v>8951</v>
      </c>
      <c r="B1338" s="48">
        <v>46094.647106481483</v>
      </c>
      <c r="D1338" t="s">
        <v>4960</v>
      </c>
      <c r="E1338" t="s">
        <v>4961</v>
      </c>
      <c r="F1338" t="s">
        <v>8885</v>
      </c>
      <c r="G1338" s="24">
        <v>46142</v>
      </c>
      <c r="I1338" t="s">
        <v>7311</v>
      </c>
      <c r="J1338" t="s">
        <v>7312</v>
      </c>
      <c r="K1338" t="s">
        <v>4947</v>
      </c>
      <c r="L1338" s="33" t="str">
        <f>VLOOKUP(K1338,'COMM ITY- ENG'!A:B,2,FALSE)</f>
        <v>cartons and boxes</v>
      </c>
      <c r="N1338">
        <v>1460</v>
      </c>
      <c r="O1338" t="s">
        <v>4949</v>
      </c>
      <c r="Q1338" s="19">
        <f t="shared" si="20"/>
        <v>1.0650000000000002</v>
      </c>
      <c r="R1338">
        <v>1554.9</v>
      </c>
      <c r="S1338" s="26" t="str">
        <f>IFERROR(VLOOKUP(J1338,'DESC ITY - ENG'!B:C,2,FALSE),VLOOKUP(I1338,'DESC ITY - ENG'!A:C,3,FALSE))</f>
        <v>Die-cut Divider, Flexo Box 7804-7805, Made In</v>
      </c>
      <c r="T1338" s="15" t="str">
        <f>IFERROR(VLOOKUP(S1338,'DESC ITY - ENG'!C:D,2,FALSE),VLOOKUP(J1338,'DESC ITY - ENG'!B:D,3,FALSE))</f>
        <v>CBS-</v>
      </c>
      <c r="U1338" t="str">
        <f>VLOOKUP(T1338,'STANDARD COMM'!A:B,2,FALSE)</f>
        <v>CARD BOARD INSERT</v>
      </c>
      <c r="V1338" t="str">
        <f>IF(T1338="","(blank)",IF(COUNTIF('STANDARD COMM'!A:A,T1338)&gt;0,"OK","OUT OF SCOPE"))</f>
        <v>OK</v>
      </c>
    </row>
    <row r="1339" spans="1:22">
      <c r="A1339" t="s">
        <v>8996</v>
      </c>
      <c r="B1339" s="48">
        <v>46098.423726851855</v>
      </c>
      <c r="D1339" t="s">
        <v>131</v>
      </c>
      <c r="E1339" t="s">
        <v>132</v>
      </c>
      <c r="F1339" t="s">
        <v>8901</v>
      </c>
      <c r="G1339" s="24">
        <v>46142</v>
      </c>
      <c r="I1339" t="s">
        <v>1275</v>
      </c>
      <c r="J1339" t="s">
        <v>1276</v>
      </c>
      <c r="K1339" t="s">
        <v>4940</v>
      </c>
      <c r="L1339" s="33" t="str">
        <f>VLOOKUP(K1339,'COMM ITY- ENG'!A:B,2,FALSE)</f>
        <v>packaging accessories</v>
      </c>
      <c r="N1339">
        <v>20000</v>
      </c>
      <c r="O1339" t="s">
        <v>4949</v>
      </c>
      <c r="Q1339" s="19">
        <f t="shared" si="20"/>
        <v>1.7000000000000001E-2</v>
      </c>
      <c r="R1339">
        <v>340</v>
      </c>
      <c r="S1339" s="26" t="str">
        <f>IFERROR(VLOOKUP(J1339,'DESC ITY - ENG'!B:C,2,FALSE),VLOOKUP(I1339,'DESC ITY - ENG'!A:C,3,FALSE))</f>
        <v>5 GR90 STD FSC+LOGHIPaper Strip 52x27.5 cm 90g Standard FSC with Logos</v>
      </c>
      <c r="T1339" s="15" t="str">
        <f>IFERROR(VLOOKUP(S1339,'DESC ITY - ENG'!C:D,2,FALSE),VLOOKUP(J1339,'DESC ITY - ENG'!B:D,3,FALSE))</f>
        <v>PAP-</v>
      </c>
      <c r="U1339" t="str">
        <f>VLOOKUP(T1339,'STANDARD COMM'!A:B,2,FALSE)</f>
        <v>PAPER FOR BOX</v>
      </c>
      <c r="V1339" t="str">
        <f>IF(T1339="","(blank)",IF(COUNTIF('STANDARD COMM'!A:A,T1339)&gt;0,"OK","OUT OF SCOPE"))</f>
        <v>OK</v>
      </c>
    </row>
    <row r="1340" spans="1:22">
      <c r="A1340" t="s">
        <v>8996</v>
      </c>
      <c r="B1340" s="48">
        <v>46098.423726851855</v>
      </c>
      <c r="D1340" t="s">
        <v>131</v>
      </c>
      <c r="E1340" t="s">
        <v>132</v>
      </c>
      <c r="F1340" t="s">
        <v>8901</v>
      </c>
      <c r="G1340" s="24">
        <v>46142</v>
      </c>
      <c r="I1340" t="s">
        <v>1277</v>
      </c>
      <c r="J1340" t="s">
        <v>1278</v>
      </c>
      <c r="K1340" t="s">
        <v>4940</v>
      </c>
      <c r="L1340" s="33" t="str">
        <f>VLOOKUP(K1340,'COMM ITY- ENG'!A:B,2,FALSE)</f>
        <v>packaging accessories</v>
      </c>
      <c r="N1340">
        <v>30000</v>
      </c>
      <c r="O1340" t="s">
        <v>4949</v>
      </c>
      <c r="Q1340" s="19">
        <f t="shared" si="20"/>
        <v>2.5000000000000001E-2</v>
      </c>
      <c r="R1340">
        <v>750</v>
      </c>
      <c r="S1340" s="26" t="str">
        <f>IFERROR(VLOOKUP(J1340,'DESC ITY - ENG'!B:C,2,FALSE),VLOOKUP(I1340,'DESC ITY - ENG'!A:C,3,FALSE))</f>
        <v>5 GR90 STD FSC+LOGHIPaper Strip 61X36.5 cm 90g Standard FSC with Logos</v>
      </c>
      <c r="T1340" s="15" t="str">
        <f>IFERROR(VLOOKUP(S1340,'DESC ITY - ENG'!C:D,2,FALSE),VLOOKUP(J1340,'DESC ITY - ENG'!B:D,3,FALSE))</f>
        <v>PAP-</v>
      </c>
      <c r="U1340" t="str">
        <f>VLOOKUP(T1340,'STANDARD COMM'!A:B,2,FALSE)</f>
        <v>PAPER FOR BOX</v>
      </c>
      <c r="V1340" t="str">
        <f>IF(T1340="","(blank)",IF(COUNTIF('STANDARD COMM'!A:A,T1340)&gt;0,"OK","OUT OF SCOPE"))</f>
        <v>OK</v>
      </c>
    </row>
    <row r="1341" spans="1:22">
      <c r="A1341" t="s">
        <v>8989</v>
      </c>
      <c r="B1341" s="48">
        <v>46098.444525462961</v>
      </c>
      <c r="D1341" t="s">
        <v>9008</v>
      </c>
      <c r="E1341" t="s">
        <v>121</v>
      </c>
      <c r="F1341" t="s">
        <v>8895</v>
      </c>
      <c r="G1341" s="24">
        <v>46142</v>
      </c>
      <c r="I1341" t="s">
        <v>3967</v>
      </c>
      <c r="J1341" t="s">
        <v>3968</v>
      </c>
      <c r="K1341" t="s">
        <v>4947</v>
      </c>
      <c r="L1341" s="33" t="str">
        <f>VLOOKUP(K1341,'COMM ITY- ENG'!A:B,2,FALSE)</f>
        <v>cartons and boxes</v>
      </c>
      <c r="N1341">
        <v>1190</v>
      </c>
      <c r="O1341" t="s">
        <v>4949</v>
      </c>
      <c r="Q1341" s="19">
        <f t="shared" si="20"/>
        <v>0.16</v>
      </c>
      <c r="R1341">
        <v>190.4</v>
      </c>
      <c r="S1341" s="26" t="str">
        <f>IFERROR(VLOOKUP(J1341,'DESC ITY - ENG'!B:C,2,FALSE),VLOOKUP(I1341,'DESC ITY - ENG'!A:C,3,FALSE))</f>
        <v>Die-Cut Divider, 365x100 mm, Pitch 23mm, Kraft/Brown EB-Flute</v>
      </c>
      <c r="T1341" s="15" t="str">
        <f>IFERROR(VLOOKUP(S1341,'DESC ITY - ENG'!C:D,2,FALSE),VLOOKUP(J1341,'DESC ITY - ENG'!B:D,3,FALSE))</f>
        <v>CBS-</v>
      </c>
      <c r="U1341" t="str">
        <f>VLOOKUP(T1341,'STANDARD COMM'!A:B,2,FALSE)</f>
        <v>CARD BOARD INSERT</v>
      </c>
      <c r="V1341" t="str">
        <f>IF(T1341="","(blank)",IF(COUNTIF('STANDARD COMM'!A:A,T1341)&gt;0,"OK","OUT OF SCOPE"))</f>
        <v>OK</v>
      </c>
    </row>
    <row r="1342" spans="1:22">
      <c r="A1342" t="s">
        <v>8980</v>
      </c>
      <c r="B1342" s="48">
        <v>46099</v>
      </c>
      <c r="D1342" t="s">
        <v>119</v>
      </c>
      <c r="E1342" t="s">
        <v>120</v>
      </c>
      <c r="F1342" t="s">
        <v>8894</v>
      </c>
      <c r="G1342" s="24">
        <v>46142</v>
      </c>
      <c r="I1342" t="s">
        <v>9090</v>
      </c>
      <c r="J1342" t="s">
        <v>9091</v>
      </c>
      <c r="K1342" t="s">
        <v>4938</v>
      </c>
      <c r="L1342" s="33" t="str">
        <f>VLOOKUP(K1342,'COMM ITY- ENG'!A:B,2,FALSE)</f>
        <v>aluminium</v>
      </c>
      <c r="N1342">
        <v>789</v>
      </c>
      <c r="O1342" t="s">
        <v>4950</v>
      </c>
      <c r="Q1342" s="19">
        <f t="shared" si="20"/>
        <v>3.9</v>
      </c>
      <c r="R1342">
        <v>3077.1</v>
      </c>
      <c r="S1342" s="26" t="str">
        <f>IFERROR(VLOOKUP(J1342,'DESC ITY - ENG'!B:C,2,FALSE),VLOOKUP(I1342,'DESC ITY - ENG'!A:C,3,FALSE))</f>
        <v>Aluminum Disc, Al 99.5%, 230x2.6mm</v>
      </c>
      <c r="T1342" s="15" t="str">
        <f>IFERROR(VLOOKUP(S1342,'DESC ITY - ENG'!C:D,2,FALSE),VLOOKUP(J1342,'DESC ITY - ENG'!B:D,3,FALSE))</f>
        <v>ALM-</v>
      </c>
      <c r="U1342" t="str">
        <f>VLOOKUP(T1342,'STANDARD COMM'!A:B,2,FALSE)</f>
        <v>ALUM MATERIAL</v>
      </c>
      <c r="V1342" t="str">
        <f>IF(T1342="","(blank)",IF(COUNTIF('STANDARD COMM'!A:A,T1342)&gt;0,"OK","OUT OF SCOPE"))</f>
        <v>OK</v>
      </c>
    </row>
    <row r="1343" spans="1:22">
      <c r="A1343" t="s">
        <v>8980</v>
      </c>
      <c r="B1343" s="48">
        <v>46099</v>
      </c>
      <c r="D1343" t="s">
        <v>119</v>
      </c>
      <c r="E1343" t="s">
        <v>120</v>
      </c>
      <c r="F1343" t="s">
        <v>8894</v>
      </c>
      <c r="G1343" s="24">
        <v>46142</v>
      </c>
      <c r="I1343" t="s">
        <v>9092</v>
      </c>
      <c r="J1343" t="s">
        <v>9093</v>
      </c>
      <c r="K1343" t="s">
        <v>4938</v>
      </c>
      <c r="L1343" s="33" t="str">
        <f>VLOOKUP(K1343,'COMM ITY- ENG'!A:B,2,FALSE)</f>
        <v>aluminium</v>
      </c>
      <c r="N1343">
        <v>1756</v>
      </c>
      <c r="O1343" t="s">
        <v>4950</v>
      </c>
      <c r="Q1343" s="19">
        <f t="shared" si="20"/>
        <v>3.9</v>
      </c>
      <c r="R1343">
        <v>6848.4</v>
      </c>
      <c r="S1343" s="26" t="str">
        <f>IFERROR(VLOOKUP(J1343,'DESC ITY - ENG'!B:C,2,FALSE),VLOOKUP(I1343,'DESC ITY - ENG'!A:C,3,FALSE))</f>
        <v>Aluminum Disc, Al 99.5%, 280x2.6mm</v>
      </c>
      <c r="T1343" s="15" t="str">
        <f>IFERROR(VLOOKUP(S1343,'DESC ITY - ENG'!C:D,2,FALSE),VLOOKUP(J1343,'DESC ITY - ENG'!B:D,3,FALSE))</f>
        <v>ALM-</v>
      </c>
      <c r="U1343" t="str">
        <f>VLOOKUP(T1343,'STANDARD COMM'!A:B,2,FALSE)</f>
        <v>ALUM MATERIAL</v>
      </c>
      <c r="V1343" t="str">
        <f>IF(T1343="","(blank)",IF(COUNTIF('STANDARD COMM'!A:A,T1343)&gt;0,"OK","OUT OF SCOPE"))</f>
        <v>OK</v>
      </c>
    </row>
    <row r="1344" spans="1:22">
      <c r="A1344" t="s">
        <v>8980</v>
      </c>
      <c r="B1344" s="48">
        <v>46099</v>
      </c>
      <c r="D1344" t="s">
        <v>119</v>
      </c>
      <c r="E1344" t="s">
        <v>120</v>
      </c>
      <c r="F1344" t="s">
        <v>8894</v>
      </c>
      <c r="G1344" s="24">
        <v>46142</v>
      </c>
      <c r="I1344" t="s">
        <v>1515</v>
      </c>
      <c r="J1344" t="s">
        <v>1516</v>
      </c>
      <c r="K1344" t="s">
        <v>4938</v>
      </c>
      <c r="L1344" s="33" t="str">
        <f>VLOOKUP(K1344,'COMM ITY- ENG'!A:B,2,FALSE)</f>
        <v>aluminium</v>
      </c>
      <c r="N1344">
        <v>1473</v>
      </c>
      <c r="O1344" t="s">
        <v>4950</v>
      </c>
      <c r="Q1344" s="19">
        <f t="shared" si="20"/>
        <v>3.9</v>
      </c>
      <c r="R1344">
        <v>5744.7</v>
      </c>
      <c r="S1344" s="26" t="str">
        <f>IFERROR(VLOOKUP(J1344,'DESC ITY - ENG'!B:C,2,FALSE),VLOOKUP(I1344,'DESC ITY - ENG'!A:C,3,FALSE))</f>
        <v>Aluminum Disc, Al 99.5%, 315x2.6mm</v>
      </c>
      <c r="T1344" s="15" t="str">
        <f>IFERROR(VLOOKUP(S1344,'DESC ITY - ENG'!C:D,2,FALSE),VLOOKUP(J1344,'DESC ITY - ENG'!B:D,3,FALSE))</f>
        <v>ALM-</v>
      </c>
      <c r="U1344" t="str">
        <f>VLOOKUP(T1344,'STANDARD COMM'!A:B,2,FALSE)</f>
        <v>ALUM MATERIAL</v>
      </c>
      <c r="V1344" t="str">
        <f>IF(T1344="","(blank)",IF(COUNTIF('STANDARD COMM'!A:A,T1344)&gt;0,"OK","OUT OF SCOPE"))</f>
        <v>OK</v>
      </c>
    </row>
    <row r="1345" spans="1:22">
      <c r="A1345" t="s">
        <v>8980</v>
      </c>
      <c r="B1345" s="48">
        <v>46099</v>
      </c>
      <c r="D1345" t="s">
        <v>119</v>
      </c>
      <c r="E1345" t="s">
        <v>120</v>
      </c>
      <c r="F1345" t="s">
        <v>8894</v>
      </c>
      <c r="G1345" s="24">
        <v>46142</v>
      </c>
      <c r="I1345" t="s">
        <v>9094</v>
      </c>
      <c r="J1345" t="s">
        <v>9095</v>
      </c>
      <c r="K1345" t="s">
        <v>4938</v>
      </c>
      <c r="L1345" s="33" t="str">
        <f>VLOOKUP(K1345,'COMM ITY- ENG'!A:B,2,FALSE)</f>
        <v>aluminium</v>
      </c>
      <c r="N1345">
        <v>1446</v>
      </c>
      <c r="O1345" t="s">
        <v>4950</v>
      </c>
      <c r="Q1345" s="19">
        <f t="shared" si="20"/>
        <v>3.9</v>
      </c>
      <c r="R1345">
        <v>5639.4</v>
      </c>
      <c r="S1345" s="26" t="str">
        <f>IFERROR(VLOOKUP(J1345,'DESC ITY - ENG'!B:C,2,FALSE),VLOOKUP(I1345,'DESC ITY - ENG'!A:C,3,FALSE))</f>
        <v>Aluminum Disc, Al 99.5%, 325x2.6mm</v>
      </c>
      <c r="T1345" s="15" t="str">
        <f>IFERROR(VLOOKUP(S1345,'DESC ITY - ENG'!C:D,2,FALSE),VLOOKUP(J1345,'DESC ITY - ENG'!B:D,3,FALSE))</f>
        <v>ALM-</v>
      </c>
      <c r="U1345" t="str">
        <f>VLOOKUP(T1345,'STANDARD COMM'!A:B,2,FALSE)</f>
        <v>ALUM MATERIAL</v>
      </c>
      <c r="V1345" t="str">
        <f>IF(T1345="","(blank)",IF(COUNTIF('STANDARD COMM'!A:A,T1345)&gt;0,"OK","OUT OF SCOPE"))</f>
        <v>OK</v>
      </c>
    </row>
    <row r="1346" spans="1:22">
      <c r="A1346" t="s">
        <v>8980</v>
      </c>
      <c r="B1346" s="48">
        <v>46099</v>
      </c>
      <c r="D1346" t="s">
        <v>119</v>
      </c>
      <c r="E1346" t="s">
        <v>120</v>
      </c>
      <c r="F1346" t="s">
        <v>8894</v>
      </c>
      <c r="G1346" s="24">
        <v>46142</v>
      </c>
      <c r="I1346" t="s">
        <v>1451</v>
      </c>
      <c r="J1346" t="s">
        <v>1452</v>
      </c>
      <c r="K1346" t="s">
        <v>4938</v>
      </c>
      <c r="L1346" s="33" t="str">
        <f>VLOOKUP(K1346,'COMM ITY- ENG'!A:B,2,FALSE)</f>
        <v>aluminium</v>
      </c>
      <c r="N1346">
        <v>829</v>
      </c>
      <c r="O1346" t="s">
        <v>4950</v>
      </c>
      <c r="Q1346" s="19">
        <f t="shared" ref="Q1346:Q1409" si="21">+R1346/N1346</f>
        <v>3.9</v>
      </c>
      <c r="R1346">
        <v>3233.1</v>
      </c>
      <c r="S1346" s="26" t="str">
        <f>IFERROR(VLOOKUP(J1346,'DESC ITY - ENG'!B:C,2,FALSE),VLOOKUP(I1346,'DESC ITY - ENG'!A:C,3,FALSE))</f>
        <v>Aluminum Disc, Al 99.5%, 365x2.6mm</v>
      </c>
      <c r="T1346" s="15" t="str">
        <f>IFERROR(VLOOKUP(S1346,'DESC ITY - ENG'!C:D,2,FALSE),VLOOKUP(J1346,'DESC ITY - ENG'!B:D,3,FALSE))</f>
        <v>ALM-</v>
      </c>
      <c r="U1346" t="str">
        <f>VLOOKUP(T1346,'STANDARD COMM'!A:B,2,FALSE)</f>
        <v>ALUM MATERIAL</v>
      </c>
      <c r="V1346" t="str">
        <f>IF(T1346="","(blank)",IF(COUNTIF('STANDARD COMM'!A:A,T1346)&gt;0,"OK","OUT OF SCOPE"))</f>
        <v>OK</v>
      </c>
    </row>
    <row r="1347" spans="1:22">
      <c r="A1347" t="s">
        <v>8954</v>
      </c>
      <c r="B1347" s="48">
        <v>46100</v>
      </c>
      <c r="D1347" t="s">
        <v>9006</v>
      </c>
      <c r="E1347" t="s">
        <v>89</v>
      </c>
      <c r="F1347" t="s">
        <v>8887</v>
      </c>
      <c r="G1347" s="24">
        <v>46142</v>
      </c>
      <c r="I1347" t="s">
        <v>9060</v>
      </c>
      <c r="J1347" t="s">
        <v>9061</v>
      </c>
      <c r="K1347" t="s">
        <v>4947</v>
      </c>
      <c r="L1347" s="33" t="str">
        <f>VLOOKUP(K1347,'COMM ITY- ENG'!A:B,2,FALSE)</f>
        <v>cartons and boxes</v>
      </c>
      <c r="N1347">
        <v>2000</v>
      </c>
      <c r="O1347" t="s">
        <v>4949</v>
      </c>
      <c r="Q1347" s="19">
        <f t="shared" si="21"/>
        <v>0.20399999999999999</v>
      </c>
      <c r="R1347">
        <v>408</v>
      </c>
      <c r="S1347" s="26" t="str">
        <f>IFERROR(VLOOKUP(J1347,'DESC ITY - ENG'!B:C,2,FALSE),VLOOKUP(I1347,'DESC ITY - ENG'!A:C,3,FALSE))</f>
        <v>Pressed Cardboard Corner Protector, 45x45mm, 90cm, Thickness 3mm, Kraft/Brown</v>
      </c>
      <c r="T1347" s="15" t="str">
        <f>IFERROR(VLOOKUP(S1347,'DESC ITY - ENG'!C:D,2,FALSE),VLOOKUP(J1347,'DESC ITY - ENG'!B:D,3,FALSE))</f>
        <v>CBS-</v>
      </c>
      <c r="U1347" t="str">
        <f>VLOOKUP(T1347,'STANDARD COMM'!A:B,2,FALSE)</f>
        <v>CARD BOARD INSERT</v>
      </c>
      <c r="V1347" t="str">
        <f>IF(T1347="","(blank)",IF(COUNTIF('STANDARD COMM'!A:A,T1347)&gt;0,"OK","OUT OF SCOPE"))</f>
        <v>OK</v>
      </c>
    </row>
    <row r="1348" spans="1:22">
      <c r="A1348" t="s">
        <v>8954</v>
      </c>
      <c r="B1348" s="48">
        <v>46100</v>
      </c>
      <c r="D1348" t="s">
        <v>9006</v>
      </c>
      <c r="E1348" t="s">
        <v>89</v>
      </c>
      <c r="F1348" t="s">
        <v>8887</v>
      </c>
      <c r="G1348" s="24">
        <v>46142</v>
      </c>
      <c r="I1348" t="s">
        <v>9062</v>
      </c>
      <c r="J1348" t="s">
        <v>9063</v>
      </c>
      <c r="K1348" t="s">
        <v>4947</v>
      </c>
      <c r="L1348" s="33" t="str">
        <f>VLOOKUP(K1348,'COMM ITY- ENG'!A:B,2,FALSE)</f>
        <v>cartons and boxes</v>
      </c>
      <c r="N1348">
        <v>2000</v>
      </c>
      <c r="O1348" t="s">
        <v>4949</v>
      </c>
      <c r="Q1348" s="19">
        <f t="shared" si="21"/>
        <v>0.22</v>
      </c>
      <c r="R1348">
        <v>440</v>
      </c>
      <c r="S1348" s="26" t="str">
        <f>IFERROR(VLOOKUP(J1348,'DESC ITY - ENG'!B:C,2,FALSE),VLOOKUP(I1348,'DESC ITY - ENG'!A:C,3,FALSE))</f>
        <v>Pressed Cardboard Corner Protector, 45x45mm, 97cm, Thickness 3mm, Kraft/Brown</v>
      </c>
      <c r="T1348" s="15" t="str">
        <f>IFERROR(VLOOKUP(S1348,'DESC ITY - ENG'!C:D,2,FALSE),VLOOKUP(J1348,'DESC ITY - ENG'!B:D,3,FALSE))</f>
        <v>CBS-</v>
      </c>
      <c r="U1348" t="str">
        <f>VLOOKUP(T1348,'STANDARD COMM'!A:B,2,FALSE)</f>
        <v>CARD BOARD INSERT</v>
      </c>
      <c r="V1348" t="str">
        <f>IF(T1348="","(blank)",IF(COUNTIF('STANDARD COMM'!A:A,T1348)&gt;0,"OK","OUT OF SCOPE"))</f>
        <v>OK</v>
      </c>
    </row>
    <row r="1349" spans="1:22">
      <c r="A1349" t="s">
        <v>8935</v>
      </c>
      <c r="B1349" s="48">
        <v>46101</v>
      </c>
      <c r="D1349" t="s">
        <v>92</v>
      </c>
      <c r="E1349" t="s">
        <v>93</v>
      </c>
      <c r="F1349" t="s">
        <v>8875</v>
      </c>
      <c r="G1349" s="24">
        <v>46142</v>
      </c>
      <c r="I1349" t="s">
        <v>834</v>
      </c>
      <c r="J1349" t="s">
        <v>835</v>
      </c>
      <c r="K1349" t="s">
        <v>4946</v>
      </c>
      <c r="L1349" s="33" t="str">
        <f>VLOOKUP(K1349,'COMM ITY- ENG'!A:B,2,FALSE)</f>
        <v>consumable materials</v>
      </c>
      <c r="N1349">
        <v>1200</v>
      </c>
      <c r="O1349" t="s">
        <v>4950</v>
      </c>
      <c r="Q1349" s="19">
        <f t="shared" si="21"/>
        <v>2.0499999999999998</v>
      </c>
      <c r="R1349">
        <v>2460</v>
      </c>
      <c r="S1349" s="26" t="str">
        <f>IFERROR(VLOOKUP(J1349,'DESC ITY - ENG'!B:C,2,FALSE),VLOOKUP(I1349,'DESC ITY - ENG'!A:C,3,FALSE))</f>
        <v>Coagulant Prowaste 9124 EcoprojCoagulant</v>
      </c>
      <c r="T1349" s="15" t="str">
        <f>IFERROR(VLOOKUP(S1349,'DESC ITY - ENG'!C:D,2,FALSE),VLOOKUP(J1349,'DESC ITY - ENG'!B:D,3,FALSE))</f>
        <v>MISC</v>
      </c>
      <c r="U1349" t="str">
        <f>VLOOKUP(T1349,'STANDARD COMM'!A:B,2,FALSE)</f>
        <v>MISCELLANEOUS</v>
      </c>
      <c r="V1349" t="str">
        <f>IF(T1349="","(blank)",IF(COUNTIF('STANDARD COMM'!A:A,T1349)&gt;0,"OK","OUT OF SCOPE"))</f>
        <v>OK</v>
      </c>
    </row>
    <row r="1350" spans="1:22">
      <c r="A1350" t="s">
        <v>8935</v>
      </c>
      <c r="B1350" s="48">
        <v>46101</v>
      </c>
      <c r="D1350" t="s">
        <v>92</v>
      </c>
      <c r="E1350" t="s">
        <v>93</v>
      </c>
      <c r="F1350" t="s">
        <v>8877</v>
      </c>
      <c r="G1350" s="24">
        <v>46142</v>
      </c>
      <c r="I1350" t="s">
        <v>9048</v>
      </c>
      <c r="J1350" t="s">
        <v>9049</v>
      </c>
      <c r="K1350" t="s">
        <v>4946</v>
      </c>
      <c r="L1350" s="33" t="str">
        <f>VLOOKUP(K1350,'COMM ITY- ENG'!A:B,2,FALSE)</f>
        <v>consumable materials</v>
      </c>
      <c r="N1350">
        <v>75</v>
      </c>
      <c r="O1350" t="s">
        <v>4950</v>
      </c>
      <c r="Q1350" s="19">
        <f t="shared" si="21"/>
        <v>3.35</v>
      </c>
      <c r="R1350">
        <v>251.25</v>
      </c>
      <c r="S1350" s="26" t="str">
        <f>IFERROR(VLOOKUP(J1350,'DESC ITY - ENG'!B:C,2,FALSE),VLOOKUP(I1350,'DESC ITY - ENG'!A:C,3,FALSE))</f>
        <v>Antiscalant Properm 7930 Osmosis Membrane</v>
      </c>
      <c r="T1350" s="15" t="str">
        <f>IFERROR(VLOOKUP(S1350,'DESC ITY - ENG'!C:D,2,FALSE),VLOOKUP(J1350,'DESC ITY - ENG'!B:D,3,FALSE))</f>
        <v>MISC</v>
      </c>
      <c r="U1350" t="str">
        <f>VLOOKUP(T1350,'STANDARD COMM'!A:B,2,FALSE)</f>
        <v>MISCELLANEOUS</v>
      </c>
      <c r="V1350" t="str">
        <f>IF(T1350="","(blank)",IF(COUNTIF('STANDARD COMM'!A:A,T1350)&gt;0,"OK","OUT OF SCOPE"))</f>
        <v>OK</v>
      </c>
    </row>
    <row r="1351" spans="1:22">
      <c r="A1351" t="s">
        <v>8950</v>
      </c>
      <c r="B1351" s="48">
        <v>46101</v>
      </c>
      <c r="D1351" t="s">
        <v>79</v>
      </c>
      <c r="E1351" t="s">
        <v>80</v>
      </c>
      <c r="F1351" t="s">
        <v>8884</v>
      </c>
      <c r="G1351" s="24">
        <v>46142</v>
      </c>
      <c r="I1351" t="s">
        <v>794</v>
      </c>
      <c r="J1351" t="s">
        <v>795</v>
      </c>
      <c r="K1351" t="s">
        <v>4936</v>
      </c>
      <c r="L1351" s="33" t="str">
        <f>VLOOKUP(K1351,'COMM ITY- ENG'!A:B,2,FALSE)</f>
        <v>chemical products</v>
      </c>
      <c r="N1351">
        <v>779</v>
      </c>
      <c r="O1351" t="s">
        <v>4950</v>
      </c>
      <c r="Q1351" s="19">
        <f t="shared" si="21"/>
        <v>2.1341463414634148</v>
      </c>
      <c r="R1351">
        <v>1662.5</v>
      </c>
      <c r="S1351" s="26" t="str">
        <f>IFERROR(VLOOKUP(J1351,'DESC ITY - ENG'!B:C,2,FALSE),VLOOKUP(I1351,'DESC ITY - ENG'!A:C,3,FALSE))</f>
        <v>Nitro Thinner Bulk TankNitro Thinner</v>
      </c>
      <c r="T1351" s="15" t="str">
        <f>IFERROR(VLOOKUP(S1351,'DESC ITY - ENG'!C:D,2,FALSE),VLOOKUP(J1351,'DESC ITY - ENG'!B:D,3,FALSE))</f>
        <v>MISC</v>
      </c>
      <c r="U1351" t="str">
        <f>VLOOKUP(T1351,'STANDARD COMM'!A:B,2,FALSE)</f>
        <v>MISCELLANEOUS</v>
      </c>
      <c r="V1351" t="str">
        <f>IF(T1351="","(blank)",IF(COUNTIF('STANDARD COMM'!A:A,T1351)&gt;0,"OK","OUT OF SCOPE"))</f>
        <v>OK</v>
      </c>
    </row>
    <row r="1352" spans="1:22">
      <c r="A1352" t="s">
        <v>8950</v>
      </c>
      <c r="B1352" s="48">
        <v>46101</v>
      </c>
      <c r="D1352" t="s">
        <v>79</v>
      </c>
      <c r="E1352" t="s">
        <v>80</v>
      </c>
      <c r="F1352" t="s">
        <v>8884</v>
      </c>
      <c r="G1352" s="24">
        <v>46142</v>
      </c>
      <c r="I1352" t="s">
        <v>796</v>
      </c>
      <c r="J1352" t="s">
        <v>797</v>
      </c>
      <c r="K1352" t="s">
        <v>4946</v>
      </c>
      <c r="L1352" s="33" t="str">
        <f>VLOOKUP(K1352,'COMM ITY- ENG'!A:B,2,FALSE)</f>
        <v>consumable materials</v>
      </c>
      <c r="N1352">
        <v>1353</v>
      </c>
      <c r="O1352" t="s">
        <v>4950</v>
      </c>
      <c r="Q1352" s="19">
        <f t="shared" si="21"/>
        <v>2.3780487804878048</v>
      </c>
      <c r="R1352">
        <v>3217.5</v>
      </c>
      <c r="S1352" s="26" t="str">
        <f>IFERROR(VLOOKUP(J1352,'DESC ITY - ENG'!B:C,2,FALSE),VLOOKUP(I1352,'DESC ITY - ENG'!A:C,3,FALSE))</f>
        <v>Nitro Thinner for Cleaning Tin CanNitro Thinner for Cleaning</v>
      </c>
      <c r="T1352" s="15" t="str">
        <f>IFERROR(VLOOKUP(S1352,'DESC ITY - ENG'!C:D,2,FALSE),VLOOKUP(J1352,'DESC ITY - ENG'!B:D,3,FALSE))</f>
        <v>MISC</v>
      </c>
      <c r="U1352" t="str">
        <f>VLOOKUP(T1352,'STANDARD COMM'!A:B,2,FALSE)</f>
        <v>MISCELLANEOUS</v>
      </c>
      <c r="V1352" t="str">
        <f>IF(T1352="","(blank)",IF(COUNTIF('STANDARD COMM'!A:A,T1352)&gt;0,"OK","OUT OF SCOPE"))</f>
        <v>OK</v>
      </c>
    </row>
    <row r="1353" spans="1:22">
      <c r="A1353" t="s">
        <v>8952</v>
      </c>
      <c r="B1353" s="48">
        <v>46101</v>
      </c>
      <c r="D1353" t="s">
        <v>9115</v>
      </c>
      <c r="E1353" t="s">
        <v>180</v>
      </c>
      <c r="F1353" t="s">
        <v>8886</v>
      </c>
      <c r="G1353" s="24">
        <v>46142</v>
      </c>
      <c r="I1353" t="s">
        <v>4422</v>
      </c>
      <c r="J1353" t="s">
        <v>4423</v>
      </c>
      <c r="K1353" t="s">
        <v>4936</v>
      </c>
      <c r="L1353" s="33" t="str">
        <f>VLOOKUP(K1353,'COMM ITY- ENG'!A:B,2,FALSE)</f>
        <v>chemical products</v>
      </c>
      <c r="N1353">
        <v>6</v>
      </c>
      <c r="O1353" t="s">
        <v>4950</v>
      </c>
      <c r="Q1353" s="19">
        <f t="shared" si="21"/>
        <v>56</v>
      </c>
      <c r="R1353">
        <v>336</v>
      </c>
      <c r="S1353" s="26" t="str">
        <f>IFERROR(VLOOKUP(J1353,'DESC ITY - ENG'!B:C,2,FALSE),VLOOKUP(I1353,'DESC ITY - ENG'!A:C,3,FALSE))</f>
        <v>2-Butylamino-ethanol (ADVANTEX - Neutralizing Agent / Additive)</v>
      </c>
      <c r="T1353" s="15" t="str">
        <f>IFERROR(VLOOKUP(S1353,'DESC ITY - ENG'!C:D,2,FALSE),VLOOKUP(J1353,'DESC ITY - ENG'!B:D,3,FALSE))</f>
        <v>uncl</v>
      </c>
      <c r="U1353" t="str">
        <f>VLOOKUP(T1353,'STANDARD COMM'!A:B,2,FALSE)</f>
        <v>Un-Classify</v>
      </c>
      <c r="V1353" t="str">
        <f>IF(T1353="","(blank)",IF(COUNTIF('STANDARD COMM'!A:A,T1353)&gt;0,"OK","OUT OF SCOPE"))</f>
        <v>OK</v>
      </c>
    </row>
    <row r="1354" spans="1:22">
      <c r="A1354" t="s">
        <v>8955</v>
      </c>
      <c r="B1354" s="48">
        <v>46101</v>
      </c>
      <c r="D1354" t="s">
        <v>9006</v>
      </c>
      <c r="E1354" t="s">
        <v>89</v>
      </c>
      <c r="F1354" t="s">
        <v>8887</v>
      </c>
      <c r="G1354" s="24">
        <v>46142</v>
      </c>
      <c r="I1354" t="s">
        <v>1415</v>
      </c>
      <c r="J1354" t="s">
        <v>1416</v>
      </c>
      <c r="K1354" t="s">
        <v>4947</v>
      </c>
      <c r="L1354" s="33" t="str">
        <f>VLOOKUP(K1354,'COMM ITY- ENG'!A:B,2,FALSE)</f>
        <v>cartons and boxes</v>
      </c>
      <c r="N1354">
        <v>2000</v>
      </c>
      <c r="O1354" t="s">
        <v>4949</v>
      </c>
      <c r="Q1354" s="19">
        <f t="shared" si="21"/>
        <v>0.25</v>
      </c>
      <c r="R1354">
        <v>500</v>
      </c>
      <c r="S1354" s="26" t="str">
        <f>IFERROR(VLOOKUP(J1354,'DESC ITY - ENG'!B:C,2,FALSE),VLOOKUP(I1354,'DESC ITY - ENG'!A:C,3,FALSE))</f>
        <v>Pressed Cardboard Corner Protector, 45x45mm, 102cm, Thickness 3mm, Kraft/Brown</v>
      </c>
      <c r="T1354" s="15" t="str">
        <f>IFERROR(VLOOKUP(S1354,'DESC ITY - ENG'!C:D,2,FALSE),VLOOKUP(J1354,'DESC ITY - ENG'!B:D,3,FALSE))</f>
        <v>CBS-</v>
      </c>
      <c r="U1354" t="str">
        <f>VLOOKUP(T1354,'STANDARD COMM'!A:B,2,FALSE)</f>
        <v>CARD BOARD INSERT</v>
      </c>
      <c r="V1354" t="str">
        <f>IF(T1354="","(blank)",IF(COUNTIF('STANDARD COMM'!A:A,T1354)&gt;0,"OK","OUT OF SCOPE"))</f>
        <v>OK</v>
      </c>
    </row>
    <row r="1355" spans="1:22">
      <c r="A1355" t="s">
        <v>8955</v>
      </c>
      <c r="B1355" s="48">
        <v>46101</v>
      </c>
      <c r="D1355" t="s">
        <v>9006</v>
      </c>
      <c r="E1355" t="s">
        <v>89</v>
      </c>
      <c r="F1355" t="s">
        <v>8887</v>
      </c>
      <c r="G1355" s="24">
        <v>46142</v>
      </c>
      <c r="I1355" t="s">
        <v>9062</v>
      </c>
      <c r="J1355" t="s">
        <v>9063</v>
      </c>
      <c r="K1355" t="s">
        <v>4947</v>
      </c>
      <c r="L1355" s="33" t="str">
        <f>VLOOKUP(K1355,'COMM ITY- ENG'!A:B,2,FALSE)</f>
        <v>cartons and boxes</v>
      </c>
      <c r="N1355">
        <v>2000</v>
      </c>
      <c r="O1355" t="s">
        <v>4949</v>
      </c>
      <c r="Q1355" s="19">
        <f t="shared" si="21"/>
        <v>0.22</v>
      </c>
      <c r="R1355">
        <v>440</v>
      </c>
      <c r="S1355" s="26" t="str">
        <f>IFERROR(VLOOKUP(J1355,'DESC ITY - ENG'!B:C,2,FALSE),VLOOKUP(I1355,'DESC ITY - ENG'!A:C,3,FALSE))</f>
        <v>Pressed Cardboard Corner Protector, 45x45mm, 97cm, Thickness 3mm, Kraft/Brown</v>
      </c>
      <c r="T1355" s="15" t="str">
        <f>IFERROR(VLOOKUP(S1355,'DESC ITY - ENG'!C:D,2,FALSE),VLOOKUP(J1355,'DESC ITY - ENG'!B:D,3,FALSE))</f>
        <v>CBS-</v>
      </c>
      <c r="U1355" t="str">
        <f>VLOOKUP(T1355,'STANDARD COMM'!A:B,2,FALSE)</f>
        <v>CARD BOARD INSERT</v>
      </c>
      <c r="V1355" t="str">
        <f>IF(T1355="","(blank)",IF(COUNTIF('STANDARD COMM'!A:A,T1355)&gt;0,"OK","OUT OF SCOPE"))</f>
        <v>OK</v>
      </c>
    </row>
    <row r="1356" spans="1:22">
      <c r="A1356" t="s">
        <v>8964</v>
      </c>
      <c r="B1356" s="48">
        <v>46101</v>
      </c>
      <c r="D1356" t="s">
        <v>125</v>
      </c>
      <c r="E1356" t="s">
        <v>126</v>
      </c>
      <c r="F1356" t="s">
        <v>8892</v>
      </c>
      <c r="G1356" s="24">
        <v>46142</v>
      </c>
      <c r="I1356" t="s">
        <v>1207</v>
      </c>
      <c r="J1356" t="s">
        <v>1208</v>
      </c>
      <c r="K1356" t="s">
        <v>4936</v>
      </c>
      <c r="L1356" s="33" t="str">
        <f>VLOOKUP(K1356,'COMM ITY- ENG'!A:B,2,FALSE)</f>
        <v>chemical products</v>
      </c>
      <c r="N1356">
        <v>20</v>
      </c>
      <c r="O1356" t="s">
        <v>4950</v>
      </c>
      <c r="Q1356" s="19">
        <f t="shared" si="21"/>
        <v>63.243499999999997</v>
      </c>
      <c r="R1356">
        <v>1264.8699999999999</v>
      </c>
      <c r="S1356" s="26" t="str">
        <f>IFERROR(VLOOKUP(J1356,'DESC ITY - ENG'!B:C,2,FALSE),VLOOKUP(I1356,'DESC ITY - ENG'!A:C,3,FALSE))</f>
        <v>Blue Iron Oxide FK-9250 (equiv. FA6210)</v>
      </c>
      <c r="T1356" s="15" t="str">
        <f>IFERROR(VLOOKUP(S1356,'DESC ITY - ENG'!C:D,2,FALSE),VLOOKUP(J1356,'DESC ITY - ENG'!B:D,3,FALSE))</f>
        <v>INM-</v>
      </c>
      <c r="U1356" t="str">
        <f>VLOOKUP(T1356,'STANDARD COMM'!A:B,2,FALSE)</f>
        <v>INTR TREAT MATERIAL</v>
      </c>
      <c r="V1356" t="str">
        <f>IF(T1356="","(blank)",IF(COUNTIF('STANDARD COMM'!A:A,T1356)&gt;0,"OK","OUT OF SCOPE"))</f>
        <v>OK</v>
      </c>
    </row>
    <row r="1357" spans="1:22">
      <c r="A1357" t="s">
        <v>8964</v>
      </c>
      <c r="B1357" s="48">
        <v>46101</v>
      </c>
      <c r="D1357" t="s">
        <v>125</v>
      </c>
      <c r="E1357" t="s">
        <v>126</v>
      </c>
      <c r="F1357" t="s">
        <v>8892</v>
      </c>
      <c r="G1357" s="24">
        <v>46142</v>
      </c>
      <c r="I1357" t="s">
        <v>1211</v>
      </c>
      <c r="J1357" t="s">
        <v>1212</v>
      </c>
      <c r="K1357" t="s">
        <v>4936</v>
      </c>
      <c r="L1357" s="33" t="str">
        <f>VLOOKUP(K1357,'COMM ITY- ENG'!A:B,2,FALSE)</f>
        <v>chemical products</v>
      </c>
      <c r="N1357">
        <v>25</v>
      </c>
      <c r="O1357" t="s">
        <v>4950</v>
      </c>
      <c r="Q1357" s="19">
        <f t="shared" si="21"/>
        <v>52.059200000000004</v>
      </c>
      <c r="R1357">
        <v>1301.48</v>
      </c>
      <c r="S1357" s="26" t="str">
        <f>IFERROR(VLOOKUP(J1357,'DESC ITY - ENG'!B:C,2,FALSE),VLOOKUP(I1357,'DESC ITY - ENG'!A:C,3,FALSE))</f>
        <v>Green Oxide FK 8497 (formerly FA 6290)</v>
      </c>
      <c r="T1357" s="15" t="str">
        <f>IFERROR(VLOOKUP(S1357,'DESC ITY - ENG'!C:D,2,FALSE),VLOOKUP(J1357,'DESC ITY - ENG'!B:D,3,FALSE))</f>
        <v>INM-</v>
      </c>
      <c r="U1357" t="str">
        <f>VLOOKUP(T1357,'STANDARD COMM'!A:B,2,FALSE)</f>
        <v>INTR TREAT MATERIAL</v>
      </c>
      <c r="V1357" t="str">
        <f>IF(T1357="","(blank)",IF(COUNTIF('STANDARD COMM'!A:A,T1357)&gt;0,"OK","OUT OF SCOPE"))</f>
        <v>OK</v>
      </c>
    </row>
    <row r="1358" spans="1:22">
      <c r="A1358" t="s">
        <v>8990</v>
      </c>
      <c r="B1358" s="48">
        <v>46101</v>
      </c>
      <c r="D1358" t="s">
        <v>117</v>
      </c>
      <c r="E1358" t="s">
        <v>118</v>
      </c>
      <c r="F1358" t="s">
        <v>8896</v>
      </c>
      <c r="G1358" s="24">
        <v>46142</v>
      </c>
      <c r="I1358" t="s">
        <v>1185</v>
      </c>
      <c r="J1358" t="s">
        <v>1186</v>
      </c>
      <c r="K1358" t="s">
        <v>4936</v>
      </c>
      <c r="L1358" s="33" t="str">
        <f>VLOOKUP(K1358,'COMM ITY- ENG'!A:B,2,FALSE)</f>
        <v>chemical products</v>
      </c>
      <c r="N1358">
        <v>120</v>
      </c>
      <c r="O1358" t="s">
        <v>4950</v>
      </c>
      <c r="Q1358" s="19">
        <f t="shared" si="21"/>
        <v>5.61</v>
      </c>
      <c r="R1358">
        <v>673.2</v>
      </c>
      <c r="S1358" s="26" t="str">
        <f>IFERROR(VLOOKUP(J1358,'DESC ITY - ENG'!B:C,2,FALSE),VLOOKUP(I1358,'DESC ITY - ENG'!A:C,3,FALSE))</f>
        <v>MAINCOTE AF-400 (Acrylic Resin / Binder emulsion)</v>
      </c>
      <c r="T1358" s="15" t="str">
        <f>IFERROR(VLOOKUP(S1358,'DESC ITY - ENG'!C:D,2,FALSE),VLOOKUP(J1358,'DESC ITY - ENG'!B:D,3,FALSE))</f>
        <v>uncl</v>
      </c>
      <c r="U1358" t="str">
        <f>VLOOKUP(T1358,'STANDARD COMM'!A:B,2,FALSE)</f>
        <v>Un-Classify</v>
      </c>
      <c r="V1358" t="str">
        <f>IF(T1358="","(blank)",IF(COUNTIF('STANDARD COMM'!A:A,T1358)&gt;0,"OK","OUT OF SCOPE"))</f>
        <v>OK</v>
      </c>
    </row>
    <row r="1359" spans="1:22">
      <c r="A1359" t="s">
        <v>8981</v>
      </c>
      <c r="B1359" s="48">
        <v>46105</v>
      </c>
      <c r="D1359" t="s">
        <v>119</v>
      </c>
      <c r="E1359" t="s">
        <v>120</v>
      </c>
      <c r="F1359" t="s">
        <v>8894</v>
      </c>
      <c r="G1359" s="24">
        <v>46142</v>
      </c>
      <c r="I1359" t="s">
        <v>3814</v>
      </c>
      <c r="J1359" t="s">
        <v>3815</v>
      </c>
      <c r="K1359" t="s">
        <v>4938</v>
      </c>
      <c r="L1359" s="33" t="str">
        <f>VLOOKUP(K1359,'COMM ITY- ENG'!A:B,2,FALSE)</f>
        <v>aluminium</v>
      </c>
      <c r="N1359">
        <v>824</v>
      </c>
      <c r="O1359" t="s">
        <v>4950</v>
      </c>
      <c r="Q1359" s="19">
        <f t="shared" si="21"/>
        <v>3.9</v>
      </c>
      <c r="R1359">
        <v>3213.6</v>
      </c>
      <c r="S1359" s="26" t="str">
        <f>IFERROR(VLOOKUP(J1359,'DESC ITY - ENG'!B:C,2,FALSE),VLOOKUP(I1359,'DESC ITY - ENG'!A:C,3,FALSE))</f>
        <v>5 275/14 RICAluminum Disc Alloy 99.5 275mm x 1.4mm Replacement Part [cite: 2]</v>
      </c>
      <c r="T1359" s="15" t="str">
        <f>IFERROR(VLOOKUP(S1359,'DESC ITY - ENG'!C:D,2,FALSE),VLOOKUP(J1359,'DESC ITY - ENG'!B:D,3,FALSE))</f>
        <v>ALM-</v>
      </c>
      <c r="U1359" t="str">
        <f>VLOOKUP(T1359,'STANDARD COMM'!A:B,2,FALSE)</f>
        <v>ALUM MATERIAL</v>
      </c>
      <c r="V1359" t="str">
        <f>IF(T1359="","(blank)",IF(COUNTIF('STANDARD COMM'!A:A,T1359)&gt;0,"OK","OUT OF SCOPE"))</f>
        <v>OK</v>
      </c>
    </row>
    <row r="1360" spans="1:22">
      <c r="A1360" t="s">
        <v>8981</v>
      </c>
      <c r="B1360" s="48">
        <v>46105</v>
      </c>
      <c r="D1360" t="s">
        <v>119</v>
      </c>
      <c r="E1360" t="s">
        <v>120</v>
      </c>
      <c r="F1360" t="s">
        <v>8894</v>
      </c>
      <c r="G1360" s="24">
        <v>46142</v>
      </c>
      <c r="I1360" t="s">
        <v>3820</v>
      </c>
      <c r="J1360" t="s">
        <v>3821</v>
      </c>
      <c r="K1360" t="s">
        <v>4938</v>
      </c>
      <c r="L1360" s="33" t="str">
        <f>VLOOKUP(K1360,'COMM ITY- ENG'!A:B,2,FALSE)</f>
        <v>aluminium</v>
      </c>
      <c r="N1360">
        <v>1671</v>
      </c>
      <c r="O1360" t="s">
        <v>4950</v>
      </c>
      <c r="Q1360" s="19">
        <f t="shared" si="21"/>
        <v>3.9</v>
      </c>
      <c r="R1360">
        <v>6516.9</v>
      </c>
      <c r="S1360" s="26" t="str">
        <f>IFERROR(VLOOKUP(J1360,'DESC ITY - ENG'!B:C,2,FALSE),VLOOKUP(I1360,'DESC ITY - ENG'!A:C,3,FALSE))</f>
        <v>Aluminum Disc, Al 99.5%, 410x2.8mm</v>
      </c>
      <c r="T1360" s="15" t="str">
        <f>IFERROR(VLOOKUP(S1360,'DESC ITY - ENG'!C:D,2,FALSE),VLOOKUP(J1360,'DESC ITY - ENG'!B:D,3,FALSE))</f>
        <v>ALM-</v>
      </c>
      <c r="U1360" t="str">
        <f>VLOOKUP(T1360,'STANDARD COMM'!A:B,2,FALSE)</f>
        <v>ALUM MATERIAL</v>
      </c>
      <c r="V1360" t="str">
        <f>IF(T1360="","(blank)",IF(COUNTIF('STANDARD COMM'!A:A,T1360)&gt;0,"OK","OUT OF SCOPE"))</f>
        <v>OK</v>
      </c>
    </row>
    <row r="1361" spans="1:22">
      <c r="A1361" t="s">
        <v>8985</v>
      </c>
      <c r="B1361" s="48">
        <v>46105</v>
      </c>
      <c r="D1361" t="s">
        <v>119</v>
      </c>
      <c r="E1361" t="s">
        <v>120</v>
      </c>
      <c r="F1361" t="s">
        <v>8894</v>
      </c>
      <c r="G1361" s="24">
        <v>46142</v>
      </c>
      <c r="I1361" t="s">
        <v>278</v>
      </c>
      <c r="J1361" t="s">
        <v>279</v>
      </c>
      <c r="K1361" t="s">
        <v>4938</v>
      </c>
      <c r="L1361" s="33" t="str">
        <f>VLOOKUP(K1361,'COMM ITY- ENG'!A:B,2,FALSE)</f>
        <v>aluminium</v>
      </c>
      <c r="N1361">
        <v>1535</v>
      </c>
      <c r="O1361" t="s">
        <v>4950</v>
      </c>
      <c r="Q1361" s="19">
        <f t="shared" si="21"/>
        <v>3.7899999999999996</v>
      </c>
      <c r="R1361">
        <v>5817.65</v>
      </c>
      <c r="S1361" s="26" t="str">
        <f>IFERROR(VLOOKUP(J1361,'DESC ITY - ENG'!B:C,2,FALSE),VLOOKUP(I1361,'DESC ITY - ENG'!A:C,3,FALSE))</f>
        <v>Aluminum Disc L. Green Series 225mm x 2.9mm Replacement Part [cite: 3]</v>
      </c>
      <c r="T1361" s="15" t="str">
        <f>IFERROR(VLOOKUP(S1361,'DESC ITY - ENG'!C:D,2,FALSE),VLOOKUP(J1361,'DESC ITY - ENG'!B:D,3,FALSE))</f>
        <v>ALM-</v>
      </c>
      <c r="U1361" t="str">
        <f>VLOOKUP(T1361,'STANDARD COMM'!A:B,2,FALSE)</f>
        <v>ALUM MATERIAL</v>
      </c>
      <c r="V1361" t="str">
        <f>IF(T1361="","(blank)",IF(COUNTIF('STANDARD COMM'!A:A,T1361)&gt;0,"OK","OUT OF SCOPE"))</f>
        <v>OK</v>
      </c>
    </row>
    <row r="1362" spans="1:22">
      <c r="A1362" t="s">
        <v>8985</v>
      </c>
      <c r="B1362" s="48">
        <v>46105</v>
      </c>
      <c r="D1362" t="s">
        <v>119</v>
      </c>
      <c r="E1362" t="s">
        <v>120</v>
      </c>
      <c r="F1362" t="s">
        <v>8894</v>
      </c>
      <c r="G1362" s="24">
        <v>46142</v>
      </c>
      <c r="I1362" t="s">
        <v>296</v>
      </c>
      <c r="J1362" t="s">
        <v>297</v>
      </c>
      <c r="K1362" t="s">
        <v>4938</v>
      </c>
      <c r="L1362" s="33" t="str">
        <f>VLOOKUP(K1362,'COMM ITY- ENG'!A:B,2,FALSE)</f>
        <v>aluminium</v>
      </c>
      <c r="N1362">
        <v>1741</v>
      </c>
      <c r="O1362" t="s">
        <v>4950</v>
      </c>
      <c r="Q1362" s="19">
        <f t="shared" si="21"/>
        <v>3.79</v>
      </c>
      <c r="R1362">
        <v>6598.39</v>
      </c>
      <c r="S1362" s="26" t="str">
        <f>IFERROR(VLOOKUP(J1362,'DESC ITY - ENG'!B:C,2,FALSE),VLOOKUP(I1362,'DESC ITY - ENG'!A:C,3,FALSE))</f>
        <v>Aluminum Disc, Green Series, 240x3.2mm</v>
      </c>
      <c r="T1362" s="15" t="str">
        <f>IFERROR(VLOOKUP(S1362,'DESC ITY - ENG'!C:D,2,FALSE),VLOOKUP(J1362,'DESC ITY - ENG'!B:D,3,FALSE))</f>
        <v>ALM-</v>
      </c>
      <c r="U1362" t="str">
        <f>VLOOKUP(T1362,'STANDARD COMM'!A:B,2,FALSE)</f>
        <v>ALUM MATERIAL</v>
      </c>
      <c r="V1362" t="str">
        <f>IF(T1362="","(blank)",IF(COUNTIF('STANDARD COMM'!A:A,T1362)&gt;0,"OK","OUT OF SCOPE"))</f>
        <v>OK</v>
      </c>
    </row>
    <row r="1363" spans="1:22">
      <c r="A1363" t="s">
        <v>8985</v>
      </c>
      <c r="B1363" s="48">
        <v>46105</v>
      </c>
      <c r="D1363" t="s">
        <v>119</v>
      </c>
      <c r="E1363" t="s">
        <v>120</v>
      </c>
      <c r="F1363" t="s">
        <v>8894</v>
      </c>
      <c r="G1363" s="24">
        <v>46142</v>
      </c>
      <c r="I1363" t="s">
        <v>276</v>
      </c>
      <c r="J1363" t="s">
        <v>277</v>
      </c>
      <c r="K1363" t="s">
        <v>4938</v>
      </c>
      <c r="L1363" s="33" t="str">
        <f>VLOOKUP(K1363,'COMM ITY- ENG'!A:B,2,FALSE)</f>
        <v>aluminium</v>
      </c>
      <c r="N1363">
        <v>1769</v>
      </c>
      <c r="O1363" t="s">
        <v>4950</v>
      </c>
      <c r="Q1363" s="19">
        <f t="shared" si="21"/>
        <v>3.79</v>
      </c>
      <c r="R1363">
        <v>6704.51</v>
      </c>
      <c r="S1363" s="26" t="str">
        <f>IFERROR(VLOOKUP(J1363,'DESC ITY - ENG'!B:C,2,FALSE),VLOOKUP(I1363,'DESC ITY - ENG'!A:C,3,FALSE))</f>
        <v>Aluminum Disc L. Green Series 265mm x 2.9mm Replacement Part [cite: 3]</v>
      </c>
      <c r="T1363" s="15" t="str">
        <f>IFERROR(VLOOKUP(S1363,'DESC ITY - ENG'!C:D,2,FALSE),VLOOKUP(J1363,'DESC ITY - ENG'!B:D,3,FALSE))</f>
        <v>ALM-</v>
      </c>
      <c r="U1363" t="str">
        <f>VLOOKUP(T1363,'STANDARD COMM'!A:B,2,FALSE)</f>
        <v>ALUM MATERIAL</v>
      </c>
      <c r="V1363" t="str">
        <f>IF(T1363="","(blank)",IF(COUNTIF('STANDARD COMM'!A:A,T1363)&gt;0,"OK","OUT OF SCOPE"))</f>
        <v>OK</v>
      </c>
    </row>
    <row r="1364" spans="1:22">
      <c r="A1364" t="s">
        <v>8985</v>
      </c>
      <c r="B1364" s="48">
        <v>46105</v>
      </c>
      <c r="D1364" t="s">
        <v>119</v>
      </c>
      <c r="E1364" t="s">
        <v>120</v>
      </c>
      <c r="F1364" t="s">
        <v>8894</v>
      </c>
      <c r="G1364" s="24">
        <v>46142</v>
      </c>
      <c r="I1364" t="s">
        <v>310</v>
      </c>
      <c r="J1364" t="s">
        <v>311</v>
      </c>
      <c r="K1364" t="s">
        <v>4938</v>
      </c>
      <c r="L1364" s="33" t="str">
        <f>VLOOKUP(K1364,'COMM ITY- ENG'!A:B,2,FALSE)</f>
        <v>aluminium</v>
      </c>
      <c r="N1364">
        <v>1983</v>
      </c>
      <c r="O1364" t="s">
        <v>4950</v>
      </c>
      <c r="Q1364" s="19">
        <f t="shared" si="21"/>
        <v>3.79</v>
      </c>
      <c r="R1364">
        <v>7515.57</v>
      </c>
      <c r="S1364" s="26" t="str">
        <f>IFERROR(VLOOKUP(J1364,'DESC ITY - ENG'!B:C,2,FALSE),VLOOKUP(I1364,'DESC ITY - ENG'!A:C,3,FALSE))</f>
        <v>Aluminum Disc, Green Series, 300x3.2mm</v>
      </c>
      <c r="T1364" s="15" t="str">
        <f>IFERROR(VLOOKUP(S1364,'DESC ITY - ENG'!C:D,2,FALSE),VLOOKUP(J1364,'DESC ITY - ENG'!B:D,3,FALSE))</f>
        <v>ALM-</v>
      </c>
      <c r="U1364" t="str">
        <f>VLOOKUP(T1364,'STANDARD COMM'!A:B,2,FALSE)</f>
        <v>ALUM MATERIAL</v>
      </c>
      <c r="V1364" t="str">
        <f>IF(T1364="","(blank)",IF(COUNTIF('STANDARD COMM'!A:A,T1364)&gt;0,"OK","OUT OF SCOPE"))</f>
        <v>OK</v>
      </c>
    </row>
    <row r="1365" spans="1:22">
      <c r="A1365" t="s">
        <v>8985</v>
      </c>
      <c r="B1365" s="48">
        <v>46105</v>
      </c>
      <c r="D1365" t="s">
        <v>119</v>
      </c>
      <c r="E1365" t="s">
        <v>120</v>
      </c>
      <c r="F1365" t="s">
        <v>8894</v>
      </c>
      <c r="G1365" s="24">
        <v>46142</v>
      </c>
      <c r="I1365" t="s">
        <v>280</v>
      </c>
      <c r="J1365" t="s">
        <v>281</v>
      </c>
      <c r="K1365" t="s">
        <v>4938</v>
      </c>
      <c r="L1365" s="33" t="str">
        <f>VLOOKUP(K1365,'COMM ITY- ENG'!A:B,2,FALSE)</f>
        <v>aluminium</v>
      </c>
      <c r="N1365">
        <v>2116</v>
      </c>
      <c r="O1365" t="s">
        <v>4950</v>
      </c>
      <c r="Q1365" s="19">
        <f t="shared" si="21"/>
        <v>3.79</v>
      </c>
      <c r="R1365">
        <v>8019.64</v>
      </c>
      <c r="S1365" s="26" t="str">
        <f>IFERROR(VLOOKUP(J1365,'DESC ITY - ENG'!B:C,2,FALSE),VLOOKUP(I1365,'DESC ITY - ENG'!A:C,3,FALSE))</f>
        <v>Aluminum Disc L. Green Series 305mm x 2.9mm Replacement Part [cite: 3]</v>
      </c>
      <c r="T1365" s="15" t="str">
        <f>IFERROR(VLOOKUP(S1365,'DESC ITY - ENG'!C:D,2,FALSE),VLOOKUP(J1365,'DESC ITY - ENG'!B:D,3,FALSE))</f>
        <v>ALM-</v>
      </c>
      <c r="U1365" t="str">
        <f>VLOOKUP(T1365,'STANDARD COMM'!A:B,2,FALSE)</f>
        <v>ALUM MATERIAL</v>
      </c>
      <c r="V1365" t="str">
        <f>IF(T1365="","(blank)",IF(COUNTIF('STANDARD COMM'!A:A,T1365)&gt;0,"OK","OUT OF SCOPE"))</f>
        <v>OK</v>
      </c>
    </row>
    <row r="1366" spans="1:22">
      <c r="A1366" t="s">
        <v>8985</v>
      </c>
      <c r="B1366" s="48">
        <v>46105</v>
      </c>
      <c r="D1366" t="s">
        <v>119</v>
      </c>
      <c r="E1366" t="s">
        <v>120</v>
      </c>
      <c r="F1366" t="s">
        <v>8894</v>
      </c>
      <c r="G1366" s="24">
        <v>46142</v>
      </c>
      <c r="I1366" t="s">
        <v>1477</v>
      </c>
      <c r="J1366" t="s">
        <v>1478</v>
      </c>
      <c r="K1366" t="s">
        <v>4938</v>
      </c>
      <c r="L1366" s="33" t="str">
        <f>VLOOKUP(K1366,'COMM ITY- ENG'!A:B,2,FALSE)</f>
        <v>aluminium</v>
      </c>
      <c r="N1366">
        <v>1980</v>
      </c>
      <c r="O1366" t="s">
        <v>4950</v>
      </c>
      <c r="Q1366" s="19">
        <f t="shared" si="21"/>
        <v>3.79</v>
      </c>
      <c r="R1366">
        <v>7504.2</v>
      </c>
      <c r="S1366" s="26" t="str">
        <f>IFERROR(VLOOKUP(J1366,'DESC ITY - ENG'!B:C,2,FALSE),VLOOKUP(I1366,'DESC ITY - ENG'!A:C,3,FALSE))</f>
        <v>Aluminum Disc, Green Series, 305x3.2mm</v>
      </c>
      <c r="T1366" s="15" t="str">
        <f>IFERROR(VLOOKUP(S1366,'DESC ITY - ENG'!C:D,2,FALSE),VLOOKUP(J1366,'DESC ITY - ENG'!B:D,3,FALSE))</f>
        <v>ALM-</v>
      </c>
      <c r="U1366" t="str">
        <f>VLOOKUP(T1366,'STANDARD COMM'!A:B,2,FALSE)</f>
        <v>ALUM MATERIAL</v>
      </c>
      <c r="V1366" t="str">
        <f>IF(T1366="","(blank)",IF(COUNTIF('STANDARD COMM'!A:A,T1366)&gt;0,"OK","OUT OF SCOPE"))</f>
        <v>OK</v>
      </c>
    </row>
    <row r="1367" spans="1:22">
      <c r="A1367" t="s">
        <v>8985</v>
      </c>
      <c r="B1367" s="48">
        <v>46105</v>
      </c>
      <c r="D1367" t="s">
        <v>119</v>
      </c>
      <c r="E1367" t="s">
        <v>120</v>
      </c>
      <c r="F1367" t="s">
        <v>8894</v>
      </c>
      <c r="G1367" s="24">
        <v>46142</v>
      </c>
      <c r="I1367" t="s">
        <v>282</v>
      </c>
      <c r="J1367" t="s">
        <v>283</v>
      </c>
      <c r="K1367" t="s">
        <v>4938</v>
      </c>
      <c r="L1367" s="33" t="str">
        <f>VLOOKUP(K1367,'COMM ITY- ENG'!A:B,2,FALSE)</f>
        <v>aluminium</v>
      </c>
      <c r="N1367">
        <v>1643</v>
      </c>
      <c r="O1367" t="s">
        <v>4950</v>
      </c>
      <c r="Q1367" s="19">
        <f t="shared" si="21"/>
        <v>3.79</v>
      </c>
      <c r="R1367">
        <v>6226.97</v>
      </c>
      <c r="S1367" s="26" t="str">
        <f>IFERROR(VLOOKUP(J1367,'DESC ITY - ENG'!B:C,2,FALSE),VLOOKUP(I1367,'DESC ITY - ENG'!A:C,3,FALSE))</f>
        <v>Aluminum Disc L. Green Series 330mm x 2.9mm Replacement Part [cite: 3]</v>
      </c>
      <c r="T1367" s="15" t="str">
        <f>IFERROR(VLOOKUP(S1367,'DESC ITY - ENG'!C:D,2,FALSE),VLOOKUP(J1367,'DESC ITY - ENG'!B:D,3,FALSE))</f>
        <v>ALM-</v>
      </c>
      <c r="U1367" t="str">
        <f>VLOOKUP(T1367,'STANDARD COMM'!A:B,2,FALSE)</f>
        <v>ALUM MATERIAL</v>
      </c>
      <c r="V1367" t="str">
        <f>IF(T1367="","(blank)",IF(COUNTIF('STANDARD COMM'!A:A,T1367)&gt;0,"OK","OUT OF SCOPE"))</f>
        <v>OK</v>
      </c>
    </row>
    <row r="1368" spans="1:22">
      <c r="A1368" t="s">
        <v>8985</v>
      </c>
      <c r="B1368" s="48">
        <v>46105</v>
      </c>
      <c r="D1368" t="s">
        <v>119</v>
      </c>
      <c r="E1368" t="s">
        <v>120</v>
      </c>
      <c r="F1368" t="s">
        <v>8894</v>
      </c>
      <c r="G1368" s="24">
        <v>46142</v>
      </c>
      <c r="I1368" t="s">
        <v>201</v>
      </c>
      <c r="J1368" t="s">
        <v>202</v>
      </c>
      <c r="K1368" t="s">
        <v>4938</v>
      </c>
      <c r="L1368" s="33" t="str">
        <f>VLOOKUP(K1368,'COMM ITY- ENG'!A:B,2,FALSE)</f>
        <v>aluminium</v>
      </c>
      <c r="N1368">
        <v>2539</v>
      </c>
      <c r="O1368" t="s">
        <v>4950</v>
      </c>
      <c r="Q1368" s="19">
        <f t="shared" si="21"/>
        <v>3.7899999999999996</v>
      </c>
      <c r="R1368">
        <v>9622.81</v>
      </c>
      <c r="S1368" s="26" t="str">
        <f>IFERROR(VLOOKUP(J1368,'DESC ITY - ENG'!B:C,2,FALSE),VLOOKUP(I1368,'DESC ITY - ENG'!A:C,3,FALSE))</f>
        <v>Aluminum Disc, Green Series, 365x3.2mm</v>
      </c>
      <c r="T1368" s="15" t="str">
        <f>IFERROR(VLOOKUP(S1368,'DESC ITY - ENG'!C:D,2,FALSE),VLOOKUP(J1368,'DESC ITY - ENG'!B:D,3,FALSE))</f>
        <v>ALM-</v>
      </c>
      <c r="U1368" t="str">
        <f>VLOOKUP(T1368,'STANDARD COMM'!A:B,2,FALSE)</f>
        <v>ALUM MATERIAL</v>
      </c>
      <c r="V1368" t="str">
        <f>IF(T1368="","(blank)",IF(COUNTIF('STANDARD COMM'!A:A,T1368)&gt;0,"OK","OUT OF SCOPE"))</f>
        <v>OK</v>
      </c>
    </row>
    <row r="1369" spans="1:22">
      <c r="A1369" t="s">
        <v>8912</v>
      </c>
      <c r="B1369" s="48">
        <v>46105.487245370401</v>
      </c>
      <c r="D1369" t="s">
        <v>23</v>
      </c>
      <c r="E1369" t="s">
        <v>24</v>
      </c>
      <c r="F1369" t="s">
        <v>8853</v>
      </c>
      <c r="G1369" s="24">
        <v>46142</v>
      </c>
      <c r="I1369" t="s">
        <v>195</v>
      </c>
      <c r="J1369" t="s">
        <v>196</v>
      </c>
      <c r="K1369" t="s">
        <v>4937</v>
      </c>
      <c r="L1369" s="33" t="str">
        <f>VLOOKUP(K1369,'COMM ITY- ENG'!A:B,2,FALSE)</f>
        <v>finished accessories</v>
      </c>
      <c r="N1369">
        <v>1080</v>
      </c>
      <c r="O1369" t="s">
        <v>4949</v>
      </c>
      <c r="Q1369" s="19">
        <f t="shared" si="21"/>
        <v>1.53</v>
      </c>
      <c r="R1369">
        <v>1652.4</v>
      </c>
      <c r="S1369" s="26" t="str">
        <f>IFERROR(VLOOKUP(J1369,'DESC ITY - ENG'!B:C,2,FALSE),VLOOKUP(I1369,'DESC ITY - ENG'!A:C,3,FALSE))</f>
        <v>Glass Lid Borosilicate Low Profile 24cmGlass Lid</v>
      </c>
      <c r="T1369" s="15" t="str">
        <f>IFERROR(VLOOKUP(S1369,'DESC ITY - ENG'!C:D,2,FALSE),VLOOKUP(J1369,'DESC ITY - ENG'!B:D,3,FALSE))</f>
        <v>LID-</v>
      </c>
      <c r="U1369" t="str">
        <f>VLOOKUP(T1369,'STANDARD COMM'!A:B,2,FALSE)</f>
        <v>LID</v>
      </c>
      <c r="V1369" t="str">
        <f>IF(T1369="","(blank)",IF(COUNTIF('STANDARD COMM'!A:A,T1369)&gt;0,"OK","OUT OF SCOPE"))</f>
        <v>OK</v>
      </c>
    </row>
    <row r="1370" spans="1:22">
      <c r="A1370" t="s">
        <v>8918</v>
      </c>
      <c r="B1370" s="48">
        <v>46106</v>
      </c>
      <c r="D1370" t="s">
        <v>44</v>
      </c>
      <c r="E1370" t="s">
        <v>45</v>
      </c>
      <c r="F1370" t="s">
        <v>8860</v>
      </c>
      <c r="G1370" s="24">
        <v>46142</v>
      </c>
      <c r="I1370" t="s">
        <v>7277</v>
      </c>
      <c r="J1370" t="s">
        <v>7278</v>
      </c>
      <c r="K1370" t="s">
        <v>4936</v>
      </c>
      <c r="L1370" s="33" t="str">
        <f>VLOOKUP(K1370,'COMM ITY- ENG'!A:B,2,FALSE)</f>
        <v>chemical products</v>
      </c>
      <c r="N1370">
        <v>233.38</v>
      </c>
      <c r="O1370" t="s">
        <v>4950</v>
      </c>
      <c r="Q1370" s="19">
        <f t="shared" si="21"/>
        <v>16</v>
      </c>
      <c r="R1370">
        <v>3734.08</v>
      </c>
      <c r="S1370" s="26" t="str">
        <f>IFERROR(VLOOKUP(J1370,'DESC ITY - ENG'!B:C,2,FALSE),VLOOKUP(I1370,'DESC ITY - ENG'!A:C,3,FALSE))</f>
        <v>G8 BS Graphite Grey FC-30949A</v>
      </c>
      <c r="T1370" s="15" t="str">
        <f>IFERROR(VLOOKUP(S1370,'DESC ITY - ENG'!C:D,2,FALSE),VLOOKUP(J1370,'DESC ITY - ENG'!B:D,3,FALSE))</f>
        <v>INM-</v>
      </c>
      <c r="U1370" t="str">
        <f>VLOOKUP(T1370,'STANDARD COMM'!A:B,2,FALSE)</f>
        <v>INTR TREAT MATERIAL</v>
      </c>
      <c r="V1370" t="str">
        <f>IF(T1370="","(blank)",IF(COUNTIF('STANDARD COMM'!A:A,T1370)&gt;0,"OK","OUT OF SCOPE"))</f>
        <v>OK</v>
      </c>
    </row>
    <row r="1371" spans="1:22">
      <c r="A1371" t="s">
        <v>8918</v>
      </c>
      <c r="B1371" s="48">
        <v>46106</v>
      </c>
      <c r="D1371" t="s">
        <v>44</v>
      </c>
      <c r="E1371" t="s">
        <v>45</v>
      </c>
      <c r="F1371" t="s">
        <v>8860</v>
      </c>
      <c r="G1371" s="24">
        <v>46142</v>
      </c>
      <c r="I1371" t="s">
        <v>6735</v>
      </c>
      <c r="J1371" t="s">
        <v>6556</v>
      </c>
      <c r="K1371" t="s">
        <v>4936</v>
      </c>
      <c r="L1371" s="33" t="str">
        <f>VLOOKUP(K1371,'COMM ITY- ENG'!A:B,2,FALSE)</f>
        <v>chemical products</v>
      </c>
      <c r="N1371">
        <v>50.01</v>
      </c>
      <c r="O1371" t="s">
        <v>4950</v>
      </c>
      <c r="Q1371" s="19">
        <f t="shared" si="21"/>
        <v>16</v>
      </c>
      <c r="R1371">
        <v>800.16</v>
      </c>
      <c r="S1371" s="26" t="str">
        <f>IFERROR(VLOOKUP(J1371,'DESC ITY - ENG'!B:C,2,FALSE),VLOOKUP(I1371,'DESC ITY - ENG'!A:C,3,FALSE))</f>
        <v>G8 BS FC-41058 A GREEN MET.</v>
      </c>
      <c r="T1371" s="15" t="str">
        <f>IFERROR(VLOOKUP(S1371,'DESC ITY - ENG'!C:D,2,FALSE),VLOOKUP(J1371,'DESC ITY - ENG'!B:D,3,FALSE))</f>
        <v>INM-</v>
      </c>
      <c r="U1371" t="str">
        <f>VLOOKUP(T1371,'STANDARD COMM'!A:B,2,FALSE)</f>
        <v>INTR TREAT MATERIAL</v>
      </c>
      <c r="V1371" t="str">
        <f>IF(T1371="","(blank)",IF(COUNTIF('STANDARD COMM'!A:A,T1371)&gt;0,"OK","OUT OF SCOPE"))</f>
        <v>OK</v>
      </c>
    </row>
    <row r="1372" spans="1:22">
      <c r="A1372" t="s">
        <v>8918</v>
      </c>
      <c r="B1372" s="48">
        <v>46106</v>
      </c>
      <c r="D1372" t="s">
        <v>44</v>
      </c>
      <c r="E1372" t="s">
        <v>45</v>
      </c>
      <c r="F1372" t="s">
        <v>8860</v>
      </c>
      <c r="G1372" s="24">
        <v>46142</v>
      </c>
      <c r="I1372" t="s">
        <v>766</v>
      </c>
      <c r="J1372" t="s">
        <v>767</v>
      </c>
      <c r="K1372" t="s">
        <v>4936</v>
      </c>
      <c r="L1372" s="33" t="str">
        <f>VLOOKUP(K1372,'COMM ITY- ENG'!A:B,2,FALSE)</f>
        <v>chemical products</v>
      </c>
      <c r="N1372">
        <v>366.74</v>
      </c>
      <c r="O1372" t="s">
        <v>4950</v>
      </c>
      <c r="Q1372" s="19">
        <f t="shared" si="21"/>
        <v>16</v>
      </c>
      <c r="R1372">
        <v>5867.84</v>
      </c>
      <c r="S1372" s="26" t="str">
        <f>IFERROR(VLOOKUP(J1372,'DESC ITY - ENG'!B:C,2,FALSE),VLOOKUP(I1372,'DESC ITY - ENG'!A:C,3,FALSE))</f>
        <v>Coating G8 Base System Ghost Grey FC-20917A</v>
      </c>
      <c r="T1372" s="15" t="str">
        <f>IFERROR(VLOOKUP(S1372,'DESC ITY - ENG'!C:D,2,FALSE),VLOOKUP(J1372,'DESC ITY - ENG'!B:D,3,FALSE))</f>
        <v>INM-</v>
      </c>
      <c r="U1372" t="str">
        <f>VLOOKUP(T1372,'STANDARD COMM'!A:B,2,FALSE)</f>
        <v>INTR TREAT MATERIAL</v>
      </c>
      <c r="V1372" t="str">
        <f>IF(T1372="","(blank)",IF(COUNTIF('STANDARD COMM'!A:A,T1372)&gt;0,"OK","OUT OF SCOPE"))</f>
        <v>OK</v>
      </c>
    </row>
    <row r="1373" spans="1:22">
      <c r="A1373" t="s">
        <v>8918</v>
      </c>
      <c r="B1373" s="48">
        <v>46106</v>
      </c>
      <c r="D1373" t="s">
        <v>44</v>
      </c>
      <c r="E1373" t="s">
        <v>45</v>
      </c>
      <c r="F1373" t="s">
        <v>8860</v>
      </c>
      <c r="G1373" s="24">
        <v>46142</v>
      </c>
      <c r="I1373" t="s">
        <v>7283</v>
      </c>
      <c r="J1373" t="s">
        <v>7284</v>
      </c>
      <c r="K1373" t="s">
        <v>4936</v>
      </c>
      <c r="L1373" s="33" t="str">
        <f>VLOOKUP(K1373,'COMM ITY- ENG'!A:B,2,FALSE)</f>
        <v>chemical products</v>
      </c>
      <c r="N1373">
        <v>120</v>
      </c>
      <c r="O1373" t="s">
        <v>4950</v>
      </c>
      <c r="Q1373" s="19">
        <f t="shared" si="21"/>
        <v>16</v>
      </c>
      <c r="R1373">
        <v>1920</v>
      </c>
      <c r="S1373" s="26" t="str">
        <f>IFERROR(VLOOKUP(J1373,'DESC ITY - ENG'!B:C,2,FALSE),VLOOKUP(I1373,'DESC ITY - ENG'!A:C,3,FALSE))</f>
        <v>G8 TC Metallic Graphite FC-30950M</v>
      </c>
      <c r="T1373" s="15" t="str">
        <f>IFERROR(VLOOKUP(S1373,'DESC ITY - ENG'!C:D,2,FALSE),VLOOKUP(J1373,'DESC ITY - ENG'!B:D,3,FALSE))</f>
        <v>INM-</v>
      </c>
      <c r="U1373" t="str">
        <f>VLOOKUP(T1373,'STANDARD COMM'!A:B,2,FALSE)</f>
        <v>INTR TREAT MATERIAL</v>
      </c>
      <c r="V1373" t="str">
        <f>IF(T1373="","(blank)",IF(COUNTIF('STANDARD COMM'!A:A,T1373)&gt;0,"OK","OUT OF SCOPE"))</f>
        <v>OK</v>
      </c>
    </row>
    <row r="1374" spans="1:22">
      <c r="A1374" t="s">
        <v>8923</v>
      </c>
      <c r="B1374" s="48">
        <v>46107</v>
      </c>
      <c r="D1374" t="s">
        <v>90</v>
      </c>
      <c r="E1374" t="s">
        <v>91</v>
      </c>
      <c r="F1374" t="s">
        <v>8865</v>
      </c>
      <c r="G1374" s="24">
        <v>46142</v>
      </c>
      <c r="I1374" t="s">
        <v>830</v>
      </c>
      <c r="J1374" t="s">
        <v>831</v>
      </c>
      <c r="K1374" t="s">
        <v>4946</v>
      </c>
      <c r="L1374" s="33" t="str">
        <f>VLOOKUP(K1374,'COMM ITY- ENG'!A:B,2,FALSE)</f>
        <v>consumable materials</v>
      </c>
      <c r="N1374">
        <v>4</v>
      </c>
      <c r="O1374" t="s">
        <v>4949</v>
      </c>
      <c r="Q1374" s="19">
        <f t="shared" si="21"/>
        <v>18.495000000000001</v>
      </c>
      <c r="R1374">
        <v>73.98</v>
      </c>
      <c r="S1374" s="26" t="str">
        <f>IFERROR(VLOOKUP(J1374,'DESC ITY - ENG'!B:C,2,FALSE),VLOOKUP(I1374,'DESC ITY - ENG'!A:C,3,FALSE))</f>
        <v>Adhesive Loctite 406 28cm SS304 Rim with Steam Vent Type AGlass Lid</v>
      </c>
      <c r="T1374" s="15" t="str">
        <f>IFERROR(VLOOKUP(S1374,'DESC ITY - ENG'!C:D,2,FALSE),VLOOKUP(J1374,'DESC ITY - ENG'!B:D,3,FALSE))</f>
        <v>MISC</v>
      </c>
      <c r="U1374" t="str">
        <f>VLOOKUP(T1374,'STANDARD COMM'!A:B,2,FALSE)</f>
        <v>MISCELLANEOUS</v>
      </c>
      <c r="V1374" t="str">
        <f>IF(T1374="","(blank)",IF(COUNTIF('STANDARD COMM'!A:A,T1374)&gt;0,"OK","OUT OF SCOPE"))</f>
        <v>OK</v>
      </c>
    </row>
    <row r="1375" spans="1:22">
      <c r="A1375" t="s">
        <v>8923</v>
      </c>
      <c r="B1375" s="48">
        <v>46107.517430555599</v>
      </c>
      <c r="D1375" t="s">
        <v>90</v>
      </c>
      <c r="E1375" t="s">
        <v>91</v>
      </c>
      <c r="F1375" t="s">
        <v>8865</v>
      </c>
      <c r="G1375" s="24">
        <v>46142</v>
      </c>
      <c r="I1375" t="s">
        <v>1397</v>
      </c>
      <c r="J1375" t="s">
        <v>1398</v>
      </c>
      <c r="K1375" t="s">
        <v>4946</v>
      </c>
      <c r="L1375" s="33" t="str">
        <f>VLOOKUP(K1375,'COMM ITY- ENG'!A:B,2,FALSE)</f>
        <v>consumable materials</v>
      </c>
      <c r="N1375">
        <v>2</v>
      </c>
      <c r="O1375" t="s">
        <v>4949</v>
      </c>
      <c r="Q1375" s="19">
        <f t="shared" si="21"/>
        <v>26.61</v>
      </c>
      <c r="R1375">
        <v>53.22</v>
      </c>
      <c r="S1375" s="26" t="str">
        <f>IFERROR(VLOOKUP(J1375,'DESC ITY - ENG'!B:C,2,FALSE),VLOOKUP(I1375,'DESC ITY - ENG'!A:C,3,FALSE))</f>
        <v>770 PRIMER LOCT0016777 GR.10</v>
      </c>
      <c r="T1375" s="15" t="str">
        <f>IFERROR(VLOOKUP(S1375,'DESC ITY - ENG'!C:D,2,FALSE),VLOOKUP(J1375,'DESC ITY - ENG'!B:D,3,FALSE))</f>
        <v>INM-</v>
      </c>
      <c r="U1375" t="str">
        <f>VLOOKUP(T1375,'STANDARD COMM'!A:B,2,FALSE)</f>
        <v>INTR TREAT MATERIAL</v>
      </c>
      <c r="V1375" t="str">
        <f>IF(T1375="","(blank)",IF(COUNTIF('STANDARD COMM'!A:A,T1375)&gt;0,"OK","OUT OF SCOPE"))</f>
        <v>OK</v>
      </c>
    </row>
    <row r="1376" spans="1:22">
      <c r="A1376" t="s">
        <v>8982</v>
      </c>
      <c r="B1376" s="48">
        <v>46113</v>
      </c>
      <c r="D1376" t="s">
        <v>119</v>
      </c>
      <c r="E1376" t="s">
        <v>120</v>
      </c>
      <c r="F1376" t="s">
        <v>8894</v>
      </c>
      <c r="G1376" s="24">
        <v>46142</v>
      </c>
      <c r="I1376" t="s">
        <v>3820</v>
      </c>
      <c r="J1376" t="s">
        <v>3821</v>
      </c>
      <c r="K1376" t="s">
        <v>4938</v>
      </c>
      <c r="L1376" s="33" t="str">
        <f>VLOOKUP(K1376,'COMM ITY- ENG'!A:B,2,FALSE)</f>
        <v>aluminium</v>
      </c>
      <c r="N1376">
        <v>1188</v>
      </c>
      <c r="O1376" t="s">
        <v>4950</v>
      </c>
      <c r="Q1376" s="19">
        <f t="shared" si="21"/>
        <v>3.9</v>
      </c>
      <c r="R1376">
        <v>4633.2</v>
      </c>
      <c r="S1376" s="26" t="str">
        <f>IFERROR(VLOOKUP(J1376,'DESC ITY - ENG'!B:C,2,FALSE),VLOOKUP(I1376,'DESC ITY - ENG'!A:C,3,FALSE))</f>
        <v>Aluminum Disc, Al 99.5%, 410x2.8mm</v>
      </c>
      <c r="T1376" s="15" t="str">
        <f>IFERROR(VLOOKUP(S1376,'DESC ITY - ENG'!C:D,2,FALSE),VLOOKUP(J1376,'DESC ITY - ENG'!B:D,3,FALSE))</f>
        <v>ALM-</v>
      </c>
      <c r="U1376" t="str">
        <f>VLOOKUP(T1376,'STANDARD COMM'!A:B,2,FALSE)</f>
        <v>ALUM MATERIAL</v>
      </c>
      <c r="V1376" t="str">
        <f>IF(T1376="","(blank)",IF(COUNTIF('STANDARD COMM'!A:A,T1376)&gt;0,"OK","OUT OF SCOPE"))</f>
        <v>OK</v>
      </c>
    </row>
    <row r="1377" spans="1:22">
      <c r="A1377" t="s">
        <v>8933</v>
      </c>
      <c r="B1377" s="48">
        <v>46120</v>
      </c>
      <c r="D1377" t="s">
        <v>97</v>
      </c>
      <c r="E1377" t="s">
        <v>98</v>
      </c>
      <c r="F1377" t="s">
        <v>8874</v>
      </c>
      <c r="G1377" s="24">
        <v>46142</v>
      </c>
      <c r="I1377" t="s">
        <v>864</v>
      </c>
      <c r="J1377" t="s">
        <v>865</v>
      </c>
      <c r="K1377" t="s">
        <v>4946</v>
      </c>
      <c r="L1377" s="33" t="str">
        <f>VLOOKUP(K1377,'COMM ITY- ENG'!A:B,2,FALSE)</f>
        <v>consumable materials</v>
      </c>
      <c r="N1377">
        <v>720</v>
      </c>
      <c r="O1377" t="s">
        <v>4949</v>
      </c>
      <c r="Q1377" s="19">
        <f t="shared" si="21"/>
        <v>0.8600000000000001</v>
      </c>
      <c r="R1377">
        <v>619.20000000000005</v>
      </c>
      <c r="S1377" s="26" t="str">
        <f>IFERROR(VLOOKUP(J1377,'DESC ITY - ENG'!B:C,2,FALSE),VLOOKUP(I1377,'DESC ITY - ENG'!A:C,3,FALSE))</f>
        <v>Spandex Black Gloves Style 11939 Size Large</v>
      </c>
      <c r="T1377" s="15" t="str">
        <f>IFERROR(VLOOKUP(S1377,'DESC ITY - ENG'!C:D,2,FALSE),VLOOKUP(J1377,'DESC ITY - ENG'!B:D,3,FALSE))</f>
        <v>MISC</v>
      </c>
      <c r="U1377" t="str">
        <f>VLOOKUP(T1377,'STANDARD COMM'!A:B,2,FALSE)</f>
        <v>MISCELLANEOUS</v>
      </c>
      <c r="V1377" t="str">
        <f>IF(T1377="","(blank)",IF(COUNTIF('STANDARD COMM'!A:A,T1377)&gt;0,"OK","OUT OF SCOPE"))</f>
        <v>OK</v>
      </c>
    </row>
    <row r="1378" spans="1:22">
      <c r="A1378" t="s">
        <v>8945</v>
      </c>
      <c r="B1378" s="48">
        <v>46120</v>
      </c>
      <c r="D1378" t="s">
        <v>123</v>
      </c>
      <c r="E1378" t="s">
        <v>124</v>
      </c>
      <c r="F1378" t="s">
        <v>8881</v>
      </c>
      <c r="G1378" s="24">
        <v>46142</v>
      </c>
      <c r="I1378" t="s">
        <v>1203</v>
      </c>
      <c r="J1378" t="s">
        <v>1204</v>
      </c>
      <c r="K1378" t="s">
        <v>4946</v>
      </c>
      <c r="L1378" s="33" t="str">
        <f>VLOOKUP(K1378,'COMM ITY- ENG'!A:B,2,FALSE)</f>
        <v>consumable materials</v>
      </c>
      <c r="N1378">
        <v>30</v>
      </c>
      <c r="O1378" t="s">
        <v>4949</v>
      </c>
      <c r="Q1378" s="19">
        <f t="shared" si="21"/>
        <v>2.4500000000000002</v>
      </c>
      <c r="R1378">
        <v>73.5</v>
      </c>
      <c r="S1378" s="26" t="str">
        <f>IFERROR(VLOOKUP(J1378,'DESC ITY - ENG'!B:C,2,FALSE),VLOOKUP(I1378,'DESC ITY - ENG'!A:C,3,FALSE))</f>
        <v>Green Nitrile Gloves Style 492 Size 7-7.5</v>
      </c>
      <c r="T1378" s="15" t="str">
        <f>IFERROR(VLOOKUP(S1378,'DESC ITY - ENG'!C:D,2,FALSE),VLOOKUP(J1378,'DESC ITY - ENG'!B:D,3,FALSE))</f>
        <v>MISC</v>
      </c>
      <c r="U1378" t="str">
        <f>VLOOKUP(T1378,'STANDARD COMM'!A:B,2,FALSE)</f>
        <v>MISCELLANEOUS</v>
      </c>
      <c r="V1378" t="str">
        <f>IF(T1378="","(blank)",IF(COUNTIF('STANDARD COMM'!A:A,T1378)&gt;0,"OK","OUT OF SCOPE"))</f>
        <v>OK</v>
      </c>
    </row>
    <row r="1379" spans="1:22">
      <c r="A1379" t="s">
        <v>8945</v>
      </c>
      <c r="B1379" s="48">
        <v>46120</v>
      </c>
      <c r="D1379" t="s">
        <v>123</v>
      </c>
      <c r="E1379" t="s">
        <v>124</v>
      </c>
      <c r="F1379" t="s">
        <v>8881</v>
      </c>
      <c r="G1379" s="24">
        <v>46142</v>
      </c>
      <c r="I1379" t="s">
        <v>3519</v>
      </c>
      <c r="J1379" t="s">
        <v>3520</v>
      </c>
      <c r="K1379" t="s">
        <v>4946</v>
      </c>
      <c r="L1379" s="33" t="str">
        <f>VLOOKUP(K1379,'COMM ITY- ENG'!A:B,2,FALSE)</f>
        <v>consumable materials</v>
      </c>
      <c r="N1379">
        <v>20</v>
      </c>
      <c r="O1379" t="s">
        <v>4949</v>
      </c>
      <c r="Q1379" s="19">
        <f t="shared" si="21"/>
        <v>2.4500000000000002</v>
      </c>
      <c r="R1379">
        <v>49</v>
      </c>
      <c r="S1379" s="26" t="str">
        <f>IFERROR(VLOOKUP(J1379,'DESC ITY - ENG'!B:C,2,FALSE),VLOOKUP(I1379,'DESC ITY - ENG'!A:C,3,FALSE))</f>
        <v>Green Nitrile Gloves Style 492 Size 8-8.5</v>
      </c>
      <c r="T1379" s="15" t="str">
        <f>IFERROR(VLOOKUP(S1379,'DESC ITY - ENG'!C:D,2,FALSE),VLOOKUP(J1379,'DESC ITY - ENG'!B:D,3,FALSE))</f>
        <v>MISC</v>
      </c>
      <c r="U1379" t="str">
        <f>VLOOKUP(T1379,'STANDARD COMM'!A:B,2,FALSE)</f>
        <v>MISCELLANEOUS</v>
      </c>
      <c r="V1379" t="str">
        <f>IF(T1379="","(blank)",IF(COUNTIF('STANDARD COMM'!A:A,T1379)&gt;0,"OK","OUT OF SCOPE"))</f>
        <v>OK</v>
      </c>
    </row>
    <row r="1380" spans="1:22">
      <c r="A1380" t="s">
        <v>8945</v>
      </c>
      <c r="B1380" s="48">
        <v>46120</v>
      </c>
      <c r="D1380" t="s">
        <v>123</v>
      </c>
      <c r="E1380" t="s">
        <v>124</v>
      </c>
      <c r="F1380" t="s">
        <v>8881</v>
      </c>
      <c r="G1380" s="24">
        <v>46142</v>
      </c>
      <c r="I1380" t="s">
        <v>2440</v>
      </c>
      <c r="J1380" t="s">
        <v>2441</v>
      </c>
      <c r="K1380" t="s">
        <v>4946</v>
      </c>
      <c r="L1380" s="33" t="str">
        <f>VLOOKUP(K1380,'COMM ITY- ENG'!A:B,2,FALSE)</f>
        <v>consumable materials</v>
      </c>
      <c r="N1380">
        <v>1000</v>
      </c>
      <c r="O1380" t="s">
        <v>4949</v>
      </c>
      <c r="Q1380" s="19">
        <f t="shared" si="21"/>
        <v>5.6000000000000001E-2</v>
      </c>
      <c r="R1380">
        <v>56</v>
      </c>
      <c r="S1380" s="26" t="str">
        <f>IFERROR(VLOOKUP(J1380,'DESC ITY - ENG'!B:C,2,FALSE),VLOOKUP(I1380,'DESC ITY - ENG'!A:C,3,FALSE))</f>
        <v>Latex Gloves ASTM Standard 100 pcs</v>
      </c>
      <c r="T1380" s="15" t="str">
        <f>IFERROR(VLOOKUP(S1380,'DESC ITY - ENG'!C:D,2,FALSE),VLOOKUP(J1380,'DESC ITY - ENG'!B:D,3,FALSE))</f>
        <v>MISC</v>
      </c>
      <c r="U1380" t="str">
        <f>VLOOKUP(T1380,'STANDARD COMM'!A:B,2,FALSE)</f>
        <v>MISCELLANEOUS</v>
      </c>
      <c r="V1380" t="str">
        <f>IF(T1380="","(blank)",IF(COUNTIF('STANDARD COMM'!A:A,T1380)&gt;0,"OK","OUT OF SCOPE"))</f>
        <v>OK</v>
      </c>
    </row>
    <row r="1381" spans="1:22">
      <c r="A1381" t="s">
        <v>8945</v>
      </c>
      <c r="B1381" s="48">
        <v>46120</v>
      </c>
      <c r="D1381" t="s">
        <v>123</v>
      </c>
      <c r="E1381" t="s">
        <v>124</v>
      </c>
      <c r="F1381" t="s">
        <v>8881</v>
      </c>
      <c r="G1381" s="24">
        <v>46142</v>
      </c>
      <c r="I1381" t="s">
        <v>1205</v>
      </c>
      <c r="J1381" t="s">
        <v>1206</v>
      </c>
      <c r="K1381" t="s">
        <v>4946</v>
      </c>
      <c r="L1381" s="33" t="str">
        <f>VLOOKUP(K1381,'COMM ITY- ENG'!A:B,2,FALSE)</f>
        <v>consumable materials</v>
      </c>
      <c r="N1381">
        <v>8</v>
      </c>
      <c r="O1381" t="s">
        <v>4949</v>
      </c>
      <c r="Q1381" s="19">
        <f t="shared" si="21"/>
        <v>17.2</v>
      </c>
      <c r="R1381">
        <v>137.6</v>
      </c>
      <c r="S1381" s="26" t="str">
        <f>IFERROR(VLOOKUP(J1381,'DESC ITY - ENG'!B:C,2,FALSE),VLOOKUP(I1381,'DESC ITY - ENG'!A:C,3,FALSE))</f>
        <v>Paper Roll Pomercart 40g 4kg</v>
      </c>
      <c r="T1381" s="15" t="str">
        <f>IFERROR(VLOOKUP(S1381,'DESC ITY - ENG'!C:D,2,FALSE),VLOOKUP(J1381,'DESC ITY - ENG'!B:D,3,FALSE))</f>
        <v>PAP-</v>
      </c>
      <c r="U1381" t="str">
        <f>VLOOKUP(T1381,'STANDARD COMM'!A:B,2,FALSE)</f>
        <v>PAPER FOR BOX</v>
      </c>
      <c r="V1381" t="str">
        <f>IF(T1381="","(blank)",IF(COUNTIF('STANDARD COMM'!A:A,T1381)&gt;0,"OK","OUT OF SCOPE"))</f>
        <v>OK</v>
      </c>
    </row>
    <row r="1382" spans="1:22">
      <c r="A1382" t="s">
        <v>8925</v>
      </c>
      <c r="B1382" s="48">
        <v>46122</v>
      </c>
      <c r="D1382" t="s">
        <v>160</v>
      </c>
      <c r="E1382" t="s">
        <v>161</v>
      </c>
      <c r="F1382" t="s">
        <v>8866</v>
      </c>
      <c r="G1382" s="24">
        <v>46142</v>
      </c>
      <c r="I1382" t="s">
        <v>2480</v>
      </c>
      <c r="J1382" t="s">
        <v>2481</v>
      </c>
      <c r="K1382" t="s">
        <v>4936</v>
      </c>
      <c r="L1382" s="33" t="str">
        <f>VLOOKUP(K1382,'COMM ITY- ENG'!A:B,2,FALSE)</f>
        <v>chemical products</v>
      </c>
      <c r="N1382">
        <v>50</v>
      </c>
      <c r="O1382" t="s">
        <v>4950</v>
      </c>
      <c r="Q1382" s="19">
        <f t="shared" si="21"/>
        <v>8.1</v>
      </c>
      <c r="R1382">
        <v>405</v>
      </c>
      <c r="S1382" s="26" t="str">
        <f>IFERROR(VLOOKUP(J1382,'DESC ITY - ENG'!B:C,2,FALSE),VLOOKUP(I1382,'DESC ITY - ENG'!A:C,3,FALSE))</f>
        <v>Pigment Specialpearl 1600 (formerly Iriodin 100)</v>
      </c>
      <c r="T1382" s="15" t="str">
        <f>IFERROR(VLOOKUP(S1382,'DESC ITY - ENG'!C:D,2,FALSE),VLOOKUP(J1382,'DESC ITY - ENG'!B:D,3,FALSE))</f>
        <v>INM-</v>
      </c>
      <c r="U1382" t="str">
        <f>VLOOKUP(T1382,'STANDARD COMM'!A:B,2,FALSE)</f>
        <v>INTR TREAT MATERIAL</v>
      </c>
      <c r="V1382" t="str">
        <f>IF(T1382="","(blank)",IF(COUNTIF('STANDARD COMM'!A:A,T1382)&gt;0,"OK","OUT OF SCOPE"))</f>
        <v>OK</v>
      </c>
    </row>
    <row r="1383" spans="1:22">
      <c r="A1383" t="s">
        <v>8929</v>
      </c>
      <c r="B1383" s="48">
        <v>46122</v>
      </c>
      <c r="D1383" t="s">
        <v>81</v>
      </c>
      <c r="E1383" t="s">
        <v>82</v>
      </c>
      <c r="F1383" t="s">
        <v>8870</v>
      </c>
      <c r="G1383" s="24">
        <v>46142</v>
      </c>
      <c r="I1383" t="s">
        <v>800</v>
      </c>
      <c r="J1383" t="s">
        <v>801</v>
      </c>
      <c r="K1383" t="s">
        <v>4936</v>
      </c>
      <c r="L1383" s="33" t="str">
        <f>VLOOKUP(K1383,'COMM ITY- ENG'!A:B,2,FALSE)</f>
        <v>chemical products</v>
      </c>
      <c r="N1383">
        <v>50</v>
      </c>
      <c r="O1383" t="s">
        <v>4950</v>
      </c>
      <c r="Q1383" s="19">
        <f t="shared" si="21"/>
        <v>4.4000000000000004</v>
      </c>
      <c r="R1383">
        <v>220</v>
      </c>
      <c r="S1383" s="26" t="str">
        <f>IFERROR(VLOOKUP(J1383,'DESC ITY - ENG'!B:C,2,FALSE),VLOOKUP(I1383,'DESC ITY - ENG'!A:C,3,FALSE))</f>
        <v>Titanium Dioxide RC 833 (formerly TR92)</v>
      </c>
      <c r="T1383" s="15" t="str">
        <f>IFERROR(VLOOKUP(S1383,'DESC ITY - ENG'!C:D,2,FALSE),VLOOKUP(J1383,'DESC ITY - ENG'!B:D,3,FALSE))</f>
        <v>INM-</v>
      </c>
      <c r="U1383" t="str">
        <f>VLOOKUP(T1383,'STANDARD COMM'!A:B,2,FALSE)</f>
        <v>INTR TREAT MATERIAL</v>
      </c>
      <c r="V1383" t="str">
        <f>IF(T1383="","(blank)",IF(COUNTIF('STANDARD COMM'!A:A,T1383)&gt;0,"OK","OUT OF SCOPE"))</f>
        <v>OK</v>
      </c>
    </row>
    <row r="1384" spans="1:22">
      <c r="A1384" t="s">
        <v>8936</v>
      </c>
      <c r="B1384" s="48">
        <v>46122</v>
      </c>
      <c r="D1384" t="s">
        <v>101</v>
      </c>
      <c r="E1384" t="s">
        <v>102</v>
      </c>
      <c r="F1384" t="s">
        <v>8876</v>
      </c>
      <c r="G1384" s="24">
        <v>46142</v>
      </c>
      <c r="I1384" t="s">
        <v>886</v>
      </c>
      <c r="J1384" t="s">
        <v>887</v>
      </c>
      <c r="K1384" t="s">
        <v>4942</v>
      </c>
      <c r="L1384" s="33" t="str">
        <f>VLOOKUP(K1384,'COMM ITY- ENG'!A:B,2,FALSE)</f>
        <v>accessories for handles</v>
      </c>
      <c r="N1384">
        <v>100542</v>
      </c>
      <c r="O1384" t="s">
        <v>4949</v>
      </c>
      <c r="Q1384" s="19">
        <f t="shared" si="21"/>
        <v>7.5499791132064217E-3</v>
      </c>
      <c r="R1384">
        <v>759.09</v>
      </c>
      <c r="S1384" s="26" t="str">
        <f>IFERROR(VLOOKUP(J1384,'DESC ITY - ENG'!B:C,2,FALSE),VLOOKUP(I1384,'DESC ITY - ENG'!A:C,3,FALSE))</f>
        <v>Rivet 5x13 mm AG5 Aluminum</v>
      </c>
      <c r="T1384" s="15" t="str">
        <f>IFERROR(VLOOKUP(S1384,'DESC ITY - ENG'!C:D,2,FALSE),VLOOKUP(J1384,'DESC ITY - ENG'!B:D,3,FALSE))</f>
        <v>RIV-</v>
      </c>
      <c r="U1384" t="str">
        <f>VLOOKUP(T1384,'STANDARD COMM'!A:B,2,FALSE)</f>
        <v>RIVET</v>
      </c>
      <c r="V1384" t="str">
        <f>IF(T1384="","(blank)",IF(COUNTIF('STANDARD COMM'!A:A,T1384)&gt;0,"OK","OUT OF SCOPE"))</f>
        <v>OK</v>
      </c>
    </row>
    <row r="1385" spans="1:22">
      <c r="A1385" t="s">
        <v>8936</v>
      </c>
      <c r="B1385" s="48">
        <v>46122</v>
      </c>
      <c r="D1385" t="s">
        <v>101</v>
      </c>
      <c r="E1385" t="s">
        <v>102</v>
      </c>
      <c r="F1385" t="s">
        <v>8876</v>
      </c>
      <c r="G1385" s="24">
        <v>46142</v>
      </c>
      <c r="I1385" t="s">
        <v>3780</v>
      </c>
      <c r="J1385" t="s">
        <v>3781</v>
      </c>
      <c r="K1385" t="s">
        <v>4942</v>
      </c>
      <c r="L1385" s="33" t="str">
        <f>VLOOKUP(K1385,'COMM ITY- ENG'!A:B,2,FALSE)</f>
        <v>accessories for handles</v>
      </c>
      <c r="N1385">
        <v>50160</v>
      </c>
      <c r="O1385" t="s">
        <v>4949</v>
      </c>
      <c r="Q1385" s="19">
        <f t="shared" si="21"/>
        <v>7.4100877192982452E-3</v>
      </c>
      <c r="R1385">
        <v>371.69</v>
      </c>
      <c r="S1385" s="26" t="str">
        <f>IFERROR(VLOOKUP(J1385,'DESC ITY - ENG'!B:C,2,FALSE),VLOOKUP(I1385,'DESC ITY - ENG'!A:C,3,FALSE))</f>
        <v>5x14mm rivet, AG5 aluminum alloy</v>
      </c>
      <c r="T1385" s="15" t="str">
        <f>IFERROR(VLOOKUP(S1385,'DESC ITY - ENG'!C:D,2,FALSE),VLOOKUP(J1385,'DESC ITY - ENG'!B:D,3,FALSE))</f>
        <v>RIV-</v>
      </c>
      <c r="U1385" t="str">
        <f>VLOOKUP(T1385,'STANDARD COMM'!A:B,2,FALSE)</f>
        <v>RIVET</v>
      </c>
      <c r="V1385" t="str">
        <f>IF(T1385="","(blank)",IF(COUNTIF('STANDARD COMM'!A:A,T1385)&gt;0,"OK","OUT OF SCOPE"))</f>
        <v>OK</v>
      </c>
    </row>
    <row r="1386" spans="1:22">
      <c r="A1386" t="s">
        <v>8937</v>
      </c>
      <c r="B1386" s="48">
        <v>46127</v>
      </c>
      <c r="D1386" t="s">
        <v>101</v>
      </c>
      <c r="E1386" t="s">
        <v>102</v>
      </c>
      <c r="F1386" t="s">
        <v>8876</v>
      </c>
      <c r="G1386" s="24">
        <v>46142</v>
      </c>
      <c r="I1386" t="s">
        <v>886</v>
      </c>
      <c r="J1386" t="s">
        <v>887</v>
      </c>
      <c r="K1386" t="s">
        <v>4942</v>
      </c>
      <c r="L1386" s="33" t="str">
        <f>VLOOKUP(K1386,'COMM ITY- ENG'!A:B,2,FALSE)</f>
        <v>accessories for handles</v>
      </c>
      <c r="N1386">
        <v>86554</v>
      </c>
      <c r="O1386" t="s">
        <v>4949</v>
      </c>
      <c r="Q1386" s="19">
        <f t="shared" si="21"/>
        <v>7.5499688056011281E-3</v>
      </c>
      <c r="R1386">
        <v>653.48</v>
      </c>
      <c r="S1386" s="26" t="str">
        <f>IFERROR(VLOOKUP(J1386,'DESC ITY - ENG'!B:C,2,FALSE),VLOOKUP(I1386,'DESC ITY - ENG'!A:C,3,FALSE))</f>
        <v>Rivet 5x13 mm AG5 Aluminum</v>
      </c>
      <c r="T1386" s="15" t="str">
        <f>IFERROR(VLOOKUP(S1386,'DESC ITY - ENG'!C:D,2,FALSE),VLOOKUP(J1386,'DESC ITY - ENG'!B:D,3,FALSE))</f>
        <v>RIV-</v>
      </c>
      <c r="U1386" t="str">
        <f>VLOOKUP(T1386,'STANDARD COMM'!A:B,2,FALSE)</f>
        <v>RIVET</v>
      </c>
      <c r="V1386" t="str">
        <f>IF(T1386="","(blank)",IF(COUNTIF('STANDARD COMM'!A:A,T1386)&gt;0,"OK","OUT OF SCOPE"))</f>
        <v>OK</v>
      </c>
    </row>
    <row r="1387" spans="1:22">
      <c r="A1387" t="s">
        <v>8932</v>
      </c>
      <c r="B1387" s="48">
        <v>46129</v>
      </c>
      <c r="D1387" t="s">
        <v>97</v>
      </c>
      <c r="E1387" t="s">
        <v>98</v>
      </c>
      <c r="F1387" t="s">
        <v>8873</v>
      </c>
      <c r="G1387" s="24">
        <v>46142</v>
      </c>
      <c r="I1387" t="s">
        <v>866</v>
      </c>
      <c r="J1387" t="s">
        <v>867</v>
      </c>
      <c r="K1387" t="s">
        <v>4946</v>
      </c>
      <c r="L1387" s="33" t="str">
        <f>VLOOKUP(K1387,'COMM ITY- ENG'!A:B,2,FALSE)</f>
        <v>consumable materials</v>
      </c>
      <c r="N1387">
        <v>480</v>
      </c>
      <c r="O1387" t="s">
        <v>4949</v>
      </c>
      <c r="Q1387" s="19">
        <f t="shared" si="21"/>
        <v>0.86</v>
      </c>
      <c r="R1387">
        <v>412.8</v>
      </c>
      <c r="S1387" s="26" t="str">
        <f>IFERROR(VLOOKUP(J1387,'DESC ITY - ENG'!B:C,2,FALSE),VLOOKUP(I1387,'DESC ITY - ENG'!A:C,3,FALSE))</f>
        <v>Spandex Black Gloves Style 11939 Size Small</v>
      </c>
      <c r="T1387" s="15" t="str">
        <f>IFERROR(VLOOKUP(S1387,'DESC ITY - ENG'!C:D,2,FALSE),VLOOKUP(J1387,'DESC ITY - ENG'!B:D,3,FALSE))</f>
        <v>MISC</v>
      </c>
      <c r="U1387" t="str">
        <f>VLOOKUP(T1387,'STANDARD COMM'!A:B,2,FALSE)</f>
        <v>MISCELLANEOUS</v>
      </c>
      <c r="V1387" t="str">
        <f>IF(T1387="","(blank)",IF(COUNTIF('STANDARD COMM'!A:A,T1387)&gt;0,"OK","OUT OF SCOPE"))</f>
        <v>OK</v>
      </c>
    </row>
    <row r="1388" spans="1:22">
      <c r="A1388" t="s">
        <v>8932</v>
      </c>
      <c r="B1388" s="48">
        <v>46129</v>
      </c>
      <c r="D1388" t="s">
        <v>97</v>
      </c>
      <c r="E1388" t="s">
        <v>98</v>
      </c>
      <c r="F1388" t="s">
        <v>8873</v>
      </c>
      <c r="G1388" s="24">
        <v>46142</v>
      </c>
      <c r="I1388" t="s">
        <v>864</v>
      </c>
      <c r="J1388" t="s">
        <v>865</v>
      </c>
      <c r="K1388" t="s">
        <v>4946</v>
      </c>
      <c r="L1388" s="33" t="str">
        <f>VLOOKUP(K1388,'COMM ITY- ENG'!A:B,2,FALSE)</f>
        <v>consumable materials</v>
      </c>
      <c r="N1388">
        <v>432</v>
      </c>
      <c r="O1388" t="s">
        <v>4949</v>
      </c>
      <c r="Q1388" s="19">
        <f t="shared" si="21"/>
        <v>0.86</v>
      </c>
      <c r="R1388">
        <v>371.52</v>
      </c>
      <c r="S1388" s="26" t="str">
        <f>IFERROR(VLOOKUP(J1388,'DESC ITY - ENG'!B:C,2,FALSE),VLOOKUP(I1388,'DESC ITY - ENG'!A:C,3,FALSE))</f>
        <v>Spandex Black Gloves Style 11939 Size Large</v>
      </c>
      <c r="T1388" s="15" t="str">
        <f>IFERROR(VLOOKUP(S1388,'DESC ITY - ENG'!C:D,2,FALSE),VLOOKUP(J1388,'DESC ITY - ENG'!B:D,3,FALSE))</f>
        <v>MISC</v>
      </c>
      <c r="U1388" t="str">
        <f>VLOOKUP(T1388,'STANDARD COMM'!A:B,2,FALSE)</f>
        <v>MISCELLANEOUS</v>
      </c>
      <c r="V1388" t="str">
        <f>IF(T1388="","(blank)",IF(COUNTIF('STANDARD COMM'!A:A,T1388)&gt;0,"OK","OUT OF SCOPE"))</f>
        <v>OK</v>
      </c>
    </row>
    <row r="1389" spans="1:22">
      <c r="A1389" t="s">
        <v>8947</v>
      </c>
      <c r="B1389" s="48">
        <v>46129</v>
      </c>
      <c r="D1389" t="s">
        <v>123</v>
      </c>
      <c r="E1389" t="s">
        <v>124</v>
      </c>
      <c r="F1389" t="s">
        <v>8881</v>
      </c>
      <c r="G1389" s="24">
        <v>46142</v>
      </c>
      <c r="I1389" t="s">
        <v>2440</v>
      </c>
      <c r="J1389" t="s">
        <v>2441</v>
      </c>
      <c r="K1389" t="s">
        <v>4946</v>
      </c>
      <c r="L1389" s="33" t="str">
        <f>VLOOKUP(K1389,'COMM ITY- ENG'!A:B,2,FALSE)</f>
        <v>consumable materials</v>
      </c>
      <c r="N1389">
        <v>1000</v>
      </c>
      <c r="O1389" t="s">
        <v>4949</v>
      </c>
      <c r="Q1389" s="19">
        <f t="shared" si="21"/>
        <v>5.6000000000000001E-2</v>
      </c>
      <c r="R1389">
        <v>56</v>
      </c>
      <c r="S1389" s="26" t="str">
        <f>IFERROR(VLOOKUP(J1389,'DESC ITY - ENG'!B:C,2,FALSE),VLOOKUP(I1389,'DESC ITY - ENG'!A:C,3,FALSE))</f>
        <v>Latex Gloves ASTM Standard 100 pcs</v>
      </c>
      <c r="T1389" s="15" t="str">
        <f>IFERROR(VLOOKUP(S1389,'DESC ITY - ENG'!C:D,2,FALSE),VLOOKUP(J1389,'DESC ITY - ENG'!B:D,3,FALSE))</f>
        <v>MISC</v>
      </c>
      <c r="U1389" t="str">
        <f>VLOOKUP(T1389,'STANDARD COMM'!A:B,2,FALSE)</f>
        <v>MISCELLANEOUS</v>
      </c>
      <c r="V1389" t="str">
        <f>IF(T1389="","(blank)",IF(COUNTIF('STANDARD COMM'!A:A,T1389)&gt;0,"OK","OUT OF SCOPE"))</f>
        <v>OK</v>
      </c>
    </row>
    <row r="1390" spans="1:22">
      <c r="A1390" t="s">
        <v>8947</v>
      </c>
      <c r="B1390" s="48">
        <v>46129</v>
      </c>
      <c r="D1390" t="s">
        <v>123</v>
      </c>
      <c r="E1390" t="s">
        <v>124</v>
      </c>
      <c r="F1390" t="s">
        <v>8881</v>
      </c>
      <c r="G1390" s="24">
        <v>46142</v>
      </c>
      <c r="I1390" t="s">
        <v>1205</v>
      </c>
      <c r="J1390" t="s">
        <v>1206</v>
      </c>
      <c r="K1390" t="s">
        <v>4946</v>
      </c>
      <c r="L1390" s="33" t="str">
        <f>VLOOKUP(K1390,'COMM ITY- ENG'!A:B,2,FALSE)</f>
        <v>consumable materials</v>
      </c>
      <c r="N1390">
        <v>8</v>
      </c>
      <c r="O1390" t="s">
        <v>4949</v>
      </c>
      <c r="Q1390" s="19">
        <f t="shared" si="21"/>
        <v>17.2</v>
      </c>
      <c r="R1390">
        <v>137.6</v>
      </c>
      <c r="S1390" s="26" t="str">
        <f>IFERROR(VLOOKUP(J1390,'DESC ITY - ENG'!B:C,2,FALSE),VLOOKUP(I1390,'DESC ITY - ENG'!A:C,3,FALSE))</f>
        <v>Paper Roll Pomercart 40g 4kg</v>
      </c>
      <c r="T1390" s="15" t="str">
        <f>IFERROR(VLOOKUP(S1390,'DESC ITY - ENG'!C:D,2,FALSE),VLOOKUP(J1390,'DESC ITY - ENG'!B:D,3,FALSE))</f>
        <v>PAP-</v>
      </c>
      <c r="U1390" t="str">
        <f>VLOOKUP(T1390,'STANDARD COMM'!A:B,2,FALSE)</f>
        <v>PAPER FOR BOX</v>
      </c>
      <c r="V1390" t="str">
        <f>IF(T1390="","(blank)",IF(COUNTIF('STANDARD COMM'!A:A,T1390)&gt;0,"OK","OUT OF SCOPE"))</f>
        <v>OK</v>
      </c>
    </row>
    <row r="1391" spans="1:22">
      <c r="A1391" t="s">
        <v>8947</v>
      </c>
      <c r="B1391" s="48">
        <v>46129</v>
      </c>
      <c r="D1391" t="s">
        <v>123</v>
      </c>
      <c r="E1391" t="s">
        <v>124</v>
      </c>
      <c r="F1391" t="s">
        <v>8881</v>
      </c>
      <c r="G1391" s="24">
        <v>46142</v>
      </c>
      <c r="I1391" t="s">
        <v>2442</v>
      </c>
      <c r="J1391" t="s">
        <v>2443</v>
      </c>
      <c r="K1391" t="s">
        <v>4946</v>
      </c>
      <c r="L1391" s="33" t="str">
        <f>VLOOKUP(K1391,'COMM ITY- ENG'!A:B,2,FALSE)</f>
        <v>consumable materials</v>
      </c>
      <c r="N1391">
        <v>84</v>
      </c>
      <c r="O1391" t="s">
        <v>4949</v>
      </c>
      <c r="Q1391" s="19">
        <f t="shared" si="21"/>
        <v>2.1670238095238097</v>
      </c>
      <c r="R1391">
        <v>182.03</v>
      </c>
      <c r="S1391" s="26" t="str">
        <f>IFERROR(VLOOKUP(J1391,'DESC ITY - ENG'!B:C,2,FALSE),VLOOKUP(I1391,'DESC ITY - ENG'!A:C,3,FALSE))</f>
        <v>Denatured Alcohol 750cc 15pcs</v>
      </c>
      <c r="T1391" s="15" t="str">
        <f>IFERROR(VLOOKUP(S1391,'DESC ITY - ENG'!C:D,2,FALSE),VLOOKUP(J1391,'DESC ITY - ENG'!B:D,3,FALSE))</f>
        <v>MISC</v>
      </c>
      <c r="U1391" t="str">
        <f>VLOOKUP(T1391,'STANDARD COMM'!A:B,2,FALSE)</f>
        <v>MISCELLANEOUS</v>
      </c>
      <c r="V1391" t="str">
        <f>IF(T1391="","(blank)",IF(COUNTIF('STANDARD COMM'!A:A,T1391)&gt;0,"OK","OUT OF SCOPE"))</f>
        <v>OK</v>
      </c>
    </row>
    <row r="1392" spans="1:22">
      <c r="A1392" t="s">
        <v>8913</v>
      </c>
      <c r="B1392" s="48">
        <v>46133</v>
      </c>
      <c r="D1392" t="s">
        <v>9114</v>
      </c>
      <c r="E1392" t="s">
        <v>37</v>
      </c>
      <c r="F1392" t="s">
        <v>8854</v>
      </c>
      <c r="G1392" s="24">
        <v>46142</v>
      </c>
      <c r="I1392" t="s">
        <v>288</v>
      </c>
      <c r="J1392" t="s">
        <v>289</v>
      </c>
      <c r="K1392" t="s">
        <v>4939</v>
      </c>
      <c r="L1392" s="33" t="str">
        <f>VLOOKUP(K1392,'COMM ITY- ENG'!A:B,2,FALSE)</f>
        <v>packaging material</v>
      </c>
      <c r="N1392">
        <v>25000</v>
      </c>
      <c r="O1392" t="s">
        <v>4949</v>
      </c>
      <c r="Q1392" s="19">
        <f t="shared" si="21"/>
        <v>3.0500000000000002E-3</v>
      </c>
      <c r="R1392">
        <v>76.25</v>
      </c>
      <c r="S1392" s="26" t="str">
        <f>IFERROR(VLOOKUP(J1392,'DESC ITY - ENG'!B:C,2,FALSE),VLOOKUP(I1392,'DESC ITY - ENG'!A:C,3,FALSE))</f>
        <v>Adhesive Label, Ø 40 mm, Anti-Theft / Electronic Article Surveillance (EAS)</v>
      </c>
      <c r="T1392" s="15" t="str">
        <f>IFERROR(VLOOKUP(S1392,'DESC ITY - ENG'!C:D,2,FALSE),VLOOKUP(J1392,'DESC ITY - ENG'!B:D,3,FALSE))</f>
        <v>LABL</v>
      </c>
      <c r="U1392" t="str">
        <f>VLOOKUP(T1392,'STANDARD COMM'!A:B,2,FALSE)</f>
        <v>LABEL / DISPLAY CARD</v>
      </c>
      <c r="V1392" t="str">
        <f>IF(T1392="","(blank)",IF(COUNTIF('STANDARD COMM'!A:A,T1392)&gt;0,"OK","OUT OF SCOPE"))</f>
        <v>OK</v>
      </c>
    </row>
    <row r="1393" spans="1:22">
      <c r="A1393" t="s">
        <v>8924</v>
      </c>
      <c r="B1393" s="48">
        <v>46136</v>
      </c>
      <c r="D1393" t="s">
        <v>90</v>
      </c>
      <c r="E1393" t="s">
        <v>91</v>
      </c>
      <c r="F1393" t="s">
        <v>8865</v>
      </c>
      <c r="G1393" s="24">
        <v>46142</v>
      </c>
      <c r="I1393" t="s">
        <v>830</v>
      </c>
      <c r="J1393" t="s">
        <v>831</v>
      </c>
      <c r="K1393" t="s">
        <v>4946</v>
      </c>
      <c r="L1393" s="33" t="str">
        <f>VLOOKUP(K1393,'COMM ITY- ENG'!A:B,2,FALSE)</f>
        <v>consumable materials</v>
      </c>
      <c r="N1393">
        <v>3</v>
      </c>
      <c r="O1393" t="s">
        <v>4949</v>
      </c>
      <c r="Q1393" s="19">
        <f t="shared" si="21"/>
        <v>18.496666666666666</v>
      </c>
      <c r="R1393">
        <v>55.49</v>
      </c>
      <c r="S1393" s="26" t="str">
        <f>IFERROR(VLOOKUP(J1393,'DESC ITY - ENG'!B:C,2,FALSE),VLOOKUP(I1393,'DESC ITY - ENG'!A:C,3,FALSE))</f>
        <v>Adhesive Loctite 406 28cm SS304 Rim with Steam Vent Type AGlass Lid</v>
      </c>
      <c r="T1393" s="15" t="str">
        <f>IFERROR(VLOOKUP(S1393,'DESC ITY - ENG'!C:D,2,FALSE),VLOOKUP(J1393,'DESC ITY - ENG'!B:D,3,FALSE))</f>
        <v>MISC</v>
      </c>
      <c r="U1393" t="str">
        <f>VLOOKUP(T1393,'STANDARD COMM'!A:B,2,FALSE)</f>
        <v>MISCELLANEOUS</v>
      </c>
      <c r="V1393" t="str">
        <f>IF(T1393="","(blank)",IF(COUNTIF('STANDARD COMM'!A:A,T1393)&gt;0,"OK","OUT OF SCOPE"))</f>
        <v>OK</v>
      </c>
    </row>
    <row r="1394" spans="1:22">
      <c r="A1394" t="s">
        <v>8924</v>
      </c>
      <c r="B1394" s="48">
        <v>46136</v>
      </c>
      <c r="D1394" t="s">
        <v>90</v>
      </c>
      <c r="E1394" t="s">
        <v>91</v>
      </c>
      <c r="F1394" t="s">
        <v>8865</v>
      </c>
      <c r="G1394" s="24">
        <v>46142</v>
      </c>
      <c r="I1394" t="s">
        <v>1397</v>
      </c>
      <c r="J1394" t="s">
        <v>1398</v>
      </c>
      <c r="K1394" t="s">
        <v>4946</v>
      </c>
      <c r="L1394" s="33" t="str">
        <f>VLOOKUP(K1394,'COMM ITY- ENG'!A:B,2,FALSE)</f>
        <v>consumable materials</v>
      </c>
      <c r="N1394">
        <v>3</v>
      </c>
      <c r="O1394" t="s">
        <v>4949</v>
      </c>
      <c r="Q1394" s="19">
        <f t="shared" si="21"/>
        <v>26.61</v>
      </c>
      <c r="R1394">
        <v>79.83</v>
      </c>
      <c r="S1394" s="26" t="str">
        <f>IFERROR(VLOOKUP(J1394,'DESC ITY - ENG'!B:C,2,FALSE),VLOOKUP(I1394,'DESC ITY - ENG'!A:C,3,FALSE))</f>
        <v>770 PRIMER LOCT0016777 GR.10</v>
      </c>
      <c r="T1394" s="15" t="str">
        <f>IFERROR(VLOOKUP(S1394,'DESC ITY - ENG'!C:D,2,FALSE),VLOOKUP(J1394,'DESC ITY - ENG'!B:D,3,FALSE))</f>
        <v>INM-</v>
      </c>
      <c r="U1394" t="str">
        <f>VLOOKUP(T1394,'STANDARD COMM'!A:B,2,FALSE)</f>
        <v>INTR TREAT MATERIAL</v>
      </c>
      <c r="V1394" t="str">
        <f>IF(T1394="","(blank)",IF(COUNTIF('STANDARD COMM'!A:A,T1394)&gt;0,"OK","OUT OF SCOPE"))</f>
        <v>OK</v>
      </c>
    </row>
    <row r="1395" spans="1:22">
      <c r="A1395" t="s">
        <v>8946</v>
      </c>
      <c r="B1395" s="48">
        <v>46136</v>
      </c>
      <c r="D1395" t="s">
        <v>123</v>
      </c>
      <c r="E1395" t="s">
        <v>124</v>
      </c>
      <c r="F1395" t="s">
        <v>8881</v>
      </c>
      <c r="G1395" s="24">
        <v>46142</v>
      </c>
      <c r="I1395" t="s">
        <v>1203</v>
      </c>
      <c r="J1395" t="s">
        <v>1204</v>
      </c>
      <c r="K1395" t="s">
        <v>4946</v>
      </c>
      <c r="L1395" s="33" t="str">
        <f>VLOOKUP(K1395,'COMM ITY- ENG'!A:B,2,FALSE)</f>
        <v>consumable materials</v>
      </c>
      <c r="N1395">
        <v>50</v>
      </c>
      <c r="O1395" t="s">
        <v>4949</v>
      </c>
      <c r="Q1395" s="19">
        <f t="shared" si="21"/>
        <v>2.4500000000000002</v>
      </c>
      <c r="R1395">
        <v>122.5</v>
      </c>
      <c r="S1395" s="26" t="str">
        <f>IFERROR(VLOOKUP(J1395,'DESC ITY - ENG'!B:C,2,FALSE),VLOOKUP(I1395,'DESC ITY - ENG'!A:C,3,FALSE))</f>
        <v>Green Nitrile Gloves Style 492 Size 7-7.5</v>
      </c>
      <c r="T1395" s="15" t="str">
        <f>IFERROR(VLOOKUP(S1395,'DESC ITY - ENG'!C:D,2,FALSE),VLOOKUP(J1395,'DESC ITY - ENG'!B:D,3,FALSE))</f>
        <v>MISC</v>
      </c>
      <c r="U1395" t="str">
        <f>VLOOKUP(T1395,'STANDARD COMM'!A:B,2,FALSE)</f>
        <v>MISCELLANEOUS</v>
      </c>
      <c r="V1395" t="str">
        <f>IF(T1395="","(blank)",IF(COUNTIF('STANDARD COMM'!A:A,T1395)&gt;0,"OK","OUT OF SCOPE"))</f>
        <v>OK</v>
      </c>
    </row>
    <row r="1396" spans="1:22">
      <c r="A1396" t="s">
        <v>8946</v>
      </c>
      <c r="B1396" s="48">
        <v>46136</v>
      </c>
      <c r="D1396" t="s">
        <v>123</v>
      </c>
      <c r="E1396" t="s">
        <v>124</v>
      </c>
      <c r="F1396" t="s">
        <v>8881</v>
      </c>
      <c r="G1396" s="24">
        <v>46142</v>
      </c>
      <c r="I1396" t="s">
        <v>2440</v>
      </c>
      <c r="J1396" t="s">
        <v>2441</v>
      </c>
      <c r="K1396" t="s">
        <v>4946</v>
      </c>
      <c r="L1396" s="33" t="str">
        <f>VLOOKUP(K1396,'COMM ITY- ENG'!A:B,2,FALSE)</f>
        <v>consumable materials</v>
      </c>
      <c r="N1396">
        <v>1000</v>
      </c>
      <c r="O1396" t="s">
        <v>4949</v>
      </c>
      <c r="Q1396" s="19">
        <f t="shared" si="21"/>
        <v>5.6000000000000001E-2</v>
      </c>
      <c r="R1396">
        <v>56</v>
      </c>
      <c r="S1396" s="26" t="str">
        <f>IFERROR(VLOOKUP(J1396,'DESC ITY - ENG'!B:C,2,FALSE),VLOOKUP(I1396,'DESC ITY - ENG'!A:C,3,FALSE))</f>
        <v>Latex Gloves ASTM Standard 100 pcs</v>
      </c>
      <c r="T1396" s="15" t="str">
        <f>IFERROR(VLOOKUP(S1396,'DESC ITY - ENG'!C:D,2,FALSE),VLOOKUP(J1396,'DESC ITY - ENG'!B:D,3,FALSE))</f>
        <v>MISC</v>
      </c>
      <c r="U1396" t="str">
        <f>VLOOKUP(T1396,'STANDARD COMM'!A:B,2,FALSE)</f>
        <v>MISCELLANEOUS</v>
      </c>
      <c r="V1396" t="str">
        <f>IF(T1396="","(blank)",IF(COUNTIF('STANDARD COMM'!A:A,T1396)&gt;0,"OK","OUT OF SCOPE"))</f>
        <v>OK</v>
      </c>
    </row>
    <row r="1397" spans="1:22">
      <c r="A1397" t="s">
        <v>8963</v>
      </c>
      <c r="B1397" s="48">
        <v>46136</v>
      </c>
      <c r="D1397" t="s">
        <v>97</v>
      </c>
      <c r="E1397" t="s">
        <v>98</v>
      </c>
      <c r="F1397" t="s">
        <v>8891</v>
      </c>
      <c r="G1397" s="24">
        <v>46142</v>
      </c>
      <c r="I1397" t="s">
        <v>864</v>
      </c>
      <c r="J1397" t="s">
        <v>865</v>
      </c>
      <c r="K1397" t="s">
        <v>4946</v>
      </c>
      <c r="L1397" s="33" t="str">
        <f>VLOOKUP(K1397,'COMM ITY- ENG'!A:B,2,FALSE)</f>
        <v>consumable materials</v>
      </c>
      <c r="N1397">
        <v>864</v>
      </c>
      <c r="O1397" t="s">
        <v>4949</v>
      </c>
      <c r="Q1397" s="19">
        <f t="shared" si="21"/>
        <v>0.86</v>
      </c>
      <c r="R1397">
        <v>743.04</v>
      </c>
      <c r="S1397" s="26" t="str">
        <f>IFERROR(VLOOKUP(J1397,'DESC ITY - ENG'!B:C,2,FALSE),VLOOKUP(I1397,'DESC ITY - ENG'!A:C,3,FALSE))</f>
        <v>Spandex Black Gloves Style 11939 Size Large</v>
      </c>
      <c r="T1397" s="15" t="str">
        <f>IFERROR(VLOOKUP(S1397,'DESC ITY - ENG'!C:D,2,FALSE),VLOOKUP(J1397,'DESC ITY - ENG'!B:D,3,FALSE))</f>
        <v>MISC</v>
      </c>
      <c r="U1397" t="str">
        <f>VLOOKUP(T1397,'STANDARD COMM'!A:B,2,FALSE)</f>
        <v>MISCELLANEOUS</v>
      </c>
      <c r="V1397" t="str">
        <f>IF(T1397="","(blank)",IF(COUNTIF('STANDARD COMM'!A:A,T1397)&gt;0,"OK","OUT OF SCOPE"))</f>
        <v>OK</v>
      </c>
    </row>
    <row r="1398" spans="1:22">
      <c r="A1398" t="s">
        <v>8998</v>
      </c>
      <c r="B1398" s="48">
        <v>46141</v>
      </c>
      <c r="D1398" t="s">
        <v>186</v>
      </c>
      <c r="E1398" t="s">
        <v>187</v>
      </c>
      <c r="F1398" t="s">
        <v>8903</v>
      </c>
      <c r="G1398" s="24">
        <v>46142</v>
      </c>
      <c r="I1398" t="s">
        <v>3772</v>
      </c>
      <c r="J1398" t="s">
        <v>3773</v>
      </c>
      <c r="K1398" t="s">
        <v>4946</v>
      </c>
      <c r="L1398" s="33" t="str">
        <f>VLOOKUP(K1398,'COMM ITY- ENG'!A:B,2,FALSE)</f>
        <v>consumable materials</v>
      </c>
      <c r="N1398">
        <v>3</v>
      </c>
      <c r="O1398" t="s">
        <v>4949</v>
      </c>
      <c r="Q1398" s="19">
        <f t="shared" si="21"/>
        <v>8.9</v>
      </c>
      <c r="R1398">
        <v>26.7</v>
      </c>
      <c r="S1398" s="26" t="str">
        <f>IFERROR(VLOOKUP(J1398,'DESC ITY - ENG'!B:C,2,FALSE),VLOOKUP(I1398,'DESC ITY - ENG'!A:C,3,FALSE))</f>
        <v>Pallet EPAL Standard 120x80 cm</v>
      </c>
      <c r="T1398" s="15" t="str">
        <f>IFERROR(VLOOKUP(S1398,'DESC ITY - ENG'!C:D,2,FALSE),VLOOKUP(J1398,'DESC ITY - ENG'!B:D,3,FALSE))</f>
        <v>MISC</v>
      </c>
      <c r="U1398" t="str">
        <f>VLOOKUP(T1398,'STANDARD COMM'!A:B,2,FALSE)</f>
        <v>MISCELLANEOUS</v>
      </c>
      <c r="V1398" t="str">
        <f>IF(T1398="","(blank)",IF(COUNTIF('STANDARD COMM'!A:A,T1398)&gt;0,"OK","OUT OF SCOPE"))</f>
        <v>OK</v>
      </c>
    </row>
    <row r="1399" spans="1:22">
      <c r="A1399" t="s">
        <v>8998</v>
      </c>
      <c r="B1399" s="48">
        <v>46141</v>
      </c>
      <c r="D1399" t="s">
        <v>186</v>
      </c>
      <c r="E1399" t="s">
        <v>187</v>
      </c>
      <c r="F1399" t="s">
        <v>8904</v>
      </c>
      <c r="G1399" s="24">
        <v>46142</v>
      </c>
      <c r="I1399" t="s">
        <v>3772</v>
      </c>
      <c r="J1399" t="s">
        <v>3773</v>
      </c>
      <c r="K1399" t="s">
        <v>4946</v>
      </c>
      <c r="L1399" s="33" t="str">
        <f>VLOOKUP(K1399,'COMM ITY- ENG'!A:B,2,FALSE)</f>
        <v>consumable materials</v>
      </c>
      <c r="N1399">
        <v>4</v>
      </c>
      <c r="O1399" t="s">
        <v>4949</v>
      </c>
      <c r="Q1399" s="19">
        <f t="shared" si="21"/>
        <v>8.9</v>
      </c>
      <c r="R1399">
        <v>35.6</v>
      </c>
      <c r="S1399" s="26" t="str">
        <f>IFERROR(VLOOKUP(J1399,'DESC ITY - ENG'!B:C,2,FALSE),VLOOKUP(I1399,'DESC ITY - ENG'!A:C,3,FALSE))</f>
        <v>Pallet EPAL Standard 120x80 cm</v>
      </c>
      <c r="T1399" s="15" t="str">
        <f>IFERROR(VLOOKUP(S1399,'DESC ITY - ENG'!C:D,2,FALSE),VLOOKUP(J1399,'DESC ITY - ENG'!B:D,3,FALSE))</f>
        <v>MISC</v>
      </c>
      <c r="U1399" t="str">
        <f>VLOOKUP(T1399,'STANDARD COMM'!A:B,2,FALSE)</f>
        <v>MISCELLANEOUS</v>
      </c>
      <c r="V1399" t="str">
        <f>IF(T1399="","(blank)",IF(COUNTIF('STANDARD COMM'!A:A,T1399)&gt;0,"OK","OUT OF SCOPE"))</f>
        <v>OK</v>
      </c>
    </row>
    <row r="1400" spans="1:22">
      <c r="A1400" t="s">
        <v>8998</v>
      </c>
      <c r="B1400" s="48">
        <v>46141</v>
      </c>
      <c r="D1400" t="s">
        <v>186</v>
      </c>
      <c r="E1400" t="s">
        <v>187</v>
      </c>
      <c r="F1400" t="s">
        <v>8905</v>
      </c>
      <c r="G1400" s="24">
        <v>46142</v>
      </c>
      <c r="I1400" t="s">
        <v>3772</v>
      </c>
      <c r="J1400" t="s">
        <v>3773</v>
      </c>
      <c r="K1400" t="s">
        <v>4946</v>
      </c>
      <c r="L1400" s="33" t="str">
        <f>VLOOKUP(K1400,'COMM ITY- ENG'!A:B,2,FALSE)</f>
        <v>consumable materials</v>
      </c>
      <c r="N1400">
        <v>1</v>
      </c>
      <c r="O1400" t="s">
        <v>4949</v>
      </c>
      <c r="Q1400" s="19">
        <f t="shared" si="21"/>
        <v>8.9</v>
      </c>
      <c r="R1400">
        <v>8.9</v>
      </c>
      <c r="S1400" s="26" t="str">
        <f>IFERROR(VLOOKUP(J1400,'DESC ITY - ENG'!B:C,2,FALSE),VLOOKUP(I1400,'DESC ITY - ENG'!A:C,3,FALSE))</f>
        <v>Pallet EPAL Standard 120x80 cm</v>
      </c>
      <c r="T1400" s="15" t="str">
        <f>IFERROR(VLOOKUP(S1400,'DESC ITY - ENG'!C:D,2,FALSE),VLOOKUP(J1400,'DESC ITY - ENG'!B:D,3,FALSE))</f>
        <v>MISC</v>
      </c>
      <c r="U1400" t="str">
        <f>VLOOKUP(T1400,'STANDARD COMM'!A:B,2,FALSE)</f>
        <v>MISCELLANEOUS</v>
      </c>
      <c r="V1400" t="str">
        <f>IF(T1400="","(blank)",IF(COUNTIF('STANDARD COMM'!A:A,T1400)&gt;0,"OK","OUT OF SCOPE"))</f>
        <v>OK</v>
      </c>
    </row>
    <row r="1401" spans="1:22">
      <c r="A1401" t="s">
        <v>9510</v>
      </c>
      <c r="B1401" s="48">
        <v>46077.421423611115</v>
      </c>
      <c r="D1401" t="s">
        <v>9676</v>
      </c>
      <c r="E1401" t="str">
        <f>VLOOKUP(D1401,[1]Sheet1!$F:$G,2,FALSE)</f>
        <v>BAUMGARTEN HANDLE SYSTEM KG</v>
      </c>
      <c r="F1401" t="s">
        <v>9690</v>
      </c>
      <c r="G1401" s="24">
        <v>46157</v>
      </c>
      <c r="I1401" t="s">
        <v>189</v>
      </c>
      <c r="J1401" t="s">
        <v>190</v>
      </c>
      <c r="K1401" t="s">
        <v>4935</v>
      </c>
      <c r="L1401" s="33" t="str">
        <f>VLOOKUP(K1401,'COMM ITY- ENG'!A:B,2,FALSE)</f>
        <v>handles</v>
      </c>
      <c r="N1401">
        <v>8790</v>
      </c>
      <c r="O1401" t="s">
        <v>4949</v>
      </c>
      <c r="Q1401" s="19">
        <f t="shared" si="21"/>
        <v>0.55645051194539252</v>
      </c>
      <c r="R1401">
        <v>4891.2</v>
      </c>
      <c r="S1401" s="26" t="str">
        <f>IFERROR(VLOOKUP(J1401,'DESC ITY - ENG'!B:C,2,FALSE),VLOOKUP(I1401,'DESC ITY - ENG'!A:C,3,FALSE))</f>
        <v>GEDIA RING NUT 25/37 W/CENTERING DEVICE</v>
      </c>
      <c r="T1401" s="15" t="str">
        <f>IFERROR(VLOOKUP(S1401,'DESC ITY - ENG'!C:D,2,FALSE),VLOOKUP(J1401,'DESC ITY - ENG'!B:D,3,FALSE))</f>
        <v>FLAN</v>
      </c>
      <c r="U1401" t="str">
        <f>VLOOKUP(T1401,'STANDARD COMM'!A:B,2,FALSE)</f>
        <v>FLANGE OF HANDLE</v>
      </c>
      <c r="V1401" t="str">
        <f>IF(T1401="","(blank)",IF(COUNTIF('STANDARD COMM'!A:A,T1401)&gt;0,"OK","OUT OF SCOPE"))</f>
        <v>OK</v>
      </c>
    </row>
    <row r="1402" spans="1:22">
      <c r="A1402" t="s">
        <v>9510</v>
      </c>
      <c r="B1402" s="48">
        <v>46077.421423611115</v>
      </c>
      <c r="D1402" t="s">
        <v>9676</v>
      </c>
      <c r="E1402" t="s">
        <v>20</v>
      </c>
      <c r="F1402" t="s">
        <v>9690</v>
      </c>
      <c r="G1402" s="24">
        <v>46157</v>
      </c>
      <c r="I1402" t="s">
        <v>272</v>
      </c>
      <c r="J1402" t="s">
        <v>273</v>
      </c>
      <c r="K1402" t="s">
        <v>4935</v>
      </c>
      <c r="L1402" s="33" t="str">
        <f>VLOOKUP(K1402,'COMM ITY- ENG'!A:B,2,FALSE)</f>
        <v>handles</v>
      </c>
      <c r="N1402">
        <v>4158</v>
      </c>
      <c r="O1402" t="s">
        <v>4949</v>
      </c>
      <c r="Q1402" s="19">
        <f t="shared" si="21"/>
        <v>0.55645021645021642</v>
      </c>
      <c r="R1402">
        <v>2313.7199999999998</v>
      </c>
      <c r="S1402" s="26" t="str">
        <f>IFERROR(VLOOKUP(J1402,'DESC ITY - ENG'!B:C,2,FALSE),VLOOKUP(I1402,'DESC ITY - ENG'!A:C,3,FALSE))</f>
        <v>GEDIA RING NUT 26.5/33 W/CENTERING DEVICE</v>
      </c>
      <c r="T1402" s="15" t="str">
        <f>IFERROR(VLOOKUP(S1402,'DESC ITY - ENG'!C:D,2,FALSE),VLOOKUP(J1402,'DESC ITY - ENG'!B:D,3,FALSE))</f>
        <v>FLAN</v>
      </c>
      <c r="U1402" t="str">
        <f>VLOOKUP(T1402,'STANDARD COMM'!A:B,2,FALSE)</f>
        <v>FLANGE OF HANDLE</v>
      </c>
      <c r="V1402" t="str">
        <f>IF(T1402="","(blank)",IF(COUNTIF('STANDARD COMM'!A:A,T1402)&gt;0,"OK","OUT OF SCOPE"))</f>
        <v>OK</v>
      </c>
    </row>
    <row r="1403" spans="1:22">
      <c r="A1403" t="s">
        <v>9509</v>
      </c>
      <c r="B1403" s="48">
        <v>46101.7044328704</v>
      </c>
      <c r="D1403" t="s">
        <v>35</v>
      </c>
      <c r="E1403" t="str">
        <f>VLOOKUP(D1403,[1]Sheet1!$F:$G,2,FALSE)</f>
        <v>GUJARAT FLUOROCHEMICALS GMBH</v>
      </c>
      <c r="F1403" t="s">
        <v>9689</v>
      </c>
      <c r="G1403" s="24">
        <v>46157</v>
      </c>
      <c r="I1403" t="s">
        <v>227</v>
      </c>
      <c r="J1403" t="s">
        <v>228</v>
      </c>
      <c r="K1403" t="s">
        <v>4936</v>
      </c>
      <c r="L1403" s="33" t="str">
        <f>VLOOKUP(K1403,'COMM ITY- ENG'!A:B,2,FALSE)</f>
        <v>chemical products</v>
      </c>
      <c r="N1403">
        <v>1500</v>
      </c>
      <c r="O1403" t="s">
        <v>4950</v>
      </c>
      <c r="Q1403" s="19">
        <f t="shared" si="21"/>
        <v>11.5</v>
      </c>
      <c r="R1403">
        <v>17250</v>
      </c>
      <c r="S1403" s="26" t="str">
        <f>IFERROR(VLOOKUP(J1403,'DESC ITY - ENG'!B:C,2,FALSE),VLOOKUP(I1403,'DESC ITY - ENG'!A:C,3,FALSE))</f>
        <v>PTFE Dispersion Inoflon AD9400EX (equiv. TF 5135)</v>
      </c>
      <c r="T1403" s="15" t="str">
        <f>IFERROR(VLOOKUP(S1403,'DESC ITY - ENG'!C:D,2,FALSE),VLOOKUP(J1403,'DESC ITY - ENG'!B:D,3,FALSE))</f>
        <v>INM-</v>
      </c>
      <c r="U1403" t="str">
        <f>VLOOKUP(T1403,'STANDARD COMM'!A:B,2,FALSE)</f>
        <v>INTR TREAT MATERIAL</v>
      </c>
      <c r="V1403" t="str">
        <f>IF(T1403="","(blank)",IF(COUNTIF('STANDARD COMM'!A:A,T1403)&gt;0,"OK","OUT OF SCOPE"))</f>
        <v>OK</v>
      </c>
    </row>
    <row r="1404" spans="1:22">
      <c r="A1404" t="s">
        <v>9509</v>
      </c>
      <c r="B1404" s="48">
        <v>46101.7044328704</v>
      </c>
      <c r="D1404" t="s">
        <v>35</v>
      </c>
      <c r="E1404" t="str">
        <f>VLOOKUP(D1404,[1]Sheet1!$F:$G,2,FALSE)</f>
        <v>GUJARAT FLUOROCHEMICALS GMBH</v>
      </c>
      <c r="F1404" t="s">
        <v>9689</v>
      </c>
      <c r="G1404" s="24">
        <v>46157</v>
      </c>
      <c r="I1404" t="s">
        <v>229</v>
      </c>
      <c r="J1404" t="s">
        <v>230</v>
      </c>
      <c r="K1404" t="s">
        <v>4936</v>
      </c>
      <c r="L1404" s="33" t="str">
        <f>VLOOKUP(K1404,'COMM ITY- ENG'!A:B,2,FALSE)</f>
        <v>chemical products</v>
      </c>
      <c r="N1404">
        <v>40</v>
      </c>
      <c r="O1404" t="s">
        <v>4950</v>
      </c>
      <c r="Q1404" s="19">
        <f t="shared" si="21"/>
        <v>24.25</v>
      </c>
      <c r="R1404">
        <v>970</v>
      </c>
      <c r="S1404" s="26" t="str">
        <f>IFERROR(VLOOKUP(J1404,'DESC ITY - ENG'!B:C,2,FALSE),VLOOKUP(I1404,'DESC ITY - ENG'!A:C,3,FALSE))</f>
        <v>PFA Coating Inoflon 8900EX (equiv. PFA 6900GZ)</v>
      </c>
      <c r="T1404" s="15" t="str">
        <f>IFERROR(VLOOKUP(S1404,'DESC ITY - ENG'!C:D,2,FALSE),VLOOKUP(J1404,'DESC ITY - ENG'!B:D,3,FALSE))</f>
        <v>INM-</v>
      </c>
      <c r="U1404" t="str">
        <f>VLOOKUP(T1404,'STANDARD COMM'!A:B,2,FALSE)</f>
        <v>INTR TREAT MATERIAL</v>
      </c>
      <c r="V1404" t="str">
        <f>IF(T1404="","(blank)",IF(COUNTIF('STANDARD COMM'!A:A,T1404)&gt;0,"OK","OUT OF SCOPE"))</f>
        <v>OK</v>
      </c>
    </row>
    <row r="1405" spans="1:22">
      <c r="A1405" t="s">
        <v>9507</v>
      </c>
      <c r="B1405" s="48">
        <v>46101.704444444404</v>
      </c>
      <c r="D1405" t="s">
        <v>27</v>
      </c>
      <c r="E1405" t="str">
        <f>VLOOKUP(D1405,[1]Sheet1!$F:$G,2,FALSE)</f>
        <v>EVONIK OPERATIONS GMBH</v>
      </c>
      <c r="F1405" t="s">
        <v>9685</v>
      </c>
      <c r="G1405" s="24">
        <v>46157</v>
      </c>
      <c r="I1405" t="s">
        <v>209</v>
      </c>
      <c r="J1405" t="s">
        <v>210</v>
      </c>
      <c r="K1405" t="s">
        <v>4936</v>
      </c>
      <c r="L1405" s="33" t="str">
        <f>VLOOKUP(K1405,'COMM ITY- ENG'!A:B,2,FALSE)</f>
        <v>chemical products</v>
      </c>
      <c r="N1405">
        <v>2000</v>
      </c>
      <c r="O1405" t="s">
        <v>4950</v>
      </c>
      <c r="Q1405" s="19">
        <f t="shared" si="21"/>
        <v>7.5</v>
      </c>
      <c r="R1405">
        <v>15000</v>
      </c>
      <c r="S1405" s="26" t="str">
        <f>IFERROR(VLOOKUP(J1405,'DESC ITY - ENG'!B:C,2,FALSE),VLOOKUP(I1405,'DESC ITY - ENG'!A:C,3,FALSE))</f>
        <v>Coating Silikoftal HTL 2 Resin</v>
      </c>
      <c r="T1405" s="15" t="str">
        <f>IFERROR(VLOOKUP(S1405,'DESC ITY - ENG'!C:D,2,FALSE),VLOOKUP(J1405,'DESC ITY - ENG'!B:D,3,FALSE))</f>
        <v>INM-</v>
      </c>
      <c r="U1405" t="str">
        <f>VLOOKUP(T1405,'STANDARD COMM'!A:B,2,FALSE)</f>
        <v>INTR TREAT MATERIAL</v>
      </c>
      <c r="V1405" t="str">
        <f>IF(T1405="","(blank)",IF(COUNTIF('STANDARD COMM'!A:A,T1405)&gt;0,"OK","OUT OF SCOPE"))</f>
        <v>OK</v>
      </c>
    </row>
    <row r="1406" spans="1:22">
      <c r="A1406" t="s">
        <v>9507</v>
      </c>
      <c r="B1406" s="48">
        <v>46101.704444444404</v>
      </c>
      <c r="D1406" t="s">
        <v>27</v>
      </c>
      <c r="E1406" t="str">
        <f>VLOOKUP(D1406,[1]Sheet1!$F:$G,2,FALSE)</f>
        <v>EVONIK OPERATIONS GMBH</v>
      </c>
      <c r="F1406" t="s">
        <v>9686</v>
      </c>
      <c r="G1406" s="24">
        <v>46157</v>
      </c>
      <c r="I1406" t="s">
        <v>266</v>
      </c>
      <c r="J1406" t="s">
        <v>267</v>
      </c>
      <c r="K1406" t="s">
        <v>4936</v>
      </c>
      <c r="L1406" s="33" t="str">
        <f>VLOOKUP(K1406,'COMM ITY- ENG'!A:B,2,FALSE)</f>
        <v>chemical products</v>
      </c>
      <c r="N1406">
        <v>200</v>
      </c>
      <c r="O1406" t="s">
        <v>4950</v>
      </c>
      <c r="Q1406" s="19">
        <f t="shared" si="21"/>
        <v>16.100000000000001</v>
      </c>
      <c r="R1406">
        <v>3220</v>
      </c>
      <c r="S1406" s="26" t="str">
        <f>IFERROR(VLOOKUP(J1406,'DESC ITY - ENG'!B:C,2,FALSE),VLOOKUP(I1406,'DESC ITY - ENG'!A:C,3,FALSE))</f>
        <v>Coating Silikophen P 80 in Xylene</v>
      </c>
      <c r="T1406" s="15" t="str">
        <f>IFERROR(VLOOKUP(S1406,'DESC ITY - ENG'!C:D,2,FALSE),VLOOKUP(J1406,'DESC ITY - ENG'!B:D,3,FALSE))</f>
        <v>INM-</v>
      </c>
      <c r="U1406" t="str">
        <f>VLOOKUP(T1406,'STANDARD COMM'!A:B,2,FALSE)</f>
        <v>INTR TREAT MATERIAL</v>
      </c>
      <c r="V1406" t="str">
        <f>IF(T1406="","(blank)",IF(COUNTIF('STANDARD COMM'!A:A,T1406)&gt;0,"OK","OUT OF SCOPE"))</f>
        <v>OK</v>
      </c>
    </row>
    <row r="1407" spans="1:22">
      <c r="A1407" t="s">
        <v>9506</v>
      </c>
      <c r="B1407" s="48">
        <v>46122.744097222203</v>
      </c>
      <c r="D1407" t="s">
        <v>33</v>
      </c>
      <c r="E1407" t="str">
        <f>VLOOKUP(D1407,[1]Sheet1!$F:$G,2,FALSE)</f>
        <v>PEMCO BELGIUM BV</v>
      </c>
      <c r="F1407" t="s">
        <v>9684</v>
      </c>
      <c r="G1407" s="24">
        <v>46157</v>
      </c>
      <c r="I1407" t="s">
        <v>223</v>
      </c>
      <c r="J1407" t="s">
        <v>224</v>
      </c>
      <c r="K1407" t="s">
        <v>4936</v>
      </c>
      <c r="L1407" s="33" t="str">
        <f>VLOOKUP(K1407,'COMM ITY- ENG'!A:B,2,FALSE)</f>
        <v>chemical products</v>
      </c>
      <c r="N1407">
        <v>25</v>
      </c>
      <c r="O1407" t="s">
        <v>4950</v>
      </c>
      <c r="Q1407" s="19">
        <f t="shared" si="21"/>
        <v>23.0608</v>
      </c>
      <c r="R1407">
        <v>576.52</v>
      </c>
      <c r="S1407" s="26" t="str">
        <f>IFERROR(VLOOKUP(J1407,'DESC ITY - ENG'!B:C,2,FALSE),VLOOKUP(I1407,'DESC ITY - ENG'!A:C,3,FALSE))</f>
        <v>Pigment FB 280 Iron Red</v>
      </c>
      <c r="T1407" s="15" t="str">
        <f>IFERROR(VLOOKUP(S1407,'DESC ITY - ENG'!C:D,2,FALSE),VLOOKUP(J1407,'DESC ITY - ENG'!B:D,3,FALSE))</f>
        <v>INM-</v>
      </c>
      <c r="U1407" t="str">
        <f>VLOOKUP(T1407,'STANDARD COMM'!A:B,2,FALSE)</f>
        <v>INTR TREAT MATERIAL</v>
      </c>
      <c r="V1407" t="str">
        <f>IF(T1407="","(blank)",IF(COUNTIF('STANDARD COMM'!A:A,T1407)&gt;0,"OK","OUT OF SCOPE"))</f>
        <v>OK</v>
      </c>
    </row>
    <row r="1408" spans="1:22">
      <c r="A1408" t="s">
        <v>9506</v>
      </c>
      <c r="B1408" s="48">
        <v>46122.744097222203</v>
      </c>
      <c r="D1408" t="s">
        <v>33</v>
      </c>
      <c r="E1408" t="str">
        <f>VLOOKUP(D1408,[1]Sheet1!$F:$G,2,FALSE)</f>
        <v>PEMCO BELGIUM BV</v>
      </c>
      <c r="F1408" t="s">
        <v>9684</v>
      </c>
      <c r="G1408" s="24">
        <v>46157</v>
      </c>
      <c r="I1408" t="s">
        <v>270</v>
      </c>
      <c r="J1408" t="s">
        <v>271</v>
      </c>
      <c r="K1408" t="s">
        <v>4936</v>
      </c>
      <c r="L1408" s="33" t="str">
        <f>VLOOKUP(K1408,'COMM ITY- ENG'!A:B,2,FALSE)</f>
        <v>chemical products</v>
      </c>
      <c r="N1408">
        <v>25</v>
      </c>
      <c r="O1408" t="s">
        <v>4950</v>
      </c>
      <c r="Q1408" s="19">
        <f t="shared" si="21"/>
        <v>40.275599999999997</v>
      </c>
      <c r="R1408">
        <v>1006.89</v>
      </c>
      <c r="S1408" s="26" t="str">
        <f>IFERROR(VLOOKUP(J1408,'DESC ITY - ENG'!B:C,2,FALSE),VLOOKUP(I1408,'DESC ITY - ENG'!A:C,3,FALSE))</f>
        <v>Pigment FA 4292 Inorganic Green</v>
      </c>
      <c r="T1408" s="15" t="str">
        <f>IFERROR(VLOOKUP(S1408,'DESC ITY - ENG'!C:D,2,FALSE),VLOOKUP(J1408,'DESC ITY - ENG'!B:D,3,FALSE))</f>
        <v>INM-</v>
      </c>
      <c r="U1408" t="str">
        <f>VLOOKUP(T1408,'STANDARD COMM'!A:B,2,FALSE)</f>
        <v>INTR TREAT MATERIAL</v>
      </c>
      <c r="V1408" t="str">
        <f>IF(T1408="","(blank)",IF(COUNTIF('STANDARD COMM'!A:A,T1408)&gt;0,"OK","OUT OF SCOPE"))</f>
        <v>OK</v>
      </c>
    </row>
    <row r="1409" spans="1:22">
      <c r="A1409" t="s">
        <v>9508</v>
      </c>
      <c r="B1409" s="48">
        <v>46127.412106481497</v>
      </c>
      <c r="D1409" t="s">
        <v>25</v>
      </c>
      <c r="E1409" t="str">
        <f>VLOOKUP(D1409,[1]Sheet1!$F:$G,2,FALSE)</f>
        <v>ARCONIC- KOFEM MILL PRODUCTS HUNGARY KFT.</v>
      </c>
      <c r="F1409" t="s">
        <v>9687</v>
      </c>
      <c r="G1409" s="24">
        <v>46157</v>
      </c>
      <c r="I1409" t="s">
        <v>250</v>
      </c>
      <c r="J1409" t="s">
        <v>251</v>
      </c>
      <c r="K1409" t="s">
        <v>4938</v>
      </c>
      <c r="L1409" s="33" t="str">
        <f>VLOOKUP(K1409,'COMM ITY- ENG'!A:B,2,FALSE)</f>
        <v>aluminium</v>
      </c>
      <c r="N1409">
        <v>10086</v>
      </c>
      <c r="O1409" t="s">
        <v>4950</v>
      </c>
      <c r="Q1409" s="19">
        <f t="shared" si="21"/>
        <v>4.3860003965893313</v>
      </c>
      <c r="R1409">
        <v>44237.2</v>
      </c>
      <c r="S1409" s="26" t="str">
        <f>IFERROR(VLOOKUP(J1409,'DESC ITY - ENG'!B:C,2,FALSE),VLOOKUP(I1409,'DESC ITY - ENG'!A:C,3,FALSE))</f>
        <v>Aluminum Disc L. Green Series 225mm x 3.2mm Replacement Part [cite: 3]</v>
      </c>
      <c r="T1409" s="15" t="str">
        <f>IFERROR(VLOOKUP(S1409,'DESC ITY - ENG'!C:D,2,FALSE),VLOOKUP(J1409,'DESC ITY - ENG'!B:D,3,FALSE))</f>
        <v>ALM-</v>
      </c>
      <c r="U1409" t="str">
        <f>VLOOKUP(T1409,'STANDARD COMM'!A:B,2,FALSE)</f>
        <v>ALUM MATERIAL</v>
      </c>
      <c r="V1409" t="str">
        <f>IF(T1409="","(blank)",IF(COUNTIF('STANDARD COMM'!A:A,T1409)&gt;0,"OK","OUT OF SCOPE"))</f>
        <v>OK</v>
      </c>
    </row>
    <row r="1410" spans="1:22">
      <c r="A1410" t="s">
        <v>9508</v>
      </c>
      <c r="B1410" s="48">
        <v>46127.412106481497</v>
      </c>
      <c r="D1410" t="s">
        <v>25</v>
      </c>
      <c r="E1410" t="str">
        <f>VLOOKUP(D1410,[1]Sheet1!$F:$G,2,FALSE)</f>
        <v>ARCONIC- KOFEM MILL PRODUCTS HUNGARY KFT.</v>
      </c>
      <c r="F1410" t="s">
        <v>9687</v>
      </c>
      <c r="G1410" s="24">
        <v>46157</v>
      </c>
      <c r="I1410" t="s">
        <v>242</v>
      </c>
      <c r="J1410" t="s">
        <v>243</v>
      </c>
      <c r="K1410" t="s">
        <v>4938</v>
      </c>
      <c r="L1410" s="33" t="str">
        <f>VLOOKUP(K1410,'COMM ITY- ENG'!A:B,2,FALSE)</f>
        <v>aluminium</v>
      </c>
      <c r="N1410">
        <v>6652</v>
      </c>
      <c r="O1410" t="s">
        <v>4950</v>
      </c>
      <c r="Q1410" s="19">
        <f t="shared" ref="Q1410:Q1473" si="22">+R1410/N1410</f>
        <v>4.3859996993385444</v>
      </c>
      <c r="R1410">
        <v>29175.67</v>
      </c>
      <c r="S1410" s="26" t="str">
        <f>IFERROR(VLOOKUP(J1410,'DESC ITY - ENG'!B:C,2,FALSE),VLOOKUP(I1410,'DESC ITY - ENG'!A:C,3,FALSE))</f>
        <v>Aluminum Disc L. Green Series 235mm x 3.2mm Replacement Part [cite: 3]</v>
      </c>
      <c r="T1410" s="15" t="str">
        <f>IFERROR(VLOOKUP(S1410,'DESC ITY - ENG'!C:D,2,FALSE),VLOOKUP(J1410,'DESC ITY - ENG'!B:D,3,FALSE))</f>
        <v>ALM-</v>
      </c>
      <c r="U1410" t="str">
        <f>VLOOKUP(T1410,'STANDARD COMM'!A:B,2,FALSE)</f>
        <v>ALUM MATERIAL</v>
      </c>
      <c r="V1410" t="str">
        <f>IF(T1410="","(blank)",IF(COUNTIF('STANDARD COMM'!A:A,T1410)&gt;0,"OK","OUT OF SCOPE"))</f>
        <v>OK</v>
      </c>
    </row>
    <row r="1411" spans="1:22">
      <c r="A1411" t="s">
        <v>9508</v>
      </c>
      <c r="B1411" s="48">
        <v>46127.412106481497</v>
      </c>
      <c r="D1411" t="s">
        <v>25</v>
      </c>
      <c r="E1411" t="str">
        <f>VLOOKUP(D1411,[1]Sheet1!$F:$G,2,FALSE)</f>
        <v>ARCONIC- KOFEM MILL PRODUCTS HUNGARY KFT.</v>
      </c>
      <c r="F1411" t="s">
        <v>9687</v>
      </c>
      <c r="G1411" s="24">
        <v>46157</v>
      </c>
      <c r="I1411" t="s">
        <v>258</v>
      </c>
      <c r="J1411" t="s">
        <v>259</v>
      </c>
      <c r="K1411" t="s">
        <v>4938</v>
      </c>
      <c r="L1411" s="33" t="str">
        <f>VLOOKUP(K1411,'COMM ITY- ENG'!A:B,2,FALSE)</f>
        <v>aluminium</v>
      </c>
      <c r="N1411">
        <v>1112</v>
      </c>
      <c r="O1411" t="s">
        <v>4950</v>
      </c>
      <c r="Q1411" s="19">
        <f t="shared" si="22"/>
        <v>4.3859982014388486</v>
      </c>
      <c r="R1411">
        <v>4877.2299999999996</v>
      </c>
      <c r="S1411" s="26" t="str">
        <f>IFERROR(VLOOKUP(J1411,'DESC ITY - ENG'!B:C,2,FALSE),VLOOKUP(I1411,'DESC ITY - ENG'!A:C,3,FALSE))</f>
        <v>LIGHT GREEN AL. DISC 355/32 SPARE</v>
      </c>
      <c r="T1411" s="15" t="str">
        <f>IFERROR(VLOOKUP(S1411,'DESC ITY - ENG'!C:D,2,FALSE),VLOOKUP(J1411,'DESC ITY - ENG'!B:D,3,FALSE))</f>
        <v>ALM-</v>
      </c>
      <c r="U1411" t="str">
        <f>VLOOKUP(T1411,'STANDARD COMM'!A:B,2,FALSE)</f>
        <v>ALUM MATERIAL</v>
      </c>
      <c r="V1411" t="str">
        <f>IF(T1411="","(blank)",IF(COUNTIF('STANDARD COMM'!A:A,T1411)&gt;0,"OK","OUT OF SCOPE"))</f>
        <v>OK</v>
      </c>
    </row>
    <row r="1412" spans="1:22">
      <c r="A1412" t="s">
        <v>9508</v>
      </c>
      <c r="B1412" s="48">
        <v>46127.412106481497</v>
      </c>
      <c r="D1412" t="s">
        <v>25</v>
      </c>
      <c r="E1412" t="str">
        <f>VLOOKUP(D1412,[1]Sheet1!$F:$G,2,FALSE)</f>
        <v>ARCONIC- KOFEM MILL PRODUCTS HUNGARY KFT.</v>
      </c>
      <c r="F1412" t="s">
        <v>9688</v>
      </c>
      <c r="G1412" s="24">
        <v>46157</v>
      </c>
      <c r="I1412" t="s">
        <v>274</v>
      </c>
      <c r="J1412" t="s">
        <v>275</v>
      </c>
      <c r="K1412" t="s">
        <v>4938</v>
      </c>
      <c r="L1412" s="33" t="str">
        <f>VLOOKUP(K1412,'COMM ITY- ENG'!A:B,2,FALSE)</f>
        <v>aluminium</v>
      </c>
      <c r="N1412">
        <v>2195</v>
      </c>
      <c r="O1412" t="s">
        <v>4950</v>
      </c>
      <c r="Q1412" s="19">
        <f t="shared" si="22"/>
        <v>4.3860000000000001</v>
      </c>
      <c r="R1412">
        <v>9627.27</v>
      </c>
      <c r="S1412" s="26" t="str">
        <f>IFERROR(VLOOKUP(J1412,'DESC ITY - ENG'!B:C,2,FALSE),VLOOKUP(I1412,'DESC ITY - ENG'!A:C,3,FALSE))</f>
        <v>LIGHT GREEN AL. DISC 230/32 SPARE</v>
      </c>
      <c r="T1412" s="15" t="str">
        <f>IFERROR(VLOOKUP(S1412,'DESC ITY - ENG'!C:D,2,FALSE),VLOOKUP(J1412,'DESC ITY - ENG'!B:D,3,FALSE))</f>
        <v>ALM-</v>
      </c>
      <c r="U1412" t="str">
        <f>VLOOKUP(T1412,'STANDARD COMM'!A:B,2,FALSE)</f>
        <v>ALUM MATERIAL</v>
      </c>
      <c r="V1412" t="str">
        <f>IF(T1412="","(blank)",IF(COUNTIF('STANDARD COMM'!A:A,T1412)&gt;0,"OK","OUT OF SCOPE"))</f>
        <v>OK</v>
      </c>
    </row>
    <row r="1413" spans="1:22">
      <c r="A1413" t="s">
        <v>9508</v>
      </c>
      <c r="B1413" s="48">
        <v>46127.412106481497</v>
      </c>
      <c r="D1413" t="s">
        <v>25</v>
      </c>
      <c r="E1413" t="str">
        <f>VLOOKUP(D1413,[1]Sheet1!$F:$G,2,FALSE)</f>
        <v>ARCONIC- KOFEM MILL PRODUCTS HUNGARY KFT.</v>
      </c>
      <c r="F1413" t="s">
        <v>9688</v>
      </c>
      <c r="G1413" s="24">
        <v>46157</v>
      </c>
      <c r="I1413" t="s">
        <v>242</v>
      </c>
      <c r="J1413" t="s">
        <v>243</v>
      </c>
      <c r="K1413" t="s">
        <v>4938</v>
      </c>
      <c r="L1413" s="33" t="str">
        <f>VLOOKUP(K1413,'COMM ITY- ENG'!A:B,2,FALSE)</f>
        <v>aluminium</v>
      </c>
      <c r="N1413">
        <v>6726</v>
      </c>
      <c r="O1413" t="s">
        <v>4950</v>
      </c>
      <c r="Q1413" s="19">
        <f t="shared" si="22"/>
        <v>4.3860005947071068</v>
      </c>
      <c r="R1413">
        <v>29500.240000000002</v>
      </c>
      <c r="S1413" s="26" t="str">
        <f>IFERROR(VLOOKUP(J1413,'DESC ITY - ENG'!B:C,2,FALSE),VLOOKUP(I1413,'DESC ITY - ENG'!A:C,3,FALSE))</f>
        <v>Aluminum Disc L. Green Series 235mm x 3.2mm Replacement Part [cite: 3]</v>
      </c>
      <c r="T1413" s="15" t="str">
        <f>IFERROR(VLOOKUP(S1413,'DESC ITY - ENG'!C:D,2,FALSE),VLOOKUP(J1413,'DESC ITY - ENG'!B:D,3,FALSE))</f>
        <v>ALM-</v>
      </c>
      <c r="U1413" t="str">
        <f>VLOOKUP(T1413,'STANDARD COMM'!A:B,2,FALSE)</f>
        <v>ALUM MATERIAL</v>
      </c>
      <c r="V1413" t="str">
        <f>IF(T1413="","(blank)",IF(COUNTIF('STANDARD COMM'!A:A,T1413)&gt;0,"OK","OUT OF SCOPE"))</f>
        <v>OK</v>
      </c>
    </row>
    <row r="1414" spans="1:22">
      <c r="A1414" t="s">
        <v>9508</v>
      </c>
      <c r="B1414" s="48">
        <v>46127.412106481497</v>
      </c>
      <c r="D1414" t="s">
        <v>25</v>
      </c>
      <c r="E1414" t="str">
        <f>VLOOKUP(D1414,[1]Sheet1!$F:$G,2,FALSE)</f>
        <v>ARCONIC- KOFEM MILL PRODUCTS HUNGARY KFT.</v>
      </c>
      <c r="F1414" t="s">
        <v>9688</v>
      </c>
      <c r="G1414" s="24">
        <v>46157</v>
      </c>
      <c r="I1414" t="s">
        <v>197</v>
      </c>
      <c r="J1414" t="s">
        <v>198</v>
      </c>
      <c r="K1414" t="s">
        <v>4938</v>
      </c>
      <c r="L1414" s="33" t="str">
        <f>VLOOKUP(K1414,'COMM ITY- ENG'!A:B,2,FALSE)</f>
        <v>aluminium</v>
      </c>
      <c r="N1414">
        <v>13561</v>
      </c>
      <c r="O1414" t="s">
        <v>4950</v>
      </c>
      <c r="Q1414" s="19">
        <f t="shared" si="22"/>
        <v>4.3860002949634982</v>
      </c>
      <c r="R1414">
        <v>59478.55</v>
      </c>
      <c r="S1414" s="26" t="str">
        <f>IFERROR(VLOOKUP(J1414,'DESC ITY - ENG'!B:C,2,FALSE),VLOOKUP(I1414,'DESC ITY - ENG'!A:C,3,FALSE))</f>
        <v>Aluminum Disc L. Green Series 265mm x 3.2mm Replacement Part [cite: 3]</v>
      </c>
      <c r="T1414" s="15" t="str">
        <f>IFERROR(VLOOKUP(S1414,'DESC ITY - ENG'!C:D,2,FALSE),VLOOKUP(J1414,'DESC ITY - ENG'!B:D,3,FALSE))</f>
        <v>ALM-</v>
      </c>
      <c r="U1414" t="str">
        <f>VLOOKUP(T1414,'STANDARD COMM'!A:B,2,FALSE)</f>
        <v>ALUM MATERIAL</v>
      </c>
      <c r="V1414" t="str">
        <f>IF(T1414="","(blank)",IF(COUNTIF('STANDARD COMM'!A:A,T1414)&gt;0,"OK","OUT OF SCOPE"))</f>
        <v>OK</v>
      </c>
    </row>
    <row r="1415" spans="1:22">
      <c r="A1415" t="s">
        <v>6915</v>
      </c>
      <c r="B1415" s="48">
        <v>45943.651226851849</v>
      </c>
      <c r="D1415" t="s">
        <v>127</v>
      </c>
      <c r="E1415" t="s">
        <v>128</v>
      </c>
      <c r="F1415" t="s">
        <v>9716</v>
      </c>
      <c r="G1415" s="24">
        <v>46160</v>
      </c>
      <c r="I1415" t="s">
        <v>1247</v>
      </c>
      <c r="J1415" t="s">
        <v>1248</v>
      </c>
      <c r="K1415" t="s">
        <v>4940</v>
      </c>
      <c r="L1415" s="33" t="str">
        <f>VLOOKUP(K1415,'COMM ITY- ENG'!A:B,2,FALSE)</f>
        <v>packaging accessories</v>
      </c>
      <c r="N1415">
        <v>6000</v>
      </c>
      <c r="O1415" t="s">
        <v>4949</v>
      </c>
      <c r="Q1415" s="19">
        <f t="shared" si="22"/>
        <v>5.8459999999999998E-2</v>
      </c>
      <c r="R1415">
        <v>350.76</v>
      </c>
      <c r="S1415" s="26" t="str">
        <f>IFERROR(VLOOKUP(J1415,'DESC ITY - ENG'!B:C,2,FALSE),VLOOKUP(I1415,'DESC ITY - ENG'!A:C,3,FALSE))</f>
        <v>40x40 Bubble Bag w/ 35-language warning</v>
      </c>
      <c r="T1415" s="15" t="str">
        <f>IFERROR(VLOOKUP(S1415,'DESC ITY - ENG'!C:D,2,FALSE),VLOOKUP(J1415,'DESC ITY - ENG'!B:D,3,FALSE))</f>
        <v>BAG-</v>
      </c>
      <c r="U1415" t="str">
        <f>VLOOKUP(T1415,'STANDARD COMM'!A:B,2,FALSE)</f>
        <v>BAG PACK</v>
      </c>
      <c r="V1415" t="str">
        <f>IF(T1415="","(blank)",IF(COUNTIF('STANDARD COMM'!A:A,T1415)&gt;0,"OK","OUT OF SCOPE"))</f>
        <v>OK</v>
      </c>
    </row>
    <row r="1416" spans="1:22">
      <c r="A1416" t="s">
        <v>6917</v>
      </c>
      <c r="B1416" s="48">
        <v>45951.629340277781</v>
      </c>
      <c r="D1416" t="s">
        <v>127</v>
      </c>
      <c r="E1416" t="s">
        <v>128</v>
      </c>
      <c r="F1416" t="s">
        <v>9716</v>
      </c>
      <c r="G1416" s="24">
        <v>46160</v>
      </c>
      <c r="I1416" t="s">
        <v>2757</v>
      </c>
      <c r="J1416" t="s">
        <v>2758</v>
      </c>
      <c r="K1416" t="s">
        <v>4940</v>
      </c>
      <c r="L1416" s="33" t="str">
        <f>VLOOKUP(K1416,'COMM ITY- ENG'!A:B,2,FALSE)</f>
        <v>packaging accessories</v>
      </c>
      <c r="N1416">
        <v>6000</v>
      </c>
      <c r="O1416" t="s">
        <v>4949</v>
      </c>
      <c r="Q1416" s="19">
        <f t="shared" si="22"/>
        <v>3.1599999999999996E-2</v>
      </c>
      <c r="R1416">
        <v>189.6</v>
      </c>
      <c r="S1416" s="26" t="str">
        <f>IFERROR(VLOOKUP(J1416,'DESC ITY - ENG'!B:C,2,FALSE),VLOOKUP(I1416,'DESC ITY - ENG'!A:C,3,FALSE))</f>
        <v>Punched Bag 27x30 cm</v>
      </c>
      <c r="T1416" s="15" t="str">
        <f>IFERROR(VLOOKUP(S1416,'DESC ITY - ENG'!C:D,2,FALSE),VLOOKUP(J1416,'DESC ITY - ENG'!B:D,3,FALSE))</f>
        <v>BAG-</v>
      </c>
      <c r="U1416" t="str">
        <f>VLOOKUP(T1416,'STANDARD COMM'!A:B,2,FALSE)</f>
        <v>BAG PACK</v>
      </c>
      <c r="V1416" t="str">
        <f>IF(T1416="","(blank)",IF(COUNTIF('STANDARD COMM'!A:A,T1416)&gt;0,"OK","OUT OF SCOPE"))</f>
        <v>OK</v>
      </c>
    </row>
    <row r="1417" spans="1:22">
      <c r="A1417" t="s">
        <v>6923</v>
      </c>
      <c r="B1417" s="48">
        <v>45967.424120370371</v>
      </c>
      <c r="D1417" t="s">
        <v>127</v>
      </c>
      <c r="E1417" t="s">
        <v>128</v>
      </c>
      <c r="F1417" t="s">
        <v>9716</v>
      </c>
      <c r="G1417" s="24">
        <v>46160</v>
      </c>
      <c r="I1417" t="s">
        <v>1241</v>
      </c>
      <c r="J1417" t="s">
        <v>1242</v>
      </c>
      <c r="K1417" t="s">
        <v>4940</v>
      </c>
      <c r="L1417" s="33" t="str">
        <f>VLOOKUP(K1417,'COMM ITY- ENG'!A:B,2,FALSE)</f>
        <v>packaging accessories</v>
      </c>
      <c r="N1417">
        <v>1000</v>
      </c>
      <c r="O1417" t="s">
        <v>4949</v>
      </c>
      <c r="Q1417" s="19">
        <f t="shared" si="22"/>
        <v>4.8500000000000001E-2</v>
      </c>
      <c r="R1417">
        <v>48.5</v>
      </c>
      <c r="S1417" s="26" t="str">
        <f>IFERROR(VLOOKUP(J1417,'DESC ITY - ENG'!B:C,2,FALSE),VLOOKUP(I1417,'DESC ITY - ENG'!A:C,3,FALSE))</f>
        <v>SEALED BAG 35x35 ON BOTH SIDES, UNMARKED</v>
      </c>
      <c r="T1417" s="15" t="str">
        <f>IFERROR(VLOOKUP(S1417,'DESC ITY - ENG'!C:D,2,FALSE),VLOOKUP(J1417,'DESC ITY - ENG'!B:D,3,FALSE))</f>
        <v>SHTS</v>
      </c>
      <c r="U1417" t="str">
        <f>VLOOKUP(T1417,'STANDARD COMM'!A:B,2,FALSE)</f>
        <v>COLOR SHEET SLEEVE</v>
      </c>
      <c r="V1417" t="str">
        <f>IF(T1417="","(blank)",IF(COUNTIF('STANDARD COMM'!A:A,T1417)&gt;0,"OK","OUT OF SCOPE"))</f>
        <v>OK</v>
      </c>
    </row>
    <row r="1418" spans="1:22">
      <c r="A1418" t="s">
        <v>9525</v>
      </c>
      <c r="B1418" s="48">
        <v>45967.577499999999</v>
      </c>
      <c r="D1418" t="s">
        <v>9677</v>
      </c>
      <c r="E1418" t="s">
        <v>144</v>
      </c>
      <c r="F1418" t="s">
        <v>9715</v>
      </c>
      <c r="G1418" s="24">
        <v>46160</v>
      </c>
      <c r="I1418" t="s">
        <v>9792</v>
      </c>
      <c r="J1418" t="s">
        <v>9793</v>
      </c>
      <c r="K1418" t="s">
        <v>4947</v>
      </c>
      <c r="L1418" s="33" t="str">
        <f>VLOOKUP(K1418,'COMM ITY- ENG'!A:B,2,FALSE)</f>
        <v>cartons and boxes</v>
      </c>
      <c r="N1418">
        <v>1140</v>
      </c>
      <c r="O1418" t="s">
        <v>4949</v>
      </c>
      <c r="Q1418" s="19">
        <f t="shared" si="22"/>
        <v>0.36899999999999999</v>
      </c>
      <c r="R1418">
        <v>420.66</v>
      </c>
      <c r="S1418" s="26" t="str">
        <f>IFERROR(VLOOKUP(J1418,'DESC ITY - ENG'!B:C,2,FALSE),VLOOKUP(I1418,'DESC ITY - ENG'!A:C,3,FALSE))</f>
        <v>RELANCE LITHOGRAPHED BAND FOR 156Ø FRYING PAN 28 8718819164821</v>
      </c>
      <c r="T1418" s="15" t="str">
        <f>IFERROR(VLOOKUP(S1418,'DESC ITY - ENG'!C:D,2,FALSE),VLOOKUP(J1418,'DESC ITY - ENG'!B:D,3,FALSE))</f>
        <v>SHTS</v>
      </c>
      <c r="U1418" t="str">
        <f>VLOOKUP(T1418,'STANDARD COMM'!A:B,2,FALSE)</f>
        <v>COLOR SHEET SLEEVE</v>
      </c>
      <c r="V1418" t="str">
        <f>IF(T1418="","(blank)",IF(COUNTIF('STANDARD COMM'!A:A,T1418)&gt;0,"OK","OUT OF SCOPE"))</f>
        <v>OK</v>
      </c>
    </row>
    <row r="1419" spans="1:22">
      <c r="A1419" t="s">
        <v>9525</v>
      </c>
      <c r="B1419" s="48">
        <v>45967.577499999999</v>
      </c>
      <c r="D1419" t="s">
        <v>9677</v>
      </c>
      <c r="E1419" t="s">
        <v>144</v>
      </c>
      <c r="F1419" t="s">
        <v>9715</v>
      </c>
      <c r="G1419" s="24">
        <v>46160</v>
      </c>
      <c r="I1419" t="s">
        <v>9794</v>
      </c>
      <c r="J1419" t="s">
        <v>9795</v>
      </c>
      <c r="K1419" t="s">
        <v>4947</v>
      </c>
      <c r="L1419" s="33" t="str">
        <f>VLOOKUP(K1419,'COMM ITY- ENG'!A:B,2,FALSE)</f>
        <v>cartons and boxes</v>
      </c>
      <c r="N1419">
        <v>1170</v>
      </c>
      <c r="O1419" t="s">
        <v>4949</v>
      </c>
      <c r="Q1419" s="19">
        <f t="shared" si="22"/>
        <v>0.36899999999999999</v>
      </c>
      <c r="R1419">
        <v>431.73</v>
      </c>
      <c r="S1419" s="26" t="str">
        <f>IFERROR(VLOOKUP(J1419,'DESC ITY - ENG'!B:C,2,FALSE),VLOOKUP(I1419,'DESC ITY - ENG'!A:C,3,FALSE))</f>
        <v>RELANCE LITHOGRAPHED BAND FOR 207Ø FRYING PAN 24 8718819164784</v>
      </c>
      <c r="T1419" s="15" t="str">
        <f>IFERROR(VLOOKUP(S1419,'DESC ITY - ENG'!C:D,2,FALSE),VLOOKUP(J1419,'DESC ITY - ENG'!B:D,3,FALSE))</f>
        <v>SHTS</v>
      </c>
      <c r="U1419" t="str">
        <f>VLOOKUP(T1419,'STANDARD COMM'!A:B,2,FALSE)</f>
        <v>COLOR SHEET SLEEVE</v>
      </c>
      <c r="V1419" t="str">
        <f>IF(T1419="","(blank)",IF(COUNTIF('STANDARD COMM'!A:A,T1419)&gt;0,"OK","OUT OF SCOPE"))</f>
        <v>OK</v>
      </c>
    </row>
    <row r="1420" spans="1:22">
      <c r="A1420" t="s">
        <v>9525</v>
      </c>
      <c r="B1420" s="48">
        <v>45967.577499999999</v>
      </c>
      <c r="D1420" t="s">
        <v>9677</v>
      </c>
      <c r="E1420" t="s">
        <v>144</v>
      </c>
      <c r="F1420" t="s">
        <v>9715</v>
      </c>
      <c r="G1420" s="24">
        <v>46160</v>
      </c>
      <c r="I1420" t="s">
        <v>9796</v>
      </c>
      <c r="J1420" t="s">
        <v>9797</v>
      </c>
      <c r="K1420" t="s">
        <v>4947</v>
      </c>
      <c r="L1420" s="33" t="str">
        <f>VLOOKUP(K1420,'COMM ITY- ENG'!A:B,2,FALSE)</f>
        <v>cartons and boxes</v>
      </c>
      <c r="N1420">
        <v>1160</v>
      </c>
      <c r="O1420" t="s">
        <v>4949</v>
      </c>
      <c r="Q1420" s="19">
        <f t="shared" si="22"/>
        <v>0.36899999999999999</v>
      </c>
      <c r="R1420">
        <v>428.04</v>
      </c>
      <c r="S1420" s="26" t="str">
        <f>IFERROR(VLOOKUP(J1420,'DESC ITY - ENG'!B:C,2,FALSE),VLOOKUP(I1420,'DESC ITY - ENG'!A:C,3,FALSE))</f>
        <v>RELANCE LITHOGRAPHED BAND FOR FRYING PAN 207Ø 28 8718819164791</v>
      </c>
      <c r="T1420" s="15" t="str">
        <f>IFERROR(VLOOKUP(S1420,'DESC ITY - ENG'!C:D,2,FALSE),VLOOKUP(J1420,'DESC ITY - ENG'!B:D,3,FALSE))</f>
        <v>SHTS</v>
      </c>
      <c r="U1420" t="str">
        <f>VLOOKUP(T1420,'STANDARD COMM'!A:B,2,FALSE)</f>
        <v>COLOR SHEET SLEEVE</v>
      </c>
      <c r="V1420" t="str">
        <f>IF(T1420="","(blank)",IF(COUNTIF('STANDARD COMM'!A:A,T1420)&gt;0,"OK","OUT OF SCOPE"))</f>
        <v>OK</v>
      </c>
    </row>
    <row r="1421" spans="1:22">
      <c r="A1421" t="s">
        <v>9525</v>
      </c>
      <c r="B1421" s="48">
        <v>45967.577499999999</v>
      </c>
      <c r="D1421" t="s">
        <v>9677</v>
      </c>
      <c r="E1421" t="s">
        <v>144</v>
      </c>
      <c r="F1421" t="s">
        <v>9715</v>
      </c>
      <c r="G1421" s="24">
        <v>46160</v>
      </c>
      <c r="I1421" t="s">
        <v>9798</v>
      </c>
      <c r="J1421" t="s">
        <v>9799</v>
      </c>
      <c r="K1421" t="s">
        <v>4947</v>
      </c>
      <c r="L1421" s="33" t="str">
        <f>VLOOKUP(K1421,'COMM ITY- ENG'!A:B,2,FALSE)</f>
        <v>cartons and boxes</v>
      </c>
      <c r="N1421">
        <v>530</v>
      </c>
      <c r="O1421" t="s">
        <v>4949</v>
      </c>
      <c r="Q1421" s="19">
        <f t="shared" si="22"/>
        <v>1.9800000000000002</v>
      </c>
      <c r="R1421">
        <v>1049.4000000000001</v>
      </c>
      <c r="S1421" s="26" t="str">
        <f>IFERROR(VLOOKUP(J1421,'DESC ITY - ENG'!B:C,2,FALSE),VLOOKUP(I1421,'DESC ITY - ENG'!A:C,3,FALSE))</f>
        <v>RELANCE LITHOGRAPHED BAND FOR FRYING PAN WITH LID 581Ø 28 8718819164814</v>
      </c>
      <c r="T1421" s="15" t="str">
        <f>IFERROR(VLOOKUP(S1421,'DESC ITY - ENG'!C:D,2,FALSE),VLOOKUP(J1421,'DESC ITY - ENG'!B:D,3,FALSE))</f>
        <v>SHTS</v>
      </c>
      <c r="U1421" t="str">
        <f>VLOOKUP(T1421,'STANDARD COMM'!A:B,2,FALSE)</f>
        <v>COLOR SHEET SLEEVE</v>
      </c>
      <c r="V1421" t="str">
        <f>IF(T1421="","(blank)",IF(COUNTIF('STANDARD COMM'!A:A,T1421)&gt;0,"OK","OUT OF SCOPE"))</f>
        <v>OK</v>
      </c>
    </row>
    <row r="1422" spans="1:22">
      <c r="A1422" t="s">
        <v>9525</v>
      </c>
      <c r="B1422" s="48">
        <v>45967.577499999999</v>
      </c>
      <c r="D1422" t="s">
        <v>9677</v>
      </c>
      <c r="E1422" t="s">
        <v>144</v>
      </c>
      <c r="F1422" t="s">
        <v>9715</v>
      </c>
      <c r="G1422" s="24">
        <v>46160</v>
      </c>
      <c r="I1422" t="s">
        <v>9800</v>
      </c>
      <c r="J1422" t="s">
        <v>9801</v>
      </c>
      <c r="K1422" t="s">
        <v>4947</v>
      </c>
      <c r="L1422" s="33" t="str">
        <f>VLOOKUP(K1422,'COMM ITY- ENG'!A:B,2,FALSE)</f>
        <v>cartons and boxes</v>
      </c>
      <c r="N1422">
        <v>1160</v>
      </c>
      <c r="O1422" t="s">
        <v>4949</v>
      </c>
      <c r="Q1422" s="19">
        <f t="shared" si="22"/>
        <v>0.36899999999999999</v>
      </c>
      <c r="R1422">
        <v>428.04</v>
      </c>
      <c r="S1422" s="26" t="str">
        <f>IFERROR(VLOOKUP(J1422,'DESC ITY - ENG'!B:C,2,FALSE),VLOOKUP(I1422,'DESC ITY - ENG'!A:C,3,FALSE))</f>
        <v>RELANCE LITHOGRAPHED WOK 761Ø 28 8718819164807</v>
      </c>
      <c r="T1422" s="15" t="str">
        <f>IFERROR(VLOOKUP(S1422,'DESC ITY - ENG'!C:D,2,FALSE),VLOOKUP(J1422,'DESC ITY - ENG'!B:D,3,FALSE))</f>
        <v>SHTS</v>
      </c>
      <c r="U1422" t="str">
        <f>VLOOKUP(T1422,'STANDARD COMM'!A:B,2,FALSE)</f>
        <v>COLOR SHEET SLEEVE</v>
      </c>
      <c r="V1422" t="str">
        <f>IF(T1422="","(blank)",IF(COUNTIF('STANDARD COMM'!A:A,T1422)&gt;0,"OK","OUT OF SCOPE"))</f>
        <v>OK</v>
      </c>
    </row>
    <row r="1423" spans="1:22">
      <c r="A1423" t="s">
        <v>7065</v>
      </c>
      <c r="B1423" s="48">
        <v>45995.708587962959</v>
      </c>
      <c r="D1423" t="s">
        <v>127</v>
      </c>
      <c r="E1423" t="s">
        <v>128</v>
      </c>
      <c r="F1423" t="s">
        <v>9716</v>
      </c>
      <c r="G1423" s="24">
        <v>46160</v>
      </c>
      <c r="I1423" t="s">
        <v>1241</v>
      </c>
      <c r="J1423" t="s">
        <v>1242</v>
      </c>
      <c r="K1423" t="s">
        <v>4940</v>
      </c>
      <c r="L1423" s="33" t="str">
        <f>VLOOKUP(K1423,'COMM ITY- ENG'!A:B,2,FALSE)</f>
        <v>packaging accessories</v>
      </c>
      <c r="N1423">
        <v>3000</v>
      </c>
      <c r="O1423" t="s">
        <v>4949</v>
      </c>
      <c r="Q1423" s="19">
        <f t="shared" si="22"/>
        <v>4.8500000000000001E-2</v>
      </c>
      <c r="R1423">
        <v>145.5</v>
      </c>
      <c r="S1423" s="26" t="str">
        <f>IFERROR(VLOOKUP(J1423,'DESC ITY - ENG'!B:C,2,FALSE),VLOOKUP(I1423,'DESC ITY - ENG'!A:C,3,FALSE))</f>
        <v>SEALED BAG 35x35 ON BOTH SIDES, UNMARKED</v>
      </c>
      <c r="T1423" s="15" t="str">
        <f>IFERROR(VLOOKUP(S1423,'DESC ITY - ENG'!C:D,2,FALSE),VLOOKUP(J1423,'DESC ITY - ENG'!B:D,3,FALSE))</f>
        <v>SHTS</v>
      </c>
      <c r="U1423" t="str">
        <f>VLOOKUP(T1423,'STANDARD COMM'!A:B,2,FALSE)</f>
        <v>COLOR SHEET SLEEVE</v>
      </c>
      <c r="V1423" t="str">
        <f>IF(T1423="","(blank)",IF(COUNTIF('STANDARD COMM'!A:A,T1423)&gt;0,"OK","OUT OF SCOPE"))</f>
        <v>OK</v>
      </c>
    </row>
    <row r="1424" spans="1:22">
      <c r="A1424" t="s">
        <v>7065</v>
      </c>
      <c r="B1424" s="48">
        <v>45995.708587962959</v>
      </c>
      <c r="D1424" t="s">
        <v>127</v>
      </c>
      <c r="E1424" t="s">
        <v>128</v>
      </c>
      <c r="F1424" t="s">
        <v>9716</v>
      </c>
      <c r="G1424" s="24">
        <v>46160</v>
      </c>
      <c r="I1424" t="s">
        <v>1243</v>
      </c>
      <c r="J1424" t="s">
        <v>1244</v>
      </c>
      <c r="K1424" t="s">
        <v>4940</v>
      </c>
      <c r="L1424" s="33" t="str">
        <f>VLOOKUP(K1424,'COMM ITY- ENG'!A:B,2,FALSE)</f>
        <v>packaging accessories</v>
      </c>
      <c r="N1424">
        <v>18200</v>
      </c>
      <c r="O1424" t="s">
        <v>4949</v>
      </c>
      <c r="Q1424" s="19">
        <f t="shared" si="22"/>
        <v>6.2000000000000006E-2</v>
      </c>
      <c r="R1424">
        <v>1128.4000000000001</v>
      </c>
      <c r="S1424" s="26" t="str">
        <f>IFERROR(VLOOKUP(J1424,'DESC ITY - ENG'!B:C,2,FALSE),VLOOKUP(I1424,'DESC ITY - ENG'!A:C,3,FALSE))</f>
        <v>Punched Bag 35x40 cm Double Layer with 35-Language Warning</v>
      </c>
      <c r="T1424" s="15" t="str">
        <f>IFERROR(VLOOKUP(S1424,'DESC ITY - ENG'!C:D,2,FALSE),VLOOKUP(J1424,'DESC ITY - ENG'!B:D,3,FALSE))</f>
        <v>BAG-</v>
      </c>
      <c r="U1424" t="str">
        <f>VLOOKUP(T1424,'STANDARD COMM'!A:B,2,FALSE)</f>
        <v>BAG PACK</v>
      </c>
      <c r="V1424" t="str">
        <f>IF(T1424="","(blank)",IF(COUNTIF('STANDARD COMM'!A:A,T1424)&gt;0,"OK","OUT OF SCOPE"))</f>
        <v>OK</v>
      </c>
    </row>
    <row r="1425" spans="1:22">
      <c r="A1425" t="s">
        <v>7065</v>
      </c>
      <c r="B1425" s="48">
        <v>45995.708587962959</v>
      </c>
      <c r="D1425" t="s">
        <v>127</v>
      </c>
      <c r="E1425" t="s">
        <v>128</v>
      </c>
      <c r="F1425" t="s">
        <v>9716</v>
      </c>
      <c r="G1425" s="24">
        <v>46160</v>
      </c>
      <c r="I1425" t="s">
        <v>1247</v>
      </c>
      <c r="J1425" t="s">
        <v>1248</v>
      </c>
      <c r="K1425" t="s">
        <v>4940</v>
      </c>
      <c r="L1425" s="33" t="str">
        <f>VLOOKUP(K1425,'COMM ITY- ENG'!A:B,2,FALSE)</f>
        <v>packaging accessories</v>
      </c>
      <c r="N1425">
        <v>26000</v>
      </c>
      <c r="O1425" t="s">
        <v>4949</v>
      </c>
      <c r="Q1425" s="19">
        <f t="shared" si="22"/>
        <v>5.8459999999999998E-2</v>
      </c>
      <c r="R1425">
        <v>1519.96</v>
      </c>
      <c r="S1425" s="26" t="str">
        <f>IFERROR(VLOOKUP(J1425,'DESC ITY - ENG'!B:C,2,FALSE),VLOOKUP(I1425,'DESC ITY - ENG'!A:C,3,FALSE))</f>
        <v>40x40 Bubble Bag w/ 35-language warning</v>
      </c>
      <c r="T1425" s="15" t="str">
        <f>IFERROR(VLOOKUP(S1425,'DESC ITY - ENG'!C:D,2,FALSE),VLOOKUP(J1425,'DESC ITY - ENG'!B:D,3,FALSE))</f>
        <v>BAG-</v>
      </c>
      <c r="U1425" t="str">
        <f>VLOOKUP(T1425,'STANDARD COMM'!A:B,2,FALSE)</f>
        <v>BAG PACK</v>
      </c>
      <c r="V1425" t="str">
        <f>IF(T1425="","(blank)",IF(COUNTIF('STANDARD COMM'!A:A,T1425)&gt;0,"OK","OUT OF SCOPE"))</f>
        <v>OK</v>
      </c>
    </row>
    <row r="1426" spans="1:22">
      <c r="A1426" t="s">
        <v>7065</v>
      </c>
      <c r="B1426" s="48">
        <v>45995.708587962959</v>
      </c>
      <c r="D1426" t="s">
        <v>127</v>
      </c>
      <c r="E1426" t="s">
        <v>128</v>
      </c>
      <c r="F1426" t="s">
        <v>9716</v>
      </c>
      <c r="G1426" s="24">
        <v>46160</v>
      </c>
      <c r="I1426" t="s">
        <v>1251</v>
      </c>
      <c r="J1426" t="s">
        <v>1252</v>
      </c>
      <c r="K1426" t="s">
        <v>4940</v>
      </c>
      <c r="L1426" s="33" t="str">
        <f>VLOOKUP(K1426,'COMM ITY- ENG'!A:B,2,FALSE)</f>
        <v>packaging accessories</v>
      </c>
      <c r="N1426">
        <v>3300</v>
      </c>
      <c r="O1426" t="s">
        <v>4949</v>
      </c>
      <c r="Q1426" s="19">
        <f t="shared" si="22"/>
        <v>8.2500000000000004E-2</v>
      </c>
      <c r="R1426">
        <v>272.25</v>
      </c>
      <c r="S1426" s="26" t="str">
        <f>IFERROR(VLOOKUP(J1426,'DESC ITY - ENG'!B:C,2,FALSE),VLOOKUP(I1426,'DESC ITY - ENG'!A:C,3,FALSE))</f>
        <v>Punched Bag 40x55 cm Punched on Both Sides No Marking</v>
      </c>
      <c r="T1426" s="15" t="str">
        <f>IFERROR(VLOOKUP(S1426,'DESC ITY - ENG'!C:D,2,FALSE),VLOOKUP(J1426,'DESC ITY - ENG'!B:D,3,FALSE))</f>
        <v>BAG-</v>
      </c>
      <c r="U1426" t="str">
        <f>VLOOKUP(T1426,'STANDARD COMM'!A:B,2,FALSE)</f>
        <v>BAG PACK</v>
      </c>
      <c r="V1426" t="str">
        <f>IF(T1426="","(blank)",IF(COUNTIF('STANDARD COMM'!A:A,T1426)&gt;0,"OK","OUT OF SCOPE"))</f>
        <v>OK</v>
      </c>
    </row>
    <row r="1427" spans="1:22">
      <c r="A1427" t="s">
        <v>7068</v>
      </c>
      <c r="B1427" s="48">
        <v>46035.468506944446</v>
      </c>
      <c r="D1427" t="s">
        <v>127</v>
      </c>
      <c r="E1427" t="s">
        <v>128</v>
      </c>
      <c r="F1427" t="s">
        <v>9716</v>
      </c>
      <c r="G1427" s="24">
        <v>46160</v>
      </c>
      <c r="I1427" t="s">
        <v>1257</v>
      </c>
      <c r="J1427" t="s">
        <v>1258</v>
      </c>
      <c r="K1427" t="s">
        <v>4940</v>
      </c>
      <c r="L1427" s="33" t="str">
        <f>VLOOKUP(K1427,'COMM ITY- ENG'!A:B,2,FALSE)</f>
        <v>packaging accessories</v>
      </c>
      <c r="N1427">
        <v>27450</v>
      </c>
      <c r="O1427" t="s">
        <v>4949</v>
      </c>
      <c r="Q1427" s="19">
        <f t="shared" si="22"/>
        <v>8.4000000000000005E-2</v>
      </c>
      <c r="R1427">
        <v>2305.8000000000002</v>
      </c>
      <c r="S1427" s="26" t="str">
        <f>IFERROR(VLOOKUP(J1427,'DESC ITY - ENG'!B:C,2,FALSE),VLOOKUP(I1427,'DESC ITY - ENG'!A:C,3,FALSE))</f>
        <v>Punched Bag 45x45 cm Double Layer with 35-Language Warning</v>
      </c>
      <c r="T1427" s="15" t="str">
        <f>IFERROR(VLOOKUP(S1427,'DESC ITY - ENG'!C:D,2,FALSE),VLOOKUP(J1427,'DESC ITY - ENG'!B:D,3,FALSE))</f>
        <v>BAG-</v>
      </c>
      <c r="U1427" t="str">
        <f>VLOOKUP(T1427,'STANDARD COMM'!A:B,2,FALSE)</f>
        <v>BAG PACK</v>
      </c>
      <c r="V1427" t="str">
        <f>IF(T1427="","(blank)",IF(COUNTIF('STANDARD COMM'!A:A,T1427)&gt;0,"OK","OUT OF SCOPE"))</f>
        <v>OK</v>
      </c>
    </row>
    <row r="1428" spans="1:22">
      <c r="A1428" t="s">
        <v>7070</v>
      </c>
      <c r="B1428" s="48">
        <v>46045.570023148146</v>
      </c>
      <c r="D1428" t="s">
        <v>127</v>
      </c>
      <c r="E1428" t="s">
        <v>128</v>
      </c>
      <c r="F1428" t="s">
        <v>9716</v>
      </c>
      <c r="G1428" s="24">
        <v>46160</v>
      </c>
      <c r="I1428" t="s">
        <v>6932</v>
      </c>
      <c r="J1428" t="s">
        <v>6946</v>
      </c>
      <c r="K1428" t="s">
        <v>4940</v>
      </c>
      <c r="L1428" s="33" t="str">
        <f>VLOOKUP(K1428,'COMM ITY- ENG'!A:B,2,FALSE)</f>
        <v>packaging accessories</v>
      </c>
      <c r="N1428">
        <v>14614</v>
      </c>
      <c r="O1428" t="s">
        <v>4952</v>
      </c>
      <c r="Q1428" s="19">
        <f t="shared" si="22"/>
        <v>7.9000273710140956E-2</v>
      </c>
      <c r="R1428">
        <v>1154.51</v>
      </c>
      <c r="S1428" s="26" t="str">
        <f>IFERROR(VLOOKUP(J1428,'DESC ITY - ENG'!B:C,2,FALSE),VLOOKUP(I1428,'DESC ITY - ENG'!A:C,3,FALSE))</f>
        <v>REEL PLT1 POLY THERMO FLAT MM800X750 MT 35 MY NO LOGO</v>
      </c>
      <c r="T1428" s="15" t="str">
        <f>IFERROR(VLOOKUP(S1428,'DESC ITY - ENG'!C:D,2,FALSE),VLOOKUP(J1428,'DESC ITY - ENG'!B:D,3,FALSE))</f>
        <v>FILM</v>
      </c>
      <c r="U1428" t="str">
        <f>VLOOKUP(T1428,'STANDARD COMM'!A:B,2,FALSE)</f>
        <v>FILM PRINT MATTER</v>
      </c>
      <c r="V1428" t="str">
        <f>IF(T1428="","(blank)",IF(COUNTIF('STANDARD COMM'!A:A,T1428)&gt;0,"OK","OUT OF SCOPE"))</f>
        <v>OK</v>
      </c>
    </row>
    <row r="1429" spans="1:22">
      <c r="A1429" t="s">
        <v>8202</v>
      </c>
      <c r="B1429" s="48">
        <v>46055.428946759261</v>
      </c>
      <c r="D1429" t="s">
        <v>127</v>
      </c>
      <c r="E1429" t="s">
        <v>128</v>
      </c>
      <c r="F1429" t="s">
        <v>9716</v>
      </c>
      <c r="G1429" s="24">
        <v>46160</v>
      </c>
      <c r="I1429" t="s">
        <v>1239</v>
      </c>
      <c r="J1429" t="s">
        <v>1240</v>
      </c>
      <c r="K1429" t="s">
        <v>4940</v>
      </c>
      <c r="L1429" s="33" t="str">
        <f>VLOOKUP(K1429,'COMM ITY- ENG'!A:B,2,FALSE)</f>
        <v>packaging accessories</v>
      </c>
      <c r="N1429">
        <v>12000</v>
      </c>
      <c r="O1429" t="s">
        <v>4949</v>
      </c>
      <c r="Q1429" s="19">
        <f t="shared" si="22"/>
        <v>4.7800000000000002E-2</v>
      </c>
      <c r="R1429">
        <v>573.6</v>
      </c>
      <c r="S1429" s="26" t="str">
        <f>IFERROR(VLOOKUP(J1429,'DESC ITY - ENG'!B:C,2,FALSE),VLOOKUP(I1429,'DESC ITY - ENG'!A:C,3,FALSE))</f>
        <v>Punched Bag 35x35 cm Punched on Both Sides</v>
      </c>
      <c r="T1429" s="15" t="str">
        <f>IFERROR(VLOOKUP(S1429,'DESC ITY - ENG'!C:D,2,FALSE),VLOOKUP(J1429,'DESC ITY - ENG'!B:D,3,FALSE))</f>
        <v>BAG-</v>
      </c>
      <c r="U1429" t="str">
        <f>VLOOKUP(T1429,'STANDARD COMM'!A:B,2,FALSE)</f>
        <v>BAG PACK</v>
      </c>
      <c r="V1429" t="str">
        <f>IF(T1429="","(blank)",IF(COUNTIF('STANDARD COMM'!A:A,T1429)&gt;0,"OK","OUT OF SCOPE"))</f>
        <v>OK</v>
      </c>
    </row>
    <row r="1430" spans="1:22">
      <c r="A1430" t="s">
        <v>8202</v>
      </c>
      <c r="B1430" s="48">
        <v>46055.428946759261</v>
      </c>
      <c r="D1430" t="s">
        <v>127</v>
      </c>
      <c r="E1430" t="s">
        <v>128</v>
      </c>
      <c r="F1430" t="s">
        <v>9716</v>
      </c>
      <c r="G1430" s="24">
        <v>46160</v>
      </c>
      <c r="I1430" t="s">
        <v>1243</v>
      </c>
      <c r="J1430" t="s">
        <v>1244</v>
      </c>
      <c r="K1430" t="s">
        <v>4940</v>
      </c>
      <c r="L1430" s="33" t="str">
        <f>VLOOKUP(K1430,'COMM ITY- ENG'!A:B,2,FALSE)</f>
        <v>packaging accessories</v>
      </c>
      <c r="N1430">
        <v>28600</v>
      </c>
      <c r="O1430" t="s">
        <v>4949</v>
      </c>
      <c r="Q1430" s="19">
        <f t="shared" si="22"/>
        <v>6.2E-2</v>
      </c>
      <c r="R1430">
        <v>1773.2</v>
      </c>
      <c r="S1430" s="26" t="str">
        <f>IFERROR(VLOOKUP(J1430,'DESC ITY - ENG'!B:C,2,FALSE),VLOOKUP(I1430,'DESC ITY - ENG'!A:C,3,FALSE))</f>
        <v>Punched Bag 35x40 cm Double Layer with 35-Language Warning</v>
      </c>
      <c r="T1430" s="15" t="str">
        <f>IFERROR(VLOOKUP(S1430,'DESC ITY - ENG'!C:D,2,FALSE),VLOOKUP(J1430,'DESC ITY - ENG'!B:D,3,FALSE))</f>
        <v>BAG-</v>
      </c>
      <c r="U1430" t="str">
        <f>VLOOKUP(T1430,'STANDARD COMM'!A:B,2,FALSE)</f>
        <v>BAG PACK</v>
      </c>
      <c r="V1430" t="str">
        <f>IF(T1430="","(blank)",IF(COUNTIF('STANDARD COMM'!A:A,T1430)&gt;0,"OK","OUT OF SCOPE"))</f>
        <v>OK</v>
      </c>
    </row>
    <row r="1431" spans="1:22">
      <c r="A1431" t="s">
        <v>8202</v>
      </c>
      <c r="B1431" s="48">
        <v>46055.428946759261</v>
      </c>
      <c r="D1431" t="s">
        <v>127</v>
      </c>
      <c r="E1431" t="s">
        <v>128</v>
      </c>
      <c r="F1431" t="s">
        <v>9716</v>
      </c>
      <c r="G1431" s="24">
        <v>46160</v>
      </c>
      <c r="I1431" t="s">
        <v>1245</v>
      </c>
      <c r="J1431" t="s">
        <v>1246</v>
      </c>
      <c r="K1431" t="s">
        <v>4940</v>
      </c>
      <c r="L1431" s="33" t="str">
        <f>VLOOKUP(K1431,'COMM ITY- ENG'!A:B,2,FALSE)</f>
        <v>packaging accessories</v>
      </c>
      <c r="N1431">
        <v>22200</v>
      </c>
      <c r="O1431" t="s">
        <v>4949</v>
      </c>
      <c r="Q1431" s="19">
        <f t="shared" si="22"/>
        <v>5.6000000000000001E-2</v>
      </c>
      <c r="R1431">
        <v>1243.2</v>
      </c>
      <c r="S1431" s="26" t="str">
        <f>IFERROR(VLOOKUP(J1431,'DESC ITY - ENG'!B:C,2,FALSE),VLOOKUP(I1431,'DESC ITY - ENG'!A:C,3,FALSE))</f>
        <v>Punched Bag 40x40 cm Punched on Both Sides Version GR55+HD</v>
      </c>
      <c r="T1431" s="15" t="str">
        <f>IFERROR(VLOOKUP(S1431,'DESC ITY - ENG'!C:D,2,FALSE),VLOOKUP(J1431,'DESC ITY - ENG'!B:D,3,FALSE))</f>
        <v>BAG-</v>
      </c>
      <c r="U1431" t="str">
        <f>VLOOKUP(T1431,'STANDARD COMM'!A:B,2,FALSE)</f>
        <v>BAG PACK</v>
      </c>
      <c r="V1431" t="str">
        <f>IF(T1431="","(blank)",IF(COUNTIF('STANDARD COMM'!A:A,T1431)&gt;0,"OK","OUT OF SCOPE"))</f>
        <v>OK</v>
      </c>
    </row>
    <row r="1432" spans="1:22">
      <c r="A1432" t="s">
        <v>8202</v>
      </c>
      <c r="B1432" s="48">
        <v>46055.428946759261</v>
      </c>
      <c r="D1432" t="s">
        <v>127</v>
      </c>
      <c r="E1432" t="s">
        <v>128</v>
      </c>
      <c r="F1432" t="s">
        <v>9716</v>
      </c>
      <c r="G1432" s="24">
        <v>46160</v>
      </c>
      <c r="I1432" t="s">
        <v>1247</v>
      </c>
      <c r="J1432" t="s">
        <v>1248</v>
      </c>
      <c r="K1432" t="s">
        <v>4940</v>
      </c>
      <c r="L1432" s="33" t="str">
        <f>VLOOKUP(K1432,'COMM ITY- ENG'!A:B,2,FALSE)</f>
        <v>packaging accessories</v>
      </c>
      <c r="N1432">
        <v>9000</v>
      </c>
      <c r="O1432" t="s">
        <v>4949</v>
      </c>
      <c r="Q1432" s="19">
        <f t="shared" si="22"/>
        <v>5.8459999999999998E-2</v>
      </c>
      <c r="R1432">
        <v>526.14</v>
      </c>
      <c r="S1432" s="26" t="str">
        <f>IFERROR(VLOOKUP(J1432,'DESC ITY - ENG'!B:C,2,FALSE),VLOOKUP(I1432,'DESC ITY - ENG'!A:C,3,FALSE))</f>
        <v>40x40 Bubble Bag w/ 35-language warning</v>
      </c>
      <c r="T1432" s="15" t="str">
        <f>IFERROR(VLOOKUP(S1432,'DESC ITY - ENG'!C:D,2,FALSE),VLOOKUP(J1432,'DESC ITY - ENG'!B:D,3,FALSE))</f>
        <v>BAG-</v>
      </c>
      <c r="U1432" t="str">
        <f>VLOOKUP(T1432,'STANDARD COMM'!A:B,2,FALSE)</f>
        <v>BAG PACK</v>
      </c>
      <c r="V1432" t="str">
        <f>IF(T1432="","(blank)",IF(COUNTIF('STANDARD COMM'!A:A,T1432)&gt;0,"OK","OUT OF SCOPE"))</f>
        <v>OK</v>
      </c>
    </row>
    <row r="1433" spans="1:22">
      <c r="A1433" t="s">
        <v>8202</v>
      </c>
      <c r="B1433" s="48">
        <v>46055.428946759261</v>
      </c>
      <c r="D1433" t="s">
        <v>127</v>
      </c>
      <c r="E1433" t="s">
        <v>128</v>
      </c>
      <c r="F1433" t="s">
        <v>9716</v>
      </c>
      <c r="G1433" s="24">
        <v>46160</v>
      </c>
      <c r="I1433" t="s">
        <v>1253</v>
      </c>
      <c r="J1433" t="s">
        <v>1254</v>
      </c>
      <c r="K1433" t="s">
        <v>4940</v>
      </c>
      <c r="L1433" s="33" t="str">
        <f>VLOOKUP(K1433,'COMM ITY- ENG'!A:B,2,FALSE)</f>
        <v>packaging accessories</v>
      </c>
      <c r="N1433">
        <v>37200</v>
      </c>
      <c r="O1433" t="s">
        <v>4949</v>
      </c>
      <c r="Q1433" s="19">
        <f t="shared" si="22"/>
        <v>7.0900000000000005E-2</v>
      </c>
      <c r="R1433">
        <v>2637.48</v>
      </c>
      <c r="S1433" s="26" t="str">
        <f>IFERROR(VLOOKUP(J1433,'DESC ITY - ENG'!B:C,2,FALSE),VLOOKUP(I1433,'DESC ITY - ENG'!A:C,3,FALSE))</f>
        <v>Punched Bag 45x45 cm Punched on Both Sides</v>
      </c>
      <c r="T1433" s="15" t="str">
        <f>IFERROR(VLOOKUP(S1433,'DESC ITY - ENG'!C:D,2,FALSE),VLOOKUP(J1433,'DESC ITY - ENG'!B:D,3,FALSE))</f>
        <v>BAG-</v>
      </c>
      <c r="U1433" t="str">
        <f>VLOOKUP(T1433,'STANDARD COMM'!A:B,2,FALSE)</f>
        <v>BAG PACK</v>
      </c>
      <c r="V1433" t="str">
        <f>IF(T1433="","(blank)",IF(COUNTIF('STANDARD COMM'!A:A,T1433)&gt;0,"OK","OUT OF SCOPE"))</f>
        <v>OK</v>
      </c>
    </row>
    <row r="1434" spans="1:22">
      <c r="A1434" t="s">
        <v>8202</v>
      </c>
      <c r="B1434" s="48">
        <v>46055.428946759261</v>
      </c>
      <c r="D1434" t="s">
        <v>127</v>
      </c>
      <c r="E1434" t="s">
        <v>128</v>
      </c>
      <c r="F1434" t="s">
        <v>9716</v>
      </c>
      <c r="G1434" s="24">
        <v>46160</v>
      </c>
      <c r="I1434" t="s">
        <v>1257</v>
      </c>
      <c r="J1434" t="s">
        <v>1258</v>
      </c>
      <c r="K1434" t="s">
        <v>4940</v>
      </c>
      <c r="L1434" s="33" t="str">
        <f>VLOOKUP(K1434,'COMM ITY- ENG'!A:B,2,FALSE)</f>
        <v>packaging accessories</v>
      </c>
      <c r="N1434">
        <v>39880</v>
      </c>
      <c r="O1434" t="s">
        <v>4949</v>
      </c>
      <c r="Q1434" s="19">
        <f t="shared" si="22"/>
        <v>8.4000000000000005E-2</v>
      </c>
      <c r="R1434">
        <v>3349.92</v>
      </c>
      <c r="S1434" s="26" t="str">
        <f>IFERROR(VLOOKUP(J1434,'DESC ITY - ENG'!B:C,2,FALSE),VLOOKUP(I1434,'DESC ITY - ENG'!A:C,3,FALSE))</f>
        <v>Punched Bag 45x45 cm Double Layer with 35-Language Warning</v>
      </c>
      <c r="T1434" s="15" t="str">
        <f>IFERROR(VLOOKUP(S1434,'DESC ITY - ENG'!C:D,2,FALSE),VLOOKUP(J1434,'DESC ITY - ENG'!B:D,3,FALSE))</f>
        <v>BAG-</v>
      </c>
      <c r="U1434" t="str">
        <f>VLOOKUP(T1434,'STANDARD COMM'!A:B,2,FALSE)</f>
        <v>BAG PACK</v>
      </c>
      <c r="V1434" t="str">
        <f>IF(T1434="","(blank)",IF(COUNTIF('STANDARD COMM'!A:A,T1434)&gt;0,"OK","OUT OF SCOPE"))</f>
        <v>OK</v>
      </c>
    </row>
    <row r="1435" spans="1:22">
      <c r="A1435" t="s">
        <v>8202</v>
      </c>
      <c r="B1435" s="48">
        <v>46055.428946759261</v>
      </c>
      <c r="D1435" t="s">
        <v>127</v>
      </c>
      <c r="E1435" t="s">
        <v>128</v>
      </c>
      <c r="F1435" t="s">
        <v>9716</v>
      </c>
      <c r="G1435" s="24">
        <v>46160</v>
      </c>
      <c r="I1435" t="s">
        <v>1263</v>
      </c>
      <c r="J1435" t="s">
        <v>1264</v>
      </c>
      <c r="K1435" t="s">
        <v>4940</v>
      </c>
      <c r="L1435" s="33" t="str">
        <f>VLOOKUP(K1435,'COMM ITY- ENG'!A:B,2,FALSE)</f>
        <v>packaging accessories</v>
      </c>
      <c r="N1435">
        <v>1469</v>
      </c>
      <c r="O1435" t="s">
        <v>4950</v>
      </c>
      <c r="Q1435" s="19">
        <f t="shared" si="22"/>
        <v>2.09</v>
      </c>
      <c r="R1435">
        <v>3070.21</v>
      </c>
      <c r="S1435" s="26" t="str">
        <f>IFERROR(VLOOKUP(J1435,'DESC ITY - ENG'!B:C,2,FALSE),VLOOKUP(I1435,'DESC ITY - ENG'!A:C,3,FALSE))</f>
        <v>Stretch Film Roll Height 50cm Pre-stretched</v>
      </c>
      <c r="T1435" s="15" t="str">
        <f>IFERROR(VLOOKUP(S1435,'DESC ITY - ENG'!C:D,2,FALSE),VLOOKUP(J1435,'DESC ITY - ENG'!B:D,3,FALSE))</f>
        <v>FILM</v>
      </c>
      <c r="U1435" t="str">
        <f>VLOOKUP(T1435,'STANDARD COMM'!A:B,2,FALSE)</f>
        <v>FILM PRINT MATTER</v>
      </c>
      <c r="V1435" t="str">
        <f>IF(T1435="","(blank)",IF(COUNTIF('STANDARD COMM'!A:A,T1435)&gt;0,"OK","OUT OF SCOPE"))</f>
        <v>OK</v>
      </c>
    </row>
    <row r="1436" spans="1:22">
      <c r="A1436" t="s">
        <v>9527</v>
      </c>
      <c r="B1436" s="48">
        <v>46062.699467592596</v>
      </c>
      <c r="D1436" t="s">
        <v>9677</v>
      </c>
      <c r="E1436" t="s">
        <v>144</v>
      </c>
      <c r="F1436" t="s">
        <v>9715</v>
      </c>
      <c r="G1436" s="24">
        <v>46160</v>
      </c>
      <c r="I1436" t="s">
        <v>4324</v>
      </c>
      <c r="J1436" t="s">
        <v>4325</v>
      </c>
      <c r="K1436" t="s">
        <v>4947</v>
      </c>
      <c r="L1436" s="33" t="str">
        <f>VLOOKUP(K1436,'COMM ITY- ENG'!A:B,2,FALSE)</f>
        <v>cartons and boxes</v>
      </c>
      <c r="N1436">
        <v>1675</v>
      </c>
      <c r="O1436" t="s">
        <v>4949</v>
      </c>
      <c r="Q1436" s="19">
        <f t="shared" si="22"/>
        <v>0.29500298507462686</v>
      </c>
      <c r="R1436">
        <v>494.13</v>
      </c>
      <c r="S1436" s="26" t="str">
        <f>IFERROR(VLOOKUP(J1436,'DESC ITY - ENG'!B:C,2,FALSE),VLOOKUP(I1436,'DESC ITY - ENG'!A:C,3,FALSE))</f>
        <v>LIT.DUCALE IND.279 BAND Ø20 8000807078006</v>
      </c>
      <c r="T1436" s="15" t="str">
        <f>IFERROR(VLOOKUP(S1436,'DESC ITY - ENG'!C:D,2,FALSE),VLOOKUP(J1436,'DESC ITY - ENG'!B:D,3,FALSE))</f>
        <v>SHTS</v>
      </c>
      <c r="U1436" t="str">
        <f>VLOOKUP(T1436,'STANDARD COMM'!A:B,2,FALSE)</f>
        <v>COLOR SHEET SLEEVE</v>
      </c>
      <c r="V1436" t="str">
        <f>IF(T1436="","(blank)",IF(COUNTIF('STANDARD COMM'!A:A,T1436)&gt;0,"OK","OUT OF SCOPE"))</f>
        <v>OK</v>
      </c>
    </row>
    <row r="1437" spans="1:22">
      <c r="A1437" t="s">
        <v>9527</v>
      </c>
      <c r="B1437" s="48">
        <v>46062.699467592596</v>
      </c>
      <c r="D1437" t="s">
        <v>9677</v>
      </c>
      <c r="E1437" t="s">
        <v>144</v>
      </c>
      <c r="F1437" t="s">
        <v>9715</v>
      </c>
      <c r="G1437" s="24">
        <v>46160</v>
      </c>
      <c r="I1437" t="s">
        <v>4326</v>
      </c>
      <c r="J1437" t="s">
        <v>4327</v>
      </c>
      <c r="K1437" t="s">
        <v>4947</v>
      </c>
      <c r="L1437" s="33" t="str">
        <f>VLOOKUP(K1437,'COMM ITY- ENG'!A:B,2,FALSE)</f>
        <v>cartons and boxes</v>
      </c>
      <c r="N1437">
        <v>3185</v>
      </c>
      <c r="O1437" t="s">
        <v>4949</v>
      </c>
      <c r="Q1437" s="19">
        <f t="shared" si="22"/>
        <v>0.18300156985871271</v>
      </c>
      <c r="R1437">
        <v>582.86</v>
      </c>
      <c r="S1437" s="26" t="str">
        <f>IFERROR(VLOOKUP(J1437,'DESC ITY - ENG'!B:C,2,FALSE),VLOOKUP(I1437,'DESC ITY - ENG'!A:C,3,FALSE))</f>
        <v>LIT.DUCALE IND.279 BAND Ø24 8000807078013</v>
      </c>
      <c r="T1437" s="15" t="str">
        <f>IFERROR(VLOOKUP(S1437,'DESC ITY - ENG'!C:D,2,FALSE),VLOOKUP(J1437,'DESC ITY - ENG'!B:D,3,FALSE))</f>
        <v>SHTS</v>
      </c>
      <c r="U1437" t="str">
        <f>VLOOKUP(T1437,'STANDARD COMM'!A:B,2,FALSE)</f>
        <v>COLOR SHEET SLEEVE</v>
      </c>
      <c r="V1437" t="str">
        <f>IF(T1437="","(blank)",IF(COUNTIF('STANDARD COMM'!A:A,T1437)&gt;0,"OK","OUT OF SCOPE"))</f>
        <v>OK</v>
      </c>
    </row>
    <row r="1438" spans="1:22">
      <c r="A1438" t="s">
        <v>9527</v>
      </c>
      <c r="B1438" s="48">
        <v>46062.699467592596</v>
      </c>
      <c r="D1438" t="s">
        <v>9677</v>
      </c>
      <c r="E1438" t="s">
        <v>144</v>
      </c>
      <c r="F1438" t="s">
        <v>9715</v>
      </c>
      <c r="G1438" s="24">
        <v>46160</v>
      </c>
      <c r="I1438" t="s">
        <v>4328</v>
      </c>
      <c r="J1438" t="s">
        <v>4329</v>
      </c>
      <c r="K1438" t="s">
        <v>4947</v>
      </c>
      <c r="L1438" s="33" t="str">
        <f>VLOOKUP(K1438,'COMM ITY- ENG'!A:B,2,FALSE)</f>
        <v>cartons and boxes</v>
      </c>
      <c r="N1438">
        <v>1560</v>
      </c>
      <c r="O1438" t="s">
        <v>4949</v>
      </c>
      <c r="Q1438" s="19">
        <f t="shared" si="22"/>
        <v>0.23500000000000001</v>
      </c>
      <c r="R1438">
        <v>366.6</v>
      </c>
      <c r="S1438" s="26" t="str">
        <f>IFERROR(VLOOKUP(J1438,'DESC ITY - ENG'!B:C,2,FALSE),VLOOKUP(I1438,'DESC ITY - ENG'!A:C,3,FALSE))</f>
        <v>LIT.DUCALE IND.279 BAND Ø28 8000807078020</v>
      </c>
      <c r="T1438" s="15" t="str">
        <f>IFERROR(VLOOKUP(S1438,'DESC ITY - ENG'!C:D,2,FALSE),VLOOKUP(J1438,'DESC ITY - ENG'!B:D,3,FALSE))</f>
        <v>SHTS</v>
      </c>
      <c r="U1438" t="str">
        <f>VLOOKUP(T1438,'STANDARD COMM'!A:B,2,FALSE)</f>
        <v>COLOR SHEET SLEEVE</v>
      </c>
      <c r="V1438" t="str">
        <f>IF(T1438="","(blank)",IF(COUNTIF('STANDARD COMM'!A:A,T1438)&gt;0,"OK","OUT OF SCOPE"))</f>
        <v>OK</v>
      </c>
    </row>
    <row r="1439" spans="1:22">
      <c r="A1439" t="s">
        <v>9527</v>
      </c>
      <c r="B1439" s="48">
        <v>46062.699467592596</v>
      </c>
      <c r="D1439" t="s">
        <v>9677</v>
      </c>
      <c r="E1439" t="s">
        <v>144</v>
      </c>
      <c r="F1439" t="s">
        <v>9715</v>
      </c>
      <c r="G1439" s="24">
        <v>46160</v>
      </c>
      <c r="I1439" t="s">
        <v>4496</v>
      </c>
      <c r="J1439" t="s">
        <v>4497</v>
      </c>
      <c r="K1439" t="s">
        <v>4947</v>
      </c>
      <c r="L1439" s="33" t="str">
        <f>VLOOKUP(K1439,'COMM ITY- ENG'!A:B,2,FALSE)</f>
        <v>cartons and boxes</v>
      </c>
      <c r="N1439">
        <v>1590</v>
      </c>
      <c r="O1439" t="s">
        <v>4949</v>
      </c>
      <c r="Q1439" s="19">
        <f t="shared" si="22"/>
        <v>0.29499999999999998</v>
      </c>
      <c r="R1439">
        <v>469.05</v>
      </c>
      <c r="S1439" s="26" t="str">
        <f>IFERROR(VLOOKUP(J1439,'DESC ITY - ENG'!B:C,2,FALSE),VLOOKUP(I1439,'DESC ITY - ENG'!A:C,3,FALSE))</f>
        <v>LIT.DUCALE IND.279 BAND Ø30 8000807078037</v>
      </c>
      <c r="T1439" s="15" t="str">
        <f>IFERROR(VLOOKUP(S1439,'DESC ITY - ENG'!C:D,2,FALSE),VLOOKUP(J1439,'DESC ITY - ENG'!B:D,3,FALSE))</f>
        <v>SHTS</v>
      </c>
      <c r="U1439" t="str">
        <f>VLOOKUP(T1439,'STANDARD COMM'!A:B,2,FALSE)</f>
        <v>COLOR SHEET SLEEVE</v>
      </c>
      <c r="V1439" t="str">
        <f>IF(T1439="","(blank)",IF(COUNTIF('STANDARD COMM'!A:A,T1439)&gt;0,"OK","OUT OF SCOPE"))</f>
        <v>OK</v>
      </c>
    </row>
    <row r="1440" spans="1:22">
      <c r="A1440" t="s">
        <v>9527</v>
      </c>
      <c r="B1440" s="48">
        <v>46062.699467592596</v>
      </c>
      <c r="D1440" t="s">
        <v>9677</v>
      </c>
      <c r="E1440" t="s">
        <v>144</v>
      </c>
      <c r="F1440" t="s">
        <v>9715</v>
      </c>
      <c r="G1440" s="24">
        <v>46160</v>
      </c>
      <c r="I1440" t="s">
        <v>4332</v>
      </c>
      <c r="J1440" t="s">
        <v>4333</v>
      </c>
      <c r="K1440" t="s">
        <v>4947</v>
      </c>
      <c r="L1440" s="33" t="str">
        <f>VLOOKUP(K1440,'COMM ITY- ENG'!A:B,2,FALSE)</f>
        <v>cartons and boxes</v>
      </c>
      <c r="N1440">
        <v>1590</v>
      </c>
      <c r="O1440" t="s">
        <v>4949</v>
      </c>
      <c r="Q1440" s="19">
        <f t="shared" si="22"/>
        <v>0.29499999999999998</v>
      </c>
      <c r="R1440">
        <v>469.05</v>
      </c>
      <c r="S1440" s="26" t="str">
        <f>IFERROR(VLOOKUP(J1440,'DESC ITY - ENG'!B:C,2,FALSE),VLOOKUP(I1440,'DESC ITY - ENG'!A:C,3,FALSE))</f>
        <v>LIT.DUCALE IND.793 BAND Ø28 8000807078051</v>
      </c>
      <c r="T1440" s="15" t="str">
        <f>IFERROR(VLOOKUP(S1440,'DESC ITY - ENG'!C:D,2,FALSE),VLOOKUP(J1440,'DESC ITY - ENG'!B:D,3,FALSE))</f>
        <v>SHTS</v>
      </c>
      <c r="U1440" t="str">
        <f>VLOOKUP(T1440,'STANDARD COMM'!A:B,2,FALSE)</f>
        <v>COLOR SHEET SLEEVE</v>
      </c>
      <c r="V1440" t="str">
        <f>IF(T1440="","(blank)",IF(COUNTIF('STANDARD COMM'!A:A,T1440)&gt;0,"OK","OUT OF SCOPE"))</f>
        <v>OK</v>
      </c>
    </row>
    <row r="1441" spans="1:22">
      <c r="A1441" t="s">
        <v>9527</v>
      </c>
      <c r="B1441" s="48">
        <v>46062.699467592596</v>
      </c>
      <c r="D1441" t="s">
        <v>9677</v>
      </c>
      <c r="E1441" t="s">
        <v>144</v>
      </c>
      <c r="F1441" t="s">
        <v>9715</v>
      </c>
      <c r="G1441" s="24">
        <v>46160</v>
      </c>
      <c r="I1441" t="s">
        <v>4344</v>
      </c>
      <c r="J1441" t="s">
        <v>4345</v>
      </c>
      <c r="K1441" t="s">
        <v>4947</v>
      </c>
      <c r="L1441" s="33" t="str">
        <f>VLOOKUP(K1441,'COMM ITY- ENG'!A:B,2,FALSE)</f>
        <v>cartons and boxes</v>
      </c>
      <c r="N1441">
        <v>1270</v>
      </c>
      <c r="O1441" t="s">
        <v>4949</v>
      </c>
      <c r="Q1441" s="19">
        <f t="shared" si="22"/>
        <v>0.36899999999999999</v>
      </c>
      <c r="R1441">
        <v>468.63</v>
      </c>
      <c r="S1441" s="26" t="str">
        <f>IFERROR(VLOOKUP(J1441,'DESC ITY - ENG'!B:C,2,FALSE),VLOOKUP(I1441,'DESC ITY - ENG'!A:C,3,FALSE))</f>
        <v>CLAS OHLSON SAND BED BAND 433Ø16 EAN: 7393173434974</v>
      </c>
      <c r="T1441" s="15" t="str">
        <f>IFERROR(VLOOKUP(S1441,'DESC ITY - ENG'!C:D,2,FALSE),VLOOKUP(J1441,'DESC ITY - ENG'!B:D,3,FALSE))</f>
        <v>SHTS</v>
      </c>
      <c r="U1441" t="str">
        <f>VLOOKUP(T1441,'STANDARD COMM'!A:B,2,FALSE)</f>
        <v>COLOR SHEET SLEEVE</v>
      </c>
      <c r="V1441" t="str">
        <f>IF(T1441="","(blank)",IF(COUNTIF('STANDARD COMM'!A:A,T1441)&gt;0,"OK","OUT OF SCOPE"))</f>
        <v>OK</v>
      </c>
    </row>
    <row r="1442" spans="1:22">
      <c r="A1442" t="s">
        <v>9527</v>
      </c>
      <c r="B1442" s="48">
        <v>46062.699467592596</v>
      </c>
      <c r="D1442" t="s">
        <v>9677</v>
      </c>
      <c r="E1442" t="s">
        <v>144</v>
      </c>
      <c r="F1442" t="s">
        <v>9715</v>
      </c>
      <c r="G1442" s="24">
        <v>46160</v>
      </c>
      <c r="I1442" t="s">
        <v>9802</v>
      </c>
      <c r="J1442" t="s">
        <v>9803</v>
      </c>
      <c r="K1442" t="s">
        <v>4947</v>
      </c>
      <c r="L1442" s="33" t="str">
        <f>VLOOKUP(K1442,'COMM ITY- ENG'!A:B,2,FALSE)</f>
        <v>cartons and boxes</v>
      </c>
      <c r="N1442">
        <v>1280</v>
      </c>
      <c r="O1442" t="s">
        <v>4949</v>
      </c>
      <c r="Q1442" s="19">
        <f t="shared" si="22"/>
        <v>0.36899999999999999</v>
      </c>
      <c r="R1442">
        <v>472.32</v>
      </c>
      <c r="S1442" s="26" t="str">
        <f>IFERROR(VLOOKUP(J1442,'DESC ITY - ENG'!B:C,2,FALSE),VLOOKUP(I1442,'DESC ITY - ENG'!A:C,3,FALSE))</f>
        <v>SAMBONET TITAN PRO RES.2025 BED BAND 126Ø 28 8014808401763</v>
      </c>
      <c r="T1442" s="15" t="str">
        <f>IFERROR(VLOOKUP(S1442,'DESC ITY - ENG'!C:D,2,FALSE),VLOOKUP(J1442,'DESC ITY - ENG'!B:D,3,FALSE))</f>
        <v>SHTS</v>
      </c>
      <c r="U1442" t="str">
        <f>VLOOKUP(T1442,'STANDARD COMM'!A:B,2,FALSE)</f>
        <v>COLOR SHEET SLEEVE</v>
      </c>
      <c r="V1442" t="str">
        <f>IF(T1442="","(blank)",IF(COUNTIF('STANDARD COMM'!A:A,T1442)&gt;0,"OK","OUT OF SCOPE"))</f>
        <v>OK</v>
      </c>
    </row>
    <row r="1443" spans="1:22">
      <c r="A1443" t="s">
        <v>9528</v>
      </c>
      <c r="B1443" s="48">
        <v>46066.683391203704</v>
      </c>
      <c r="D1443" t="s">
        <v>127</v>
      </c>
      <c r="E1443" t="s">
        <v>128</v>
      </c>
      <c r="F1443" t="s">
        <v>9716</v>
      </c>
      <c r="G1443" s="24">
        <v>46160</v>
      </c>
      <c r="I1443" t="s">
        <v>2757</v>
      </c>
      <c r="J1443" t="s">
        <v>2758</v>
      </c>
      <c r="K1443" t="s">
        <v>4940</v>
      </c>
      <c r="L1443" s="33" t="str">
        <f>VLOOKUP(K1443,'COMM ITY- ENG'!A:B,2,FALSE)</f>
        <v>packaging accessories</v>
      </c>
      <c r="N1443">
        <v>3000</v>
      </c>
      <c r="O1443" t="s">
        <v>4949</v>
      </c>
      <c r="Q1443" s="19">
        <f t="shared" si="22"/>
        <v>3.1599999999999996E-2</v>
      </c>
      <c r="R1443">
        <v>94.8</v>
      </c>
      <c r="S1443" s="26" t="str">
        <f>IFERROR(VLOOKUP(J1443,'DESC ITY - ENG'!B:C,2,FALSE),VLOOKUP(I1443,'DESC ITY - ENG'!A:C,3,FALSE))</f>
        <v>Punched Bag 27x30 cm</v>
      </c>
      <c r="T1443" s="15" t="str">
        <f>IFERROR(VLOOKUP(S1443,'DESC ITY - ENG'!C:D,2,FALSE),VLOOKUP(J1443,'DESC ITY - ENG'!B:D,3,FALSE))</f>
        <v>BAG-</v>
      </c>
      <c r="U1443" t="str">
        <f>VLOOKUP(T1443,'STANDARD COMM'!A:B,2,FALSE)</f>
        <v>BAG PACK</v>
      </c>
      <c r="V1443" t="str">
        <f>IF(T1443="","(blank)",IF(COUNTIF('STANDARD COMM'!A:A,T1443)&gt;0,"OK","OUT OF SCOPE"))</f>
        <v>OK</v>
      </c>
    </row>
    <row r="1444" spans="1:22">
      <c r="A1444" t="s">
        <v>9528</v>
      </c>
      <c r="B1444" s="48">
        <v>46066.683391203704</v>
      </c>
      <c r="D1444" t="s">
        <v>127</v>
      </c>
      <c r="E1444" t="s">
        <v>128</v>
      </c>
      <c r="F1444" t="s">
        <v>9716</v>
      </c>
      <c r="G1444" s="24">
        <v>46160</v>
      </c>
      <c r="I1444" t="s">
        <v>1239</v>
      </c>
      <c r="J1444" t="s">
        <v>1240</v>
      </c>
      <c r="K1444" t="s">
        <v>4940</v>
      </c>
      <c r="L1444" s="33" t="str">
        <f>VLOOKUP(K1444,'COMM ITY- ENG'!A:B,2,FALSE)</f>
        <v>packaging accessories</v>
      </c>
      <c r="N1444">
        <v>21600</v>
      </c>
      <c r="O1444" t="s">
        <v>4949</v>
      </c>
      <c r="Q1444" s="19">
        <f t="shared" si="22"/>
        <v>4.7800000000000002E-2</v>
      </c>
      <c r="R1444">
        <v>1032.48</v>
      </c>
      <c r="S1444" s="26" t="str">
        <f>IFERROR(VLOOKUP(J1444,'DESC ITY - ENG'!B:C,2,FALSE),VLOOKUP(I1444,'DESC ITY - ENG'!A:C,3,FALSE))</f>
        <v>Punched Bag 35x35 cm Punched on Both Sides</v>
      </c>
      <c r="T1444" s="15" t="str">
        <f>IFERROR(VLOOKUP(S1444,'DESC ITY - ENG'!C:D,2,FALSE),VLOOKUP(J1444,'DESC ITY - ENG'!B:D,3,FALSE))</f>
        <v>BAG-</v>
      </c>
      <c r="U1444" t="str">
        <f>VLOOKUP(T1444,'STANDARD COMM'!A:B,2,FALSE)</f>
        <v>BAG PACK</v>
      </c>
      <c r="V1444" t="str">
        <f>IF(T1444="","(blank)",IF(COUNTIF('STANDARD COMM'!A:A,T1444)&gt;0,"OK","OUT OF SCOPE"))</f>
        <v>OK</v>
      </c>
    </row>
    <row r="1445" spans="1:22">
      <c r="A1445" t="s">
        <v>9528</v>
      </c>
      <c r="B1445" s="48">
        <v>46066.683391203704</v>
      </c>
      <c r="D1445" t="s">
        <v>127</v>
      </c>
      <c r="E1445" t="s">
        <v>128</v>
      </c>
      <c r="F1445" t="s">
        <v>9716</v>
      </c>
      <c r="G1445" s="24">
        <v>46160</v>
      </c>
      <c r="I1445" t="s">
        <v>1243</v>
      </c>
      <c r="J1445" t="s">
        <v>1244</v>
      </c>
      <c r="K1445" t="s">
        <v>4940</v>
      </c>
      <c r="L1445" s="33" t="str">
        <f>VLOOKUP(K1445,'COMM ITY- ENG'!A:B,2,FALSE)</f>
        <v>packaging accessories</v>
      </c>
      <c r="N1445">
        <v>9750</v>
      </c>
      <c r="O1445" t="s">
        <v>4949</v>
      </c>
      <c r="Q1445" s="19">
        <f t="shared" si="22"/>
        <v>6.2E-2</v>
      </c>
      <c r="R1445">
        <v>604.5</v>
      </c>
      <c r="S1445" s="26" t="str">
        <f>IFERROR(VLOOKUP(J1445,'DESC ITY - ENG'!B:C,2,FALSE),VLOOKUP(I1445,'DESC ITY - ENG'!A:C,3,FALSE))</f>
        <v>Punched Bag 35x40 cm Double Layer with 35-Language Warning</v>
      </c>
      <c r="T1445" s="15" t="str">
        <f>IFERROR(VLOOKUP(S1445,'DESC ITY - ENG'!C:D,2,FALSE),VLOOKUP(J1445,'DESC ITY - ENG'!B:D,3,FALSE))</f>
        <v>BAG-</v>
      </c>
      <c r="U1445" t="str">
        <f>VLOOKUP(T1445,'STANDARD COMM'!A:B,2,FALSE)</f>
        <v>BAG PACK</v>
      </c>
      <c r="V1445" t="str">
        <f>IF(T1445="","(blank)",IF(COUNTIF('STANDARD COMM'!A:A,T1445)&gt;0,"OK","OUT OF SCOPE"))</f>
        <v>OK</v>
      </c>
    </row>
    <row r="1446" spans="1:22">
      <c r="A1446" t="s">
        <v>9528</v>
      </c>
      <c r="B1446" s="48">
        <v>46066.683391203704</v>
      </c>
      <c r="D1446" t="s">
        <v>127</v>
      </c>
      <c r="E1446" t="s">
        <v>128</v>
      </c>
      <c r="F1446" t="s">
        <v>9716</v>
      </c>
      <c r="G1446" s="24">
        <v>46160</v>
      </c>
      <c r="I1446" t="s">
        <v>1245</v>
      </c>
      <c r="J1446" t="s">
        <v>1246</v>
      </c>
      <c r="K1446" t="s">
        <v>4940</v>
      </c>
      <c r="L1446" s="33" t="str">
        <f>VLOOKUP(K1446,'COMM ITY- ENG'!A:B,2,FALSE)</f>
        <v>packaging accessories</v>
      </c>
      <c r="N1446">
        <v>28200</v>
      </c>
      <c r="O1446" t="s">
        <v>4949</v>
      </c>
      <c r="Q1446" s="19">
        <f t="shared" si="22"/>
        <v>5.6000000000000001E-2</v>
      </c>
      <c r="R1446">
        <v>1579.2</v>
      </c>
      <c r="S1446" s="26" t="str">
        <f>IFERROR(VLOOKUP(J1446,'DESC ITY - ENG'!B:C,2,FALSE),VLOOKUP(I1446,'DESC ITY - ENG'!A:C,3,FALSE))</f>
        <v>Punched Bag 40x40 cm Punched on Both Sides Version GR55+HD</v>
      </c>
      <c r="T1446" s="15" t="str">
        <f>IFERROR(VLOOKUP(S1446,'DESC ITY - ENG'!C:D,2,FALSE),VLOOKUP(J1446,'DESC ITY - ENG'!B:D,3,FALSE))</f>
        <v>BAG-</v>
      </c>
      <c r="U1446" t="str">
        <f>VLOOKUP(T1446,'STANDARD COMM'!A:B,2,FALSE)</f>
        <v>BAG PACK</v>
      </c>
      <c r="V1446" t="str">
        <f>IF(T1446="","(blank)",IF(COUNTIF('STANDARD COMM'!A:A,T1446)&gt;0,"OK","OUT OF SCOPE"))</f>
        <v>OK</v>
      </c>
    </row>
    <row r="1447" spans="1:22">
      <c r="A1447" t="s">
        <v>9528</v>
      </c>
      <c r="B1447" s="48">
        <v>46066.683391203704</v>
      </c>
      <c r="D1447" t="s">
        <v>127</v>
      </c>
      <c r="E1447" t="s">
        <v>128</v>
      </c>
      <c r="F1447" t="s">
        <v>9716</v>
      </c>
      <c r="G1447" s="24">
        <v>46160</v>
      </c>
      <c r="I1447" t="s">
        <v>1247</v>
      </c>
      <c r="J1447" t="s">
        <v>1248</v>
      </c>
      <c r="K1447" t="s">
        <v>4940</v>
      </c>
      <c r="L1447" s="33" t="str">
        <f>VLOOKUP(K1447,'COMM ITY- ENG'!A:B,2,FALSE)</f>
        <v>packaging accessories</v>
      </c>
      <c r="N1447">
        <v>8400</v>
      </c>
      <c r="O1447" t="s">
        <v>4949</v>
      </c>
      <c r="Q1447" s="19">
        <f t="shared" si="22"/>
        <v>5.8459523809523808E-2</v>
      </c>
      <c r="R1447">
        <v>491.06</v>
      </c>
      <c r="S1447" s="26" t="str">
        <f>IFERROR(VLOOKUP(J1447,'DESC ITY - ENG'!B:C,2,FALSE),VLOOKUP(I1447,'DESC ITY - ENG'!A:C,3,FALSE))</f>
        <v>40x40 Bubble Bag w/ 35-language warning</v>
      </c>
      <c r="T1447" s="15" t="str">
        <f>IFERROR(VLOOKUP(S1447,'DESC ITY - ENG'!C:D,2,FALSE),VLOOKUP(J1447,'DESC ITY - ENG'!B:D,3,FALSE))</f>
        <v>BAG-</v>
      </c>
      <c r="U1447" t="str">
        <f>VLOOKUP(T1447,'STANDARD COMM'!A:B,2,FALSE)</f>
        <v>BAG PACK</v>
      </c>
      <c r="V1447" t="str">
        <f>IF(T1447="","(blank)",IF(COUNTIF('STANDARD COMM'!A:A,T1447)&gt;0,"OK","OUT OF SCOPE"))</f>
        <v>OK</v>
      </c>
    </row>
    <row r="1448" spans="1:22">
      <c r="A1448" t="s">
        <v>9528</v>
      </c>
      <c r="B1448" s="48">
        <v>46066.683391203704</v>
      </c>
      <c r="D1448" t="s">
        <v>127</v>
      </c>
      <c r="E1448" t="s">
        <v>128</v>
      </c>
      <c r="F1448" t="s">
        <v>9716</v>
      </c>
      <c r="G1448" s="24">
        <v>46160</v>
      </c>
      <c r="I1448" t="s">
        <v>1253</v>
      </c>
      <c r="J1448" t="s">
        <v>1254</v>
      </c>
      <c r="K1448" t="s">
        <v>4940</v>
      </c>
      <c r="L1448" s="33" t="str">
        <f>VLOOKUP(K1448,'COMM ITY- ENG'!A:B,2,FALSE)</f>
        <v>packaging accessories</v>
      </c>
      <c r="N1448">
        <v>12600</v>
      </c>
      <c r="O1448" t="s">
        <v>4949</v>
      </c>
      <c r="Q1448" s="19">
        <f t="shared" si="22"/>
        <v>7.0900000000000005E-2</v>
      </c>
      <c r="R1448">
        <v>893.34</v>
      </c>
      <c r="S1448" s="26" t="str">
        <f>IFERROR(VLOOKUP(J1448,'DESC ITY - ENG'!B:C,2,FALSE),VLOOKUP(I1448,'DESC ITY - ENG'!A:C,3,FALSE))</f>
        <v>Punched Bag 45x45 cm Punched on Both Sides</v>
      </c>
      <c r="T1448" s="15" t="str">
        <f>IFERROR(VLOOKUP(S1448,'DESC ITY - ENG'!C:D,2,FALSE),VLOOKUP(J1448,'DESC ITY - ENG'!B:D,3,FALSE))</f>
        <v>BAG-</v>
      </c>
      <c r="U1448" t="str">
        <f>VLOOKUP(T1448,'STANDARD COMM'!A:B,2,FALSE)</f>
        <v>BAG PACK</v>
      </c>
      <c r="V1448" t="str">
        <f>IF(T1448="","(blank)",IF(COUNTIF('STANDARD COMM'!A:A,T1448)&gt;0,"OK","OUT OF SCOPE"))</f>
        <v>OK</v>
      </c>
    </row>
    <row r="1449" spans="1:22">
      <c r="A1449" t="s">
        <v>9528</v>
      </c>
      <c r="B1449" s="48">
        <v>46066.683391203704</v>
      </c>
      <c r="D1449" t="s">
        <v>127</v>
      </c>
      <c r="E1449" t="s">
        <v>128</v>
      </c>
      <c r="F1449" t="s">
        <v>9716</v>
      </c>
      <c r="G1449" s="24">
        <v>46160</v>
      </c>
      <c r="I1449" t="s">
        <v>1257</v>
      </c>
      <c r="J1449" t="s">
        <v>1258</v>
      </c>
      <c r="K1449" t="s">
        <v>4940</v>
      </c>
      <c r="L1449" s="33" t="str">
        <f>VLOOKUP(K1449,'COMM ITY- ENG'!A:B,2,FALSE)</f>
        <v>packaging accessories</v>
      </c>
      <c r="N1449">
        <v>30150</v>
      </c>
      <c r="O1449" t="s">
        <v>4949</v>
      </c>
      <c r="Q1449" s="19">
        <f t="shared" si="22"/>
        <v>8.3999999999999991E-2</v>
      </c>
      <c r="R1449">
        <v>2532.6</v>
      </c>
      <c r="S1449" s="26" t="str">
        <f>IFERROR(VLOOKUP(J1449,'DESC ITY - ENG'!B:C,2,FALSE),VLOOKUP(I1449,'DESC ITY - ENG'!A:C,3,FALSE))</f>
        <v>Punched Bag 45x45 cm Double Layer with 35-Language Warning</v>
      </c>
      <c r="T1449" s="15" t="str">
        <f>IFERROR(VLOOKUP(S1449,'DESC ITY - ENG'!C:D,2,FALSE),VLOOKUP(J1449,'DESC ITY - ENG'!B:D,3,FALSE))</f>
        <v>BAG-</v>
      </c>
      <c r="U1449" t="str">
        <f>VLOOKUP(T1449,'STANDARD COMM'!A:B,2,FALSE)</f>
        <v>BAG PACK</v>
      </c>
      <c r="V1449" t="str">
        <f>IF(T1449="","(blank)",IF(COUNTIF('STANDARD COMM'!A:A,T1449)&gt;0,"OK","OUT OF SCOPE"))</f>
        <v>OK</v>
      </c>
    </row>
    <row r="1450" spans="1:22">
      <c r="A1450" t="s">
        <v>9529</v>
      </c>
      <c r="B1450" s="48">
        <v>46079.60428240741</v>
      </c>
      <c r="D1450" t="s">
        <v>127</v>
      </c>
      <c r="E1450" t="s">
        <v>128</v>
      </c>
      <c r="F1450" t="s">
        <v>9716</v>
      </c>
      <c r="G1450" s="24">
        <v>46160</v>
      </c>
      <c r="I1450" t="s">
        <v>1243</v>
      </c>
      <c r="J1450" t="s">
        <v>1244</v>
      </c>
      <c r="K1450" t="s">
        <v>4940</v>
      </c>
      <c r="L1450" s="33" t="str">
        <f>VLOOKUP(K1450,'COMM ITY- ENG'!A:B,2,FALSE)</f>
        <v>packaging accessories</v>
      </c>
      <c r="N1450">
        <v>13000</v>
      </c>
      <c r="O1450" t="s">
        <v>4949</v>
      </c>
      <c r="Q1450" s="19">
        <f t="shared" si="22"/>
        <v>6.2E-2</v>
      </c>
      <c r="R1450">
        <v>806</v>
      </c>
      <c r="S1450" s="26" t="str">
        <f>IFERROR(VLOOKUP(J1450,'DESC ITY - ENG'!B:C,2,FALSE),VLOOKUP(I1450,'DESC ITY - ENG'!A:C,3,FALSE))</f>
        <v>Punched Bag 35x40 cm Double Layer with 35-Language Warning</v>
      </c>
      <c r="T1450" s="15" t="str">
        <f>IFERROR(VLOOKUP(S1450,'DESC ITY - ENG'!C:D,2,FALSE),VLOOKUP(J1450,'DESC ITY - ENG'!B:D,3,FALSE))</f>
        <v>BAG-</v>
      </c>
      <c r="U1450" t="str">
        <f>VLOOKUP(T1450,'STANDARD COMM'!A:B,2,FALSE)</f>
        <v>BAG PACK</v>
      </c>
      <c r="V1450" t="str">
        <f>IF(T1450="","(blank)",IF(COUNTIF('STANDARD COMM'!A:A,T1450)&gt;0,"OK","OUT OF SCOPE"))</f>
        <v>OK</v>
      </c>
    </row>
    <row r="1451" spans="1:22">
      <c r="A1451" t="s">
        <v>9529</v>
      </c>
      <c r="B1451" s="48">
        <v>46079.60428240741</v>
      </c>
      <c r="D1451" t="s">
        <v>127</v>
      </c>
      <c r="E1451" t="s">
        <v>128</v>
      </c>
      <c r="F1451" t="s">
        <v>9716</v>
      </c>
      <c r="G1451" s="24">
        <v>46160</v>
      </c>
      <c r="I1451" t="s">
        <v>1247</v>
      </c>
      <c r="J1451" t="s">
        <v>1248</v>
      </c>
      <c r="K1451" t="s">
        <v>4940</v>
      </c>
      <c r="L1451" s="33" t="str">
        <f>VLOOKUP(K1451,'COMM ITY- ENG'!A:B,2,FALSE)</f>
        <v>packaging accessories</v>
      </c>
      <c r="N1451">
        <v>8400</v>
      </c>
      <c r="O1451" t="s">
        <v>4949</v>
      </c>
      <c r="Q1451" s="19">
        <f t="shared" si="22"/>
        <v>5.8459523809523808E-2</v>
      </c>
      <c r="R1451">
        <v>491.06</v>
      </c>
      <c r="S1451" s="26" t="str">
        <f>IFERROR(VLOOKUP(J1451,'DESC ITY - ENG'!B:C,2,FALSE),VLOOKUP(I1451,'DESC ITY - ENG'!A:C,3,FALSE))</f>
        <v>40x40 Bubble Bag w/ 35-language warning</v>
      </c>
      <c r="T1451" s="15" t="str">
        <f>IFERROR(VLOOKUP(S1451,'DESC ITY - ENG'!C:D,2,FALSE),VLOOKUP(J1451,'DESC ITY - ENG'!B:D,3,FALSE))</f>
        <v>BAG-</v>
      </c>
      <c r="U1451" t="str">
        <f>VLOOKUP(T1451,'STANDARD COMM'!A:B,2,FALSE)</f>
        <v>BAG PACK</v>
      </c>
      <c r="V1451" t="str">
        <f>IF(T1451="","(blank)",IF(COUNTIF('STANDARD COMM'!A:A,T1451)&gt;0,"OK","OUT OF SCOPE"))</f>
        <v>OK</v>
      </c>
    </row>
    <row r="1452" spans="1:22">
      <c r="A1452" t="s">
        <v>9529</v>
      </c>
      <c r="B1452" s="48">
        <v>46079.60428240741</v>
      </c>
      <c r="D1452" t="s">
        <v>127</v>
      </c>
      <c r="E1452" t="s">
        <v>128</v>
      </c>
      <c r="F1452" t="s">
        <v>9716</v>
      </c>
      <c r="G1452" s="24">
        <v>46160</v>
      </c>
      <c r="I1452" t="s">
        <v>1253</v>
      </c>
      <c r="J1452" t="s">
        <v>1254</v>
      </c>
      <c r="K1452" t="s">
        <v>4940</v>
      </c>
      <c r="L1452" s="33" t="str">
        <f>VLOOKUP(K1452,'COMM ITY- ENG'!A:B,2,FALSE)</f>
        <v>packaging accessories</v>
      </c>
      <c r="N1452">
        <v>4050</v>
      </c>
      <c r="O1452" t="s">
        <v>4949</v>
      </c>
      <c r="Q1452" s="19">
        <f t="shared" si="22"/>
        <v>7.0901234567901233E-2</v>
      </c>
      <c r="R1452">
        <v>287.14999999999998</v>
      </c>
      <c r="S1452" s="26" t="str">
        <f>IFERROR(VLOOKUP(J1452,'DESC ITY - ENG'!B:C,2,FALSE),VLOOKUP(I1452,'DESC ITY - ENG'!A:C,3,FALSE))</f>
        <v>Punched Bag 45x45 cm Punched on Both Sides</v>
      </c>
      <c r="T1452" s="15" t="str">
        <f>IFERROR(VLOOKUP(S1452,'DESC ITY - ENG'!C:D,2,FALSE),VLOOKUP(J1452,'DESC ITY - ENG'!B:D,3,FALSE))</f>
        <v>BAG-</v>
      </c>
      <c r="U1452" t="str">
        <f>VLOOKUP(T1452,'STANDARD COMM'!A:B,2,FALSE)</f>
        <v>BAG PACK</v>
      </c>
      <c r="V1452" t="str">
        <f>IF(T1452="","(blank)",IF(COUNTIF('STANDARD COMM'!A:A,T1452)&gt;0,"OK","OUT OF SCOPE"))</f>
        <v>OK</v>
      </c>
    </row>
    <row r="1453" spans="1:22">
      <c r="A1453" t="s">
        <v>9529</v>
      </c>
      <c r="B1453" s="48">
        <v>46079.60428240741</v>
      </c>
      <c r="D1453" t="s">
        <v>127</v>
      </c>
      <c r="E1453" t="s">
        <v>128</v>
      </c>
      <c r="F1453" t="s">
        <v>9716</v>
      </c>
      <c r="G1453" s="24">
        <v>46160</v>
      </c>
      <c r="I1453" t="s">
        <v>1255</v>
      </c>
      <c r="J1453" t="s">
        <v>1256</v>
      </c>
      <c r="K1453" t="s">
        <v>4940</v>
      </c>
      <c r="L1453" s="33" t="str">
        <f>VLOOKUP(K1453,'COMM ITY- ENG'!A:B,2,FALSE)</f>
        <v>packaging accessories</v>
      </c>
      <c r="N1453">
        <v>10800</v>
      </c>
      <c r="O1453" t="s">
        <v>4949</v>
      </c>
      <c r="Q1453" s="19">
        <f t="shared" si="22"/>
        <v>6.4179629629629628E-2</v>
      </c>
      <c r="R1453">
        <v>693.14</v>
      </c>
      <c r="S1453" s="26" t="str">
        <f>IFERROR(VLOOKUP(J1453,'DESC ITY - ENG'!B:C,2,FALSE),VLOOKUP(I1453,'DESC ITY - ENG'!A:C,3,FALSE))</f>
        <v>45x45 Bubble Bag w/ 35-language warning</v>
      </c>
      <c r="T1453" s="15" t="str">
        <f>IFERROR(VLOOKUP(S1453,'DESC ITY - ENG'!C:D,2,FALSE),VLOOKUP(J1453,'DESC ITY - ENG'!B:D,3,FALSE))</f>
        <v>BAG-</v>
      </c>
      <c r="U1453" t="str">
        <f>VLOOKUP(T1453,'STANDARD COMM'!A:B,2,FALSE)</f>
        <v>BAG PACK</v>
      </c>
      <c r="V1453" t="str">
        <f>IF(T1453="","(blank)",IF(COUNTIF('STANDARD COMM'!A:A,T1453)&gt;0,"OK","OUT OF SCOPE"))</f>
        <v>OK</v>
      </c>
    </row>
    <row r="1454" spans="1:22">
      <c r="A1454" t="s">
        <v>9529</v>
      </c>
      <c r="B1454" s="48">
        <v>46079.60428240741</v>
      </c>
      <c r="D1454" t="s">
        <v>127</v>
      </c>
      <c r="E1454" t="s">
        <v>128</v>
      </c>
      <c r="F1454" t="s">
        <v>9716</v>
      </c>
      <c r="G1454" s="24">
        <v>46160</v>
      </c>
      <c r="I1454" t="s">
        <v>4139</v>
      </c>
      <c r="J1454" t="s">
        <v>4140</v>
      </c>
      <c r="K1454" t="s">
        <v>4940</v>
      </c>
      <c r="L1454" s="33" t="str">
        <f>VLOOKUP(K1454,'COMM ITY- ENG'!A:B,2,FALSE)</f>
        <v>packaging accessories</v>
      </c>
      <c r="N1454">
        <v>1050</v>
      </c>
      <c r="O1454" t="s">
        <v>4949</v>
      </c>
      <c r="Q1454" s="19">
        <f t="shared" si="22"/>
        <v>1.9904761904761904E-2</v>
      </c>
      <c r="R1454">
        <v>20.9</v>
      </c>
      <c r="S1454" s="26" t="str">
        <f>IFERROR(VLOOKUP(J1454,'DESC ITY - ENG'!B:C,2,FALSE),VLOOKUP(I1454,'DESC ITY - ENG'!A:C,3,FALSE))</f>
        <v>SEALED STRIP 27x30</v>
      </c>
      <c r="T1454" s="15" t="str">
        <f>IFERROR(VLOOKUP(S1454,'DESC ITY - ENG'!C:D,2,FALSE),VLOOKUP(J1454,'DESC ITY - ENG'!B:D,3,FALSE))</f>
        <v>SHTS</v>
      </c>
      <c r="U1454" t="str">
        <f>VLOOKUP(T1454,'STANDARD COMM'!A:B,2,FALSE)</f>
        <v>COLOR SHEET SLEEVE</v>
      </c>
      <c r="V1454" t="str">
        <f>IF(T1454="","(blank)",IF(COUNTIF('STANDARD COMM'!A:A,T1454)&gt;0,"OK","OUT OF SCOPE"))</f>
        <v>OK</v>
      </c>
    </row>
    <row r="1455" spans="1:22">
      <c r="A1455" t="s">
        <v>9529</v>
      </c>
      <c r="B1455" s="48">
        <v>46079.60428240741</v>
      </c>
      <c r="D1455" t="s">
        <v>127</v>
      </c>
      <c r="E1455" t="s">
        <v>128</v>
      </c>
      <c r="F1455" t="s">
        <v>9716</v>
      </c>
      <c r="G1455" s="24">
        <v>46160</v>
      </c>
      <c r="I1455" t="s">
        <v>1267</v>
      </c>
      <c r="J1455" t="s">
        <v>1268</v>
      </c>
      <c r="K1455" t="s">
        <v>4940</v>
      </c>
      <c r="L1455" s="33" t="str">
        <f>VLOOKUP(K1455,'COMM ITY- ENG'!A:B,2,FALSE)</f>
        <v>packaging accessories</v>
      </c>
      <c r="N1455">
        <v>1000</v>
      </c>
      <c r="O1455" t="s">
        <v>4949</v>
      </c>
      <c r="Q1455" s="19">
        <f t="shared" si="22"/>
        <v>0.17799999999999999</v>
      </c>
      <c r="R1455">
        <v>178</v>
      </c>
      <c r="S1455" s="26" t="str">
        <f>IFERROR(VLOOKUP(J1455,'DESC ITY - ENG'!B:C,2,FALSE),VLOOKUP(I1455,'DESC ITY - ENG'!A:C,3,FALSE))</f>
        <v>Punched Strip 120x80 cm</v>
      </c>
      <c r="T1455" s="15" t="str">
        <f>IFERROR(VLOOKUP(S1455,'DESC ITY - ENG'!C:D,2,FALSE),VLOOKUP(J1455,'DESC ITY - ENG'!B:D,3,FALSE))</f>
        <v>FILM</v>
      </c>
      <c r="U1455" t="str">
        <f>VLOOKUP(T1455,'STANDARD COMM'!A:B,2,FALSE)</f>
        <v>FILM PRINT MATTER</v>
      </c>
      <c r="V1455" t="str">
        <f>IF(T1455="","(blank)",IF(COUNTIF('STANDARD COMM'!A:A,T1455)&gt;0,"OK","OUT OF SCOPE"))</f>
        <v>OK</v>
      </c>
    </row>
    <row r="1456" spans="1:22">
      <c r="A1456" t="s">
        <v>9526</v>
      </c>
      <c r="B1456" s="48">
        <v>46079.699166666665</v>
      </c>
      <c r="D1456" t="s">
        <v>9677</v>
      </c>
      <c r="E1456" t="s">
        <v>144</v>
      </c>
      <c r="F1456" t="s">
        <v>9715</v>
      </c>
      <c r="G1456" s="24">
        <v>46160</v>
      </c>
      <c r="I1456" t="s">
        <v>4312</v>
      </c>
      <c r="J1456" t="s">
        <v>4313</v>
      </c>
      <c r="K1456" t="s">
        <v>4947</v>
      </c>
      <c r="L1456" s="33" t="str">
        <f>VLOOKUP(K1456,'COMM ITY- ENG'!A:B,2,FALSE)</f>
        <v>cartons and boxes</v>
      </c>
      <c r="N1456">
        <v>1185</v>
      </c>
      <c r="O1456" t="s">
        <v>4949</v>
      </c>
      <c r="Q1456" s="19">
        <f t="shared" si="22"/>
        <v>0.29500421940928268</v>
      </c>
      <c r="R1456">
        <v>349.58</v>
      </c>
      <c r="S1456" s="26" t="str">
        <f>IFERROR(VLOOKUP(J1456,'DESC ITY - ENG'!B:C,2,FALSE),VLOOKUP(I1456,'DESC ITY - ENG'!A:C,3,FALSE))</f>
        <v>LITHOGRAPHED ZENZERO INDUCTION PAN 104 Ø20 8000807072240</v>
      </c>
      <c r="T1456" s="15" t="str">
        <f>IFERROR(VLOOKUP(S1456,'DESC ITY - ENG'!C:D,2,FALSE),VLOOKUP(J1456,'DESC ITY - ENG'!B:D,3,FALSE))</f>
        <v>SHTS</v>
      </c>
      <c r="U1456" t="str">
        <f>VLOOKUP(T1456,'STANDARD COMM'!A:B,2,FALSE)</f>
        <v>COLOR SHEET SLEEVE</v>
      </c>
      <c r="V1456" t="str">
        <f>IF(T1456="","(blank)",IF(COUNTIF('STANDARD COMM'!A:A,T1456)&gt;0,"OK","OUT OF SCOPE"))</f>
        <v>OK</v>
      </c>
    </row>
    <row r="1457" spans="1:22">
      <c r="A1457" t="s">
        <v>9526</v>
      </c>
      <c r="B1457" s="48">
        <v>46079.699166666665</v>
      </c>
      <c r="D1457" t="s">
        <v>9677</v>
      </c>
      <c r="E1457" t="s">
        <v>144</v>
      </c>
      <c r="F1457" t="s">
        <v>9715</v>
      </c>
      <c r="G1457" s="24">
        <v>46160</v>
      </c>
      <c r="I1457" t="s">
        <v>4314</v>
      </c>
      <c r="J1457" t="s">
        <v>4315</v>
      </c>
      <c r="K1457" t="s">
        <v>4947</v>
      </c>
      <c r="L1457" s="33" t="str">
        <f>VLOOKUP(K1457,'COMM ITY- ENG'!A:B,2,FALSE)</f>
        <v>cartons and boxes</v>
      </c>
      <c r="N1457">
        <v>1170</v>
      </c>
      <c r="O1457" t="s">
        <v>4949</v>
      </c>
      <c r="Q1457" s="19">
        <f t="shared" si="22"/>
        <v>0.29499999999999998</v>
      </c>
      <c r="R1457">
        <v>345.15</v>
      </c>
      <c r="S1457" s="26" t="str">
        <f>IFERROR(VLOOKUP(J1457,'DESC ITY - ENG'!B:C,2,FALSE),VLOOKUP(I1457,'DESC ITY - ENG'!A:C,3,FALSE))</f>
        <v>LIT.ZENZERO INDUCTION RING 104 Ø24 8000807072257</v>
      </c>
      <c r="T1457" s="15" t="str">
        <f>IFERROR(VLOOKUP(S1457,'DESC ITY - ENG'!C:D,2,FALSE),VLOOKUP(J1457,'DESC ITY - ENG'!B:D,3,FALSE))</f>
        <v>SHTS</v>
      </c>
      <c r="U1457" t="str">
        <f>VLOOKUP(T1457,'STANDARD COMM'!A:B,2,FALSE)</f>
        <v>COLOR SHEET SLEEVE</v>
      </c>
      <c r="V1457" t="str">
        <f>IF(T1457="","(blank)",IF(COUNTIF('STANDARD COMM'!A:A,T1457)&gt;0,"OK","OUT OF SCOPE"))</f>
        <v>OK</v>
      </c>
    </row>
    <row r="1458" spans="1:22">
      <c r="A1458" t="s">
        <v>9526</v>
      </c>
      <c r="B1458" s="48">
        <v>46079.699166666665</v>
      </c>
      <c r="D1458" t="s">
        <v>9677</v>
      </c>
      <c r="E1458" t="s">
        <v>144</v>
      </c>
      <c r="F1458" t="s">
        <v>9715</v>
      </c>
      <c r="G1458" s="24">
        <v>46160</v>
      </c>
      <c r="I1458" t="s">
        <v>4316</v>
      </c>
      <c r="J1458" t="s">
        <v>4317</v>
      </c>
      <c r="K1458" t="s">
        <v>4947</v>
      </c>
      <c r="L1458" s="33" t="str">
        <f>VLOOKUP(K1458,'COMM ITY- ENG'!A:B,2,FALSE)</f>
        <v>cartons and boxes</v>
      </c>
      <c r="N1458">
        <v>1160</v>
      </c>
      <c r="O1458" t="s">
        <v>4949</v>
      </c>
      <c r="Q1458" s="19">
        <f t="shared" si="22"/>
        <v>0.29499999999999998</v>
      </c>
      <c r="R1458">
        <v>342.2</v>
      </c>
      <c r="S1458" s="26" t="str">
        <f>IFERROR(VLOOKUP(J1458,'DESC ITY - ENG'!B:C,2,FALSE),VLOOKUP(I1458,'DESC ITY - ENG'!A:C,3,FALSE))</f>
        <v>LIT.ZENZERO INDUCTION RING 104 Ø28 8000807072264</v>
      </c>
      <c r="T1458" s="15" t="str">
        <f>IFERROR(VLOOKUP(S1458,'DESC ITY - ENG'!C:D,2,FALSE),VLOOKUP(J1458,'DESC ITY - ENG'!B:D,3,FALSE))</f>
        <v>SHTS</v>
      </c>
      <c r="U1458" t="str">
        <f>VLOOKUP(T1458,'STANDARD COMM'!A:B,2,FALSE)</f>
        <v>COLOR SHEET SLEEVE</v>
      </c>
      <c r="V1458" t="str">
        <f>IF(T1458="","(blank)",IF(COUNTIF('STANDARD COMM'!A:A,T1458)&gt;0,"OK","OUT OF SCOPE"))</f>
        <v>OK</v>
      </c>
    </row>
    <row r="1459" spans="1:22">
      <c r="A1459" t="s">
        <v>9526</v>
      </c>
      <c r="B1459" s="48">
        <v>46079.699166666665</v>
      </c>
      <c r="D1459" t="s">
        <v>9677</v>
      </c>
      <c r="E1459" t="s">
        <v>144</v>
      </c>
      <c r="F1459" t="s">
        <v>9715</v>
      </c>
      <c r="G1459" s="24">
        <v>46160</v>
      </c>
      <c r="I1459" t="s">
        <v>4330</v>
      </c>
      <c r="J1459" t="s">
        <v>4331</v>
      </c>
      <c r="K1459" t="s">
        <v>4947</v>
      </c>
      <c r="L1459" s="33" t="str">
        <f>VLOOKUP(K1459,'COMM ITY- ENG'!A:B,2,FALSE)</f>
        <v>cartons and boxes</v>
      </c>
      <c r="N1459">
        <v>1165</v>
      </c>
      <c r="O1459" t="s">
        <v>4949</v>
      </c>
      <c r="Q1459" s="19">
        <f t="shared" si="22"/>
        <v>0.29500429184549359</v>
      </c>
      <c r="R1459">
        <v>343.68</v>
      </c>
      <c r="S1459" s="26" t="str">
        <f>IFERROR(VLOOKUP(J1459,'DESC ITY - ENG'!B:C,2,FALSE),VLOOKUP(I1459,'DESC ITY - ENG'!A:C,3,FALSE))</f>
        <v>LIT.DUCALE IND.380 BAND Ø28 8000807078044</v>
      </c>
      <c r="T1459" s="15" t="str">
        <f>IFERROR(VLOOKUP(S1459,'DESC ITY - ENG'!C:D,2,FALSE),VLOOKUP(J1459,'DESC ITY - ENG'!B:D,3,FALSE))</f>
        <v>SHTS</v>
      </c>
      <c r="U1459" t="str">
        <f>VLOOKUP(T1459,'STANDARD COMM'!A:B,2,FALSE)</f>
        <v>COLOR SHEET SLEEVE</v>
      </c>
      <c r="V1459" t="str">
        <f>IF(T1459="","(blank)",IF(COUNTIF('STANDARD COMM'!A:A,T1459)&gt;0,"OK","OUT OF SCOPE"))</f>
        <v>OK</v>
      </c>
    </row>
    <row r="1460" spans="1:22">
      <c r="A1460" t="s">
        <v>9533</v>
      </c>
      <c r="B1460" s="48">
        <v>46090.639224537037</v>
      </c>
      <c r="D1460" t="s">
        <v>127</v>
      </c>
      <c r="E1460" t="s">
        <v>128</v>
      </c>
      <c r="F1460" t="s">
        <v>9716</v>
      </c>
      <c r="G1460" s="24">
        <v>46160</v>
      </c>
      <c r="I1460" t="s">
        <v>1265</v>
      </c>
      <c r="J1460" t="s">
        <v>1266</v>
      </c>
      <c r="K1460" t="s">
        <v>4940</v>
      </c>
      <c r="L1460" s="33" t="str">
        <f>VLOOKUP(K1460,'COMM ITY- ENG'!A:B,2,FALSE)</f>
        <v>packaging accessories</v>
      </c>
      <c r="N1460">
        <v>950</v>
      </c>
      <c r="O1460" t="s">
        <v>4949</v>
      </c>
      <c r="Q1460" s="19">
        <f t="shared" si="22"/>
        <v>0.36</v>
      </c>
      <c r="R1460">
        <v>342</v>
      </c>
      <c r="S1460" s="26" t="str">
        <f>IFERROR(VLOOKUP(J1460,'DESC ITY - ENG'!B:C,2,FALSE),VLOOKUP(I1460,'DESC ITY - ENG'!A:C,3,FALSE))</f>
        <v>STRISCIA BOCC. 75x60 BOLLA MAXI D.25</v>
      </c>
      <c r="T1460" s="15" t="str">
        <f>IFERROR(VLOOKUP(S1460,'DESC ITY - ENG'!C:D,2,FALSE),VLOOKUP(J1460,'DESC ITY - ENG'!B:D,3,FALSE))</f>
        <v>FILM</v>
      </c>
      <c r="U1460" t="str">
        <f>VLOOKUP(T1460,'STANDARD COMM'!A:B,2,FALSE)</f>
        <v>FILM PRINT MATTER</v>
      </c>
      <c r="V1460" t="str">
        <f>IF(T1460="","(blank)",IF(COUNTIF('STANDARD COMM'!A:A,T1460)&gt;0,"OK","OUT OF SCOPE"))</f>
        <v>OK</v>
      </c>
    </row>
    <row r="1461" spans="1:22">
      <c r="A1461" t="s">
        <v>9531</v>
      </c>
      <c r="B1461" s="48">
        <v>46093.43613425926</v>
      </c>
      <c r="D1461" t="s">
        <v>127</v>
      </c>
      <c r="E1461" t="s">
        <v>128</v>
      </c>
      <c r="F1461" t="s">
        <v>9716</v>
      </c>
      <c r="G1461" s="24">
        <v>46160</v>
      </c>
      <c r="I1461" t="s">
        <v>6778</v>
      </c>
      <c r="J1461" t="s">
        <v>6600</v>
      </c>
      <c r="K1461" t="s">
        <v>4940</v>
      </c>
      <c r="L1461" s="33" t="str">
        <f>VLOOKUP(K1461,'COMM ITY- ENG'!A:B,2,FALSE)</f>
        <v>packaging accessories</v>
      </c>
      <c r="N1461">
        <v>8000</v>
      </c>
      <c r="O1461" t="s">
        <v>4949</v>
      </c>
      <c r="Q1461" s="19">
        <f t="shared" si="22"/>
        <v>3.6999999999999998E-2</v>
      </c>
      <c r="R1461">
        <v>296</v>
      </c>
      <c r="S1461" s="26" t="str">
        <f>IFERROR(VLOOKUP(J1461,'DESC ITY - ENG'!B:C,2,FALSE),VLOOKUP(I1461,'DESC ITY - ENG'!A:C,3,FALSE))</f>
        <v>POLY BAG 40X50 PERFORATED REGENERATED 100% MADE IN</v>
      </c>
      <c r="T1461" s="15" t="str">
        <f>IFERROR(VLOOKUP(S1461,'DESC ITY - ENG'!C:D,2,FALSE),VLOOKUP(J1461,'DESC ITY - ENG'!B:D,3,FALSE))</f>
        <v>BAG-</v>
      </c>
      <c r="U1461" t="str">
        <f>VLOOKUP(T1461,'STANDARD COMM'!A:B,2,FALSE)</f>
        <v>BAG PACK</v>
      </c>
      <c r="V1461" t="str">
        <f>IF(T1461="","(blank)",IF(COUNTIF('STANDARD COMM'!A:A,T1461)&gt;0,"OK","OUT OF SCOPE"))</f>
        <v>OK</v>
      </c>
    </row>
    <row r="1462" spans="1:22">
      <c r="A1462" t="s">
        <v>9531</v>
      </c>
      <c r="B1462" s="48">
        <v>46093.43613425926</v>
      </c>
      <c r="D1462" t="s">
        <v>127</v>
      </c>
      <c r="E1462" t="s">
        <v>128</v>
      </c>
      <c r="F1462" t="s">
        <v>9716</v>
      </c>
      <c r="G1462" s="24">
        <v>46160</v>
      </c>
      <c r="I1462" t="s">
        <v>6756</v>
      </c>
      <c r="J1462" t="s">
        <v>6578</v>
      </c>
      <c r="K1462" t="s">
        <v>4940</v>
      </c>
      <c r="L1462" s="33" t="str">
        <f>VLOOKUP(K1462,'COMM ITY- ENG'!A:B,2,FALSE)</f>
        <v>packaging accessories</v>
      </c>
      <c r="N1462">
        <v>10000</v>
      </c>
      <c r="O1462" t="s">
        <v>4949</v>
      </c>
      <c r="Q1462" s="19">
        <f t="shared" si="22"/>
        <v>4.3999999999999997E-2</v>
      </c>
      <c r="R1462">
        <v>440</v>
      </c>
      <c r="S1462" s="26" t="str">
        <f>IFERROR(VLOOKUP(J1462,'DESC ITY - ENG'!B:C,2,FALSE),VLOOKUP(I1462,'DESC ITY - ENG'!A:C,3,FALSE))</f>
        <v>POLY BAG 40X60 PERFORATED REGENERATED 100% MADE IN</v>
      </c>
      <c r="T1462" s="15" t="str">
        <f>IFERROR(VLOOKUP(S1462,'DESC ITY - ENG'!C:D,2,FALSE),VLOOKUP(J1462,'DESC ITY - ENG'!B:D,3,FALSE))</f>
        <v>BAG-</v>
      </c>
      <c r="U1462" t="str">
        <f>VLOOKUP(T1462,'STANDARD COMM'!A:B,2,FALSE)</f>
        <v>BAG PACK</v>
      </c>
      <c r="V1462" t="str">
        <f>IF(T1462="","(blank)",IF(COUNTIF('STANDARD COMM'!A:A,T1462)&gt;0,"OK","OUT OF SCOPE"))</f>
        <v>OK</v>
      </c>
    </row>
    <row r="1463" spans="1:22">
      <c r="A1463" t="s">
        <v>9531</v>
      </c>
      <c r="B1463" s="48">
        <v>46093.43613425926</v>
      </c>
      <c r="D1463" t="s">
        <v>127</v>
      </c>
      <c r="E1463" t="s">
        <v>128</v>
      </c>
      <c r="F1463" t="s">
        <v>9716</v>
      </c>
      <c r="G1463" s="24">
        <v>46160</v>
      </c>
      <c r="I1463" t="s">
        <v>6781</v>
      </c>
      <c r="J1463" t="s">
        <v>6603</v>
      </c>
      <c r="K1463" t="s">
        <v>4940</v>
      </c>
      <c r="L1463" s="33" t="str">
        <f>VLOOKUP(K1463,'COMM ITY- ENG'!A:B,2,FALSE)</f>
        <v>packaging accessories</v>
      </c>
      <c r="N1463">
        <v>2000</v>
      </c>
      <c r="O1463" t="s">
        <v>4949</v>
      </c>
      <c r="Q1463" s="19">
        <f t="shared" si="22"/>
        <v>6.7000000000000004E-2</v>
      </c>
      <c r="R1463">
        <v>134</v>
      </c>
      <c r="S1463" s="26" t="str">
        <f>IFERROR(VLOOKUP(J1463,'DESC ITY - ENG'!B:C,2,FALSE),VLOOKUP(I1463,'DESC ITY - ENG'!A:C,3,FALSE))</f>
        <v>POLY BAG 60X60 PERFORATED REGENERATED 100% MADE IN</v>
      </c>
      <c r="T1463" s="15" t="str">
        <f>IFERROR(VLOOKUP(S1463,'DESC ITY - ENG'!C:D,2,FALSE),VLOOKUP(J1463,'DESC ITY - ENG'!B:D,3,FALSE))</f>
        <v>BAG-</v>
      </c>
      <c r="U1463" t="str">
        <f>VLOOKUP(T1463,'STANDARD COMM'!A:B,2,FALSE)</f>
        <v>BAG PACK</v>
      </c>
      <c r="V1463" t="str">
        <f>IF(T1463="","(blank)",IF(COUNTIF('STANDARD COMM'!A:A,T1463)&gt;0,"OK","OUT OF SCOPE"))</f>
        <v>OK</v>
      </c>
    </row>
    <row r="1464" spans="1:22">
      <c r="A1464" t="s">
        <v>9530</v>
      </c>
      <c r="B1464" s="48">
        <v>46093.663854166669</v>
      </c>
      <c r="D1464" t="s">
        <v>127</v>
      </c>
      <c r="E1464" t="s">
        <v>128</v>
      </c>
      <c r="F1464" t="s">
        <v>9716</v>
      </c>
      <c r="G1464" s="24">
        <v>46160</v>
      </c>
      <c r="I1464" t="s">
        <v>1331</v>
      </c>
      <c r="J1464" t="s">
        <v>1332</v>
      </c>
      <c r="K1464" t="s">
        <v>4940</v>
      </c>
      <c r="L1464" s="33" t="str">
        <f>VLOOKUP(K1464,'COMM ITY- ENG'!A:B,2,FALSE)</f>
        <v>packaging accessories</v>
      </c>
      <c r="N1464">
        <v>4800</v>
      </c>
      <c r="O1464" t="s">
        <v>4949</v>
      </c>
      <c r="Q1464" s="19">
        <f t="shared" si="22"/>
        <v>6.0499999999999998E-2</v>
      </c>
      <c r="R1464">
        <v>290.39999999999998</v>
      </c>
      <c r="S1464" s="26" t="str">
        <f>IFERROR(VLOOKUP(J1464,'DESC ITY - ENG'!B:C,2,FALSE),VLOOKUP(I1464,'DESC ITY - ENG'!A:C,3,FALSE))</f>
        <v>Punched Bag 45x45 cm</v>
      </c>
      <c r="T1464" s="15" t="str">
        <f>IFERROR(VLOOKUP(S1464,'DESC ITY - ENG'!C:D,2,FALSE),VLOOKUP(J1464,'DESC ITY - ENG'!B:D,3,FALSE))</f>
        <v>BAG-</v>
      </c>
      <c r="U1464" t="str">
        <f>VLOOKUP(T1464,'STANDARD COMM'!A:B,2,FALSE)</f>
        <v>BAG PACK</v>
      </c>
      <c r="V1464" t="str">
        <f>IF(T1464="","(blank)",IF(COUNTIF('STANDARD COMM'!A:A,T1464)&gt;0,"OK","OUT OF SCOPE"))</f>
        <v>OK</v>
      </c>
    </row>
    <row r="1465" spans="1:22">
      <c r="A1465" t="s">
        <v>9532</v>
      </c>
      <c r="B1465" s="48">
        <v>46099.726307870398</v>
      </c>
      <c r="D1465" t="s">
        <v>127</v>
      </c>
      <c r="E1465" t="str">
        <f>VLOOKUP(D1465,[1]Sheet1!$F:$G,2,FALSE)</f>
        <v>BBC PLASTIK SRL</v>
      </c>
      <c r="F1465" t="s">
        <v>9716</v>
      </c>
      <c r="G1465" s="24">
        <v>46160</v>
      </c>
      <c r="I1465" t="s">
        <v>3774</v>
      </c>
      <c r="J1465" t="s">
        <v>3775</v>
      </c>
      <c r="K1465" t="s">
        <v>4940</v>
      </c>
      <c r="L1465" s="33" t="str">
        <f>VLOOKUP(K1465,'COMM ITY- ENG'!A:B,2,FALSE)</f>
        <v>packaging accessories</v>
      </c>
      <c r="N1465">
        <v>440</v>
      </c>
      <c r="O1465" t="s">
        <v>4949</v>
      </c>
      <c r="Q1465" s="19">
        <f t="shared" si="22"/>
        <v>1.3900000000000001</v>
      </c>
      <c r="R1465">
        <v>611.6</v>
      </c>
      <c r="S1465" s="26" t="str">
        <f>IFERROR(VLOOKUP(J1465,'DESC ITY - ENG'!B:C,2,FALSE),VLOOKUP(I1465,'DESC ITY - ENG'!A:C,3,FALSE))</f>
        <v>REEL OF STRETCH FILM, H.12.5, MANUAL</v>
      </c>
      <c r="T1465" s="15" t="str">
        <f>IFERROR(VLOOKUP(S1465,'DESC ITY - ENG'!C:D,2,FALSE),VLOOKUP(J1465,'DESC ITY - ENG'!B:D,3,FALSE))</f>
        <v>SHTS</v>
      </c>
      <c r="U1465" t="str">
        <f>VLOOKUP(T1465,'STANDARD COMM'!A:B,2,FALSE)</f>
        <v>COLOR SHEET SLEEVE</v>
      </c>
      <c r="V1465" t="str">
        <f>IF(T1465="","(blank)",IF(COUNTIF('STANDARD COMM'!A:A,T1465)&gt;0,"OK","OUT OF SCOPE"))</f>
        <v>OK</v>
      </c>
    </row>
    <row r="1466" spans="1:22">
      <c r="A1466" t="s">
        <v>9534</v>
      </c>
      <c r="B1466" s="48">
        <v>46129.657361111102</v>
      </c>
      <c r="D1466" t="s">
        <v>92</v>
      </c>
      <c r="E1466" t="str">
        <f>VLOOKUP(D1466,[1]Sheet1!$F:$G,2,FALSE)</f>
        <v>ECOPROJECT TECHNOLOGIES SRL</v>
      </c>
      <c r="F1466" t="s">
        <v>9717</v>
      </c>
      <c r="G1466" s="24">
        <v>46160</v>
      </c>
      <c r="I1466" t="s">
        <v>834</v>
      </c>
      <c r="J1466" t="s">
        <v>835</v>
      </c>
      <c r="K1466" t="s">
        <v>4946</v>
      </c>
      <c r="L1466" s="33" t="str">
        <f>VLOOKUP(K1466,'COMM ITY- ENG'!A:B,2,FALSE)</f>
        <v>consumable materials</v>
      </c>
      <c r="N1466">
        <v>1200</v>
      </c>
      <c r="O1466" t="s">
        <v>4950</v>
      </c>
      <c r="Q1466" s="19">
        <f t="shared" si="22"/>
        <v>2.0499999999999998</v>
      </c>
      <c r="R1466">
        <v>2460</v>
      </c>
      <c r="S1466" s="26" t="str">
        <f>IFERROR(VLOOKUP(J1466,'DESC ITY - ENG'!B:C,2,FALSE),VLOOKUP(I1466,'DESC ITY - ENG'!A:C,3,FALSE))</f>
        <v>Coagulant Prowaste 9124 EcoprojCoagulant</v>
      </c>
      <c r="T1466" s="15" t="str">
        <f>IFERROR(VLOOKUP(S1466,'DESC ITY - ENG'!C:D,2,FALSE),VLOOKUP(J1466,'DESC ITY - ENG'!B:D,3,FALSE))</f>
        <v>MISC</v>
      </c>
      <c r="U1466" t="str">
        <f>VLOOKUP(T1466,'STANDARD COMM'!A:B,2,FALSE)</f>
        <v>MISCELLANEOUS</v>
      </c>
      <c r="V1466" t="str">
        <f>IF(T1466="","(blank)",IF(COUNTIF('STANDARD COMM'!A:A,T1466)&gt;0,"OK","OUT OF SCOPE"))</f>
        <v>OK</v>
      </c>
    </row>
    <row r="1467" spans="1:22">
      <c r="A1467" t="s">
        <v>9515</v>
      </c>
      <c r="B1467" s="48">
        <v>45986.592916666668</v>
      </c>
      <c r="D1467" t="s">
        <v>8252</v>
      </c>
      <c r="E1467" t="s">
        <v>4955</v>
      </c>
      <c r="F1467" t="s">
        <v>9699</v>
      </c>
      <c r="G1467" s="24">
        <v>46167</v>
      </c>
      <c r="I1467" t="s">
        <v>9786</v>
      </c>
      <c r="J1467" t="s">
        <v>9787</v>
      </c>
      <c r="K1467" t="s">
        <v>4937</v>
      </c>
      <c r="L1467" s="33" t="str">
        <f>VLOOKUP(K1467,'COMM ITY- ENG'!A:B,2,FALSE)</f>
        <v>finished accessories</v>
      </c>
      <c r="N1467">
        <v>2200</v>
      </c>
      <c r="O1467" t="s">
        <v>4949</v>
      </c>
      <c r="Q1467" s="19">
        <f t="shared" si="22"/>
        <v>7.1166772727272729</v>
      </c>
      <c r="R1467">
        <v>15656.69</v>
      </c>
      <c r="S1467" s="26" t="str">
        <f>IFERROR(VLOOKUP(J1467,'DESC ITY - ENG'!B:C,2,FALSE),VLOOKUP(I1467,'DESC ITY - ENG'!A:C,3,FALSE))</f>
        <v>PHC3408AS-003 ST. STEEL LID MADE IN 34CM ASSEM.W/PVD GOLD SI LID HA</v>
      </c>
      <c r="T1467" s="15">
        <f>IFERROR(VLOOKUP(S1467,'DESC ITY - ENG'!C:D,2,FALSE),VLOOKUP(J1467,'DESC ITY - ENG'!B:D,3,FALSE))</f>
        <v>0</v>
      </c>
      <c r="U1467" t="e">
        <f>VLOOKUP(T1467,'STANDARD COMM'!A:B,2,FALSE)</f>
        <v>#N/A</v>
      </c>
      <c r="V1467" t="str">
        <f>IF(T1467="","(blank)",IF(COUNTIF('STANDARD COMM'!A:A,T1467)&gt;0,"OK","OUT OF SCOPE"))</f>
        <v>OUT OF SCOPE</v>
      </c>
    </row>
    <row r="1468" spans="1:22">
      <c r="A1468" t="s">
        <v>9515</v>
      </c>
      <c r="B1468" s="48">
        <v>45986.592916666668</v>
      </c>
      <c r="D1468" t="s">
        <v>8252</v>
      </c>
      <c r="E1468" t="s">
        <v>4955</v>
      </c>
      <c r="F1468" t="s">
        <v>9699</v>
      </c>
      <c r="G1468" s="24">
        <v>46167</v>
      </c>
      <c r="I1468" t="s">
        <v>9788</v>
      </c>
      <c r="J1468" t="s">
        <v>9789</v>
      </c>
      <c r="K1468" t="s">
        <v>4937</v>
      </c>
      <c r="L1468" s="33" t="str">
        <f>VLOOKUP(K1468,'COMM ITY- ENG'!A:B,2,FALSE)</f>
        <v>finished accessories</v>
      </c>
      <c r="N1468">
        <v>420</v>
      </c>
      <c r="O1468" t="s">
        <v>4949</v>
      </c>
      <c r="Q1468" s="19">
        <f t="shared" si="22"/>
        <v>7.1592857142857147</v>
      </c>
      <c r="R1468">
        <v>3006.9</v>
      </c>
      <c r="S1468" s="26" t="str">
        <f>IFERROR(VLOOKUP(J1468,'DESC ITY - ENG'!B:C,2,FALSE),VLOOKUP(I1468,'DESC ITY - ENG'!A:C,3,FALSE))</f>
        <v>PHC3408AS-004 LID MADE IN 34CM ASS.W/PVD AGED/COP.A.SI LID H</v>
      </c>
      <c r="T1468" s="15">
        <f>IFERROR(VLOOKUP(S1468,'DESC ITY - ENG'!C:D,2,FALSE),VLOOKUP(J1468,'DESC ITY - ENG'!B:D,3,FALSE))</f>
        <v>0</v>
      </c>
      <c r="U1468" t="e">
        <f>VLOOKUP(T1468,'STANDARD COMM'!A:B,2,FALSE)</f>
        <v>#N/A</v>
      </c>
      <c r="V1468" t="str">
        <f>IF(T1468="","(blank)",IF(COUNTIF('STANDARD COMM'!A:A,T1468)&gt;0,"OK","OUT OF SCOPE"))</f>
        <v>OUT OF SCOPE</v>
      </c>
    </row>
    <row r="1469" spans="1:22">
      <c r="A1469" t="s">
        <v>9515</v>
      </c>
      <c r="B1469" s="48">
        <v>45986.592916666668</v>
      </c>
      <c r="D1469" t="s">
        <v>8252</v>
      </c>
      <c r="E1469" t="s">
        <v>4955</v>
      </c>
      <c r="F1469" t="s">
        <v>9699</v>
      </c>
      <c r="G1469" s="24">
        <v>46167</v>
      </c>
      <c r="I1469" t="s">
        <v>9790</v>
      </c>
      <c r="J1469" t="s">
        <v>9791</v>
      </c>
      <c r="K1469" t="s">
        <v>4937</v>
      </c>
      <c r="L1469" s="33" t="str">
        <f>VLOOKUP(K1469,'COMM ITY- ENG'!A:B,2,FALSE)</f>
        <v>finished accessories</v>
      </c>
      <c r="N1469">
        <v>2200</v>
      </c>
      <c r="O1469" t="s">
        <v>4949</v>
      </c>
      <c r="Q1469" s="19">
        <f t="shared" si="22"/>
        <v>6.8780363636363635</v>
      </c>
      <c r="R1469">
        <v>15131.68</v>
      </c>
      <c r="S1469" s="26" t="str">
        <f>IFERROR(VLOOKUP(J1469,'DESC ITY - ENG'!B:C,2,FALSE),VLOOKUP(I1469,'DESC ITY - ENG'!A:C,3,FALSE))</f>
        <v>PHC34CS-002 LID MADE IN 34CM ASSEMB.WITH JOYFU'S SI LID HA</v>
      </c>
      <c r="T1469" s="15">
        <f>IFERROR(VLOOKUP(S1469,'DESC ITY - ENG'!C:D,2,FALSE),VLOOKUP(J1469,'DESC ITY - ENG'!B:D,3,FALSE))</f>
        <v>0</v>
      </c>
      <c r="U1469" t="e">
        <f>VLOOKUP(T1469,'STANDARD COMM'!A:B,2,FALSE)</f>
        <v>#N/A</v>
      </c>
      <c r="V1469" t="str">
        <f>IF(T1469="","(blank)",IF(COUNTIF('STANDARD COMM'!A:A,T1469)&gt;0,"OK","OUT OF SCOPE"))</f>
        <v>OUT OF SCOPE</v>
      </c>
    </row>
    <row r="1470" spans="1:22">
      <c r="A1470" t="s">
        <v>9514</v>
      </c>
      <c r="B1470" s="48">
        <v>45986.679247685184</v>
      </c>
      <c r="D1470" t="s">
        <v>8252</v>
      </c>
      <c r="E1470" t="s">
        <v>4955</v>
      </c>
      <c r="F1470" t="s">
        <v>9698</v>
      </c>
      <c r="G1470" s="24">
        <v>46167</v>
      </c>
      <c r="I1470" t="s">
        <v>4964</v>
      </c>
      <c r="J1470" t="s">
        <v>4965</v>
      </c>
      <c r="K1470" t="s">
        <v>4942</v>
      </c>
      <c r="L1470" s="33" t="str">
        <f>VLOOKUP(K1470,'COMM ITY- ENG'!A:B,2,FALSE)</f>
        <v>accessories for handles</v>
      </c>
      <c r="N1470">
        <v>42000</v>
      </c>
      <c r="O1470" t="s">
        <v>4949</v>
      </c>
      <c r="Q1470" s="19">
        <f t="shared" si="22"/>
        <v>0.18750523809523811</v>
      </c>
      <c r="R1470">
        <v>7875.22</v>
      </c>
      <c r="S1470" s="26" t="str">
        <f>IFERROR(VLOOKUP(J1470,'DESC ITY - ENG'!B:C,2,FALSE),VLOOKUP(I1470,'DESC ITY - ENG'!A:C,3,FALSE))</f>
        <v>ST. STEEL RD RIVET SS S30433 6x11.5 CSK HD D12 PVD 6B Pewter color</v>
      </c>
      <c r="T1470" s="15">
        <f>IFERROR(VLOOKUP(S1470,'DESC ITY - ENG'!C:D,2,FALSE),VLOOKUP(J1470,'DESC ITY - ENG'!B:D,3,FALSE))</f>
        <v>0</v>
      </c>
      <c r="U1470" t="e">
        <f>VLOOKUP(T1470,'STANDARD COMM'!A:B,2,FALSE)</f>
        <v>#N/A</v>
      </c>
      <c r="V1470" t="str">
        <f>IF(T1470="","(blank)",IF(COUNTIF('STANDARD COMM'!A:A,T1470)&gt;0,"OK","OUT OF SCOPE"))</f>
        <v>OUT OF SCOPE</v>
      </c>
    </row>
    <row r="1471" spans="1:22">
      <c r="A1471" t="s">
        <v>9511</v>
      </c>
      <c r="B1471" s="48">
        <v>45996.606446759259</v>
      </c>
      <c r="D1471" t="s">
        <v>74</v>
      </c>
      <c r="E1471" t="s">
        <v>75</v>
      </c>
      <c r="F1471" t="s">
        <v>9692</v>
      </c>
      <c r="G1471" s="24">
        <v>46167</v>
      </c>
      <c r="I1471" t="s">
        <v>4720</v>
      </c>
      <c r="J1471" t="s">
        <v>4721</v>
      </c>
      <c r="K1471" t="s">
        <v>4945</v>
      </c>
      <c r="L1471" s="33" t="str">
        <f>VLOOKUP(K1471,'COMM ITY- ENG'!A:B,2,FALSE)</f>
        <v>multilayer steel (5PLY)</v>
      </c>
      <c r="N1471">
        <v>12500</v>
      </c>
      <c r="O1471" t="s">
        <v>4949</v>
      </c>
      <c r="Q1471" s="19">
        <f t="shared" si="22"/>
        <v>7.64</v>
      </c>
      <c r="R1471">
        <v>95500</v>
      </c>
      <c r="S1471" s="26" t="str">
        <f>IFERROR(VLOOKUP(J1471,'DESC ITY - ENG'!B:C,2,FALSE),VLOOKUP(I1471,'DESC ITY - ENG'!A:C,3,FALSE))</f>
        <v>5-Ply Disc SS304/AL/SS439 385mm x 2.7mm Total Thickness 2.7mm [cite: 1]</v>
      </c>
      <c r="T1471" s="15" t="str">
        <f>IFERROR(VLOOKUP(S1471,'DESC ITY - ENG'!C:D,2,FALSE),VLOOKUP(J1471,'DESC ITY - ENG'!B:D,3,FALSE))</f>
        <v>CDM-</v>
      </c>
      <c r="U1471" t="str">
        <f>VLOOKUP(T1471,'STANDARD COMM'!A:B,2,FALSE)</f>
        <v>CLAD MATERIAL</v>
      </c>
      <c r="V1471" t="str">
        <f>IF(T1471="","(blank)",IF(COUNTIF('STANDARD COMM'!A:A,T1471)&gt;0,"OK","OUT OF SCOPE"))</f>
        <v>OK</v>
      </c>
    </row>
    <row r="1472" spans="1:22">
      <c r="A1472" t="s">
        <v>9511</v>
      </c>
      <c r="B1472" s="48">
        <v>45996.606446759259</v>
      </c>
      <c r="D1472" t="s">
        <v>74</v>
      </c>
      <c r="E1472" t="s">
        <v>75</v>
      </c>
      <c r="F1472" t="s">
        <v>9693</v>
      </c>
      <c r="G1472" s="24">
        <v>46167</v>
      </c>
      <c r="I1472" t="s">
        <v>4718</v>
      </c>
      <c r="J1472" t="s">
        <v>4719</v>
      </c>
      <c r="K1472" t="s">
        <v>4945</v>
      </c>
      <c r="L1472" s="33" t="str">
        <f>VLOOKUP(K1472,'COMM ITY- ENG'!A:B,2,FALSE)</f>
        <v>multilayer steel (5PLY)</v>
      </c>
      <c r="N1472">
        <v>20000</v>
      </c>
      <c r="O1472" t="s">
        <v>4949</v>
      </c>
      <c r="Q1472" s="19">
        <f t="shared" si="22"/>
        <v>3.84</v>
      </c>
      <c r="R1472">
        <v>76800</v>
      </c>
      <c r="S1472" s="26" t="str">
        <f>IFERROR(VLOOKUP(J1472,'DESC ITY - ENG'!B:C,2,FALSE),VLOOKUP(I1472,'DESC ITY - ENG'!A:C,3,FALSE))</f>
        <v>5-Ply Disc SS304/AL/SS439 265mm x 2.7mm Total Thickness 2.7mm [cite: 1]</v>
      </c>
      <c r="T1472" s="15" t="str">
        <f>IFERROR(VLOOKUP(S1472,'DESC ITY - ENG'!C:D,2,FALSE),VLOOKUP(J1472,'DESC ITY - ENG'!B:D,3,FALSE))</f>
        <v>CDM-</v>
      </c>
      <c r="U1472" t="str">
        <f>VLOOKUP(T1472,'STANDARD COMM'!A:B,2,FALSE)</f>
        <v>CLAD MATERIAL</v>
      </c>
      <c r="V1472" t="str">
        <f>IF(T1472="","(blank)",IF(COUNTIF('STANDARD COMM'!A:A,T1472)&gt;0,"OK","OUT OF SCOPE"))</f>
        <v>OK</v>
      </c>
    </row>
    <row r="1473" spans="1:22">
      <c r="A1473" t="s">
        <v>9511</v>
      </c>
      <c r="B1473" s="48">
        <v>45996.606446759259</v>
      </c>
      <c r="D1473" t="s">
        <v>74</v>
      </c>
      <c r="E1473" t="s">
        <v>75</v>
      </c>
      <c r="F1473" t="s">
        <v>9693</v>
      </c>
      <c r="G1473" s="24">
        <v>46167</v>
      </c>
      <c r="I1473" t="s">
        <v>754</v>
      </c>
      <c r="J1473" t="s">
        <v>755</v>
      </c>
      <c r="K1473" t="s">
        <v>4945</v>
      </c>
      <c r="L1473" s="33" t="str">
        <f>VLOOKUP(K1473,'COMM ITY- ENG'!A:B,2,FALSE)</f>
        <v>multilayer steel (5PLY)</v>
      </c>
      <c r="N1473">
        <v>3750</v>
      </c>
      <c r="O1473" t="s">
        <v>4949</v>
      </c>
      <c r="Q1473" s="19">
        <f t="shared" si="22"/>
        <v>5.92</v>
      </c>
      <c r="R1473">
        <v>22200</v>
      </c>
      <c r="S1473" s="26" t="str">
        <f>IFERROR(VLOOKUP(J1473,'DESC ITY - ENG'!B:C,2,FALSE),VLOOKUP(I1473,'DESC ITY - ENG'!A:C,3,FALSE))</f>
        <v>5-Ply Disc SS304/AL/SS439 335mm x 2.7mm Total Thickness 2.7mm [cite: 1]</v>
      </c>
      <c r="T1473" s="15" t="str">
        <f>IFERROR(VLOOKUP(S1473,'DESC ITY - ENG'!C:D,2,FALSE),VLOOKUP(J1473,'DESC ITY - ENG'!B:D,3,FALSE))</f>
        <v>CDM-</v>
      </c>
      <c r="U1473" t="str">
        <f>VLOOKUP(T1473,'STANDARD COMM'!A:B,2,FALSE)</f>
        <v>CLAD MATERIAL</v>
      </c>
      <c r="V1473" t="str">
        <f>IF(T1473="","(blank)",IF(COUNTIF('STANDARD COMM'!A:A,T1473)&gt;0,"OK","OUT OF SCOPE"))</f>
        <v>OK</v>
      </c>
    </row>
    <row r="1474" spans="1:22">
      <c r="A1474" t="s">
        <v>9511</v>
      </c>
      <c r="B1474" s="48">
        <v>45996.606446759259</v>
      </c>
      <c r="D1474" t="s">
        <v>74</v>
      </c>
      <c r="E1474" t="s">
        <v>75</v>
      </c>
      <c r="F1474" t="s">
        <v>9694</v>
      </c>
      <c r="G1474" s="24">
        <v>46167</v>
      </c>
      <c r="I1474" t="s">
        <v>754</v>
      </c>
      <c r="J1474" t="s">
        <v>755</v>
      </c>
      <c r="K1474" t="s">
        <v>4945</v>
      </c>
      <c r="L1474" s="33" t="str">
        <f>VLOOKUP(K1474,'COMM ITY- ENG'!A:B,2,FALSE)</f>
        <v>multilayer steel (5PLY)</v>
      </c>
      <c r="N1474">
        <v>2750</v>
      </c>
      <c r="O1474" t="s">
        <v>4949</v>
      </c>
      <c r="Q1474" s="19">
        <f t="shared" ref="Q1474:Q1537" si="23">+R1474/N1474</f>
        <v>5.92</v>
      </c>
      <c r="R1474">
        <v>16280</v>
      </c>
      <c r="S1474" s="26" t="str">
        <f>IFERROR(VLOOKUP(J1474,'DESC ITY - ENG'!B:C,2,FALSE),VLOOKUP(I1474,'DESC ITY - ENG'!A:C,3,FALSE))</f>
        <v>5-Ply Disc SS304/AL/SS439 335mm x 2.7mm Total Thickness 2.7mm [cite: 1]</v>
      </c>
      <c r="T1474" s="15" t="str">
        <f>IFERROR(VLOOKUP(S1474,'DESC ITY - ENG'!C:D,2,FALSE),VLOOKUP(J1474,'DESC ITY - ENG'!B:D,3,FALSE))</f>
        <v>CDM-</v>
      </c>
      <c r="U1474" t="str">
        <f>VLOOKUP(T1474,'STANDARD COMM'!A:B,2,FALSE)</f>
        <v>CLAD MATERIAL</v>
      </c>
      <c r="V1474" t="str">
        <f>IF(T1474="","(blank)",IF(COUNTIF('STANDARD COMM'!A:A,T1474)&gt;0,"OK","OUT OF SCOPE"))</f>
        <v>OK</v>
      </c>
    </row>
    <row r="1475" spans="1:22">
      <c r="A1475" t="s">
        <v>9511</v>
      </c>
      <c r="B1475" s="48">
        <v>45996.606446759259</v>
      </c>
      <c r="D1475" t="s">
        <v>74</v>
      </c>
      <c r="E1475" t="s">
        <v>75</v>
      </c>
      <c r="F1475" t="s">
        <v>9694</v>
      </c>
      <c r="G1475" s="24">
        <v>46167</v>
      </c>
      <c r="I1475" t="s">
        <v>4720</v>
      </c>
      <c r="J1475" t="s">
        <v>4721</v>
      </c>
      <c r="K1475" t="s">
        <v>4945</v>
      </c>
      <c r="L1475" s="33" t="str">
        <f>VLOOKUP(K1475,'COMM ITY- ENG'!A:B,2,FALSE)</f>
        <v>multilayer steel (5PLY)</v>
      </c>
      <c r="N1475">
        <v>10500</v>
      </c>
      <c r="O1475" t="s">
        <v>4949</v>
      </c>
      <c r="Q1475" s="19">
        <f t="shared" si="23"/>
        <v>7.64</v>
      </c>
      <c r="R1475">
        <v>80220</v>
      </c>
      <c r="S1475" s="26" t="str">
        <f>IFERROR(VLOOKUP(J1475,'DESC ITY - ENG'!B:C,2,FALSE),VLOOKUP(I1475,'DESC ITY - ENG'!A:C,3,FALSE))</f>
        <v>5-Ply Disc SS304/AL/SS439 385mm x 2.7mm Total Thickness 2.7mm [cite: 1]</v>
      </c>
      <c r="T1475" s="15" t="str">
        <f>IFERROR(VLOOKUP(S1475,'DESC ITY - ENG'!C:D,2,FALSE),VLOOKUP(J1475,'DESC ITY - ENG'!B:D,3,FALSE))</f>
        <v>CDM-</v>
      </c>
      <c r="U1475" t="str">
        <f>VLOOKUP(T1475,'STANDARD COMM'!A:B,2,FALSE)</f>
        <v>CLAD MATERIAL</v>
      </c>
      <c r="V1475" t="str">
        <f>IF(T1475="","(blank)",IF(COUNTIF('STANDARD COMM'!A:A,T1475)&gt;0,"OK","OUT OF SCOPE"))</f>
        <v>OK</v>
      </c>
    </row>
    <row r="1476" spans="1:22">
      <c r="A1476" t="s">
        <v>9511</v>
      </c>
      <c r="B1476" s="48">
        <v>45996.606446759259</v>
      </c>
      <c r="D1476" t="s">
        <v>74</v>
      </c>
      <c r="E1476" t="s">
        <v>75</v>
      </c>
      <c r="F1476" t="s">
        <v>9695</v>
      </c>
      <c r="G1476" s="24">
        <v>46167</v>
      </c>
      <c r="I1476" t="s">
        <v>754</v>
      </c>
      <c r="J1476" t="s">
        <v>755</v>
      </c>
      <c r="K1476" t="s">
        <v>4945</v>
      </c>
      <c r="L1476" s="33" t="str">
        <f>VLOOKUP(K1476,'COMM ITY- ENG'!A:B,2,FALSE)</f>
        <v>multilayer steel (5PLY)</v>
      </c>
      <c r="N1476">
        <v>16500</v>
      </c>
      <c r="O1476" t="s">
        <v>4949</v>
      </c>
      <c r="Q1476" s="19">
        <f t="shared" si="23"/>
        <v>5.92</v>
      </c>
      <c r="R1476">
        <v>97680</v>
      </c>
      <c r="S1476" s="26" t="str">
        <f>IFERROR(VLOOKUP(J1476,'DESC ITY - ENG'!B:C,2,FALSE),VLOOKUP(I1476,'DESC ITY - ENG'!A:C,3,FALSE))</f>
        <v>5-Ply Disc SS304/AL/SS439 335mm x 2.7mm Total Thickness 2.7mm [cite: 1]</v>
      </c>
      <c r="T1476" s="15" t="str">
        <f>IFERROR(VLOOKUP(S1476,'DESC ITY - ENG'!C:D,2,FALSE),VLOOKUP(J1476,'DESC ITY - ENG'!B:D,3,FALSE))</f>
        <v>CDM-</v>
      </c>
      <c r="U1476" t="str">
        <f>VLOOKUP(T1476,'STANDARD COMM'!A:B,2,FALSE)</f>
        <v>CLAD MATERIAL</v>
      </c>
      <c r="V1476" t="str">
        <f>IF(T1476="","(blank)",IF(COUNTIF('STANDARD COMM'!A:A,T1476)&gt;0,"OK","OUT OF SCOPE"))</f>
        <v>OK</v>
      </c>
    </row>
    <row r="1477" spans="1:22">
      <c r="A1477" t="s">
        <v>9520</v>
      </c>
      <c r="B1477" s="48">
        <v>46051.43644675926</v>
      </c>
      <c r="D1477" t="s">
        <v>44</v>
      </c>
      <c r="E1477" t="s">
        <v>45</v>
      </c>
      <c r="F1477" t="s">
        <v>9704</v>
      </c>
      <c r="G1477" s="24">
        <v>46167</v>
      </c>
      <c r="I1477" t="s">
        <v>4976</v>
      </c>
      <c r="J1477" t="s">
        <v>4977</v>
      </c>
      <c r="K1477" t="s">
        <v>4936</v>
      </c>
      <c r="L1477" s="33" t="str">
        <f>VLOOKUP(K1477,'COMM ITY- ENG'!A:B,2,FALSE)</f>
        <v>chemical products</v>
      </c>
      <c r="N1477">
        <v>2406.6</v>
      </c>
      <c r="O1477" t="s">
        <v>4950</v>
      </c>
      <c r="Q1477" s="19">
        <f t="shared" si="23"/>
        <v>16</v>
      </c>
      <c r="R1477">
        <v>38505.599999999999</v>
      </c>
      <c r="S1477" s="26" t="str">
        <f>IFERROR(VLOOKUP(J1477,'DESC ITY - ENG'!B:C,2,FALSE),VLOOKUP(I1477,'DESC ITY - ENG'!A:C,3,FALSE))</f>
        <v>Coating G8 Base System Black FC-8000 Grade A</v>
      </c>
      <c r="T1477" s="15" t="str">
        <f>IFERROR(VLOOKUP(S1477,'DESC ITY - ENG'!C:D,2,FALSE),VLOOKUP(J1477,'DESC ITY - ENG'!B:D,3,FALSE))</f>
        <v>INM-</v>
      </c>
      <c r="U1477" t="str">
        <f>VLOOKUP(T1477,'STANDARD COMM'!A:B,2,FALSE)</f>
        <v>INTR TREAT MATERIAL</v>
      </c>
      <c r="V1477" t="str">
        <f>IF(T1477="","(blank)",IF(COUNTIF('STANDARD COMM'!A:A,T1477)&gt;0,"OK","OUT OF SCOPE"))</f>
        <v>OK</v>
      </c>
    </row>
    <row r="1478" spans="1:22">
      <c r="A1478" t="s">
        <v>9520</v>
      </c>
      <c r="B1478" s="48">
        <v>46051.43644675926</v>
      </c>
      <c r="D1478" t="s">
        <v>44</v>
      </c>
      <c r="E1478" t="s">
        <v>45</v>
      </c>
      <c r="F1478" t="s">
        <v>9704</v>
      </c>
      <c r="G1478" s="24">
        <v>46167</v>
      </c>
      <c r="I1478" t="s">
        <v>4980</v>
      </c>
      <c r="J1478" t="s">
        <v>4981</v>
      </c>
      <c r="K1478" t="s">
        <v>4936</v>
      </c>
      <c r="L1478" s="33" t="str">
        <f>VLOOKUP(K1478,'COMM ITY- ENG'!A:B,2,FALSE)</f>
        <v>chemical products</v>
      </c>
      <c r="N1478">
        <v>1081.5</v>
      </c>
      <c r="O1478" t="s">
        <v>4950</v>
      </c>
      <c r="Q1478" s="19">
        <f t="shared" si="23"/>
        <v>16</v>
      </c>
      <c r="R1478">
        <v>17304</v>
      </c>
      <c r="S1478" s="26" t="str">
        <f>IFERROR(VLOOKUP(J1478,'DESC ITY - ENG'!B:C,2,FALSE),VLOOKUP(I1478,'DESC ITY - ENG'!A:C,3,FALSE))</f>
        <v>Coating G8 Base System Black FC-8000 Grade B</v>
      </c>
      <c r="T1478" s="15" t="str">
        <f>IFERROR(VLOOKUP(S1478,'DESC ITY - ENG'!C:D,2,FALSE),VLOOKUP(J1478,'DESC ITY - ENG'!B:D,3,FALSE))</f>
        <v>INM-</v>
      </c>
      <c r="U1478" t="str">
        <f>VLOOKUP(T1478,'STANDARD COMM'!A:B,2,FALSE)</f>
        <v>INTR TREAT MATERIAL</v>
      </c>
      <c r="V1478" t="str">
        <f>IF(T1478="","(blank)",IF(COUNTIF('STANDARD COMM'!A:A,T1478)&gt;0,"OK","OUT OF SCOPE"))</f>
        <v>OK</v>
      </c>
    </row>
    <row r="1479" spans="1:22">
      <c r="A1479" t="s">
        <v>9520</v>
      </c>
      <c r="B1479" s="48">
        <v>46051.43644675926</v>
      </c>
      <c r="D1479" t="s">
        <v>44</v>
      </c>
      <c r="E1479" t="s">
        <v>45</v>
      </c>
      <c r="F1479" t="s">
        <v>9704</v>
      </c>
      <c r="G1479" s="24">
        <v>46167</v>
      </c>
      <c r="I1479" t="s">
        <v>4982</v>
      </c>
      <c r="J1479" t="s">
        <v>4983</v>
      </c>
      <c r="K1479" t="s">
        <v>4936</v>
      </c>
      <c r="L1479" s="33" t="str">
        <f>VLOOKUP(K1479,'COMM ITY- ENG'!A:B,2,FALSE)</f>
        <v>chemical products</v>
      </c>
      <c r="N1479">
        <v>1484.1</v>
      </c>
      <c r="O1479" t="s">
        <v>4950</v>
      </c>
      <c r="Q1479" s="19">
        <f t="shared" si="23"/>
        <v>16</v>
      </c>
      <c r="R1479">
        <v>23745.599999999999</v>
      </c>
      <c r="S1479" s="26" t="str">
        <f>IFERROR(VLOOKUP(J1479,'DESC ITY - ENG'!B:C,2,FALSE),VLOOKUP(I1479,'DESC ITY - ENG'!A:C,3,FALSE))</f>
        <v>Coating G8 Base System General Grade B</v>
      </c>
      <c r="T1479" s="15" t="str">
        <f>IFERROR(VLOOKUP(S1479,'DESC ITY - ENG'!C:D,2,FALSE),VLOOKUP(J1479,'DESC ITY - ENG'!B:D,3,FALSE))</f>
        <v>INM-</v>
      </c>
      <c r="U1479" t="str">
        <f>VLOOKUP(T1479,'STANDARD COMM'!A:B,2,FALSE)</f>
        <v>INTR TREAT MATERIAL</v>
      </c>
      <c r="V1479" t="str">
        <f>IF(T1479="","(blank)",IF(COUNTIF('STANDARD COMM'!A:A,T1479)&gt;0,"OK","OUT OF SCOPE"))</f>
        <v>OK</v>
      </c>
    </row>
    <row r="1480" spans="1:22">
      <c r="A1480" t="s">
        <v>9520</v>
      </c>
      <c r="B1480" s="48">
        <v>46051.43644675926</v>
      </c>
      <c r="D1480" t="s">
        <v>44</v>
      </c>
      <c r="E1480" t="s">
        <v>45</v>
      </c>
      <c r="F1480" t="s">
        <v>9704</v>
      </c>
      <c r="G1480" s="24">
        <v>46167</v>
      </c>
      <c r="I1480" t="s">
        <v>4984</v>
      </c>
      <c r="J1480" t="s">
        <v>4985</v>
      </c>
      <c r="K1480" t="s">
        <v>4936</v>
      </c>
      <c r="L1480" s="33" t="str">
        <f>VLOOKUP(K1480,'COMM ITY- ENG'!A:B,2,FALSE)</f>
        <v>chemical products</v>
      </c>
      <c r="N1480">
        <v>15.3</v>
      </c>
      <c r="O1480" t="s">
        <v>4950</v>
      </c>
      <c r="Q1480" s="19">
        <f t="shared" si="23"/>
        <v>16</v>
      </c>
      <c r="R1480">
        <v>244.8</v>
      </c>
      <c r="S1480" s="26" t="str">
        <f>IFERROR(VLOOKUP(J1480,'DESC ITY - ENG'!B:C,2,FALSE),VLOOKUP(I1480,'DESC ITY - ENG'!A:C,3,FALSE))</f>
        <v>Coating G8 Base System General Grade B+</v>
      </c>
      <c r="T1480" s="15" t="str">
        <f>IFERROR(VLOOKUP(S1480,'DESC ITY - ENG'!C:D,2,FALSE),VLOOKUP(J1480,'DESC ITY - ENG'!B:D,3,FALSE))</f>
        <v>INM-</v>
      </c>
      <c r="U1480" t="str">
        <f>VLOOKUP(T1480,'STANDARD COMM'!A:B,2,FALSE)</f>
        <v>INTR TREAT MATERIAL</v>
      </c>
      <c r="V1480" t="str">
        <f>IF(T1480="","(blank)",IF(COUNTIF('STANDARD COMM'!A:A,T1480)&gt;0,"OK","OUT OF SCOPE"))</f>
        <v>OK</v>
      </c>
    </row>
    <row r="1481" spans="1:22">
      <c r="A1481" t="s">
        <v>9520</v>
      </c>
      <c r="B1481" s="48">
        <v>46051.43644675926</v>
      </c>
      <c r="D1481" t="s">
        <v>44</v>
      </c>
      <c r="E1481" t="s">
        <v>45</v>
      </c>
      <c r="F1481" t="s">
        <v>9704</v>
      </c>
      <c r="G1481" s="24">
        <v>46167</v>
      </c>
      <c r="I1481" t="s">
        <v>4984</v>
      </c>
      <c r="J1481" t="s">
        <v>4985</v>
      </c>
      <c r="K1481" t="s">
        <v>4936</v>
      </c>
      <c r="L1481" s="33" t="str">
        <f>VLOOKUP(K1481,'COMM ITY- ENG'!A:B,2,FALSE)</f>
        <v>chemical products</v>
      </c>
      <c r="N1481">
        <v>51</v>
      </c>
      <c r="O1481" t="s">
        <v>4950</v>
      </c>
      <c r="Q1481" s="19">
        <f t="shared" si="23"/>
        <v>16</v>
      </c>
      <c r="R1481">
        <v>816</v>
      </c>
      <c r="S1481" s="26" t="str">
        <f>IFERROR(VLOOKUP(J1481,'DESC ITY - ENG'!B:C,2,FALSE),VLOOKUP(I1481,'DESC ITY - ENG'!A:C,3,FALSE))</f>
        <v>Coating G8 Base System General Grade B+</v>
      </c>
      <c r="T1481" s="15" t="str">
        <f>IFERROR(VLOOKUP(S1481,'DESC ITY - ENG'!C:D,2,FALSE),VLOOKUP(J1481,'DESC ITY - ENG'!B:D,3,FALSE))</f>
        <v>INM-</v>
      </c>
      <c r="U1481" t="str">
        <f>VLOOKUP(T1481,'STANDARD COMM'!A:B,2,FALSE)</f>
        <v>INTR TREAT MATERIAL</v>
      </c>
      <c r="V1481" t="str">
        <f>IF(T1481="","(blank)",IF(COUNTIF('STANDARD COMM'!A:A,T1481)&gt;0,"OK","OUT OF SCOPE"))</f>
        <v>OK</v>
      </c>
    </row>
    <row r="1482" spans="1:22">
      <c r="A1482" t="s">
        <v>9520</v>
      </c>
      <c r="B1482" s="48">
        <v>46051.43644675926</v>
      </c>
      <c r="D1482" t="s">
        <v>44</v>
      </c>
      <c r="E1482" t="s">
        <v>45</v>
      </c>
      <c r="F1482" t="s">
        <v>9704</v>
      </c>
      <c r="G1482" s="24">
        <v>46167</v>
      </c>
      <c r="I1482" t="s">
        <v>4986</v>
      </c>
      <c r="J1482" t="s">
        <v>4987</v>
      </c>
      <c r="K1482" t="s">
        <v>4936</v>
      </c>
      <c r="L1482" s="33" t="str">
        <f>VLOOKUP(K1482,'COMM ITY- ENG'!A:B,2,FALSE)</f>
        <v>chemical products</v>
      </c>
      <c r="N1482">
        <v>140</v>
      </c>
      <c r="O1482" t="s">
        <v>4950</v>
      </c>
      <c r="Q1482" s="19">
        <f t="shared" si="23"/>
        <v>16</v>
      </c>
      <c r="R1482">
        <v>2240</v>
      </c>
      <c r="S1482" s="26" t="str">
        <f>IFERROR(VLOOKUP(J1482,'DESC ITY - ENG'!B:C,2,FALSE),VLOOKUP(I1482,'DESC ITY - ENG'!A:C,3,FALSE))</f>
        <v>AP-8 TC SEMI-TRANSLUCENT FC-20087M A</v>
      </c>
      <c r="T1482" s="15" t="str">
        <f>IFERROR(VLOOKUP(S1482,'DESC ITY - ENG'!C:D,2,FALSE),VLOOKUP(J1482,'DESC ITY - ENG'!B:D,3,FALSE))</f>
        <v>INM-</v>
      </c>
      <c r="U1482" t="str">
        <f>VLOOKUP(T1482,'STANDARD COMM'!A:B,2,FALSE)</f>
        <v>INTR TREAT MATERIAL</v>
      </c>
      <c r="V1482" t="str">
        <f>IF(T1482="","(blank)",IF(COUNTIF('STANDARD COMM'!A:A,T1482)&gt;0,"OK","OUT OF SCOPE"))</f>
        <v>OK</v>
      </c>
    </row>
    <row r="1483" spans="1:22">
      <c r="A1483" t="s">
        <v>9520</v>
      </c>
      <c r="B1483" s="48">
        <v>46051.43644675926</v>
      </c>
      <c r="D1483" t="s">
        <v>44</v>
      </c>
      <c r="E1483" t="s">
        <v>45</v>
      </c>
      <c r="F1483" t="s">
        <v>9704</v>
      </c>
      <c r="G1483" s="24">
        <v>46167</v>
      </c>
      <c r="I1483" t="s">
        <v>4988</v>
      </c>
      <c r="J1483" t="s">
        <v>4989</v>
      </c>
      <c r="K1483" t="s">
        <v>4936</v>
      </c>
      <c r="L1483" s="33" t="str">
        <f>VLOOKUP(K1483,'COMM ITY- ENG'!A:B,2,FALSE)</f>
        <v>chemical products</v>
      </c>
      <c r="N1483">
        <v>480</v>
      </c>
      <c r="O1483" t="s">
        <v>4950</v>
      </c>
      <c r="Q1483" s="19">
        <f t="shared" si="23"/>
        <v>16</v>
      </c>
      <c r="R1483">
        <v>7680</v>
      </c>
      <c r="S1483" s="26" t="str">
        <f>IFERROR(VLOOKUP(J1483,'DESC ITY - ENG'!B:C,2,FALSE),VLOOKUP(I1483,'DESC ITY - ENG'!A:C,3,FALSE))</f>
        <v>Coating G8 Top Coat Ghost-Grey FC-1707M Grade A</v>
      </c>
      <c r="T1483" s="15" t="str">
        <f>IFERROR(VLOOKUP(S1483,'DESC ITY - ENG'!C:D,2,FALSE),VLOOKUP(J1483,'DESC ITY - ENG'!B:D,3,FALSE))</f>
        <v>INM-</v>
      </c>
      <c r="U1483" t="str">
        <f>VLOOKUP(T1483,'STANDARD COMM'!A:B,2,FALSE)</f>
        <v>INTR TREAT MATERIAL</v>
      </c>
      <c r="V1483" t="str">
        <f>IF(T1483="","(blank)",IF(COUNTIF('STANDARD COMM'!A:A,T1483)&gt;0,"OK","OUT OF SCOPE"))</f>
        <v>OK</v>
      </c>
    </row>
    <row r="1484" spans="1:22">
      <c r="A1484" t="s">
        <v>9520</v>
      </c>
      <c r="B1484" s="48">
        <v>46051.43644675926</v>
      </c>
      <c r="D1484" t="s">
        <v>44</v>
      </c>
      <c r="E1484" t="s">
        <v>45</v>
      </c>
      <c r="F1484" t="s">
        <v>9704</v>
      </c>
      <c r="G1484" s="24">
        <v>46167</v>
      </c>
      <c r="I1484" t="s">
        <v>4992</v>
      </c>
      <c r="J1484" t="s">
        <v>4993</v>
      </c>
      <c r="K1484" t="s">
        <v>4936</v>
      </c>
      <c r="L1484" s="33" t="str">
        <f>VLOOKUP(K1484,'COMM ITY- ENG'!A:B,2,FALSE)</f>
        <v>chemical products</v>
      </c>
      <c r="N1484">
        <v>1200</v>
      </c>
      <c r="O1484" t="s">
        <v>4950</v>
      </c>
      <c r="Q1484" s="19">
        <f t="shared" si="23"/>
        <v>16</v>
      </c>
      <c r="R1484">
        <v>19200</v>
      </c>
      <c r="S1484" s="26" t="str">
        <f>IFERROR(VLOOKUP(J1484,'DESC ITY - ENG'!B:C,2,FALSE),VLOOKUP(I1484,'DESC ITY - ENG'!A:C,3,FALSE))</f>
        <v>Coating G8 Top Coat Clear Component Grade A</v>
      </c>
      <c r="T1484" s="15" t="str">
        <f>IFERROR(VLOOKUP(S1484,'DESC ITY - ENG'!C:D,2,FALSE),VLOOKUP(J1484,'DESC ITY - ENG'!B:D,3,FALSE))</f>
        <v>INM-</v>
      </c>
      <c r="U1484" t="str">
        <f>VLOOKUP(T1484,'STANDARD COMM'!A:B,2,FALSE)</f>
        <v>INTR TREAT MATERIAL</v>
      </c>
      <c r="V1484" t="str">
        <f>IF(T1484="","(blank)",IF(COUNTIF('STANDARD COMM'!A:A,T1484)&gt;0,"OK","OUT OF SCOPE"))</f>
        <v>OK</v>
      </c>
    </row>
    <row r="1485" spans="1:22">
      <c r="A1485" t="s">
        <v>9520</v>
      </c>
      <c r="B1485" s="48">
        <v>46051.43644675926</v>
      </c>
      <c r="D1485" t="s">
        <v>44</v>
      </c>
      <c r="E1485" t="s">
        <v>45</v>
      </c>
      <c r="F1485" t="s">
        <v>9704</v>
      </c>
      <c r="G1485" s="24">
        <v>46167</v>
      </c>
      <c r="I1485" t="s">
        <v>4994</v>
      </c>
      <c r="J1485" t="s">
        <v>4995</v>
      </c>
      <c r="K1485" t="s">
        <v>4936</v>
      </c>
      <c r="L1485" s="33" t="str">
        <f>VLOOKUP(K1485,'COMM ITY- ENG'!A:B,2,FALSE)</f>
        <v>chemical products</v>
      </c>
      <c r="N1485">
        <v>886.2</v>
      </c>
      <c r="O1485" t="s">
        <v>4950</v>
      </c>
      <c r="Q1485" s="19">
        <f t="shared" si="23"/>
        <v>16</v>
      </c>
      <c r="R1485">
        <v>14179.2</v>
      </c>
      <c r="S1485" s="26" t="str">
        <f>IFERROR(VLOOKUP(J1485,'DESC ITY - ENG'!B:C,2,FALSE),VLOOKUP(I1485,'DESC ITY - ENG'!A:C,3,FALSE))</f>
        <v>Coating G8 Top Coat General Grade B</v>
      </c>
      <c r="T1485" s="15" t="str">
        <f>IFERROR(VLOOKUP(S1485,'DESC ITY - ENG'!C:D,2,FALSE),VLOOKUP(J1485,'DESC ITY - ENG'!B:D,3,FALSE))</f>
        <v>INM-</v>
      </c>
      <c r="U1485" t="str">
        <f>VLOOKUP(T1485,'STANDARD COMM'!A:B,2,FALSE)</f>
        <v>INTR TREAT MATERIAL</v>
      </c>
      <c r="V1485" t="str">
        <f>IF(T1485="","(blank)",IF(COUNTIF('STANDARD COMM'!A:A,T1485)&gt;0,"OK","OUT OF SCOPE"))</f>
        <v>OK</v>
      </c>
    </row>
    <row r="1486" spans="1:22">
      <c r="A1486" t="s">
        <v>9520</v>
      </c>
      <c r="B1486" s="48">
        <v>46051.43644675926</v>
      </c>
      <c r="D1486" t="s">
        <v>44</v>
      </c>
      <c r="E1486" t="s">
        <v>45</v>
      </c>
      <c r="F1486" t="s">
        <v>9704</v>
      </c>
      <c r="G1486" s="24">
        <v>46167</v>
      </c>
      <c r="I1486" t="s">
        <v>4994</v>
      </c>
      <c r="J1486" t="s">
        <v>4995</v>
      </c>
      <c r="K1486" t="s">
        <v>4936</v>
      </c>
      <c r="L1486" s="33" t="str">
        <f>VLOOKUP(K1486,'COMM ITY- ENG'!A:B,2,FALSE)</f>
        <v>chemical products</v>
      </c>
      <c r="N1486">
        <v>354.48</v>
      </c>
      <c r="O1486" t="s">
        <v>4950</v>
      </c>
      <c r="Q1486" s="19">
        <f t="shared" si="23"/>
        <v>16</v>
      </c>
      <c r="R1486">
        <v>5671.68</v>
      </c>
      <c r="S1486" s="26" t="str">
        <f>IFERROR(VLOOKUP(J1486,'DESC ITY - ENG'!B:C,2,FALSE),VLOOKUP(I1486,'DESC ITY - ENG'!A:C,3,FALSE))</f>
        <v>Coating G8 Top Coat General Grade B</v>
      </c>
      <c r="T1486" s="15" t="str">
        <f>IFERROR(VLOOKUP(S1486,'DESC ITY - ENG'!C:D,2,FALSE),VLOOKUP(J1486,'DESC ITY - ENG'!B:D,3,FALSE))</f>
        <v>INM-</v>
      </c>
      <c r="U1486" t="str">
        <f>VLOOKUP(T1486,'STANDARD COMM'!A:B,2,FALSE)</f>
        <v>INTR TREAT MATERIAL</v>
      </c>
      <c r="V1486" t="str">
        <f>IF(T1486="","(blank)",IF(COUNTIF('STANDARD COMM'!A:A,T1486)&gt;0,"OK","OUT OF SCOPE"))</f>
        <v>OK</v>
      </c>
    </row>
    <row r="1487" spans="1:22">
      <c r="A1487" t="s">
        <v>9520</v>
      </c>
      <c r="B1487" s="48">
        <v>46051.43644675926</v>
      </c>
      <c r="D1487" t="s">
        <v>44</v>
      </c>
      <c r="E1487" t="s">
        <v>45</v>
      </c>
      <c r="F1487" t="s">
        <v>9704</v>
      </c>
      <c r="G1487" s="24">
        <v>46167</v>
      </c>
      <c r="I1487" t="s">
        <v>4994</v>
      </c>
      <c r="J1487" t="s">
        <v>4995</v>
      </c>
      <c r="K1487" t="s">
        <v>4936</v>
      </c>
      <c r="L1487" s="33" t="str">
        <f>VLOOKUP(K1487,'COMM ITY- ENG'!A:B,2,FALSE)</f>
        <v>chemical products</v>
      </c>
      <c r="N1487">
        <v>369.25</v>
      </c>
      <c r="O1487" t="s">
        <v>4950</v>
      </c>
      <c r="Q1487" s="19">
        <f t="shared" si="23"/>
        <v>16</v>
      </c>
      <c r="R1487">
        <v>5908</v>
      </c>
      <c r="S1487" s="26" t="str">
        <f>IFERROR(VLOOKUP(J1487,'DESC ITY - ENG'!B:C,2,FALSE),VLOOKUP(I1487,'DESC ITY - ENG'!A:C,3,FALSE))</f>
        <v>Coating G8 Top Coat General Grade B</v>
      </c>
      <c r="T1487" s="15" t="str">
        <f>IFERROR(VLOOKUP(S1487,'DESC ITY - ENG'!C:D,2,FALSE),VLOOKUP(J1487,'DESC ITY - ENG'!B:D,3,FALSE))</f>
        <v>INM-</v>
      </c>
      <c r="U1487" t="str">
        <f>VLOOKUP(T1487,'STANDARD COMM'!A:B,2,FALSE)</f>
        <v>INTR TREAT MATERIAL</v>
      </c>
      <c r="V1487" t="str">
        <f>IF(T1487="","(blank)",IF(COUNTIF('STANDARD COMM'!A:A,T1487)&gt;0,"OK","OUT OF SCOPE"))</f>
        <v>OK</v>
      </c>
    </row>
    <row r="1488" spans="1:22">
      <c r="A1488" t="s">
        <v>9520</v>
      </c>
      <c r="B1488" s="48">
        <v>46051.43644675926</v>
      </c>
      <c r="D1488" t="s">
        <v>44</v>
      </c>
      <c r="E1488" t="s">
        <v>45</v>
      </c>
      <c r="F1488" t="s">
        <v>9704</v>
      </c>
      <c r="G1488" s="24">
        <v>46167</v>
      </c>
      <c r="I1488" t="s">
        <v>4994</v>
      </c>
      <c r="J1488" t="s">
        <v>4995</v>
      </c>
      <c r="K1488" t="s">
        <v>4936</v>
      </c>
      <c r="L1488" s="33" t="str">
        <f>VLOOKUP(K1488,'COMM ITY- ENG'!A:B,2,FALSE)</f>
        <v>chemical products</v>
      </c>
      <c r="N1488">
        <v>103.39</v>
      </c>
      <c r="O1488" t="s">
        <v>4950</v>
      </c>
      <c r="Q1488" s="19">
        <f t="shared" si="23"/>
        <v>16</v>
      </c>
      <c r="R1488">
        <v>1654.24</v>
      </c>
      <c r="S1488" s="26" t="str">
        <f>IFERROR(VLOOKUP(J1488,'DESC ITY - ENG'!B:C,2,FALSE),VLOOKUP(I1488,'DESC ITY - ENG'!A:C,3,FALSE))</f>
        <v>Coating G8 Top Coat General Grade B</v>
      </c>
      <c r="T1488" s="15" t="str">
        <f>IFERROR(VLOOKUP(S1488,'DESC ITY - ENG'!C:D,2,FALSE),VLOOKUP(J1488,'DESC ITY - ENG'!B:D,3,FALSE))</f>
        <v>INM-</v>
      </c>
      <c r="U1488" t="str">
        <f>VLOOKUP(T1488,'STANDARD COMM'!A:B,2,FALSE)</f>
        <v>INTR TREAT MATERIAL</v>
      </c>
      <c r="V1488" t="str">
        <f>IF(T1488="","(blank)",IF(COUNTIF('STANDARD COMM'!A:A,T1488)&gt;0,"OK","OUT OF SCOPE"))</f>
        <v>OK</v>
      </c>
    </row>
    <row r="1489" spans="1:22">
      <c r="A1489" t="s">
        <v>9520</v>
      </c>
      <c r="B1489" s="48">
        <v>46051.43644675926</v>
      </c>
      <c r="D1489" t="s">
        <v>44</v>
      </c>
      <c r="E1489" t="s">
        <v>45</v>
      </c>
      <c r="F1489" t="s">
        <v>9704</v>
      </c>
      <c r="G1489" s="24">
        <v>46167</v>
      </c>
      <c r="I1489" t="s">
        <v>4994</v>
      </c>
      <c r="J1489" t="s">
        <v>4995</v>
      </c>
      <c r="K1489" t="s">
        <v>4936</v>
      </c>
      <c r="L1489" s="33" t="str">
        <f>VLOOKUP(K1489,'COMM ITY- ENG'!A:B,2,FALSE)</f>
        <v>chemical products</v>
      </c>
      <c r="N1489">
        <v>73.849999999999994</v>
      </c>
      <c r="O1489" t="s">
        <v>4950</v>
      </c>
      <c r="Q1489" s="19">
        <f t="shared" si="23"/>
        <v>16</v>
      </c>
      <c r="R1489">
        <v>1181.5999999999999</v>
      </c>
      <c r="S1489" s="26" t="str">
        <f>IFERROR(VLOOKUP(J1489,'DESC ITY - ENG'!B:C,2,FALSE),VLOOKUP(I1489,'DESC ITY - ENG'!A:C,3,FALSE))</f>
        <v>Coating G8 Top Coat General Grade B</v>
      </c>
      <c r="T1489" s="15" t="str">
        <f>IFERROR(VLOOKUP(S1489,'DESC ITY - ENG'!C:D,2,FALSE),VLOOKUP(J1489,'DESC ITY - ENG'!B:D,3,FALSE))</f>
        <v>INM-</v>
      </c>
      <c r="U1489" t="str">
        <f>VLOOKUP(T1489,'STANDARD COMM'!A:B,2,FALSE)</f>
        <v>INTR TREAT MATERIAL</v>
      </c>
      <c r="V1489" t="str">
        <f>IF(T1489="","(blank)",IF(COUNTIF('STANDARD COMM'!A:A,T1489)&gt;0,"OK","OUT OF SCOPE"))</f>
        <v>OK</v>
      </c>
    </row>
    <row r="1490" spans="1:22">
      <c r="A1490" t="s">
        <v>9520</v>
      </c>
      <c r="B1490" s="48">
        <v>46051.43644675926</v>
      </c>
      <c r="D1490" t="s">
        <v>44</v>
      </c>
      <c r="E1490" t="s">
        <v>45</v>
      </c>
      <c r="F1490" t="s">
        <v>9704</v>
      </c>
      <c r="G1490" s="24">
        <v>46167</v>
      </c>
      <c r="I1490" t="s">
        <v>4994</v>
      </c>
      <c r="J1490" t="s">
        <v>4995</v>
      </c>
      <c r="K1490" t="s">
        <v>4936</v>
      </c>
      <c r="L1490" s="33" t="str">
        <f>VLOOKUP(K1490,'COMM ITY- ENG'!A:B,2,FALSE)</f>
        <v>chemical products</v>
      </c>
      <c r="N1490">
        <v>310.17</v>
      </c>
      <c r="O1490" t="s">
        <v>4950</v>
      </c>
      <c r="Q1490" s="19">
        <f t="shared" si="23"/>
        <v>16</v>
      </c>
      <c r="R1490">
        <v>4962.72</v>
      </c>
      <c r="S1490" s="26" t="str">
        <f>IFERROR(VLOOKUP(J1490,'DESC ITY - ENG'!B:C,2,FALSE),VLOOKUP(I1490,'DESC ITY - ENG'!A:C,3,FALSE))</f>
        <v>Coating G8 Top Coat General Grade B</v>
      </c>
      <c r="T1490" s="15" t="str">
        <f>IFERROR(VLOOKUP(S1490,'DESC ITY - ENG'!C:D,2,FALSE),VLOOKUP(J1490,'DESC ITY - ENG'!B:D,3,FALSE))</f>
        <v>INM-</v>
      </c>
      <c r="U1490" t="str">
        <f>VLOOKUP(T1490,'STANDARD COMM'!A:B,2,FALSE)</f>
        <v>INTR TREAT MATERIAL</v>
      </c>
      <c r="V1490" t="str">
        <f>IF(T1490="","(blank)",IF(COUNTIF('STANDARD COMM'!A:A,T1490)&gt;0,"OK","OUT OF SCOPE"))</f>
        <v>OK</v>
      </c>
    </row>
    <row r="1491" spans="1:22">
      <c r="A1491" t="s">
        <v>9520</v>
      </c>
      <c r="B1491" s="48">
        <v>46051.43644675926</v>
      </c>
      <c r="D1491" t="s">
        <v>44</v>
      </c>
      <c r="E1491" t="s">
        <v>45</v>
      </c>
      <c r="F1491" t="s">
        <v>9704</v>
      </c>
      <c r="G1491" s="24">
        <v>46167</v>
      </c>
      <c r="I1491" t="s">
        <v>4998</v>
      </c>
      <c r="J1491" t="s">
        <v>4999</v>
      </c>
      <c r="K1491" t="s">
        <v>4936</v>
      </c>
      <c r="L1491" s="33" t="str">
        <f>VLOOKUP(K1491,'COMM ITY- ENG'!A:B,2,FALSE)</f>
        <v>chemical products</v>
      </c>
      <c r="N1491">
        <v>5.52</v>
      </c>
      <c r="O1491" t="s">
        <v>4950</v>
      </c>
      <c r="Q1491" s="19">
        <f t="shared" si="23"/>
        <v>16</v>
      </c>
      <c r="R1491">
        <v>88.32</v>
      </c>
      <c r="S1491" s="26" t="str">
        <f>IFERROR(VLOOKUP(J1491,'DESC ITY - ENG'!B:C,2,FALSE),VLOOKUP(I1491,'DESC ITY - ENG'!A:C,3,FALSE))</f>
        <v>Coating G8 Top Coat General Grade B+</v>
      </c>
      <c r="T1491" s="15" t="str">
        <f>IFERROR(VLOOKUP(S1491,'DESC ITY - ENG'!C:D,2,FALSE),VLOOKUP(J1491,'DESC ITY - ENG'!B:D,3,FALSE))</f>
        <v>INM-</v>
      </c>
      <c r="U1491" t="str">
        <f>VLOOKUP(T1491,'STANDARD COMM'!A:B,2,FALSE)</f>
        <v>INTR TREAT MATERIAL</v>
      </c>
      <c r="V1491" t="str">
        <f>IF(T1491="","(blank)",IF(COUNTIF('STANDARD COMM'!A:A,T1491)&gt;0,"OK","OUT OF SCOPE"))</f>
        <v>OK</v>
      </c>
    </row>
    <row r="1492" spans="1:22">
      <c r="A1492" t="s">
        <v>9520</v>
      </c>
      <c r="B1492" s="48">
        <v>46051.43644675926</v>
      </c>
      <c r="D1492" t="s">
        <v>44</v>
      </c>
      <c r="E1492" t="s">
        <v>45</v>
      </c>
      <c r="F1492" t="s">
        <v>9704</v>
      </c>
      <c r="G1492" s="24">
        <v>46167</v>
      </c>
      <c r="I1492" t="s">
        <v>4998</v>
      </c>
      <c r="J1492" t="s">
        <v>4999</v>
      </c>
      <c r="K1492" t="s">
        <v>4936</v>
      </c>
      <c r="L1492" s="33" t="str">
        <f>VLOOKUP(K1492,'COMM ITY- ENG'!A:B,2,FALSE)</f>
        <v>chemical products</v>
      </c>
      <c r="N1492">
        <v>13.8</v>
      </c>
      <c r="O1492" t="s">
        <v>4950</v>
      </c>
      <c r="Q1492" s="19">
        <f t="shared" si="23"/>
        <v>16</v>
      </c>
      <c r="R1492">
        <v>220.8</v>
      </c>
      <c r="S1492" s="26" t="str">
        <f>IFERROR(VLOOKUP(J1492,'DESC ITY - ENG'!B:C,2,FALSE),VLOOKUP(I1492,'DESC ITY - ENG'!A:C,3,FALSE))</f>
        <v>Coating G8 Top Coat General Grade B+</v>
      </c>
      <c r="T1492" s="15" t="str">
        <f>IFERROR(VLOOKUP(S1492,'DESC ITY - ENG'!C:D,2,FALSE),VLOOKUP(J1492,'DESC ITY - ENG'!B:D,3,FALSE))</f>
        <v>INM-</v>
      </c>
      <c r="U1492" t="str">
        <f>VLOOKUP(T1492,'STANDARD COMM'!A:B,2,FALSE)</f>
        <v>INTR TREAT MATERIAL</v>
      </c>
      <c r="V1492" t="str">
        <f>IF(T1492="","(blank)",IF(COUNTIF('STANDARD COMM'!A:A,T1492)&gt;0,"OK","OUT OF SCOPE"))</f>
        <v>OK</v>
      </c>
    </row>
    <row r="1493" spans="1:22">
      <c r="A1493" t="s">
        <v>9520</v>
      </c>
      <c r="B1493" s="48">
        <v>46051.43644675926</v>
      </c>
      <c r="D1493" t="s">
        <v>44</v>
      </c>
      <c r="E1493" t="s">
        <v>45</v>
      </c>
      <c r="F1493" t="s">
        <v>9704</v>
      </c>
      <c r="G1493" s="24">
        <v>46167</v>
      </c>
      <c r="I1493" t="s">
        <v>4998</v>
      </c>
      <c r="J1493" t="s">
        <v>4999</v>
      </c>
      <c r="K1493" t="s">
        <v>4936</v>
      </c>
      <c r="L1493" s="33" t="str">
        <f>VLOOKUP(K1493,'COMM ITY- ENG'!A:B,2,FALSE)</f>
        <v>chemical products</v>
      </c>
      <c r="N1493">
        <v>5.75</v>
      </c>
      <c r="O1493" t="s">
        <v>4950</v>
      </c>
      <c r="Q1493" s="19">
        <f t="shared" si="23"/>
        <v>16</v>
      </c>
      <c r="R1493">
        <v>92</v>
      </c>
      <c r="S1493" s="26" t="str">
        <f>IFERROR(VLOOKUP(J1493,'DESC ITY - ENG'!B:C,2,FALSE),VLOOKUP(I1493,'DESC ITY - ENG'!A:C,3,FALSE))</f>
        <v>Coating G8 Top Coat General Grade B+</v>
      </c>
      <c r="T1493" s="15" t="str">
        <f>IFERROR(VLOOKUP(S1493,'DESC ITY - ENG'!C:D,2,FALSE),VLOOKUP(J1493,'DESC ITY - ENG'!B:D,3,FALSE))</f>
        <v>INM-</v>
      </c>
      <c r="U1493" t="str">
        <f>VLOOKUP(T1493,'STANDARD COMM'!A:B,2,FALSE)</f>
        <v>INTR TREAT MATERIAL</v>
      </c>
      <c r="V1493" t="str">
        <f>IF(T1493="","(blank)",IF(COUNTIF('STANDARD COMM'!A:A,T1493)&gt;0,"OK","OUT OF SCOPE"))</f>
        <v>OK</v>
      </c>
    </row>
    <row r="1494" spans="1:22">
      <c r="A1494" t="s">
        <v>9520</v>
      </c>
      <c r="B1494" s="48">
        <v>46051.43644675926</v>
      </c>
      <c r="D1494" t="s">
        <v>44</v>
      </c>
      <c r="E1494" t="s">
        <v>45</v>
      </c>
      <c r="F1494" t="s">
        <v>9704</v>
      </c>
      <c r="G1494" s="24">
        <v>46167</v>
      </c>
      <c r="I1494" t="s">
        <v>4998</v>
      </c>
      <c r="J1494" t="s">
        <v>4999</v>
      </c>
      <c r="K1494" t="s">
        <v>4936</v>
      </c>
      <c r="L1494" s="33" t="str">
        <f>VLOOKUP(K1494,'COMM ITY- ENG'!A:B,2,FALSE)</f>
        <v>chemical products</v>
      </c>
      <c r="N1494">
        <v>1.61</v>
      </c>
      <c r="O1494" t="s">
        <v>4950</v>
      </c>
      <c r="Q1494" s="19">
        <f t="shared" si="23"/>
        <v>16</v>
      </c>
      <c r="R1494">
        <v>25.76</v>
      </c>
      <c r="S1494" s="26" t="str">
        <f>IFERROR(VLOOKUP(J1494,'DESC ITY - ENG'!B:C,2,FALSE),VLOOKUP(I1494,'DESC ITY - ENG'!A:C,3,FALSE))</f>
        <v>Coating G8 Top Coat General Grade B+</v>
      </c>
      <c r="T1494" s="15" t="str">
        <f>IFERROR(VLOOKUP(S1494,'DESC ITY - ENG'!C:D,2,FALSE),VLOOKUP(J1494,'DESC ITY - ENG'!B:D,3,FALSE))</f>
        <v>INM-</v>
      </c>
      <c r="U1494" t="str">
        <f>VLOOKUP(T1494,'STANDARD COMM'!A:B,2,FALSE)</f>
        <v>INTR TREAT MATERIAL</v>
      </c>
      <c r="V1494" t="str">
        <f>IF(T1494="","(blank)",IF(COUNTIF('STANDARD COMM'!A:A,T1494)&gt;0,"OK","OUT OF SCOPE"))</f>
        <v>OK</v>
      </c>
    </row>
    <row r="1495" spans="1:22">
      <c r="A1495" t="s">
        <v>9520</v>
      </c>
      <c r="B1495" s="48">
        <v>46051.43644675926</v>
      </c>
      <c r="D1495" t="s">
        <v>44</v>
      </c>
      <c r="E1495" t="s">
        <v>45</v>
      </c>
      <c r="F1495" t="s">
        <v>9704</v>
      </c>
      <c r="G1495" s="24">
        <v>46167</v>
      </c>
      <c r="I1495" t="s">
        <v>4998</v>
      </c>
      <c r="J1495" t="s">
        <v>4999</v>
      </c>
      <c r="K1495" t="s">
        <v>4936</v>
      </c>
      <c r="L1495" s="33" t="str">
        <f>VLOOKUP(K1495,'COMM ITY- ENG'!A:B,2,FALSE)</f>
        <v>chemical products</v>
      </c>
      <c r="N1495">
        <v>1.1499999999999999</v>
      </c>
      <c r="O1495" t="s">
        <v>4950</v>
      </c>
      <c r="Q1495" s="19">
        <f t="shared" si="23"/>
        <v>16</v>
      </c>
      <c r="R1495">
        <v>18.399999999999999</v>
      </c>
      <c r="S1495" s="26" t="str">
        <f>IFERROR(VLOOKUP(J1495,'DESC ITY - ENG'!B:C,2,FALSE),VLOOKUP(I1495,'DESC ITY - ENG'!A:C,3,FALSE))</f>
        <v>Coating G8 Top Coat General Grade B+</v>
      </c>
      <c r="T1495" s="15" t="str">
        <f>IFERROR(VLOOKUP(S1495,'DESC ITY - ENG'!C:D,2,FALSE),VLOOKUP(J1495,'DESC ITY - ENG'!B:D,3,FALSE))</f>
        <v>INM-</v>
      </c>
      <c r="U1495" t="str">
        <f>VLOOKUP(T1495,'STANDARD COMM'!A:B,2,FALSE)</f>
        <v>INTR TREAT MATERIAL</v>
      </c>
      <c r="V1495" t="str">
        <f>IF(T1495="","(blank)",IF(COUNTIF('STANDARD COMM'!A:A,T1495)&gt;0,"OK","OUT OF SCOPE"))</f>
        <v>OK</v>
      </c>
    </row>
    <row r="1496" spans="1:22">
      <c r="A1496" t="s">
        <v>9520</v>
      </c>
      <c r="B1496" s="48">
        <v>46051.43644675926</v>
      </c>
      <c r="D1496" t="s">
        <v>44</v>
      </c>
      <c r="E1496" t="s">
        <v>45</v>
      </c>
      <c r="F1496" t="s">
        <v>9704</v>
      </c>
      <c r="G1496" s="24">
        <v>46167</v>
      </c>
      <c r="I1496" t="s">
        <v>4998</v>
      </c>
      <c r="J1496" t="s">
        <v>4999</v>
      </c>
      <c r="K1496" t="s">
        <v>4936</v>
      </c>
      <c r="L1496" s="33" t="str">
        <f>VLOOKUP(K1496,'COMM ITY- ENG'!A:B,2,FALSE)</f>
        <v>chemical products</v>
      </c>
      <c r="N1496">
        <v>4.83</v>
      </c>
      <c r="O1496" t="s">
        <v>4950</v>
      </c>
      <c r="Q1496" s="19">
        <f t="shared" si="23"/>
        <v>16</v>
      </c>
      <c r="R1496">
        <v>77.28</v>
      </c>
      <c r="S1496" s="26" t="str">
        <f>IFERROR(VLOOKUP(J1496,'DESC ITY - ENG'!B:C,2,FALSE),VLOOKUP(I1496,'DESC ITY - ENG'!A:C,3,FALSE))</f>
        <v>Coating G8 Top Coat General Grade B+</v>
      </c>
      <c r="T1496" s="15" t="str">
        <f>IFERROR(VLOOKUP(S1496,'DESC ITY - ENG'!C:D,2,FALSE),VLOOKUP(J1496,'DESC ITY - ENG'!B:D,3,FALSE))</f>
        <v>INM-</v>
      </c>
      <c r="U1496" t="str">
        <f>VLOOKUP(T1496,'STANDARD COMM'!A:B,2,FALSE)</f>
        <v>INTR TREAT MATERIAL</v>
      </c>
      <c r="V1496" t="str">
        <f>IF(T1496="","(blank)",IF(COUNTIF('STANDARD COMM'!A:A,T1496)&gt;0,"OK","OUT OF SCOPE"))</f>
        <v>OK</v>
      </c>
    </row>
    <row r="1497" spans="1:22">
      <c r="A1497" t="s">
        <v>9520</v>
      </c>
      <c r="B1497" s="48">
        <v>46051.43644675926</v>
      </c>
      <c r="D1497" t="s">
        <v>44</v>
      </c>
      <c r="E1497" t="s">
        <v>45</v>
      </c>
      <c r="F1497" t="s">
        <v>9704</v>
      </c>
      <c r="G1497" s="24">
        <v>46167</v>
      </c>
      <c r="I1497" t="s">
        <v>6736</v>
      </c>
      <c r="J1497" t="s">
        <v>6557</v>
      </c>
      <c r="K1497" t="s">
        <v>4936</v>
      </c>
      <c r="L1497" s="33" t="str">
        <f>VLOOKUP(K1497,'COMM ITY- ENG'!A:B,2,FALSE)</f>
        <v>chemical products</v>
      </c>
      <c r="N1497">
        <v>100</v>
      </c>
      <c r="O1497" t="s">
        <v>4950</v>
      </c>
      <c r="Q1497" s="19">
        <f t="shared" si="23"/>
        <v>16</v>
      </c>
      <c r="R1497">
        <v>1600</v>
      </c>
      <c r="S1497" s="26" t="str">
        <f>IFERROR(VLOOKUP(J1497,'DESC ITY - ENG'!B:C,2,FALSE),VLOOKUP(I1497,'DESC ITY - ENG'!A:C,3,FALSE))</f>
        <v>G8 TC MET.FC-1710M A GREEN MET.</v>
      </c>
      <c r="T1497" s="15" t="str">
        <f>IFERROR(VLOOKUP(S1497,'DESC ITY - ENG'!C:D,2,FALSE),VLOOKUP(J1497,'DESC ITY - ENG'!B:D,3,FALSE))</f>
        <v>INM-</v>
      </c>
      <c r="U1497" t="str">
        <f>VLOOKUP(T1497,'STANDARD COMM'!A:B,2,FALSE)</f>
        <v>INTR TREAT MATERIAL</v>
      </c>
      <c r="V1497" t="str">
        <f>IF(T1497="","(blank)",IF(COUNTIF('STANDARD COMM'!A:A,T1497)&gt;0,"OK","OUT OF SCOPE"))</f>
        <v>OK</v>
      </c>
    </row>
    <row r="1498" spans="1:22">
      <c r="A1498" t="s">
        <v>9520</v>
      </c>
      <c r="B1498" s="48">
        <v>46051.43644675926</v>
      </c>
      <c r="D1498" t="s">
        <v>44</v>
      </c>
      <c r="E1498" t="s">
        <v>45</v>
      </c>
      <c r="F1498" t="s">
        <v>9704</v>
      </c>
      <c r="G1498" s="24">
        <v>46167</v>
      </c>
      <c r="I1498" t="s">
        <v>5002</v>
      </c>
      <c r="J1498" t="s">
        <v>5003</v>
      </c>
      <c r="K1498" t="s">
        <v>4936</v>
      </c>
      <c r="L1498" s="33" t="str">
        <f>VLOOKUP(K1498,'COMM ITY- ENG'!A:B,2,FALSE)</f>
        <v>chemical products</v>
      </c>
      <c r="N1498">
        <v>500</v>
      </c>
      <c r="O1498" t="s">
        <v>4950</v>
      </c>
      <c r="Q1498" s="19">
        <f t="shared" si="23"/>
        <v>16</v>
      </c>
      <c r="R1498">
        <v>8000</v>
      </c>
      <c r="S1498" s="26" t="str">
        <f>IFERROR(VLOOKUP(J1498,'DESC ITY - ENG'!B:C,2,FALSE),VLOOKUP(I1498,'DESC ITY - ENG'!A:C,3,FALSE))</f>
        <v>Coating G8 Top Coat Silver FC-2320M Grade A</v>
      </c>
      <c r="T1498" s="15" t="str">
        <f>IFERROR(VLOOKUP(S1498,'DESC ITY - ENG'!C:D,2,FALSE),VLOOKUP(J1498,'DESC ITY - ENG'!B:D,3,FALSE))</f>
        <v>INM-</v>
      </c>
      <c r="U1498" t="str">
        <f>VLOOKUP(T1498,'STANDARD COMM'!A:B,2,FALSE)</f>
        <v>INTR TREAT MATERIAL</v>
      </c>
      <c r="V1498" t="str">
        <f>IF(T1498="","(blank)",IF(COUNTIF('STANDARD COMM'!A:A,T1498)&gt;0,"OK","OUT OF SCOPE"))</f>
        <v>OK</v>
      </c>
    </row>
    <row r="1499" spans="1:22">
      <c r="A1499" t="s">
        <v>9518</v>
      </c>
      <c r="B1499" s="48">
        <v>46052.575925925928</v>
      </c>
      <c r="D1499" t="s">
        <v>68</v>
      </c>
      <c r="E1499" t="s">
        <v>69</v>
      </c>
      <c r="F1499" t="s">
        <v>9702</v>
      </c>
      <c r="G1499" s="24">
        <v>46167</v>
      </c>
      <c r="I1499" t="s">
        <v>792</v>
      </c>
      <c r="J1499" t="s">
        <v>793</v>
      </c>
      <c r="K1499" t="s">
        <v>4941</v>
      </c>
      <c r="L1499" s="33" t="str">
        <f>VLOOKUP(K1499,'COMM ITY- ENG'!A:B,2,FALSE)</f>
        <v>semi-finished product</v>
      </c>
      <c r="N1499">
        <v>700</v>
      </c>
      <c r="O1499" t="s">
        <v>4949</v>
      </c>
      <c r="Q1499" s="19">
        <f t="shared" si="23"/>
        <v>3.1364571428571426</v>
      </c>
      <c r="R1499">
        <v>2195.52</v>
      </c>
      <c r="S1499" s="26" t="str">
        <f>IFERROR(VLOOKUP(J1499,'DESC ITY - ENG'!B:C,2,FALSE),VLOOKUP(I1499,'DESC ITY - ENG'!A:C,3,FALSE))</f>
        <v>Iron Pan Body 24cm Diameter Height 45mmIron Pan Body</v>
      </c>
      <c r="T1499" s="15" t="str">
        <f>IFERROR(VLOOKUP(S1499,'DESC ITY - ENG'!C:D,2,FALSE),VLOOKUP(J1499,'DESC ITY - ENG'!B:D,3,FALSE))</f>
        <v>PAN-</v>
      </c>
      <c r="U1499" t="str">
        <f>VLOOKUP(T1499,'STANDARD COMM'!A:B,2,FALSE)</f>
        <v>BODY</v>
      </c>
      <c r="V1499" t="str">
        <f>IF(T1499="","(blank)",IF(COUNTIF('STANDARD COMM'!A:A,T1499)&gt;0,"OK","OUT OF SCOPE"))</f>
        <v>OK</v>
      </c>
    </row>
    <row r="1500" spans="1:22">
      <c r="A1500" t="s">
        <v>9518</v>
      </c>
      <c r="B1500" s="48">
        <v>46052.575925925928</v>
      </c>
      <c r="D1500" t="s">
        <v>68</v>
      </c>
      <c r="E1500" t="s">
        <v>69</v>
      </c>
      <c r="F1500" t="s">
        <v>9702</v>
      </c>
      <c r="G1500" s="24">
        <v>46167</v>
      </c>
      <c r="I1500" t="s">
        <v>730</v>
      </c>
      <c r="J1500" t="s">
        <v>731</v>
      </c>
      <c r="K1500" t="s">
        <v>4941</v>
      </c>
      <c r="L1500" s="33" t="str">
        <f>VLOOKUP(K1500,'COMM ITY- ENG'!A:B,2,FALSE)</f>
        <v>semi-finished product</v>
      </c>
      <c r="N1500">
        <v>1000</v>
      </c>
      <c r="O1500" t="s">
        <v>4949</v>
      </c>
      <c r="Q1500" s="19">
        <f t="shared" si="23"/>
        <v>3.3750999999999998</v>
      </c>
      <c r="R1500">
        <v>3375.1</v>
      </c>
      <c r="S1500" s="26" t="str">
        <f>IFERROR(VLOOKUP(J1500,'DESC ITY - ENG'!B:C,2,FALSE),VLOOKUP(I1500,'DESC ITY - ENG'!A:C,3,FALSE))</f>
        <v>Iron Wok Body 24cm Diameter Height 68mmIron Wok Body</v>
      </c>
      <c r="T1500" s="15" t="str">
        <f>IFERROR(VLOOKUP(S1500,'DESC ITY - ENG'!C:D,2,FALSE),VLOOKUP(J1500,'DESC ITY - ENG'!B:D,3,FALSE))</f>
        <v>PAN-</v>
      </c>
      <c r="U1500" t="str">
        <f>VLOOKUP(T1500,'STANDARD COMM'!A:B,2,FALSE)</f>
        <v>BODY</v>
      </c>
      <c r="V1500" t="str">
        <f>IF(T1500="","(blank)",IF(COUNTIF('STANDARD COMM'!A:A,T1500)&gt;0,"OK","OUT OF SCOPE"))</f>
        <v>OK</v>
      </c>
    </row>
    <row r="1501" spans="1:22">
      <c r="A1501" t="s">
        <v>9517</v>
      </c>
      <c r="B1501" s="48">
        <v>46106.449456018498</v>
      </c>
      <c r="D1501" t="s">
        <v>48</v>
      </c>
      <c r="E1501" t="str">
        <f>VLOOKUP(D1501,[1]Sheet1!$F:$G,2,FALSE)</f>
        <v>ALMESAN ALUMINYUM SAN.VE TIC. A.S</v>
      </c>
      <c r="F1501" t="s">
        <v>9701</v>
      </c>
      <c r="G1501" s="24">
        <v>46167</v>
      </c>
      <c r="I1501" t="s">
        <v>462</v>
      </c>
      <c r="J1501" t="s">
        <v>463</v>
      </c>
      <c r="K1501" t="s">
        <v>4938</v>
      </c>
      <c r="L1501" s="33" t="str">
        <f>VLOOKUP(K1501,'COMM ITY- ENG'!A:B,2,FALSE)</f>
        <v>aluminium</v>
      </c>
      <c r="N1501">
        <v>2716</v>
      </c>
      <c r="O1501" t="s">
        <v>4950</v>
      </c>
      <c r="Q1501" s="19">
        <f t="shared" si="23"/>
        <v>3.92</v>
      </c>
      <c r="R1501">
        <v>10646.72</v>
      </c>
      <c r="S1501" s="26" t="str">
        <f>IFERROR(VLOOKUP(J1501,'DESC ITY - ENG'!B:C,2,FALSE),VLOOKUP(I1501,'DESC ITY - ENG'!A:C,3,FALSE))</f>
        <v>Aluminum Disc Alloy 4006 235mm x 3.6mm Replacement Part [cite: 2]</v>
      </c>
      <c r="T1501" s="15" t="str">
        <f>IFERROR(VLOOKUP(S1501,'DESC ITY - ENG'!C:D,2,FALSE),VLOOKUP(J1501,'DESC ITY - ENG'!B:D,3,FALSE))</f>
        <v>ALM-</v>
      </c>
      <c r="U1501" t="str">
        <f>VLOOKUP(T1501,'STANDARD COMM'!A:B,2,FALSE)</f>
        <v>ALUM MATERIAL</v>
      </c>
      <c r="V1501" t="str">
        <f>IF(T1501="","(blank)",IF(COUNTIF('STANDARD COMM'!A:A,T1501)&gt;0,"OK","OUT OF SCOPE"))</f>
        <v>OK</v>
      </c>
    </row>
    <row r="1502" spans="1:22">
      <c r="A1502" t="s">
        <v>9517</v>
      </c>
      <c r="B1502" s="48">
        <v>46106.449456018498</v>
      </c>
      <c r="D1502" t="s">
        <v>48</v>
      </c>
      <c r="E1502" t="str">
        <f>VLOOKUP(D1502,[1]Sheet1!$F:$G,2,FALSE)</f>
        <v>ALMESAN ALUMINYUM SAN.VE TIC. A.S</v>
      </c>
      <c r="F1502" t="s">
        <v>9701</v>
      </c>
      <c r="G1502" s="24">
        <v>46167</v>
      </c>
      <c r="I1502" t="s">
        <v>464</v>
      </c>
      <c r="J1502" t="s">
        <v>465</v>
      </c>
      <c r="K1502" t="s">
        <v>4938</v>
      </c>
      <c r="L1502" s="33" t="str">
        <f>VLOOKUP(K1502,'COMM ITY- ENG'!A:B,2,FALSE)</f>
        <v>aluminium</v>
      </c>
      <c r="N1502">
        <v>3442</v>
      </c>
      <c r="O1502" t="s">
        <v>4950</v>
      </c>
      <c r="Q1502" s="19">
        <f t="shared" si="23"/>
        <v>3.92</v>
      </c>
      <c r="R1502">
        <v>13492.64</v>
      </c>
      <c r="S1502" s="26" t="str">
        <f>IFERROR(VLOOKUP(J1502,'DESC ITY - ENG'!B:C,2,FALSE),VLOOKUP(I1502,'DESC ITY - ENG'!A:C,3,FALSE))</f>
        <v>Aluminum Disc Alloy 4006 285mm x 3.6mm Replacement Part [cite: 2]</v>
      </c>
      <c r="T1502" s="15" t="str">
        <f>IFERROR(VLOOKUP(S1502,'DESC ITY - ENG'!C:D,2,FALSE),VLOOKUP(J1502,'DESC ITY - ENG'!B:D,3,FALSE))</f>
        <v>ALM-</v>
      </c>
      <c r="U1502" t="str">
        <f>VLOOKUP(T1502,'STANDARD COMM'!A:B,2,FALSE)</f>
        <v>ALUM MATERIAL</v>
      </c>
      <c r="V1502" t="str">
        <f>IF(T1502="","(blank)",IF(COUNTIF('STANDARD COMM'!A:A,T1502)&gt;0,"OK","OUT OF SCOPE"))</f>
        <v>OK</v>
      </c>
    </row>
    <row r="1503" spans="1:22">
      <c r="A1503" t="s">
        <v>9517</v>
      </c>
      <c r="B1503" s="48">
        <v>46106.449456018498</v>
      </c>
      <c r="D1503" t="s">
        <v>48</v>
      </c>
      <c r="E1503" t="str">
        <f>VLOOKUP(D1503,[1]Sheet1!$F:$G,2,FALSE)</f>
        <v>ALMESAN ALUMINYUM SAN.VE TIC. A.S</v>
      </c>
      <c r="F1503" t="s">
        <v>9701</v>
      </c>
      <c r="G1503" s="24">
        <v>46167</v>
      </c>
      <c r="I1503" t="s">
        <v>466</v>
      </c>
      <c r="J1503" t="s">
        <v>467</v>
      </c>
      <c r="K1503" t="s">
        <v>4938</v>
      </c>
      <c r="L1503" s="33" t="str">
        <f>VLOOKUP(K1503,'COMM ITY- ENG'!A:B,2,FALSE)</f>
        <v>aluminium</v>
      </c>
      <c r="N1503">
        <v>1002</v>
      </c>
      <c r="O1503" t="s">
        <v>4950</v>
      </c>
      <c r="Q1503" s="19">
        <f t="shared" si="23"/>
        <v>3.92</v>
      </c>
      <c r="R1503">
        <v>3927.84</v>
      </c>
      <c r="S1503" s="26" t="str">
        <f>IFERROR(VLOOKUP(J1503,'DESC ITY - ENG'!B:C,2,FALSE),VLOOKUP(I1503,'DESC ITY - ENG'!A:C,3,FALSE))</f>
        <v>Aluminum Disc Alloy 4006 310mm x 3.6mm Replacement Part [cite: 2]</v>
      </c>
      <c r="T1503" s="15" t="str">
        <f>IFERROR(VLOOKUP(S1503,'DESC ITY - ENG'!C:D,2,FALSE),VLOOKUP(J1503,'DESC ITY - ENG'!B:D,3,FALSE))</f>
        <v>ALM-</v>
      </c>
      <c r="U1503" t="str">
        <f>VLOOKUP(T1503,'STANDARD COMM'!A:B,2,FALSE)</f>
        <v>ALUM MATERIAL</v>
      </c>
      <c r="V1503" t="str">
        <f>IF(T1503="","(blank)",IF(COUNTIF('STANDARD COMM'!A:A,T1503)&gt;0,"OK","OUT OF SCOPE"))</f>
        <v>OK</v>
      </c>
    </row>
    <row r="1504" spans="1:22">
      <c r="A1504" t="s">
        <v>9517</v>
      </c>
      <c r="B1504" s="48">
        <v>46106.449456018498</v>
      </c>
      <c r="D1504" t="s">
        <v>48</v>
      </c>
      <c r="E1504" t="str">
        <f>VLOOKUP(D1504,[1]Sheet1!$F:$G,2,FALSE)</f>
        <v>ALMESAN ALUMINYUM SAN.VE TIC. A.S</v>
      </c>
      <c r="F1504" t="s">
        <v>9701</v>
      </c>
      <c r="G1504" s="24">
        <v>46167</v>
      </c>
      <c r="I1504" t="s">
        <v>442</v>
      </c>
      <c r="J1504" t="s">
        <v>443</v>
      </c>
      <c r="K1504" t="s">
        <v>4938</v>
      </c>
      <c r="L1504" s="33" t="str">
        <f>VLOOKUP(K1504,'COMM ITY- ENG'!A:B,2,FALSE)</f>
        <v>aluminium</v>
      </c>
      <c r="N1504">
        <v>10150</v>
      </c>
      <c r="O1504" t="s">
        <v>4950</v>
      </c>
      <c r="Q1504" s="19">
        <f t="shared" si="23"/>
        <v>3.92</v>
      </c>
      <c r="R1504">
        <v>39788</v>
      </c>
      <c r="S1504" s="26" t="str">
        <f>IFERROR(VLOOKUP(J1504,'DESC ITY - ENG'!B:C,2,FALSE),VLOOKUP(I1504,'DESC ITY - ENG'!A:C,3,FALSE))</f>
        <v>Aluminum Disc Alloy 4006 325mm x 3.6mm Replacement Part [cite: 2]</v>
      </c>
      <c r="T1504" s="15" t="str">
        <f>IFERROR(VLOOKUP(S1504,'DESC ITY - ENG'!C:D,2,FALSE),VLOOKUP(J1504,'DESC ITY - ENG'!B:D,3,FALSE))</f>
        <v>ALM-</v>
      </c>
      <c r="U1504" t="str">
        <f>VLOOKUP(T1504,'STANDARD COMM'!A:B,2,FALSE)</f>
        <v>ALUM MATERIAL</v>
      </c>
      <c r="V1504" t="str">
        <f>IF(T1504="","(blank)",IF(COUNTIF('STANDARD COMM'!A:A,T1504)&gt;0,"OK","OUT OF SCOPE"))</f>
        <v>OK</v>
      </c>
    </row>
    <row r="1505" spans="1:22">
      <c r="A1505" t="s">
        <v>9517</v>
      </c>
      <c r="B1505" s="48">
        <v>46106.449456018498</v>
      </c>
      <c r="D1505" t="s">
        <v>48</v>
      </c>
      <c r="E1505" t="str">
        <f>VLOOKUP(D1505,[1]Sheet1!$F:$G,2,FALSE)</f>
        <v>ALMESAN ALUMINYUM SAN.VE TIC. A.S</v>
      </c>
      <c r="F1505" t="s">
        <v>9701</v>
      </c>
      <c r="G1505" s="24">
        <v>46167</v>
      </c>
      <c r="I1505" t="s">
        <v>468</v>
      </c>
      <c r="J1505" t="s">
        <v>469</v>
      </c>
      <c r="K1505" t="s">
        <v>4938</v>
      </c>
      <c r="L1505" s="33" t="str">
        <f>VLOOKUP(K1505,'COMM ITY- ENG'!A:B,2,FALSE)</f>
        <v>aluminium</v>
      </c>
      <c r="N1505">
        <v>3050</v>
      </c>
      <c r="O1505" t="s">
        <v>4950</v>
      </c>
      <c r="Q1505" s="19">
        <f t="shared" si="23"/>
        <v>3.92</v>
      </c>
      <c r="R1505">
        <v>11956</v>
      </c>
      <c r="S1505" s="26" t="str">
        <f>IFERROR(VLOOKUP(J1505,'DESC ITY - ENG'!B:C,2,FALSE),VLOOKUP(I1505,'DESC ITY - ENG'!A:C,3,FALSE))</f>
        <v>Aluminum Disc Alloy 4006 350mm x 3.6mm Replacement Part [cite: 2]</v>
      </c>
      <c r="T1505" s="15" t="str">
        <f>IFERROR(VLOOKUP(S1505,'DESC ITY - ENG'!C:D,2,FALSE),VLOOKUP(J1505,'DESC ITY - ENG'!B:D,3,FALSE))</f>
        <v>ALM-</v>
      </c>
      <c r="U1505" t="str">
        <f>VLOOKUP(T1505,'STANDARD COMM'!A:B,2,FALSE)</f>
        <v>ALUM MATERIAL</v>
      </c>
      <c r="V1505" t="str">
        <f>IF(T1505="","(blank)",IF(COUNTIF('STANDARD COMM'!A:A,T1505)&gt;0,"OK","OUT OF SCOPE"))</f>
        <v>OK</v>
      </c>
    </row>
    <row r="1506" spans="1:22">
      <c r="A1506" t="s">
        <v>9517</v>
      </c>
      <c r="B1506" s="48">
        <v>46106.449456018498</v>
      </c>
      <c r="D1506" t="s">
        <v>48</v>
      </c>
      <c r="E1506" t="str">
        <f>VLOOKUP(D1506,[1]Sheet1!$F:$G,2,FALSE)</f>
        <v>ALMESAN ALUMINYUM SAN.VE TIC. A.S</v>
      </c>
      <c r="F1506" t="s">
        <v>9701</v>
      </c>
      <c r="G1506" s="24">
        <v>46167</v>
      </c>
      <c r="I1506" t="s">
        <v>448</v>
      </c>
      <c r="J1506" t="s">
        <v>449</v>
      </c>
      <c r="K1506" t="s">
        <v>4938</v>
      </c>
      <c r="L1506" s="33" t="str">
        <f>VLOOKUP(K1506,'COMM ITY- ENG'!A:B,2,FALSE)</f>
        <v>aluminium</v>
      </c>
      <c r="N1506">
        <v>5050</v>
      </c>
      <c r="O1506" t="s">
        <v>4950</v>
      </c>
      <c r="Q1506" s="19">
        <f t="shared" si="23"/>
        <v>3.92</v>
      </c>
      <c r="R1506">
        <v>19796</v>
      </c>
      <c r="S1506" s="26" t="str">
        <f>IFERROR(VLOOKUP(J1506,'DESC ITY - ENG'!B:C,2,FALSE),VLOOKUP(I1506,'DESC ITY - ENG'!A:C,3,FALSE))</f>
        <v>Aluminum Disc Alloy 4006 355mm x 3.6mm Replacement Part [cite: 2]</v>
      </c>
      <c r="T1506" s="15" t="str">
        <f>IFERROR(VLOOKUP(S1506,'DESC ITY - ENG'!C:D,2,FALSE),VLOOKUP(J1506,'DESC ITY - ENG'!B:D,3,FALSE))</f>
        <v>ALM-</v>
      </c>
      <c r="U1506" t="str">
        <f>VLOOKUP(T1506,'STANDARD COMM'!A:B,2,FALSE)</f>
        <v>ALUM MATERIAL</v>
      </c>
      <c r="V1506" t="str">
        <f>IF(T1506="","(blank)",IF(COUNTIF('STANDARD COMM'!A:A,T1506)&gt;0,"OK","OUT OF SCOPE"))</f>
        <v>OK</v>
      </c>
    </row>
    <row r="1507" spans="1:22">
      <c r="A1507" t="s">
        <v>9512</v>
      </c>
      <c r="B1507" s="48">
        <v>46107.712164351899</v>
      </c>
      <c r="D1507" t="s">
        <v>77</v>
      </c>
      <c r="E1507" t="str">
        <f>VLOOKUP(D1507,[1]Sheet1!$F:$G,2,FALSE)</f>
        <v>GULBAK BAKALIT METAL VE TEKSTIL SAN. ve TIC. LTD. STI</v>
      </c>
      <c r="F1507" t="s">
        <v>9696</v>
      </c>
      <c r="G1507" s="24">
        <v>46167</v>
      </c>
      <c r="I1507" t="s">
        <v>378</v>
      </c>
      <c r="J1507" t="s">
        <v>379</v>
      </c>
      <c r="K1507" t="s">
        <v>4935</v>
      </c>
      <c r="L1507" s="33" t="str">
        <f>VLOOKUP(K1507,'COMM ITY- ENG'!A:B,2,FALSE)</f>
        <v>handles</v>
      </c>
      <c r="N1507">
        <v>2800</v>
      </c>
      <c r="O1507" t="s">
        <v>4949</v>
      </c>
      <c r="Q1507" s="19">
        <f t="shared" si="23"/>
        <v>1.137</v>
      </c>
      <c r="R1507">
        <v>3183.6</v>
      </c>
      <c r="S1507" s="26" t="str">
        <f>IFERROR(VLOOKUP(J1507,'DESC ITY - ENG'!B:C,2,FALSE),VLOOKUP(I1507,'DESC ITY - ENG'!A:C,3,FALSE))</f>
        <v>Steel Handle AC.SOLE Short w/Logo MC AISI 430 Pan 279-20 Sandblasted [cite: 4]</v>
      </c>
      <c r="T1507" s="15" t="str">
        <f>IFERROR(VLOOKUP(S1507,'DESC ITY - ENG'!C:D,2,FALSE),VLOOKUP(J1507,'DESC ITY - ENG'!B:D,3,FALSE))</f>
        <v>SHDL-</v>
      </c>
      <c r="U1507" t="e">
        <f>VLOOKUP(T1507,'STANDARD COMM'!A:B,2,FALSE)</f>
        <v>#N/A</v>
      </c>
      <c r="V1507" t="str">
        <f>IF(T1507="","(blank)",IF(COUNTIF('STANDARD COMM'!A:A,T1507)&gt;0,"OK","OUT OF SCOPE"))</f>
        <v>OUT OF SCOPE</v>
      </c>
    </row>
    <row r="1508" spans="1:22">
      <c r="A1508" t="s">
        <v>9512</v>
      </c>
      <c r="B1508" s="48">
        <v>46107.712164351899</v>
      </c>
      <c r="D1508" t="s">
        <v>77</v>
      </c>
      <c r="E1508" t="str">
        <f>VLOOKUP(D1508,[1]Sheet1!$F:$G,2,FALSE)</f>
        <v>GULBAK BAKALIT METAL VE TEKSTIL SAN. ve TIC. LTD. STI</v>
      </c>
      <c r="F1508" t="s">
        <v>9696</v>
      </c>
      <c r="G1508" s="24">
        <v>46167</v>
      </c>
      <c r="I1508" t="s">
        <v>382</v>
      </c>
      <c r="J1508" t="s">
        <v>383</v>
      </c>
      <c r="K1508" t="s">
        <v>4935</v>
      </c>
      <c r="L1508" s="33" t="str">
        <f>VLOOKUP(K1508,'COMM ITY- ENG'!A:B,2,FALSE)</f>
        <v>handles</v>
      </c>
      <c r="N1508">
        <v>2000</v>
      </c>
      <c r="O1508" t="s">
        <v>4949</v>
      </c>
      <c r="Q1508" s="19">
        <f t="shared" si="23"/>
        <v>1.137</v>
      </c>
      <c r="R1508">
        <v>2274</v>
      </c>
      <c r="S1508" s="26" t="str">
        <f>IFERROR(VLOOKUP(J1508,'DESC ITY - ENG'!B:C,2,FALSE),VLOOKUP(I1508,'DESC ITY - ENG'!A:C,3,FALSE))</f>
        <v>Steel Handle AC.SOLE Short w/Logo MC AISI 430 Casserole 433-16 Sandblasted [cite: 4]</v>
      </c>
      <c r="T1508" s="15" t="str">
        <f>IFERROR(VLOOKUP(S1508,'DESC ITY - ENG'!C:D,2,FALSE),VLOOKUP(J1508,'DESC ITY - ENG'!B:D,3,FALSE))</f>
        <v>SHDL-</v>
      </c>
      <c r="U1508" t="e">
        <f>VLOOKUP(T1508,'STANDARD COMM'!A:B,2,FALSE)</f>
        <v>#N/A</v>
      </c>
      <c r="V1508" t="str">
        <f>IF(T1508="","(blank)",IF(COUNTIF('STANDARD COMM'!A:A,T1508)&gt;0,"OK","OUT OF SCOPE"))</f>
        <v>OUT OF SCOPE</v>
      </c>
    </row>
    <row r="1509" spans="1:22">
      <c r="A1509" t="s">
        <v>9512</v>
      </c>
      <c r="B1509" s="48">
        <v>46107.712164351899</v>
      </c>
      <c r="D1509" t="s">
        <v>77</v>
      </c>
      <c r="E1509" t="str">
        <f>VLOOKUP(D1509,[1]Sheet1!$F:$G,2,FALSE)</f>
        <v>GULBAK BAKALIT METAL VE TEKSTIL SAN. ve TIC. LTD. STI</v>
      </c>
      <c r="F1509" t="s">
        <v>9696</v>
      </c>
      <c r="G1509" s="24">
        <v>46167</v>
      </c>
      <c r="I1509" t="s">
        <v>388</v>
      </c>
      <c r="J1509" t="s">
        <v>389</v>
      </c>
      <c r="K1509" t="s">
        <v>4935</v>
      </c>
      <c r="L1509" s="33" t="str">
        <f>VLOOKUP(K1509,'COMM ITY- ENG'!A:B,2,FALSE)</f>
        <v>handles</v>
      </c>
      <c r="N1509">
        <v>1500</v>
      </c>
      <c r="O1509" t="s">
        <v>4949</v>
      </c>
      <c r="Q1509" s="19">
        <f t="shared" si="23"/>
        <v>1.2270000000000001</v>
      </c>
      <c r="R1509">
        <v>1840.5</v>
      </c>
      <c r="S1509" s="26" t="str">
        <f>IFERROR(VLOOKUP(J1509,'DESC ITY - ENG'!B:C,2,FALSE),VLOOKUP(I1509,'DESC ITY - ENG'!A:C,3,FALSE))</f>
        <v>Steel Handle AC.SOLE Long w/Logo MC AISI 430 Skillet 379-26 Sandblasted [cite: 4 5]</v>
      </c>
      <c r="T1509" s="15" t="str">
        <f>IFERROR(VLOOKUP(S1509,'DESC ITY - ENG'!C:D,2,FALSE),VLOOKUP(J1509,'DESC ITY - ENG'!B:D,3,FALSE))</f>
        <v>HDL--</v>
      </c>
      <c r="U1509" t="e">
        <f>VLOOKUP(T1509,'STANDARD COMM'!A:B,2,FALSE)</f>
        <v>#N/A</v>
      </c>
      <c r="V1509" t="str">
        <f>IF(T1509="","(blank)",IF(COUNTIF('STANDARD COMM'!A:A,T1509)&gt;0,"OK","OUT OF SCOPE"))</f>
        <v>OUT OF SCOPE</v>
      </c>
    </row>
    <row r="1510" spans="1:22">
      <c r="A1510" t="s">
        <v>9516</v>
      </c>
      <c r="B1510" s="48">
        <v>46127.428414351903</v>
      </c>
      <c r="D1510" t="s">
        <v>77</v>
      </c>
      <c r="E1510" t="str">
        <f>VLOOKUP(D1510,[1]Sheet1!$F:$G,2,FALSE)</f>
        <v>GULBAK BAKALIT METAL VE TEKSTIL SAN. ve TIC. LTD. STI</v>
      </c>
      <c r="F1510" t="s">
        <v>9700</v>
      </c>
      <c r="G1510" s="24">
        <v>46167</v>
      </c>
      <c r="I1510" t="s">
        <v>378</v>
      </c>
      <c r="J1510" t="s">
        <v>379</v>
      </c>
      <c r="K1510" t="s">
        <v>4935</v>
      </c>
      <c r="L1510" s="33" t="str">
        <f>VLOOKUP(K1510,'COMM ITY- ENG'!A:B,2,FALSE)</f>
        <v>handles</v>
      </c>
      <c r="N1510">
        <v>13000</v>
      </c>
      <c r="O1510" t="s">
        <v>4949</v>
      </c>
      <c r="Q1510" s="19">
        <f t="shared" si="23"/>
        <v>1.137</v>
      </c>
      <c r="R1510">
        <v>14781</v>
      </c>
      <c r="S1510" s="26" t="str">
        <f>IFERROR(VLOOKUP(J1510,'DESC ITY - ENG'!B:C,2,FALSE),VLOOKUP(I1510,'DESC ITY - ENG'!A:C,3,FALSE))</f>
        <v>Steel Handle AC.SOLE Short w/Logo MC AISI 430 Pan 279-20 Sandblasted [cite: 4]</v>
      </c>
      <c r="T1510" s="15" t="str">
        <f>IFERROR(VLOOKUP(S1510,'DESC ITY - ENG'!C:D,2,FALSE),VLOOKUP(J1510,'DESC ITY - ENG'!B:D,3,FALSE))</f>
        <v>SHDL-</v>
      </c>
      <c r="U1510" t="e">
        <f>VLOOKUP(T1510,'STANDARD COMM'!A:B,2,FALSE)</f>
        <v>#N/A</v>
      </c>
      <c r="V1510" t="str">
        <f>IF(T1510="","(blank)",IF(COUNTIF('STANDARD COMM'!A:A,T1510)&gt;0,"OK","OUT OF SCOPE"))</f>
        <v>OUT OF SCOPE</v>
      </c>
    </row>
    <row r="1511" spans="1:22">
      <c r="A1511" t="s">
        <v>9516</v>
      </c>
      <c r="B1511" s="48">
        <v>46127.428414351903</v>
      </c>
      <c r="D1511" t="s">
        <v>77</v>
      </c>
      <c r="E1511" t="str">
        <f>VLOOKUP(D1511,[1]Sheet1!$F:$G,2,FALSE)</f>
        <v>GULBAK BAKALIT METAL VE TEKSTIL SAN. ve TIC. LTD. STI</v>
      </c>
      <c r="F1511" t="s">
        <v>9700</v>
      </c>
      <c r="G1511" s="24">
        <v>46167</v>
      </c>
      <c r="I1511" t="s">
        <v>380</v>
      </c>
      <c r="J1511" t="s">
        <v>381</v>
      </c>
      <c r="K1511" t="s">
        <v>4935</v>
      </c>
      <c r="L1511" s="33" t="str">
        <f>VLOOKUP(K1511,'COMM ITY- ENG'!A:B,2,FALSE)</f>
        <v>handles</v>
      </c>
      <c r="N1511">
        <v>16000</v>
      </c>
      <c r="O1511" t="s">
        <v>4949</v>
      </c>
      <c r="Q1511" s="19">
        <f t="shared" si="23"/>
        <v>1.137</v>
      </c>
      <c r="R1511">
        <v>18192</v>
      </c>
      <c r="S1511" s="26" t="str">
        <f>IFERROR(VLOOKUP(J1511,'DESC ITY - ENG'!B:C,2,FALSE),VLOOKUP(I1511,'DESC ITY - ENG'!A:C,3,FALSE))</f>
        <v>Steel Handle AC.SOLE Short w/Logo MC AISI 430 Pan 279-24 Sandblasted [cite: 4]</v>
      </c>
      <c r="T1511" s="15" t="str">
        <f>IFERROR(VLOOKUP(S1511,'DESC ITY - ENG'!C:D,2,FALSE),VLOOKUP(J1511,'DESC ITY - ENG'!B:D,3,FALSE))</f>
        <v>SHDL-</v>
      </c>
      <c r="U1511" t="e">
        <f>VLOOKUP(T1511,'STANDARD COMM'!A:B,2,FALSE)</f>
        <v>#N/A</v>
      </c>
      <c r="V1511" t="str">
        <f>IF(T1511="","(blank)",IF(COUNTIF('STANDARD COMM'!A:A,T1511)&gt;0,"OK","OUT OF SCOPE"))</f>
        <v>OUT OF SCOPE</v>
      </c>
    </row>
    <row r="1512" spans="1:22">
      <c r="A1512" t="s">
        <v>9516</v>
      </c>
      <c r="B1512" s="48">
        <v>46127.428414351903</v>
      </c>
      <c r="D1512" t="s">
        <v>77</v>
      </c>
      <c r="E1512" t="str">
        <f>VLOOKUP(D1512,[1]Sheet1!$F:$G,2,FALSE)</f>
        <v>GULBAK BAKALIT METAL VE TEKSTIL SAN. ve TIC. LTD. STI</v>
      </c>
      <c r="F1512" t="s">
        <v>9700</v>
      </c>
      <c r="G1512" s="24">
        <v>46167</v>
      </c>
      <c r="I1512" t="s">
        <v>382</v>
      </c>
      <c r="J1512" t="s">
        <v>383</v>
      </c>
      <c r="K1512" t="s">
        <v>4935</v>
      </c>
      <c r="L1512" s="33" t="str">
        <f>VLOOKUP(K1512,'COMM ITY- ENG'!A:B,2,FALSE)</f>
        <v>handles</v>
      </c>
      <c r="N1512">
        <v>12000</v>
      </c>
      <c r="O1512" t="s">
        <v>4949</v>
      </c>
      <c r="Q1512" s="19">
        <f t="shared" si="23"/>
        <v>1.137</v>
      </c>
      <c r="R1512">
        <v>13644</v>
      </c>
      <c r="S1512" s="26" t="str">
        <f>IFERROR(VLOOKUP(J1512,'DESC ITY - ENG'!B:C,2,FALSE),VLOOKUP(I1512,'DESC ITY - ENG'!A:C,3,FALSE))</f>
        <v>Steel Handle AC.SOLE Short w/Logo MC AISI 430 Casserole 433-16 Sandblasted [cite: 4]</v>
      </c>
      <c r="T1512" s="15" t="str">
        <f>IFERROR(VLOOKUP(S1512,'DESC ITY - ENG'!C:D,2,FALSE),VLOOKUP(J1512,'DESC ITY - ENG'!B:D,3,FALSE))</f>
        <v>SHDL-</v>
      </c>
      <c r="U1512" t="e">
        <f>VLOOKUP(T1512,'STANDARD COMM'!A:B,2,FALSE)</f>
        <v>#N/A</v>
      </c>
      <c r="V1512" t="str">
        <f>IF(T1512="","(blank)",IF(COUNTIF('STANDARD COMM'!A:A,T1512)&gt;0,"OK","OUT OF SCOPE"))</f>
        <v>OUT OF SCOPE</v>
      </c>
    </row>
    <row r="1513" spans="1:22">
      <c r="A1513" t="s">
        <v>9519</v>
      </c>
      <c r="B1513" s="48">
        <v>46139.733437499999</v>
      </c>
      <c r="D1513" t="s">
        <v>44</v>
      </c>
      <c r="E1513" t="str">
        <f>VLOOKUP(D1513,[1]Sheet1!$F:$G,2,FALSE)</f>
        <v>KOREA FINE CERAMIC CO., LTD</v>
      </c>
      <c r="F1513" t="s">
        <v>9703</v>
      </c>
      <c r="G1513" s="24">
        <v>46167</v>
      </c>
      <c r="I1513" t="s">
        <v>764</v>
      </c>
      <c r="J1513" t="s">
        <v>765</v>
      </c>
      <c r="K1513" t="s">
        <v>4936</v>
      </c>
      <c r="L1513" s="33" t="str">
        <f>VLOOKUP(K1513,'COMM ITY- ENG'!A:B,2,FALSE)</f>
        <v>chemical products</v>
      </c>
      <c r="N1513">
        <v>100.02</v>
      </c>
      <c r="O1513" t="s">
        <v>4950</v>
      </c>
      <c r="Q1513" s="19">
        <f t="shared" si="23"/>
        <v>16</v>
      </c>
      <c r="R1513">
        <v>1600.32</v>
      </c>
      <c r="S1513" s="26" t="str">
        <f>IFERROR(VLOOKUP(J1513,'DESC ITY - ENG'!B:C,2,FALSE),VLOOKUP(I1513,'DESC ITY - ENG'!A:C,3,FALSE))</f>
        <v>Coating G8 Base System White FC-1462 Grade A</v>
      </c>
      <c r="T1513" s="15" t="str">
        <f>IFERROR(VLOOKUP(S1513,'DESC ITY - ENG'!C:D,2,FALSE),VLOOKUP(J1513,'DESC ITY - ENG'!B:D,3,FALSE))</f>
        <v>INM-</v>
      </c>
      <c r="U1513" t="str">
        <f>VLOOKUP(T1513,'STANDARD COMM'!A:B,2,FALSE)</f>
        <v>INTR TREAT MATERIAL</v>
      </c>
      <c r="V1513" t="str">
        <f>IF(T1513="","(blank)",IF(COUNTIF('STANDARD COMM'!A:A,T1513)&gt;0,"OK","OUT OF SCOPE"))</f>
        <v>OK</v>
      </c>
    </row>
    <row r="1514" spans="1:22">
      <c r="A1514" t="s">
        <v>9513</v>
      </c>
      <c r="B1514" s="48">
        <v>46154.6300694444</v>
      </c>
      <c r="D1514" t="s">
        <v>8252</v>
      </c>
      <c r="E1514" t="str">
        <f>VLOOKUP(D1514,[1]Sheet1!$F:$G,2,FALSE)</f>
        <v>MEYER MARKETING COMPANY LIMITED</v>
      </c>
      <c r="F1514" t="s">
        <v>9697</v>
      </c>
      <c r="G1514" s="24">
        <v>46167</v>
      </c>
      <c r="I1514" t="s">
        <v>9784</v>
      </c>
      <c r="J1514" t="s">
        <v>9785</v>
      </c>
      <c r="K1514" t="s">
        <v>4943</v>
      </c>
      <c r="L1514" s="33" t="str">
        <f>VLOOKUP(K1514,'COMM ITY- ENG'!A:B,2,FALSE)</f>
        <v>finished product</v>
      </c>
      <c r="N1514">
        <v>2205</v>
      </c>
      <c r="O1514" t="s">
        <v>4949</v>
      </c>
      <c r="Q1514" s="19">
        <f t="shared" si="23"/>
        <v>17.173292517006804</v>
      </c>
      <c r="R1514">
        <v>37867.11</v>
      </c>
      <c r="S1514" s="26" t="str">
        <f>IFERROR(VLOOKUP(J1514,'DESC ITY - ENG'!B:C,2,FALSE),VLOOKUP(I1514,'DESC ITY - ENG'!A:C,3,FALSE))</f>
        <v>PAN 1HDL+1LG HDL 28 +GLASS LID AMWAY QUEEN</v>
      </c>
      <c r="T1514" s="15">
        <f>IFERROR(VLOOKUP(S1514,'DESC ITY - ENG'!C:D,2,FALSE),VLOOKUP(J1514,'DESC ITY - ENG'!B:D,3,FALSE))</f>
        <v>0</v>
      </c>
      <c r="U1514" t="e">
        <f>VLOOKUP(T1514,'STANDARD COMM'!A:B,2,FALSE)</f>
        <v>#N/A</v>
      </c>
      <c r="V1514" t="str">
        <f>IF(T1514="","(blank)",IF(COUNTIF('STANDARD COMM'!A:A,T1514)&gt;0,"OK","OUT OF SCOPE"))</f>
        <v>OUT OF SCOPE</v>
      </c>
    </row>
    <row r="1515" spans="1:22">
      <c r="A1515" t="s">
        <v>9521</v>
      </c>
      <c r="B1515" s="48">
        <v>46010.61074074074</v>
      </c>
      <c r="D1515" t="s">
        <v>74</v>
      </c>
      <c r="E1515" t="s">
        <v>75</v>
      </c>
      <c r="F1515" t="s">
        <v>9706</v>
      </c>
      <c r="G1515" s="24">
        <v>46170</v>
      </c>
      <c r="I1515" t="s">
        <v>4718</v>
      </c>
      <c r="J1515" t="s">
        <v>4719</v>
      </c>
      <c r="K1515" t="s">
        <v>4945</v>
      </c>
      <c r="L1515" s="33" t="str">
        <f>VLOOKUP(K1515,'COMM ITY- ENG'!A:B,2,FALSE)</f>
        <v>multilayer steel (5PLY)</v>
      </c>
      <c r="N1515">
        <v>5250</v>
      </c>
      <c r="O1515" t="s">
        <v>4949</v>
      </c>
      <c r="Q1515" s="19">
        <f t="shared" si="23"/>
        <v>3.84</v>
      </c>
      <c r="R1515">
        <v>20160</v>
      </c>
      <c r="S1515" s="26" t="str">
        <f>IFERROR(VLOOKUP(J1515,'DESC ITY - ENG'!B:C,2,FALSE),VLOOKUP(I1515,'DESC ITY - ENG'!A:C,3,FALSE))</f>
        <v>5-Ply Disc SS304/AL/SS439 265mm x 2.7mm Total Thickness 2.7mm [cite: 1]</v>
      </c>
      <c r="T1515" s="15" t="str">
        <f>IFERROR(VLOOKUP(S1515,'DESC ITY - ENG'!C:D,2,FALSE),VLOOKUP(J1515,'DESC ITY - ENG'!B:D,3,FALSE))</f>
        <v>CDM-</v>
      </c>
      <c r="U1515" t="str">
        <f>VLOOKUP(T1515,'STANDARD COMM'!A:B,2,FALSE)</f>
        <v>CLAD MATERIAL</v>
      </c>
      <c r="V1515" t="str">
        <f>IF(T1515="","(blank)",IF(COUNTIF('STANDARD COMM'!A:A,T1515)&gt;0,"OK","OUT OF SCOPE"))</f>
        <v>OK</v>
      </c>
    </row>
    <row r="1516" spans="1:22">
      <c r="A1516" t="s">
        <v>9521</v>
      </c>
      <c r="B1516" s="48">
        <v>46010.61074074074</v>
      </c>
      <c r="D1516" t="s">
        <v>74</v>
      </c>
      <c r="E1516" t="s">
        <v>75</v>
      </c>
      <c r="F1516" t="s">
        <v>9706</v>
      </c>
      <c r="G1516" s="24">
        <v>46170</v>
      </c>
      <c r="I1516" t="s">
        <v>752</v>
      </c>
      <c r="J1516" t="s">
        <v>753</v>
      </c>
      <c r="K1516" t="s">
        <v>4945</v>
      </c>
      <c r="L1516" s="33" t="str">
        <f>VLOOKUP(K1516,'COMM ITY- ENG'!A:B,2,FALSE)</f>
        <v>multilayer steel (5PLY)</v>
      </c>
      <c r="N1516">
        <v>1000</v>
      </c>
      <c r="O1516" t="s">
        <v>4949</v>
      </c>
      <c r="Q1516" s="19">
        <f t="shared" si="23"/>
        <v>4.32</v>
      </c>
      <c r="R1516">
        <v>4320</v>
      </c>
      <c r="S1516" s="26" t="str">
        <f>IFERROR(VLOOKUP(J1516,'DESC ITY - ENG'!B:C,2,FALSE),VLOOKUP(I1516,'DESC ITY - ENG'!A:C,3,FALSE))</f>
        <v>5-Ply Disc SS304/AL/SS439 300mm x 2.3mm Total Thickness 2.3mm [cite: 1]</v>
      </c>
      <c r="T1516" s="15" t="str">
        <f>IFERROR(VLOOKUP(S1516,'DESC ITY - ENG'!C:D,2,FALSE),VLOOKUP(J1516,'DESC ITY - ENG'!B:D,3,FALSE))</f>
        <v>CDM-</v>
      </c>
      <c r="U1516" t="str">
        <f>VLOOKUP(T1516,'STANDARD COMM'!A:B,2,FALSE)</f>
        <v>CLAD MATERIAL</v>
      </c>
      <c r="V1516" t="str">
        <f>IF(T1516="","(blank)",IF(COUNTIF('STANDARD COMM'!A:A,T1516)&gt;0,"OK","OUT OF SCOPE"))</f>
        <v>OK</v>
      </c>
    </row>
    <row r="1517" spans="1:22">
      <c r="A1517" t="s">
        <v>9521</v>
      </c>
      <c r="B1517" s="48">
        <v>46010.61074074074</v>
      </c>
      <c r="D1517" t="s">
        <v>74</v>
      </c>
      <c r="E1517" t="s">
        <v>75</v>
      </c>
      <c r="F1517" t="s">
        <v>9706</v>
      </c>
      <c r="G1517" s="24">
        <v>46170</v>
      </c>
      <c r="I1517" t="s">
        <v>5004</v>
      </c>
      <c r="J1517" t="s">
        <v>5005</v>
      </c>
      <c r="K1517" t="s">
        <v>4945</v>
      </c>
      <c r="L1517" s="33" t="str">
        <f>VLOOKUP(K1517,'COMM ITY- ENG'!A:B,2,FALSE)</f>
        <v>multilayer steel (5PLY)</v>
      </c>
      <c r="N1517">
        <v>3000</v>
      </c>
      <c r="O1517" t="s">
        <v>4949</v>
      </c>
      <c r="Q1517" s="19">
        <f t="shared" si="23"/>
        <v>6.2</v>
      </c>
      <c r="R1517">
        <v>18600</v>
      </c>
      <c r="S1517" s="26" t="str">
        <f>IFERROR(VLOOKUP(J1517,'DESC ITY - ENG'!B:C,2,FALSE),VLOOKUP(I1517,'DESC ITY - ENG'!A:C,3,FALSE))</f>
        <v>5-Ply Disc SS304/AL/SS439 365mm x 2.3mm Total Thickness 2.3mm [cite: 1]</v>
      </c>
      <c r="T1517" s="15" t="str">
        <f>IFERROR(VLOOKUP(S1517,'DESC ITY - ENG'!C:D,2,FALSE),VLOOKUP(J1517,'DESC ITY - ENG'!B:D,3,FALSE))</f>
        <v>CDM-</v>
      </c>
      <c r="U1517" t="str">
        <f>VLOOKUP(T1517,'STANDARD COMM'!A:B,2,FALSE)</f>
        <v>CLAD MATERIAL</v>
      </c>
      <c r="V1517" t="str">
        <f>IF(T1517="","(blank)",IF(COUNTIF('STANDARD COMM'!A:A,T1517)&gt;0,"OK","OUT OF SCOPE"))</f>
        <v>OK</v>
      </c>
    </row>
    <row r="1518" spans="1:22">
      <c r="A1518" t="s">
        <v>9521</v>
      </c>
      <c r="B1518" s="48">
        <v>46010.61074074074</v>
      </c>
      <c r="D1518" t="s">
        <v>74</v>
      </c>
      <c r="E1518" t="s">
        <v>75</v>
      </c>
      <c r="F1518" t="s">
        <v>9706</v>
      </c>
      <c r="G1518" s="24">
        <v>46170</v>
      </c>
      <c r="I1518" t="s">
        <v>756</v>
      </c>
      <c r="J1518" t="s">
        <v>757</v>
      </c>
      <c r="K1518" t="s">
        <v>4945</v>
      </c>
      <c r="L1518" s="33" t="str">
        <f>VLOOKUP(K1518,'COMM ITY- ENG'!A:B,2,FALSE)</f>
        <v>multilayer steel (5PLY)</v>
      </c>
      <c r="N1518">
        <v>3000</v>
      </c>
      <c r="O1518" t="s">
        <v>4949</v>
      </c>
      <c r="Q1518" s="19">
        <f t="shared" si="23"/>
        <v>6.53</v>
      </c>
      <c r="R1518">
        <v>19590</v>
      </c>
      <c r="S1518" s="26" t="str">
        <f>IFERROR(VLOOKUP(J1518,'DESC ITY - ENG'!B:C,2,FALSE),VLOOKUP(I1518,'DESC ITY - ENG'!A:C,3,FALSE))</f>
        <v>5-Ply Disc SS304/AL/SS439 375mm x 2.3mm Total Thickness 2.3mm [cite: 1]</v>
      </c>
      <c r="T1518" s="15" t="str">
        <f>IFERROR(VLOOKUP(S1518,'DESC ITY - ENG'!C:D,2,FALSE),VLOOKUP(J1518,'DESC ITY - ENG'!B:D,3,FALSE))</f>
        <v>CDM-</v>
      </c>
      <c r="U1518" t="str">
        <f>VLOOKUP(T1518,'STANDARD COMM'!A:B,2,FALSE)</f>
        <v>CLAD MATERIAL</v>
      </c>
      <c r="V1518" t="str">
        <f>IF(T1518="","(blank)",IF(COUNTIF('STANDARD COMM'!A:A,T1518)&gt;0,"OK","OUT OF SCOPE"))</f>
        <v>OK</v>
      </c>
    </row>
    <row r="1519" spans="1:22">
      <c r="A1519" t="s">
        <v>9521</v>
      </c>
      <c r="B1519" s="48">
        <v>46010.61074074074</v>
      </c>
      <c r="D1519" t="s">
        <v>74</v>
      </c>
      <c r="E1519" t="s">
        <v>75</v>
      </c>
      <c r="F1519" t="s">
        <v>9706</v>
      </c>
      <c r="G1519" s="24">
        <v>46170</v>
      </c>
      <c r="I1519" t="s">
        <v>5006</v>
      </c>
      <c r="J1519" t="s">
        <v>5007</v>
      </c>
      <c r="K1519" t="s">
        <v>4945</v>
      </c>
      <c r="L1519" s="33" t="str">
        <f>VLOOKUP(K1519,'COMM ITY- ENG'!A:B,2,FALSE)</f>
        <v>multilayer steel (5PLY)</v>
      </c>
      <c r="N1519">
        <v>3000</v>
      </c>
      <c r="O1519" t="s">
        <v>4949</v>
      </c>
      <c r="Q1519" s="19">
        <f t="shared" si="23"/>
        <v>6.7</v>
      </c>
      <c r="R1519">
        <v>20100</v>
      </c>
      <c r="S1519" s="26" t="str">
        <f>IFERROR(VLOOKUP(J1519,'DESC ITY - ENG'!B:C,2,FALSE),VLOOKUP(I1519,'DESC ITY - ENG'!A:C,3,FALSE))</f>
        <v>5-Ply Disc SS304/AL/SS439 380mm x 2.3mm Total Thickness 2.3mm [cite: 1]</v>
      </c>
      <c r="T1519" s="15" t="str">
        <f>IFERROR(VLOOKUP(S1519,'DESC ITY - ENG'!C:D,2,FALSE),VLOOKUP(J1519,'DESC ITY - ENG'!B:D,3,FALSE))</f>
        <v>CDM-</v>
      </c>
      <c r="U1519" t="str">
        <f>VLOOKUP(T1519,'STANDARD COMM'!A:B,2,FALSE)</f>
        <v>CLAD MATERIAL</v>
      </c>
      <c r="V1519" t="str">
        <f>IF(T1519="","(blank)",IF(COUNTIF('STANDARD COMM'!A:A,T1519)&gt;0,"OK","OUT OF SCOPE"))</f>
        <v>OK</v>
      </c>
    </row>
    <row r="1520" spans="1:22">
      <c r="A1520" t="s">
        <v>9521</v>
      </c>
      <c r="B1520" s="48">
        <v>46010.61074074074</v>
      </c>
      <c r="D1520" t="s">
        <v>74</v>
      </c>
      <c r="E1520" t="s">
        <v>75</v>
      </c>
      <c r="F1520" t="s">
        <v>9706</v>
      </c>
      <c r="G1520" s="24">
        <v>46170</v>
      </c>
      <c r="I1520" t="s">
        <v>758</v>
      </c>
      <c r="J1520" t="s">
        <v>759</v>
      </c>
      <c r="K1520" t="s">
        <v>4945</v>
      </c>
      <c r="L1520" s="33" t="str">
        <f>VLOOKUP(K1520,'COMM ITY- ENG'!A:B,2,FALSE)</f>
        <v>multilayer steel (5PLY)</v>
      </c>
      <c r="N1520">
        <v>3000</v>
      </c>
      <c r="O1520" t="s">
        <v>4949</v>
      </c>
      <c r="Q1520" s="19">
        <f t="shared" si="23"/>
        <v>10.039999999999999</v>
      </c>
      <c r="R1520">
        <v>30120</v>
      </c>
      <c r="S1520" s="26" t="str">
        <f>IFERROR(VLOOKUP(J1520,'DESC ITY - ENG'!B:C,2,FALSE),VLOOKUP(I1520,'DESC ITY - ENG'!A:C,3,FALSE))</f>
        <v>5-Ply Disc SS304/AL/SS439 470mm x 2.3mm Total Thickness 2.3mm [cite: 1]</v>
      </c>
      <c r="T1520" s="15" t="str">
        <f>IFERROR(VLOOKUP(S1520,'DESC ITY - ENG'!C:D,2,FALSE),VLOOKUP(J1520,'DESC ITY - ENG'!B:D,3,FALSE))</f>
        <v>CDM-</v>
      </c>
      <c r="U1520" t="str">
        <f>VLOOKUP(T1520,'STANDARD COMM'!A:B,2,FALSE)</f>
        <v>CLAD MATERIAL</v>
      </c>
      <c r="V1520" t="str">
        <f>IF(T1520="","(blank)",IF(COUNTIF('STANDARD COMM'!A:A,T1520)&gt;0,"OK","OUT OF SCOPE"))</f>
        <v>OK</v>
      </c>
    </row>
    <row r="1521" spans="1:22">
      <c r="A1521" t="s">
        <v>9521</v>
      </c>
      <c r="B1521" s="48">
        <v>46010.61074074074</v>
      </c>
      <c r="D1521" t="s">
        <v>74</v>
      </c>
      <c r="E1521" t="s">
        <v>75</v>
      </c>
      <c r="F1521" t="s">
        <v>9707</v>
      </c>
      <c r="G1521" s="24">
        <v>46170</v>
      </c>
      <c r="I1521" t="s">
        <v>4718</v>
      </c>
      <c r="J1521" t="s">
        <v>4719</v>
      </c>
      <c r="K1521" t="s">
        <v>4945</v>
      </c>
      <c r="L1521" s="33" t="str">
        <f>VLOOKUP(K1521,'COMM ITY- ENG'!A:B,2,FALSE)</f>
        <v>multilayer steel (5PLY)</v>
      </c>
      <c r="N1521">
        <v>20750</v>
      </c>
      <c r="O1521" t="s">
        <v>4949</v>
      </c>
      <c r="Q1521" s="19">
        <f t="shared" si="23"/>
        <v>3.84</v>
      </c>
      <c r="R1521">
        <v>79680</v>
      </c>
      <c r="S1521" s="26" t="str">
        <f>IFERROR(VLOOKUP(J1521,'DESC ITY - ENG'!B:C,2,FALSE),VLOOKUP(I1521,'DESC ITY - ENG'!A:C,3,FALSE))</f>
        <v>5-Ply Disc SS304/AL/SS439 265mm x 2.7mm Total Thickness 2.7mm [cite: 1]</v>
      </c>
      <c r="T1521" s="15" t="str">
        <f>IFERROR(VLOOKUP(S1521,'DESC ITY - ENG'!C:D,2,FALSE),VLOOKUP(J1521,'DESC ITY - ENG'!B:D,3,FALSE))</f>
        <v>CDM-</v>
      </c>
      <c r="U1521" t="str">
        <f>VLOOKUP(T1521,'STANDARD COMM'!A:B,2,FALSE)</f>
        <v>CLAD MATERIAL</v>
      </c>
      <c r="V1521" t="str">
        <f>IF(T1521="","(blank)",IF(COUNTIF('STANDARD COMM'!A:A,T1521)&gt;0,"OK","OUT OF SCOPE"))</f>
        <v>OK</v>
      </c>
    </row>
    <row r="1522" spans="1:22">
      <c r="A1522" t="s">
        <v>9521</v>
      </c>
      <c r="B1522" s="48">
        <v>46010.61074074074</v>
      </c>
      <c r="D1522" t="s">
        <v>74</v>
      </c>
      <c r="E1522" t="s">
        <v>75</v>
      </c>
      <c r="F1522" t="s">
        <v>9707</v>
      </c>
      <c r="G1522" s="24">
        <v>46170</v>
      </c>
      <c r="I1522" t="s">
        <v>754</v>
      </c>
      <c r="J1522" t="s">
        <v>755</v>
      </c>
      <c r="K1522" t="s">
        <v>4945</v>
      </c>
      <c r="L1522" s="33" t="str">
        <f>VLOOKUP(K1522,'COMM ITY- ENG'!A:B,2,FALSE)</f>
        <v>multilayer steel (5PLY)</v>
      </c>
      <c r="N1522">
        <v>6000</v>
      </c>
      <c r="O1522" t="s">
        <v>4949</v>
      </c>
      <c r="Q1522" s="19">
        <f t="shared" si="23"/>
        <v>5.92</v>
      </c>
      <c r="R1522">
        <v>35520</v>
      </c>
      <c r="S1522" s="26" t="str">
        <f>IFERROR(VLOOKUP(J1522,'DESC ITY - ENG'!B:C,2,FALSE),VLOOKUP(I1522,'DESC ITY - ENG'!A:C,3,FALSE))</f>
        <v>5-Ply Disc SS304/AL/SS439 335mm x 2.7mm Total Thickness 2.7mm [cite: 1]</v>
      </c>
      <c r="T1522" s="15" t="str">
        <f>IFERROR(VLOOKUP(S1522,'DESC ITY - ENG'!C:D,2,FALSE),VLOOKUP(J1522,'DESC ITY - ENG'!B:D,3,FALSE))</f>
        <v>CDM-</v>
      </c>
      <c r="U1522" t="str">
        <f>VLOOKUP(T1522,'STANDARD COMM'!A:B,2,FALSE)</f>
        <v>CLAD MATERIAL</v>
      </c>
      <c r="V1522" t="str">
        <f>IF(T1522="","(blank)",IF(COUNTIF('STANDARD COMM'!A:A,T1522)&gt;0,"OK","OUT OF SCOPE"))</f>
        <v>OK</v>
      </c>
    </row>
    <row r="1523" spans="1:22">
      <c r="A1523" t="s">
        <v>9521</v>
      </c>
      <c r="B1523" s="48">
        <v>46010.61074074074</v>
      </c>
      <c r="D1523" t="s">
        <v>74</v>
      </c>
      <c r="E1523" t="s">
        <v>75</v>
      </c>
      <c r="F1523" t="s">
        <v>9708</v>
      </c>
      <c r="G1523" s="24">
        <v>46170</v>
      </c>
      <c r="I1523" t="s">
        <v>754</v>
      </c>
      <c r="J1523" t="s">
        <v>755</v>
      </c>
      <c r="K1523" t="s">
        <v>4945</v>
      </c>
      <c r="L1523" s="33" t="str">
        <f>VLOOKUP(K1523,'COMM ITY- ENG'!A:B,2,FALSE)</f>
        <v>multilayer steel (5PLY)</v>
      </c>
      <c r="N1523">
        <v>19500</v>
      </c>
      <c r="O1523" t="s">
        <v>4949</v>
      </c>
      <c r="Q1523" s="19">
        <f t="shared" si="23"/>
        <v>5.92</v>
      </c>
      <c r="R1523">
        <v>115440</v>
      </c>
      <c r="S1523" s="26" t="str">
        <f>IFERROR(VLOOKUP(J1523,'DESC ITY - ENG'!B:C,2,FALSE),VLOOKUP(I1523,'DESC ITY - ENG'!A:C,3,FALSE))</f>
        <v>5-Ply Disc SS304/AL/SS439 335mm x 2.7mm Total Thickness 2.7mm [cite: 1]</v>
      </c>
      <c r="T1523" s="15" t="str">
        <f>IFERROR(VLOOKUP(S1523,'DESC ITY - ENG'!C:D,2,FALSE),VLOOKUP(J1523,'DESC ITY - ENG'!B:D,3,FALSE))</f>
        <v>CDM-</v>
      </c>
      <c r="U1523" t="str">
        <f>VLOOKUP(T1523,'STANDARD COMM'!A:B,2,FALSE)</f>
        <v>CLAD MATERIAL</v>
      </c>
      <c r="V1523" t="str">
        <f>IF(T1523="","(blank)",IF(COUNTIF('STANDARD COMM'!A:A,T1523)&gt;0,"OK","OUT OF SCOPE"))</f>
        <v>OK</v>
      </c>
    </row>
    <row r="1524" spans="1:22">
      <c r="A1524" t="s">
        <v>9521</v>
      </c>
      <c r="B1524" s="48">
        <v>46010.61074074074</v>
      </c>
      <c r="D1524" t="s">
        <v>74</v>
      </c>
      <c r="E1524" t="s">
        <v>75</v>
      </c>
      <c r="F1524" t="s">
        <v>9709</v>
      </c>
      <c r="G1524" s="24">
        <v>46170</v>
      </c>
      <c r="I1524" t="s">
        <v>4720</v>
      </c>
      <c r="J1524" t="s">
        <v>4721</v>
      </c>
      <c r="K1524" t="s">
        <v>4945</v>
      </c>
      <c r="L1524" s="33" t="str">
        <f>VLOOKUP(K1524,'COMM ITY- ENG'!A:B,2,FALSE)</f>
        <v>multilayer steel (5PLY)</v>
      </c>
      <c r="N1524">
        <v>13750</v>
      </c>
      <c r="O1524" t="s">
        <v>4949</v>
      </c>
      <c r="Q1524" s="19">
        <f t="shared" si="23"/>
        <v>7.64</v>
      </c>
      <c r="R1524">
        <v>105050</v>
      </c>
      <c r="S1524" s="26" t="str">
        <f>IFERROR(VLOOKUP(J1524,'DESC ITY - ENG'!B:C,2,FALSE),VLOOKUP(I1524,'DESC ITY - ENG'!A:C,3,FALSE))</f>
        <v>5-Ply Disc SS304/AL/SS439 385mm x 2.7mm Total Thickness 2.7mm [cite: 1]</v>
      </c>
      <c r="T1524" s="15" t="str">
        <f>IFERROR(VLOOKUP(S1524,'DESC ITY - ENG'!C:D,2,FALSE),VLOOKUP(J1524,'DESC ITY - ENG'!B:D,3,FALSE))</f>
        <v>CDM-</v>
      </c>
      <c r="U1524" t="str">
        <f>VLOOKUP(T1524,'STANDARD COMM'!A:B,2,FALSE)</f>
        <v>CLAD MATERIAL</v>
      </c>
      <c r="V1524" t="str">
        <f>IF(T1524="","(blank)",IF(COUNTIF('STANDARD COMM'!A:A,T1524)&gt;0,"OK","OUT OF SCOPE"))</f>
        <v>OK</v>
      </c>
    </row>
    <row r="1525" spans="1:22">
      <c r="A1525" t="s">
        <v>9521</v>
      </c>
      <c r="B1525" s="48">
        <v>46010.61074074074</v>
      </c>
      <c r="D1525" t="s">
        <v>74</v>
      </c>
      <c r="E1525" t="s">
        <v>75</v>
      </c>
      <c r="F1525" t="s">
        <v>9710</v>
      </c>
      <c r="G1525" s="24">
        <v>46170</v>
      </c>
      <c r="I1525" t="s">
        <v>754</v>
      </c>
      <c r="J1525" t="s">
        <v>755</v>
      </c>
      <c r="K1525" t="s">
        <v>4945</v>
      </c>
      <c r="L1525" s="33" t="str">
        <f>VLOOKUP(K1525,'COMM ITY- ENG'!A:B,2,FALSE)</f>
        <v>multilayer steel (5PLY)</v>
      </c>
      <c r="N1525">
        <v>19500</v>
      </c>
      <c r="O1525" t="s">
        <v>4949</v>
      </c>
      <c r="Q1525" s="19">
        <f t="shared" si="23"/>
        <v>5.92</v>
      </c>
      <c r="R1525">
        <v>115440</v>
      </c>
      <c r="S1525" s="26" t="str">
        <f>IFERROR(VLOOKUP(J1525,'DESC ITY - ENG'!B:C,2,FALSE),VLOOKUP(I1525,'DESC ITY - ENG'!A:C,3,FALSE))</f>
        <v>5-Ply Disc SS304/AL/SS439 335mm x 2.7mm Total Thickness 2.7mm [cite: 1]</v>
      </c>
      <c r="T1525" s="15" t="str">
        <f>IFERROR(VLOOKUP(S1525,'DESC ITY - ENG'!C:D,2,FALSE),VLOOKUP(J1525,'DESC ITY - ENG'!B:D,3,FALSE))</f>
        <v>CDM-</v>
      </c>
      <c r="U1525" t="str">
        <f>VLOOKUP(T1525,'STANDARD COMM'!A:B,2,FALSE)</f>
        <v>CLAD MATERIAL</v>
      </c>
      <c r="V1525" t="str">
        <f>IF(T1525="","(blank)",IF(COUNTIF('STANDARD COMM'!A:A,T1525)&gt;0,"OK","OUT OF SCOPE"))</f>
        <v>OK</v>
      </c>
    </row>
    <row r="1526" spans="1:22">
      <c r="A1526" t="s">
        <v>9521</v>
      </c>
      <c r="B1526" s="48">
        <v>46010.61074074074</v>
      </c>
      <c r="D1526" t="s">
        <v>74</v>
      </c>
      <c r="E1526" t="s">
        <v>75</v>
      </c>
      <c r="F1526" t="s">
        <v>9711</v>
      </c>
      <c r="G1526" s="24">
        <v>46170</v>
      </c>
      <c r="I1526" t="s">
        <v>4720</v>
      </c>
      <c r="J1526" t="s">
        <v>4721</v>
      </c>
      <c r="K1526" t="s">
        <v>4945</v>
      </c>
      <c r="L1526" s="33" t="str">
        <f>VLOOKUP(K1526,'COMM ITY- ENG'!A:B,2,FALSE)</f>
        <v>multilayer steel (5PLY)</v>
      </c>
      <c r="N1526">
        <v>14250</v>
      </c>
      <c r="O1526" t="s">
        <v>4949</v>
      </c>
      <c r="Q1526" s="19">
        <f t="shared" si="23"/>
        <v>7.64</v>
      </c>
      <c r="R1526">
        <v>108870</v>
      </c>
      <c r="S1526" s="26" t="str">
        <f>IFERROR(VLOOKUP(J1526,'DESC ITY - ENG'!B:C,2,FALSE),VLOOKUP(I1526,'DESC ITY - ENG'!A:C,3,FALSE))</f>
        <v>5-Ply Disc SS304/AL/SS439 385mm x 2.7mm Total Thickness 2.7mm [cite: 1]</v>
      </c>
      <c r="T1526" s="15" t="str">
        <f>IFERROR(VLOOKUP(S1526,'DESC ITY - ENG'!C:D,2,FALSE),VLOOKUP(J1526,'DESC ITY - ENG'!B:D,3,FALSE))</f>
        <v>CDM-</v>
      </c>
      <c r="U1526" t="str">
        <f>VLOOKUP(T1526,'STANDARD COMM'!A:B,2,FALSE)</f>
        <v>CLAD MATERIAL</v>
      </c>
      <c r="V1526" t="str">
        <f>IF(T1526="","(blank)",IF(COUNTIF('STANDARD COMM'!A:A,T1526)&gt;0,"OK","OUT OF SCOPE"))</f>
        <v>OK</v>
      </c>
    </row>
    <row r="1527" spans="1:22">
      <c r="A1527" t="s">
        <v>9518</v>
      </c>
      <c r="B1527" s="48">
        <v>46052.575925925928</v>
      </c>
      <c r="D1527" t="s">
        <v>68</v>
      </c>
      <c r="E1527" t="s">
        <v>69</v>
      </c>
      <c r="F1527" t="s">
        <v>9705</v>
      </c>
      <c r="G1527" s="24">
        <v>46170</v>
      </c>
      <c r="I1527" t="s">
        <v>732</v>
      </c>
      <c r="J1527" t="s">
        <v>733</v>
      </c>
      <c r="K1527" t="s">
        <v>4941</v>
      </c>
      <c r="L1527" s="33" t="str">
        <f>VLOOKUP(K1527,'COMM ITY- ENG'!A:B,2,FALSE)</f>
        <v>semi-finished product</v>
      </c>
      <c r="N1527">
        <v>1000</v>
      </c>
      <c r="O1527" t="s">
        <v>4949</v>
      </c>
      <c r="Q1527" s="19">
        <f t="shared" si="23"/>
        <v>4.0910299999999999</v>
      </c>
      <c r="R1527">
        <v>4091.03</v>
      </c>
      <c r="S1527" s="26" t="str">
        <f>IFERROR(VLOOKUP(J1527,'DESC ITY - ENG'!B:C,2,FALSE),VLOOKUP(I1527,'DESC ITY - ENG'!A:C,3,FALSE))</f>
        <v>Iron Wok Body 28cm Diameter Height 70mmIron Wok Body</v>
      </c>
      <c r="T1527" s="15" t="str">
        <f>IFERROR(VLOOKUP(S1527,'DESC ITY - ENG'!C:D,2,FALSE),VLOOKUP(J1527,'DESC ITY - ENG'!B:D,3,FALSE))</f>
        <v>PAN-</v>
      </c>
      <c r="U1527" t="str">
        <f>VLOOKUP(T1527,'STANDARD COMM'!A:B,2,FALSE)</f>
        <v>BODY</v>
      </c>
      <c r="V1527" t="str">
        <f>IF(T1527="","(blank)",IF(COUNTIF('STANDARD COMM'!A:A,T1527)&gt;0,"OK","OUT OF SCOPE"))</f>
        <v>OK</v>
      </c>
    </row>
    <row r="1528" spans="1:22">
      <c r="A1528" t="s">
        <v>9660</v>
      </c>
      <c r="B1528" s="48">
        <v>45775.448819444442</v>
      </c>
      <c r="D1528" t="s">
        <v>150</v>
      </c>
      <c r="E1528" t="s">
        <v>151</v>
      </c>
      <c r="F1528" t="s">
        <v>9776</v>
      </c>
      <c r="G1528" s="24">
        <v>46173</v>
      </c>
      <c r="I1528" t="s">
        <v>3726</v>
      </c>
      <c r="J1528" t="s">
        <v>3727</v>
      </c>
      <c r="K1528" t="s">
        <v>4947</v>
      </c>
      <c r="L1528" s="33" t="str">
        <f>VLOOKUP(K1528,'COMM ITY- ENG'!A:B,2,FALSE)</f>
        <v>cartons and boxes</v>
      </c>
      <c r="N1528">
        <v>600</v>
      </c>
      <c r="O1528" t="s">
        <v>4949</v>
      </c>
      <c r="Q1528" s="19">
        <f t="shared" si="23"/>
        <v>0.85100000000000009</v>
      </c>
      <c r="R1528">
        <v>510.6</v>
      </c>
      <c r="S1528" s="26" t="str">
        <f>IFERROR(VLOOKUP(J1528,'DESC ITY - ENG'!B:C,2,FALSE),VLOOKUP(I1528,'DESC ITY - ENG'!A:C,3,FALSE))</f>
        <v>BOX 4728/001 58.0X48.0X19.0 CM</v>
      </c>
      <c r="T1528" s="15" t="str">
        <f>IFERROR(VLOOKUP(S1528,'DESC ITY - ENG'!C:D,2,FALSE),VLOOKUP(J1528,'DESC ITY - ENG'!B:D,3,FALSE))</f>
        <v>SHTS</v>
      </c>
      <c r="U1528" t="str">
        <f>VLOOKUP(T1528,'STANDARD COMM'!A:B,2,FALSE)</f>
        <v>COLOR SHEET SLEEVE</v>
      </c>
      <c r="V1528" t="str">
        <f>IF(T1528="","(blank)",IF(COUNTIF('STANDARD COMM'!A:A,T1528)&gt;0,"OK","OUT OF SCOPE"))</f>
        <v>OK</v>
      </c>
    </row>
    <row r="1529" spans="1:22">
      <c r="A1529" t="s">
        <v>9584</v>
      </c>
      <c r="B1529" s="48">
        <v>45897.555856481478</v>
      </c>
      <c r="D1529" t="s">
        <v>9007</v>
      </c>
      <c r="E1529" t="s">
        <v>116</v>
      </c>
      <c r="F1529" t="s">
        <v>9740</v>
      </c>
      <c r="G1529" s="24">
        <v>46173</v>
      </c>
      <c r="I1529" t="s">
        <v>2180</v>
      </c>
      <c r="J1529" t="s">
        <v>2181</v>
      </c>
      <c r="K1529" t="s">
        <v>4947</v>
      </c>
      <c r="L1529" s="33" t="str">
        <f>VLOOKUP(K1529,'COMM ITY- ENG'!A:B,2,FALSE)</f>
        <v>cartons and boxes</v>
      </c>
      <c r="N1529">
        <v>338</v>
      </c>
      <c r="O1529" t="s">
        <v>4949</v>
      </c>
      <c r="Q1529" s="19">
        <f t="shared" si="23"/>
        <v>0.63798816568047334</v>
      </c>
      <c r="R1529">
        <v>215.64</v>
      </c>
      <c r="S1529" s="26" t="str">
        <f>IFERROR(VLOOKUP(J1529,'DESC ITY - ENG'!B:C,2,FALSE),VLOOKUP(I1529,'DESC ITY - ENG'!A:C,3,FALSE))</f>
        <v>BOX 3495/000 48X28.5X19 CM JAPAN TYPE</v>
      </c>
      <c r="T1529" s="15" t="str">
        <f>IFERROR(VLOOKUP(S1529,'DESC ITY - ENG'!C:D,2,FALSE),VLOOKUP(J1529,'DESC ITY - ENG'!B:D,3,FALSE))</f>
        <v>SHTS</v>
      </c>
      <c r="U1529" t="str">
        <f>VLOOKUP(T1529,'STANDARD COMM'!A:B,2,FALSE)</f>
        <v>COLOR SHEET SLEEVE</v>
      </c>
      <c r="V1529" t="str">
        <f>IF(T1529="","(blank)",IF(COUNTIF('STANDARD COMM'!A:A,T1529)&gt;0,"OK","OUT OF SCOPE"))</f>
        <v>OK</v>
      </c>
    </row>
    <row r="1530" spans="1:22">
      <c r="A1530" t="s">
        <v>9584</v>
      </c>
      <c r="B1530" s="48">
        <v>45897.555856481478</v>
      </c>
      <c r="D1530" t="s">
        <v>9007</v>
      </c>
      <c r="E1530" t="s">
        <v>116</v>
      </c>
      <c r="F1530" t="s">
        <v>9740</v>
      </c>
      <c r="G1530" s="24">
        <v>46173</v>
      </c>
      <c r="I1530" t="s">
        <v>1690</v>
      </c>
      <c r="J1530" t="s">
        <v>1691</v>
      </c>
      <c r="K1530" t="s">
        <v>4947</v>
      </c>
      <c r="L1530" s="33" t="str">
        <f>VLOOKUP(K1530,'COMM ITY- ENG'!A:B,2,FALSE)</f>
        <v>cartons and boxes</v>
      </c>
      <c r="N1530">
        <v>25</v>
      </c>
      <c r="O1530" t="s">
        <v>4949</v>
      </c>
      <c r="Q1530" s="19">
        <f t="shared" si="23"/>
        <v>1.1520000000000001</v>
      </c>
      <c r="R1530">
        <v>28.8</v>
      </c>
      <c r="S1530" s="26" t="str">
        <f>IFERROR(VLOOKUP(J1530,'DESC ITY - ENG'!B:C,2,FALSE),VLOOKUP(I1530,'DESC ITY - ENG'!A:C,3,FALSE))</f>
        <v>BOX 5045/000 26X26X15.5 CM</v>
      </c>
      <c r="T1530" s="15" t="str">
        <f>IFERROR(VLOOKUP(S1530,'DESC ITY - ENG'!C:D,2,FALSE),VLOOKUP(J1530,'DESC ITY - ENG'!B:D,3,FALSE))</f>
        <v>SHTS</v>
      </c>
      <c r="U1530" t="str">
        <f>VLOOKUP(T1530,'STANDARD COMM'!A:B,2,FALSE)</f>
        <v>COLOR SHEET SLEEVE</v>
      </c>
      <c r="V1530" t="str">
        <f>IF(T1530="","(blank)",IF(COUNTIF('STANDARD COMM'!A:A,T1530)&gt;0,"OK","OUT OF SCOPE"))</f>
        <v>OK</v>
      </c>
    </row>
    <row r="1531" spans="1:22">
      <c r="A1531" t="s">
        <v>9586</v>
      </c>
      <c r="B1531" s="48">
        <v>45904.439444444448</v>
      </c>
      <c r="D1531" t="s">
        <v>9007</v>
      </c>
      <c r="E1531" t="s">
        <v>116</v>
      </c>
      <c r="F1531" t="s">
        <v>9740</v>
      </c>
      <c r="G1531" s="24">
        <v>46173</v>
      </c>
      <c r="I1531" t="s">
        <v>1690</v>
      </c>
      <c r="J1531" t="s">
        <v>1691</v>
      </c>
      <c r="K1531" t="s">
        <v>4947</v>
      </c>
      <c r="L1531" s="33" t="str">
        <f>VLOOKUP(K1531,'COMM ITY- ENG'!A:B,2,FALSE)</f>
        <v>cartons and boxes</v>
      </c>
      <c r="N1531">
        <v>75</v>
      </c>
      <c r="O1531" t="s">
        <v>4949</v>
      </c>
      <c r="Q1531" s="19">
        <f t="shared" si="23"/>
        <v>0.96200000000000008</v>
      </c>
      <c r="R1531">
        <v>72.150000000000006</v>
      </c>
      <c r="S1531" s="26" t="str">
        <f>IFERROR(VLOOKUP(J1531,'DESC ITY - ENG'!B:C,2,FALSE),VLOOKUP(I1531,'DESC ITY - ENG'!A:C,3,FALSE))</f>
        <v>BOX 5045/000 26X26X15.5 CM</v>
      </c>
      <c r="T1531" s="15" t="str">
        <f>IFERROR(VLOOKUP(S1531,'DESC ITY - ENG'!C:D,2,FALSE),VLOOKUP(J1531,'DESC ITY - ENG'!B:D,3,FALSE))</f>
        <v>SHTS</v>
      </c>
      <c r="U1531" t="str">
        <f>VLOOKUP(T1531,'STANDARD COMM'!A:B,2,FALSE)</f>
        <v>COLOR SHEET SLEEVE</v>
      </c>
      <c r="V1531" t="str">
        <f>IF(T1531="","(blank)",IF(COUNTIF('STANDARD COMM'!A:A,T1531)&gt;0,"OK","OUT OF SCOPE"))</f>
        <v>OK</v>
      </c>
    </row>
    <row r="1532" spans="1:22">
      <c r="A1532" t="s">
        <v>8958</v>
      </c>
      <c r="B1532" s="48">
        <v>45925.553888888891</v>
      </c>
      <c r="D1532" t="s">
        <v>142</v>
      </c>
      <c r="E1532" t="s">
        <v>143</v>
      </c>
      <c r="F1532" t="s">
        <v>9746</v>
      </c>
      <c r="G1532" s="24">
        <v>46173</v>
      </c>
      <c r="I1532" t="s">
        <v>1331</v>
      </c>
      <c r="J1532" t="s">
        <v>1332</v>
      </c>
      <c r="K1532" t="s">
        <v>4940</v>
      </c>
      <c r="L1532" s="33" t="str">
        <f>VLOOKUP(K1532,'COMM ITY- ENG'!A:B,2,FALSE)</f>
        <v>packaging accessories</v>
      </c>
      <c r="N1532">
        <v>15810</v>
      </c>
      <c r="O1532" t="s">
        <v>4949</v>
      </c>
      <c r="Q1532" s="19">
        <f t="shared" si="23"/>
        <v>5.8000000000000003E-2</v>
      </c>
      <c r="R1532">
        <v>916.98</v>
      </c>
      <c r="S1532" s="26" t="str">
        <f>IFERROR(VLOOKUP(J1532,'DESC ITY - ENG'!B:C,2,FALSE),VLOOKUP(I1532,'DESC ITY - ENG'!A:C,3,FALSE))</f>
        <v>Punched Bag 45x45 cm</v>
      </c>
      <c r="T1532" s="15" t="str">
        <f>IFERROR(VLOOKUP(S1532,'DESC ITY - ENG'!C:D,2,FALSE),VLOOKUP(J1532,'DESC ITY - ENG'!B:D,3,FALSE))</f>
        <v>BAG-</v>
      </c>
      <c r="U1532" t="str">
        <f>VLOOKUP(T1532,'STANDARD COMM'!A:B,2,FALSE)</f>
        <v>BAG PACK</v>
      </c>
      <c r="V1532" t="str">
        <f>IF(T1532="","(blank)",IF(COUNTIF('STANDARD COMM'!A:A,T1532)&gt;0,"OK","OUT OF SCOPE"))</f>
        <v>OK</v>
      </c>
    </row>
    <row r="1533" spans="1:22">
      <c r="A1533" t="s">
        <v>9588</v>
      </c>
      <c r="B1533" s="48">
        <v>45961.403923611113</v>
      </c>
      <c r="D1533" t="s">
        <v>9007</v>
      </c>
      <c r="E1533" t="s">
        <v>116</v>
      </c>
      <c r="F1533" t="s">
        <v>9740</v>
      </c>
      <c r="G1533" s="24">
        <v>46173</v>
      </c>
      <c r="I1533" t="s">
        <v>4412</v>
      </c>
      <c r="J1533" t="s">
        <v>4413</v>
      </c>
      <c r="K1533" t="s">
        <v>4947</v>
      </c>
      <c r="L1533" s="33" t="str">
        <f>VLOOKUP(K1533,'COMM ITY- ENG'!A:B,2,FALSE)</f>
        <v>cartons and boxes</v>
      </c>
      <c r="N1533">
        <v>193</v>
      </c>
      <c r="O1533" t="s">
        <v>4949</v>
      </c>
      <c r="Q1533" s="19">
        <f t="shared" si="23"/>
        <v>0.73901554404145076</v>
      </c>
      <c r="R1533">
        <v>142.63</v>
      </c>
      <c r="S1533" s="26" t="str">
        <f>IFERROR(VLOOKUP(J1533,'DESC ITY - ENG'!B:C,2,FALSE),VLOOKUP(I1533,'DESC ITY - ENG'!A:C,3,FALSE))</f>
        <v>Cardboard Divider, 113x75 cm, Type 1</v>
      </c>
      <c r="T1533" s="15" t="str">
        <f>IFERROR(VLOOKUP(S1533,'DESC ITY - ENG'!C:D,2,FALSE),VLOOKUP(J1533,'DESC ITY - ENG'!B:D,3,FALSE))</f>
        <v>CBS-</v>
      </c>
      <c r="U1533" t="str">
        <f>VLOOKUP(T1533,'STANDARD COMM'!A:B,2,FALSE)</f>
        <v>CARD BOARD INSERT</v>
      </c>
      <c r="V1533" t="str">
        <f>IF(T1533="","(blank)",IF(COUNTIF('STANDARD COMM'!A:A,T1533)&gt;0,"OK","OUT OF SCOPE"))</f>
        <v>OK</v>
      </c>
    </row>
    <row r="1534" spans="1:22">
      <c r="A1534" t="s">
        <v>7058</v>
      </c>
      <c r="B1534" s="48">
        <v>45988.415682870371</v>
      </c>
      <c r="D1534" t="s">
        <v>150</v>
      </c>
      <c r="E1534" t="s">
        <v>151</v>
      </c>
      <c r="F1534" t="s">
        <v>9776</v>
      </c>
      <c r="G1534" s="24">
        <v>46173</v>
      </c>
      <c r="I1534" t="s">
        <v>1101</v>
      </c>
      <c r="J1534" t="s">
        <v>1102</v>
      </c>
      <c r="K1534" t="s">
        <v>4947</v>
      </c>
      <c r="L1534" s="33" t="str">
        <f>VLOOKUP(K1534,'COMM ITY- ENG'!A:B,2,FALSE)</f>
        <v>cartons and boxes</v>
      </c>
      <c r="N1534">
        <v>29</v>
      </c>
      <c r="O1534" t="s">
        <v>4949</v>
      </c>
      <c r="Q1534" s="19">
        <f t="shared" si="23"/>
        <v>0.51103448275862073</v>
      </c>
      <c r="R1534">
        <v>14.82</v>
      </c>
      <c r="S1534" s="26" t="str">
        <f>IFERROR(VLOOKUP(J1534,'DESC ITY - ENG'!B:C,2,FALSE),VLOOKUP(I1534,'DESC ITY - ENG'!A:C,3,FALSE))</f>
        <v>BOX 5826/000 CM39X38,5X13</v>
      </c>
      <c r="T1534" s="15" t="str">
        <f>IFERROR(VLOOKUP(S1534,'DESC ITY - ENG'!C:D,2,FALSE),VLOOKUP(J1534,'DESC ITY - ENG'!B:D,3,FALSE))</f>
        <v>BOX-</v>
      </c>
      <c r="U1534" t="str">
        <f>VLOOKUP(T1534,'STANDARD COMM'!A:B,2,FALSE)</f>
        <v>BOX / CARTON</v>
      </c>
      <c r="V1534" t="str">
        <f>IF(T1534="","(blank)",IF(COUNTIF('STANDARD COMM'!A:A,T1534)&gt;0,"OK","OUT OF SCOPE"))</f>
        <v>OK</v>
      </c>
    </row>
    <row r="1535" spans="1:22">
      <c r="A1535" t="s">
        <v>7056</v>
      </c>
      <c r="B1535" s="48">
        <v>45992.609479166669</v>
      </c>
      <c r="D1535" t="s">
        <v>150</v>
      </c>
      <c r="E1535" t="s">
        <v>151</v>
      </c>
      <c r="F1535" t="s">
        <v>9776</v>
      </c>
      <c r="G1535" s="24">
        <v>46173</v>
      </c>
      <c r="I1535" t="s">
        <v>1101</v>
      </c>
      <c r="J1535" t="s">
        <v>1102</v>
      </c>
      <c r="K1535" t="s">
        <v>4947</v>
      </c>
      <c r="L1535" s="33" t="str">
        <f>VLOOKUP(K1535,'COMM ITY- ENG'!A:B,2,FALSE)</f>
        <v>cartons and boxes</v>
      </c>
      <c r="N1535">
        <v>1013</v>
      </c>
      <c r="O1535" t="s">
        <v>4949</v>
      </c>
      <c r="Q1535" s="19">
        <f t="shared" si="23"/>
        <v>0.5109970384995064</v>
      </c>
      <c r="R1535">
        <v>517.64</v>
      </c>
      <c r="S1535" s="26" t="str">
        <f>IFERROR(VLOOKUP(J1535,'DESC ITY - ENG'!B:C,2,FALSE),VLOOKUP(I1535,'DESC ITY - ENG'!A:C,3,FALSE))</f>
        <v>BOX 5826/000 CM39X38,5X13</v>
      </c>
      <c r="T1535" s="15" t="str">
        <f>IFERROR(VLOOKUP(S1535,'DESC ITY - ENG'!C:D,2,FALSE),VLOOKUP(J1535,'DESC ITY - ENG'!B:D,3,FALSE))</f>
        <v>BOX-</v>
      </c>
      <c r="U1535" t="str">
        <f>VLOOKUP(T1535,'STANDARD COMM'!A:B,2,FALSE)</f>
        <v>BOX / CARTON</v>
      </c>
      <c r="V1535" t="str">
        <f>IF(T1535="","(blank)",IF(COUNTIF('STANDARD COMM'!A:A,T1535)&gt;0,"OK","OUT OF SCOPE"))</f>
        <v>OK</v>
      </c>
    </row>
    <row r="1536" spans="1:22">
      <c r="A1536" t="s">
        <v>9522</v>
      </c>
      <c r="B1536" s="48">
        <v>46002.607743055552</v>
      </c>
      <c r="D1536" t="s">
        <v>61</v>
      </c>
      <c r="E1536" t="s">
        <v>62</v>
      </c>
      <c r="F1536" t="s">
        <v>9712</v>
      </c>
      <c r="G1536" s="24">
        <v>46173</v>
      </c>
      <c r="I1536" t="s">
        <v>7261</v>
      </c>
      <c r="J1536" t="s">
        <v>7262</v>
      </c>
      <c r="K1536" t="s">
        <v>4935</v>
      </c>
      <c r="L1536" s="33" t="str">
        <f>VLOOKUP(K1536,'COMM ITY- ENG'!A:B,2,FALSE)</f>
        <v>handles</v>
      </c>
      <c r="N1536">
        <v>25000</v>
      </c>
      <c r="O1536" t="s">
        <v>4949</v>
      </c>
      <c r="Q1536" s="19">
        <f t="shared" si="23"/>
        <v>1.5682264000000001</v>
      </c>
      <c r="R1536">
        <v>39205.660000000003</v>
      </c>
      <c r="S1536" s="26" t="str">
        <f>IFERROR(VLOOKUP(J1536,'DESC ITY - ENG'!B:C,2,FALSE),VLOOKUP(I1536,'DESC ITY - ENG'!A:C,3,FALSE))</f>
        <v>SI Long Handle, 20cm Skillet (6.5mm hole)</v>
      </c>
      <c r="T1536" s="15" t="str">
        <f>IFERROR(VLOOKUP(S1536,'DESC ITY - ENG'!C:D,2,FALSE),VLOOKUP(J1536,'DESC ITY - ENG'!B:D,3,FALSE))</f>
        <v>HDL-</v>
      </c>
      <c r="U1536" t="str">
        <f>VLOOKUP(T1536,'STANDARD COMM'!A:B,2,FALSE)</f>
        <v>HANDLE</v>
      </c>
      <c r="V1536" t="str">
        <f>IF(T1536="","(blank)",IF(COUNTIF('STANDARD COMM'!A:A,T1536)&gt;0,"OK","OUT OF SCOPE"))</f>
        <v>OK</v>
      </c>
    </row>
    <row r="1537" spans="1:22">
      <c r="A1537" t="s">
        <v>9522</v>
      </c>
      <c r="B1537" s="48">
        <v>46002.607743055552</v>
      </c>
      <c r="D1537" t="s">
        <v>61</v>
      </c>
      <c r="E1537" t="s">
        <v>62</v>
      </c>
      <c r="F1537" t="s">
        <v>9712</v>
      </c>
      <c r="G1537" s="24">
        <v>46173</v>
      </c>
      <c r="I1537" t="s">
        <v>7263</v>
      </c>
      <c r="J1537" t="s">
        <v>7264</v>
      </c>
      <c r="K1537" t="s">
        <v>4935</v>
      </c>
      <c r="L1537" s="33" t="str">
        <f>VLOOKUP(K1537,'COMM ITY- ENG'!A:B,2,FALSE)</f>
        <v>handles</v>
      </c>
      <c r="N1537">
        <v>22000</v>
      </c>
      <c r="O1537" t="s">
        <v>4949</v>
      </c>
      <c r="Q1537" s="19">
        <f t="shared" si="23"/>
        <v>1.6534559090909091</v>
      </c>
      <c r="R1537">
        <v>36376.03</v>
      </c>
      <c r="S1537" s="26" t="str">
        <f>IFERROR(VLOOKUP(J1537,'DESC ITY - ENG'!B:C,2,FALSE),VLOOKUP(I1537,'DESC ITY - ENG'!A:C,3,FALSE))</f>
        <v>SI Long Handle, 26cm Skillet (6.5mm hole)</v>
      </c>
      <c r="T1537" s="15" t="str">
        <f>IFERROR(VLOOKUP(S1537,'DESC ITY - ENG'!C:D,2,FALSE),VLOOKUP(J1537,'DESC ITY - ENG'!B:D,3,FALSE))</f>
        <v>HDL-</v>
      </c>
      <c r="U1537" t="str">
        <f>VLOOKUP(T1537,'STANDARD COMM'!A:B,2,FALSE)</f>
        <v>HANDLE</v>
      </c>
      <c r="V1537" t="str">
        <f>IF(T1537="","(blank)",IF(COUNTIF('STANDARD COMM'!A:A,T1537)&gt;0,"OK","OUT OF SCOPE"))</f>
        <v>OK</v>
      </c>
    </row>
    <row r="1538" spans="1:22">
      <c r="A1538" t="s">
        <v>9522</v>
      </c>
      <c r="B1538" s="48">
        <v>46002.607743055552</v>
      </c>
      <c r="D1538" t="s">
        <v>61</v>
      </c>
      <c r="E1538" t="s">
        <v>62</v>
      </c>
      <c r="F1538" t="s">
        <v>9712</v>
      </c>
      <c r="G1538" s="24">
        <v>46173</v>
      </c>
      <c r="I1538" t="s">
        <v>7265</v>
      </c>
      <c r="J1538" t="s">
        <v>7266</v>
      </c>
      <c r="K1538" t="s">
        <v>4935</v>
      </c>
      <c r="L1538" s="33" t="str">
        <f>VLOOKUP(K1538,'COMM ITY- ENG'!A:B,2,FALSE)</f>
        <v>handles</v>
      </c>
      <c r="N1538">
        <v>30000</v>
      </c>
      <c r="O1538" t="s">
        <v>4949</v>
      </c>
      <c r="Q1538" s="19">
        <f t="shared" ref="Q1538:Q1601" si="24">+R1538/N1538</f>
        <v>1.653456</v>
      </c>
      <c r="R1538">
        <v>49603.68</v>
      </c>
      <c r="S1538" s="26" t="str">
        <f>IFERROR(VLOOKUP(J1538,'DESC ITY - ENG'!B:C,2,FALSE),VLOOKUP(I1538,'DESC ITY - ENG'!A:C,3,FALSE))</f>
        <v>SI Long Handle, 30cm Skillet (6.5mm hole)</v>
      </c>
      <c r="T1538" s="15" t="str">
        <f>IFERROR(VLOOKUP(S1538,'DESC ITY - ENG'!C:D,2,FALSE),VLOOKUP(J1538,'DESC ITY - ENG'!B:D,3,FALSE))</f>
        <v>HDL-</v>
      </c>
      <c r="U1538" t="str">
        <f>VLOOKUP(T1538,'STANDARD COMM'!A:B,2,FALSE)</f>
        <v>HANDLE</v>
      </c>
      <c r="V1538" t="str">
        <f>IF(T1538="","(blank)",IF(COUNTIF('STANDARD COMM'!A:A,T1538)&gt;0,"OK","OUT OF SCOPE"))</f>
        <v>OK</v>
      </c>
    </row>
    <row r="1539" spans="1:22">
      <c r="A1539" t="s">
        <v>9539</v>
      </c>
      <c r="B1539" s="48">
        <v>46035.468518518515</v>
      </c>
      <c r="D1539" t="s">
        <v>8254</v>
      </c>
      <c r="E1539" t="s">
        <v>94</v>
      </c>
      <c r="F1539" t="s">
        <v>9718</v>
      </c>
      <c r="G1539" s="24">
        <v>46173</v>
      </c>
      <c r="I1539" t="s">
        <v>8083</v>
      </c>
      <c r="J1539" t="s">
        <v>8084</v>
      </c>
      <c r="K1539" t="s">
        <v>4947</v>
      </c>
      <c r="L1539" s="33" t="str">
        <f>VLOOKUP(K1539,'COMM ITY- ENG'!A:B,2,FALSE)</f>
        <v>cartons and boxes</v>
      </c>
      <c r="N1539">
        <v>8400</v>
      </c>
      <c r="O1539" t="s">
        <v>4949</v>
      </c>
      <c r="Q1539" s="19">
        <f t="shared" si="24"/>
        <v>0.10199999999999999</v>
      </c>
      <c r="R1539">
        <v>856.8</v>
      </c>
      <c r="S1539" s="26" t="str">
        <f>IFERROR(VLOOKUP(J1539,'DESC ITY - ENG'!B:C,2,FALSE),VLOOKUP(I1539,'DESC ITY - ENG'!A:C,3,FALSE))</f>
        <v>Litho Sleeve Migros Pro Cer.In. 2025 Pan Dia. 24</v>
      </c>
      <c r="T1539" s="15" t="str">
        <f>IFERROR(VLOOKUP(S1539,'DESC ITY - ENG'!C:D,2,FALSE),VLOOKUP(J1539,'DESC ITY - ENG'!B:D,3,FALSE))</f>
        <v>SHTS</v>
      </c>
      <c r="U1539" t="str">
        <f>VLOOKUP(T1539,'STANDARD COMM'!A:B,2,FALSE)</f>
        <v>COLOR SHEET SLEEVE</v>
      </c>
      <c r="V1539" t="str">
        <f>IF(T1539="","(blank)",IF(COUNTIF('STANDARD COMM'!A:A,T1539)&gt;0,"OK","OUT OF SCOPE"))</f>
        <v>OK</v>
      </c>
    </row>
    <row r="1540" spans="1:22">
      <c r="A1540" t="s">
        <v>9539</v>
      </c>
      <c r="B1540" s="48">
        <v>46035.468518518515</v>
      </c>
      <c r="D1540" t="s">
        <v>8254</v>
      </c>
      <c r="E1540" t="s">
        <v>94</v>
      </c>
      <c r="F1540" t="s">
        <v>9718</v>
      </c>
      <c r="G1540" s="24">
        <v>46173</v>
      </c>
      <c r="I1540" t="s">
        <v>9808</v>
      </c>
      <c r="J1540" t="s">
        <v>9809</v>
      </c>
      <c r="K1540" t="s">
        <v>4947</v>
      </c>
      <c r="L1540" s="33" t="str">
        <f>VLOOKUP(K1540,'COMM ITY- ENG'!A:B,2,FALSE)</f>
        <v>cartons and boxes</v>
      </c>
      <c r="N1540">
        <v>4000</v>
      </c>
      <c r="O1540" t="s">
        <v>4949</v>
      </c>
      <c r="Q1540" s="19">
        <f t="shared" si="24"/>
        <v>0.10199999999999999</v>
      </c>
      <c r="R1540">
        <v>408</v>
      </c>
      <c r="S1540" s="26" t="str">
        <f>IFERROR(VLOOKUP(J1540,'DESC ITY - ENG'!B:C,2,FALSE),VLOOKUP(I1540,'DESC ITY - ENG'!A:C,3,FALSE))</f>
        <v>LIT.MIGROS PRO CER.IN.2025 BAND, PACK OF 006, Ø16 7038.358-663012</v>
      </c>
      <c r="T1540" s="15" t="str">
        <f>IFERROR(VLOOKUP(S1540,'DESC ITY - ENG'!C:D,2,FALSE),VLOOKUP(J1540,'DESC ITY - ENG'!B:D,3,FALSE))</f>
        <v>SHTS</v>
      </c>
      <c r="U1540" t="str">
        <f>VLOOKUP(T1540,'STANDARD COMM'!A:B,2,FALSE)</f>
        <v>COLOR SHEET SLEEVE</v>
      </c>
      <c r="V1540" t="str">
        <f>IF(T1540="","(blank)",IF(COUNTIF('STANDARD COMM'!A:A,T1540)&gt;0,"OK","OUT OF SCOPE"))</f>
        <v>OK</v>
      </c>
    </row>
    <row r="1541" spans="1:22">
      <c r="A1541" t="s">
        <v>9539</v>
      </c>
      <c r="B1541" s="48">
        <v>46035.468518518515</v>
      </c>
      <c r="D1541" t="s">
        <v>8254</v>
      </c>
      <c r="E1541" t="s">
        <v>94</v>
      </c>
      <c r="F1541" t="s">
        <v>9777</v>
      </c>
      <c r="G1541" s="24">
        <v>46173</v>
      </c>
      <c r="I1541" t="s">
        <v>8083</v>
      </c>
      <c r="J1541" t="s">
        <v>8084</v>
      </c>
      <c r="K1541" t="s">
        <v>4947</v>
      </c>
      <c r="L1541" s="33" t="str">
        <f>VLOOKUP(K1541,'COMM ITY- ENG'!A:B,2,FALSE)</f>
        <v>cartons and boxes</v>
      </c>
      <c r="N1541">
        <v>3150</v>
      </c>
      <c r="O1541" t="s">
        <v>4949</v>
      </c>
      <c r="Q1541" s="19">
        <f t="shared" si="24"/>
        <v>0.10200000000000001</v>
      </c>
      <c r="R1541">
        <v>321.3</v>
      </c>
      <c r="S1541" s="26" t="str">
        <f>IFERROR(VLOOKUP(J1541,'DESC ITY - ENG'!B:C,2,FALSE),VLOOKUP(I1541,'DESC ITY - ENG'!A:C,3,FALSE))</f>
        <v>Litho Sleeve Migros Pro Cer.In. 2025 Pan Dia. 24</v>
      </c>
      <c r="T1541" s="15" t="str">
        <f>IFERROR(VLOOKUP(S1541,'DESC ITY - ENG'!C:D,2,FALSE),VLOOKUP(J1541,'DESC ITY - ENG'!B:D,3,FALSE))</f>
        <v>SHTS</v>
      </c>
      <c r="U1541" t="str">
        <f>VLOOKUP(T1541,'STANDARD COMM'!A:B,2,FALSE)</f>
        <v>COLOR SHEET SLEEVE</v>
      </c>
      <c r="V1541" t="str">
        <f>IF(T1541="","(blank)",IF(COUNTIF('STANDARD COMM'!A:A,T1541)&gt;0,"OK","OUT OF SCOPE"))</f>
        <v>OK</v>
      </c>
    </row>
    <row r="1542" spans="1:22">
      <c r="A1542" t="s">
        <v>9661</v>
      </c>
      <c r="B1542" s="48">
        <v>46036.432974537034</v>
      </c>
      <c r="D1542" t="s">
        <v>150</v>
      </c>
      <c r="E1542" t="s">
        <v>151</v>
      </c>
      <c r="F1542" t="s">
        <v>9776</v>
      </c>
      <c r="G1542" s="24">
        <v>46173</v>
      </c>
      <c r="I1542" t="s">
        <v>2742</v>
      </c>
      <c r="J1542" t="s">
        <v>2743</v>
      </c>
      <c r="K1542" t="s">
        <v>4947</v>
      </c>
      <c r="L1542" s="33" t="str">
        <f>VLOOKUP(K1542,'COMM ITY- ENG'!A:B,2,FALSE)</f>
        <v>cartons and boxes</v>
      </c>
      <c r="N1542">
        <v>170</v>
      </c>
      <c r="O1542" t="s">
        <v>4949</v>
      </c>
      <c r="Q1542" s="19">
        <f t="shared" si="24"/>
        <v>0.57299999999999995</v>
      </c>
      <c r="R1542">
        <v>97.41</v>
      </c>
      <c r="S1542" s="26" t="str">
        <f>IFERROR(VLOOKUP(J1542,'DESC ITY - ENG'!B:C,2,FALSE),VLOOKUP(I1542,'DESC ITY - ENG'!A:C,3,FALSE))</f>
        <v>BOX 5066/251 CM39X22,5X19</v>
      </c>
      <c r="T1542" s="15" t="str">
        <f>IFERROR(VLOOKUP(S1542,'DESC ITY - ENG'!C:D,2,FALSE),VLOOKUP(J1542,'DESC ITY - ENG'!B:D,3,FALSE))</f>
        <v>SHTS</v>
      </c>
      <c r="U1542" t="str">
        <f>VLOOKUP(T1542,'STANDARD COMM'!A:B,2,FALSE)</f>
        <v>COLOR SHEET SLEEVE</v>
      </c>
      <c r="V1542" t="str">
        <f>IF(T1542="","(blank)",IF(COUNTIF('STANDARD COMM'!A:A,T1542)&gt;0,"OK","OUT OF SCOPE"))</f>
        <v>OK</v>
      </c>
    </row>
    <row r="1543" spans="1:22">
      <c r="A1543" t="s">
        <v>9661</v>
      </c>
      <c r="B1543" s="48">
        <v>46036.432974537034</v>
      </c>
      <c r="D1543" t="s">
        <v>150</v>
      </c>
      <c r="E1543" t="s">
        <v>151</v>
      </c>
      <c r="F1543" t="s">
        <v>9776</v>
      </c>
      <c r="G1543" s="24">
        <v>46173</v>
      </c>
      <c r="I1543" t="s">
        <v>1095</v>
      </c>
      <c r="J1543" t="s">
        <v>2205</v>
      </c>
      <c r="K1543" t="s">
        <v>4947</v>
      </c>
      <c r="L1543" s="33" t="str">
        <f>VLOOKUP(K1543,'COMM ITY- ENG'!A:B,2,FALSE)</f>
        <v>cartons and boxes</v>
      </c>
      <c r="N1543">
        <v>40</v>
      </c>
      <c r="O1543" t="s">
        <v>4949</v>
      </c>
      <c r="Q1543" s="19">
        <f t="shared" si="24"/>
        <v>0.47300000000000003</v>
      </c>
      <c r="R1543">
        <v>18.920000000000002</v>
      </c>
      <c r="S1543" s="26" t="str">
        <f>IFERROR(VLOOKUP(J1543,'DESC ITY - ENG'!B:C,2,FALSE),VLOOKUP(I1543,'DESC ITY - ENG'!A:C,3,FALSE))</f>
        <v>BOX 5716/000 CM49X28,5X15</v>
      </c>
      <c r="T1543" s="15" t="str">
        <f>IFERROR(VLOOKUP(S1543,'DESC ITY - ENG'!C:D,2,FALSE),VLOOKUP(J1543,'DESC ITY - ENG'!B:D,3,FALSE))</f>
        <v>SHTS</v>
      </c>
      <c r="U1543" t="str">
        <f>VLOOKUP(T1543,'STANDARD COMM'!A:B,2,FALSE)</f>
        <v>COLOR SHEET SLEEVE</v>
      </c>
      <c r="V1543" t="str">
        <f>IF(T1543="","(blank)",IF(COUNTIF('STANDARD COMM'!A:A,T1543)&gt;0,"OK","OUT OF SCOPE"))</f>
        <v>OK</v>
      </c>
    </row>
    <row r="1544" spans="1:22">
      <c r="A1544" t="s">
        <v>9661</v>
      </c>
      <c r="B1544" s="48">
        <v>46036.432974537034</v>
      </c>
      <c r="D1544" t="s">
        <v>150</v>
      </c>
      <c r="E1544" t="s">
        <v>151</v>
      </c>
      <c r="F1544" t="s">
        <v>9776</v>
      </c>
      <c r="G1544" s="24">
        <v>46173</v>
      </c>
      <c r="I1544" t="s">
        <v>1109</v>
      </c>
      <c r="J1544" t="s">
        <v>1110</v>
      </c>
      <c r="K1544" t="s">
        <v>4947</v>
      </c>
      <c r="L1544" s="33" t="str">
        <f>VLOOKUP(K1544,'COMM ITY- ENG'!A:B,2,FALSE)</f>
        <v>cartons and boxes</v>
      </c>
      <c r="N1544">
        <v>357</v>
      </c>
      <c r="O1544" t="s">
        <v>4949</v>
      </c>
      <c r="Q1544" s="19">
        <f t="shared" si="24"/>
        <v>0.70700280112044822</v>
      </c>
      <c r="R1544">
        <v>252.4</v>
      </c>
      <c r="S1544" s="26" t="str">
        <f>IFERROR(VLOOKUP(J1544,'DESC ITY - ENG'!B:C,2,FALSE),VLOOKUP(I1544,'DESC ITY - ENG'!A:C,3,FALSE))</f>
        <v>BOX 6078/000 CM39X38,5X24</v>
      </c>
      <c r="T1544" s="15" t="str">
        <f>IFERROR(VLOOKUP(S1544,'DESC ITY - ENG'!C:D,2,FALSE),VLOOKUP(J1544,'DESC ITY - ENG'!B:D,3,FALSE))</f>
        <v>BOX-</v>
      </c>
      <c r="U1544" t="str">
        <f>VLOOKUP(T1544,'STANDARD COMM'!A:B,2,FALSE)</f>
        <v>BOX / CARTON</v>
      </c>
      <c r="V1544" t="str">
        <f>IF(T1544="","(blank)",IF(COUNTIF('STANDARD COMM'!A:A,T1544)&gt;0,"OK","OUT OF SCOPE"))</f>
        <v>OK</v>
      </c>
    </row>
    <row r="1545" spans="1:22">
      <c r="A1545" t="s">
        <v>8965</v>
      </c>
      <c r="B1545" s="48">
        <v>46036.432997685188</v>
      </c>
      <c r="D1545" t="s">
        <v>9007</v>
      </c>
      <c r="E1545" t="s">
        <v>116</v>
      </c>
      <c r="F1545" t="s">
        <v>9740</v>
      </c>
      <c r="G1545" s="24">
        <v>46173</v>
      </c>
      <c r="I1545" t="s">
        <v>1395</v>
      </c>
      <c r="J1545" t="s">
        <v>1396</v>
      </c>
      <c r="K1545" t="s">
        <v>4947</v>
      </c>
      <c r="L1545" s="33" t="str">
        <f>VLOOKUP(K1545,'COMM ITY- ENG'!A:B,2,FALSE)</f>
        <v>cartons and boxes</v>
      </c>
      <c r="N1545">
        <v>230</v>
      </c>
      <c r="O1545" t="s">
        <v>4949</v>
      </c>
      <c r="Q1545" s="19">
        <f t="shared" si="24"/>
        <v>0.71699999999999997</v>
      </c>
      <c r="R1545">
        <v>164.91</v>
      </c>
      <c r="S1545" s="26" t="str">
        <f>IFERROR(VLOOKUP(J1545,'DESC ITY - ENG'!B:C,2,FALSE),VLOOKUP(I1545,'DESC ITY - ENG'!A:C,3,FALSE))</f>
        <v>Box 5883/000, 59x38.5x15 cm</v>
      </c>
      <c r="T1545" s="15" t="str">
        <f>IFERROR(VLOOKUP(S1545,'DESC ITY - ENG'!C:D,2,FALSE),VLOOKUP(J1545,'DESC ITY - ENG'!B:D,3,FALSE))</f>
        <v>BOX-</v>
      </c>
      <c r="U1545" t="str">
        <f>VLOOKUP(T1545,'STANDARD COMM'!A:B,2,FALSE)</f>
        <v>BOX / CARTON</v>
      </c>
      <c r="V1545" t="str">
        <f>IF(T1545="","(blank)",IF(COUNTIF('STANDARD COMM'!A:A,T1545)&gt;0,"OK","OUT OF SCOPE"))</f>
        <v>OK</v>
      </c>
    </row>
    <row r="1546" spans="1:22">
      <c r="A1546" t="s">
        <v>8995</v>
      </c>
      <c r="B1546" s="48">
        <v>46037.676527777781</v>
      </c>
      <c r="D1546" t="s">
        <v>4957</v>
      </c>
      <c r="E1546" t="s">
        <v>4958</v>
      </c>
      <c r="F1546" t="s">
        <v>9752</v>
      </c>
      <c r="G1546" s="24">
        <v>46173</v>
      </c>
      <c r="I1546" t="s">
        <v>5095</v>
      </c>
      <c r="J1546" t="s">
        <v>5096</v>
      </c>
      <c r="K1546" t="s">
        <v>4942</v>
      </c>
      <c r="L1546" s="33" t="str">
        <f>VLOOKUP(K1546,'COMM ITY- ENG'!A:B,2,FALSE)</f>
        <v>accessories for handles</v>
      </c>
      <c r="N1546">
        <v>204000</v>
      </c>
      <c r="O1546" t="s">
        <v>4949</v>
      </c>
      <c r="Q1546" s="19">
        <f t="shared" si="24"/>
        <v>6.4600000000000005E-2</v>
      </c>
      <c r="R1546">
        <v>13178.4</v>
      </c>
      <c r="S1546" s="26" t="str">
        <f>IFERROR(VLOOKUP(J1546,'DESC ITY - ENG'!B:C,2,FALSE),VLOOKUP(I1546,'DESC ITY - ENG'!A:C,3,FALSE))</f>
        <v>Steel Rivet 6x12 mm</v>
      </c>
      <c r="T1546" s="15" t="str">
        <f>IFERROR(VLOOKUP(S1546,'DESC ITY - ENG'!C:D,2,FALSE),VLOOKUP(J1546,'DESC ITY - ENG'!B:D,3,FALSE))</f>
        <v>RIV-</v>
      </c>
      <c r="U1546" t="str">
        <f>VLOOKUP(T1546,'STANDARD COMM'!A:B,2,FALSE)</f>
        <v>RIVET</v>
      </c>
      <c r="V1546" t="str">
        <f>IF(T1546="","(blank)",IF(COUNTIF('STANDARD COMM'!A:A,T1546)&gt;0,"OK","OUT OF SCOPE"))</f>
        <v>OK</v>
      </c>
    </row>
    <row r="1547" spans="1:22">
      <c r="A1547" t="s">
        <v>9540</v>
      </c>
      <c r="B1547" s="48">
        <v>46042.686006944445</v>
      </c>
      <c r="D1547" t="s">
        <v>8254</v>
      </c>
      <c r="E1547" t="s">
        <v>94</v>
      </c>
      <c r="F1547" t="s">
        <v>9718</v>
      </c>
      <c r="G1547" s="24">
        <v>46173</v>
      </c>
      <c r="I1547" t="s">
        <v>8085</v>
      </c>
      <c r="J1547" t="s">
        <v>8086</v>
      </c>
      <c r="K1547" t="s">
        <v>4947</v>
      </c>
      <c r="L1547" s="33" t="str">
        <f>VLOOKUP(K1547,'COMM ITY- ENG'!A:B,2,FALSE)</f>
        <v>cartons and boxes</v>
      </c>
      <c r="N1547">
        <v>1800</v>
      </c>
      <c r="O1547" t="s">
        <v>4949</v>
      </c>
      <c r="Q1547" s="19">
        <f t="shared" si="24"/>
        <v>0.10199999999999999</v>
      </c>
      <c r="R1547">
        <v>183.6</v>
      </c>
      <c r="S1547" s="26" t="str">
        <f>IFERROR(VLOOKUP(J1547,'DESC ITY - ENG'!B:C,2,FALSE),VLOOKUP(I1547,'DESC ITY - ENG'!A:C,3,FALSE))</f>
        <v>Litho Sleeve Migros Pro Cer.In. 2025 Pan Dia. 28</v>
      </c>
      <c r="T1547" s="15" t="str">
        <f>IFERROR(VLOOKUP(S1547,'DESC ITY - ENG'!C:D,2,FALSE),VLOOKUP(J1547,'DESC ITY - ENG'!B:D,3,FALSE))</f>
        <v>SHTS</v>
      </c>
      <c r="U1547" t="str">
        <f>VLOOKUP(T1547,'STANDARD COMM'!A:B,2,FALSE)</f>
        <v>COLOR SHEET SLEEVE</v>
      </c>
      <c r="V1547" t="str">
        <f>IF(T1547="","(blank)",IF(COUNTIF('STANDARD COMM'!A:A,T1547)&gt;0,"OK","OUT OF SCOPE"))</f>
        <v>OK</v>
      </c>
    </row>
    <row r="1548" spans="1:22">
      <c r="A1548" t="s">
        <v>9659</v>
      </c>
      <c r="B1548" s="48">
        <v>46043.379016203704</v>
      </c>
      <c r="D1548" t="s">
        <v>150</v>
      </c>
      <c r="E1548" t="s">
        <v>151</v>
      </c>
      <c r="F1548" t="s">
        <v>9776</v>
      </c>
      <c r="G1548" s="24">
        <v>46173</v>
      </c>
      <c r="I1548" t="s">
        <v>2322</v>
      </c>
      <c r="J1548" t="s">
        <v>2323</v>
      </c>
      <c r="K1548" t="s">
        <v>4947</v>
      </c>
      <c r="L1548" s="33" t="str">
        <f>VLOOKUP(K1548,'COMM ITY- ENG'!A:B,2,FALSE)</f>
        <v>cartons and boxes</v>
      </c>
      <c r="N1548">
        <v>1049</v>
      </c>
      <c r="O1548" t="s">
        <v>4949</v>
      </c>
      <c r="Q1548" s="19">
        <f t="shared" si="24"/>
        <v>0.33</v>
      </c>
      <c r="R1548">
        <v>346.17</v>
      </c>
      <c r="S1548" s="26" t="str">
        <f>IFERROR(VLOOKUP(J1548,'DESC ITY - ENG'!B:C,2,FALSE),VLOOKUP(I1548,'DESC ITY - ENG'!A:C,3,FALSE))</f>
        <v>BOX 3484/000 CM38X22,5X15</v>
      </c>
      <c r="T1548" s="15" t="str">
        <f>IFERROR(VLOOKUP(S1548,'DESC ITY - ENG'!C:D,2,FALSE),VLOOKUP(J1548,'DESC ITY - ENG'!B:D,3,FALSE))</f>
        <v>BOX-</v>
      </c>
      <c r="U1548" t="str">
        <f>VLOOKUP(T1548,'STANDARD COMM'!A:B,2,FALSE)</f>
        <v>BOX / CARTON</v>
      </c>
      <c r="V1548" t="str">
        <f>IF(T1548="","(blank)",IF(COUNTIF('STANDARD COMM'!A:A,T1548)&gt;0,"OK","OUT OF SCOPE"))</f>
        <v>OK</v>
      </c>
    </row>
    <row r="1549" spans="1:22">
      <c r="A1549" t="s">
        <v>8974</v>
      </c>
      <c r="B1549" s="48">
        <v>46043.43037037037</v>
      </c>
      <c r="D1549" t="s">
        <v>9007</v>
      </c>
      <c r="E1549" t="s">
        <v>116</v>
      </c>
      <c r="F1549" t="s">
        <v>9740</v>
      </c>
      <c r="G1549" s="24">
        <v>46173</v>
      </c>
      <c r="I1549" t="s">
        <v>1047</v>
      </c>
      <c r="J1549" t="s">
        <v>1048</v>
      </c>
      <c r="K1549" t="s">
        <v>4947</v>
      </c>
      <c r="L1549" s="33" t="str">
        <f>VLOOKUP(K1549,'COMM ITY- ENG'!A:B,2,FALSE)</f>
        <v>cartons and boxes</v>
      </c>
      <c r="N1549">
        <v>102</v>
      </c>
      <c r="O1549" t="s">
        <v>4949</v>
      </c>
      <c r="Q1549" s="19">
        <f t="shared" si="24"/>
        <v>0.66901960784313719</v>
      </c>
      <c r="R1549">
        <v>68.239999999999995</v>
      </c>
      <c r="S1549" s="26" t="str">
        <f>IFERROR(VLOOKUP(J1549,'DESC ITY - ENG'!B:C,2,FALSE),VLOOKUP(I1549,'DESC ITY - ENG'!A:C,3,FALSE))</f>
        <v>Box 3099/000, 59x25x19 cm</v>
      </c>
      <c r="T1549" s="15" t="str">
        <f>IFERROR(VLOOKUP(S1549,'DESC ITY - ENG'!C:D,2,FALSE),VLOOKUP(J1549,'DESC ITY - ENG'!B:D,3,FALSE))</f>
        <v>BOX-</v>
      </c>
      <c r="U1549" t="str">
        <f>VLOOKUP(T1549,'STANDARD COMM'!A:B,2,FALSE)</f>
        <v>BOX / CARTON</v>
      </c>
      <c r="V1549" t="str">
        <f>IF(T1549="","(blank)",IF(COUNTIF('STANDARD COMM'!A:A,T1549)&gt;0,"OK","OUT OF SCOPE"))</f>
        <v>OK</v>
      </c>
    </row>
    <row r="1550" spans="1:22">
      <c r="A1550" t="s">
        <v>8974</v>
      </c>
      <c r="B1550" s="48">
        <v>46043.43037037037</v>
      </c>
      <c r="D1550" t="s">
        <v>9007</v>
      </c>
      <c r="E1550" t="s">
        <v>116</v>
      </c>
      <c r="F1550" t="s">
        <v>9740</v>
      </c>
      <c r="G1550" s="24">
        <v>46173</v>
      </c>
      <c r="I1550" t="s">
        <v>1103</v>
      </c>
      <c r="J1550" t="s">
        <v>1104</v>
      </c>
      <c r="K1550" t="s">
        <v>4947</v>
      </c>
      <c r="L1550" s="33" t="str">
        <f>VLOOKUP(K1550,'COMM ITY- ENG'!A:B,2,FALSE)</f>
        <v>cartons and boxes</v>
      </c>
      <c r="N1550">
        <v>1361</v>
      </c>
      <c r="O1550" t="s">
        <v>4949</v>
      </c>
      <c r="Q1550" s="19">
        <f t="shared" si="24"/>
        <v>0.68500367376928728</v>
      </c>
      <c r="R1550">
        <v>932.29</v>
      </c>
      <c r="S1550" s="26" t="str">
        <f>IFERROR(VLOOKUP(J1550,'DESC ITY - ENG'!B:C,2,FALSE),VLOOKUP(I1550,'DESC ITY - ENG'!A:C,3,FALSE))</f>
        <v>Box 5900/000, 59x38.5x18.5 cm</v>
      </c>
      <c r="T1550" s="15" t="str">
        <f>IFERROR(VLOOKUP(S1550,'DESC ITY - ENG'!C:D,2,FALSE),VLOOKUP(J1550,'DESC ITY - ENG'!B:D,3,FALSE))</f>
        <v>BOX-</v>
      </c>
      <c r="U1550" t="str">
        <f>VLOOKUP(T1550,'STANDARD COMM'!A:B,2,FALSE)</f>
        <v>BOX / CARTON</v>
      </c>
      <c r="V1550" t="str">
        <f>IF(T1550="","(blank)",IF(COUNTIF('STANDARD COMM'!A:A,T1550)&gt;0,"OK","OUT OF SCOPE"))</f>
        <v>OK</v>
      </c>
    </row>
    <row r="1551" spans="1:22">
      <c r="A1551" t="s">
        <v>8974</v>
      </c>
      <c r="B1551" s="48">
        <v>46043.43037037037</v>
      </c>
      <c r="D1551" t="s">
        <v>9007</v>
      </c>
      <c r="E1551" t="s">
        <v>116</v>
      </c>
      <c r="F1551" t="s">
        <v>9740</v>
      </c>
      <c r="G1551" s="24">
        <v>46173</v>
      </c>
      <c r="I1551" t="s">
        <v>1135</v>
      </c>
      <c r="J1551" t="s">
        <v>1136</v>
      </c>
      <c r="K1551" t="s">
        <v>4947</v>
      </c>
      <c r="L1551" s="33" t="str">
        <f>VLOOKUP(K1551,'COMM ITY- ENG'!A:B,2,FALSE)</f>
        <v>cartons and boxes</v>
      </c>
      <c r="N1551">
        <v>245</v>
      </c>
      <c r="O1551" t="s">
        <v>4949</v>
      </c>
      <c r="Q1551" s="19">
        <f t="shared" si="24"/>
        <v>0.754</v>
      </c>
      <c r="R1551">
        <v>184.73</v>
      </c>
      <c r="S1551" s="26" t="str">
        <f>IFERROR(VLOOKUP(J1551,'DESC ITY - ENG'!B:C,2,FALSE),VLOOKUP(I1551,'DESC ITY - ENG'!A:C,3,FALSE))</f>
        <v>Cardboard Divider, 120x80 cm, T.1</v>
      </c>
      <c r="T1551" s="15" t="str">
        <f>IFERROR(VLOOKUP(S1551,'DESC ITY - ENG'!C:D,2,FALSE),VLOOKUP(J1551,'DESC ITY - ENG'!B:D,3,FALSE))</f>
        <v>CBS-</v>
      </c>
      <c r="U1551" t="str">
        <f>VLOOKUP(T1551,'STANDARD COMM'!A:B,2,FALSE)</f>
        <v>CARD BOARD INSERT</v>
      </c>
      <c r="V1551" t="str">
        <f>IF(T1551="","(blank)",IF(COUNTIF('STANDARD COMM'!A:A,T1551)&gt;0,"OK","OUT OF SCOPE"))</f>
        <v>OK</v>
      </c>
    </row>
    <row r="1552" spans="1:22">
      <c r="A1552" t="s">
        <v>9541</v>
      </c>
      <c r="B1552" s="48">
        <v>46045.662222222221</v>
      </c>
      <c r="D1552" t="s">
        <v>8254</v>
      </c>
      <c r="E1552" t="s">
        <v>94</v>
      </c>
      <c r="F1552" t="s">
        <v>9718</v>
      </c>
      <c r="G1552" s="24">
        <v>46173</v>
      </c>
      <c r="I1552" t="s">
        <v>2811</v>
      </c>
      <c r="J1552" t="s">
        <v>2812</v>
      </c>
      <c r="K1552" t="s">
        <v>4947</v>
      </c>
      <c r="L1552" s="33" t="str">
        <f>VLOOKUP(K1552,'COMM ITY- ENG'!A:B,2,FALSE)</f>
        <v>cartons and boxes</v>
      </c>
      <c r="N1552">
        <v>6600</v>
      </c>
      <c r="O1552" t="s">
        <v>4949</v>
      </c>
      <c r="Q1552" s="19">
        <f t="shared" si="24"/>
        <v>0.10200000000000001</v>
      </c>
      <c r="R1552">
        <v>673.2</v>
      </c>
      <c r="S1552" s="26" t="str">
        <f>IFERROR(VLOOKUP(J1552,'DESC ITY - ENG'!B:C,2,FALSE),VLOOKUP(I1552,'DESC ITY - ENG'!A:C,3,FALSE))</f>
        <v>Litho Sleeve Migros Basic Pan Dia. 28</v>
      </c>
      <c r="T1552" s="15" t="str">
        <f>IFERROR(VLOOKUP(S1552,'DESC ITY - ENG'!C:D,2,FALSE),VLOOKUP(J1552,'DESC ITY - ENG'!B:D,3,FALSE))</f>
        <v>SHTS</v>
      </c>
      <c r="U1552" t="str">
        <f>VLOOKUP(T1552,'STANDARD COMM'!A:B,2,FALSE)</f>
        <v>COLOR SHEET SLEEVE</v>
      </c>
      <c r="V1552" t="str">
        <f>IF(T1552="","(blank)",IF(COUNTIF('STANDARD COMM'!A:A,T1552)&gt;0,"OK","OUT OF SCOPE"))</f>
        <v>OK</v>
      </c>
    </row>
    <row r="1553" spans="1:22">
      <c r="A1553" t="s">
        <v>9541</v>
      </c>
      <c r="B1553" s="48">
        <v>46045.662222222221</v>
      </c>
      <c r="D1553" t="s">
        <v>8254</v>
      </c>
      <c r="E1553" t="s">
        <v>94</v>
      </c>
      <c r="F1553" t="s">
        <v>9718</v>
      </c>
      <c r="G1553" s="24">
        <v>46173</v>
      </c>
      <c r="I1553" t="s">
        <v>3339</v>
      </c>
      <c r="J1553" t="s">
        <v>3340</v>
      </c>
      <c r="K1553" t="s">
        <v>4947</v>
      </c>
      <c r="L1553" s="33" t="str">
        <f>VLOOKUP(K1553,'COMM ITY- ENG'!A:B,2,FALSE)</f>
        <v>cartons and boxes</v>
      </c>
      <c r="N1553">
        <v>9000</v>
      </c>
      <c r="O1553" t="s">
        <v>4949</v>
      </c>
      <c r="Q1553" s="19">
        <f t="shared" si="24"/>
        <v>0.1368</v>
      </c>
      <c r="R1553">
        <v>1231.2</v>
      </c>
      <c r="S1553" s="26" t="str">
        <f>IFERROR(VLOOKUP(J1553,'DESC ITY - ENG'!B:C,2,FALSE),VLOOKUP(I1553,'DESC ITY - ENG'!A:C,3,FALSE))</f>
        <v>Litho Sleeve Masterchef Onyx Induction 279 ∅20</v>
      </c>
      <c r="T1553" s="15" t="str">
        <f>IFERROR(VLOOKUP(S1553,'DESC ITY - ENG'!C:D,2,FALSE),VLOOKUP(J1553,'DESC ITY - ENG'!B:D,3,FALSE))</f>
        <v>SHTS</v>
      </c>
      <c r="U1553" t="str">
        <f>VLOOKUP(T1553,'STANDARD COMM'!A:B,2,FALSE)</f>
        <v>COLOR SHEET SLEEVE</v>
      </c>
      <c r="V1553" t="str">
        <f>IF(T1553="","(blank)",IF(COUNTIF('STANDARD COMM'!A:A,T1553)&gt;0,"OK","OUT OF SCOPE"))</f>
        <v>OK</v>
      </c>
    </row>
    <row r="1554" spans="1:22">
      <c r="A1554" t="s">
        <v>9653</v>
      </c>
      <c r="B1554" s="48">
        <v>46048.692465277774</v>
      </c>
      <c r="D1554" t="s">
        <v>150</v>
      </c>
      <c r="E1554" t="s">
        <v>151</v>
      </c>
      <c r="F1554" t="s">
        <v>9776</v>
      </c>
      <c r="G1554" s="24">
        <v>46173</v>
      </c>
      <c r="I1554" t="s">
        <v>1381</v>
      </c>
      <c r="J1554" t="s">
        <v>1382</v>
      </c>
      <c r="K1554" t="s">
        <v>4947</v>
      </c>
      <c r="L1554" s="33" t="str">
        <f>VLOOKUP(K1554,'COMM ITY- ENG'!A:B,2,FALSE)</f>
        <v>cartons and boxes</v>
      </c>
      <c r="N1554">
        <v>2251</v>
      </c>
      <c r="O1554" t="s">
        <v>4949</v>
      </c>
      <c r="Q1554" s="19">
        <f t="shared" si="24"/>
        <v>0.48500222123500669</v>
      </c>
      <c r="R1554">
        <v>1091.74</v>
      </c>
      <c r="S1554" s="26" t="str">
        <f>IFERROR(VLOOKUP(J1554,'DESC ITY - ENG'!B:C,2,FALSE),VLOOKUP(I1554,'DESC ITY - ENG'!A:C,3,FALSE))</f>
        <v>BOX 0346/016*CM47X30,5X18</v>
      </c>
      <c r="T1554" s="15" t="str">
        <f>IFERROR(VLOOKUP(S1554,'DESC ITY - ENG'!C:D,2,FALSE),VLOOKUP(J1554,'DESC ITY - ENG'!B:D,3,FALSE))</f>
        <v>BOX-</v>
      </c>
      <c r="U1554" t="str">
        <f>VLOOKUP(T1554,'STANDARD COMM'!A:B,2,FALSE)</f>
        <v>BOX / CARTON</v>
      </c>
      <c r="V1554" t="str">
        <f>IF(T1554="","(blank)",IF(COUNTIF('STANDARD COMM'!A:A,T1554)&gt;0,"OK","OUT OF SCOPE"))</f>
        <v>OK</v>
      </c>
    </row>
    <row r="1555" spans="1:22">
      <c r="A1555" t="s">
        <v>9653</v>
      </c>
      <c r="B1555" s="48">
        <v>46048.692465277774</v>
      </c>
      <c r="D1555" t="s">
        <v>150</v>
      </c>
      <c r="E1555" t="s">
        <v>151</v>
      </c>
      <c r="F1555" t="s">
        <v>9776</v>
      </c>
      <c r="G1555" s="24">
        <v>46173</v>
      </c>
      <c r="I1555" t="s">
        <v>1632</v>
      </c>
      <c r="J1555" t="s">
        <v>1633</v>
      </c>
      <c r="K1555" t="s">
        <v>4947</v>
      </c>
      <c r="L1555" s="33" t="str">
        <f>VLOOKUP(K1555,'COMM ITY- ENG'!A:B,2,FALSE)</f>
        <v>cartons and boxes</v>
      </c>
      <c r="N1555">
        <v>885</v>
      </c>
      <c r="O1555" t="s">
        <v>4949</v>
      </c>
      <c r="Q1555" s="19">
        <f t="shared" si="24"/>
        <v>0.56800000000000006</v>
      </c>
      <c r="R1555">
        <v>502.68</v>
      </c>
      <c r="S1555" s="26" t="str">
        <f>IFERROR(VLOOKUP(J1555,'DESC ITY - ENG'!B:C,2,FALSE),VLOOKUP(I1555,'DESC ITY - ENG'!A:C,3,FALSE))</f>
        <v>BOX 0567/000 CM39X38,5X19</v>
      </c>
      <c r="T1555" s="15" t="str">
        <f>IFERROR(VLOOKUP(S1555,'DESC ITY - ENG'!C:D,2,FALSE),VLOOKUP(J1555,'DESC ITY - ENG'!B:D,3,FALSE))</f>
        <v>BOX-</v>
      </c>
      <c r="U1555" t="str">
        <f>VLOOKUP(T1555,'STANDARD COMM'!A:B,2,FALSE)</f>
        <v>BOX / CARTON</v>
      </c>
      <c r="V1555" t="str">
        <f>IF(T1555="","(blank)",IF(COUNTIF('STANDARD COMM'!A:A,T1555)&gt;0,"OK","OUT OF SCOPE"))</f>
        <v>OK</v>
      </c>
    </row>
    <row r="1556" spans="1:22">
      <c r="A1556" t="s">
        <v>8972</v>
      </c>
      <c r="B1556" s="48">
        <v>46048.692476851851</v>
      </c>
      <c r="D1556" t="s">
        <v>9007</v>
      </c>
      <c r="E1556" t="s">
        <v>116</v>
      </c>
      <c r="F1556" t="s">
        <v>9740</v>
      </c>
      <c r="G1556" s="24">
        <v>46173</v>
      </c>
      <c r="I1556" t="s">
        <v>1045</v>
      </c>
      <c r="J1556" t="s">
        <v>1046</v>
      </c>
      <c r="K1556" t="s">
        <v>4947</v>
      </c>
      <c r="L1556" s="33" t="str">
        <f>VLOOKUP(K1556,'COMM ITY- ENG'!A:B,2,FALSE)</f>
        <v>cartons and boxes</v>
      </c>
      <c r="N1556">
        <v>1870</v>
      </c>
      <c r="O1556" t="s">
        <v>4949</v>
      </c>
      <c r="Q1556" s="19">
        <f t="shared" si="24"/>
        <v>0.51900000000000002</v>
      </c>
      <c r="R1556">
        <v>970.53</v>
      </c>
      <c r="S1556" s="26" t="str">
        <f>IFERROR(VLOOKUP(J1556,'DESC ITY - ENG'!B:C,2,FALSE),VLOOKUP(I1556,'DESC ITY - ENG'!A:C,3,FALSE))</f>
        <v>Box 3027/000, 47x31x21 cm</v>
      </c>
      <c r="T1556" s="15" t="str">
        <f>IFERROR(VLOOKUP(S1556,'DESC ITY - ENG'!C:D,2,FALSE),VLOOKUP(J1556,'DESC ITY - ENG'!B:D,3,FALSE))</f>
        <v>BOX-</v>
      </c>
      <c r="U1556" t="str">
        <f>VLOOKUP(T1556,'STANDARD COMM'!A:B,2,FALSE)</f>
        <v>BOX / CARTON</v>
      </c>
      <c r="V1556" t="str">
        <f>IF(T1556="","(blank)",IF(COUNTIF('STANDARD COMM'!A:A,T1556)&gt;0,"OK","OUT OF SCOPE"))</f>
        <v>OK</v>
      </c>
    </row>
    <row r="1557" spans="1:22">
      <c r="A1557" t="s">
        <v>8972</v>
      </c>
      <c r="B1557" s="48">
        <v>46048.692476851851</v>
      </c>
      <c r="D1557" t="s">
        <v>9007</v>
      </c>
      <c r="E1557" t="s">
        <v>116</v>
      </c>
      <c r="F1557" t="s">
        <v>9740</v>
      </c>
      <c r="G1557" s="24">
        <v>46173</v>
      </c>
      <c r="I1557" t="s">
        <v>2222</v>
      </c>
      <c r="J1557" t="s">
        <v>2223</v>
      </c>
      <c r="K1557" t="s">
        <v>4947</v>
      </c>
      <c r="L1557" s="33" t="str">
        <f>VLOOKUP(K1557,'COMM ITY- ENG'!A:B,2,FALSE)</f>
        <v>cartons and boxes</v>
      </c>
      <c r="N1557">
        <v>510</v>
      </c>
      <c r="O1557" t="s">
        <v>4949</v>
      </c>
      <c r="Q1557" s="19">
        <f t="shared" si="24"/>
        <v>0.378</v>
      </c>
      <c r="R1557">
        <v>192.78</v>
      </c>
      <c r="S1557" s="26" t="str">
        <f>IFERROR(VLOOKUP(J1557,'DESC ITY - ENG'!B:C,2,FALSE),VLOOKUP(I1557,'DESC ITY - ENG'!A:C,3,FALSE))</f>
        <v>Box 7064/000, 39x18.5x19 cm</v>
      </c>
      <c r="T1557" s="15" t="str">
        <f>IFERROR(VLOOKUP(S1557,'DESC ITY - ENG'!C:D,2,FALSE),VLOOKUP(J1557,'DESC ITY - ENG'!B:D,3,FALSE))</f>
        <v>BOX-</v>
      </c>
      <c r="U1557" t="str">
        <f>VLOOKUP(T1557,'STANDARD COMM'!A:B,2,FALSE)</f>
        <v>BOX / CARTON</v>
      </c>
      <c r="V1557" t="str">
        <f>IF(T1557="","(blank)",IF(COUNTIF('STANDARD COMM'!A:A,T1557)&gt;0,"OK","OUT OF SCOPE"))</f>
        <v>OK</v>
      </c>
    </row>
    <row r="1558" spans="1:22">
      <c r="A1558" t="s">
        <v>8972</v>
      </c>
      <c r="B1558" s="48">
        <v>46048.692476851851</v>
      </c>
      <c r="D1558" t="s">
        <v>9007</v>
      </c>
      <c r="E1558" t="s">
        <v>116</v>
      </c>
      <c r="F1558" t="s">
        <v>9740</v>
      </c>
      <c r="G1558" s="24">
        <v>46173</v>
      </c>
      <c r="I1558" t="s">
        <v>1149</v>
      </c>
      <c r="J1558" t="s">
        <v>1150</v>
      </c>
      <c r="K1558" t="s">
        <v>4947</v>
      </c>
      <c r="L1558" s="33" t="str">
        <f>VLOOKUP(K1558,'COMM ITY- ENG'!A:B,2,FALSE)</f>
        <v>cartons and boxes</v>
      </c>
      <c r="N1558">
        <v>170</v>
      </c>
      <c r="O1558" t="s">
        <v>4949</v>
      </c>
      <c r="Q1558" s="19">
        <f t="shared" si="24"/>
        <v>6.6000000000000003E-2</v>
      </c>
      <c r="R1558">
        <v>11.22</v>
      </c>
      <c r="S1558" s="26" t="str">
        <f>IFERROR(VLOOKUP(J1558,'DESC ITY - ENG'!B:C,2,FALSE),VLOOKUP(I1558,'DESC ITY - ENG'!A:C,3,FALSE))</f>
        <v>Cardboard Divider, 40x23 cm, T.5</v>
      </c>
      <c r="T1558" s="15" t="str">
        <f>IFERROR(VLOOKUP(S1558,'DESC ITY - ENG'!C:D,2,FALSE),VLOOKUP(J1558,'DESC ITY - ENG'!B:D,3,FALSE))</f>
        <v>CBS-</v>
      </c>
      <c r="U1558" t="str">
        <f>VLOOKUP(T1558,'STANDARD COMM'!A:B,2,FALSE)</f>
        <v>CARD BOARD INSERT</v>
      </c>
      <c r="V1558" t="str">
        <f>IF(T1558="","(blank)",IF(COUNTIF('STANDARD COMM'!A:A,T1558)&gt;0,"OK","OUT OF SCOPE"))</f>
        <v>OK</v>
      </c>
    </row>
    <row r="1559" spans="1:22">
      <c r="A1559" t="s">
        <v>9537</v>
      </c>
      <c r="B1559" s="48">
        <v>46055.429027777776</v>
      </c>
      <c r="D1559" t="s">
        <v>8254</v>
      </c>
      <c r="E1559" t="s">
        <v>94</v>
      </c>
      <c r="F1559" t="s">
        <v>9718</v>
      </c>
      <c r="G1559" s="24">
        <v>46173</v>
      </c>
      <c r="I1559" t="s">
        <v>2775</v>
      </c>
      <c r="J1559" t="s">
        <v>2776</v>
      </c>
      <c r="K1559" t="s">
        <v>4947</v>
      </c>
      <c r="L1559" s="33" t="str">
        <f>VLOOKUP(K1559,'COMM ITY- ENG'!A:B,2,FALSE)</f>
        <v>cartons and boxes</v>
      </c>
      <c r="N1559">
        <v>1100</v>
      </c>
      <c r="O1559" t="s">
        <v>4949</v>
      </c>
      <c r="Q1559" s="19">
        <f t="shared" si="24"/>
        <v>2.4870999999999999</v>
      </c>
      <c r="R1559">
        <v>2735.81</v>
      </c>
      <c r="S1559" s="26" t="str">
        <f>IFERROR(VLOOKUP(J1559,'DESC ITY - ENG'!B:C,2,FALSE),VLOOKUP(I1559,'DESC ITY - ENG'!A:C,3,FALSE))</f>
        <v>CARTONET 7026 FRYING PAN 32 X SALUTE REST. 051153161049</v>
      </c>
      <c r="T1559" s="15" t="str">
        <f>IFERROR(VLOOKUP(S1559,'DESC ITY - ENG'!C:D,2,FALSE),VLOOKUP(J1559,'DESC ITY - ENG'!B:D,3,FALSE))</f>
        <v>SHTS</v>
      </c>
      <c r="U1559" t="str">
        <f>VLOOKUP(T1559,'STANDARD COMM'!A:B,2,FALSE)</f>
        <v>COLOR SHEET SLEEVE</v>
      </c>
      <c r="V1559" t="str">
        <f>IF(T1559="","(blank)",IF(COUNTIF('STANDARD COMM'!A:A,T1559)&gt;0,"OK","OUT OF SCOPE"))</f>
        <v>OK</v>
      </c>
    </row>
    <row r="1560" spans="1:22">
      <c r="A1560" t="s">
        <v>9537</v>
      </c>
      <c r="B1560" s="48">
        <v>46055.429027777776</v>
      </c>
      <c r="D1560" t="s">
        <v>8254</v>
      </c>
      <c r="E1560" t="s">
        <v>94</v>
      </c>
      <c r="F1560" t="s">
        <v>9718</v>
      </c>
      <c r="G1560" s="24">
        <v>46173</v>
      </c>
      <c r="I1560" t="s">
        <v>2791</v>
      </c>
      <c r="J1560" t="s">
        <v>2792</v>
      </c>
      <c r="K1560" t="s">
        <v>4947</v>
      </c>
      <c r="L1560" s="33" t="str">
        <f>VLOOKUP(K1560,'COMM ITY- ENG'!A:B,2,FALSE)</f>
        <v>cartons and boxes</v>
      </c>
      <c r="N1560">
        <v>3190</v>
      </c>
      <c r="O1560" t="s">
        <v>4949</v>
      </c>
      <c r="Q1560" s="19">
        <f t="shared" si="24"/>
        <v>0.10199999999999999</v>
      </c>
      <c r="R1560">
        <v>325.38</v>
      </c>
      <c r="S1560" s="26" t="str">
        <f>IFERROR(VLOOKUP(J1560,'DESC ITY - ENG'!B:C,2,FALSE),VLOOKUP(I1560,'DESC ITY - ENG'!A:C,3,FALSE))</f>
        <v>Litho Sleeve Migros Star 2023 Pan Dia. 28</v>
      </c>
      <c r="T1560" s="15" t="str">
        <f>IFERROR(VLOOKUP(S1560,'DESC ITY - ENG'!C:D,2,FALSE),VLOOKUP(J1560,'DESC ITY - ENG'!B:D,3,FALSE))</f>
        <v>SHTS</v>
      </c>
      <c r="U1560" t="str">
        <f>VLOOKUP(T1560,'STANDARD COMM'!A:B,2,FALSE)</f>
        <v>COLOR SHEET SLEEVE</v>
      </c>
      <c r="V1560" t="str">
        <f>IF(T1560="","(blank)",IF(COUNTIF('STANDARD COMM'!A:A,T1560)&gt;0,"OK","OUT OF SCOPE"))</f>
        <v>OK</v>
      </c>
    </row>
    <row r="1561" spans="1:22">
      <c r="A1561" t="s">
        <v>9537</v>
      </c>
      <c r="B1561" s="48">
        <v>46055.429027777776</v>
      </c>
      <c r="D1561" t="s">
        <v>8254</v>
      </c>
      <c r="E1561" t="s">
        <v>94</v>
      </c>
      <c r="F1561" t="s">
        <v>9718</v>
      </c>
      <c r="G1561" s="24">
        <v>46173</v>
      </c>
      <c r="I1561" t="s">
        <v>8085</v>
      </c>
      <c r="J1561" t="s">
        <v>8086</v>
      </c>
      <c r="K1561" t="s">
        <v>4947</v>
      </c>
      <c r="L1561" s="33" t="str">
        <f>VLOOKUP(K1561,'COMM ITY- ENG'!A:B,2,FALSE)</f>
        <v>cartons and boxes</v>
      </c>
      <c r="N1561">
        <v>4500</v>
      </c>
      <c r="O1561" t="s">
        <v>4949</v>
      </c>
      <c r="Q1561" s="19">
        <f t="shared" si="24"/>
        <v>0.10199999999999999</v>
      </c>
      <c r="R1561">
        <v>459</v>
      </c>
      <c r="S1561" s="26" t="str">
        <f>IFERROR(VLOOKUP(J1561,'DESC ITY - ENG'!B:C,2,FALSE),VLOOKUP(I1561,'DESC ITY - ENG'!A:C,3,FALSE))</f>
        <v>Litho Sleeve Migros Pro Cer.In. 2025 Pan Dia. 28</v>
      </c>
      <c r="T1561" s="15" t="str">
        <f>IFERROR(VLOOKUP(S1561,'DESC ITY - ENG'!C:D,2,FALSE),VLOOKUP(J1561,'DESC ITY - ENG'!B:D,3,FALSE))</f>
        <v>SHTS</v>
      </c>
      <c r="U1561" t="str">
        <f>VLOOKUP(T1561,'STANDARD COMM'!A:B,2,FALSE)</f>
        <v>COLOR SHEET SLEEVE</v>
      </c>
      <c r="V1561" t="str">
        <f>IF(T1561="","(blank)",IF(COUNTIF('STANDARD COMM'!A:A,T1561)&gt;0,"OK","OUT OF SCOPE"))</f>
        <v>OK</v>
      </c>
    </row>
    <row r="1562" spans="1:22">
      <c r="A1562" t="s">
        <v>9537</v>
      </c>
      <c r="B1562" s="48">
        <v>46055.429027777776</v>
      </c>
      <c r="D1562" t="s">
        <v>8254</v>
      </c>
      <c r="E1562" t="s">
        <v>94</v>
      </c>
      <c r="F1562" t="s">
        <v>9718</v>
      </c>
      <c r="G1562" s="24">
        <v>46173</v>
      </c>
      <c r="I1562" t="s">
        <v>2815</v>
      </c>
      <c r="J1562" t="s">
        <v>2816</v>
      </c>
      <c r="K1562" t="s">
        <v>4947</v>
      </c>
      <c r="L1562" s="33" t="str">
        <f>VLOOKUP(K1562,'COMM ITY- ENG'!A:B,2,FALSE)</f>
        <v>cartons and boxes</v>
      </c>
      <c r="N1562">
        <v>3245</v>
      </c>
      <c r="O1562" t="s">
        <v>4949</v>
      </c>
      <c r="Q1562" s="19">
        <f t="shared" si="24"/>
        <v>0.10200000000000001</v>
      </c>
      <c r="R1562">
        <v>330.99</v>
      </c>
      <c r="S1562" s="26" t="str">
        <f>IFERROR(VLOOKUP(J1562,'DESC ITY - ENG'!B:C,2,FALSE),VLOOKUP(I1562,'DESC ITY - ENG'!A:C,3,FALSE))</f>
        <v>Litho Sleeve Migros Basic Deep Pan Dia. 28</v>
      </c>
      <c r="T1562" s="15" t="str">
        <f>IFERROR(VLOOKUP(S1562,'DESC ITY - ENG'!C:D,2,FALSE),VLOOKUP(J1562,'DESC ITY - ENG'!B:D,3,FALSE))</f>
        <v>SHTS</v>
      </c>
      <c r="U1562" t="str">
        <f>VLOOKUP(T1562,'STANDARD COMM'!A:B,2,FALSE)</f>
        <v>COLOR SHEET SLEEVE</v>
      </c>
      <c r="V1562" t="str">
        <f>IF(T1562="","(blank)",IF(COUNTIF('STANDARD COMM'!A:A,T1562)&gt;0,"OK","OUT OF SCOPE"))</f>
        <v>OK</v>
      </c>
    </row>
    <row r="1563" spans="1:22">
      <c r="A1563" t="s">
        <v>9537</v>
      </c>
      <c r="B1563" s="48">
        <v>46055.429027777776</v>
      </c>
      <c r="D1563" t="s">
        <v>8254</v>
      </c>
      <c r="E1563" t="s">
        <v>94</v>
      </c>
      <c r="F1563" t="s">
        <v>9718</v>
      </c>
      <c r="G1563" s="24">
        <v>46173</v>
      </c>
      <c r="I1563" t="s">
        <v>4586</v>
      </c>
      <c r="J1563" t="s">
        <v>4587</v>
      </c>
      <c r="K1563" t="s">
        <v>4947</v>
      </c>
      <c r="L1563" s="33" t="str">
        <f>VLOOKUP(K1563,'COMM ITY- ENG'!A:B,2,FALSE)</f>
        <v>cartons and boxes</v>
      </c>
      <c r="N1563">
        <v>12600</v>
      </c>
      <c r="O1563" t="s">
        <v>4949</v>
      </c>
      <c r="Q1563" s="19">
        <f t="shared" si="24"/>
        <v>0.1368</v>
      </c>
      <c r="R1563">
        <v>1723.68</v>
      </c>
      <c r="S1563" s="26" t="str">
        <f>IFERROR(VLOOKUP(J1563,'DESC ITY - ENG'!B:C,2,FALSE),VLOOKUP(I1563,'DESC ITY - ENG'!A:C,3,FALSE))</f>
        <v>Litho Sleeve Masterchef Onyx Induction 279 ∅24</v>
      </c>
      <c r="T1563" s="15" t="str">
        <f>IFERROR(VLOOKUP(S1563,'DESC ITY - ENG'!C:D,2,FALSE),VLOOKUP(J1563,'DESC ITY - ENG'!B:D,3,FALSE))</f>
        <v>SHTS</v>
      </c>
      <c r="U1563" t="str">
        <f>VLOOKUP(T1563,'STANDARD COMM'!A:B,2,FALSE)</f>
        <v>COLOR SHEET SLEEVE</v>
      </c>
      <c r="V1563" t="str">
        <f>IF(T1563="","(blank)",IF(COUNTIF('STANDARD COMM'!A:A,T1563)&gt;0,"OK","OUT OF SCOPE"))</f>
        <v>OK</v>
      </c>
    </row>
    <row r="1564" spans="1:22">
      <c r="A1564" t="s">
        <v>9537</v>
      </c>
      <c r="B1564" s="48">
        <v>46055.429027777776</v>
      </c>
      <c r="D1564" t="s">
        <v>8254</v>
      </c>
      <c r="E1564" t="s">
        <v>94</v>
      </c>
      <c r="F1564" t="s">
        <v>9718</v>
      </c>
      <c r="G1564" s="24">
        <v>46173</v>
      </c>
      <c r="I1564" t="s">
        <v>2084</v>
      </c>
      <c r="J1564" t="s">
        <v>2085</v>
      </c>
      <c r="K1564" t="s">
        <v>4947</v>
      </c>
      <c r="L1564" s="33" t="str">
        <f>VLOOKUP(K1564,'COMM ITY- ENG'!A:B,2,FALSE)</f>
        <v>cartons and boxes</v>
      </c>
      <c r="N1564">
        <v>15750</v>
      </c>
      <c r="O1564" t="s">
        <v>4949</v>
      </c>
      <c r="Q1564" s="19">
        <f t="shared" si="24"/>
        <v>0.1368</v>
      </c>
      <c r="R1564">
        <v>2154.6</v>
      </c>
      <c r="S1564" s="26" t="str">
        <f>IFERROR(VLOOKUP(J1564,'DESC ITY - ENG'!B:C,2,FALSE),VLOOKUP(I1564,'DESC ITY - ENG'!A:C,3,FALSE))</f>
        <v>Litho Sleeve Masterchef Onyx Induction 287 ∅30</v>
      </c>
      <c r="T1564" s="15" t="str">
        <f>IFERROR(VLOOKUP(S1564,'DESC ITY - ENG'!C:D,2,FALSE),VLOOKUP(J1564,'DESC ITY - ENG'!B:D,3,FALSE))</f>
        <v>SHTS</v>
      </c>
      <c r="U1564" t="str">
        <f>VLOOKUP(T1564,'STANDARD COMM'!A:B,2,FALSE)</f>
        <v>COLOR SHEET SLEEVE</v>
      </c>
      <c r="V1564" t="str">
        <f>IF(T1564="","(blank)",IF(COUNTIF('STANDARD COMM'!A:A,T1564)&gt;0,"OK","OUT OF SCOPE"))</f>
        <v>OK</v>
      </c>
    </row>
    <row r="1565" spans="1:22">
      <c r="A1565" t="s">
        <v>9537</v>
      </c>
      <c r="B1565" s="48">
        <v>46055.429027777776</v>
      </c>
      <c r="D1565" t="s">
        <v>8254</v>
      </c>
      <c r="E1565" t="s">
        <v>94</v>
      </c>
      <c r="F1565" t="s">
        <v>9718</v>
      </c>
      <c r="G1565" s="24">
        <v>46173</v>
      </c>
      <c r="I1565" t="s">
        <v>3343</v>
      </c>
      <c r="J1565" t="s">
        <v>3344</v>
      </c>
      <c r="K1565" t="s">
        <v>4947</v>
      </c>
      <c r="L1565" s="33" t="str">
        <f>VLOOKUP(K1565,'COMM ITY- ENG'!A:B,2,FALSE)</f>
        <v>cartons and boxes</v>
      </c>
      <c r="N1565">
        <v>15800</v>
      </c>
      <c r="O1565" t="s">
        <v>4949</v>
      </c>
      <c r="Q1565" s="19">
        <f t="shared" si="24"/>
        <v>0.1368</v>
      </c>
      <c r="R1565">
        <v>2161.44</v>
      </c>
      <c r="S1565" s="26" t="str">
        <f>IFERROR(VLOOKUP(J1565,'DESC ITY - ENG'!B:C,2,FALSE),VLOOKUP(I1565,'DESC ITY - ENG'!A:C,3,FALSE))</f>
        <v>Litho Sleeve Masterchef Onyx Induction 379 ∅26</v>
      </c>
      <c r="T1565" s="15" t="str">
        <f>IFERROR(VLOOKUP(S1565,'DESC ITY - ENG'!C:D,2,FALSE),VLOOKUP(J1565,'DESC ITY - ENG'!B:D,3,FALSE))</f>
        <v>SHTS</v>
      </c>
      <c r="U1565" t="str">
        <f>VLOOKUP(T1565,'STANDARD COMM'!A:B,2,FALSE)</f>
        <v>COLOR SHEET SLEEVE</v>
      </c>
      <c r="V1565" t="str">
        <f>IF(T1565="","(blank)",IF(COUNTIF('STANDARD COMM'!A:A,T1565)&gt;0,"OK","OUT OF SCOPE"))</f>
        <v>OK</v>
      </c>
    </row>
    <row r="1566" spans="1:22">
      <c r="A1566" t="s">
        <v>9537</v>
      </c>
      <c r="B1566" s="48">
        <v>46055.429027777776</v>
      </c>
      <c r="D1566" t="s">
        <v>8254</v>
      </c>
      <c r="E1566" t="s">
        <v>94</v>
      </c>
      <c r="F1566" t="s">
        <v>9719</v>
      </c>
      <c r="G1566" s="24">
        <v>46173</v>
      </c>
      <c r="I1566" t="s">
        <v>8085</v>
      </c>
      <c r="J1566" t="s">
        <v>8086</v>
      </c>
      <c r="K1566" t="s">
        <v>4947</v>
      </c>
      <c r="L1566" s="33" t="str">
        <f>VLOOKUP(K1566,'COMM ITY- ENG'!A:B,2,FALSE)</f>
        <v>cartons and boxes</v>
      </c>
      <c r="N1566">
        <v>900</v>
      </c>
      <c r="O1566" t="s">
        <v>4949</v>
      </c>
      <c r="Q1566" s="19">
        <f t="shared" si="24"/>
        <v>0.10199999999999999</v>
      </c>
      <c r="R1566">
        <v>91.8</v>
      </c>
      <c r="S1566" s="26" t="str">
        <f>IFERROR(VLOOKUP(J1566,'DESC ITY - ENG'!B:C,2,FALSE),VLOOKUP(I1566,'DESC ITY - ENG'!A:C,3,FALSE))</f>
        <v>Litho Sleeve Migros Pro Cer.In. 2025 Pan Dia. 28</v>
      </c>
      <c r="T1566" s="15" t="str">
        <f>IFERROR(VLOOKUP(S1566,'DESC ITY - ENG'!C:D,2,FALSE),VLOOKUP(J1566,'DESC ITY - ENG'!B:D,3,FALSE))</f>
        <v>SHTS</v>
      </c>
      <c r="U1566" t="str">
        <f>VLOOKUP(T1566,'STANDARD COMM'!A:B,2,FALSE)</f>
        <v>COLOR SHEET SLEEVE</v>
      </c>
      <c r="V1566" t="str">
        <f>IF(T1566="","(blank)",IF(COUNTIF('STANDARD COMM'!A:A,T1566)&gt;0,"OK","OUT OF SCOPE"))</f>
        <v>OK</v>
      </c>
    </row>
    <row r="1567" spans="1:22">
      <c r="A1567" t="s">
        <v>9537</v>
      </c>
      <c r="B1567" s="48">
        <v>46055.429027777776</v>
      </c>
      <c r="D1567" t="s">
        <v>8254</v>
      </c>
      <c r="E1567" t="s">
        <v>94</v>
      </c>
      <c r="F1567" t="s">
        <v>9719</v>
      </c>
      <c r="G1567" s="24">
        <v>46173</v>
      </c>
      <c r="I1567" t="s">
        <v>3639</v>
      </c>
      <c r="J1567" t="s">
        <v>3640</v>
      </c>
      <c r="K1567" t="s">
        <v>4947</v>
      </c>
      <c r="L1567" s="33" t="str">
        <f>VLOOKUP(K1567,'COMM ITY- ENG'!A:B,2,FALSE)</f>
        <v>cartons and boxes</v>
      </c>
      <c r="N1567">
        <v>650</v>
      </c>
      <c r="O1567" t="s">
        <v>4949</v>
      </c>
      <c r="Q1567" s="19">
        <f t="shared" si="24"/>
        <v>0.47499999999999998</v>
      </c>
      <c r="R1567">
        <v>308.75</v>
      </c>
      <c r="S1567" s="26" t="str">
        <f>IFERROR(VLOOKUP(J1567,'DESC ITY - ENG'!B:C,2,FALSE),VLOOKUP(I1567,'DESC ITY - ENG'!A:C,3,FALSE))</f>
        <v>SINGLE DRUM DIVIDER SEP.CAS/COP.24 C/BOX LIT.7022</v>
      </c>
      <c r="T1567" s="15" t="str">
        <f>IFERROR(VLOOKUP(S1567,'DESC ITY - ENG'!C:D,2,FALSE),VLOOKUP(J1567,'DESC ITY - ENG'!B:D,3,FALSE))</f>
        <v>SHTS</v>
      </c>
      <c r="U1567" t="str">
        <f>VLOOKUP(T1567,'STANDARD COMM'!A:B,2,FALSE)</f>
        <v>COLOR SHEET SLEEVE</v>
      </c>
      <c r="V1567" t="str">
        <f>IF(T1567="","(blank)",IF(COUNTIF('STANDARD COMM'!A:A,T1567)&gt;0,"OK","OUT OF SCOPE"))</f>
        <v>OK</v>
      </c>
    </row>
    <row r="1568" spans="1:22">
      <c r="A1568" t="s">
        <v>8966</v>
      </c>
      <c r="B1568" s="48">
        <v>46057.485914351855</v>
      </c>
      <c r="D1568" t="s">
        <v>9007</v>
      </c>
      <c r="E1568" t="s">
        <v>116</v>
      </c>
      <c r="F1568" t="s">
        <v>9740</v>
      </c>
      <c r="G1568" s="24">
        <v>46173</v>
      </c>
      <c r="I1568" t="s">
        <v>2314</v>
      </c>
      <c r="J1568" t="s">
        <v>2315</v>
      </c>
      <c r="K1568" t="s">
        <v>4947</v>
      </c>
      <c r="L1568" s="33" t="str">
        <f>VLOOKUP(K1568,'COMM ITY- ENG'!A:B,2,FALSE)</f>
        <v>cartons and boxes</v>
      </c>
      <c r="N1568">
        <v>547</v>
      </c>
      <c r="O1568" t="s">
        <v>4949</v>
      </c>
      <c r="Q1568" s="19">
        <f t="shared" si="24"/>
        <v>0.55199268738574037</v>
      </c>
      <c r="R1568">
        <v>301.94</v>
      </c>
      <c r="S1568" s="26" t="str">
        <f>IFERROR(VLOOKUP(J1568,'DESC ITY - ENG'!B:C,2,FALSE),VLOOKUP(I1568,'DESC ITY - ENG'!A:C,3,FALSE))</f>
        <v>Box 0082/000, 47x31x19 cm</v>
      </c>
      <c r="T1568" s="15" t="str">
        <f>IFERROR(VLOOKUP(S1568,'DESC ITY - ENG'!C:D,2,FALSE),VLOOKUP(J1568,'DESC ITY - ENG'!B:D,3,FALSE))</f>
        <v>BOX-</v>
      </c>
      <c r="U1568" t="str">
        <f>VLOOKUP(T1568,'STANDARD COMM'!A:B,2,FALSE)</f>
        <v>BOX / CARTON</v>
      </c>
      <c r="V1568" t="str">
        <f>IF(T1568="","(blank)",IF(COUNTIF('STANDARD COMM'!A:A,T1568)&gt;0,"OK","OUT OF SCOPE"))</f>
        <v>OK</v>
      </c>
    </row>
    <row r="1569" spans="1:22">
      <c r="A1569" t="s">
        <v>8966</v>
      </c>
      <c r="B1569" s="48">
        <v>46057.485914351855</v>
      </c>
      <c r="D1569" t="s">
        <v>9007</v>
      </c>
      <c r="E1569" t="s">
        <v>116</v>
      </c>
      <c r="F1569" t="s">
        <v>9740</v>
      </c>
      <c r="G1569" s="24">
        <v>46173</v>
      </c>
      <c r="I1569" t="s">
        <v>1053</v>
      </c>
      <c r="J1569" t="s">
        <v>1054</v>
      </c>
      <c r="K1569" t="s">
        <v>4947</v>
      </c>
      <c r="L1569" s="33" t="str">
        <f>VLOOKUP(K1569,'COMM ITY- ENG'!A:B,2,FALSE)</f>
        <v>cartons and boxes</v>
      </c>
      <c r="N1569">
        <v>1626</v>
      </c>
      <c r="O1569" t="s">
        <v>4949</v>
      </c>
      <c r="Q1569" s="19">
        <f t="shared" si="24"/>
        <v>0.46</v>
      </c>
      <c r="R1569">
        <v>747.96</v>
      </c>
      <c r="S1569" s="26" t="str">
        <f>IFERROR(VLOOKUP(J1569,'DESC ITY - ENG'!B:C,2,FALSE),VLOOKUP(I1569,'DESC ITY - ENG'!A:C,3,FALSE))</f>
        <v>Box 3486/000, 47x30.5x15 cm</v>
      </c>
      <c r="T1569" s="15" t="str">
        <f>IFERROR(VLOOKUP(S1569,'DESC ITY - ENG'!C:D,2,FALSE),VLOOKUP(J1569,'DESC ITY - ENG'!B:D,3,FALSE))</f>
        <v>BOX-</v>
      </c>
      <c r="U1569" t="str">
        <f>VLOOKUP(T1569,'STANDARD COMM'!A:B,2,FALSE)</f>
        <v>BOX / CARTON</v>
      </c>
      <c r="V1569" t="str">
        <f>IF(T1569="","(blank)",IF(COUNTIF('STANDARD COMM'!A:A,T1569)&gt;0,"OK","OUT OF SCOPE"))</f>
        <v>OK</v>
      </c>
    </row>
    <row r="1570" spans="1:22">
      <c r="A1570" t="s">
        <v>9545</v>
      </c>
      <c r="B1570" s="48">
        <v>46057.612175925926</v>
      </c>
      <c r="D1570" t="s">
        <v>8254</v>
      </c>
      <c r="E1570" t="s">
        <v>94</v>
      </c>
      <c r="F1570" t="s">
        <v>9718</v>
      </c>
      <c r="G1570" s="24">
        <v>46173</v>
      </c>
      <c r="I1570" t="s">
        <v>3337</v>
      </c>
      <c r="J1570" t="s">
        <v>3338</v>
      </c>
      <c r="K1570" t="s">
        <v>4947</v>
      </c>
      <c r="L1570" s="33" t="str">
        <f>VLOOKUP(K1570,'COMM ITY- ENG'!A:B,2,FALSE)</f>
        <v>cartons and boxes</v>
      </c>
      <c r="N1570">
        <v>11700</v>
      </c>
      <c r="O1570" t="s">
        <v>4949</v>
      </c>
      <c r="Q1570" s="19">
        <f t="shared" si="24"/>
        <v>0.1368</v>
      </c>
      <c r="R1570">
        <v>1600.56</v>
      </c>
      <c r="S1570" s="26" t="str">
        <f>IFERROR(VLOOKUP(J1570,'DESC ITY - ENG'!B:C,2,FALSE),VLOOKUP(I1570,'DESC ITY - ENG'!A:C,3,FALSE))</f>
        <v>Litho Sleeve Masterchef Onyx Induction 433 ∅16</v>
      </c>
      <c r="T1570" s="15" t="str">
        <f>IFERROR(VLOOKUP(S1570,'DESC ITY - ENG'!C:D,2,FALSE),VLOOKUP(J1570,'DESC ITY - ENG'!B:D,3,FALSE))</f>
        <v>SHTS</v>
      </c>
      <c r="U1570" t="str">
        <f>VLOOKUP(T1570,'STANDARD COMM'!A:B,2,FALSE)</f>
        <v>COLOR SHEET SLEEVE</v>
      </c>
      <c r="V1570" t="str">
        <f>IF(T1570="","(blank)",IF(COUNTIF('STANDARD COMM'!A:A,T1570)&gt;0,"OK","OUT OF SCOPE"))</f>
        <v>OK</v>
      </c>
    </row>
    <row r="1571" spans="1:22">
      <c r="A1571" t="s">
        <v>9545</v>
      </c>
      <c r="B1571" s="48">
        <v>46057.612175925926</v>
      </c>
      <c r="D1571" t="s">
        <v>8254</v>
      </c>
      <c r="E1571" t="s">
        <v>94</v>
      </c>
      <c r="F1571" t="s">
        <v>9718</v>
      </c>
      <c r="G1571" s="24">
        <v>46173</v>
      </c>
      <c r="I1571" t="s">
        <v>3339</v>
      </c>
      <c r="J1571" t="s">
        <v>3340</v>
      </c>
      <c r="K1571" t="s">
        <v>4947</v>
      </c>
      <c r="L1571" s="33" t="str">
        <f>VLOOKUP(K1571,'COMM ITY- ENG'!A:B,2,FALSE)</f>
        <v>cartons and boxes</v>
      </c>
      <c r="N1571">
        <v>10000</v>
      </c>
      <c r="O1571" t="s">
        <v>4949</v>
      </c>
      <c r="Q1571" s="19">
        <f t="shared" si="24"/>
        <v>0.1368</v>
      </c>
      <c r="R1571">
        <v>1368</v>
      </c>
      <c r="S1571" s="26" t="str">
        <f>IFERROR(VLOOKUP(J1571,'DESC ITY - ENG'!B:C,2,FALSE),VLOOKUP(I1571,'DESC ITY - ENG'!A:C,3,FALSE))</f>
        <v>Litho Sleeve Masterchef Onyx Induction 279 ∅20</v>
      </c>
      <c r="T1571" s="15" t="str">
        <f>IFERROR(VLOOKUP(S1571,'DESC ITY - ENG'!C:D,2,FALSE),VLOOKUP(J1571,'DESC ITY - ENG'!B:D,3,FALSE))</f>
        <v>SHTS</v>
      </c>
      <c r="U1571" t="str">
        <f>VLOOKUP(T1571,'STANDARD COMM'!A:B,2,FALSE)</f>
        <v>COLOR SHEET SLEEVE</v>
      </c>
      <c r="V1571" t="str">
        <f>IF(T1571="","(blank)",IF(COUNTIF('STANDARD COMM'!A:A,T1571)&gt;0,"OK","OUT OF SCOPE"))</f>
        <v>OK</v>
      </c>
    </row>
    <row r="1572" spans="1:22">
      <c r="A1572" t="s">
        <v>9545</v>
      </c>
      <c r="B1572" s="48">
        <v>46057.612175925926</v>
      </c>
      <c r="D1572" t="s">
        <v>8254</v>
      </c>
      <c r="E1572" t="s">
        <v>94</v>
      </c>
      <c r="F1572" t="s">
        <v>9718</v>
      </c>
      <c r="G1572" s="24">
        <v>46173</v>
      </c>
      <c r="I1572" t="s">
        <v>4586</v>
      </c>
      <c r="J1572" t="s">
        <v>4587</v>
      </c>
      <c r="K1572" t="s">
        <v>4947</v>
      </c>
      <c r="L1572" s="33" t="str">
        <f>VLOOKUP(K1572,'COMM ITY- ENG'!A:B,2,FALSE)</f>
        <v>cartons and boxes</v>
      </c>
      <c r="N1572">
        <v>17100</v>
      </c>
      <c r="O1572" t="s">
        <v>4949</v>
      </c>
      <c r="Q1572" s="19">
        <f t="shared" si="24"/>
        <v>0.1368</v>
      </c>
      <c r="R1572">
        <v>2339.2800000000002</v>
      </c>
      <c r="S1572" s="26" t="str">
        <f>IFERROR(VLOOKUP(J1572,'DESC ITY - ENG'!B:C,2,FALSE),VLOOKUP(I1572,'DESC ITY - ENG'!A:C,3,FALSE))</f>
        <v>Litho Sleeve Masterchef Onyx Induction 279 ∅24</v>
      </c>
      <c r="T1572" s="15" t="str">
        <f>IFERROR(VLOOKUP(S1572,'DESC ITY - ENG'!C:D,2,FALSE),VLOOKUP(J1572,'DESC ITY - ENG'!B:D,3,FALSE))</f>
        <v>SHTS</v>
      </c>
      <c r="U1572" t="str">
        <f>VLOOKUP(T1572,'STANDARD COMM'!A:B,2,FALSE)</f>
        <v>COLOR SHEET SLEEVE</v>
      </c>
      <c r="V1572" t="str">
        <f>IF(T1572="","(blank)",IF(COUNTIF('STANDARD COMM'!A:A,T1572)&gt;0,"OK","OUT OF SCOPE"))</f>
        <v>OK</v>
      </c>
    </row>
    <row r="1573" spans="1:22">
      <c r="A1573" t="s">
        <v>9545</v>
      </c>
      <c r="B1573" s="48">
        <v>46057.612175925926</v>
      </c>
      <c r="D1573" t="s">
        <v>8254</v>
      </c>
      <c r="E1573" t="s">
        <v>94</v>
      </c>
      <c r="F1573" t="s">
        <v>9718</v>
      </c>
      <c r="G1573" s="24">
        <v>46173</v>
      </c>
      <c r="I1573" t="s">
        <v>2084</v>
      </c>
      <c r="J1573" t="s">
        <v>2085</v>
      </c>
      <c r="K1573" t="s">
        <v>4947</v>
      </c>
      <c r="L1573" s="33" t="str">
        <f>VLOOKUP(K1573,'COMM ITY- ENG'!A:B,2,FALSE)</f>
        <v>cartons and boxes</v>
      </c>
      <c r="N1573">
        <v>48200</v>
      </c>
      <c r="O1573" t="s">
        <v>4949</v>
      </c>
      <c r="Q1573" s="19">
        <f t="shared" si="24"/>
        <v>0.1368</v>
      </c>
      <c r="R1573">
        <v>6593.76</v>
      </c>
      <c r="S1573" s="26" t="str">
        <f>IFERROR(VLOOKUP(J1573,'DESC ITY - ENG'!B:C,2,FALSE),VLOOKUP(I1573,'DESC ITY - ENG'!A:C,3,FALSE))</f>
        <v>Litho Sleeve Masterchef Onyx Induction 287 ∅30</v>
      </c>
      <c r="T1573" s="15" t="str">
        <f>IFERROR(VLOOKUP(S1573,'DESC ITY - ENG'!C:D,2,FALSE),VLOOKUP(J1573,'DESC ITY - ENG'!B:D,3,FALSE))</f>
        <v>SHTS</v>
      </c>
      <c r="U1573" t="str">
        <f>VLOOKUP(T1573,'STANDARD COMM'!A:B,2,FALSE)</f>
        <v>COLOR SHEET SLEEVE</v>
      </c>
      <c r="V1573" t="str">
        <f>IF(T1573="","(blank)",IF(COUNTIF('STANDARD COMM'!A:A,T1573)&gt;0,"OK","OUT OF SCOPE"))</f>
        <v>OK</v>
      </c>
    </row>
    <row r="1574" spans="1:22">
      <c r="A1574" t="s">
        <v>9545</v>
      </c>
      <c r="B1574" s="48">
        <v>46057.612175925926</v>
      </c>
      <c r="D1574" t="s">
        <v>8254</v>
      </c>
      <c r="E1574" t="s">
        <v>94</v>
      </c>
      <c r="F1574" t="s">
        <v>9718</v>
      </c>
      <c r="G1574" s="24">
        <v>46173</v>
      </c>
      <c r="I1574" t="s">
        <v>3343</v>
      </c>
      <c r="J1574" t="s">
        <v>3344</v>
      </c>
      <c r="K1574" t="s">
        <v>4947</v>
      </c>
      <c r="L1574" s="33" t="str">
        <f>VLOOKUP(K1574,'COMM ITY- ENG'!A:B,2,FALSE)</f>
        <v>cartons and boxes</v>
      </c>
      <c r="N1574">
        <v>35500</v>
      </c>
      <c r="O1574" t="s">
        <v>4949</v>
      </c>
      <c r="Q1574" s="19">
        <f t="shared" si="24"/>
        <v>0.13679999999999998</v>
      </c>
      <c r="R1574">
        <v>4856.3999999999996</v>
      </c>
      <c r="S1574" s="26" t="str">
        <f>IFERROR(VLOOKUP(J1574,'DESC ITY - ENG'!B:C,2,FALSE),VLOOKUP(I1574,'DESC ITY - ENG'!A:C,3,FALSE))</f>
        <v>Litho Sleeve Masterchef Onyx Induction 379 ∅26</v>
      </c>
      <c r="T1574" s="15" t="str">
        <f>IFERROR(VLOOKUP(S1574,'DESC ITY - ENG'!C:D,2,FALSE),VLOOKUP(J1574,'DESC ITY - ENG'!B:D,3,FALSE))</f>
        <v>SHTS</v>
      </c>
      <c r="U1574" t="str">
        <f>VLOOKUP(T1574,'STANDARD COMM'!A:B,2,FALSE)</f>
        <v>COLOR SHEET SLEEVE</v>
      </c>
      <c r="V1574" t="str">
        <f>IF(T1574="","(blank)",IF(COUNTIF('STANDARD COMM'!A:A,T1574)&gt;0,"OK","OUT OF SCOPE"))</f>
        <v>OK</v>
      </c>
    </row>
    <row r="1575" spans="1:22">
      <c r="A1575" t="s">
        <v>9545</v>
      </c>
      <c r="B1575" s="48">
        <v>46057.612175925926</v>
      </c>
      <c r="D1575" t="s">
        <v>8254</v>
      </c>
      <c r="E1575" t="s">
        <v>94</v>
      </c>
      <c r="F1575" t="s">
        <v>9777</v>
      </c>
      <c r="G1575" s="24">
        <v>46173</v>
      </c>
      <c r="I1575" t="s">
        <v>4586</v>
      </c>
      <c r="J1575" t="s">
        <v>4587</v>
      </c>
      <c r="K1575" t="s">
        <v>4947</v>
      </c>
      <c r="L1575" s="33" t="str">
        <f>VLOOKUP(K1575,'COMM ITY- ENG'!A:B,2,FALSE)</f>
        <v>cartons and boxes</v>
      </c>
      <c r="N1575">
        <v>4900</v>
      </c>
      <c r="O1575" t="s">
        <v>4949</v>
      </c>
      <c r="Q1575" s="19">
        <f t="shared" si="24"/>
        <v>0.1368</v>
      </c>
      <c r="R1575">
        <v>670.32</v>
      </c>
      <c r="S1575" s="26" t="str">
        <f>IFERROR(VLOOKUP(J1575,'DESC ITY - ENG'!B:C,2,FALSE),VLOOKUP(I1575,'DESC ITY - ENG'!A:C,3,FALSE))</f>
        <v>Litho Sleeve Masterchef Onyx Induction 279 ∅24</v>
      </c>
      <c r="T1575" s="15" t="str">
        <f>IFERROR(VLOOKUP(S1575,'DESC ITY - ENG'!C:D,2,FALSE),VLOOKUP(J1575,'DESC ITY - ENG'!B:D,3,FALSE))</f>
        <v>SHTS</v>
      </c>
      <c r="U1575" t="str">
        <f>VLOOKUP(T1575,'STANDARD COMM'!A:B,2,FALSE)</f>
        <v>COLOR SHEET SLEEVE</v>
      </c>
      <c r="V1575" t="str">
        <f>IF(T1575="","(blank)",IF(COUNTIF('STANDARD COMM'!A:A,T1575)&gt;0,"OK","OUT OF SCOPE"))</f>
        <v>OK</v>
      </c>
    </row>
    <row r="1576" spans="1:22">
      <c r="A1576" t="s">
        <v>9535</v>
      </c>
      <c r="B1576" s="48">
        <v>46057.671354166669</v>
      </c>
      <c r="D1576" t="s">
        <v>8254</v>
      </c>
      <c r="E1576" t="s">
        <v>94</v>
      </c>
      <c r="F1576" t="s">
        <v>9718</v>
      </c>
      <c r="G1576" s="24">
        <v>46173</v>
      </c>
      <c r="I1576" t="s">
        <v>9804</v>
      </c>
      <c r="J1576" t="s">
        <v>9805</v>
      </c>
      <c r="K1576" t="s">
        <v>4947</v>
      </c>
      <c r="L1576" s="33" t="str">
        <f>VLOOKUP(K1576,'COMM ITY- ENG'!A:B,2,FALSE)</f>
        <v>cartons and boxes</v>
      </c>
      <c r="N1576">
        <v>1100</v>
      </c>
      <c r="O1576" t="s">
        <v>4949</v>
      </c>
      <c r="Q1576" s="19">
        <f t="shared" si="24"/>
        <v>2.3894000000000002</v>
      </c>
      <c r="R1576">
        <v>2628.34</v>
      </c>
      <c r="S1576" s="26" t="str">
        <f>IFERROR(VLOOKUP(J1576,'DESC ITY - ENG'!B:C,2,FALSE),VLOOKUP(I1576,'DESC ITY - ENG'!A:C,3,FALSE))</f>
        <v>BOX LIT.6790 WOK LID 30 CM ESSTEELE DOMANI REST 051153103780</v>
      </c>
      <c r="T1576" s="15" t="str">
        <f>IFERROR(VLOOKUP(S1576,'DESC ITY - ENG'!C:D,2,FALSE),VLOOKUP(J1576,'DESC ITY - ENG'!B:D,3,FALSE))</f>
        <v>SHTS</v>
      </c>
      <c r="U1576" t="str">
        <f>VLOOKUP(T1576,'STANDARD COMM'!A:B,2,FALSE)</f>
        <v>COLOR SHEET SLEEVE</v>
      </c>
      <c r="V1576" t="str">
        <f>IF(T1576="","(blank)",IF(COUNTIF('STANDARD COMM'!A:A,T1576)&gt;0,"OK","OUT OF SCOPE"))</f>
        <v>OK</v>
      </c>
    </row>
    <row r="1577" spans="1:22">
      <c r="A1577" t="s">
        <v>9535</v>
      </c>
      <c r="B1577" s="48">
        <v>46057.671354166669</v>
      </c>
      <c r="D1577" t="s">
        <v>8254</v>
      </c>
      <c r="E1577" t="s">
        <v>94</v>
      </c>
      <c r="F1577" t="s">
        <v>9718</v>
      </c>
      <c r="G1577" s="24">
        <v>46173</v>
      </c>
      <c r="I1577" t="s">
        <v>3293</v>
      </c>
      <c r="J1577" t="s">
        <v>3294</v>
      </c>
      <c r="K1577" t="s">
        <v>4947</v>
      </c>
      <c r="L1577" s="33" t="str">
        <f>VLOOKUP(K1577,'COMM ITY- ENG'!A:B,2,FALSE)</f>
        <v>cartons and boxes</v>
      </c>
      <c r="N1577">
        <v>1145</v>
      </c>
      <c r="O1577" t="s">
        <v>4949</v>
      </c>
      <c r="Q1577" s="19">
        <f t="shared" si="24"/>
        <v>5.2166026200873361</v>
      </c>
      <c r="R1577">
        <v>5973.01</v>
      </c>
      <c r="S1577" s="26" t="str">
        <f>IFERROR(VLOOKUP(J1577,'DESC ITY - ENG'!B:C,2,FALSE),VLOOKUP(I1577,'DESC ITY - ENG'!A:C,3,FALSE))</f>
        <v>BOX LIT.6829 5-PIECE PACK ESSTEELE X SALUTE REST. 051153107320</v>
      </c>
      <c r="T1577" s="15" t="str">
        <f>IFERROR(VLOOKUP(S1577,'DESC ITY - ENG'!C:D,2,FALSE),VLOOKUP(J1577,'DESC ITY - ENG'!B:D,3,FALSE))</f>
        <v>SHTS</v>
      </c>
      <c r="U1577" t="str">
        <f>VLOOKUP(T1577,'STANDARD COMM'!A:B,2,FALSE)</f>
        <v>COLOR SHEET SLEEVE</v>
      </c>
      <c r="V1577" t="str">
        <f>IF(T1577="","(blank)",IF(COUNTIF('STANDARD COMM'!A:A,T1577)&gt;0,"OK","OUT OF SCOPE"))</f>
        <v>OK</v>
      </c>
    </row>
    <row r="1578" spans="1:22">
      <c r="A1578" t="s">
        <v>9535</v>
      </c>
      <c r="B1578" s="48">
        <v>46057.671354166669</v>
      </c>
      <c r="D1578" t="s">
        <v>8254</v>
      </c>
      <c r="E1578" t="s">
        <v>94</v>
      </c>
      <c r="F1578" t="s">
        <v>9718</v>
      </c>
      <c r="G1578" s="24">
        <v>46173</v>
      </c>
      <c r="I1578" t="s">
        <v>1976</v>
      </c>
      <c r="J1578" t="s">
        <v>1977</v>
      </c>
      <c r="K1578" t="s">
        <v>4947</v>
      </c>
      <c r="L1578" s="33" t="str">
        <f>VLOOKUP(K1578,'COMM ITY- ENG'!A:B,2,FALSE)</f>
        <v>cartons and boxes</v>
      </c>
      <c r="N1578">
        <v>2860</v>
      </c>
      <c r="O1578" t="s">
        <v>4949</v>
      </c>
      <c r="Q1578" s="19">
        <f t="shared" si="24"/>
        <v>0.10200000000000001</v>
      </c>
      <c r="R1578">
        <v>291.72000000000003</v>
      </c>
      <c r="S1578" s="26" t="str">
        <f>IFERROR(VLOOKUP(J1578,'DESC ITY - ENG'!B:C,2,FALSE),VLOOKUP(I1578,'DESC ITY - ENG'!A:C,3,FALSE))</f>
        <v>Litho Sleeve Migros Star 2023 Pan Dia. 28 (Ref. 311)</v>
      </c>
      <c r="T1578" s="15" t="str">
        <f>IFERROR(VLOOKUP(S1578,'DESC ITY - ENG'!C:D,2,FALSE),VLOOKUP(J1578,'DESC ITY - ENG'!B:D,3,FALSE))</f>
        <v>SHTS</v>
      </c>
      <c r="U1578" t="str">
        <f>VLOOKUP(T1578,'STANDARD COMM'!A:B,2,FALSE)</f>
        <v>COLOR SHEET SLEEVE</v>
      </c>
      <c r="V1578" t="str">
        <f>IF(T1578="","(blank)",IF(COUNTIF('STANDARD COMM'!A:A,T1578)&gt;0,"OK","OUT OF SCOPE"))</f>
        <v>OK</v>
      </c>
    </row>
    <row r="1579" spans="1:22">
      <c r="A1579" t="s">
        <v>9535</v>
      </c>
      <c r="B1579" s="48">
        <v>46057.671354166669</v>
      </c>
      <c r="D1579" t="s">
        <v>8254</v>
      </c>
      <c r="E1579" t="s">
        <v>94</v>
      </c>
      <c r="F1579" t="s">
        <v>9718</v>
      </c>
      <c r="G1579" s="24">
        <v>46173</v>
      </c>
      <c r="I1579" t="s">
        <v>9806</v>
      </c>
      <c r="J1579" t="s">
        <v>9807</v>
      </c>
      <c r="K1579" t="s">
        <v>4947</v>
      </c>
      <c r="L1579" s="33" t="str">
        <f>VLOOKUP(K1579,'COMM ITY- ENG'!A:B,2,FALSE)</f>
        <v>cartons and boxes</v>
      </c>
      <c r="N1579">
        <v>2200</v>
      </c>
      <c r="O1579" t="s">
        <v>4949</v>
      </c>
      <c r="Q1579" s="19">
        <f t="shared" si="24"/>
        <v>0.10200000000000001</v>
      </c>
      <c r="R1579">
        <v>224.4</v>
      </c>
      <c r="S1579" s="26" t="str">
        <f>IFERROR(VLOOKUP(J1579,'DESC ITY - ENG'!B:C,2,FALSE),VLOOKUP(I1579,'DESC ITY - ENG'!A:C,3,FALSE))</f>
        <v>MIGROS PRO CER.IN.2025 BAND, PACK OF 126, Ø20 7038.363-663067</v>
      </c>
      <c r="T1579" s="15" t="str">
        <f>IFERROR(VLOOKUP(S1579,'DESC ITY - ENG'!C:D,2,FALSE),VLOOKUP(J1579,'DESC ITY - ENG'!B:D,3,FALSE))</f>
        <v>SHTS</v>
      </c>
      <c r="U1579" t="str">
        <f>VLOOKUP(T1579,'STANDARD COMM'!A:B,2,FALSE)</f>
        <v>COLOR SHEET SLEEVE</v>
      </c>
      <c r="V1579" t="str">
        <f>IF(T1579="","(blank)",IF(COUNTIF('STANDARD COMM'!A:A,T1579)&gt;0,"OK","OUT OF SCOPE"))</f>
        <v>OK</v>
      </c>
    </row>
    <row r="1580" spans="1:22">
      <c r="A1580" t="s">
        <v>9535</v>
      </c>
      <c r="B1580" s="48">
        <v>46057.671354166669</v>
      </c>
      <c r="D1580" t="s">
        <v>8254</v>
      </c>
      <c r="E1580" t="s">
        <v>94</v>
      </c>
      <c r="F1580" t="s">
        <v>9718</v>
      </c>
      <c r="G1580" s="24">
        <v>46173</v>
      </c>
      <c r="I1580" t="s">
        <v>9818</v>
      </c>
      <c r="J1580" t="s">
        <v>9819</v>
      </c>
      <c r="K1580" t="s">
        <v>4947</v>
      </c>
      <c r="L1580" s="33" t="str">
        <f>VLOOKUP(K1580,'COMM ITY- ENG'!A:B,2,FALSE)</f>
        <v>cartons and boxes</v>
      </c>
      <c r="N1580">
        <v>1600</v>
      </c>
      <c r="O1580" t="s">
        <v>4949</v>
      </c>
      <c r="Q1580" s="19">
        <f t="shared" si="24"/>
        <v>0.28179999999999999</v>
      </c>
      <c r="R1580">
        <v>450.88</v>
      </c>
      <c r="S1580" s="26" t="str">
        <f>IFERROR(VLOOKUP(J1580,'DESC ITY - ENG'!B:C,2,FALSE),VLOOKUP(I1580,'DESC ITY - ENG'!A:C,3,FALSE))</f>
        <v>CLAS OHLSON FRYPAN 125 COOKWARE SET Ø20 EAN 7393173449367</v>
      </c>
      <c r="T1580" s="15" t="str">
        <f>IFERROR(VLOOKUP(S1580,'DESC ITY - ENG'!C:D,2,FALSE),VLOOKUP(J1580,'DESC ITY - ENG'!B:D,3,FALSE))</f>
        <v>SHTS</v>
      </c>
      <c r="U1580" t="str">
        <f>VLOOKUP(T1580,'STANDARD COMM'!A:B,2,FALSE)</f>
        <v>COLOR SHEET SLEEVE</v>
      </c>
      <c r="V1580" t="str">
        <f>IF(T1580="","(blank)",IF(COUNTIF('STANDARD COMM'!A:A,T1580)&gt;0,"OK","OUT OF SCOPE"))</f>
        <v>OK</v>
      </c>
    </row>
    <row r="1581" spans="1:22">
      <c r="A1581" t="s">
        <v>9535</v>
      </c>
      <c r="B1581" s="48">
        <v>46057.671354166669</v>
      </c>
      <c r="D1581" t="s">
        <v>8254</v>
      </c>
      <c r="E1581" t="s">
        <v>94</v>
      </c>
      <c r="F1581" t="s">
        <v>9718</v>
      </c>
      <c r="G1581" s="24">
        <v>46173</v>
      </c>
      <c r="I1581" t="s">
        <v>2060</v>
      </c>
      <c r="J1581" t="s">
        <v>2061</v>
      </c>
      <c r="K1581" t="s">
        <v>4947</v>
      </c>
      <c r="L1581" s="33" t="str">
        <f>VLOOKUP(K1581,'COMM ITY- ENG'!A:B,2,FALSE)</f>
        <v>cartons and boxes</v>
      </c>
      <c r="N1581">
        <v>1150</v>
      </c>
      <c r="O1581" t="s">
        <v>4949</v>
      </c>
      <c r="Q1581" s="19">
        <f t="shared" si="24"/>
        <v>0.37230434782608696</v>
      </c>
      <c r="R1581">
        <v>428.15</v>
      </c>
      <c r="S1581" s="26" t="str">
        <f>IFERROR(VLOOKUP(J1581,'DESC ITY - ENG'!B:C,2,FALSE),VLOOKUP(I1581,'DESC ITY - ENG'!A:C,3,FALSE))</f>
        <v>LIT.SAMBONET ROCK'N'ROSE PAD.BLACK 28 128363</v>
      </c>
      <c r="T1581" s="15" t="str">
        <f>IFERROR(VLOOKUP(S1581,'DESC ITY - ENG'!C:D,2,FALSE),VLOOKUP(J1581,'DESC ITY - ENG'!B:D,3,FALSE))</f>
        <v>SHTS</v>
      </c>
      <c r="U1581" t="str">
        <f>VLOOKUP(T1581,'STANDARD COMM'!A:B,2,FALSE)</f>
        <v>COLOR SHEET SLEEVE</v>
      </c>
      <c r="V1581" t="str">
        <f>IF(T1581="","(blank)",IF(COUNTIF('STANDARD COMM'!A:A,T1581)&gt;0,"OK","OUT OF SCOPE"))</f>
        <v>OK</v>
      </c>
    </row>
    <row r="1582" spans="1:22">
      <c r="A1582" t="s">
        <v>9535</v>
      </c>
      <c r="B1582" s="48">
        <v>46057.671354166669</v>
      </c>
      <c r="D1582" t="s">
        <v>8254</v>
      </c>
      <c r="E1582" t="s">
        <v>94</v>
      </c>
      <c r="F1582" t="s">
        <v>9718</v>
      </c>
      <c r="G1582" s="24">
        <v>46173</v>
      </c>
      <c r="I1582" t="s">
        <v>3633</v>
      </c>
      <c r="J1582" t="s">
        <v>3634</v>
      </c>
      <c r="K1582" t="s">
        <v>4947</v>
      </c>
      <c r="L1582" s="33" t="str">
        <f>VLOOKUP(K1582,'COMM ITY- ENG'!A:B,2,FALSE)</f>
        <v>cartons and boxes</v>
      </c>
      <c r="N1582">
        <v>1200</v>
      </c>
      <c r="O1582" t="s">
        <v>4949</v>
      </c>
      <c r="Q1582" s="19">
        <f t="shared" si="24"/>
        <v>0.47499999999999998</v>
      </c>
      <c r="R1582">
        <v>570</v>
      </c>
      <c r="S1582" s="26" t="str">
        <f>IFERROR(VLOOKUP(J1582,'DESC ITY - ENG'!B:C,2,FALSE),VLOOKUP(I1582,'DESC ITY - ENG'!A:C,3,FALSE))</f>
        <v>SINGLE-COMPARTMENT DIVIDER FOR SEPARATE WOK 2M/30CM COVER WITH BOX LIT.6790</v>
      </c>
      <c r="T1582" s="15" t="str">
        <f>IFERROR(VLOOKUP(S1582,'DESC ITY - ENG'!C:D,2,FALSE),VLOOKUP(J1582,'DESC ITY - ENG'!B:D,3,FALSE))</f>
        <v>SHTS</v>
      </c>
      <c r="U1582" t="str">
        <f>VLOOKUP(T1582,'STANDARD COMM'!A:B,2,FALSE)</f>
        <v>COLOR SHEET SLEEVE</v>
      </c>
      <c r="V1582" t="str">
        <f>IF(T1582="","(blank)",IF(COUNTIF('STANDARD COMM'!A:A,T1582)&gt;0,"OK","OUT OF SCOPE"))</f>
        <v>OK</v>
      </c>
    </row>
    <row r="1583" spans="1:22">
      <c r="A1583" t="s">
        <v>9535</v>
      </c>
      <c r="B1583" s="48">
        <v>46057.671354166669</v>
      </c>
      <c r="D1583" t="s">
        <v>8254</v>
      </c>
      <c r="E1583" t="s">
        <v>94</v>
      </c>
      <c r="F1583" t="s">
        <v>9718</v>
      </c>
      <c r="G1583" s="24">
        <v>46173</v>
      </c>
      <c r="I1583" t="s">
        <v>3066</v>
      </c>
      <c r="J1583" t="s">
        <v>3067</v>
      </c>
      <c r="K1583" t="s">
        <v>4947</v>
      </c>
      <c r="L1583" s="33" t="str">
        <f>VLOOKUP(K1583,'COMM ITY- ENG'!A:B,2,FALSE)</f>
        <v>cartons and boxes</v>
      </c>
      <c r="N1583">
        <v>520</v>
      </c>
      <c r="O1583" t="s">
        <v>4949</v>
      </c>
      <c r="Q1583" s="19">
        <f t="shared" si="24"/>
        <v>0.44800000000000001</v>
      </c>
      <c r="R1583">
        <v>232.96</v>
      </c>
      <c r="S1583" s="26" t="str">
        <f>IFERROR(VLOOKUP(J1583,'DESC ITY - ENG'!B:C,2,FALSE),VLOOKUP(I1583,'DESC ITY - ENG'!A:C,3,FALSE))</f>
        <v>SINGLE-BARREL DIVIDER, T.24/P.24/C.20/C.16 WITH LIT. BOX 6829</v>
      </c>
      <c r="T1583" s="15" t="str">
        <f>IFERROR(VLOOKUP(S1583,'DESC ITY - ENG'!C:D,2,FALSE),VLOOKUP(J1583,'DESC ITY - ENG'!B:D,3,FALSE))</f>
        <v>SHTS</v>
      </c>
      <c r="U1583" t="str">
        <f>VLOOKUP(T1583,'STANDARD COMM'!A:B,2,FALSE)</f>
        <v>COLOR SHEET SLEEVE</v>
      </c>
      <c r="V1583" t="str">
        <f>IF(T1583="","(blank)",IF(COUNTIF('STANDARD COMM'!A:A,T1583)&gt;0,"OK","OUT OF SCOPE"))</f>
        <v>OK</v>
      </c>
    </row>
    <row r="1584" spans="1:22">
      <c r="A1584" t="s">
        <v>9535</v>
      </c>
      <c r="B1584" s="48">
        <v>46057.671354166669</v>
      </c>
      <c r="D1584" t="s">
        <v>8254</v>
      </c>
      <c r="E1584" t="s">
        <v>94</v>
      </c>
      <c r="F1584" t="s">
        <v>9718</v>
      </c>
      <c r="G1584" s="24">
        <v>46173</v>
      </c>
      <c r="I1584" t="s">
        <v>3068</v>
      </c>
      <c r="J1584" t="s">
        <v>3069</v>
      </c>
      <c r="K1584" t="s">
        <v>4947</v>
      </c>
      <c r="L1584" s="33" t="str">
        <f>VLOOKUP(K1584,'COMM ITY- ENG'!A:B,2,FALSE)</f>
        <v>cartons and boxes</v>
      </c>
      <c r="N1584">
        <v>520</v>
      </c>
      <c r="O1584" t="s">
        <v>4949</v>
      </c>
      <c r="Q1584" s="19">
        <f t="shared" si="24"/>
        <v>0.44800000000000001</v>
      </c>
      <c r="R1584">
        <v>232.96</v>
      </c>
      <c r="S1584" s="26" t="str">
        <f>IFERROR(VLOOKUP(J1584,'DESC ITY - ENG'!B:C,2,FALSE),VLOOKUP(I1584,'DESC ITY - ENG'!A:C,3,FALSE))</f>
        <v>SINGLE-BARREL DIVIDER, PA.28/COP.20/COP.24 WITH LIT. BOX 6829</v>
      </c>
      <c r="T1584" s="15" t="str">
        <f>IFERROR(VLOOKUP(S1584,'DESC ITY - ENG'!C:D,2,FALSE),VLOOKUP(J1584,'DESC ITY - ENG'!B:D,3,FALSE))</f>
        <v>SHTS</v>
      </c>
      <c r="U1584" t="str">
        <f>VLOOKUP(T1584,'STANDARD COMM'!A:B,2,FALSE)</f>
        <v>COLOR SHEET SLEEVE</v>
      </c>
      <c r="V1584" t="str">
        <f>IF(T1584="","(blank)",IF(COUNTIF('STANDARD COMM'!A:A,T1584)&gt;0,"OK","OUT OF SCOPE"))</f>
        <v>OK</v>
      </c>
    </row>
    <row r="1585" spans="1:22">
      <c r="A1585" t="s">
        <v>9535</v>
      </c>
      <c r="B1585" s="48">
        <v>46057.671354166669</v>
      </c>
      <c r="D1585" t="s">
        <v>8254</v>
      </c>
      <c r="E1585" t="s">
        <v>94</v>
      </c>
      <c r="F1585" t="s">
        <v>9718</v>
      </c>
      <c r="G1585" s="24">
        <v>46173</v>
      </c>
      <c r="I1585" t="s">
        <v>2144</v>
      </c>
      <c r="J1585" t="s">
        <v>2145</v>
      </c>
      <c r="K1585" t="s">
        <v>4947</v>
      </c>
      <c r="L1585" s="33" t="str">
        <f>VLOOKUP(K1585,'COMM ITY- ENG'!A:B,2,FALSE)</f>
        <v>cartons and boxes</v>
      </c>
      <c r="N1585">
        <v>2310</v>
      </c>
      <c r="O1585" t="s">
        <v>4949</v>
      </c>
      <c r="Q1585" s="19">
        <f t="shared" si="24"/>
        <v>9.5000000000000001E-2</v>
      </c>
      <c r="R1585">
        <v>219.45</v>
      </c>
      <c r="S1585" s="26" t="str">
        <f>IFERROR(VLOOKUP(J1585,'DESC ITY - ENG'!B:C,2,FALSE),VLOOKUP(I1585,'DESC ITY - ENG'!A:C,3,FALSE))</f>
        <v>LITO HANDLE COVER FOR PRESTIGE THERMOSMART LINE.</v>
      </c>
      <c r="T1585" s="15" t="str">
        <f>IFERROR(VLOOKUP(S1585,'DESC ITY - ENG'!C:D,2,FALSE),VLOOKUP(J1585,'DESC ITY - ENG'!B:D,3,FALSE))</f>
        <v>SHTS</v>
      </c>
      <c r="U1585" t="str">
        <f>VLOOKUP(T1585,'STANDARD COMM'!A:B,2,FALSE)</f>
        <v>COLOR SHEET SLEEVE</v>
      </c>
      <c r="V1585" t="str">
        <f>IF(T1585="","(blank)",IF(COUNTIF('STANDARD COMM'!A:A,T1585)&gt;0,"OK","OUT OF SCOPE"))</f>
        <v>OK</v>
      </c>
    </row>
    <row r="1586" spans="1:22">
      <c r="A1586" t="s">
        <v>9535</v>
      </c>
      <c r="B1586" s="48">
        <v>46057.671354166669</v>
      </c>
      <c r="D1586" t="s">
        <v>8254</v>
      </c>
      <c r="E1586" t="s">
        <v>94</v>
      </c>
      <c r="F1586" t="s">
        <v>9719</v>
      </c>
      <c r="G1586" s="24">
        <v>46173</v>
      </c>
      <c r="I1586" t="s">
        <v>8083</v>
      </c>
      <c r="J1586" t="s">
        <v>8084</v>
      </c>
      <c r="K1586" t="s">
        <v>4947</v>
      </c>
      <c r="L1586" s="33" t="str">
        <f>VLOOKUP(K1586,'COMM ITY- ENG'!A:B,2,FALSE)</f>
        <v>cartons and boxes</v>
      </c>
      <c r="N1586">
        <v>6600</v>
      </c>
      <c r="O1586" t="s">
        <v>4949</v>
      </c>
      <c r="Q1586" s="19">
        <f t="shared" si="24"/>
        <v>0.10200000000000001</v>
      </c>
      <c r="R1586">
        <v>673.2</v>
      </c>
      <c r="S1586" s="26" t="str">
        <f>IFERROR(VLOOKUP(J1586,'DESC ITY - ENG'!B:C,2,FALSE),VLOOKUP(I1586,'DESC ITY - ENG'!A:C,3,FALSE))</f>
        <v>Litho Sleeve Migros Pro Cer.In. 2025 Pan Dia. 24</v>
      </c>
      <c r="T1586" s="15" t="str">
        <f>IFERROR(VLOOKUP(S1586,'DESC ITY - ENG'!C:D,2,FALSE),VLOOKUP(J1586,'DESC ITY - ENG'!B:D,3,FALSE))</f>
        <v>SHTS</v>
      </c>
      <c r="U1586" t="str">
        <f>VLOOKUP(T1586,'STANDARD COMM'!A:B,2,FALSE)</f>
        <v>COLOR SHEET SLEEVE</v>
      </c>
      <c r="V1586" t="str">
        <f>IF(T1586="","(blank)",IF(COUNTIF('STANDARD COMM'!A:A,T1586)&gt;0,"OK","OUT OF SCOPE"))</f>
        <v>OK</v>
      </c>
    </row>
    <row r="1587" spans="1:22">
      <c r="A1587" t="s">
        <v>9535</v>
      </c>
      <c r="B1587" s="48">
        <v>46057.671354166669</v>
      </c>
      <c r="D1587" t="s">
        <v>8254</v>
      </c>
      <c r="E1587" t="s">
        <v>94</v>
      </c>
      <c r="F1587" t="s">
        <v>9719</v>
      </c>
      <c r="G1587" s="24">
        <v>46173</v>
      </c>
      <c r="I1587" t="s">
        <v>8085</v>
      </c>
      <c r="J1587" t="s">
        <v>8086</v>
      </c>
      <c r="K1587" t="s">
        <v>4947</v>
      </c>
      <c r="L1587" s="33" t="str">
        <f>VLOOKUP(K1587,'COMM ITY- ENG'!A:B,2,FALSE)</f>
        <v>cartons and boxes</v>
      </c>
      <c r="N1587">
        <v>4150</v>
      </c>
      <c r="O1587" t="s">
        <v>4949</v>
      </c>
      <c r="Q1587" s="19">
        <f t="shared" si="24"/>
        <v>0.10200000000000001</v>
      </c>
      <c r="R1587">
        <v>423.3</v>
      </c>
      <c r="S1587" s="26" t="str">
        <f>IFERROR(VLOOKUP(J1587,'DESC ITY - ENG'!B:C,2,FALSE),VLOOKUP(I1587,'DESC ITY - ENG'!A:C,3,FALSE))</f>
        <v>Litho Sleeve Migros Pro Cer.In. 2025 Pan Dia. 28</v>
      </c>
      <c r="T1587" s="15" t="str">
        <f>IFERROR(VLOOKUP(S1587,'DESC ITY - ENG'!C:D,2,FALSE),VLOOKUP(J1587,'DESC ITY - ENG'!B:D,3,FALSE))</f>
        <v>SHTS</v>
      </c>
      <c r="U1587" t="str">
        <f>VLOOKUP(T1587,'STANDARD COMM'!A:B,2,FALSE)</f>
        <v>COLOR SHEET SLEEVE</v>
      </c>
      <c r="V1587" t="str">
        <f>IF(T1587="","(blank)",IF(COUNTIF('STANDARD COMM'!A:A,T1587)&gt;0,"OK","OUT OF SCOPE"))</f>
        <v>OK</v>
      </c>
    </row>
    <row r="1588" spans="1:22">
      <c r="A1588" t="s">
        <v>9535</v>
      </c>
      <c r="B1588" s="48">
        <v>46057.671354166669</v>
      </c>
      <c r="D1588" t="s">
        <v>8254</v>
      </c>
      <c r="E1588" t="s">
        <v>94</v>
      </c>
      <c r="F1588" t="s">
        <v>9778</v>
      </c>
      <c r="G1588" s="24">
        <v>46173</v>
      </c>
      <c r="I1588" t="s">
        <v>3066</v>
      </c>
      <c r="J1588" t="s">
        <v>3067</v>
      </c>
      <c r="K1588" t="s">
        <v>4947</v>
      </c>
      <c r="L1588" s="33" t="str">
        <f>VLOOKUP(K1588,'COMM ITY- ENG'!A:B,2,FALSE)</f>
        <v>cartons and boxes</v>
      </c>
      <c r="N1588">
        <v>500</v>
      </c>
      <c r="O1588" t="s">
        <v>4949</v>
      </c>
      <c r="Q1588" s="19">
        <f t="shared" si="24"/>
        <v>0.44800000000000001</v>
      </c>
      <c r="R1588">
        <v>224</v>
      </c>
      <c r="S1588" s="26" t="str">
        <f>IFERROR(VLOOKUP(J1588,'DESC ITY - ENG'!B:C,2,FALSE),VLOOKUP(I1588,'DESC ITY - ENG'!A:C,3,FALSE))</f>
        <v>SINGLE-BARREL DIVIDER, T.24/P.24/C.20/C.16 WITH LIT. BOX 6829</v>
      </c>
      <c r="T1588" s="15" t="str">
        <f>IFERROR(VLOOKUP(S1588,'DESC ITY - ENG'!C:D,2,FALSE),VLOOKUP(J1588,'DESC ITY - ENG'!B:D,3,FALSE))</f>
        <v>SHTS</v>
      </c>
      <c r="U1588" t="str">
        <f>VLOOKUP(T1588,'STANDARD COMM'!A:B,2,FALSE)</f>
        <v>COLOR SHEET SLEEVE</v>
      </c>
      <c r="V1588" t="str">
        <f>IF(T1588="","(blank)",IF(COUNTIF('STANDARD COMM'!A:A,T1588)&gt;0,"OK","OUT OF SCOPE"))</f>
        <v>OK</v>
      </c>
    </row>
    <row r="1589" spans="1:22">
      <c r="A1589" t="s">
        <v>9535</v>
      </c>
      <c r="B1589" s="48">
        <v>46057.671354166669</v>
      </c>
      <c r="D1589" t="s">
        <v>8254</v>
      </c>
      <c r="E1589" t="s">
        <v>94</v>
      </c>
      <c r="F1589" t="s">
        <v>9778</v>
      </c>
      <c r="G1589" s="24">
        <v>46173</v>
      </c>
      <c r="I1589" t="s">
        <v>3068</v>
      </c>
      <c r="J1589" t="s">
        <v>3069</v>
      </c>
      <c r="K1589" t="s">
        <v>4947</v>
      </c>
      <c r="L1589" s="33" t="str">
        <f>VLOOKUP(K1589,'COMM ITY- ENG'!A:B,2,FALSE)</f>
        <v>cartons and boxes</v>
      </c>
      <c r="N1589">
        <v>500</v>
      </c>
      <c r="O1589" t="s">
        <v>4949</v>
      </c>
      <c r="Q1589" s="19">
        <f t="shared" si="24"/>
        <v>0.44800000000000001</v>
      </c>
      <c r="R1589">
        <v>224</v>
      </c>
      <c r="S1589" s="26" t="str">
        <f>IFERROR(VLOOKUP(J1589,'DESC ITY - ENG'!B:C,2,FALSE),VLOOKUP(I1589,'DESC ITY - ENG'!A:C,3,FALSE))</f>
        <v>SINGLE-BARREL DIVIDER, PA.28/COP.20/COP.24 WITH LIT. BOX 6829</v>
      </c>
      <c r="T1589" s="15" t="str">
        <f>IFERROR(VLOOKUP(S1589,'DESC ITY - ENG'!C:D,2,FALSE),VLOOKUP(J1589,'DESC ITY - ENG'!B:D,3,FALSE))</f>
        <v>SHTS</v>
      </c>
      <c r="U1589" t="str">
        <f>VLOOKUP(T1589,'STANDARD COMM'!A:B,2,FALSE)</f>
        <v>COLOR SHEET SLEEVE</v>
      </c>
      <c r="V1589" t="str">
        <f>IF(T1589="","(blank)",IF(COUNTIF('STANDARD COMM'!A:A,T1589)&gt;0,"OK","OUT OF SCOPE"))</f>
        <v>OK</v>
      </c>
    </row>
    <row r="1590" spans="1:22">
      <c r="A1590" t="s">
        <v>8229</v>
      </c>
      <c r="B1590" s="48">
        <v>46059.328865740739</v>
      </c>
      <c r="D1590" t="s">
        <v>119</v>
      </c>
      <c r="E1590" t="s">
        <v>120</v>
      </c>
      <c r="F1590" t="s">
        <v>9756</v>
      </c>
      <c r="G1590" s="24">
        <v>46173</v>
      </c>
      <c r="I1590" t="s">
        <v>320</v>
      </c>
      <c r="J1590" t="s">
        <v>321</v>
      </c>
      <c r="K1590" t="s">
        <v>4938</v>
      </c>
      <c r="L1590" s="33" t="str">
        <f>VLOOKUP(K1590,'COMM ITY- ENG'!A:B,2,FALSE)</f>
        <v>aluminium</v>
      </c>
      <c r="N1590">
        <v>1240</v>
      </c>
      <c r="O1590" t="s">
        <v>4950</v>
      </c>
      <c r="Q1590" s="19">
        <f t="shared" si="24"/>
        <v>3.73</v>
      </c>
      <c r="R1590">
        <v>4625.2</v>
      </c>
      <c r="S1590" s="26" t="str">
        <f>IFERROR(VLOOKUP(J1590,'DESC ITY - ENG'!B:C,2,FALSE),VLOOKUP(I1590,'DESC ITY - ENG'!A:C,3,FALSE))</f>
        <v>Aluminum Disc "Light Green" Alloy 330mm x 3.6mm Twice Cooked</v>
      </c>
      <c r="T1590" s="15" t="str">
        <f>IFERROR(VLOOKUP(S1590,'DESC ITY - ENG'!C:D,2,FALSE),VLOOKUP(J1590,'DESC ITY - ENG'!B:D,3,FALSE))</f>
        <v>ALM-</v>
      </c>
      <c r="U1590" t="str">
        <f>VLOOKUP(T1590,'STANDARD COMM'!A:B,2,FALSE)</f>
        <v>ALUM MATERIAL</v>
      </c>
      <c r="V1590" t="str">
        <f>IF(T1590="","(blank)",IF(COUNTIF('STANDARD COMM'!A:A,T1590)&gt;0,"OK","OUT OF SCOPE"))</f>
        <v>OK</v>
      </c>
    </row>
    <row r="1591" spans="1:22">
      <c r="A1591" t="s">
        <v>8246</v>
      </c>
      <c r="B1591" s="48">
        <v>46062.380300925928</v>
      </c>
      <c r="D1591" t="s">
        <v>107</v>
      </c>
      <c r="E1591" t="s">
        <v>108</v>
      </c>
      <c r="F1591" t="s">
        <v>9762</v>
      </c>
      <c r="G1591" s="24">
        <v>46173</v>
      </c>
      <c r="I1591" t="s">
        <v>930</v>
      </c>
      <c r="J1591" t="s">
        <v>931</v>
      </c>
      <c r="K1591" t="s">
        <v>4944</v>
      </c>
      <c r="L1591" s="33" t="str">
        <f>VLOOKUP(K1591,'COMM ITY- ENG'!A:B,2,FALSE)</f>
        <v>steel</v>
      </c>
      <c r="N1591">
        <v>242</v>
      </c>
      <c r="O1591" t="s">
        <v>4950</v>
      </c>
      <c r="Q1591" s="19">
        <f t="shared" si="24"/>
        <v>3.25</v>
      </c>
      <c r="R1591">
        <v>786.5</v>
      </c>
      <c r="S1591" s="26" t="str">
        <f>IFERROR(VLOOKUP(J1591,'DESC ITY - ENG'!B:C,2,FALSE),VLOOKUP(I1591,'DESC ITY - ENG'!A:C,3,FALSE))</f>
        <v>STEEL DISC 165/05 AISI430 SMOOTH/SATIN FINISH</v>
      </c>
      <c r="T1591" s="15" t="str">
        <f>IFERROR(VLOOKUP(S1591,'DESC ITY - ENG'!C:D,2,FALSE),VLOOKUP(J1591,'DESC ITY - ENG'!B:D,3,FALSE))</f>
        <v>SHTS</v>
      </c>
      <c r="U1591" t="str">
        <f>VLOOKUP(T1591,'STANDARD COMM'!A:B,2,FALSE)</f>
        <v>COLOR SHEET SLEEVE</v>
      </c>
      <c r="V1591" t="str">
        <f>IF(T1591="","(blank)",IF(COUNTIF('STANDARD COMM'!A:A,T1591)&gt;0,"OK","OUT OF SCOPE"))</f>
        <v>OK</v>
      </c>
    </row>
    <row r="1592" spans="1:22">
      <c r="A1592" t="s">
        <v>9523</v>
      </c>
      <c r="B1592" s="48">
        <v>46062.645497685182</v>
      </c>
      <c r="D1592" t="s">
        <v>61</v>
      </c>
      <c r="E1592" t="s">
        <v>62</v>
      </c>
      <c r="F1592" t="s">
        <v>9713</v>
      </c>
      <c r="G1592" s="24">
        <v>46173</v>
      </c>
      <c r="I1592" t="s">
        <v>620</v>
      </c>
      <c r="J1592" t="s">
        <v>621</v>
      </c>
      <c r="K1592" t="s">
        <v>4935</v>
      </c>
      <c r="L1592" s="33" t="str">
        <f>VLOOKUP(K1592,'COMM ITY- ENG'!A:B,2,FALSE)</f>
        <v>handles</v>
      </c>
      <c r="N1592">
        <v>7000</v>
      </c>
      <c r="O1592" t="s">
        <v>4949</v>
      </c>
      <c r="Q1592" s="19">
        <f t="shared" si="24"/>
        <v>0.73297571428571429</v>
      </c>
      <c r="R1592">
        <v>5130.83</v>
      </c>
      <c r="S1592" s="26" t="str">
        <f>IFERROR(VLOOKUP(J1592,'DESC ITY - ENG'!B:C,2,FALSE),VLOOKUP(I1592,'DESC ITY - ENG'!A:C,3,FALSE))</f>
        <v>AMWAY HANDLE 7-5-HEM04</v>
      </c>
      <c r="T1592" s="15">
        <f>IFERROR(VLOOKUP(S1592,'DESC ITY - ENG'!C:D,2,FALSE),VLOOKUP(J1592,'DESC ITY - ENG'!B:D,3,FALSE))</f>
        <v>0</v>
      </c>
      <c r="U1592" t="e">
        <f>VLOOKUP(T1592,'STANDARD COMM'!A:B,2,FALSE)</f>
        <v>#N/A</v>
      </c>
      <c r="V1592" t="str">
        <f>IF(T1592="","(blank)",IF(COUNTIF('STANDARD COMM'!A:A,T1592)&gt;0,"OK","OUT OF SCOPE"))</f>
        <v>OUT OF SCOPE</v>
      </c>
    </row>
    <row r="1593" spans="1:22">
      <c r="A1593" t="s">
        <v>8967</v>
      </c>
      <c r="B1593" s="48">
        <v>46062.668692129628</v>
      </c>
      <c r="D1593" t="s">
        <v>9007</v>
      </c>
      <c r="E1593" t="s">
        <v>116</v>
      </c>
      <c r="F1593" t="s">
        <v>9740</v>
      </c>
      <c r="G1593" s="24">
        <v>46173</v>
      </c>
      <c r="I1593" t="s">
        <v>1057</v>
      </c>
      <c r="J1593" t="s">
        <v>2182</v>
      </c>
      <c r="K1593" t="s">
        <v>4947</v>
      </c>
      <c r="L1593" s="33" t="str">
        <f>VLOOKUP(K1593,'COMM ITY- ENG'!A:B,2,FALSE)</f>
        <v>cartons and boxes</v>
      </c>
      <c r="N1593">
        <v>1530</v>
      </c>
      <c r="O1593" t="s">
        <v>4949</v>
      </c>
      <c r="Q1593" s="19">
        <f t="shared" si="24"/>
        <v>0.31</v>
      </c>
      <c r="R1593">
        <v>474.3</v>
      </c>
      <c r="S1593" s="26" t="str">
        <f>IFERROR(VLOOKUP(J1593,'DESC ITY - ENG'!B:C,2,FALSE),VLOOKUP(I1593,'DESC ITY - ENG'!A:C,3,FALSE))</f>
        <v>Box 3683/000, 39x22.5x13 cm</v>
      </c>
      <c r="T1593" s="15" t="str">
        <f>IFERROR(VLOOKUP(S1593,'DESC ITY - ENG'!C:D,2,FALSE),VLOOKUP(J1593,'DESC ITY - ENG'!B:D,3,FALSE))</f>
        <v>BOX-</v>
      </c>
      <c r="U1593" t="str">
        <f>VLOOKUP(T1593,'STANDARD COMM'!A:B,2,FALSE)</f>
        <v>BOX / CARTON</v>
      </c>
      <c r="V1593" t="str">
        <f>IF(T1593="","(blank)",IF(COUNTIF('STANDARD COMM'!A:A,T1593)&gt;0,"OK","OUT OF SCOPE"))</f>
        <v>OK</v>
      </c>
    </row>
    <row r="1594" spans="1:22">
      <c r="A1594" t="s">
        <v>8967</v>
      </c>
      <c r="B1594" s="48">
        <v>46062.668692129628</v>
      </c>
      <c r="D1594" t="s">
        <v>9007</v>
      </c>
      <c r="E1594" t="s">
        <v>116</v>
      </c>
      <c r="F1594" t="s">
        <v>9740</v>
      </c>
      <c r="G1594" s="24">
        <v>46173</v>
      </c>
      <c r="I1594" t="s">
        <v>9856</v>
      </c>
      <c r="J1594" t="s">
        <v>9857</v>
      </c>
      <c r="K1594" t="s">
        <v>4947</v>
      </c>
      <c r="L1594" s="33" t="str">
        <f>VLOOKUP(K1594,'COMM ITY- ENG'!A:B,2,FALSE)</f>
        <v>cartons and boxes</v>
      </c>
      <c r="N1594">
        <v>253</v>
      </c>
      <c r="O1594" t="s">
        <v>4949</v>
      </c>
      <c r="Q1594" s="19">
        <f t="shared" si="24"/>
        <v>0.24901185770750989</v>
      </c>
      <c r="R1594">
        <v>63</v>
      </c>
      <c r="S1594" s="26" t="str">
        <f>IFERROR(VLOOKUP(J1594,'DESC ITY - ENG'!B:C,2,FALSE),VLOOKUP(I1594,'DESC ITY - ENG'!A:C,3,FALSE))</f>
        <v>BOX 0346/016*47X30.5X18 CM</v>
      </c>
      <c r="T1594" s="15" t="str">
        <f>IFERROR(VLOOKUP(S1594,'DESC ITY - ENG'!C:D,2,FALSE),VLOOKUP(J1594,'DESC ITY - ENG'!B:D,3,FALSE))</f>
        <v>SHTS</v>
      </c>
      <c r="U1594" t="str">
        <f>VLOOKUP(T1594,'STANDARD COMM'!A:B,2,FALSE)</f>
        <v>COLOR SHEET SLEEVE</v>
      </c>
      <c r="V1594" t="str">
        <f>IF(T1594="","(blank)",IF(COUNTIF('STANDARD COMM'!A:A,T1594)&gt;0,"OK","OUT OF SCOPE"))</f>
        <v>OK</v>
      </c>
    </row>
    <row r="1595" spans="1:22">
      <c r="A1595" t="s">
        <v>8967</v>
      </c>
      <c r="B1595" s="48">
        <v>46062.668692129628</v>
      </c>
      <c r="D1595" t="s">
        <v>9007</v>
      </c>
      <c r="E1595" t="s">
        <v>116</v>
      </c>
      <c r="F1595" t="s">
        <v>9740</v>
      </c>
      <c r="G1595" s="24">
        <v>46173</v>
      </c>
      <c r="I1595" t="s">
        <v>9858</v>
      </c>
      <c r="J1595" t="s">
        <v>9859</v>
      </c>
      <c r="K1595" t="s">
        <v>4947</v>
      </c>
      <c r="L1595" s="33" t="str">
        <f>VLOOKUP(K1595,'COMM ITY- ENG'!A:B,2,FALSE)</f>
        <v>cartons and boxes</v>
      </c>
      <c r="N1595">
        <v>253</v>
      </c>
      <c r="O1595" t="s">
        <v>4949</v>
      </c>
      <c r="Q1595" s="19">
        <f t="shared" si="24"/>
        <v>0.3439920948616601</v>
      </c>
      <c r="R1595">
        <v>87.03</v>
      </c>
      <c r="S1595" s="26" t="str">
        <f>IFERROR(VLOOKUP(J1595,'DESC ITY - ENG'!B:C,2,FALSE),VLOOKUP(I1595,'DESC ITY - ENG'!A:C,3,FALSE))</f>
        <v>BOX 5042/000 18X18X15 CM</v>
      </c>
      <c r="T1595" s="15" t="str">
        <f>IFERROR(VLOOKUP(S1595,'DESC ITY - ENG'!C:D,2,FALSE),VLOOKUP(J1595,'DESC ITY - ENG'!B:D,3,FALSE))</f>
        <v>SHTS</v>
      </c>
      <c r="U1595" t="str">
        <f>VLOOKUP(T1595,'STANDARD COMM'!A:B,2,FALSE)</f>
        <v>COLOR SHEET SLEEVE</v>
      </c>
      <c r="V1595" t="str">
        <f>IF(T1595="","(blank)",IF(COUNTIF('STANDARD COMM'!A:A,T1595)&gt;0,"OK","OUT OF SCOPE"))</f>
        <v>OK</v>
      </c>
    </row>
    <row r="1596" spans="1:22">
      <c r="A1596" t="s">
        <v>8967</v>
      </c>
      <c r="B1596" s="48">
        <v>46062.668692129628</v>
      </c>
      <c r="D1596" t="s">
        <v>9007</v>
      </c>
      <c r="E1596" t="s">
        <v>116</v>
      </c>
      <c r="F1596" t="s">
        <v>9740</v>
      </c>
      <c r="G1596" s="24">
        <v>46173</v>
      </c>
      <c r="I1596" t="s">
        <v>9860</v>
      </c>
      <c r="J1596" t="s">
        <v>9861</v>
      </c>
      <c r="K1596" t="s">
        <v>4947</v>
      </c>
      <c r="L1596" s="33" t="str">
        <f>VLOOKUP(K1596,'COMM ITY- ENG'!A:B,2,FALSE)</f>
        <v>cartons and boxes</v>
      </c>
      <c r="N1596">
        <v>606</v>
      </c>
      <c r="O1596" t="s">
        <v>4949</v>
      </c>
      <c r="Q1596" s="19">
        <f t="shared" si="24"/>
        <v>0.35899339933993402</v>
      </c>
      <c r="R1596">
        <v>217.55</v>
      </c>
      <c r="S1596" s="26" t="str">
        <f>IFERROR(VLOOKUP(J1596,'DESC ITY - ENG'!B:C,2,FALSE),VLOOKUP(I1596,'DESC ITY - ENG'!A:C,3,FALSE))</f>
        <v>BOX 5043/000 22X22.5X15 CM</v>
      </c>
      <c r="T1596" s="15" t="str">
        <f>IFERROR(VLOOKUP(S1596,'DESC ITY - ENG'!C:D,2,FALSE),VLOOKUP(J1596,'DESC ITY - ENG'!B:D,3,FALSE))</f>
        <v>SHTS</v>
      </c>
      <c r="U1596" t="str">
        <f>VLOOKUP(T1596,'STANDARD COMM'!A:B,2,FALSE)</f>
        <v>COLOR SHEET SLEEVE</v>
      </c>
      <c r="V1596" t="str">
        <f>IF(T1596="","(blank)",IF(COUNTIF('STANDARD COMM'!A:A,T1596)&gt;0,"OK","OUT OF SCOPE"))</f>
        <v>OK</v>
      </c>
    </row>
    <row r="1597" spans="1:22">
      <c r="A1597" t="s">
        <v>8967</v>
      </c>
      <c r="B1597" s="48">
        <v>46062.668692129628</v>
      </c>
      <c r="D1597" t="s">
        <v>9007</v>
      </c>
      <c r="E1597" t="s">
        <v>116</v>
      </c>
      <c r="F1597" t="s">
        <v>9740</v>
      </c>
      <c r="G1597" s="24">
        <v>46173</v>
      </c>
      <c r="I1597" t="s">
        <v>1097</v>
      </c>
      <c r="J1597" t="s">
        <v>1098</v>
      </c>
      <c r="K1597" t="s">
        <v>4947</v>
      </c>
      <c r="L1597" s="33" t="str">
        <f>VLOOKUP(K1597,'COMM ITY- ENG'!A:B,2,FALSE)</f>
        <v>cartons and boxes</v>
      </c>
      <c r="N1597">
        <v>141</v>
      </c>
      <c r="O1597" t="s">
        <v>4949</v>
      </c>
      <c r="Q1597" s="19">
        <f t="shared" si="24"/>
        <v>0.5960283687943263</v>
      </c>
      <c r="R1597">
        <v>84.04</v>
      </c>
      <c r="S1597" s="26" t="str">
        <f>IFERROR(VLOOKUP(J1597,'DESC ITY - ENG'!B:C,2,FALSE),VLOOKUP(I1597,'DESC ITY - ENG'!A:C,3,FALSE))</f>
        <v>BOX 5766/000 28X27.5X19 CM</v>
      </c>
      <c r="T1597" s="15" t="str">
        <f>IFERROR(VLOOKUP(S1597,'DESC ITY - ENG'!C:D,2,FALSE),VLOOKUP(J1597,'DESC ITY - ENG'!B:D,3,FALSE))</f>
        <v>SHTS</v>
      </c>
      <c r="U1597" t="str">
        <f>VLOOKUP(T1597,'STANDARD COMM'!A:B,2,FALSE)</f>
        <v>COLOR SHEET SLEEVE</v>
      </c>
      <c r="V1597" t="str">
        <f>IF(T1597="","(blank)",IF(COUNTIF('STANDARD COMM'!A:A,T1597)&gt;0,"OK","OUT OF SCOPE"))</f>
        <v>OK</v>
      </c>
    </row>
    <row r="1598" spans="1:22">
      <c r="A1598" t="s">
        <v>8967</v>
      </c>
      <c r="B1598" s="48">
        <v>46062.668692129628</v>
      </c>
      <c r="D1598" t="s">
        <v>9007</v>
      </c>
      <c r="E1598" t="s">
        <v>116</v>
      </c>
      <c r="F1598" t="s">
        <v>9740</v>
      </c>
      <c r="G1598" s="24">
        <v>46173</v>
      </c>
      <c r="I1598" t="s">
        <v>1395</v>
      </c>
      <c r="J1598" t="s">
        <v>1396</v>
      </c>
      <c r="K1598" t="s">
        <v>4947</v>
      </c>
      <c r="L1598" s="33" t="str">
        <f>VLOOKUP(K1598,'COMM ITY- ENG'!A:B,2,FALSE)</f>
        <v>cartons and boxes</v>
      </c>
      <c r="N1598">
        <v>1061</v>
      </c>
      <c r="O1598" t="s">
        <v>4949</v>
      </c>
      <c r="Q1598" s="19">
        <f t="shared" si="24"/>
        <v>0.64700282752120641</v>
      </c>
      <c r="R1598">
        <v>686.47</v>
      </c>
      <c r="S1598" s="26" t="str">
        <f>IFERROR(VLOOKUP(J1598,'DESC ITY - ENG'!B:C,2,FALSE),VLOOKUP(I1598,'DESC ITY - ENG'!A:C,3,FALSE))</f>
        <v>Box 5883/000, 59x38.5x15 cm</v>
      </c>
      <c r="T1598" s="15" t="str">
        <f>IFERROR(VLOOKUP(S1598,'DESC ITY - ENG'!C:D,2,FALSE),VLOOKUP(J1598,'DESC ITY - ENG'!B:D,3,FALSE))</f>
        <v>BOX-</v>
      </c>
      <c r="U1598" t="str">
        <f>VLOOKUP(T1598,'STANDARD COMM'!A:B,2,FALSE)</f>
        <v>BOX / CARTON</v>
      </c>
      <c r="V1598" t="str">
        <f>IF(T1598="","(blank)",IF(COUNTIF('STANDARD COMM'!A:A,T1598)&gt;0,"OK","OUT OF SCOPE"))</f>
        <v>OK</v>
      </c>
    </row>
    <row r="1599" spans="1:22">
      <c r="A1599" t="s">
        <v>8967</v>
      </c>
      <c r="B1599" s="48">
        <v>46062.668692129628</v>
      </c>
      <c r="D1599" t="s">
        <v>9007</v>
      </c>
      <c r="E1599" t="s">
        <v>116</v>
      </c>
      <c r="F1599" t="s">
        <v>9740</v>
      </c>
      <c r="G1599" s="24">
        <v>46173</v>
      </c>
      <c r="I1599" t="s">
        <v>1712</v>
      </c>
      <c r="J1599" t="s">
        <v>1713</v>
      </c>
      <c r="K1599" t="s">
        <v>4947</v>
      </c>
      <c r="L1599" s="33" t="str">
        <f>VLOOKUP(K1599,'COMM ITY- ENG'!A:B,2,FALSE)</f>
        <v>cartons and boxes</v>
      </c>
      <c r="N1599">
        <v>540</v>
      </c>
      <c r="O1599" t="s">
        <v>4949</v>
      </c>
      <c r="Q1599" s="19">
        <f t="shared" si="24"/>
        <v>0.38600000000000001</v>
      </c>
      <c r="R1599">
        <v>208.44</v>
      </c>
      <c r="S1599" s="26" t="str">
        <f>IFERROR(VLOOKUP(J1599,'DESC ITY - ENG'!B:C,2,FALSE),VLOOKUP(I1599,'DESC ITY - ENG'!A:C,3,FALSE))</f>
        <v>Box 6099/000, 29x25x13 cm</v>
      </c>
      <c r="T1599" s="15" t="str">
        <f>IFERROR(VLOOKUP(S1599,'DESC ITY - ENG'!C:D,2,FALSE),VLOOKUP(J1599,'DESC ITY - ENG'!B:D,3,FALSE))</f>
        <v>BOX-</v>
      </c>
      <c r="U1599" t="str">
        <f>VLOOKUP(T1599,'STANDARD COMM'!A:B,2,FALSE)</f>
        <v>BOX / CARTON</v>
      </c>
      <c r="V1599" t="str">
        <f>IF(T1599="","(blank)",IF(COUNTIF('STANDARD COMM'!A:A,T1599)&gt;0,"OK","OUT OF SCOPE"))</f>
        <v>OK</v>
      </c>
    </row>
    <row r="1600" spans="1:22">
      <c r="A1600" t="s">
        <v>8967</v>
      </c>
      <c r="B1600" s="48">
        <v>46062.668692129628</v>
      </c>
      <c r="D1600" t="s">
        <v>9007</v>
      </c>
      <c r="E1600" t="s">
        <v>116</v>
      </c>
      <c r="F1600" t="s">
        <v>9740</v>
      </c>
      <c r="G1600" s="24">
        <v>46173</v>
      </c>
      <c r="I1600" t="s">
        <v>9866</v>
      </c>
      <c r="J1600" t="s">
        <v>9867</v>
      </c>
      <c r="K1600" t="s">
        <v>4947</v>
      </c>
      <c r="L1600" s="33" t="str">
        <f>VLOOKUP(K1600,'COMM ITY- ENG'!A:B,2,FALSE)</f>
        <v>cartons and boxes</v>
      </c>
      <c r="N1600">
        <v>252</v>
      </c>
      <c r="O1600" t="s">
        <v>4949</v>
      </c>
      <c r="Q1600" s="19">
        <f t="shared" si="24"/>
        <v>0.38500000000000001</v>
      </c>
      <c r="R1600">
        <v>97.02</v>
      </c>
      <c r="S1600" s="26" t="str">
        <f>IFERROR(VLOOKUP(J1600,'DESC ITY - ENG'!B:C,2,FALSE),VLOOKUP(I1600,'DESC ITY - ENG'!A:C,3,FALSE))</f>
        <v>BOX 6885/000 25X21X15.5 CM</v>
      </c>
      <c r="T1600" s="15" t="str">
        <f>IFERROR(VLOOKUP(S1600,'DESC ITY - ENG'!C:D,2,FALSE),VLOOKUP(J1600,'DESC ITY - ENG'!B:D,3,FALSE))</f>
        <v>SHTS</v>
      </c>
      <c r="U1600" t="str">
        <f>VLOOKUP(T1600,'STANDARD COMM'!A:B,2,FALSE)</f>
        <v>COLOR SHEET SLEEVE</v>
      </c>
      <c r="V1600" t="str">
        <f>IF(T1600="","(blank)",IF(COUNTIF('STANDARD COMM'!A:A,T1600)&gt;0,"OK","OUT OF SCOPE"))</f>
        <v>OK</v>
      </c>
    </row>
    <row r="1601" spans="1:22">
      <c r="A1601" t="s">
        <v>9538</v>
      </c>
      <c r="B1601" s="48">
        <v>46062.699444444443</v>
      </c>
      <c r="D1601" t="s">
        <v>8254</v>
      </c>
      <c r="E1601" t="s">
        <v>94</v>
      </c>
      <c r="F1601" t="s">
        <v>9718</v>
      </c>
      <c r="G1601" s="24">
        <v>46173</v>
      </c>
      <c r="I1601" t="s">
        <v>1974</v>
      </c>
      <c r="J1601" t="s">
        <v>1975</v>
      </c>
      <c r="K1601" t="s">
        <v>4947</v>
      </c>
      <c r="L1601" s="33" t="str">
        <f>VLOOKUP(K1601,'COMM ITY- ENG'!A:B,2,FALSE)</f>
        <v>cartons and boxes</v>
      </c>
      <c r="N1601">
        <v>5800</v>
      </c>
      <c r="O1601" t="s">
        <v>4949</v>
      </c>
      <c r="Q1601" s="19">
        <f t="shared" si="24"/>
        <v>0.10200000000000001</v>
      </c>
      <c r="R1601">
        <v>591.6</v>
      </c>
      <c r="S1601" s="26" t="str">
        <f>IFERROR(VLOOKUP(J1601,'DESC ITY - ENG'!B:C,2,FALSE),VLOOKUP(I1601,'DESC ITY - ENG'!A:C,3,FALSE))</f>
        <v>MIGROS STAR 2023 BAND, PACK OF 207, Ø24 7035.832-899473</v>
      </c>
      <c r="T1601" s="15" t="str">
        <f>IFERROR(VLOOKUP(S1601,'DESC ITY - ENG'!C:D,2,FALSE),VLOOKUP(J1601,'DESC ITY - ENG'!B:D,3,FALSE))</f>
        <v>SHTS</v>
      </c>
      <c r="U1601" t="str">
        <f>VLOOKUP(T1601,'STANDARD COMM'!A:B,2,FALSE)</f>
        <v>COLOR SHEET SLEEVE</v>
      </c>
      <c r="V1601" t="str">
        <f>IF(T1601="","(blank)",IF(COUNTIF('STANDARD COMM'!A:A,T1601)&gt;0,"OK","OUT OF SCOPE"))</f>
        <v>OK</v>
      </c>
    </row>
    <row r="1602" spans="1:22">
      <c r="A1602" t="s">
        <v>9538</v>
      </c>
      <c r="B1602" s="48">
        <v>46062.699444444443</v>
      </c>
      <c r="D1602" t="s">
        <v>8254</v>
      </c>
      <c r="E1602" t="s">
        <v>94</v>
      </c>
      <c r="F1602" t="s">
        <v>9718</v>
      </c>
      <c r="G1602" s="24">
        <v>46173</v>
      </c>
      <c r="I1602" t="s">
        <v>9810</v>
      </c>
      <c r="J1602" t="s">
        <v>9811</v>
      </c>
      <c r="K1602" t="s">
        <v>4947</v>
      </c>
      <c r="L1602" s="33" t="str">
        <f>VLOOKUP(K1602,'COMM ITY- ENG'!A:B,2,FALSE)</f>
        <v>cartons and boxes</v>
      </c>
      <c r="N1602">
        <v>1640</v>
      </c>
      <c r="O1602" t="s">
        <v>4949</v>
      </c>
      <c r="Q1602" s="19">
        <f t="shared" ref="Q1602:Q1665" si="25">+R1602/N1602</f>
        <v>0.10200000000000001</v>
      </c>
      <c r="R1602">
        <v>167.28</v>
      </c>
      <c r="S1602" s="26" t="str">
        <f>IFERROR(VLOOKUP(J1602,'DESC ITY - ENG'!B:C,2,FALSE),VLOOKUP(I1602,'DESC ITY - ENG'!A:C,3,FALSE))</f>
        <v>LIT.MIGROS PRO CER.IN.25 BAND 420Ø22 2.8 L 7038.406-663272</v>
      </c>
      <c r="T1602" s="15" t="str">
        <f>IFERROR(VLOOKUP(S1602,'DESC ITY - ENG'!C:D,2,FALSE),VLOOKUP(J1602,'DESC ITY - ENG'!B:D,3,FALSE))</f>
        <v>SHTS</v>
      </c>
      <c r="U1602" t="str">
        <f>VLOOKUP(T1602,'STANDARD COMM'!A:B,2,FALSE)</f>
        <v>COLOR SHEET SLEEVE</v>
      </c>
      <c r="V1602" t="str">
        <f>IF(T1602="","(blank)",IF(COUNTIF('STANDARD COMM'!A:A,T1602)&gt;0,"OK","OUT OF SCOPE"))</f>
        <v>OK</v>
      </c>
    </row>
    <row r="1603" spans="1:22">
      <c r="A1603" t="s">
        <v>9538</v>
      </c>
      <c r="B1603" s="48">
        <v>46062.699444444443</v>
      </c>
      <c r="D1603" t="s">
        <v>8254</v>
      </c>
      <c r="E1603" t="s">
        <v>94</v>
      </c>
      <c r="F1603" t="s">
        <v>9718</v>
      </c>
      <c r="G1603" s="24">
        <v>46173</v>
      </c>
      <c r="I1603" t="s">
        <v>9812</v>
      </c>
      <c r="J1603" t="s">
        <v>9813</v>
      </c>
      <c r="K1603" t="s">
        <v>4947</v>
      </c>
      <c r="L1603" s="33" t="str">
        <f>VLOOKUP(K1603,'COMM ITY- ENG'!A:B,2,FALSE)</f>
        <v>cartons and boxes</v>
      </c>
      <c r="N1603">
        <v>1200</v>
      </c>
      <c r="O1603" t="s">
        <v>4949</v>
      </c>
      <c r="Q1603" s="19">
        <f t="shared" si="25"/>
        <v>0.10200000000000001</v>
      </c>
      <c r="R1603">
        <v>122.4</v>
      </c>
      <c r="S1603" s="26" t="str">
        <f>IFERROR(VLOOKUP(J1603,'DESC ITY - ENG'!B:C,2,FALSE),VLOOKUP(I1603,'DESC ITY - ENG'!A:C,3,FALSE))</f>
        <v>LIT.MIGROS PRO CER.IN.2025 BAND PAD.463Ø12 7038.403-663241</v>
      </c>
      <c r="T1603" s="15" t="str">
        <f>IFERROR(VLOOKUP(S1603,'DESC ITY - ENG'!C:D,2,FALSE),VLOOKUP(J1603,'DESC ITY - ENG'!B:D,3,FALSE))</f>
        <v>SHTS</v>
      </c>
      <c r="U1603" t="str">
        <f>VLOOKUP(T1603,'STANDARD COMM'!A:B,2,FALSE)</f>
        <v>COLOR SHEET SLEEVE</v>
      </c>
      <c r="V1603" t="str">
        <f>IF(T1603="","(blank)",IF(COUNTIF('STANDARD COMM'!A:A,T1603)&gt;0,"OK","OUT OF SCOPE"))</f>
        <v>OK</v>
      </c>
    </row>
    <row r="1604" spans="1:22">
      <c r="A1604" t="s">
        <v>9538</v>
      </c>
      <c r="B1604" s="48">
        <v>46062.699444444443</v>
      </c>
      <c r="D1604" t="s">
        <v>8254</v>
      </c>
      <c r="E1604" t="s">
        <v>94</v>
      </c>
      <c r="F1604" t="s">
        <v>9718</v>
      </c>
      <c r="G1604" s="24">
        <v>46173</v>
      </c>
      <c r="I1604" t="s">
        <v>2801</v>
      </c>
      <c r="J1604" t="s">
        <v>2802</v>
      </c>
      <c r="K1604" t="s">
        <v>4947</v>
      </c>
      <c r="L1604" s="33" t="str">
        <f>VLOOKUP(K1604,'COMM ITY- ENG'!A:B,2,FALSE)</f>
        <v>cartons and boxes</v>
      </c>
      <c r="N1604">
        <v>2100</v>
      </c>
      <c r="O1604" t="s">
        <v>4949</v>
      </c>
      <c r="Q1604" s="19">
        <f t="shared" si="25"/>
        <v>0.10199999999999999</v>
      </c>
      <c r="R1604">
        <v>214.2</v>
      </c>
      <c r="S1604" s="26" t="str">
        <f>IFERROR(VLOOKUP(J1604,'DESC ITY - ENG'!B:C,2,FALSE),VLOOKUP(I1604,'DESC ITY - ENG'!A:C,3,FALSE))</f>
        <v>Litho Sleeve Migros Basic Casserole Dia. 20 (2.3L)</v>
      </c>
      <c r="T1604" s="15" t="str">
        <f>IFERROR(VLOOKUP(S1604,'DESC ITY - ENG'!C:D,2,FALSE),VLOOKUP(J1604,'DESC ITY - ENG'!B:D,3,FALSE))</f>
        <v>SHTS</v>
      </c>
      <c r="U1604" t="str">
        <f>VLOOKUP(T1604,'STANDARD COMM'!A:B,2,FALSE)</f>
        <v>COLOR SHEET SLEEVE</v>
      </c>
      <c r="V1604" t="str">
        <f>IF(T1604="","(blank)",IF(COUNTIF('STANDARD COMM'!A:A,T1604)&gt;0,"OK","OUT OF SCOPE"))</f>
        <v>OK</v>
      </c>
    </row>
    <row r="1605" spans="1:22">
      <c r="A1605" t="s">
        <v>9538</v>
      </c>
      <c r="B1605" s="48">
        <v>46062.699444444443</v>
      </c>
      <c r="D1605" t="s">
        <v>8254</v>
      </c>
      <c r="E1605" t="s">
        <v>94</v>
      </c>
      <c r="F1605" t="s">
        <v>9718</v>
      </c>
      <c r="G1605" s="24">
        <v>46173</v>
      </c>
      <c r="I1605" t="s">
        <v>2813</v>
      </c>
      <c r="J1605" t="s">
        <v>2814</v>
      </c>
      <c r="K1605" t="s">
        <v>4947</v>
      </c>
      <c r="L1605" s="33" t="str">
        <f>VLOOKUP(K1605,'COMM ITY- ENG'!A:B,2,FALSE)</f>
        <v>cartons and boxes</v>
      </c>
      <c r="N1605">
        <v>2700</v>
      </c>
      <c r="O1605" t="s">
        <v>4949</v>
      </c>
      <c r="Q1605" s="19">
        <f t="shared" si="25"/>
        <v>0.10199999999999999</v>
      </c>
      <c r="R1605">
        <v>275.39999999999998</v>
      </c>
      <c r="S1605" s="26" t="str">
        <f>IFERROR(VLOOKUP(J1605,'DESC ITY - ENG'!B:C,2,FALSE),VLOOKUP(I1605,'DESC ITY - ENG'!A:C,3,FALSE))</f>
        <v>LIT.MIGROS BASIC HIGH PAN 206Ø24 7035.670-751406</v>
      </c>
      <c r="T1605" s="15" t="str">
        <f>IFERROR(VLOOKUP(S1605,'DESC ITY - ENG'!C:D,2,FALSE),VLOOKUP(J1605,'DESC ITY - ENG'!B:D,3,FALSE))</f>
        <v>SHTS</v>
      </c>
      <c r="U1605" t="str">
        <f>VLOOKUP(T1605,'STANDARD COMM'!A:B,2,FALSE)</f>
        <v>COLOR SHEET SLEEVE</v>
      </c>
      <c r="V1605" t="str">
        <f>IF(T1605="","(blank)",IF(COUNTIF('STANDARD COMM'!A:A,T1605)&gt;0,"OK","OUT OF SCOPE"))</f>
        <v>OK</v>
      </c>
    </row>
    <row r="1606" spans="1:22">
      <c r="A1606" t="s">
        <v>9538</v>
      </c>
      <c r="B1606" s="48">
        <v>46062.699444444443</v>
      </c>
      <c r="D1606" t="s">
        <v>8254</v>
      </c>
      <c r="E1606" t="s">
        <v>94</v>
      </c>
      <c r="F1606" t="s">
        <v>9718</v>
      </c>
      <c r="G1606" s="24">
        <v>46173</v>
      </c>
      <c r="I1606" t="s">
        <v>2815</v>
      </c>
      <c r="J1606" t="s">
        <v>2816</v>
      </c>
      <c r="K1606" t="s">
        <v>4947</v>
      </c>
      <c r="L1606" s="33" t="str">
        <f>VLOOKUP(K1606,'COMM ITY- ENG'!A:B,2,FALSE)</f>
        <v>cartons and boxes</v>
      </c>
      <c r="N1606">
        <v>1100</v>
      </c>
      <c r="O1606" t="s">
        <v>4949</v>
      </c>
      <c r="Q1606" s="19">
        <f t="shared" si="25"/>
        <v>0.10200000000000001</v>
      </c>
      <c r="R1606">
        <v>112.2</v>
      </c>
      <c r="S1606" s="26" t="str">
        <f>IFERROR(VLOOKUP(J1606,'DESC ITY - ENG'!B:C,2,FALSE),VLOOKUP(I1606,'DESC ITY - ENG'!A:C,3,FALSE))</f>
        <v>Litho Sleeve Migros Basic Deep Pan Dia. 28</v>
      </c>
      <c r="T1606" s="15" t="str">
        <f>IFERROR(VLOOKUP(S1606,'DESC ITY - ENG'!C:D,2,FALSE),VLOOKUP(J1606,'DESC ITY - ENG'!B:D,3,FALSE))</f>
        <v>SHTS</v>
      </c>
      <c r="U1606" t="str">
        <f>VLOOKUP(T1606,'STANDARD COMM'!A:B,2,FALSE)</f>
        <v>COLOR SHEET SLEEVE</v>
      </c>
      <c r="V1606" t="str">
        <f>IF(T1606="","(blank)",IF(COUNTIF('STANDARD COMM'!A:A,T1606)&gt;0,"OK","OUT OF SCOPE"))</f>
        <v>OK</v>
      </c>
    </row>
    <row r="1607" spans="1:22">
      <c r="A1607" t="s">
        <v>9538</v>
      </c>
      <c r="B1607" s="48">
        <v>46062.699444444443</v>
      </c>
      <c r="D1607" t="s">
        <v>8254</v>
      </c>
      <c r="E1607" t="s">
        <v>94</v>
      </c>
      <c r="F1607" t="s">
        <v>9718</v>
      </c>
      <c r="G1607" s="24">
        <v>46173</v>
      </c>
      <c r="I1607" t="s">
        <v>8109</v>
      </c>
      <c r="J1607" t="s">
        <v>8110</v>
      </c>
      <c r="K1607" t="s">
        <v>4947</v>
      </c>
      <c r="L1607" s="33" t="str">
        <f>VLOOKUP(K1607,'COMM ITY- ENG'!A:B,2,FALSE)</f>
        <v>cartons and boxes</v>
      </c>
      <c r="N1607">
        <v>1150</v>
      </c>
      <c r="O1607" t="s">
        <v>4949</v>
      </c>
      <c r="Q1607" s="19">
        <f t="shared" si="25"/>
        <v>0.37230434782608696</v>
      </c>
      <c r="R1607">
        <v>428.15</v>
      </c>
      <c r="S1607" s="26" t="str">
        <f>IFERROR(VLOOKUP(J1607,'DESC ITY - ENG'!B:C,2,FALSE),VLOOKUP(I1607,'DESC ITY - ENG'!A:C,3,FALSE))</f>
        <v>Litho Sleeve Clas Ohlson Frypan Dia. 30</v>
      </c>
      <c r="T1607" s="15" t="str">
        <f>IFERROR(VLOOKUP(S1607,'DESC ITY - ENG'!C:D,2,FALSE),VLOOKUP(J1607,'DESC ITY - ENG'!B:D,3,FALSE))</f>
        <v>SHTS</v>
      </c>
      <c r="U1607" t="str">
        <f>VLOOKUP(T1607,'STANDARD COMM'!A:B,2,FALSE)</f>
        <v>COLOR SHEET SLEEVE</v>
      </c>
      <c r="V1607" t="str">
        <f>IF(T1607="","(blank)",IF(COUNTIF('STANDARD COMM'!A:A,T1607)&gt;0,"OK","OUT OF SCOPE"))</f>
        <v>OK</v>
      </c>
    </row>
    <row r="1608" spans="1:22">
      <c r="A1608" t="s">
        <v>9538</v>
      </c>
      <c r="B1608" s="48">
        <v>46062.699444444443</v>
      </c>
      <c r="D1608" t="s">
        <v>8254</v>
      </c>
      <c r="E1608" t="s">
        <v>94</v>
      </c>
      <c r="F1608" t="s">
        <v>9718</v>
      </c>
      <c r="G1608" s="24">
        <v>46173</v>
      </c>
      <c r="I1608" t="s">
        <v>4582</v>
      </c>
      <c r="J1608" t="s">
        <v>4583</v>
      </c>
      <c r="K1608" t="s">
        <v>4947</v>
      </c>
      <c r="L1608" s="33" t="str">
        <f>VLOOKUP(K1608,'COMM ITY- ENG'!A:B,2,FALSE)</f>
        <v>cartons and boxes</v>
      </c>
      <c r="N1608">
        <v>1200</v>
      </c>
      <c r="O1608" t="s">
        <v>4949</v>
      </c>
      <c r="Q1608" s="19">
        <f t="shared" si="25"/>
        <v>0.37230000000000002</v>
      </c>
      <c r="R1608">
        <v>446.76</v>
      </c>
      <c r="S1608" s="26" t="str">
        <f>IFERROR(VLOOKUP(J1608,'DESC ITY - ENG'!B:C,2,FALSE),VLOOKUP(I1608,'DESC ITY - ENG'!A:C,3,FALSE))</f>
        <v>SAMBONET ROCK'N'ROSE PAD.PINK 24 128417</v>
      </c>
      <c r="T1608" s="15" t="str">
        <f>IFERROR(VLOOKUP(S1608,'DESC ITY - ENG'!C:D,2,FALSE),VLOOKUP(J1608,'DESC ITY - ENG'!B:D,3,FALSE))</f>
        <v>SHTS</v>
      </c>
      <c r="U1608" t="str">
        <f>VLOOKUP(T1608,'STANDARD COMM'!A:B,2,FALSE)</f>
        <v>COLOR SHEET SLEEVE</v>
      </c>
      <c r="V1608" t="str">
        <f>IF(T1608="","(blank)",IF(COUNTIF('STANDARD COMM'!A:A,T1608)&gt;0,"OK","OUT OF SCOPE"))</f>
        <v>OK</v>
      </c>
    </row>
    <row r="1609" spans="1:22">
      <c r="A1609" t="s">
        <v>9538</v>
      </c>
      <c r="B1609" s="48">
        <v>46062.699444444443</v>
      </c>
      <c r="D1609" t="s">
        <v>8254</v>
      </c>
      <c r="E1609" t="s">
        <v>94</v>
      </c>
      <c r="F1609" t="s">
        <v>9718</v>
      </c>
      <c r="G1609" s="24">
        <v>46173</v>
      </c>
      <c r="I1609" t="s">
        <v>2875</v>
      </c>
      <c r="J1609" t="s">
        <v>2876</v>
      </c>
      <c r="K1609" t="s">
        <v>4947</v>
      </c>
      <c r="L1609" s="33" t="str">
        <f>VLOOKUP(K1609,'COMM ITY- ENG'!A:B,2,FALSE)</f>
        <v>cartons and boxes</v>
      </c>
      <c r="N1609">
        <v>1200</v>
      </c>
      <c r="O1609" t="s">
        <v>4949</v>
      </c>
      <c r="Q1609" s="19">
        <f t="shared" si="25"/>
        <v>0.37230000000000002</v>
      </c>
      <c r="R1609">
        <v>446.76</v>
      </c>
      <c r="S1609" s="26" t="str">
        <f>IFERROR(VLOOKUP(J1609,'DESC ITY - ENG'!B:C,2,FALSE),VLOOKUP(I1609,'DESC ITY - ENG'!A:C,3,FALSE))</f>
        <v>LIT.SAMBONET ROCK'N'ROSE PAD.PINK 28 128394</v>
      </c>
      <c r="T1609" s="15" t="str">
        <f>IFERROR(VLOOKUP(S1609,'DESC ITY - ENG'!C:D,2,FALSE),VLOOKUP(J1609,'DESC ITY - ENG'!B:D,3,FALSE))</f>
        <v>SHTS</v>
      </c>
      <c r="U1609" t="str">
        <f>VLOOKUP(T1609,'STANDARD COMM'!A:B,2,FALSE)</f>
        <v>COLOR SHEET SLEEVE</v>
      </c>
      <c r="V1609" t="str">
        <f>IF(T1609="","(blank)",IF(COUNTIF('STANDARD COMM'!A:A,T1609)&gt;0,"OK","OUT OF SCOPE"))</f>
        <v>OK</v>
      </c>
    </row>
    <row r="1610" spans="1:22">
      <c r="A1610" t="s">
        <v>9538</v>
      </c>
      <c r="B1610" s="48">
        <v>46062.699444444443</v>
      </c>
      <c r="D1610" t="s">
        <v>8254</v>
      </c>
      <c r="E1610" t="s">
        <v>94</v>
      </c>
      <c r="F1610" t="s">
        <v>9719</v>
      </c>
      <c r="G1610" s="24">
        <v>46173</v>
      </c>
      <c r="I1610" t="s">
        <v>9827</v>
      </c>
      <c r="J1610" t="s">
        <v>9828</v>
      </c>
      <c r="K1610" t="s">
        <v>4947</v>
      </c>
      <c r="L1610" s="33" t="str">
        <f>VLOOKUP(K1610,'COMM ITY- ENG'!A:B,2,FALSE)</f>
        <v>cartons and boxes</v>
      </c>
      <c r="N1610">
        <v>1800</v>
      </c>
      <c r="O1610" t="s">
        <v>4949</v>
      </c>
      <c r="Q1610" s="19">
        <f t="shared" si="25"/>
        <v>0.20899999999999999</v>
      </c>
      <c r="R1610">
        <v>376.2</v>
      </c>
      <c r="S1610" s="26" t="str">
        <f>IFERROR(VLOOKUP(J1610,'DESC ITY - ENG'!B:C,2,FALSE),VLOOKUP(I1610,'DESC ITY - ENG'!A:C,3,FALSE))</f>
        <v>TVS TEOREMA COP.V. FUSION STRIP B.SIL.24  8000807064078</v>
      </c>
      <c r="T1610" s="15" t="str">
        <f>IFERROR(VLOOKUP(S1610,'DESC ITY - ENG'!C:D,2,FALSE),VLOOKUP(J1610,'DESC ITY - ENG'!B:D,3,FALSE))</f>
        <v>SHTS</v>
      </c>
      <c r="U1610" t="str">
        <f>VLOOKUP(T1610,'STANDARD COMM'!A:B,2,FALSE)</f>
        <v>COLOR SHEET SLEEVE</v>
      </c>
      <c r="V1610" t="str">
        <f>IF(T1610="","(blank)",IF(COUNTIF('STANDARD COMM'!A:A,T1610)&gt;0,"OK","OUT OF SCOPE"))</f>
        <v>OK</v>
      </c>
    </row>
    <row r="1611" spans="1:22">
      <c r="A1611" t="s">
        <v>9527</v>
      </c>
      <c r="B1611" s="48">
        <v>46062.699467592596</v>
      </c>
      <c r="D1611" t="s">
        <v>9677</v>
      </c>
      <c r="E1611" t="s">
        <v>144</v>
      </c>
      <c r="F1611" t="s">
        <v>9734</v>
      </c>
      <c r="G1611" s="24">
        <v>46173</v>
      </c>
      <c r="I1611" t="s">
        <v>9833</v>
      </c>
      <c r="J1611" t="s">
        <v>9834</v>
      </c>
      <c r="K1611" t="s">
        <v>4947</v>
      </c>
      <c r="L1611" s="33" t="str">
        <f>VLOOKUP(K1611,'COMM ITY- ENG'!A:B,2,FALSE)</f>
        <v>cartons and boxes</v>
      </c>
      <c r="N1611">
        <v>3490</v>
      </c>
      <c r="O1611" t="s">
        <v>4949</v>
      </c>
      <c r="Q1611" s="19">
        <f t="shared" si="25"/>
        <v>0.21</v>
      </c>
      <c r="R1611">
        <v>732.9</v>
      </c>
      <c r="S1611" s="26" t="str">
        <f>IFERROR(VLOOKUP(J1611,'DESC ITY - ENG'!B:C,2,FALSE),VLOOKUP(I1611,'DESC ITY - ENG'!A:C,3,FALSE))</f>
        <v>LITH. BOX 7720 SAMBONET REMOVABLE HANDLE</v>
      </c>
      <c r="T1611" s="15" t="str">
        <f>IFERROR(VLOOKUP(S1611,'DESC ITY - ENG'!C:D,2,FALSE),VLOOKUP(J1611,'DESC ITY - ENG'!B:D,3,FALSE))</f>
        <v>SHTS</v>
      </c>
      <c r="U1611" t="str">
        <f>VLOOKUP(T1611,'STANDARD COMM'!A:B,2,FALSE)</f>
        <v>COLOR SHEET SLEEVE</v>
      </c>
      <c r="V1611" t="str">
        <f>IF(T1611="","(blank)",IF(COUNTIF('STANDARD COMM'!A:A,T1611)&gt;0,"OK","OUT OF SCOPE"))</f>
        <v>OK</v>
      </c>
    </row>
    <row r="1612" spans="1:22">
      <c r="A1612" t="s">
        <v>9527</v>
      </c>
      <c r="B1612" s="48">
        <v>46062.699467592596</v>
      </c>
      <c r="D1612" t="s">
        <v>9677</v>
      </c>
      <c r="E1612" t="s">
        <v>144</v>
      </c>
      <c r="F1612" t="s">
        <v>9734</v>
      </c>
      <c r="G1612" s="24">
        <v>46173</v>
      </c>
      <c r="I1612" t="s">
        <v>9835</v>
      </c>
      <c r="J1612" t="s">
        <v>9836</v>
      </c>
      <c r="K1612" t="s">
        <v>4947</v>
      </c>
      <c r="L1612" s="33" t="str">
        <f>VLOOKUP(K1612,'COMM ITY- ENG'!A:B,2,FALSE)</f>
        <v>cartons and boxes</v>
      </c>
      <c r="N1612">
        <v>1800</v>
      </c>
      <c r="O1612" t="s">
        <v>4949</v>
      </c>
      <c r="Q1612" s="19">
        <f t="shared" si="25"/>
        <v>0.28100000000000003</v>
      </c>
      <c r="R1612">
        <v>505.8</v>
      </c>
      <c r="S1612" s="26" t="str">
        <f>IFERROR(VLOOKUP(J1612,'DESC ITY - ENG'!B:C,2,FALSE),VLOOKUP(I1612,'DESC ITY - ENG'!A:C,3,FALSE))</f>
        <v>LITH. BAND SAMBONET GLASS LID 651 Ø16 (hanging)</v>
      </c>
      <c r="T1612" s="15" t="str">
        <f>IFERROR(VLOOKUP(S1612,'DESC ITY - ENG'!C:D,2,FALSE),VLOOKUP(J1612,'DESC ITY - ENG'!B:D,3,FALSE))</f>
        <v>SHTS</v>
      </c>
      <c r="U1612" t="str">
        <f>VLOOKUP(T1612,'STANDARD COMM'!A:B,2,FALSE)</f>
        <v>COLOR SHEET SLEEVE</v>
      </c>
      <c r="V1612" t="str">
        <f>IF(T1612="","(blank)",IF(COUNTIF('STANDARD COMM'!A:A,T1612)&gt;0,"OK","OUT OF SCOPE"))</f>
        <v>OK</v>
      </c>
    </row>
    <row r="1613" spans="1:22">
      <c r="A1613" t="s">
        <v>9527</v>
      </c>
      <c r="B1613" s="48">
        <v>46062.699467592596</v>
      </c>
      <c r="D1613" t="s">
        <v>9677</v>
      </c>
      <c r="E1613" t="s">
        <v>144</v>
      </c>
      <c r="F1613" t="s">
        <v>9734</v>
      </c>
      <c r="G1613" s="24">
        <v>46173</v>
      </c>
      <c r="I1613" t="s">
        <v>9837</v>
      </c>
      <c r="J1613" t="s">
        <v>9838</v>
      </c>
      <c r="K1613" t="s">
        <v>4947</v>
      </c>
      <c r="L1613" s="33" t="str">
        <f>VLOOKUP(K1613,'COMM ITY- ENG'!A:B,2,FALSE)</f>
        <v>cartons and boxes</v>
      </c>
      <c r="N1613">
        <v>1820</v>
      </c>
      <c r="O1613" t="s">
        <v>4949</v>
      </c>
      <c r="Q1613" s="19">
        <f t="shared" si="25"/>
        <v>0.28100000000000003</v>
      </c>
      <c r="R1613">
        <v>511.42</v>
      </c>
      <c r="S1613" s="26" t="str">
        <f>IFERROR(VLOOKUP(J1613,'DESC ITY - ENG'!B:C,2,FALSE),VLOOKUP(I1613,'DESC ITY - ENG'!A:C,3,FALSE))</f>
        <v>LITH. BAND SAMBONET GLASS LID 651 Ø20 (hanging)</v>
      </c>
      <c r="T1613" s="15" t="str">
        <f>IFERROR(VLOOKUP(S1613,'DESC ITY - ENG'!C:D,2,FALSE),VLOOKUP(J1613,'DESC ITY - ENG'!B:D,3,FALSE))</f>
        <v>SHTS</v>
      </c>
      <c r="U1613" t="str">
        <f>VLOOKUP(T1613,'STANDARD COMM'!A:B,2,FALSE)</f>
        <v>COLOR SHEET SLEEVE</v>
      </c>
      <c r="V1613" t="str">
        <f>IF(T1613="","(blank)",IF(COUNTIF('STANDARD COMM'!A:A,T1613)&gt;0,"OK","OUT OF SCOPE"))</f>
        <v>OK</v>
      </c>
    </row>
    <row r="1614" spans="1:22">
      <c r="A1614" t="s">
        <v>9527</v>
      </c>
      <c r="B1614" s="48">
        <v>46062.699467592596</v>
      </c>
      <c r="D1614" t="s">
        <v>9677</v>
      </c>
      <c r="E1614" t="s">
        <v>144</v>
      </c>
      <c r="F1614" t="s">
        <v>9734</v>
      </c>
      <c r="G1614" s="24">
        <v>46173</v>
      </c>
      <c r="I1614" t="s">
        <v>9839</v>
      </c>
      <c r="J1614" t="s">
        <v>9840</v>
      </c>
      <c r="K1614" t="s">
        <v>4947</v>
      </c>
      <c r="L1614" s="33" t="str">
        <f>VLOOKUP(K1614,'COMM ITY- ENG'!A:B,2,FALSE)</f>
        <v>cartons and boxes</v>
      </c>
      <c r="N1614">
        <v>1800</v>
      </c>
      <c r="O1614" t="s">
        <v>4949</v>
      </c>
      <c r="Q1614" s="19">
        <f t="shared" si="25"/>
        <v>0.28100000000000003</v>
      </c>
      <c r="R1614">
        <v>505.8</v>
      </c>
      <c r="S1614" s="26" t="str">
        <f>IFERROR(VLOOKUP(J1614,'DESC ITY - ENG'!B:C,2,FALSE),VLOOKUP(I1614,'DESC ITY - ENG'!A:C,3,FALSE))</f>
        <v>LITH. BAND SAMBONET GLASS LID 651 Ø24 (hanging)</v>
      </c>
      <c r="T1614" s="15" t="str">
        <f>IFERROR(VLOOKUP(S1614,'DESC ITY - ENG'!C:D,2,FALSE),VLOOKUP(J1614,'DESC ITY - ENG'!B:D,3,FALSE))</f>
        <v>SHTS</v>
      </c>
      <c r="U1614" t="str">
        <f>VLOOKUP(T1614,'STANDARD COMM'!A:B,2,FALSE)</f>
        <v>COLOR SHEET SLEEVE</v>
      </c>
      <c r="V1614" t="str">
        <f>IF(T1614="","(blank)",IF(COUNTIF('STANDARD COMM'!A:A,T1614)&gt;0,"OK","OUT OF SCOPE"))</f>
        <v>OK</v>
      </c>
    </row>
    <row r="1615" spans="1:22">
      <c r="A1615" t="s">
        <v>9527</v>
      </c>
      <c r="B1615" s="48">
        <v>46062.699467592596</v>
      </c>
      <c r="D1615" t="s">
        <v>9677</v>
      </c>
      <c r="E1615" t="s">
        <v>144</v>
      </c>
      <c r="F1615" t="s">
        <v>9734</v>
      </c>
      <c r="G1615" s="24">
        <v>46173</v>
      </c>
      <c r="I1615" t="s">
        <v>9841</v>
      </c>
      <c r="J1615" t="s">
        <v>9842</v>
      </c>
      <c r="K1615" t="s">
        <v>4947</v>
      </c>
      <c r="L1615" s="33" t="str">
        <f>VLOOKUP(K1615,'COMM ITY- ENG'!A:B,2,FALSE)</f>
        <v>cartons and boxes</v>
      </c>
      <c r="N1615">
        <v>1750</v>
      </c>
      <c r="O1615" t="s">
        <v>4949</v>
      </c>
      <c r="Q1615" s="19">
        <f t="shared" si="25"/>
        <v>0.28100000000000003</v>
      </c>
      <c r="R1615">
        <v>491.75</v>
      </c>
      <c r="S1615" s="26" t="str">
        <f>IFERROR(VLOOKUP(J1615,'DESC ITY - ENG'!B:C,2,FALSE),VLOOKUP(I1615,'DESC ITY - ENG'!A:C,3,FALSE))</f>
        <v>LITH. BAND SAMBONET GLASS LID 651 Ø28 (hanging)</v>
      </c>
      <c r="T1615" s="15" t="str">
        <f>IFERROR(VLOOKUP(S1615,'DESC ITY - ENG'!C:D,2,FALSE),VLOOKUP(J1615,'DESC ITY - ENG'!B:D,3,FALSE))</f>
        <v>SHTS</v>
      </c>
      <c r="U1615" t="str">
        <f>VLOOKUP(T1615,'STANDARD COMM'!A:B,2,FALSE)</f>
        <v>COLOR SHEET SLEEVE</v>
      </c>
      <c r="V1615" t="str">
        <f>IF(T1615="","(blank)",IF(COUNTIF('STANDARD COMM'!A:A,T1615)&gt;0,"OK","OUT OF SCOPE"))</f>
        <v>OK</v>
      </c>
    </row>
    <row r="1616" spans="1:22">
      <c r="A1616" t="s">
        <v>9543</v>
      </c>
      <c r="B1616" s="48">
        <v>46065.610902777778</v>
      </c>
      <c r="D1616" t="s">
        <v>8254</v>
      </c>
      <c r="E1616" t="s">
        <v>94</v>
      </c>
      <c r="F1616" t="s">
        <v>9718</v>
      </c>
      <c r="G1616" s="24">
        <v>46173</v>
      </c>
      <c r="I1616" t="s">
        <v>9820</v>
      </c>
      <c r="J1616" t="s">
        <v>9821</v>
      </c>
      <c r="K1616" t="s">
        <v>4947</v>
      </c>
      <c r="L1616" s="33" t="str">
        <f>VLOOKUP(K1616,'COMM ITY- ENG'!A:B,2,FALSE)</f>
        <v>cartons and boxes</v>
      </c>
      <c r="N1616">
        <v>2650</v>
      </c>
      <c r="O1616" t="s">
        <v>4949</v>
      </c>
      <c r="Q1616" s="19">
        <f t="shared" si="25"/>
        <v>0.23950188679245282</v>
      </c>
      <c r="R1616">
        <v>634.67999999999995</v>
      </c>
      <c r="S1616" s="26" t="str">
        <f>IFERROR(VLOOKUP(J1616,'DESC ITY - ENG'!B:C,2,FALSE),VLOOKUP(I1616,'DESC ITY - ENG'!A:C,3,FALSE))</f>
        <v>CO CLAS OHLSON FRYPAN 125 Ø28 RES.25 EAN 398061</v>
      </c>
      <c r="T1616" s="15" t="str">
        <f>IFERROR(VLOOKUP(S1616,'DESC ITY - ENG'!C:D,2,FALSE),VLOOKUP(J1616,'DESC ITY - ENG'!B:D,3,FALSE))</f>
        <v>SHTS</v>
      </c>
      <c r="U1616" t="str">
        <f>VLOOKUP(T1616,'STANDARD COMM'!A:B,2,FALSE)</f>
        <v>COLOR SHEET SLEEVE</v>
      </c>
      <c r="V1616" t="str">
        <f>IF(T1616="","(blank)",IF(COUNTIF('STANDARD COMM'!A:A,T1616)&gt;0,"OK","OUT OF SCOPE"))</f>
        <v>OK</v>
      </c>
    </row>
    <row r="1617" spans="1:22">
      <c r="A1617" t="s">
        <v>9589</v>
      </c>
      <c r="B1617" s="48">
        <v>46069.639907407407</v>
      </c>
      <c r="D1617" t="s">
        <v>9008</v>
      </c>
      <c r="E1617" t="s">
        <v>121</v>
      </c>
      <c r="F1617" t="s">
        <v>9741</v>
      </c>
      <c r="G1617" s="24">
        <v>46173</v>
      </c>
      <c r="I1617" t="s">
        <v>9872</v>
      </c>
      <c r="J1617" t="s">
        <v>9873</v>
      </c>
      <c r="K1617" t="s">
        <v>4947</v>
      </c>
      <c r="L1617" s="33" t="str">
        <f>VLOOKUP(K1617,'COMM ITY- ENG'!A:B,2,FALSE)</f>
        <v>cartons and boxes</v>
      </c>
      <c r="N1617">
        <v>2100</v>
      </c>
      <c r="O1617" t="s">
        <v>4949</v>
      </c>
      <c r="Q1617" s="19">
        <f t="shared" si="25"/>
        <v>1.31</v>
      </c>
      <c r="R1617">
        <v>2751</v>
      </c>
      <c r="S1617" s="26" t="str">
        <f>IFERROR(VLOOKUP(J1617,'DESC ITY - ENG'!B:C,2,FALSE),VLOOKUP(I1617,'DESC ITY - ENG'!A:C,3,FALSE))</f>
        <v>BOX 7001/009 43X42.5X13 CM FLEXO PRINT AMWAY QUEEN A2501133</v>
      </c>
      <c r="T1617" s="15" t="str">
        <f>IFERROR(VLOOKUP(S1617,'DESC ITY - ENG'!C:D,2,FALSE),VLOOKUP(J1617,'DESC ITY - ENG'!B:D,3,FALSE))</f>
        <v>SHTS</v>
      </c>
      <c r="U1617" t="str">
        <f>VLOOKUP(T1617,'STANDARD COMM'!A:B,2,FALSE)</f>
        <v>COLOR SHEET SLEEVE</v>
      </c>
      <c r="V1617" t="str">
        <f>IF(T1617="","(blank)",IF(COUNTIF('STANDARD COMM'!A:A,T1617)&gt;0,"OK","OUT OF SCOPE"))</f>
        <v>OK</v>
      </c>
    </row>
    <row r="1618" spans="1:22">
      <c r="A1618" t="s">
        <v>9589</v>
      </c>
      <c r="B1618" s="48">
        <v>46069.639907407407</v>
      </c>
      <c r="D1618" t="s">
        <v>9008</v>
      </c>
      <c r="E1618" t="s">
        <v>121</v>
      </c>
      <c r="F1618" t="s">
        <v>9741</v>
      </c>
      <c r="G1618" s="24">
        <v>46173</v>
      </c>
      <c r="I1618" t="s">
        <v>2462</v>
      </c>
      <c r="J1618" t="s">
        <v>2463</v>
      </c>
      <c r="K1618" t="s">
        <v>4947</v>
      </c>
      <c r="L1618" s="33" t="str">
        <f>VLOOKUP(K1618,'COMM ITY- ENG'!A:B,2,FALSE)</f>
        <v>cartons and boxes</v>
      </c>
      <c r="N1618">
        <v>1161</v>
      </c>
      <c r="O1618" t="s">
        <v>4949</v>
      </c>
      <c r="Q1618" s="19">
        <f t="shared" si="25"/>
        <v>1.3</v>
      </c>
      <c r="R1618">
        <v>1509.3</v>
      </c>
      <c r="S1618" s="26" t="str">
        <f>IFERROR(VLOOKUP(J1618,'DESC ITY - ENG'!B:C,2,FALSE),VLOOKUP(I1618,'DESC ITY - ENG'!A:C,3,FALSE))</f>
        <v>Box 7004/008, 39x38.5x13 cm, Flexographic Print AMWAY QUEEN Ø24 A2</v>
      </c>
      <c r="T1618" s="15" t="str">
        <f>IFERROR(VLOOKUP(S1618,'DESC ITY - ENG'!C:D,2,FALSE),VLOOKUP(J1618,'DESC ITY - ENG'!B:D,3,FALSE))</f>
        <v>BOX-</v>
      </c>
      <c r="U1618" t="str">
        <f>VLOOKUP(T1618,'STANDARD COMM'!A:B,2,FALSE)</f>
        <v>BOX / CARTON</v>
      </c>
      <c r="V1618" t="str">
        <f>IF(T1618="","(blank)",IF(COUNTIF('STANDARD COMM'!A:A,T1618)&gt;0,"OK","OUT OF SCOPE"))</f>
        <v>OK</v>
      </c>
    </row>
    <row r="1619" spans="1:22">
      <c r="A1619" t="s">
        <v>9589</v>
      </c>
      <c r="B1619" s="48">
        <v>46069.639907407407</v>
      </c>
      <c r="D1619" t="s">
        <v>9008</v>
      </c>
      <c r="E1619" t="s">
        <v>121</v>
      </c>
      <c r="F1619" t="s">
        <v>9741</v>
      </c>
      <c r="G1619" s="24">
        <v>46173</v>
      </c>
      <c r="I1619" t="s">
        <v>2468</v>
      </c>
      <c r="J1619" t="s">
        <v>2469</v>
      </c>
      <c r="K1619" t="s">
        <v>4947</v>
      </c>
      <c r="L1619" s="33" t="str">
        <f>VLOOKUP(K1619,'COMM ITY- ENG'!A:B,2,FALSE)</f>
        <v>cartons and boxes</v>
      </c>
      <c r="N1619">
        <v>3360</v>
      </c>
      <c r="O1619" t="s">
        <v>4949</v>
      </c>
      <c r="Q1619" s="19">
        <f t="shared" si="25"/>
        <v>0.93</v>
      </c>
      <c r="R1619">
        <v>3124.8</v>
      </c>
      <c r="S1619" s="26" t="str">
        <f>IFERROR(VLOOKUP(J1619,'DESC ITY - ENG'!B:C,2,FALSE),VLOOKUP(I1619,'DESC ITY - ENG'!A:C,3,FALSE))</f>
        <v>DIE-CUT DIVIDER SEP. SEAT PAN 1M+1M / LID 28 W/BOX 7001</v>
      </c>
      <c r="T1619" s="15" t="str">
        <f>IFERROR(VLOOKUP(S1619,'DESC ITY - ENG'!C:D,2,FALSE),VLOOKUP(J1619,'DESC ITY - ENG'!B:D,3,FALSE))</f>
        <v>SHTS</v>
      </c>
      <c r="U1619" t="str">
        <f>VLOOKUP(T1619,'STANDARD COMM'!A:B,2,FALSE)</f>
        <v>COLOR SHEET SLEEVE</v>
      </c>
      <c r="V1619" t="str">
        <f>IF(T1619="","(blank)",IF(COUNTIF('STANDARD COMM'!A:A,T1619)&gt;0,"OK","OUT OF SCOPE"))</f>
        <v>OK</v>
      </c>
    </row>
    <row r="1620" spans="1:22">
      <c r="A1620" t="s">
        <v>9589</v>
      </c>
      <c r="B1620" s="48">
        <v>46069.639907407407</v>
      </c>
      <c r="D1620" t="s">
        <v>9008</v>
      </c>
      <c r="E1620" t="s">
        <v>121</v>
      </c>
      <c r="F1620" t="s">
        <v>9741</v>
      </c>
      <c r="G1620" s="24">
        <v>46173</v>
      </c>
      <c r="I1620" t="s">
        <v>2470</v>
      </c>
      <c r="J1620" t="s">
        <v>2471</v>
      </c>
      <c r="K1620" t="s">
        <v>4947</v>
      </c>
      <c r="L1620" s="33" t="str">
        <f>VLOOKUP(K1620,'COMM ITY- ENG'!A:B,2,FALSE)</f>
        <v>cartons and boxes</v>
      </c>
      <c r="N1620">
        <v>3360</v>
      </c>
      <c r="O1620" t="s">
        <v>4949</v>
      </c>
      <c r="Q1620" s="19">
        <f t="shared" si="25"/>
        <v>0.36</v>
      </c>
      <c r="R1620">
        <v>1209.5999999999999</v>
      </c>
      <c r="S1620" s="26" t="str">
        <f>IFERROR(VLOOKUP(J1620,'DESC ITY - ENG'!B:C,2,FALSE),VLOOKUP(I1620,'DESC ITY - ENG'!A:C,3,FALSE))</f>
        <v>DIE-CUT CLOSURE DIVIDER LID 28 W/BOX 7001</v>
      </c>
      <c r="T1620" s="15" t="str">
        <f>IFERROR(VLOOKUP(S1620,'DESC ITY - ENG'!C:D,2,FALSE),VLOOKUP(J1620,'DESC ITY - ENG'!B:D,3,FALSE))</f>
        <v>SHTS</v>
      </c>
      <c r="U1620" t="str">
        <f>VLOOKUP(T1620,'STANDARD COMM'!A:B,2,FALSE)</f>
        <v>COLOR SHEET SLEEVE</v>
      </c>
      <c r="V1620" t="str">
        <f>IF(T1620="","(blank)",IF(COUNTIF('STANDARD COMM'!A:A,T1620)&gt;0,"OK","OUT OF SCOPE"))</f>
        <v>OK</v>
      </c>
    </row>
    <row r="1621" spans="1:22">
      <c r="A1621" t="s">
        <v>9598</v>
      </c>
      <c r="B1621" s="48">
        <v>46069.639907407407</v>
      </c>
      <c r="D1621" t="s">
        <v>142</v>
      </c>
      <c r="E1621" t="s">
        <v>143</v>
      </c>
      <c r="F1621" t="s">
        <v>9746</v>
      </c>
      <c r="G1621" s="24">
        <v>46173</v>
      </c>
      <c r="I1621" t="s">
        <v>1331</v>
      </c>
      <c r="J1621" t="s">
        <v>1332</v>
      </c>
      <c r="K1621" t="s">
        <v>4940</v>
      </c>
      <c r="L1621" s="33" t="str">
        <f>VLOOKUP(K1621,'COMM ITY- ENG'!A:B,2,FALSE)</f>
        <v>packaging accessories</v>
      </c>
      <c r="N1621">
        <v>20600</v>
      </c>
      <c r="O1621" t="s">
        <v>4949</v>
      </c>
      <c r="Q1621" s="19">
        <f t="shared" si="25"/>
        <v>5.7999999999999996E-2</v>
      </c>
      <c r="R1621">
        <v>1194.8</v>
      </c>
      <c r="S1621" s="26" t="str">
        <f>IFERROR(VLOOKUP(J1621,'DESC ITY - ENG'!B:C,2,FALSE),VLOOKUP(I1621,'DESC ITY - ENG'!A:C,3,FALSE))</f>
        <v>Punched Bag 45x45 cm</v>
      </c>
      <c r="T1621" s="15" t="str">
        <f>IFERROR(VLOOKUP(S1621,'DESC ITY - ENG'!C:D,2,FALSE),VLOOKUP(J1621,'DESC ITY - ENG'!B:D,3,FALSE))</f>
        <v>BAG-</v>
      </c>
      <c r="U1621" t="str">
        <f>VLOOKUP(T1621,'STANDARD COMM'!A:B,2,FALSE)</f>
        <v>BAG PACK</v>
      </c>
      <c r="V1621" t="str">
        <f>IF(T1621="","(blank)",IF(COUNTIF('STANDARD COMM'!A:A,T1621)&gt;0,"OK","OUT OF SCOPE"))</f>
        <v>OK</v>
      </c>
    </row>
    <row r="1622" spans="1:22">
      <c r="A1622" t="s">
        <v>9654</v>
      </c>
      <c r="B1622" s="48">
        <v>46069.639907407407</v>
      </c>
      <c r="D1622" t="s">
        <v>150</v>
      </c>
      <c r="E1622" t="s">
        <v>151</v>
      </c>
      <c r="F1622" t="s">
        <v>9776</v>
      </c>
      <c r="G1622" s="24">
        <v>46173</v>
      </c>
      <c r="I1622" t="s">
        <v>1381</v>
      </c>
      <c r="J1622" t="s">
        <v>1382</v>
      </c>
      <c r="K1622" t="s">
        <v>4947</v>
      </c>
      <c r="L1622" s="33" t="str">
        <f>VLOOKUP(K1622,'COMM ITY- ENG'!A:B,2,FALSE)</f>
        <v>cartons and boxes</v>
      </c>
      <c r="N1622">
        <v>165</v>
      </c>
      <c r="O1622" t="s">
        <v>4949</v>
      </c>
      <c r="Q1622" s="19">
        <f t="shared" si="25"/>
        <v>0.48503030303030303</v>
      </c>
      <c r="R1622">
        <v>80.03</v>
      </c>
      <c r="S1622" s="26" t="str">
        <f>IFERROR(VLOOKUP(J1622,'DESC ITY - ENG'!B:C,2,FALSE),VLOOKUP(I1622,'DESC ITY - ENG'!A:C,3,FALSE))</f>
        <v>BOX 0346/016*CM47X30,5X18</v>
      </c>
      <c r="T1622" s="15" t="str">
        <f>IFERROR(VLOOKUP(S1622,'DESC ITY - ENG'!C:D,2,FALSE),VLOOKUP(J1622,'DESC ITY - ENG'!B:D,3,FALSE))</f>
        <v>BOX-</v>
      </c>
      <c r="U1622" t="str">
        <f>VLOOKUP(T1622,'STANDARD COMM'!A:B,2,FALSE)</f>
        <v>BOX / CARTON</v>
      </c>
      <c r="V1622" t="str">
        <f>IF(T1622="","(blank)",IF(COUNTIF('STANDARD COMM'!A:A,T1622)&gt;0,"OK","OUT OF SCOPE"))</f>
        <v>OK</v>
      </c>
    </row>
    <row r="1623" spans="1:22">
      <c r="A1623" t="s">
        <v>9654</v>
      </c>
      <c r="B1623" s="48">
        <v>46069.639907407407</v>
      </c>
      <c r="D1623" t="s">
        <v>150</v>
      </c>
      <c r="E1623" t="s">
        <v>151</v>
      </c>
      <c r="F1623" t="s">
        <v>9776</v>
      </c>
      <c r="G1623" s="24">
        <v>46173</v>
      </c>
      <c r="I1623" t="s">
        <v>1013</v>
      </c>
      <c r="J1623" t="s">
        <v>1014</v>
      </c>
      <c r="K1623" t="s">
        <v>4947</v>
      </c>
      <c r="L1623" s="33" t="str">
        <f>VLOOKUP(K1623,'COMM ITY- ENG'!A:B,2,FALSE)</f>
        <v>cartons and boxes</v>
      </c>
      <c r="N1623">
        <v>880</v>
      </c>
      <c r="O1623" t="s">
        <v>4949</v>
      </c>
      <c r="Q1623" s="19">
        <f t="shared" si="25"/>
        <v>0.53</v>
      </c>
      <c r="R1623">
        <v>466.4</v>
      </c>
      <c r="S1623" s="26" t="str">
        <f>IFERROR(VLOOKUP(J1623,'DESC ITY - ENG'!B:C,2,FALSE),VLOOKUP(I1623,'DESC ITY - ENG'!A:C,3,FALSE))</f>
        <v>BOX 3742/000 CM39X38,5X15</v>
      </c>
      <c r="T1623" s="15" t="str">
        <f>IFERROR(VLOOKUP(S1623,'DESC ITY - ENG'!C:D,2,FALSE),VLOOKUP(J1623,'DESC ITY - ENG'!B:D,3,FALSE))</f>
        <v>BOX-</v>
      </c>
      <c r="U1623" t="str">
        <f>VLOOKUP(T1623,'STANDARD COMM'!A:B,2,FALSE)</f>
        <v>BOX / CARTON</v>
      </c>
      <c r="V1623" t="str">
        <f>IF(T1623="","(blank)",IF(COUNTIF('STANDARD COMM'!A:A,T1623)&gt;0,"OK","OUT OF SCOPE"))</f>
        <v>OK</v>
      </c>
    </row>
    <row r="1624" spans="1:22">
      <c r="A1624" t="s">
        <v>9654</v>
      </c>
      <c r="B1624" s="48">
        <v>46069.639907407407</v>
      </c>
      <c r="D1624" t="s">
        <v>150</v>
      </c>
      <c r="E1624" t="s">
        <v>151</v>
      </c>
      <c r="F1624" t="s">
        <v>9776</v>
      </c>
      <c r="G1624" s="24">
        <v>46173</v>
      </c>
      <c r="I1624" t="s">
        <v>1391</v>
      </c>
      <c r="J1624" t="s">
        <v>1392</v>
      </c>
      <c r="K1624" t="s">
        <v>4947</v>
      </c>
      <c r="L1624" s="33" t="str">
        <f>VLOOKUP(K1624,'COMM ITY- ENG'!A:B,2,FALSE)</f>
        <v>cartons and boxes</v>
      </c>
      <c r="N1624">
        <v>321</v>
      </c>
      <c r="O1624" t="s">
        <v>4949</v>
      </c>
      <c r="Q1624" s="19">
        <f t="shared" si="25"/>
        <v>0.43</v>
      </c>
      <c r="R1624">
        <v>138.03</v>
      </c>
      <c r="S1624" s="26" t="str">
        <f>IFERROR(VLOOKUP(J1624,'DESC ITY - ENG'!B:C,2,FALSE),VLOOKUP(I1624,'DESC ITY - ENG'!A:C,3,FALSE))</f>
        <v>BOX 5009/169*CM39X28,5X19</v>
      </c>
      <c r="T1624" s="15" t="str">
        <f>IFERROR(VLOOKUP(S1624,'DESC ITY - ENG'!C:D,2,FALSE),VLOOKUP(J1624,'DESC ITY - ENG'!B:D,3,FALSE))</f>
        <v>SHTS</v>
      </c>
      <c r="U1624" t="str">
        <f>VLOOKUP(T1624,'STANDARD COMM'!A:B,2,FALSE)</f>
        <v>COLOR SHEET SLEEVE</v>
      </c>
      <c r="V1624" t="str">
        <f>IF(T1624="","(blank)",IF(COUNTIF('STANDARD COMM'!A:A,T1624)&gt;0,"OK","OUT OF SCOPE"))</f>
        <v>OK</v>
      </c>
    </row>
    <row r="1625" spans="1:22">
      <c r="A1625" t="s">
        <v>9654</v>
      </c>
      <c r="B1625" s="48">
        <v>46069.639907407407</v>
      </c>
      <c r="D1625" t="s">
        <v>150</v>
      </c>
      <c r="E1625" t="s">
        <v>151</v>
      </c>
      <c r="F1625" t="s">
        <v>9776</v>
      </c>
      <c r="G1625" s="24">
        <v>46173</v>
      </c>
      <c r="I1625" t="s">
        <v>9917</v>
      </c>
      <c r="J1625" t="s">
        <v>9918</v>
      </c>
      <c r="K1625" t="s">
        <v>4947</v>
      </c>
      <c r="L1625" s="33" t="str">
        <f>VLOOKUP(K1625,'COMM ITY- ENG'!A:B,2,FALSE)</f>
        <v>cartons and boxes</v>
      </c>
      <c r="N1625">
        <v>253</v>
      </c>
      <c r="O1625" t="s">
        <v>4949</v>
      </c>
      <c r="Q1625" s="19">
        <f t="shared" si="25"/>
        <v>0.30699604743083003</v>
      </c>
      <c r="R1625">
        <v>77.67</v>
      </c>
      <c r="S1625" s="26" t="str">
        <f>IFERROR(VLOOKUP(J1625,'DESC ITY - ENG'!B:C,2,FALSE),VLOOKUP(I1625,'DESC ITY - ENG'!A:C,3,FALSE))</f>
        <v>BOX 5046/000 CM30X30X15,5</v>
      </c>
      <c r="T1625" s="15" t="str">
        <f>IFERROR(VLOOKUP(S1625,'DESC ITY - ENG'!C:D,2,FALSE),VLOOKUP(J1625,'DESC ITY - ENG'!B:D,3,FALSE))</f>
        <v>SHTS</v>
      </c>
      <c r="U1625" t="str">
        <f>VLOOKUP(T1625,'STANDARD COMM'!A:B,2,FALSE)</f>
        <v>COLOR SHEET SLEEVE</v>
      </c>
      <c r="V1625" t="str">
        <f>IF(T1625="","(blank)",IF(COUNTIF('STANDARD COMM'!A:A,T1625)&gt;0,"OK","OUT OF SCOPE"))</f>
        <v>OK</v>
      </c>
    </row>
    <row r="1626" spans="1:22">
      <c r="A1626" t="s">
        <v>9654</v>
      </c>
      <c r="B1626" s="48">
        <v>46069.639907407407</v>
      </c>
      <c r="D1626" t="s">
        <v>150</v>
      </c>
      <c r="E1626" t="s">
        <v>151</v>
      </c>
      <c r="F1626" t="s">
        <v>9776</v>
      </c>
      <c r="G1626" s="24">
        <v>46173</v>
      </c>
      <c r="I1626" t="s">
        <v>1565</v>
      </c>
      <c r="J1626" t="s">
        <v>1566</v>
      </c>
      <c r="K1626" t="s">
        <v>4947</v>
      </c>
      <c r="L1626" s="33" t="str">
        <f>VLOOKUP(K1626,'COMM ITY- ENG'!A:B,2,FALSE)</f>
        <v>cartons and boxes</v>
      </c>
      <c r="N1626">
        <v>850</v>
      </c>
      <c r="O1626" t="s">
        <v>4949</v>
      </c>
      <c r="Q1626" s="19">
        <f t="shared" si="25"/>
        <v>0.35399999999999998</v>
      </c>
      <c r="R1626">
        <v>300.89999999999998</v>
      </c>
      <c r="S1626" s="26" t="str">
        <f>IFERROR(VLOOKUP(J1626,'DESC ITY - ENG'!B:C,2,FALSE),VLOOKUP(I1626,'DESC ITY - ENG'!A:C,3,FALSE))</f>
        <v>BOX 5066/000 CM39X22,5X19</v>
      </c>
      <c r="T1626" s="15" t="str">
        <f>IFERROR(VLOOKUP(S1626,'DESC ITY - ENG'!C:D,2,FALSE),VLOOKUP(J1626,'DESC ITY - ENG'!B:D,3,FALSE))</f>
        <v>BOX-</v>
      </c>
      <c r="U1626" t="str">
        <f>VLOOKUP(T1626,'STANDARD COMM'!A:B,2,FALSE)</f>
        <v>BOX / CARTON</v>
      </c>
      <c r="V1626" t="str">
        <f>IF(T1626="","(blank)",IF(COUNTIF('STANDARD COMM'!A:A,T1626)&gt;0,"OK","OUT OF SCOPE"))</f>
        <v>OK</v>
      </c>
    </row>
    <row r="1627" spans="1:22">
      <c r="A1627" t="s">
        <v>9654</v>
      </c>
      <c r="B1627" s="48">
        <v>46069.639907407407</v>
      </c>
      <c r="D1627" t="s">
        <v>150</v>
      </c>
      <c r="E1627" t="s">
        <v>151</v>
      </c>
      <c r="F1627" t="s">
        <v>9776</v>
      </c>
      <c r="G1627" s="24">
        <v>46173</v>
      </c>
      <c r="I1627" t="s">
        <v>1095</v>
      </c>
      <c r="J1627" t="s">
        <v>2205</v>
      </c>
      <c r="K1627" t="s">
        <v>4947</v>
      </c>
      <c r="L1627" s="33" t="str">
        <f>VLOOKUP(K1627,'COMM ITY- ENG'!A:B,2,FALSE)</f>
        <v>cartons and boxes</v>
      </c>
      <c r="N1627">
        <v>729</v>
      </c>
      <c r="O1627" t="s">
        <v>4949</v>
      </c>
      <c r="Q1627" s="19">
        <f t="shared" si="25"/>
        <v>0.45300411522633743</v>
      </c>
      <c r="R1627">
        <v>330.24</v>
      </c>
      <c r="S1627" s="26" t="str">
        <f>IFERROR(VLOOKUP(J1627,'DESC ITY - ENG'!B:C,2,FALSE),VLOOKUP(I1627,'DESC ITY - ENG'!A:C,3,FALSE))</f>
        <v>BOX 5716/000 CM49X28,5X15</v>
      </c>
      <c r="T1627" s="15" t="str">
        <f>IFERROR(VLOOKUP(S1627,'DESC ITY - ENG'!C:D,2,FALSE),VLOOKUP(J1627,'DESC ITY - ENG'!B:D,3,FALSE))</f>
        <v>SHTS</v>
      </c>
      <c r="U1627" t="str">
        <f>VLOOKUP(T1627,'STANDARD COMM'!A:B,2,FALSE)</f>
        <v>COLOR SHEET SLEEVE</v>
      </c>
      <c r="V1627" t="str">
        <f>IF(T1627="","(blank)",IF(COUNTIF('STANDARD COMM'!A:A,T1627)&gt;0,"OK","OUT OF SCOPE"))</f>
        <v>OK</v>
      </c>
    </row>
    <row r="1628" spans="1:22">
      <c r="A1628" t="s">
        <v>9654</v>
      </c>
      <c r="B1628" s="48">
        <v>46069.639907407407</v>
      </c>
      <c r="D1628" t="s">
        <v>150</v>
      </c>
      <c r="E1628" t="s">
        <v>151</v>
      </c>
      <c r="F1628" t="s">
        <v>9776</v>
      </c>
      <c r="G1628" s="24">
        <v>46173</v>
      </c>
      <c r="I1628" t="s">
        <v>1567</v>
      </c>
      <c r="J1628" t="s">
        <v>1568</v>
      </c>
      <c r="K1628" t="s">
        <v>4947</v>
      </c>
      <c r="L1628" s="33" t="str">
        <f>VLOOKUP(K1628,'COMM ITY- ENG'!A:B,2,FALSE)</f>
        <v>cartons and boxes</v>
      </c>
      <c r="N1628">
        <v>360</v>
      </c>
      <c r="O1628" t="s">
        <v>4949</v>
      </c>
      <c r="Q1628" s="19">
        <f t="shared" si="25"/>
        <v>0.57199999999999995</v>
      </c>
      <c r="R1628">
        <v>205.92</v>
      </c>
      <c r="S1628" s="26" t="str">
        <f>IFERROR(VLOOKUP(J1628,'DESC ITY - ENG'!B:C,2,FALSE),VLOOKUP(I1628,'DESC ITY - ENG'!A:C,3,FALSE))</f>
        <v>BOX 5826/127 CM39X38,5X13</v>
      </c>
      <c r="T1628" s="15" t="str">
        <f>IFERROR(VLOOKUP(S1628,'DESC ITY - ENG'!C:D,2,FALSE),VLOOKUP(J1628,'DESC ITY - ENG'!B:D,3,FALSE))</f>
        <v>BOX-</v>
      </c>
      <c r="U1628" t="str">
        <f>VLOOKUP(T1628,'STANDARD COMM'!A:B,2,FALSE)</f>
        <v>BOX / CARTON</v>
      </c>
      <c r="V1628" t="str">
        <f>IF(T1628="","(blank)",IF(COUNTIF('STANDARD COMM'!A:A,T1628)&gt;0,"OK","OUT OF SCOPE"))</f>
        <v>OK</v>
      </c>
    </row>
    <row r="1629" spans="1:22">
      <c r="A1629" t="s">
        <v>9654</v>
      </c>
      <c r="B1629" s="48">
        <v>46069.639907407407</v>
      </c>
      <c r="D1629" t="s">
        <v>150</v>
      </c>
      <c r="E1629" t="s">
        <v>151</v>
      </c>
      <c r="F1629" t="s">
        <v>9776</v>
      </c>
      <c r="G1629" s="24">
        <v>46173</v>
      </c>
      <c r="I1629" t="s">
        <v>1017</v>
      </c>
      <c r="J1629" t="s">
        <v>1018</v>
      </c>
      <c r="K1629" t="s">
        <v>4947</v>
      </c>
      <c r="L1629" s="33" t="str">
        <f>VLOOKUP(K1629,'COMM ITY- ENG'!A:B,2,FALSE)</f>
        <v>cartons and boxes</v>
      </c>
      <c r="N1629">
        <v>66</v>
      </c>
      <c r="O1629" t="s">
        <v>4949</v>
      </c>
      <c r="Q1629" s="19">
        <f t="shared" si="25"/>
        <v>0.65</v>
      </c>
      <c r="R1629">
        <v>42.9</v>
      </c>
      <c r="S1629" s="26" t="str">
        <f>IFERROR(VLOOKUP(J1629,'DESC ITY - ENG'!B:C,2,FALSE),VLOOKUP(I1629,'DESC ITY - ENG'!A:C,3,FALSE))</f>
        <v>BOX 5883/506*CM59X38,5X15</v>
      </c>
      <c r="T1629" s="15" t="str">
        <f>IFERROR(VLOOKUP(S1629,'DESC ITY - ENG'!C:D,2,FALSE),VLOOKUP(J1629,'DESC ITY - ENG'!B:D,3,FALSE))</f>
        <v>BOX-</v>
      </c>
      <c r="U1629" t="str">
        <f>VLOOKUP(T1629,'STANDARD COMM'!A:B,2,FALSE)</f>
        <v>BOX / CARTON</v>
      </c>
      <c r="V1629" t="str">
        <f>IF(T1629="","(blank)",IF(COUNTIF('STANDARD COMM'!A:A,T1629)&gt;0,"OK","OUT OF SCOPE"))</f>
        <v>OK</v>
      </c>
    </row>
    <row r="1630" spans="1:22">
      <c r="A1630" t="s">
        <v>8971</v>
      </c>
      <c r="B1630" s="48">
        <v>46069.639930555553</v>
      </c>
      <c r="D1630" t="s">
        <v>9007</v>
      </c>
      <c r="E1630" t="s">
        <v>116</v>
      </c>
      <c r="F1630" t="s">
        <v>9740</v>
      </c>
      <c r="G1630" s="24">
        <v>46173</v>
      </c>
      <c r="I1630" t="s">
        <v>5227</v>
      </c>
      <c r="J1630" t="s">
        <v>5228</v>
      </c>
      <c r="K1630" t="s">
        <v>4947</v>
      </c>
      <c r="L1630" s="33" t="str">
        <f>VLOOKUP(K1630,'COMM ITY- ENG'!A:B,2,FALSE)</f>
        <v>cartons and boxes</v>
      </c>
      <c r="N1630">
        <v>408</v>
      </c>
      <c r="O1630" t="s">
        <v>4949</v>
      </c>
      <c r="Q1630" s="19">
        <f t="shared" si="25"/>
        <v>0.68399509803921565</v>
      </c>
      <c r="R1630">
        <v>279.07</v>
      </c>
      <c r="S1630" s="26" t="str">
        <f>IFERROR(VLOOKUP(J1630,'DESC ITY - ENG'!B:C,2,FALSE),VLOOKUP(I1630,'DESC ITY - ENG'!A:C,3,FALSE))</f>
        <v>BOX 1911/000 62.0X33.0X13.0 CM</v>
      </c>
      <c r="T1630" s="15" t="str">
        <f>IFERROR(VLOOKUP(S1630,'DESC ITY - ENG'!C:D,2,FALSE),VLOOKUP(J1630,'DESC ITY - ENG'!B:D,3,FALSE))</f>
        <v>SHTS</v>
      </c>
      <c r="U1630" t="str">
        <f>VLOOKUP(T1630,'STANDARD COMM'!A:B,2,FALSE)</f>
        <v>COLOR SHEET SLEEVE</v>
      </c>
      <c r="V1630" t="str">
        <f>IF(T1630="","(blank)",IF(COUNTIF('STANDARD COMM'!A:A,T1630)&gt;0,"OK","OUT OF SCOPE"))</f>
        <v>OK</v>
      </c>
    </row>
    <row r="1631" spans="1:22">
      <c r="A1631" t="s">
        <v>8971</v>
      </c>
      <c r="B1631" s="48">
        <v>46069.639930555553</v>
      </c>
      <c r="D1631" t="s">
        <v>9007</v>
      </c>
      <c r="E1631" t="s">
        <v>116</v>
      </c>
      <c r="F1631" t="s">
        <v>9740</v>
      </c>
      <c r="G1631" s="24">
        <v>46173</v>
      </c>
      <c r="I1631" t="s">
        <v>1169</v>
      </c>
      <c r="J1631" t="s">
        <v>1170</v>
      </c>
      <c r="K1631" t="s">
        <v>4947</v>
      </c>
      <c r="L1631" s="33" t="str">
        <f>VLOOKUP(K1631,'COMM ITY- ENG'!A:B,2,FALSE)</f>
        <v>cartons and boxes</v>
      </c>
      <c r="N1631">
        <v>760</v>
      </c>
      <c r="O1631" t="s">
        <v>4949</v>
      </c>
      <c r="Q1631" s="19">
        <f t="shared" si="25"/>
        <v>0.46399999999999997</v>
      </c>
      <c r="R1631">
        <v>352.64</v>
      </c>
      <c r="S1631" s="26" t="str">
        <f>IFERROR(VLOOKUP(J1631,'DESC ITY - ENG'!B:C,2,FALSE),VLOOKUP(I1631,'DESC ITY - ENG'!A:C,3,FALSE))</f>
        <v>BOX 2433/000 29.0X27.5X21.0 CM</v>
      </c>
      <c r="T1631" s="15" t="str">
        <f>IFERROR(VLOOKUP(S1631,'DESC ITY - ENG'!C:D,2,FALSE),VLOOKUP(J1631,'DESC ITY - ENG'!B:D,3,FALSE))</f>
        <v>SHTS</v>
      </c>
      <c r="U1631" t="str">
        <f>VLOOKUP(T1631,'STANDARD COMM'!A:B,2,FALSE)</f>
        <v>COLOR SHEET SLEEVE</v>
      </c>
      <c r="V1631" t="str">
        <f>IF(T1631="","(blank)",IF(COUNTIF('STANDARD COMM'!A:A,T1631)&gt;0,"OK","OUT OF SCOPE"))</f>
        <v>OK</v>
      </c>
    </row>
    <row r="1632" spans="1:22">
      <c r="A1632" t="s">
        <v>8971</v>
      </c>
      <c r="B1632" s="48">
        <v>46069.639930555553</v>
      </c>
      <c r="D1632" t="s">
        <v>9007</v>
      </c>
      <c r="E1632" t="s">
        <v>116</v>
      </c>
      <c r="F1632" t="s">
        <v>9740</v>
      </c>
      <c r="G1632" s="24">
        <v>46173</v>
      </c>
      <c r="I1632" t="s">
        <v>9854</v>
      </c>
      <c r="J1632" t="s">
        <v>9855</v>
      </c>
      <c r="K1632" t="s">
        <v>4947</v>
      </c>
      <c r="L1632" s="33" t="str">
        <f>VLOOKUP(K1632,'COMM ITY- ENG'!A:B,2,FALSE)</f>
        <v>cartons and boxes</v>
      </c>
      <c r="N1632">
        <v>1000</v>
      </c>
      <c r="O1632" t="s">
        <v>4949</v>
      </c>
      <c r="Q1632" s="19">
        <f t="shared" si="25"/>
        <v>0.53600000000000003</v>
      </c>
      <c r="R1632">
        <v>536</v>
      </c>
      <c r="S1632" s="26" t="str">
        <f>IFERROR(VLOOKUP(J1632,'DESC ITY - ENG'!B:C,2,FALSE),VLOOKUP(I1632,'DESC ITY - ENG'!A:C,3,FALSE))</f>
        <v>BOX 4510/000 33X33X21 CM</v>
      </c>
      <c r="T1632" s="15" t="str">
        <f>IFERROR(VLOOKUP(S1632,'DESC ITY - ENG'!C:D,2,FALSE),VLOOKUP(J1632,'DESC ITY - ENG'!B:D,3,FALSE))</f>
        <v>SHTS</v>
      </c>
      <c r="U1632" t="str">
        <f>VLOOKUP(T1632,'STANDARD COMM'!A:B,2,FALSE)</f>
        <v>COLOR SHEET SLEEVE</v>
      </c>
      <c r="V1632" t="str">
        <f>IF(T1632="","(blank)",IF(COUNTIF('STANDARD COMM'!A:A,T1632)&gt;0,"OK","OUT OF SCOPE"))</f>
        <v>OK</v>
      </c>
    </row>
    <row r="1633" spans="1:22">
      <c r="A1633" t="s">
        <v>8971</v>
      </c>
      <c r="B1633" s="48">
        <v>46069.639930555553</v>
      </c>
      <c r="D1633" t="s">
        <v>9007</v>
      </c>
      <c r="E1633" t="s">
        <v>116</v>
      </c>
      <c r="F1633" t="s">
        <v>9740</v>
      </c>
      <c r="G1633" s="24">
        <v>46173</v>
      </c>
      <c r="I1633" t="s">
        <v>1085</v>
      </c>
      <c r="J1633" t="s">
        <v>1086</v>
      </c>
      <c r="K1633" t="s">
        <v>4947</v>
      </c>
      <c r="L1633" s="33" t="str">
        <f>VLOOKUP(K1633,'COMM ITY- ENG'!A:B,2,FALSE)</f>
        <v>cartons and boxes</v>
      </c>
      <c r="N1633">
        <v>448</v>
      </c>
      <c r="O1633" t="s">
        <v>4949</v>
      </c>
      <c r="Q1633" s="19">
        <f t="shared" si="25"/>
        <v>0.55499999999999994</v>
      </c>
      <c r="R1633">
        <v>248.64</v>
      </c>
      <c r="S1633" s="26" t="str">
        <f>IFERROR(VLOOKUP(J1633,'DESC ITY - ENG'!B:C,2,FALSE),VLOOKUP(I1633,'DESC ITY - ENG'!A:C,3,FALSE))</f>
        <v>BOX 5009/000 39X28.5X19 CM</v>
      </c>
      <c r="T1633" s="15" t="str">
        <f>IFERROR(VLOOKUP(S1633,'DESC ITY - ENG'!C:D,2,FALSE),VLOOKUP(J1633,'DESC ITY - ENG'!B:D,3,FALSE))</f>
        <v>SHTS</v>
      </c>
      <c r="U1633" t="str">
        <f>VLOOKUP(T1633,'STANDARD COMM'!A:B,2,FALSE)</f>
        <v>COLOR SHEET SLEEVE</v>
      </c>
      <c r="V1633" t="str">
        <f>IF(T1633="","(blank)",IF(COUNTIF('STANDARD COMM'!A:A,T1633)&gt;0,"OK","OUT OF SCOPE"))</f>
        <v>OK</v>
      </c>
    </row>
    <row r="1634" spans="1:22">
      <c r="A1634" t="s">
        <v>8971</v>
      </c>
      <c r="B1634" s="48">
        <v>46069.639930555553</v>
      </c>
      <c r="D1634" t="s">
        <v>9007</v>
      </c>
      <c r="E1634" t="s">
        <v>116</v>
      </c>
      <c r="F1634" t="s">
        <v>9740</v>
      </c>
      <c r="G1634" s="24">
        <v>46173</v>
      </c>
      <c r="I1634" t="s">
        <v>1147</v>
      </c>
      <c r="J1634" t="s">
        <v>1148</v>
      </c>
      <c r="K1634" t="s">
        <v>4947</v>
      </c>
      <c r="L1634" s="33" t="str">
        <f>VLOOKUP(K1634,'COMM ITY- ENG'!A:B,2,FALSE)</f>
        <v>cartons and boxes</v>
      </c>
      <c r="N1634">
        <v>459</v>
      </c>
      <c r="O1634" t="s">
        <v>4949</v>
      </c>
      <c r="Q1634" s="19">
        <f t="shared" si="25"/>
        <v>5.5991285403050109E-2</v>
      </c>
      <c r="R1634">
        <v>25.7</v>
      </c>
      <c r="S1634" s="26" t="str">
        <f>IFERROR(VLOOKUP(J1634,'DESC ITY - ENG'!B:C,2,FALSE),VLOOKUP(I1634,'DESC ITY - ENG'!A:C,3,FALSE))</f>
        <v>CARDBOARD DIVIDER 40x18 CM TYPE 5</v>
      </c>
      <c r="T1634" s="15" t="str">
        <f>IFERROR(VLOOKUP(S1634,'DESC ITY - ENG'!C:D,2,FALSE),VLOOKUP(J1634,'DESC ITY - ENG'!B:D,3,FALSE))</f>
        <v>SHTS</v>
      </c>
      <c r="U1634" t="str">
        <f>VLOOKUP(T1634,'STANDARD COMM'!A:B,2,FALSE)</f>
        <v>COLOR SHEET SLEEVE</v>
      </c>
      <c r="V1634" t="str">
        <f>IF(T1634="","(blank)",IF(COUNTIF('STANDARD COMM'!A:A,T1634)&gt;0,"OK","OUT OF SCOPE"))</f>
        <v>OK</v>
      </c>
    </row>
    <row r="1635" spans="1:22">
      <c r="A1635" t="s">
        <v>8971</v>
      </c>
      <c r="B1635" s="48">
        <v>46069.639930555553</v>
      </c>
      <c r="D1635" t="s">
        <v>9007</v>
      </c>
      <c r="E1635" t="s">
        <v>116</v>
      </c>
      <c r="F1635" t="s">
        <v>9740</v>
      </c>
      <c r="G1635" s="24">
        <v>46173</v>
      </c>
      <c r="I1635" t="s">
        <v>1155</v>
      </c>
      <c r="J1635" t="s">
        <v>1156</v>
      </c>
      <c r="K1635" t="s">
        <v>4947</v>
      </c>
      <c r="L1635" s="33" t="str">
        <f>VLOOKUP(K1635,'COMM ITY- ENG'!A:B,2,FALSE)</f>
        <v>cartons and boxes</v>
      </c>
      <c r="N1635">
        <v>527</v>
      </c>
      <c r="O1635" t="s">
        <v>4949</v>
      </c>
      <c r="Q1635" s="19">
        <f t="shared" si="25"/>
        <v>5.5996204933586341E-2</v>
      </c>
      <c r="R1635">
        <v>29.51</v>
      </c>
      <c r="S1635" s="26" t="str">
        <f>IFERROR(VLOOKUP(J1635,'DESC ITY - ENG'!B:C,2,FALSE),VLOOKUP(I1635,'DESC ITY - ENG'!A:C,3,FALSE))</f>
        <v>Cardboard Divider, 60x12 cm, T.5</v>
      </c>
      <c r="T1635" s="15" t="str">
        <f>IFERROR(VLOOKUP(S1635,'DESC ITY - ENG'!C:D,2,FALSE),VLOOKUP(J1635,'DESC ITY - ENG'!B:D,3,FALSE))</f>
        <v>CBS-</v>
      </c>
      <c r="U1635" t="str">
        <f>VLOOKUP(T1635,'STANDARD COMM'!A:B,2,FALSE)</f>
        <v>CARD BOARD INSERT</v>
      </c>
      <c r="V1635" t="str">
        <f>IF(T1635="","(blank)",IF(COUNTIF('STANDARD COMM'!A:A,T1635)&gt;0,"OK","OUT OF SCOPE"))</f>
        <v>OK</v>
      </c>
    </row>
    <row r="1636" spans="1:22">
      <c r="A1636" t="s">
        <v>8978</v>
      </c>
      <c r="B1636" s="48">
        <v>46071.386018518519</v>
      </c>
      <c r="D1636" t="s">
        <v>9007</v>
      </c>
      <c r="E1636" t="s">
        <v>116</v>
      </c>
      <c r="F1636" t="s">
        <v>9740</v>
      </c>
      <c r="G1636" s="24">
        <v>46173</v>
      </c>
      <c r="I1636" t="s">
        <v>1181</v>
      </c>
      <c r="J1636" t="s">
        <v>1182</v>
      </c>
      <c r="K1636" t="s">
        <v>4947</v>
      </c>
      <c r="L1636" s="33" t="str">
        <f>VLOOKUP(K1636,'COMM ITY- ENG'!A:B,2,FALSE)</f>
        <v>cartons and boxes</v>
      </c>
      <c r="N1636">
        <v>1040</v>
      </c>
      <c r="O1636" t="s">
        <v>4949</v>
      </c>
      <c r="Q1636" s="19">
        <f t="shared" si="25"/>
        <v>1.0910000000000002</v>
      </c>
      <c r="R1636">
        <v>1134.6400000000001</v>
      </c>
      <c r="S1636" s="26" t="str">
        <f>IFERROR(VLOOKUP(J1636,'DESC ITY - ENG'!B:C,2,FALSE),VLOOKUP(I1636,'DESC ITY - ENG'!A:C,3,FALSE))</f>
        <v>Die-Cut Cardboard Divider, 118x100 cm</v>
      </c>
      <c r="T1636" s="15" t="str">
        <f>IFERROR(VLOOKUP(S1636,'DESC ITY - ENG'!C:D,2,FALSE),VLOOKUP(J1636,'DESC ITY - ENG'!B:D,3,FALSE))</f>
        <v>CBS-</v>
      </c>
      <c r="U1636" t="str">
        <f>VLOOKUP(T1636,'STANDARD COMM'!A:B,2,FALSE)</f>
        <v>CARD BOARD INSERT</v>
      </c>
      <c r="V1636" t="str">
        <f>IF(T1636="","(blank)",IF(COUNTIF('STANDARD COMM'!A:A,T1636)&gt;0,"OK","OUT OF SCOPE"))</f>
        <v>OK</v>
      </c>
    </row>
    <row r="1637" spans="1:22">
      <c r="A1637" t="s">
        <v>9536</v>
      </c>
      <c r="B1637" s="48">
        <v>46073.477280092593</v>
      </c>
      <c r="D1637" t="s">
        <v>8254</v>
      </c>
      <c r="E1637" t="s">
        <v>94</v>
      </c>
      <c r="F1637" t="s">
        <v>9718</v>
      </c>
      <c r="G1637" s="24">
        <v>46173</v>
      </c>
      <c r="I1637" t="s">
        <v>5199</v>
      </c>
      <c r="J1637" t="s">
        <v>5200</v>
      </c>
      <c r="K1637" t="s">
        <v>4947</v>
      </c>
      <c r="L1637" s="33" t="str">
        <f>VLOOKUP(K1637,'COMM ITY- ENG'!A:B,2,FALSE)</f>
        <v>cartons and boxes</v>
      </c>
      <c r="N1637">
        <v>1100</v>
      </c>
      <c r="O1637" t="s">
        <v>4949</v>
      </c>
      <c r="Q1637" s="19">
        <f t="shared" si="25"/>
        <v>0.98799999999999999</v>
      </c>
      <c r="R1637">
        <v>1086.8</v>
      </c>
      <c r="S1637" s="26" t="str">
        <f>IFERROR(VLOOKUP(J1637,'DESC ITY - ENG'!B:C,2,FALSE),VLOOKUP(I1637,'DESC ITY - ENG'!A:C,3,FALSE))</f>
        <v>BOX LIT.6926 WPRO INTERF.REST 2025 DISC FOR IND. Ø22 E.475944</v>
      </c>
      <c r="T1637" s="15" t="str">
        <f>IFERROR(VLOOKUP(S1637,'DESC ITY - ENG'!C:D,2,FALSE),VLOOKUP(J1637,'DESC ITY - ENG'!B:D,3,FALSE))</f>
        <v>SHTS</v>
      </c>
      <c r="U1637" t="str">
        <f>VLOOKUP(T1637,'STANDARD COMM'!A:B,2,FALSE)</f>
        <v>COLOR SHEET SLEEVE</v>
      </c>
      <c r="V1637" t="str">
        <f>IF(T1637="","(blank)",IF(COUNTIF('STANDARD COMM'!A:A,T1637)&gt;0,"OK","OUT OF SCOPE"))</f>
        <v>OK</v>
      </c>
    </row>
    <row r="1638" spans="1:22">
      <c r="A1638" t="s">
        <v>9536</v>
      </c>
      <c r="B1638" s="48">
        <v>46073.477280092593</v>
      </c>
      <c r="D1638" t="s">
        <v>8254</v>
      </c>
      <c r="E1638" t="s">
        <v>94</v>
      </c>
      <c r="F1638" t="s">
        <v>9718</v>
      </c>
      <c r="G1638" s="24">
        <v>46173</v>
      </c>
      <c r="I1638" t="s">
        <v>2791</v>
      </c>
      <c r="J1638" t="s">
        <v>2792</v>
      </c>
      <c r="K1638" t="s">
        <v>4947</v>
      </c>
      <c r="L1638" s="33" t="str">
        <f>VLOOKUP(K1638,'COMM ITY- ENG'!A:B,2,FALSE)</f>
        <v>cartons and boxes</v>
      </c>
      <c r="N1638">
        <v>3200</v>
      </c>
      <c r="O1638" t="s">
        <v>4949</v>
      </c>
      <c r="Q1638" s="19">
        <f t="shared" si="25"/>
        <v>0.10199999999999999</v>
      </c>
      <c r="R1638">
        <v>326.39999999999998</v>
      </c>
      <c r="S1638" s="26" t="str">
        <f>IFERROR(VLOOKUP(J1638,'DESC ITY - ENG'!B:C,2,FALSE),VLOOKUP(I1638,'DESC ITY - ENG'!A:C,3,FALSE))</f>
        <v>Litho Sleeve Migros Star 2023 Pan Dia. 28</v>
      </c>
      <c r="T1638" s="15" t="str">
        <f>IFERROR(VLOOKUP(S1638,'DESC ITY - ENG'!C:D,2,FALSE),VLOOKUP(J1638,'DESC ITY - ENG'!B:D,3,FALSE))</f>
        <v>SHTS</v>
      </c>
      <c r="U1638" t="str">
        <f>VLOOKUP(T1638,'STANDARD COMM'!A:B,2,FALSE)</f>
        <v>COLOR SHEET SLEEVE</v>
      </c>
      <c r="V1638" t="str">
        <f>IF(T1638="","(blank)",IF(COUNTIF('STANDARD COMM'!A:A,T1638)&gt;0,"OK","OUT OF SCOPE"))</f>
        <v>OK</v>
      </c>
    </row>
    <row r="1639" spans="1:22">
      <c r="A1639" t="s">
        <v>9536</v>
      </c>
      <c r="B1639" s="48">
        <v>46073.477280092593</v>
      </c>
      <c r="D1639" t="s">
        <v>8254</v>
      </c>
      <c r="E1639" t="s">
        <v>94</v>
      </c>
      <c r="F1639" t="s">
        <v>9718</v>
      </c>
      <c r="G1639" s="24">
        <v>46173</v>
      </c>
      <c r="I1639" t="s">
        <v>8095</v>
      </c>
      <c r="J1639" t="s">
        <v>8096</v>
      </c>
      <c r="K1639" t="s">
        <v>4947</v>
      </c>
      <c r="L1639" s="33" t="str">
        <f>VLOOKUP(K1639,'COMM ITY- ENG'!A:B,2,FALSE)</f>
        <v>cartons and boxes</v>
      </c>
      <c r="N1639">
        <v>1400</v>
      </c>
      <c r="O1639" t="s">
        <v>4949</v>
      </c>
      <c r="Q1639" s="19">
        <f t="shared" si="25"/>
        <v>0.10200000000000001</v>
      </c>
      <c r="R1639">
        <v>142.80000000000001</v>
      </c>
      <c r="S1639" s="26" t="str">
        <f>IFERROR(VLOOKUP(J1639,'DESC ITY - ENG'!B:C,2,FALSE),VLOOKUP(I1639,'DESC ITY - ENG'!A:C,3,FALSE))</f>
        <v>Litho Sleeve Migros Pro Cer.In. 2025 Wok Dia. 24</v>
      </c>
      <c r="T1639" s="15" t="str">
        <f>IFERROR(VLOOKUP(S1639,'DESC ITY - ENG'!C:D,2,FALSE),VLOOKUP(J1639,'DESC ITY - ENG'!B:D,3,FALSE))</f>
        <v>SHTS</v>
      </c>
      <c r="U1639" t="str">
        <f>VLOOKUP(T1639,'STANDARD COMM'!A:B,2,FALSE)</f>
        <v>COLOR SHEET SLEEVE</v>
      </c>
      <c r="V1639" t="str">
        <f>IF(T1639="","(blank)",IF(COUNTIF('STANDARD COMM'!A:A,T1639)&gt;0,"OK","OUT OF SCOPE"))</f>
        <v>OK</v>
      </c>
    </row>
    <row r="1640" spans="1:22">
      <c r="A1640" t="s">
        <v>9536</v>
      </c>
      <c r="B1640" s="48">
        <v>46073.477280092593</v>
      </c>
      <c r="D1640" t="s">
        <v>8254</v>
      </c>
      <c r="E1640" t="s">
        <v>94</v>
      </c>
      <c r="F1640" t="s">
        <v>9718</v>
      </c>
      <c r="G1640" s="24">
        <v>46173</v>
      </c>
      <c r="I1640" t="s">
        <v>9814</v>
      </c>
      <c r="J1640" t="s">
        <v>9815</v>
      </c>
      <c r="K1640" t="s">
        <v>4947</v>
      </c>
      <c r="L1640" s="33" t="str">
        <f>VLOOKUP(K1640,'COMM ITY- ENG'!A:B,2,FALSE)</f>
        <v>cartons and boxes</v>
      </c>
      <c r="N1640">
        <v>2650</v>
      </c>
      <c r="O1640" t="s">
        <v>4949</v>
      </c>
      <c r="Q1640" s="19">
        <f t="shared" si="25"/>
        <v>0.10200000000000001</v>
      </c>
      <c r="R1640">
        <v>270.3</v>
      </c>
      <c r="S1640" s="26" t="str">
        <f>IFERROR(VLOOKUP(J1640,'DESC ITY - ENG'!B:C,2,FALSE),VLOOKUP(I1640,'DESC ITY - ENG'!A:C,3,FALSE))</f>
        <v>LIT.MIGROS PRO CER.IN.2025 PAN 147Ø28 7038.370-663135</v>
      </c>
      <c r="T1640" s="15" t="str">
        <f>IFERROR(VLOOKUP(S1640,'DESC ITY - ENG'!C:D,2,FALSE),VLOOKUP(J1640,'DESC ITY - ENG'!B:D,3,FALSE))</f>
        <v>SHTS</v>
      </c>
      <c r="U1640" t="str">
        <f>VLOOKUP(T1640,'STANDARD COMM'!A:B,2,FALSE)</f>
        <v>COLOR SHEET SLEEVE</v>
      </c>
      <c r="V1640" t="str">
        <f>IF(T1640="","(blank)",IF(COUNTIF('STANDARD COMM'!A:A,T1640)&gt;0,"OK","OUT OF SCOPE"))</f>
        <v>OK</v>
      </c>
    </row>
    <row r="1641" spans="1:22">
      <c r="A1641" t="s">
        <v>9536</v>
      </c>
      <c r="B1641" s="48">
        <v>46073.477280092593</v>
      </c>
      <c r="D1641" t="s">
        <v>8254</v>
      </c>
      <c r="E1641" t="s">
        <v>94</v>
      </c>
      <c r="F1641" t="s">
        <v>9718</v>
      </c>
      <c r="G1641" s="24">
        <v>46173</v>
      </c>
      <c r="I1641" t="s">
        <v>5205</v>
      </c>
      <c r="J1641" t="s">
        <v>5206</v>
      </c>
      <c r="K1641" t="s">
        <v>4947</v>
      </c>
      <c r="L1641" s="33" t="str">
        <f>VLOOKUP(K1641,'COMM ITY- ENG'!A:B,2,FALSE)</f>
        <v>cartons and boxes</v>
      </c>
      <c r="N1641">
        <v>2750</v>
      </c>
      <c r="O1641" t="s">
        <v>4949</v>
      </c>
      <c r="Q1641" s="19">
        <f t="shared" si="25"/>
        <v>0.23950181818181818</v>
      </c>
      <c r="R1641">
        <v>658.63</v>
      </c>
      <c r="S1641" s="26" t="str">
        <f>IFERROR(VLOOKUP(J1641,'DESC ITY - ENG'!B:C,2,FALSE),VLOOKUP(I1641,'DESC ITY - ENG'!A:C,3,FALSE))</f>
        <v>Litho Sleeve Ceramico Rest. Ind. Pan 148 20</v>
      </c>
      <c r="T1641" s="15" t="str">
        <f>IFERROR(VLOOKUP(S1641,'DESC ITY - ENG'!C:D,2,FALSE),VLOOKUP(J1641,'DESC ITY - ENG'!B:D,3,FALSE))</f>
        <v>SHTS</v>
      </c>
      <c r="U1641" t="str">
        <f>VLOOKUP(T1641,'STANDARD COMM'!A:B,2,FALSE)</f>
        <v>COLOR SHEET SLEEVE</v>
      </c>
      <c r="V1641" t="str">
        <f>IF(T1641="","(blank)",IF(COUNTIF('STANDARD COMM'!A:A,T1641)&gt;0,"OK","OUT OF SCOPE"))</f>
        <v>OK</v>
      </c>
    </row>
    <row r="1642" spans="1:22">
      <c r="A1642" t="s">
        <v>9536</v>
      </c>
      <c r="B1642" s="48">
        <v>46073.477280092593</v>
      </c>
      <c r="D1642" t="s">
        <v>8254</v>
      </c>
      <c r="E1642" t="s">
        <v>94</v>
      </c>
      <c r="F1642" t="s">
        <v>9718</v>
      </c>
      <c r="G1642" s="24">
        <v>46173</v>
      </c>
      <c r="I1642" t="s">
        <v>3337</v>
      </c>
      <c r="J1642" t="s">
        <v>3338</v>
      </c>
      <c r="K1642" t="s">
        <v>4947</v>
      </c>
      <c r="L1642" s="33" t="str">
        <f>VLOOKUP(K1642,'COMM ITY- ENG'!A:B,2,FALSE)</f>
        <v>cartons and boxes</v>
      </c>
      <c r="N1642">
        <v>1800</v>
      </c>
      <c r="O1642" t="s">
        <v>4949</v>
      </c>
      <c r="Q1642" s="19">
        <f t="shared" si="25"/>
        <v>0.1368</v>
      </c>
      <c r="R1642">
        <v>246.24</v>
      </c>
      <c r="S1642" s="26" t="str">
        <f>IFERROR(VLOOKUP(J1642,'DESC ITY - ENG'!B:C,2,FALSE),VLOOKUP(I1642,'DESC ITY - ENG'!A:C,3,FALSE))</f>
        <v>Litho Sleeve Masterchef Onyx Induction 433 ∅16</v>
      </c>
      <c r="T1642" s="15" t="str">
        <f>IFERROR(VLOOKUP(S1642,'DESC ITY - ENG'!C:D,2,FALSE),VLOOKUP(J1642,'DESC ITY - ENG'!B:D,3,FALSE))</f>
        <v>SHTS</v>
      </c>
      <c r="U1642" t="str">
        <f>VLOOKUP(T1642,'STANDARD COMM'!A:B,2,FALSE)</f>
        <v>COLOR SHEET SLEEVE</v>
      </c>
      <c r="V1642" t="str">
        <f>IF(T1642="","(blank)",IF(COUNTIF('STANDARD COMM'!A:A,T1642)&gt;0,"OK","OUT OF SCOPE"))</f>
        <v>OK</v>
      </c>
    </row>
    <row r="1643" spans="1:22">
      <c r="A1643" t="s">
        <v>9536</v>
      </c>
      <c r="B1643" s="48">
        <v>46073.477280092593</v>
      </c>
      <c r="D1643" t="s">
        <v>8254</v>
      </c>
      <c r="E1643" t="s">
        <v>94</v>
      </c>
      <c r="F1643" t="s">
        <v>9718</v>
      </c>
      <c r="G1643" s="24">
        <v>46173</v>
      </c>
      <c r="I1643" t="s">
        <v>3339</v>
      </c>
      <c r="J1643" t="s">
        <v>3340</v>
      </c>
      <c r="K1643" t="s">
        <v>4947</v>
      </c>
      <c r="L1643" s="33" t="str">
        <f>VLOOKUP(K1643,'COMM ITY- ENG'!A:B,2,FALSE)</f>
        <v>cartons and boxes</v>
      </c>
      <c r="N1643">
        <v>3850</v>
      </c>
      <c r="O1643" t="s">
        <v>4949</v>
      </c>
      <c r="Q1643" s="19">
        <f t="shared" si="25"/>
        <v>0.13679999999999998</v>
      </c>
      <c r="R1643">
        <v>526.67999999999995</v>
      </c>
      <c r="S1643" s="26" t="str">
        <f>IFERROR(VLOOKUP(J1643,'DESC ITY - ENG'!B:C,2,FALSE),VLOOKUP(I1643,'DESC ITY - ENG'!A:C,3,FALSE))</f>
        <v>Litho Sleeve Masterchef Onyx Induction 279 ∅20</v>
      </c>
      <c r="T1643" s="15" t="str">
        <f>IFERROR(VLOOKUP(S1643,'DESC ITY - ENG'!C:D,2,FALSE),VLOOKUP(J1643,'DESC ITY - ENG'!B:D,3,FALSE))</f>
        <v>SHTS</v>
      </c>
      <c r="U1643" t="str">
        <f>VLOOKUP(T1643,'STANDARD COMM'!A:B,2,FALSE)</f>
        <v>COLOR SHEET SLEEVE</v>
      </c>
      <c r="V1643" t="str">
        <f>IF(T1643="","(blank)",IF(COUNTIF('STANDARD COMM'!A:A,T1643)&gt;0,"OK","OUT OF SCOPE"))</f>
        <v>OK</v>
      </c>
    </row>
    <row r="1644" spans="1:22">
      <c r="A1644" t="s">
        <v>9536</v>
      </c>
      <c r="B1644" s="48">
        <v>46073.477280092593</v>
      </c>
      <c r="D1644" t="s">
        <v>8254</v>
      </c>
      <c r="E1644" t="s">
        <v>94</v>
      </c>
      <c r="F1644" t="s">
        <v>9718</v>
      </c>
      <c r="G1644" s="24">
        <v>46173</v>
      </c>
      <c r="I1644" t="s">
        <v>3343</v>
      </c>
      <c r="J1644" t="s">
        <v>3344</v>
      </c>
      <c r="K1644" t="s">
        <v>4947</v>
      </c>
      <c r="L1644" s="33" t="str">
        <f>VLOOKUP(K1644,'COMM ITY- ENG'!A:B,2,FALSE)</f>
        <v>cartons and boxes</v>
      </c>
      <c r="N1644">
        <v>10400</v>
      </c>
      <c r="O1644" t="s">
        <v>4949</v>
      </c>
      <c r="Q1644" s="19">
        <f t="shared" si="25"/>
        <v>0.1368</v>
      </c>
      <c r="R1644">
        <v>1422.72</v>
      </c>
      <c r="S1644" s="26" t="str">
        <f>IFERROR(VLOOKUP(J1644,'DESC ITY - ENG'!B:C,2,FALSE),VLOOKUP(I1644,'DESC ITY - ENG'!A:C,3,FALSE))</f>
        <v>Litho Sleeve Masterchef Onyx Induction 379 ∅26</v>
      </c>
      <c r="T1644" s="15" t="str">
        <f>IFERROR(VLOOKUP(S1644,'DESC ITY - ENG'!C:D,2,FALSE),VLOOKUP(J1644,'DESC ITY - ENG'!B:D,3,FALSE))</f>
        <v>SHTS</v>
      </c>
      <c r="U1644" t="str">
        <f>VLOOKUP(T1644,'STANDARD COMM'!A:B,2,FALSE)</f>
        <v>COLOR SHEET SLEEVE</v>
      </c>
      <c r="V1644" t="str">
        <f>IF(T1644="","(blank)",IF(COUNTIF('STANDARD COMM'!A:A,T1644)&gt;0,"OK","OUT OF SCOPE"))</f>
        <v>OK</v>
      </c>
    </row>
    <row r="1645" spans="1:22">
      <c r="A1645" t="s">
        <v>9536</v>
      </c>
      <c r="B1645" s="48">
        <v>46073.477280092593</v>
      </c>
      <c r="D1645" t="s">
        <v>8254</v>
      </c>
      <c r="E1645" t="s">
        <v>94</v>
      </c>
      <c r="F1645" t="s">
        <v>9718</v>
      </c>
      <c r="G1645" s="24">
        <v>46173</v>
      </c>
      <c r="I1645" t="s">
        <v>2086</v>
      </c>
      <c r="J1645" t="s">
        <v>2087</v>
      </c>
      <c r="K1645" t="s">
        <v>4947</v>
      </c>
      <c r="L1645" s="33" t="str">
        <f>VLOOKUP(K1645,'COMM ITY- ENG'!A:B,2,FALSE)</f>
        <v>cartons and boxes</v>
      </c>
      <c r="N1645">
        <v>8300</v>
      </c>
      <c r="O1645" t="s">
        <v>4949</v>
      </c>
      <c r="Q1645" s="19">
        <f t="shared" si="25"/>
        <v>0.1368</v>
      </c>
      <c r="R1645">
        <v>1135.44</v>
      </c>
      <c r="S1645" s="26" t="str">
        <f>IFERROR(VLOOKUP(J1645,'DESC ITY - ENG'!B:C,2,FALSE),VLOOKUP(I1645,'DESC ITY - ENG'!A:C,3,FALSE))</f>
        <v>MASTERCHEF ONYX INDUCTION COOKTOP RING 651 Ø26 5054903922360</v>
      </c>
      <c r="T1645" s="15" t="str">
        <f>IFERROR(VLOOKUP(S1645,'DESC ITY - ENG'!C:D,2,FALSE),VLOOKUP(J1645,'DESC ITY - ENG'!B:D,3,FALSE))</f>
        <v>SHTS</v>
      </c>
      <c r="U1645" t="str">
        <f>VLOOKUP(T1645,'STANDARD COMM'!A:B,2,FALSE)</f>
        <v>COLOR SHEET SLEEVE</v>
      </c>
      <c r="V1645" t="str">
        <f>IF(T1645="","(blank)",IF(COUNTIF('STANDARD COMM'!A:A,T1645)&gt;0,"OK","OUT OF SCOPE"))</f>
        <v>OK</v>
      </c>
    </row>
    <row r="1646" spans="1:22">
      <c r="A1646" t="s">
        <v>9536</v>
      </c>
      <c r="B1646" s="48">
        <v>46073.477280092593</v>
      </c>
      <c r="D1646" t="s">
        <v>8254</v>
      </c>
      <c r="E1646" t="s">
        <v>94</v>
      </c>
      <c r="F1646" t="s">
        <v>9718</v>
      </c>
      <c r="G1646" s="24">
        <v>46173</v>
      </c>
      <c r="I1646" t="s">
        <v>2134</v>
      </c>
      <c r="J1646" t="s">
        <v>2135</v>
      </c>
      <c r="K1646" t="s">
        <v>4947</v>
      </c>
      <c r="L1646" s="33" t="str">
        <f>VLOOKUP(K1646,'COMM ITY- ENG'!A:B,2,FALSE)</f>
        <v>cartons and boxes</v>
      </c>
      <c r="N1646">
        <v>1155</v>
      </c>
      <c r="O1646" t="s">
        <v>4949</v>
      </c>
      <c r="Q1646" s="19">
        <f t="shared" si="25"/>
        <v>0.19</v>
      </c>
      <c r="R1646">
        <v>219.45</v>
      </c>
      <c r="S1646" s="26" t="str">
        <f>IFERROR(VLOOKUP(J1646,'DESC ITY - ENG'!B:C,2,FALSE),VLOOKUP(I1646,'DESC ITY - ENG'!A:C,3,FALSE))</f>
        <v>DIVIDER FOR SINGLE-SEAT DRUM WITH IND. DISC Ø22 WITH BOX LIT.6926 WPRO</v>
      </c>
      <c r="T1646" s="15" t="str">
        <f>IFERROR(VLOOKUP(S1646,'DESC ITY - ENG'!C:D,2,FALSE),VLOOKUP(J1646,'DESC ITY - ENG'!B:D,3,FALSE))</f>
        <v>SHTS</v>
      </c>
      <c r="U1646" t="str">
        <f>VLOOKUP(T1646,'STANDARD COMM'!A:B,2,FALSE)</f>
        <v>COLOR SHEET SLEEVE</v>
      </c>
      <c r="V1646" t="str">
        <f>IF(T1646="","(blank)",IF(COUNTIF('STANDARD COMM'!A:A,T1646)&gt;0,"OK","OUT OF SCOPE"))</f>
        <v>OK</v>
      </c>
    </row>
    <row r="1647" spans="1:22">
      <c r="A1647" t="s">
        <v>9536</v>
      </c>
      <c r="B1647" s="48">
        <v>46073.477280092593</v>
      </c>
      <c r="D1647" t="s">
        <v>8254</v>
      </c>
      <c r="E1647" t="s">
        <v>94</v>
      </c>
      <c r="F1647" t="s">
        <v>9719</v>
      </c>
      <c r="G1647" s="24">
        <v>46173</v>
      </c>
      <c r="I1647" t="s">
        <v>9825</v>
      </c>
      <c r="J1647" t="s">
        <v>9826</v>
      </c>
      <c r="K1647" t="s">
        <v>4947</v>
      </c>
      <c r="L1647" s="33" t="str">
        <f>VLOOKUP(K1647,'COMM ITY- ENG'!A:B,2,FALSE)</f>
        <v>cartons and boxes</v>
      </c>
      <c r="N1647">
        <v>1650</v>
      </c>
      <c r="O1647" t="s">
        <v>4949</v>
      </c>
      <c r="Q1647" s="19">
        <f t="shared" si="25"/>
        <v>0.84600000000000009</v>
      </c>
      <c r="R1647">
        <v>1395.9</v>
      </c>
      <c r="S1647" s="26" t="str">
        <f>IFERROR(VLOOKUP(J1647,'DESC ITY - ENG'!B:C,2,FALSE),VLOOKUP(I1647,'DESC ITY - ENG'!A:C,3,FALSE))</f>
        <v>CERAMIC COOKTOP PANEL, RES. IND.CAS.2M 642 24+C.V.L 4.5 E 058495</v>
      </c>
      <c r="T1647" s="15" t="str">
        <f>IFERROR(VLOOKUP(S1647,'DESC ITY - ENG'!C:D,2,FALSE),VLOOKUP(J1647,'DESC ITY - ENG'!B:D,3,FALSE))</f>
        <v>SHTS</v>
      </c>
      <c r="U1647" t="str">
        <f>VLOOKUP(T1647,'STANDARD COMM'!A:B,2,FALSE)</f>
        <v>COLOR SHEET SLEEVE</v>
      </c>
      <c r="V1647" t="str">
        <f>IF(T1647="","(blank)",IF(COUNTIF('STANDARD COMM'!A:A,T1647)&gt;0,"OK","OUT OF SCOPE"))</f>
        <v>OK</v>
      </c>
    </row>
    <row r="1648" spans="1:22">
      <c r="A1648" t="s">
        <v>9536</v>
      </c>
      <c r="B1648" s="48">
        <v>46073.477280092593</v>
      </c>
      <c r="D1648" t="s">
        <v>8254</v>
      </c>
      <c r="E1648" t="s">
        <v>94</v>
      </c>
      <c r="F1648" t="s">
        <v>9719</v>
      </c>
      <c r="G1648" s="24">
        <v>46173</v>
      </c>
      <c r="I1648" t="s">
        <v>6894</v>
      </c>
      <c r="J1648" t="s">
        <v>6715</v>
      </c>
      <c r="K1648" t="s">
        <v>4947</v>
      </c>
      <c r="L1648" s="33" t="str">
        <f>VLOOKUP(K1648,'COMM ITY- ENG'!A:B,2,FALSE)</f>
        <v>cartons and boxes</v>
      </c>
      <c r="N1648">
        <v>1140</v>
      </c>
      <c r="O1648" t="s">
        <v>4949</v>
      </c>
      <c r="Q1648" s="19">
        <f t="shared" si="25"/>
        <v>1.0861140350877194</v>
      </c>
      <c r="R1648">
        <v>1238.17</v>
      </c>
      <c r="S1648" s="26" t="str">
        <f>IFERROR(VLOOKUP(J1648,'DESC ITY - ENG'!B:C,2,FALSE),VLOOKUP(I1648,'DESC ITY - ENG'!A:C,3,FALSE))</f>
        <v>LITHO SLEEVE CERAMICO RES.IND.PAN 1M 541 26+C.V.L 2.6 E 058488</v>
      </c>
      <c r="T1648" s="15" t="str">
        <f>IFERROR(VLOOKUP(S1648,'DESC ITY - ENG'!C:D,2,FALSE),VLOOKUP(J1648,'DESC ITY - ENG'!B:D,3,FALSE))</f>
        <v>SHTS</v>
      </c>
      <c r="U1648" t="str">
        <f>VLOOKUP(T1648,'STANDARD COMM'!A:B,2,FALSE)</f>
        <v>COLOR SHEET SLEEVE</v>
      </c>
      <c r="V1648" t="str">
        <f>IF(T1648="","(blank)",IF(COUNTIF('STANDARD COMM'!A:A,T1648)&gt;0,"OK","OUT OF SCOPE"))</f>
        <v>OK</v>
      </c>
    </row>
    <row r="1649" spans="1:22">
      <c r="A1649" t="s">
        <v>9536</v>
      </c>
      <c r="B1649" s="48">
        <v>46073.477280092593</v>
      </c>
      <c r="D1649" t="s">
        <v>8254</v>
      </c>
      <c r="E1649" t="s">
        <v>94</v>
      </c>
      <c r="F1649" t="s">
        <v>9719</v>
      </c>
      <c r="G1649" s="24">
        <v>46173</v>
      </c>
      <c r="I1649" t="s">
        <v>3337</v>
      </c>
      <c r="J1649" t="s">
        <v>3338</v>
      </c>
      <c r="K1649" t="s">
        <v>4947</v>
      </c>
      <c r="L1649" s="33" t="str">
        <f>VLOOKUP(K1649,'COMM ITY- ENG'!A:B,2,FALSE)</f>
        <v>cartons and boxes</v>
      </c>
      <c r="N1649">
        <v>3480</v>
      </c>
      <c r="O1649" t="s">
        <v>4949</v>
      </c>
      <c r="Q1649" s="19">
        <f t="shared" si="25"/>
        <v>0.13679885057471264</v>
      </c>
      <c r="R1649">
        <v>476.06</v>
      </c>
      <c r="S1649" s="26" t="str">
        <f>IFERROR(VLOOKUP(J1649,'DESC ITY - ENG'!B:C,2,FALSE),VLOOKUP(I1649,'DESC ITY - ENG'!A:C,3,FALSE))</f>
        <v>Litho Sleeve Masterchef Onyx Induction 433 ∅16</v>
      </c>
      <c r="T1649" s="15" t="str">
        <f>IFERROR(VLOOKUP(S1649,'DESC ITY - ENG'!C:D,2,FALSE),VLOOKUP(J1649,'DESC ITY - ENG'!B:D,3,FALSE))</f>
        <v>SHTS</v>
      </c>
      <c r="U1649" t="str">
        <f>VLOOKUP(T1649,'STANDARD COMM'!A:B,2,FALSE)</f>
        <v>COLOR SHEET SLEEVE</v>
      </c>
      <c r="V1649" t="str">
        <f>IF(T1649="","(blank)",IF(COUNTIF('STANDARD COMM'!A:A,T1649)&gt;0,"OK","OUT OF SCOPE"))</f>
        <v>OK</v>
      </c>
    </row>
    <row r="1650" spans="1:22">
      <c r="A1650" t="s">
        <v>9536</v>
      </c>
      <c r="B1650" s="48">
        <v>46073.477280092593</v>
      </c>
      <c r="D1650" t="s">
        <v>8254</v>
      </c>
      <c r="E1650" t="s">
        <v>94</v>
      </c>
      <c r="F1650" t="s">
        <v>9719</v>
      </c>
      <c r="G1650" s="24">
        <v>46173</v>
      </c>
      <c r="I1650" t="s">
        <v>3339</v>
      </c>
      <c r="J1650" t="s">
        <v>3340</v>
      </c>
      <c r="K1650" t="s">
        <v>4947</v>
      </c>
      <c r="L1650" s="33" t="str">
        <f>VLOOKUP(K1650,'COMM ITY- ENG'!A:B,2,FALSE)</f>
        <v>cartons and boxes</v>
      </c>
      <c r="N1650">
        <v>1400</v>
      </c>
      <c r="O1650" t="s">
        <v>4949</v>
      </c>
      <c r="Q1650" s="19">
        <f t="shared" si="25"/>
        <v>0.1368</v>
      </c>
      <c r="R1650">
        <v>191.52</v>
      </c>
      <c r="S1650" s="26" t="str">
        <f>IFERROR(VLOOKUP(J1650,'DESC ITY - ENG'!B:C,2,FALSE),VLOOKUP(I1650,'DESC ITY - ENG'!A:C,3,FALSE))</f>
        <v>Litho Sleeve Masterchef Onyx Induction 279 ∅20</v>
      </c>
      <c r="T1650" s="15" t="str">
        <f>IFERROR(VLOOKUP(S1650,'DESC ITY - ENG'!C:D,2,FALSE),VLOOKUP(J1650,'DESC ITY - ENG'!B:D,3,FALSE))</f>
        <v>SHTS</v>
      </c>
      <c r="U1650" t="str">
        <f>VLOOKUP(T1650,'STANDARD COMM'!A:B,2,FALSE)</f>
        <v>COLOR SHEET SLEEVE</v>
      </c>
      <c r="V1650" t="str">
        <f>IF(T1650="","(blank)",IF(COUNTIF('STANDARD COMM'!A:A,T1650)&gt;0,"OK","OUT OF SCOPE"))</f>
        <v>OK</v>
      </c>
    </row>
    <row r="1651" spans="1:22">
      <c r="A1651" t="s">
        <v>9536</v>
      </c>
      <c r="B1651" s="48">
        <v>46073.477280092593</v>
      </c>
      <c r="D1651" t="s">
        <v>8254</v>
      </c>
      <c r="E1651" t="s">
        <v>94</v>
      </c>
      <c r="F1651" t="s">
        <v>9719</v>
      </c>
      <c r="G1651" s="24">
        <v>46173</v>
      </c>
      <c r="I1651" t="s">
        <v>2953</v>
      </c>
      <c r="J1651" t="s">
        <v>2954</v>
      </c>
      <c r="K1651" t="s">
        <v>4947</v>
      </c>
      <c r="L1651" s="33" t="str">
        <f>VLOOKUP(K1651,'COMM ITY- ENG'!A:B,2,FALSE)</f>
        <v>cartons and boxes</v>
      </c>
      <c r="N1651">
        <v>3300</v>
      </c>
      <c r="O1651" t="s">
        <v>4949</v>
      </c>
      <c r="Q1651" s="19">
        <f t="shared" si="25"/>
        <v>0.23950000000000002</v>
      </c>
      <c r="R1651">
        <v>790.35</v>
      </c>
      <c r="S1651" s="26" t="str">
        <f>IFERROR(VLOOKUP(J1651,'DESC ITY - ENG'!B:C,2,FALSE),VLOOKUP(I1651,'DESC ITY - ENG'!A:C,3,FALSE))</f>
        <v>STEKPANNA LIT. BAND 28-279-245924-AR.654935 FSC REST.24</v>
      </c>
      <c r="T1651" s="15" t="str">
        <f>IFERROR(VLOOKUP(S1651,'DESC ITY - ENG'!C:D,2,FALSE),VLOOKUP(J1651,'DESC ITY - ENG'!B:D,3,FALSE))</f>
        <v>SHTS</v>
      </c>
      <c r="U1651" t="str">
        <f>VLOOKUP(T1651,'STANDARD COMM'!A:B,2,FALSE)</f>
        <v>COLOR SHEET SLEEVE</v>
      </c>
      <c r="V1651" t="str">
        <f>IF(T1651="","(blank)",IF(COUNTIF('STANDARD COMM'!A:A,T1651)&gt;0,"OK","OUT OF SCOPE"))</f>
        <v>OK</v>
      </c>
    </row>
    <row r="1652" spans="1:22">
      <c r="A1652" t="s">
        <v>9536</v>
      </c>
      <c r="B1652" s="48">
        <v>46073.477280092593</v>
      </c>
      <c r="D1652" t="s">
        <v>8254</v>
      </c>
      <c r="E1652" t="s">
        <v>94</v>
      </c>
      <c r="F1652" t="s">
        <v>9777</v>
      </c>
      <c r="G1652" s="24">
        <v>46173</v>
      </c>
      <c r="I1652" t="s">
        <v>4586</v>
      </c>
      <c r="J1652" t="s">
        <v>4587</v>
      </c>
      <c r="K1652" t="s">
        <v>4947</v>
      </c>
      <c r="L1652" s="33" t="str">
        <f>VLOOKUP(K1652,'COMM ITY- ENG'!A:B,2,FALSE)</f>
        <v>cartons and boxes</v>
      </c>
      <c r="N1652">
        <v>8050</v>
      </c>
      <c r="O1652" t="s">
        <v>4949</v>
      </c>
      <c r="Q1652" s="19">
        <f t="shared" si="25"/>
        <v>0.1368</v>
      </c>
      <c r="R1652">
        <v>1101.24</v>
      </c>
      <c r="S1652" s="26" t="str">
        <f>IFERROR(VLOOKUP(J1652,'DESC ITY - ENG'!B:C,2,FALSE),VLOOKUP(I1652,'DESC ITY - ENG'!A:C,3,FALSE))</f>
        <v>Litho Sleeve Masterchef Onyx Induction 279 ∅24</v>
      </c>
      <c r="T1652" s="15" t="str">
        <f>IFERROR(VLOOKUP(S1652,'DESC ITY - ENG'!C:D,2,FALSE),VLOOKUP(J1652,'DESC ITY - ENG'!B:D,3,FALSE))</f>
        <v>SHTS</v>
      </c>
      <c r="U1652" t="str">
        <f>VLOOKUP(T1652,'STANDARD COMM'!A:B,2,FALSE)</f>
        <v>COLOR SHEET SLEEVE</v>
      </c>
      <c r="V1652" t="str">
        <f>IF(T1652="","(blank)",IF(COUNTIF('STANDARD COMM'!A:A,T1652)&gt;0,"OK","OUT OF SCOPE"))</f>
        <v>OK</v>
      </c>
    </row>
    <row r="1653" spans="1:22">
      <c r="A1653" t="s">
        <v>9536</v>
      </c>
      <c r="B1653" s="48">
        <v>46073.477280092593</v>
      </c>
      <c r="D1653" t="s">
        <v>8254</v>
      </c>
      <c r="E1653" t="s">
        <v>94</v>
      </c>
      <c r="F1653" t="s">
        <v>9777</v>
      </c>
      <c r="G1653" s="24">
        <v>46173</v>
      </c>
      <c r="I1653" t="s">
        <v>3343</v>
      </c>
      <c r="J1653" t="s">
        <v>3344</v>
      </c>
      <c r="K1653" t="s">
        <v>4947</v>
      </c>
      <c r="L1653" s="33" t="str">
        <f>VLOOKUP(K1653,'COMM ITY- ENG'!A:B,2,FALSE)</f>
        <v>cartons and boxes</v>
      </c>
      <c r="N1653">
        <v>15000</v>
      </c>
      <c r="O1653" t="s">
        <v>4949</v>
      </c>
      <c r="Q1653" s="19">
        <f t="shared" si="25"/>
        <v>0.1368</v>
      </c>
      <c r="R1653">
        <v>2052</v>
      </c>
      <c r="S1653" s="26" t="str">
        <f>IFERROR(VLOOKUP(J1653,'DESC ITY - ENG'!B:C,2,FALSE),VLOOKUP(I1653,'DESC ITY - ENG'!A:C,3,FALSE))</f>
        <v>Litho Sleeve Masterchef Onyx Induction 379 ∅26</v>
      </c>
      <c r="T1653" s="15" t="str">
        <f>IFERROR(VLOOKUP(S1653,'DESC ITY - ENG'!C:D,2,FALSE),VLOOKUP(J1653,'DESC ITY - ENG'!B:D,3,FALSE))</f>
        <v>SHTS</v>
      </c>
      <c r="U1653" t="str">
        <f>VLOOKUP(T1653,'STANDARD COMM'!A:B,2,FALSE)</f>
        <v>COLOR SHEET SLEEVE</v>
      </c>
      <c r="V1653" t="str">
        <f>IF(T1653="","(blank)",IF(COUNTIF('STANDARD COMM'!A:A,T1653)&gt;0,"OK","OUT OF SCOPE"))</f>
        <v>OK</v>
      </c>
    </row>
    <row r="1654" spans="1:22">
      <c r="A1654" t="s">
        <v>9510</v>
      </c>
      <c r="B1654" s="48">
        <v>46077.421423611115</v>
      </c>
      <c r="D1654" t="s">
        <v>9676</v>
      </c>
      <c r="E1654" t="s">
        <v>20</v>
      </c>
      <c r="F1654" t="s">
        <v>9691</v>
      </c>
      <c r="G1654" s="24">
        <v>46173</v>
      </c>
      <c r="I1654" t="s">
        <v>217</v>
      </c>
      <c r="J1654" t="s">
        <v>218</v>
      </c>
      <c r="K1654" t="s">
        <v>4935</v>
      </c>
      <c r="L1654" s="33" t="str">
        <f>VLOOKUP(K1654,'COMM ITY- ENG'!A:B,2,FALSE)</f>
        <v>handles</v>
      </c>
      <c r="N1654">
        <v>12100</v>
      </c>
      <c r="O1654" t="s">
        <v>4949</v>
      </c>
      <c r="Q1654" s="19">
        <f t="shared" si="25"/>
        <v>0.46422975206611572</v>
      </c>
      <c r="R1654">
        <v>5617.18</v>
      </c>
      <c r="S1654" s="26" t="str">
        <f>IFERROR(VLOOKUP(J1654,'DESC ITY - ENG'!B:C,2,FALSE),VLOOKUP(I1654,'DESC ITY - ENG'!A:C,3,FALSE))</f>
        <v>ST. STEEL COUPLING FOR GEDIA HANDLE CODE 2/1901 (EX 210191023)</v>
      </c>
      <c r="T1654" s="15">
        <f>IFERROR(VLOOKUP(S1654,'DESC ITY - ENG'!C:D,2,FALSE),VLOOKUP(J1654,'DESC ITY - ENG'!B:D,3,FALSE))</f>
        <v>0</v>
      </c>
      <c r="U1654" t="e">
        <f>VLOOKUP(T1654,'STANDARD COMM'!A:B,2,FALSE)</f>
        <v>#N/A</v>
      </c>
      <c r="V1654" t="str">
        <f>IF(T1654="","(blank)",IF(COUNTIF('STANDARD COMM'!A:A,T1654)&gt;0,"OK","OUT OF SCOPE"))</f>
        <v>OUT OF SCOPE</v>
      </c>
    </row>
    <row r="1655" spans="1:22">
      <c r="A1655" t="s">
        <v>9510</v>
      </c>
      <c r="B1655" s="48">
        <v>46077.421423611115</v>
      </c>
      <c r="D1655" t="s">
        <v>9676</v>
      </c>
      <c r="E1655" t="s">
        <v>20</v>
      </c>
      <c r="F1655" t="s">
        <v>9691</v>
      </c>
      <c r="G1655" s="24">
        <v>46173</v>
      </c>
      <c r="I1655" t="s">
        <v>219</v>
      </c>
      <c r="J1655" t="s">
        <v>220</v>
      </c>
      <c r="K1655" t="s">
        <v>4935</v>
      </c>
      <c r="L1655" s="33" t="str">
        <f>VLOOKUP(K1655,'COMM ITY- ENG'!A:B,2,FALSE)</f>
        <v>handles</v>
      </c>
      <c r="N1655">
        <v>5760</v>
      </c>
      <c r="O1655" t="s">
        <v>4949</v>
      </c>
      <c r="Q1655" s="19">
        <f t="shared" si="25"/>
        <v>3.2081805555555554</v>
      </c>
      <c r="R1655">
        <v>18479.12</v>
      </c>
      <c r="S1655" s="26" t="str">
        <f>IFERROR(VLOOKUP(J1655,'DESC ITY - ENG'!B:C,2,FALSE),VLOOKUP(I1655,'DESC ITY - ENG'!A:C,3,FALSE))</f>
        <v>GEDIA HANDLE P.8088KYM 109011 BROWN</v>
      </c>
      <c r="T1655" s="15">
        <f>IFERROR(VLOOKUP(S1655,'DESC ITY - ENG'!C:D,2,FALSE),VLOOKUP(J1655,'DESC ITY - ENG'!B:D,3,FALSE))</f>
        <v>0</v>
      </c>
      <c r="U1655" t="e">
        <f>VLOOKUP(T1655,'STANDARD COMM'!A:B,2,FALSE)</f>
        <v>#N/A</v>
      </c>
      <c r="V1655" t="str">
        <f>IF(T1655="","(blank)",IF(COUNTIF('STANDARD COMM'!A:A,T1655)&gt;0,"OK","OUT OF SCOPE"))</f>
        <v>OUT OF SCOPE</v>
      </c>
    </row>
    <row r="1656" spans="1:22">
      <c r="A1656" t="s">
        <v>9546</v>
      </c>
      <c r="B1656" s="48">
        <v>46079.60429398148</v>
      </c>
      <c r="D1656" t="s">
        <v>8254</v>
      </c>
      <c r="E1656" t="s">
        <v>94</v>
      </c>
      <c r="F1656" t="s">
        <v>9718</v>
      </c>
      <c r="G1656" s="24">
        <v>46173</v>
      </c>
      <c r="I1656" t="s">
        <v>2086</v>
      </c>
      <c r="J1656" t="s">
        <v>2087</v>
      </c>
      <c r="K1656" t="s">
        <v>4947</v>
      </c>
      <c r="L1656" s="33" t="str">
        <f>VLOOKUP(K1656,'COMM ITY- ENG'!A:B,2,FALSE)</f>
        <v>cartons and boxes</v>
      </c>
      <c r="N1656">
        <v>6750</v>
      </c>
      <c r="O1656" t="s">
        <v>4949</v>
      </c>
      <c r="Q1656" s="19">
        <f t="shared" si="25"/>
        <v>0.1368</v>
      </c>
      <c r="R1656">
        <v>923.4</v>
      </c>
      <c r="S1656" s="26" t="str">
        <f>IFERROR(VLOOKUP(J1656,'DESC ITY - ENG'!B:C,2,FALSE),VLOOKUP(I1656,'DESC ITY - ENG'!A:C,3,FALSE))</f>
        <v>MASTERCHEF ONYX INDUCTION COOKTOP RING 651 Ø26 5054903922360</v>
      </c>
      <c r="T1656" s="15" t="str">
        <f>IFERROR(VLOOKUP(S1656,'DESC ITY - ENG'!C:D,2,FALSE),VLOOKUP(J1656,'DESC ITY - ENG'!B:D,3,FALSE))</f>
        <v>SHTS</v>
      </c>
      <c r="U1656" t="str">
        <f>VLOOKUP(T1656,'STANDARD COMM'!A:B,2,FALSE)</f>
        <v>COLOR SHEET SLEEVE</v>
      </c>
      <c r="V1656" t="str">
        <f>IF(T1656="","(blank)",IF(COUNTIF('STANDARD COMM'!A:A,T1656)&gt;0,"OK","OUT OF SCOPE"))</f>
        <v>OK</v>
      </c>
    </row>
    <row r="1657" spans="1:22">
      <c r="A1657" t="s">
        <v>9546</v>
      </c>
      <c r="B1657" s="48">
        <v>46079.60429398148</v>
      </c>
      <c r="D1657" t="s">
        <v>8254</v>
      </c>
      <c r="E1657" t="s">
        <v>94</v>
      </c>
      <c r="F1657" t="s">
        <v>9718</v>
      </c>
      <c r="G1657" s="24">
        <v>46173</v>
      </c>
      <c r="I1657" t="s">
        <v>3351</v>
      </c>
      <c r="J1657" t="s">
        <v>3352</v>
      </c>
      <c r="K1657" t="s">
        <v>4947</v>
      </c>
      <c r="L1657" s="33" t="str">
        <f>VLOOKUP(K1657,'COMM ITY- ENG'!A:B,2,FALSE)</f>
        <v>cartons and boxes</v>
      </c>
      <c r="N1657">
        <v>1155</v>
      </c>
      <c r="O1657" t="s">
        <v>4949</v>
      </c>
      <c r="Q1657" s="19">
        <f t="shared" si="25"/>
        <v>0.84645021645021645</v>
      </c>
      <c r="R1657">
        <v>977.65</v>
      </c>
      <c r="S1657" s="26" t="str">
        <f>IFERROR(VLOOKUP(J1657,'DESC ITY - ENG'!B:C,2,FALSE),VLOOKUP(I1657,'DESC ITY - ENG'!A:C,3,FALSE))</f>
        <v>Litho Sleeve ICA Pot 4.5L 480 C/C FSC Rest. 24</v>
      </c>
      <c r="T1657" s="15" t="str">
        <f>IFERROR(VLOOKUP(S1657,'DESC ITY - ENG'!C:D,2,FALSE),VLOOKUP(J1657,'DESC ITY - ENG'!B:D,3,FALSE))</f>
        <v>SHTS</v>
      </c>
      <c r="U1657" t="str">
        <f>VLOOKUP(T1657,'STANDARD COMM'!A:B,2,FALSE)</f>
        <v>COLOR SHEET SLEEVE</v>
      </c>
      <c r="V1657" t="str">
        <f>IF(T1657="","(blank)",IF(COUNTIF('STANDARD COMM'!A:A,T1657)&gt;0,"OK","OUT OF SCOPE"))</f>
        <v>OK</v>
      </c>
    </row>
    <row r="1658" spans="1:22">
      <c r="A1658" t="s">
        <v>9546</v>
      </c>
      <c r="B1658" s="48">
        <v>46079.60429398148</v>
      </c>
      <c r="D1658" t="s">
        <v>8254</v>
      </c>
      <c r="E1658" t="s">
        <v>94</v>
      </c>
      <c r="F1658" t="s">
        <v>9719</v>
      </c>
      <c r="G1658" s="24">
        <v>46173</v>
      </c>
      <c r="I1658" t="s">
        <v>4284</v>
      </c>
      <c r="J1658" t="s">
        <v>4285</v>
      </c>
      <c r="K1658" t="s">
        <v>4947</v>
      </c>
      <c r="L1658" s="33" t="str">
        <f>VLOOKUP(K1658,'COMM ITY- ENG'!A:B,2,FALSE)</f>
        <v>cartons and boxes</v>
      </c>
      <c r="N1658">
        <v>1155</v>
      </c>
      <c r="O1658" t="s">
        <v>4949</v>
      </c>
      <c r="Q1658" s="19">
        <f t="shared" si="25"/>
        <v>0.10200000000000001</v>
      </c>
      <c r="R1658">
        <v>117.81</v>
      </c>
      <c r="S1658" s="26" t="str">
        <f>IFERROR(VLOOKUP(J1658,'DESC ITY - ENG'!B:C,2,FALSE),VLOOKUP(I1658,'DESC ITY - ENG'!A:C,3,FALSE))</f>
        <v>LIT.MIGROS STAR GLASS BAND, OV.26X18 7038.330 7621361447735</v>
      </c>
      <c r="T1658" s="15" t="str">
        <f>IFERROR(VLOOKUP(S1658,'DESC ITY - ENG'!C:D,2,FALSE),VLOOKUP(J1658,'DESC ITY - ENG'!B:D,3,FALSE))</f>
        <v>SHTS</v>
      </c>
      <c r="U1658" t="str">
        <f>VLOOKUP(T1658,'STANDARD COMM'!A:B,2,FALSE)</f>
        <v>COLOR SHEET SLEEVE</v>
      </c>
      <c r="V1658" t="str">
        <f>IF(T1658="","(blank)",IF(COUNTIF('STANDARD COMM'!A:A,T1658)&gt;0,"OK","OUT OF SCOPE"))</f>
        <v>OK</v>
      </c>
    </row>
    <row r="1659" spans="1:22">
      <c r="A1659" t="s">
        <v>9546</v>
      </c>
      <c r="B1659" s="48">
        <v>46079.60429398148</v>
      </c>
      <c r="D1659" t="s">
        <v>8254</v>
      </c>
      <c r="E1659" t="s">
        <v>94</v>
      </c>
      <c r="F1659" t="s">
        <v>9719</v>
      </c>
      <c r="G1659" s="24">
        <v>46173</v>
      </c>
      <c r="I1659" t="s">
        <v>4288</v>
      </c>
      <c r="J1659" t="s">
        <v>4289</v>
      </c>
      <c r="K1659" t="s">
        <v>4947</v>
      </c>
      <c r="L1659" s="33" t="str">
        <f>VLOOKUP(K1659,'COMM ITY- ENG'!A:B,2,FALSE)</f>
        <v>cartons and boxes</v>
      </c>
      <c r="N1659">
        <v>1155</v>
      </c>
      <c r="O1659" t="s">
        <v>4949</v>
      </c>
      <c r="Q1659" s="19">
        <f t="shared" si="25"/>
        <v>0.10200000000000001</v>
      </c>
      <c r="R1659">
        <v>117.81</v>
      </c>
      <c r="S1659" s="26" t="str">
        <f>IFERROR(VLOOKUP(J1659,'DESC ITY - ENG'!B:C,2,FALSE),VLOOKUP(I1659,'DESC ITY - ENG'!A:C,3,FALSE))</f>
        <v>MIGROS STAR GLASS COOKTOP PANEL, 32X20 7038.329 7621361447728</v>
      </c>
      <c r="T1659" s="15" t="str">
        <f>IFERROR(VLOOKUP(S1659,'DESC ITY - ENG'!C:D,2,FALSE),VLOOKUP(J1659,'DESC ITY - ENG'!B:D,3,FALSE))</f>
        <v>SHTS</v>
      </c>
      <c r="U1659" t="str">
        <f>VLOOKUP(T1659,'STANDARD COMM'!A:B,2,FALSE)</f>
        <v>COLOR SHEET SLEEVE</v>
      </c>
      <c r="V1659" t="str">
        <f>IF(T1659="","(blank)",IF(COUNTIF('STANDARD COMM'!A:A,T1659)&gt;0,"OK","OUT OF SCOPE"))</f>
        <v>OK</v>
      </c>
    </row>
    <row r="1660" spans="1:22">
      <c r="A1660" t="s">
        <v>9546</v>
      </c>
      <c r="B1660" s="48">
        <v>46079.60429398148</v>
      </c>
      <c r="D1660" t="s">
        <v>8254</v>
      </c>
      <c r="E1660" t="s">
        <v>94</v>
      </c>
      <c r="F1660" t="s">
        <v>9719</v>
      </c>
      <c r="G1660" s="24">
        <v>46173</v>
      </c>
      <c r="I1660" t="s">
        <v>2086</v>
      </c>
      <c r="J1660" t="s">
        <v>2087</v>
      </c>
      <c r="K1660" t="s">
        <v>4947</v>
      </c>
      <c r="L1660" s="33" t="str">
        <f>VLOOKUP(K1660,'COMM ITY- ENG'!A:B,2,FALSE)</f>
        <v>cartons and boxes</v>
      </c>
      <c r="N1660">
        <v>2600</v>
      </c>
      <c r="O1660" t="s">
        <v>4949</v>
      </c>
      <c r="Q1660" s="19">
        <f t="shared" si="25"/>
        <v>0.1368</v>
      </c>
      <c r="R1660">
        <v>355.68</v>
      </c>
      <c r="S1660" s="26" t="str">
        <f>IFERROR(VLOOKUP(J1660,'DESC ITY - ENG'!B:C,2,FALSE),VLOOKUP(I1660,'DESC ITY - ENG'!A:C,3,FALSE))</f>
        <v>MASTERCHEF ONYX INDUCTION COOKTOP RING 651 Ø26 5054903922360</v>
      </c>
      <c r="T1660" s="15" t="str">
        <f>IFERROR(VLOOKUP(S1660,'DESC ITY - ENG'!C:D,2,FALSE),VLOOKUP(J1660,'DESC ITY - ENG'!B:D,3,FALSE))</f>
        <v>SHTS</v>
      </c>
      <c r="U1660" t="str">
        <f>VLOOKUP(T1660,'STANDARD COMM'!A:B,2,FALSE)</f>
        <v>COLOR SHEET SLEEVE</v>
      </c>
      <c r="V1660" t="str">
        <f>IF(T1660="","(blank)",IF(COUNTIF('STANDARD COMM'!A:A,T1660)&gt;0,"OK","OUT OF SCOPE"))</f>
        <v>OK</v>
      </c>
    </row>
    <row r="1661" spans="1:22">
      <c r="A1661" t="s">
        <v>9551</v>
      </c>
      <c r="B1661" s="48">
        <v>46079.604305555556</v>
      </c>
      <c r="D1661" t="s">
        <v>148</v>
      </c>
      <c r="E1661" t="s">
        <v>149</v>
      </c>
      <c r="F1661" t="s">
        <v>9722</v>
      </c>
      <c r="G1661" s="24">
        <v>46173</v>
      </c>
      <c r="I1661" t="s">
        <v>9831</v>
      </c>
      <c r="J1661" t="s">
        <v>9832</v>
      </c>
      <c r="K1661" t="s">
        <v>4942</v>
      </c>
      <c r="L1661" s="33" t="str">
        <f>VLOOKUP(K1661,'COMM ITY- ENG'!A:B,2,FALSE)</f>
        <v>accessories for handles</v>
      </c>
      <c r="N1661">
        <v>12500</v>
      </c>
      <c r="O1661" t="s">
        <v>4949</v>
      </c>
      <c r="Q1661" s="19">
        <f t="shared" si="25"/>
        <v>2.5000000000000001E-2</v>
      </c>
      <c r="R1661">
        <v>312.5</v>
      </c>
      <c r="S1661" s="26" t="str">
        <f>IFERROR(VLOOKUP(J1661,'DESC ITY - ENG'!B:C,2,FALSE),VLOOKUP(I1661,'DESC ITY - ENG'!A:C,3,FALSE))</f>
        <v>SCREW 4.2X16 STAINLESS STEEL AI304 TFR/DE/CR10.2</v>
      </c>
      <c r="T1661" s="15" t="str">
        <f>IFERROR(VLOOKUP(S1661,'DESC ITY - ENG'!C:D,2,FALSE),VLOOKUP(J1661,'DESC ITY - ENG'!B:D,3,FALSE))</f>
        <v>SHTS</v>
      </c>
      <c r="U1661" t="str">
        <f>VLOOKUP(T1661,'STANDARD COMM'!A:B,2,FALSE)</f>
        <v>COLOR SHEET SLEEVE</v>
      </c>
      <c r="V1661" t="str">
        <f>IF(T1661="","(blank)",IF(COUNTIF('STANDARD COMM'!A:A,T1661)&gt;0,"OK","OUT OF SCOPE"))</f>
        <v>OK</v>
      </c>
    </row>
    <row r="1662" spans="1:22">
      <c r="A1662" t="s">
        <v>9551</v>
      </c>
      <c r="B1662" s="48">
        <v>46079.604305555556</v>
      </c>
      <c r="D1662" t="s">
        <v>148</v>
      </c>
      <c r="E1662" t="s">
        <v>149</v>
      </c>
      <c r="F1662" t="s">
        <v>9722</v>
      </c>
      <c r="G1662" s="24">
        <v>46173</v>
      </c>
      <c r="I1662" t="s">
        <v>1898</v>
      </c>
      <c r="J1662" t="s">
        <v>1899</v>
      </c>
      <c r="K1662" t="s">
        <v>4942</v>
      </c>
      <c r="L1662" s="33" t="str">
        <f>VLOOKUP(K1662,'COMM ITY- ENG'!A:B,2,FALSE)</f>
        <v>accessories for handles</v>
      </c>
      <c r="N1662">
        <v>55390</v>
      </c>
      <c r="O1662" t="s">
        <v>4949</v>
      </c>
      <c r="Q1662" s="19">
        <f t="shared" si="25"/>
        <v>3.6999999999999998E-2</v>
      </c>
      <c r="R1662">
        <v>2049.4299999999998</v>
      </c>
      <c r="S1662" s="26" t="str">
        <f>IFERROR(VLOOKUP(J1662,'DESC ITY - ENG'!B:C,2,FALSE),VLOOKUP(I1662,'DESC ITY - ENG'!A:C,3,FALSE))</f>
        <v>VITE 5MAX16 AC.AUTOM.ZIG.C/TORX T25</v>
      </c>
      <c r="T1662" s="15" t="str">
        <f>IFERROR(VLOOKUP(S1662,'DESC ITY - ENG'!C:D,2,FALSE),VLOOKUP(J1662,'DESC ITY - ENG'!B:D,3,FALSE))</f>
        <v>SCR-</v>
      </c>
      <c r="U1662" t="str">
        <f>VLOOKUP(T1662,'STANDARD COMM'!A:B,2,FALSE)</f>
        <v>SCREW</v>
      </c>
      <c r="V1662" t="str">
        <f>IF(T1662="","(blank)",IF(COUNTIF('STANDARD COMM'!A:A,T1662)&gt;0,"OK","OUT OF SCOPE"))</f>
        <v>OK</v>
      </c>
    </row>
    <row r="1663" spans="1:22">
      <c r="A1663" t="s">
        <v>9551</v>
      </c>
      <c r="B1663" s="48">
        <v>46079.604305555556</v>
      </c>
      <c r="D1663" t="s">
        <v>148</v>
      </c>
      <c r="E1663" t="s">
        <v>149</v>
      </c>
      <c r="F1663" t="s">
        <v>9722</v>
      </c>
      <c r="G1663" s="24">
        <v>46173</v>
      </c>
      <c r="I1663" t="s">
        <v>1904</v>
      </c>
      <c r="J1663" t="s">
        <v>1905</v>
      </c>
      <c r="K1663" t="s">
        <v>4942</v>
      </c>
      <c r="L1663" s="33" t="str">
        <f>VLOOKUP(K1663,'COMM ITY- ENG'!A:B,2,FALSE)</f>
        <v>accessories for handles</v>
      </c>
      <c r="N1663">
        <v>104050</v>
      </c>
      <c r="O1663" t="s">
        <v>4949</v>
      </c>
      <c r="Q1663" s="19">
        <f t="shared" si="25"/>
        <v>3.6999999999999998E-2</v>
      </c>
      <c r="R1663">
        <v>3849.85</v>
      </c>
      <c r="S1663" s="26" t="str">
        <f>IFERROR(VLOOKUP(J1663,'DESC ITY - ENG'!B:C,2,FALSE),VLOOKUP(I1663,'DESC ITY - ENG'!A:C,3,FALSE))</f>
        <v>Screw 5x18 mm Steel Self-Locking Knurled Torx T25</v>
      </c>
      <c r="T1663" s="15" t="str">
        <f>IFERROR(VLOOKUP(S1663,'DESC ITY - ENG'!C:D,2,FALSE),VLOOKUP(J1663,'DESC ITY - ENG'!B:D,3,FALSE))</f>
        <v>SCR-</v>
      </c>
      <c r="U1663" t="str">
        <f>VLOOKUP(T1663,'STANDARD COMM'!A:B,2,FALSE)</f>
        <v>SCREW</v>
      </c>
      <c r="V1663" t="str">
        <f>IF(T1663="","(blank)",IF(COUNTIF('STANDARD COMM'!A:A,T1663)&gt;0,"OK","OUT OF SCOPE"))</f>
        <v>OK</v>
      </c>
    </row>
    <row r="1664" spans="1:22">
      <c r="A1664" t="s">
        <v>8957</v>
      </c>
      <c r="B1664" s="48">
        <v>46079.699131944442</v>
      </c>
      <c r="D1664" t="s">
        <v>142</v>
      </c>
      <c r="E1664" t="s">
        <v>143</v>
      </c>
      <c r="F1664" t="s">
        <v>9746</v>
      </c>
      <c r="G1664" s="24">
        <v>46173</v>
      </c>
      <c r="I1664" t="s">
        <v>1327</v>
      </c>
      <c r="J1664" t="s">
        <v>1328</v>
      </c>
      <c r="K1664" t="s">
        <v>4940</v>
      </c>
      <c r="L1664" s="33" t="str">
        <f>VLOOKUP(K1664,'COMM ITY- ENG'!A:B,2,FALSE)</f>
        <v>packaging accessories</v>
      </c>
      <c r="N1664">
        <v>5000</v>
      </c>
      <c r="O1664" t="s">
        <v>4949</v>
      </c>
      <c r="Q1664" s="19">
        <f t="shared" si="25"/>
        <v>4.3999999999999997E-2</v>
      </c>
      <c r="R1664">
        <v>220</v>
      </c>
      <c r="S1664" s="26" t="str">
        <f>IFERROR(VLOOKUP(J1664,'DESC ITY - ENG'!B:C,2,FALSE),VLOOKUP(I1664,'DESC ITY - ENG'!A:C,3,FALSE))</f>
        <v>Punched Bag 35x35 cm</v>
      </c>
      <c r="T1664" s="15" t="str">
        <f>IFERROR(VLOOKUP(S1664,'DESC ITY - ENG'!C:D,2,FALSE),VLOOKUP(J1664,'DESC ITY - ENG'!B:D,3,FALSE))</f>
        <v>BAG-</v>
      </c>
      <c r="U1664" t="str">
        <f>VLOOKUP(T1664,'STANDARD COMM'!A:B,2,FALSE)</f>
        <v>BAG PACK</v>
      </c>
      <c r="V1664" t="str">
        <f>IF(T1664="","(blank)",IF(COUNTIF('STANDARD COMM'!A:A,T1664)&gt;0,"OK","OUT OF SCOPE"))</f>
        <v>OK</v>
      </c>
    </row>
    <row r="1665" spans="1:22">
      <c r="A1665" t="s">
        <v>8957</v>
      </c>
      <c r="B1665" s="48">
        <v>46079.699131944442</v>
      </c>
      <c r="D1665" t="s">
        <v>142</v>
      </c>
      <c r="E1665" t="s">
        <v>143</v>
      </c>
      <c r="F1665" t="s">
        <v>9746</v>
      </c>
      <c r="G1665" s="24">
        <v>46173</v>
      </c>
      <c r="I1665" t="s">
        <v>1329</v>
      </c>
      <c r="J1665" t="s">
        <v>1330</v>
      </c>
      <c r="K1665" t="s">
        <v>4940</v>
      </c>
      <c r="L1665" s="33" t="str">
        <f>VLOOKUP(K1665,'COMM ITY- ENG'!A:B,2,FALSE)</f>
        <v>packaging accessories</v>
      </c>
      <c r="N1665">
        <v>5000</v>
      </c>
      <c r="O1665" t="s">
        <v>4949</v>
      </c>
      <c r="Q1665" s="19">
        <f t="shared" si="25"/>
        <v>5.0999999999999997E-2</v>
      </c>
      <c r="R1665">
        <v>255</v>
      </c>
      <c r="S1665" s="26" t="str">
        <f>IFERROR(VLOOKUP(J1665,'DESC ITY - ENG'!B:C,2,FALSE),VLOOKUP(I1665,'DESC ITY - ENG'!A:C,3,FALSE))</f>
        <v>Punched Bag 40x40 cm</v>
      </c>
      <c r="T1665" s="15" t="str">
        <f>IFERROR(VLOOKUP(S1665,'DESC ITY - ENG'!C:D,2,FALSE),VLOOKUP(J1665,'DESC ITY - ENG'!B:D,3,FALSE))</f>
        <v>BAG-</v>
      </c>
      <c r="U1665" t="str">
        <f>VLOOKUP(T1665,'STANDARD COMM'!A:B,2,FALSE)</f>
        <v>BAG PACK</v>
      </c>
      <c r="V1665" t="str">
        <f>IF(T1665="","(blank)",IF(COUNTIF('STANDARD COMM'!A:A,T1665)&gt;0,"OK","OUT OF SCOPE"))</f>
        <v>OK</v>
      </c>
    </row>
    <row r="1666" spans="1:22">
      <c r="A1666" t="s">
        <v>9655</v>
      </c>
      <c r="B1666" s="48">
        <v>46079.699143518519</v>
      </c>
      <c r="D1666" t="s">
        <v>150</v>
      </c>
      <c r="E1666" t="s">
        <v>151</v>
      </c>
      <c r="F1666" t="s">
        <v>9776</v>
      </c>
      <c r="G1666" s="24">
        <v>46173</v>
      </c>
      <c r="I1666" t="s">
        <v>1381</v>
      </c>
      <c r="J1666" t="s">
        <v>1382</v>
      </c>
      <c r="K1666" t="s">
        <v>4947</v>
      </c>
      <c r="L1666" s="33" t="str">
        <f>VLOOKUP(K1666,'COMM ITY- ENG'!A:B,2,FALSE)</f>
        <v>cartons and boxes</v>
      </c>
      <c r="N1666">
        <v>7380</v>
      </c>
      <c r="O1666" t="s">
        <v>4949</v>
      </c>
      <c r="Q1666" s="19">
        <f t="shared" ref="Q1666:Q1729" si="26">+R1666/N1666</f>
        <v>0.48500000000000004</v>
      </c>
      <c r="R1666">
        <v>3579.3</v>
      </c>
      <c r="S1666" s="26" t="str">
        <f>IFERROR(VLOOKUP(J1666,'DESC ITY - ENG'!B:C,2,FALSE),VLOOKUP(I1666,'DESC ITY - ENG'!A:C,3,FALSE))</f>
        <v>BOX 0346/016*CM47X30,5X18</v>
      </c>
      <c r="T1666" s="15" t="str">
        <f>IFERROR(VLOOKUP(S1666,'DESC ITY - ENG'!C:D,2,FALSE),VLOOKUP(J1666,'DESC ITY - ENG'!B:D,3,FALSE))</f>
        <v>BOX-</v>
      </c>
      <c r="U1666" t="str">
        <f>VLOOKUP(T1666,'STANDARD COMM'!A:B,2,FALSE)</f>
        <v>BOX / CARTON</v>
      </c>
      <c r="V1666" t="str">
        <f>IF(T1666="","(blank)",IF(COUNTIF('STANDARD COMM'!A:A,T1666)&gt;0,"OK","OUT OF SCOPE"))</f>
        <v>OK</v>
      </c>
    </row>
    <row r="1667" spans="1:22">
      <c r="A1667" t="s">
        <v>9655</v>
      </c>
      <c r="B1667" s="48">
        <v>46079.699143518519</v>
      </c>
      <c r="D1667" t="s">
        <v>150</v>
      </c>
      <c r="E1667" t="s">
        <v>151</v>
      </c>
      <c r="F1667" t="s">
        <v>9776</v>
      </c>
      <c r="G1667" s="24">
        <v>46173</v>
      </c>
      <c r="I1667" t="s">
        <v>1632</v>
      </c>
      <c r="J1667" t="s">
        <v>1633</v>
      </c>
      <c r="K1667" t="s">
        <v>4947</v>
      </c>
      <c r="L1667" s="33" t="str">
        <f>VLOOKUP(K1667,'COMM ITY- ENG'!A:B,2,FALSE)</f>
        <v>cartons and boxes</v>
      </c>
      <c r="N1667">
        <v>1553</v>
      </c>
      <c r="O1667" t="s">
        <v>4949</v>
      </c>
      <c r="Q1667" s="19">
        <f t="shared" si="26"/>
        <v>0.56799742433998712</v>
      </c>
      <c r="R1667">
        <v>882.1</v>
      </c>
      <c r="S1667" s="26" t="str">
        <f>IFERROR(VLOOKUP(J1667,'DESC ITY - ENG'!B:C,2,FALSE),VLOOKUP(I1667,'DESC ITY - ENG'!A:C,3,FALSE))</f>
        <v>BOX 0567/000 CM39X38,5X19</v>
      </c>
      <c r="T1667" s="15" t="str">
        <f>IFERROR(VLOOKUP(S1667,'DESC ITY - ENG'!C:D,2,FALSE),VLOOKUP(J1667,'DESC ITY - ENG'!B:D,3,FALSE))</f>
        <v>BOX-</v>
      </c>
      <c r="U1667" t="str">
        <f>VLOOKUP(T1667,'STANDARD COMM'!A:B,2,FALSE)</f>
        <v>BOX / CARTON</v>
      </c>
      <c r="V1667" t="str">
        <f>IF(T1667="","(blank)",IF(COUNTIF('STANDARD COMM'!A:A,T1667)&gt;0,"OK","OUT OF SCOPE"))</f>
        <v>OK</v>
      </c>
    </row>
    <row r="1668" spans="1:22">
      <c r="A1668" t="s">
        <v>9655</v>
      </c>
      <c r="B1668" s="48">
        <v>46079.699143518519</v>
      </c>
      <c r="D1668" t="s">
        <v>150</v>
      </c>
      <c r="E1668" t="s">
        <v>151</v>
      </c>
      <c r="F1668" t="s">
        <v>9776</v>
      </c>
      <c r="G1668" s="24">
        <v>46173</v>
      </c>
      <c r="I1668" t="s">
        <v>4788</v>
      </c>
      <c r="J1668" t="s">
        <v>4789</v>
      </c>
      <c r="K1668" t="s">
        <v>4947</v>
      </c>
      <c r="L1668" s="33" t="str">
        <f>VLOOKUP(K1668,'COMM ITY- ENG'!A:B,2,FALSE)</f>
        <v>cartons and boxes</v>
      </c>
      <c r="N1668">
        <v>510</v>
      </c>
      <c r="O1668" t="s">
        <v>4949</v>
      </c>
      <c r="Q1668" s="19">
        <f t="shared" si="26"/>
        <v>0.39799999999999996</v>
      </c>
      <c r="R1668">
        <v>202.98</v>
      </c>
      <c r="S1668" s="26" t="str">
        <f>IFERROR(VLOOKUP(J1668,'DESC ITY - ENG'!B:C,2,FALSE),VLOOKUP(I1668,'DESC ITY - ENG'!A:C,3,FALSE))</f>
        <v>BOX 0696/036 39X22.5X11 CM</v>
      </c>
      <c r="T1668" s="15" t="str">
        <f>IFERROR(VLOOKUP(S1668,'DESC ITY - ENG'!C:D,2,FALSE),VLOOKUP(J1668,'DESC ITY - ENG'!B:D,3,FALSE))</f>
        <v>SHTS</v>
      </c>
      <c r="U1668" t="str">
        <f>VLOOKUP(T1668,'STANDARD COMM'!A:B,2,FALSE)</f>
        <v>COLOR SHEET SLEEVE</v>
      </c>
      <c r="V1668" t="str">
        <f>IF(T1668="","(blank)",IF(COUNTIF('STANDARD COMM'!A:A,T1668)&gt;0,"OK","OUT OF SCOPE"))</f>
        <v>OK</v>
      </c>
    </row>
    <row r="1669" spans="1:22">
      <c r="A1669" t="s">
        <v>9655</v>
      </c>
      <c r="B1669" s="48">
        <v>46079.699143518519</v>
      </c>
      <c r="D1669" t="s">
        <v>150</v>
      </c>
      <c r="E1669" t="s">
        <v>151</v>
      </c>
      <c r="F1669" t="s">
        <v>9776</v>
      </c>
      <c r="G1669" s="24">
        <v>46173</v>
      </c>
      <c r="I1669" t="s">
        <v>3375</v>
      </c>
      <c r="J1669" t="s">
        <v>6570</v>
      </c>
      <c r="K1669" t="s">
        <v>4947</v>
      </c>
      <c r="L1669" s="33" t="str">
        <f>VLOOKUP(K1669,'COMM ITY- ENG'!A:B,2,FALSE)</f>
        <v>cartons and boxes</v>
      </c>
      <c r="N1669">
        <v>1212</v>
      </c>
      <c r="O1669" t="s">
        <v>4949</v>
      </c>
      <c r="Q1669" s="19">
        <f t="shared" si="26"/>
        <v>0.32900165016501648</v>
      </c>
      <c r="R1669">
        <v>398.75</v>
      </c>
      <c r="S1669" s="26" t="str">
        <f>IFERROR(VLOOKUP(J1669,'DESC ITY - ENG'!B:C,2,FALSE),VLOOKUP(I1669,'DESC ITY - ENG'!A:C,3,FALSE))</f>
        <v>BOX 3484/570* CM39X22,5X15,5</v>
      </c>
      <c r="T1669" s="15" t="str">
        <f>IFERROR(VLOOKUP(S1669,'DESC ITY - ENG'!C:D,2,FALSE),VLOOKUP(J1669,'DESC ITY - ENG'!B:D,3,FALSE))</f>
        <v>BOX-</v>
      </c>
      <c r="U1669" t="str">
        <f>VLOOKUP(T1669,'STANDARD COMM'!A:B,2,FALSE)</f>
        <v>BOX / CARTON</v>
      </c>
      <c r="V1669" t="str">
        <f>IF(T1669="","(blank)",IF(COUNTIF('STANDARD COMM'!A:A,T1669)&gt;0,"OK","OUT OF SCOPE"))</f>
        <v>OK</v>
      </c>
    </row>
    <row r="1670" spans="1:22">
      <c r="A1670" t="s">
        <v>9655</v>
      </c>
      <c r="B1670" s="48">
        <v>46079.699143518519</v>
      </c>
      <c r="D1670" t="s">
        <v>150</v>
      </c>
      <c r="E1670" t="s">
        <v>151</v>
      </c>
      <c r="F1670" t="s">
        <v>9776</v>
      </c>
      <c r="G1670" s="24">
        <v>46173</v>
      </c>
      <c r="I1670" t="s">
        <v>3377</v>
      </c>
      <c r="J1670" t="s">
        <v>3378</v>
      </c>
      <c r="K1670" t="s">
        <v>4947</v>
      </c>
      <c r="L1670" s="33" t="str">
        <f>VLOOKUP(K1670,'COMM ITY- ENG'!A:B,2,FALSE)</f>
        <v>cartons and boxes</v>
      </c>
      <c r="N1670">
        <v>1114</v>
      </c>
      <c r="O1670" t="s">
        <v>4949</v>
      </c>
      <c r="Q1670" s="19">
        <f t="shared" si="26"/>
        <v>0.33</v>
      </c>
      <c r="R1670">
        <v>367.62</v>
      </c>
      <c r="S1670" s="26" t="str">
        <f>IFERROR(VLOOKUP(J1670,'DESC ITY - ENG'!B:C,2,FALSE),VLOOKUP(I1670,'DESC ITY - ENG'!A:C,3,FALSE))</f>
        <v>BOX 3484/571* CM39X22,5X15,5</v>
      </c>
      <c r="T1670" s="15" t="str">
        <f>IFERROR(VLOOKUP(S1670,'DESC ITY - ENG'!C:D,2,FALSE),VLOOKUP(J1670,'DESC ITY - ENG'!B:D,3,FALSE))</f>
        <v>BOX-</v>
      </c>
      <c r="U1670" t="str">
        <f>VLOOKUP(T1670,'STANDARD COMM'!A:B,2,FALSE)</f>
        <v>BOX / CARTON</v>
      </c>
      <c r="V1670" t="str">
        <f>IF(T1670="","(blank)",IF(COUNTIF('STANDARD COMM'!A:A,T1670)&gt;0,"OK","OUT OF SCOPE"))</f>
        <v>OK</v>
      </c>
    </row>
    <row r="1671" spans="1:22">
      <c r="A1671" t="s">
        <v>9655</v>
      </c>
      <c r="B1671" s="48">
        <v>46079.699143518519</v>
      </c>
      <c r="D1671" t="s">
        <v>150</v>
      </c>
      <c r="E1671" t="s">
        <v>151</v>
      </c>
      <c r="F1671" t="s">
        <v>9776</v>
      </c>
      <c r="G1671" s="24">
        <v>46173</v>
      </c>
      <c r="I1671" t="s">
        <v>1013</v>
      </c>
      <c r="J1671" t="s">
        <v>1014</v>
      </c>
      <c r="K1671" t="s">
        <v>4947</v>
      </c>
      <c r="L1671" s="33" t="str">
        <f>VLOOKUP(K1671,'COMM ITY- ENG'!A:B,2,FALSE)</f>
        <v>cartons and boxes</v>
      </c>
      <c r="N1671">
        <v>516</v>
      </c>
      <c r="O1671" t="s">
        <v>4949</v>
      </c>
      <c r="Q1671" s="19">
        <f t="shared" si="26"/>
        <v>0.53899224806201551</v>
      </c>
      <c r="R1671">
        <v>278.12</v>
      </c>
      <c r="S1671" s="26" t="str">
        <f>IFERROR(VLOOKUP(J1671,'DESC ITY - ENG'!B:C,2,FALSE),VLOOKUP(I1671,'DESC ITY - ENG'!A:C,3,FALSE))</f>
        <v>BOX 3742/000 CM39X38,5X15</v>
      </c>
      <c r="T1671" s="15" t="str">
        <f>IFERROR(VLOOKUP(S1671,'DESC ITY - ENG'!C:D,2,FALSE),VLOOKUP(J1671,'DESC ITY - ENG'!B:D,3,FALSE))</f>
        <v>BOX-</v>
      </c>
      <c r="U1671" t="str">
        <f>VLOOKUP(T1671,'STANDARD COMM'!A:B,2,FALSE)</f>
        <v>BOX / CARTON</v>
      </c>
      <c r="V1671" t="str">
        <f>IF(T1671="","(blank)",IF(COUNTIF('STANDARD COMM'!A:A,T1671)&gt;0,"OK","OUT OF SCOPE"))</f>
        <v>OK</v>
      </c>
    </row>
    <row r="1672" spans="1:22">
      <c r="A1672" t="s">
        <v>9655</v>
      </c>
      <c r="B1672" s="48">
        <v>46079.699143518519</v>
      </c>
      <c r="D1672" t="s">
        <v>150</v>
      </c>
      <c r="E1672" t="s">
        <v>151</v>
      </c>
      <c r="F1672" t="s">
        <v>9776</v>
      </c>
      <c r="G1672" s="24">
        <v>46173</v>
      </c>
      <c r="I1672" t="s">
        <v>3379</v>
      </c>
      <c r="J1672" t="s">
        <v>3380</v>
      </c>
      <c r="K1672" t="s">
        <v>4947</v>
      </c>
      <c r="L1672" s="33" t="str">
        <f>VLOOKUP(K1672,'COMM ITY- ENG'!A:B,2,FALSE)</f>
        <v>cartons and boxes</v>
      </c>
      <c r="N1672">
        <v>4920</v>
      </c>
      <c r="O1672" t="s">
        <v>4949</v>
      </c>
      <c r="Q1672" s="19">
        <f t="shared" si="26"/>
        <v>0.53</v>
      </c>
      <c r="R1672">
        <v>2607.6</v>
      </c>
      <c r="S1672" s="26" t="str">
        <f>IFERROR(VLOOKUP(J1672,'DESC ITY - ENG'!B:C,2,FALSE),VLOOKUP(I1672,'DESC ITY - ENG'!A:C,3,FALSE))</f>
        <v>BOX 3742/249* CM39X38,5X15</v>
      </c>
      <c r="T1672" s="15" t="str">
        <f>IFERROR(VLOOKUP(S1672,'DESC ITY - ENG'!C:D,2,FALSE),VLOOKUP(J1672,'DESC ITY - ENG'!B:D,3,FALSE))</f>
        <v>BOX-</v>
      </c>
      <c r="U1672" t="str">
        <f>VLOOKUP(T1672,'STANDARD COMM'!A:B,2,FALSE)</f>
        <v>BOX / CARTON</v>
      </c>
      <c r="V1672" t="str">
        <f>IF(T1672="","(blank)",IF(COUNTIF('STANDARD COMM'!A:A,T1672)&gt;0,"OK","OUT OF SCOPE"))</f>
        <v>OK</v>
      </c>
    </row>
    <row r="1673" spans="1:22">
      <c r="A1673" t="s">
        <v>9655</v>
      </c>
      <c r="B1673" s="48">
        <v>46079.699143518519</v>
      </c>
      <c r="D1673" t="s">
        <v>150</v>
      </c>
      <c r="E1673" t="s">
        <v>151</v>
      </c>
      <c r="F1673" t="s">
        <v>9776</v>
      </c>
      <c r="G1673" s="24">
        <v>46173</v>
      </c>
      <c r="I1673" t="s">
        <v>1389</v>
      </c>
      <c r="J1673" t="s">
        <v>1390</v>
      </c>
      <c r="K1673" t="s">
        <v>4947</v>
      </c>
      <c r="L1673" s="33" t="str">
        <f>VLOOKUP(K1673,'COMM ITY- ENG'!A:B,2,FALSE)</f>
        <v>cartons and boxes</v>
      </c>
      <c r="N1673">
        <v>306</v>
      </c>
      <c r="O1673" t="s">
        <v>4949</v>
      </c>
      <c r="Q1673" s="19">
        <f t="shared" si="26"/>
        <v>0.94601307189542494</v>
      </c>
      <c r="R1673">
        <v>289.48</v>
      </c>
      <c r="S1673" s="26" t="str">
        <f>IFERROR(VLOOKUP(J1673,'DESC ITY - ENG'!B:C,2,FALSE),VLOOKUP(I1673,'DESC ITY - ENG'!A:C,3,FALSE))</f>
        <v>BOX 4300/105 59X38.5X28 CM JAPANESE TYPE</v>
      </c>
      <c r="T1673" s="15" t="str">
        <f>IFERROR(VLOOKUP(S1673,'DESC ITY - ENG'!C:D,2,FALSE),VLOOKUP(J1673,'DESC ITY - ENG'!B:D,3,FALSE))</f>
        <v>SHTS</v>
      </c>
      <c r="U1673" t="str">
        <f>VLOOKUP(T1673,'STANDARD COMM'!A:B,2,FALSE)</f>
        <v>COLOR SHEET SLEEVE</v>
      </c>
      <c r="V1673" t="str">
        <f>IF(T1673="","(blank)",IF(COUNTIF('STANDARD COMM'!A:A,T1673)&gt;0,"OK","OUT OF SCOPE"))</f>
        <v>OK</v>
      </c>
    </row>
    <row r="1674" spans="1:22">
      <c r="A1674" t="s">
        <v>9655</v>
      </c>
      <c r="B1674" s="48">
        <v>46079.699143518519</v>
      </c>
      <c r="D1674" t="s">
        <v>150</v>
      </c>
      <c r="E1674" t="s">
        <v>151</v>
      </c>
      <c r="F1674" t="s">
        <v>9776</v>
      </c>
      <c r="G1674" s="24">
        <v>46173</v>
      </c>
      <c r="I1674" t="s">
        <v>1017</v>
      </c>
      <c r="J1674" t="s">
        <v>1018</v>
      </c>
      <c r="K1674" t="s">
        <v>4947</v>
      </c>
      <c r="L1674" s="33" t="str">
        <f>VLOOKUP(K1674,'COMM ITY- ENG'!A:B,2,FALSE)</f>
        <v>cartons and boxes</v>
      </c>
      <c r="N1674">
        <v>552</v>
      </c>
      <c r="O1674" t="s">
        <v>4949</v>
      </c>
      <c r="Q1674" s="19">
        <f t="shared" si="26"/>
        <v>0.65</v>
      </c>
      <c r="R1674">
        <v>358.8</v>
      </c>
      <c r="S1674" s="26" t="str">
        <f>IFERROR(VLOOKUP(J1674,'DESC ITY - ENG'!B:C,2,FALSE),VLOOKUP(I1674,'DESC ITY - ENG'!A:C,3,FALSE))</f>
        <v>BOX 5883/506*CM59X38,5X15</v>
      </c>
      <c r="T1674" s="15" t="str">
        <f>IFERROR(VLOOKUP(S1674,'DESC ITY - ENG'!C:D,2,FALSE),VLOOKUP(J1674,'DESC ITY - ENG'!B:D,3,FALSE))</f>
        <v>BOX-</v>
      </c>
      <c r="U1674" t="str">
        <f>VLOOKUP(T1674,'STANDARD COMM'!A:B,2,FALSE)</f>
        <v>BOX / CARTON</v>
      </c>
      <c r="V1674" t="str">
        <f>IF(T1674="","(blank)",IF(COUNTIF('STANDARD COMM'!A:A,T1674)&gt;0,"OK","OUT OF SCOPE"))</f>
        <v>OK</v>
      </c>
    </row>
    <row r="1675" spans="1:22">
      <c r="A1675" t="s">
        <v>9655</v>
      </c>
      <c r="B1675" s="48">
        <v>46079.699143518519</v>
      </c>
      <c r="D1675" t="s">
        <v>150</v>
      </c>
      <c r="E1675" t="s">
        <v>151</v>
      </c>
      <c r="F1675" t="s">
        <v>9776</v>
      </c>
      <c r="G1675" s="24">
        <v>46173</v>
      </c>
      <c r="I1675" t="s">
        <v>2744</v>
      </c>
      <c r="J1675" t="s">
        <v>2745</v>
      </c>
      <c r="K1675" t="s">
        <v>4947</v>
      </c>
      <c r="L1675" s="33" t="str">
        <f>VLOOKUP(K1675,'COMM ITY- ENG'!A:B,2,FALSE)</f>
        <v>cartons and boxes</v>
      </c>
      <c r="N1675">
        <v>255</v>
      </c>
      <c r="O1675" t="s">
        <v>4949</v>
      </c>
      <c r="Q1675" s="19">
        <f t="shared" si="26"/>
        <v>0.80600000000000005</v>
      </c>
      <c r="R1675">
        <v>205.53</v>
      </c>
      <c r="S1675" s="26" t="str">
        <f>IFERROR(VLOOKUP(J1675,'DESC ITY - ENG'!B:C,2,FALSE),VLOOKUP(I1675,'DESC ITY - ENG'!A:C,3,FALSE))</f>
        <v>BOX 5883/535 CM59X38,5X15</v>
      </c>
      <c r="T1675" s="15" t="str">
        <f>IFERROR(VLOOKUP(S1675,'DESC ITY - ENG'!C:D,2,FALSE),VLOOKUP(J1675,'DESC ITY - ENG'!B:D,3,FALSE))</f>
        <v>BOX-</v>
      </c>
      <c r="U1675" t="str">
        <f>VLOOKUP(T1675,'STANDARD COMM'!A:B,2,FALSE)</f>
        <v>BOX / CARTON</v>
      </c>
      <c r="V1675" t="str">
        <f>IF(T1675="","(blank)",IF(COUNTIF('STANDARD COMM'!A:A,T1675)&gt;0,"OK","OUT OF SCOPE"))</f>
        <v>OK</v>
      </c>
    </row>
    <row r="1676" spans="1:22">
      <c r="A1676" t="s">
        <v>9655</v>
      </c>
      <c r="B1676" s="48">
        <v>46079.699143518519</v>
      </c>
      <c r="D1676" t="s">
        <v>150</v>
      </c>
      <c r="E1676" t="s">
        <v>151</v>
      </c>
      <c r="F1676" t="s">
        <v>9776</v>
      </c>
      <c r="G1676" s="24">
        <v>46173</v>
      </c>
      <c r="I1676" t="s">
        <v>1569</v>
      </c>
      <c r="J1676" t="s">
        <v>1571</v>
      </c>
      <c r="K1676" t="s">
        <v>4947</v>
      </c>
      <c r="L1676" s="33" t="str">
        <f>VLOOKUP(K1676,'COMM ITY- ENG'!A:B,2,FALSE)</f>
        <v>cartons and boxes</v>
      </c>
      <c r="N1676">
        <v>255</v>
      </c>
      <c r="O1676" t="s">
        <v>4949</v>
      </c>
      <c r="Q1676" s="19">
        <f t="shared" si="26"/>
        <v>0.84901960784313724</v>
      </c>
      <c r="R1676">
        <v>216.5</v>
      </c>
      <c r="S1676" s="26" t="str">
        <f>IFERROR(VLOOKUP(J1676,'DESC ITY - ENG'!B:C,2,FALSE),VLOOKUP(I1676,'DESC ITY - ENG'!A:C,3,FALSE))</f>
        <v>BOX 5900/583 CM59X38,5X19</v>
      </c>
      <c r="T1676" s="15" t="str">
        <f>IFERROR(VLOOKUP(S1676,'DESC ITY - ENG'!C:D,2,FALSE),VLOOKUP(J1676,'DESC ITY - ENG'!B:D,3,FALSE))</f>
        <v>SHTS</v>
      </c>
      <c r="U1676" t="str">
        <f>VLOOKUP(T1676,'STANDARD COMM'!A:B,2,FALSE)</f>
        <v>COLOR SHEET SLEEVE</v>
      </c>
      <c r="V1676" t="str">
        <f>IF(T1676="","(blank)",IF(COUNTIF('STANDARD COMM'!A:A,T1676)&gt;0,"OK","OUT OF SCOPE"))</f>
        <v>OK</v>
      </c>
    </row>
    <row r="1677" spans="1:22">
      <c r="A1677" t="s">
        <v>9655</v>
      </c>
      <c r="B1677" s="48">
        <v>46079.699143518519</v>
      </c>
      <c r="D1677" t="s">
        <v>150</v>
      </c>
      <c r="E1677" t="s">
        <v>151</v>
      </c>
      <c r="F1677" t="s">
        <v>9776</v>
      </c>
      <c r="G1677" s="24">
        <v>46173</v>
      </c>
      <c r="I1677" t="s">
        <v>3422</v>
      </c>
      <c r="J1677" t="s">
        <v>3423</v>
      </c>
      <c r="K1677" t="s">
        <v>4947</v>
      </c>
      <c r="L1677" s="33" t="str">
        <f>VLOOKUP(K1677,'COMM ITY- ENG'!A:B,2,FALSE)</f>
        <v>cartons and boxes</v>
      </c>
      <c r="N1677">
        <v>520</v>
      </c>
      <c r="O1677" t="s">
        <v>4949</v>
      </c>
      <c r="Q1677" s="19">
        <f t="shared" si="26"/>
        <v>0.439</v>
      </c>
      <c r="R1677">
        <v>228.28</v>
      </c>
      <c r="S1677" s="26" t="str">
        <f>IFERROR(VLOOKUP(J1677,'DESC ITY - ENG'!B:C,2,FALSE),VLOOKUP(I1677,'DESC ITY - ENG'!A:C,3,FALSE))</f>
        <v>BOX 6106/007*CM39X25,5X11 \\</v>
      </c>
      <c r="T1677" s="15" t="str">
        <f>IFERROR(VLOOKUP(S1677,'DESC ITY - ENG'!C:D,2,FALSE),VLOOKUP(J1677,'DESC ITY - ENG'!B:D,3,FALSE))</f>
        <v>SHTS</v>
      </c>
      <c r="U1677" t="str">
        <f>VLOOKUP(T1677,'STANDARD COMM'!A:B,2,FALSE)</f>
        <v>COLOR SHEET SLEEVE</v>
      </c>
      <c r="V1677" t="str">
        <f>IF(T1677="","(blank)",IF(COUNTIF('STANDARD COMM'!A:A,T1677)&gt;0,"OK","OUT OF SCOPE"))</f>
        <v>OK</v>
      </c>
    </row>
    <row r="1678" spans="1:22">
      <c r="A1678" t="s">
        <v>8968</v>
      </c>
      <c r="B1678" s="48">
        <v>46079.699178240742</v>
      </c>
      <c r="D1678" t="s">
        <v>9007</v>
      </c>
      <c r="E1678" t="s">
        <v>116</v>
      </c>
      <c r="F1678" t="s">
        <v>9740</v>
      </c>
      <c r="G1678" s="24">
        <v>46173</v>
      </c>
      <c r="I1678" t="s">
        <v>1053</v>
      </c>
      <c r="J1678" t="s">
        <v>1054</v>
      </c>
      <c r="K1678" t="s">
        <v>4947</v>
      </c>
      <c r="L1678" s="33" t="str">
        <f>VLOOKUP(K1678,'COMM ITY- ENG'!A:B,2,FALSE)</f>
        <v>cartons and boxes</v>
      </c>
      <c r="N1678">
        <v>922</v>
      </c>
      <c r="O1678" t="s">
        <v>4949</v>
      </c>
      <c r="Q1678" s="19">
        <f t="shared" si="26"/>
        <v>0.51</v>
      </c>
      <c r="R1678">
        <v>470.22</v>
      </c>
      <c r="S1678" s="26" t="str">
        <f>IFERROR(VLOOKUP(J1678,'DESC ITY - ENG'!B:C,2,FALSE),VLOOKUP(I1678,'DESC ITY - ENG'!A:C,3,FALSE))</f>
        <v>Box 3486/000, 47x30.5x15 cm</v>
      </c>
      <c r="T1678" s="15" t="str">
        <f>IFERROR(VLOOKUP(S1678,'DESC ITY - ENG'!C:D,2,FALSE),VLOOKUP(J1678,'DESC ITY - ENG'!B:D,3,FALSE))</f>
        <v>BOX-</v>
      </c>
      <c r="U1678" t="str">
        <f>VLOOKUP(T1678,'STANDARD COMM'!A:B,2,FALSE)</f>
        <v>BOX / CARTON</v>
      </c>
      <c r="V1678" t="str">
        <f>IF(T1678="","(blank)",IF(COUNTIF('STANDARD COMM'!A:A,T1678)&gt;0,"OK","OUT OF SCOPE"))</f>
        <v>OK</v>
      </c>
    </row>
    <row r="1679" spans="1:22">
      <c r="A1679" t="s">
        <v>8968</v>
      </c>
      <c r="B1679" s="48">
        <v>46079.699178240742</v>
      </c>
      <c r="D1679" t="s">
        <v>9007</v>
      </c>
      <c r="E1679" t="s">
        <v>116</v>
      </c>
      <c r="F1679" t="s">
        <v>9740</v>
      </c>
      <c r="G1679" s="24">
        <v>46173</v>
      </c>
      <c r="I1679" t="s">
        <v>2197</v>
      </c>
      <c r="J1679" t="s">
        <v>2198</v>
      </c>
      <c r="K1679" t="s">
        <v>4947</v>
      </c>
      <c r="L1679" s="33" t="str">
        <f>VLOOKUP(K1679,'COMM ITY- ENG'!A:B,2,FALSE)</f>
        <v>cartons and boxes</v>
      </c>
      <c r="N1679">
        <v>175</v>
      </c>
      <c r="O1679" t="s">
        <v>4949</v>
      </c>
      <c r="Q1679" s="19">
        <f t="shared" si="26"/>
        <v>0.93800000000000006</v>
      </c>
      <c r="R1679">
        <v>164.15</v>
      </c>
      <c r="S1679" s="26" t="str">
        <f>IFERROR(VLOOKUP(J1679,'DESC ITY - ENG'!B:C,2,FALSE),VLOOKUP(I1679,'DESC ITY - ENG'!A:C,3,FALSE))</f>
        <v>Box 4559/000, 58x33.5x28.5 cm</v>
      </c>
      <c r="T1679" s="15" t="str">
        <f>IFERROR(VLOOKUP(S1679,'DESC ITY - ENG'!C:D,2,FALSE),VLOOKUP(J1679,'DESC ITY - ENG'!B:D,3,FALSE))</f>
        <v>BOX-</v>
      </c>
      <c r="U1679" t="str">
        <f>VLOOKUP(T1679,'STANDARD COMM'!A:B,2,FALSE)</f>
        <v>BOX / CARTON</v>
      </c>
      <c r="V1679" t="str">
        <f>IF(T1679="","(blank)",IF(COUNTIF('STANDARD COMM'!A:A,T1679)&gt;0,"OK","OUT OF SCOPE"))</f>
        <v>OK</v>
      </c>
    </row>
    <row r="1680" spans="1:22">
      <c r="A1680" t="s">
        <v>8968</v>
      </c>
      <c r="B1680" s="48">
        <v>46079.699178240742</v>
      </c>
      <c r="D1680" t="s">
        <v>9007</v>
      </c>
      <c r="E1680" t="s">
        <v>116</v>
      </c>
      <c r="F1680" t="s">
        <v>9740</v>
      </c>
      <c r="G1680" s="24">
        <v>46173</v>
      </c>
      <c r="I1680" t="s">
        <v>2199</v>
      </c>
      <c r="J1680" t="s">
        <v>2200</v>
      </c>
      <c r="K1680" t="s">
        <v>4947</v>
      </c>
      <c r="L1680" s="33" t="str">
        <f>VLOOKUP(K1680,'COMM ITY- ENG'!A:B,2,FALSE)</f>
        <v>cartons and boxes</v>
      </c>
      <c r="N1680">
        <v>214</v>
      </c>
      <c r="O1680" t="s">
        <v>4949</v>
      </c>
      <c r="Q1680" s="19">
        <f t="shared" si="26"/>
        <v>0.59700934579439258</v>
      </c>
      <c r="R1680">
        <v>127.76</v>
      </c>
      <c r="S1680" s="26" t="str">
        <f>IFERROR(VLOOKUP(J1680,'DESC ITY - ENG'!B:C,2,FALSE),VLOOKUP(I1680,'DESC ITY - ENG'!A:C,3,FALSE))</f>
        <v>BOX 5105/000 59X25.5X24 CM</v>
      </c>
      <c r="T1680" s="15" t="str">
        <f>IFERROR(VLOOKUP(S1680,'DESC ITY - ENG'!C:D,2,FALSE),VLOOKUP(J1680,'DESC ITY - ENG'!B:D,3,FALSE))</f>
        <v>SHTS</v>
      </c>
      <c r="U1680" t="str">
        <f>VLOOKUP(T1680,'STANDARD COMM'!A:B,2,FALSE)</f>
        <v>COLOR SHEET SLEEVE</v>
      </c>
      <c r="V1680" t="str">
        <f>IF(T1680="","(blank)",IF(COUNTIF('STANDARD COMM'!A:A,T1680)&gt;0,"OK","OUT OF SCOPE"))</f>
        <v>OK</v>
      </c>
    </row>
    <row r="1681" spans="1:22">
      <c r="A1681" t="s">
        <v>8968</v>
      </c>
      <c r="B1681" s="48">
        <v>46079.699178240742</v>
      </c>
      <c r="D1681" t="s">
        <v>9007</v>
      </c>
      <c r="E1681" t="s">
        <v>116</v>
      </c>
      <c r="F1681" t="s">
        <v>9740</v>
      </c>
      <c r="G1681" s="24">
        <v>46173</v>
      </c>
      <c r="I1681" t="s">
        <v>1107</v>
      </c>
      <c r="J1681" t="s">
        <v>1108</v>
      </c>
      <c r="K1681" t="s">
        <v>4947</v>
      </c>
      <c r="L1681" s="33" t="str">
        <f>VLOOKUP(K1681,'COMM ITY- ENG'!A:B,2,FALSE)</f>
        <v>cartons and boxes</v>
      </c>
      <c r="N1681">
        <v>515</v>
      </c>
      <c r="O1681" t="s">
        <v>4949</v>
      </c>
      <c r="Q1681" s="19">
        <f t="shared" si="26"/>
        <v>0.513009708737864</v>
      </c>
      <c r="R1681">
        <v>264.2</v>
      </c>
      <c r="S1681" s="26" t="str">
        <f>IFERROR(VLOOKUP(J1681,'DESC ITY - ENG'!B:C,2,FALSE),VLOOKUP(I1681,'DESC ITY - ENG'!A:C,3,FALSE))</f>
        <v>Box 5954/000, 39x28.5x24 cm</v>
      </c>
      <c r="T1681" s="15" t="str">
        <f>IFERROR(VLOOKUP(S1681,'DESC ITY - ENG'!C:D,2,FALSE),VLOOKUP(J1681,'DESC ITY - ENG'!B:D,3,FALSE))</f>
        <v>BOX-</v>
      </c>
      <c r="U1681" t="str">
        <f>VLOOKUP(T1681,'STANDARD COMM'!A:B,2,FALSE)</f>
        <v>BOX / CARTON</v>
      </c>
      <c r="V1681" t="str">
        <f>IF(T1681="","(blank)",IF(COUNTIF('STANDARD COMM'!A:A,T1681)&gt;0,"OK","OUT OF SCOPE"))</f>
        <v>OK</v>
      </c>
    </row>
    <row r="1682" spans="1:22">
      <c r="A1682" t="s">
        <v>8968</v>
      </c>
      <c r="B1682" s="48">
        <v>46079.699178240742</v>
      </c>
      <c r="D1682" t="s">
        <v>9007</v>
      </c>
      <c r="E1682" t="s">
        <v>116</v>
      </c>
      <c r="F1682" t="s">
        <v>9740</v>
      </c>
      <c r="G1682" s="24">
        <v>46173</v>
      </c>
      <c r="I1682" t="s">
        <v>1019</v>
      </c>
      <c r="J1682" t="s">
        <v>1020</v>
      </c>
      <c r="K1682" t="s">
        <v>4947</v>
      </c>
      <c r="L1682" s="33" t="str">
        <f>VLOOKUP(K1682,'COMM ITY- ENG'!A:B,2,FALSE)</f>
        <v>cartons and boxes</v>
      </c>
      <c r="N1682">
        <v>2207</v>
      </c>
      <c r="O1682" t="s">
        <v>4949</v>
      </c>
      <c r="Q1682" s="19">
        <f t="shared" si="26"/>
        <v>0.62599909379247842</v>
      </c>
      <c r="R1682">
        <v>1381.58</v>
      </c>
      <c r="S1682" s="26" t="str">
        <f>IFERROR(VLOOKUP(J1682,'DESC ITY - ENG'!B:C,2,FALSE),VLOOKUP(I1682,'DESC ITY - ENG'!A:C,3,FALSE))</f>
        <v>Box 6076/000, 59x38.5x13 cm</v>
      </c>
      <c r="T1682" s="15" t="str">
        <f>IFERROR(VLOOKUP(S1682,'DESC ITY - ENG'!C:D,2,FALSE),VLOOKUP(J1682,'DESC ITY - ENG'!B:D,3,FALSE))</f>
        <v>BOX-</v>
      </c>
      <c r="U1682" t="str">
        <f>VLOOKUP(T1682,'STANDARD COMM'!A:B,2,FALSE)</f>
        <v>BOX / CARTON</v>
      </c>
      <c r="V1682" t="str">
        <f>IF(T1682="","(blank)",IF(COUNTIF('STANDARD COMM'!A:A,T1682)&gt;0,"OK","OUT OF SCOPE"))</f>
        <v>OK</v>
      </c>
    </row>
    <row r="1683" spans="1:22">
      <c r="A1683" t="s">
        <v>8968</v>
      </c>
      <c r="B1683" s="48">
        <v>46079.699178240742</v>
      </c>
      <c r="D1683" t="s">
        <v>9007</v>
      </c>
      <c r="E1683" t="s">
        <v>116</v>
      </c>
      <c r="F1683" t="s">
        <v>9740</v>
      </c>
      <c r="G1683" s="24">
        <v>46173</v>
      </c>
      <c r="I1683" t="s">
        <v>4412</v>
      </c>
      <c r="J1683" t="s">
        <v>4413</v>
      </c>
      <c r="K1683" t="s">
        <v>4947</v>
      </c>
      <c r="L1683" s="33" t="str">
        <f>VLOOKUP(K1683,'COMM ITY- ENG'!A:B,2,FALSE)</f>
        <v>cartons and boxes</v>
      </c>
      <c r="N1683">
        <v>197</v>
      </c>
      <c r="O1683" t="s">
        <v>4949</v>
      </c>
      <c r="Q1683" s="19">
        <f t="shared" si="26"/>
        <v>0.73898477157360409</v>
      </c>
      <c r="R1683">
        <v>145.58000000000001</v>
      </c>
      <c r="S1683" s="26" t="str">
        <f>IFERROR(VLOOKUP(J1683,'DESC ITY - ENG'!B:C,2,FALSE),VLOOKUP(I1683,'DESC ITY - ENG'!A:C,3,FALSE))</f>
        <v>Cardboard Divider, 113x75 cm, Type 1</v>
      </c>
      <c r="T1683" s="15" t="str">
        <f>IFERROR(VLOOKUP(S1683,'DESC ITY - ENG'!C:D,2,FALSE),VLOOKUP(J1683,'DESC ITY - ENG'!B:D,3,FALSE))</f>
        <v>CBS-</v>
      </c>
      <c r="U1683" t="str">
        <f>VLOOKUP(T1683,'STANDARD COMM'!A:B,2,FALSE)</f>
        <v>CARD BOARD INSERT</v>
      </c>
      <c r="V1683" t="str">
        <f>IF(T1683="","(blank)",IF(COUNTIF('STANDARD COMM'!A:A,T1683)&gt;0,"OK","OUT OF SCOPE"))</f>
        <v>OK</v>
      </c>
    </row>
    <row r="1684" spans="1:22">
      <c r="A1684" t="s">
        <v>8968</v>
      </c>
      <c r="B1684" s="48">
        <v>46079.699178240742</v>
      </c>
      <c r="D1684" t="s">
        <v>9007</v>
      </c>
      <c r="E1684" t="s">
        <v>116</v>
      </c>
      <c r="F1684" t="s">
        <v>9740</v>
      </c>
      <c r="G1684" s="24">
        <v>46173</v>
      </c>
      <c r="I1684" t="s">
        <v>1155</v>
      </c>
      <c r="J1684" t="s">
        <v>1156</v>
      </c>
      <c r="K1684" t="s">
        <v>4947</v>
      </c>
      <c r="L1684" s="33" t="str">
        <f>VLOOKUP(K1684,'COMM ITY- ENG'!A:B,2,FALSE)</f>
        <v>cartons and boxes</v>
      </c>
      <c r="N1684">
        <v>537</v>
      </c>
      <c r="O1684" t="s">
        <v>4949</v>
      </c>
      <c r="Q1684" s="19">
        <f t="shared" si="26"/>
        <v>5.5996275605214155E-2</v>
      </c>
      <c r="R1684">
        <v>30.07</v>
      </c>
      <c r="S1684" s="26" t="str">
        <f>IFERROR(VLOOKUP(J1684,'DESC ITY - ENG'!B:C,2,FALSE),VLOOKUP(I1684,'DESC ITY - ENG'!A:C,3,FALSE))</f>
        <v>Cardboard Divider, 60x12 cm, T.5</v>
      </c>
      <c r="T1684" s="15" t="str">
        <f>IFERROR(VLOOKUP(S1684,'DESC ITY - ENG'!C:D,2,FALSE),VLOOKUP(J1684,'DESC ITY - ENG'!B:D,3,FALSE))</f>
        <v>CBS-</v>
      </c>
      <c r="U1684" t="str">
        <f>VLOOKUP(T1684,'STANDARD COMM'!A:B,2,FALSE)</f>
        <v>CARD BOARD INSERT</v>
      </c>
      <c r="V1684" t="str">
        <f>IF(T1684="","(blank)",IF(COUNTIF('STANDARD COMM'!A:A,T1684)&gt;0,"OK","OUT OF SCOPE"))</f>
        <v>OK</v>
      </c>
    </row>
    <row r="1685" spans="1:22">
      <c r="A1685" t="s">
        <v>8968</v>
      </c>
      <c r="B1685" s="48">
        <v>46079.699178240742</v>
      </c>
      <c r="D1685" t="s">
        <v>9007</v>
      </c>
      <c r="E1685" t="s">
        <v>116</v>
      </c>
      <c r="F1685" t="s">
        <v>9740</v>
      </c>
      <c r="G1685" s="24">
        <v>46173</v>
      </c>
      <c r="I1685" t="s">
        <v>1157</v>
      </c>
      <c r="J1685" t="s">
        <v>1158</v>
      </c>
      <c r="K1685" t="s">
        <v>4947</v>
      </c>
      <c r="L1685" s="33" t="str">
        <f>VLOOKUP(K1685,'COMM ITY- ENG'!A:B,2,FALSE)</f>
        <v>cartons and boxes</v>
      </c>
      <c r="N1685">
        <v>1368</v>
      </c>
      <c r="O1685" t="s">
        <v>4949</v>
      </c>
      <c r="Q1685" s="19">
        <f t="shared" si="26"/>
        <v>6.2002923976608185E-2</v>
      </c>
      <c r="R1685">
        <v>84.82</v>
      </c>
      <c r="S1685" s="26" t="str">
        <f>IFERROR(VLOOKUP(J1685,'DESC ITY - ENG'!B:C,2,FALSE),VLOOKUP(I1685,'DESC ITY - ENG'!A:C,3,FALSE))</f>
        <v>Cardboard Divider, 60x14 cm, T.5</v>
      </c>
      <c r="T1685" s="15" t="str">
        <f>IFERROR(VLOOKUP(S1685,'DESC ITY - ENG'!C:D,2,FALSE),VLOOKUP(J1685,'DESC ITY - ENG'!B:D,3,FALSE))</f>
        <v>CBS-</v>
      </c>
      <c r="U1685" t="str">
        <f>VLOOKUP(T1685,'STANDARD COMM'!A:B,2,FALSE)</f>
        <v>CARD BOARD INSERT</v>
      </c>
      <c r="V1685" t="str">
        <f>IF(T1685="","(blank)",IF(COUNTIF('STANDARD COMM'!A:A,T1685)&gt;0,"OK","OUT OF SCOPE"))</f>
        <v>OK</v>
      </c>
    </row>
    <row r="1686" spans="1:22">
      <c r="A1686" t="s">
        <v>8968</v>
      </c>
      <c r="B1686" s="48">
        <v>46079.699178240742</v>
      </c>
      <c r="D1686" t="s">
        <v>9007</v>
      </c>
      <c r="E1686" t="s">
        <v>116</v>
      </c>
      <c r="F1686" t="s">
        <v>9740</v>
      </c>
      <c r="G1686" s="24">
        <v>46173</v>
      </c>
      <c r="I1686" t="s">
        <v>1161</v>
      </c>
      <c r="J1686" t="s">
        <v>1162</v>
      </c>
      <c r="K1686" t="s">
        <v>4947</v>
      </c>
      <c r="L1686" s="33" t="str">
        <f>VLOOKUP(K1686,'COMM ITY- ENG'!A:B,2,FALSE)</f>
        <v>cartons and boxes</v>
      </c>
      <c r="N1686">
        <v>30</v>
      </c>
      <c r="O1686" t="s">
        <v>4949</v>
      </c>
      <c r="Q1686" s="19">
        <f t="shared" si="26"/>
        <v>7.400000000000001E-2</v>
      </c>
      <c r="R1686">
        <v>2.2200000000000002</v>
      </c>
      <c r="S1686" s="26" t="str">
        <f>IFERROR(VLOOKUP(J1686,'DESC ITY - ENG'!B:C,2,FALSE),VLOOKUP(I1686,'DESC ITY - ENG'!A:C,3,FALSE))</f>
        <v>Cardboard Divider, 60x18 cm, T.5</v>
      </c>
      <c r="T1686" s="15" t="str">
        <f>IFERROR(VLOOKUP(S1686,'DESC ITY - ENG'!C:D,2,FALSE),VLOOKUP(J1686,'DESC ITY - ENG'!B:D,3,FALSE))</f>
        <v>CBS-</v>
      </c>
      <c r="U1686" t="str">
        <f>VLOOKUP(T1686,'STANDARD COMM'!A:B,2,FALSE)</f>
        <v>CARD BOARD INSERT</v>
      </c>
      <c r="V1686" t="str">
        <f>IF(T1686="","(blank)",IF(COUNTIF('STANDARD COMM'!A:A,T1686)&gt;0,"OK","OUT OF SCOPE"))</f>
        <v>OK</v>
      </c>
    </row>
    <row r="1687" spans="1:22">
      <c r="A1687" t="s">
        <v>8968</v>
      </c>
      <c r="B1687" s="48">
        <v>46079.699178240742</v>
      </c>
      <c r="D1687" t="s">
        <v>9007</v>
      </c>
      <c r="E1687" t="s">
        <v>116</v>
      </c>
      <c r="F1687" t="s">
        <v>9740</v>
      </c>
      <c r="G1687" s="24">
        <v>46173</v>
      </c>
      <c r="I1687" t="s">
        <v>1165</v>
      </c>
      <c r="J1687" t="s">
        <v>1166</v>
      </c>
      <c r="K1687" t="s">
        <v>4947</v>
      </c>
      <c r="L1687" s="33" t="str">
        <f>VLOOKUP(K1687,'COMM ITY- ENG'!A:B,2,FALSE)</f>
        <v>cartons and boxes</v>
      </c>
      <c r="N1687">
        <v>208</v>
      </c>
      <c r="O1687" t="s">
        <v>4949</v>
      </c>
      <c r="Q1687" s="19">
        <f t="shared" si="26"/>
        <v>0.10100961538461539</v>
      </c>
      <c r="R1687">
        <v>21.01</v>
      </c>
      <c r="S1687" s="26" t="str">
        <f>IFERROR(VLOOKUP(J1687,'DESC ITY - ENG'!B:C,2,FALSE),VLOOKUP(I1687,'DESC ITY - ENG'!A:C,3,FALSE))</f>
        <v>Cardboard Divider, 60x27 cm, T.5</v>
      </c>
      <c r="T1687" s="15" t="str">
        <f>IFERROR(VLOOKUP(S1687,'DESC ITY - ENG'!C:D,2,FALSE),VLOOKUP(J1687,'DESC ITY - ENG'!B:D,3,FALSE))</f>
        <v>CBS-</v>
      </c>
      <c r="U1687" t="str">
        <f>VLOOKUP(T1687,'STANDARD COMM'!A:B,2,FALSE)</f>
        <v>CARD BOARD INSERT</v>
      </c>
      <c r="V1687" t="str">
        <f>IF(T1687="","(blank)",IF(COUNTIF('STANDARD COMM'!A:A,T1687)&gt;0,"OK","OUT OF SCOPE"))</f>
        <v>OK</v>
      </c>
    </row>
    <row r="1688" spans="1:22">
      <c r="A1688" t="s">
        <v>8968</v>
      </c>
      <c r="B1688" s="48">
        <v>46079.699178240742</v>
      </c>
      <c r="D1688" t="s">
        <v>9007</v>
      </c>
      <c r="E1688" t="s">
        <v>116</v>
      </c>
      <c r="F1688" t="s">
        <v>9740</v>
      </c>
      <c r="G1688" s="24">
        <v>46173</v>
      </c>
      <c r="I1688" t="s">
        <v>3507</v>
      </c>
      <c r="J1688" t="s">
        <v>3508</v>
      </c>
      <c r="K1688" t="s">
        <v>4947</v>
      </c>
      <c r="L1688" s="33" t="str">
        <f>VLOOKUP(K1688,'COMM ITY- ENG'!A:B,2,FALSE)</f>
        <v>cartons and boxes</v>
      </c>
      <c r="N1688">
        <v>8</v>
      </c>
      <c r="O1688" t="s">
        <v>4949</v>
      </c>
      <c r="Q1688" s="19">
        <f t="shared" si="26"/>
        <v>0.11749999999999999</v>
      </c>
      <c r="R1688">
        <v>0.94</v>
      </c>
      <c r="S1688" s="26" t="str">
        <f>IFERROR(VLOOKUP(J1688,'DESC ITY - ENG'!B:C,2,FALSE),VLOOKUP(I1688,'DESC ITY - ENG'!A:C,3,FALSE))</f>
        <v>CARDBOARD DIVIDER 70x28 CM TYPE 5</v>
      </c>
      <c r="T1688" s="15" t="str">
        <f>IFERROR(VLOOKUP(S1688,'DESC ITY - ENG'!C:D,2,FALSE),VLOOKUP(J1688,'DESC ITY - ENG'!B:D,3,FALSE))</f>
        <v>SHTS</v>
      </c>
      <c r="U1688" t="str">
        <f>VLOOKUP(T1688,'STANDARD COMM'!A:B,2,FALSE)</f>
        <v>COLOR SHEET SLEEVE</v>
      </c>
      <c r="V1688" t="str">
        <f>IF(T1688="","(blank)",IF(COUNTIF('STANDARD COMM'!A:A,T1688)&gt;0,"OK","OUT OF SCOPE"))</f>
        <v>OK</v>
      </c>
    </row>
    <row r="1689" spans="1:22">
      <c r="A1689" t="s">
        <v>9548</v>
      </c>
      <c r="B1689" s="48">
        <v>46084.495046296295</v>
      </c>
      <c r="D1689" t="s">
        <v>8254</v>
      </c>
      <c r="E1689" t="s">
        <v>94</v>
      </c>
      <c r="F1689" t="s">
        <v>9720</v>
      </c>
      <c r="G1689" s="24">
        <v>46173</v>
      </c>
      <c r="I1689" t="s">
        <v>6895</v>
      </c>
      <c r="J1689" t="s">
        <v>6716</v>
      </c>
      <c r="K1689" t="s">
        <v>4947</v>
      </c>
      <c r="L1689" s="33" t="str">
        <f>VLOOKUP(K1689,'COMM ITY- ENG'!A:B,2,FALSE)</f>
        <v>cartons and boxes</v>
      </c>
      <c r="N1689">
        <v>-1300</v>
      </c>
      <c r="O1689" t="s">
        <v>4949</v>
      </c>
      <c r="Q1689" s="19">
        <f t="shared" si="26"/>
        <v>0.18720000000000001</v>
      </c>
      <c r="R1689">
        <v>-243.36</v>
      </c>
      <c r="S1689" s="26" t="str">
        <f>IFERROR(VLOOKUP(J1689,'DESC ITY - ENG'!B:C,2,FALSE),VLOOKUP(I1689,'DESC ITY - ENG'!A:C,3,FALSE))</f>
        <v>STRIP FUS.GLASS LID B.SI.20 038970</v>
      </c>
      <c r="T1689" s="15" t="str">
        <f>IFERROR(VLOOKUP(S1689,'DESC ITY - ENG'!C:D,2,FALSE),VLOOKUP(J1689,'DESC ITY - ENG'!B:D,3,FALSE))</f>
        <v>CBS-</v>
      </c>
      <c r="U1689" t="str">
        <f>VLOOKUP(T1689,'STANDARD COMM'!A:B,2,FALSE)</f>
        <v>CARD BOARD INSERT</v>
      </c>
      <c r="V1689" t="str">
        <f>IF(T1689="","(blank)",IF(COUNTIF('STANDARD COMM'!A:A,T1689)&gt;0,"OK","OUT OF SCOPE"))</f>
        <v>OK</v>
      </c>
    </row>
    <row r="1690" spans="1:22">
      <c r="A1690" t="s">
        <v>8975</v>
      </c>
      <c r="B1690" s="48">
        <v>46085.577106481483</v>
      </c>
      <c r="D1690" t="s">
        <v>9007</v>
      </c>
      <c r="E1690" t="s">
        <v>116</v>
      </c>
      <c r="F1690" t="s">
        <v>9740</v>
      </c>
      <c r="G1690" s="24">
        <v>46173</v>
      </c>
      <c r="I1690" t="s">
        <v>2156</v>
      </c>
      <c r="J1690" t="s">
        <v>2157</v>
      </c>
      <c r="K1690" t="s">
        <v>4947</v>
      </c>
      <c r="L1690" s="33" t="str">
        <f>VLOOKUP(K1690,'COMM ITY- ENG'!A:B,2,FALSE)</f>
        <v>cartons and boxes</v>
      </c>
      <c r="N1690">
        <v>1020</v>
      </c>
      <c r="O1690" t="s">
        <v>4949</v>
      </c>
      <c r="Q1690" s="19">
        <f t="shared" si="26"/>
        <v>0.47499999999999998</v>
      </c>
      <c r="R1690">
        <v>484.5</v>
      </c>
      <c r="S1690" s="26" t="str">
        <f>IFERROR(VLOOKUP(J1690,'DESC ITY - ENG'!B:C,2,FALSE),VLOOKUP(I1690,'DESC ITY - ENG'!A:C,3,FALSE))</f>
        <v>Box 0318/000, 42x31x13 cm</v>
      </c>
      <c r="T1690" s="15" t="str">
        <f>IFERROR(VLOOKUP(S1690,'DESC ITY - ENG'!C:D,2,FALSE),VLOOKUP(J1690,'DESC ITY - ENG'!B:D,3,FALSE))</f>
        <v>BOX-</v>
      </c>
      <c r="U1690" t="str">
        <f>VLOOKUP(T1690,'STANDARD COMM'!A:B,2,FALSE)</f>
        <v>BOX / CARTON</v>
      </c>
      <c r="V1690" t="str">
        <f>IF(T1690="","(blank)",IF(COUNTIF('STANDARD COMM'!A:A,T1690)&gt;0,"OK","OUT OF SCOPE"))</f>
        <v>OK</v>
      </c>
    </row>
    <row r="1691" spans="1:22">
      <c r="A1691" t="s">
        <v>8975</v>
      </c>
      <c r="B1691" s="48">
        <v>46085.577106481483</v>
      </c>
      <c r="D1691" t="s">
        <v>9007</v>
      </c>
      <c r="E1691" t="s">
        <v>116</v>
      </c>
      <c r="F1691" t="s">
        <v>9740</v>
      </c>
      <c r="G1691" s="24">
        <v>46173</v>
      </c>
      <c r="I1691" t="s">
        <v>2180</v>
      </c>
      <c r="J1691" t="s">
        <v>2181</v>
      </c>
      <c r="K1691" t="s">
        <v>4947</v>
      </c>
      <c r="L1691" s="33" t="str">
        <f>VLOOKUP(K1691,'COMM ITY- ENG'!A:B,2,FALSE)</f>
        <v>cartons and boxes</v>
      </c>
      <c r="N1691">
        <v>174</v>
      </c>
      <c r="O1691" t="s">
        <v>4949</v>
      </c>
      <c r="Q1691" s="19">
        <f t="shared" si="26"/>
        <v>0.66201149425287353</v>
      </c>
      <c r="R1691">
        <v>115.19</v>
      </c>
      <c r="S1691" s="26" t="str">
        <f>IFERROR(VLOOKUP(J1691,'DESC ITY - ENG'!B:C,2,FALSE),VLOOKUP(I1691,'DESC ITY - ENG'!A:C,3,FALSE))</f>
        <v>BOX 3495/000 48X28.5X19 CM JAPAN TYPE</v>
      </c>
      <c r="T1691" s="15" t="str">
        <f>IFERROR(VLOOKUP(S1691,'DESC ITY - ENG'!C:D,2,FALSE),VLOOKUP(J1691,'DESC ITY - ENG'!B:D,3,FALSE))</f>
        <v>SHTS</v>
      </c>
      <c r="U1691" t="str">
        <f>VLOOKUP(T1691,'STANDARD COMM'!A:B,2,FALSE)</f>
        <v>COLOR SHEET SLEEVE</v>
      </c>
      <c r="V1691" t="str">
        <f>IF(T1691="","(blank)",IF(COUNTIF('STANDARD COMM'!A:A,T1691)&gt;0,"OK","OUT OF SCOPE"))</f>
        <v>OK</v>
      </c>
    </row>
    <row r="1692" spans="1:22">
      <c r="A1692" t="s">
        <v>8975</v>
      </c>
      <c r="B1692" s="48">
        <v>46085.577106481483</v>
      </c>
      <c r="D1692" t="s">
        <v>9007</v>
      </c>
      <c r="E1692" t="s">
        <v>116</v>
      </c>
      <c r="F1692" t="s">
        <v>9740</v>
      </c>
      <c r="G1692" s="24">
        <v>46173</v>
      </c>
      <c r="I1692" t="s">
        <v>1057</v>
      </c>
      <c r="J1692" t="s">
        <v>2182</v>
      </c>
      <c r="K1692" t="s">
        <v>4947</v>
      </c>
      <c r="L1692" s="33" t="str">
        <f>VLOOKUP(K1692,'COMM ITY- ENG'!A:B,2,FALSE)</f>
        <v>cartons and boxes</v>
      </c>
      <c r="N1692">
        <v>510</v>
      </c>
      <c r="O1692" t="s">
        <v>4949</v>
      </c>
      <c r="Q1692" s="19">
        <f t="shared" si="26"/>
        <v>0.44</v>
      </c>
      <c r="R1692">
        <v>224.4</v>
      </c>
      <c r="S1692" s="26" t="str">
        <f>IFERROR(VLOOKUP(J1692,'DESC ITY - ENG'!B:C,2,FALSE),VLOOKUP(I1692,'DESC ITY - ENG'!A:C,3,FALSE))</f>
        <v>Box 3683/000, 39x22.5x13 cm</v>
      </c>
      <c r="T1692" s="15" t="str">
        <f>IFERROR(VLOOKUP(S1692,'DESC ITY - ENG'!C:D,2,FALSE),VLOOKUP(J1692,'DESC ITY - ENG'!B:D,3,FALSE))</f>
        <v>BOX-</v>
      </c>
      <c r="U1692" t="str">
        <f>VLOOKUP(T1692,'STANDARD COMM'!A:B,2,FALSE)</f>
        <v>BOX / CARTON</v>
      </c>
      <c r="V1692" t="str">
        <f>IF(T1692="","(blank)",IF(COUNTIF('STANDARD COMM'!A:A,T1692)&gt;0,"OK","OUT OF SCOPE"))</f>
        <v>OK</v>
      </c>
    </row>
    <row r="1693" spans="1:22">
      <c r="A1693" t="s">
        <v>8975</v>
      </c>
      <c r="B1693" s="48">
        <v>46085.577106481483</v>
      </c>
      <c r="D1693" t="s">
        <v>9007</v>
      </c>
      <c r="E1693" t="s">
        <v>116</v>
      </c>
      <c r="F1693" t="s">
        <v>9740</v>
      </c>
      <c r="G1693" s="24">
        <v>46173</v>
      </c>
      <c r="I1693" t="s">
        <v>9850</v>
      </c>
      <c r="J1693" t="s">
        <v>9851</v>
      </c>
      <c r="K1693" t="s">
        <v>4947</v>
      </c>
      <c r="L1693" s="33" t="str">
        <f>VLOOKUP(K1693,'COMM ITY- ENG'!A:B,2,FALSE)</f>
        <v>cartons and boxes</v>
      </c>
      <c r="N1693">
        <v>255</v>
      </c>
      <c r="O1693" t="s">
        <v>4949</v>
      </c>
      <c r="Q1693" s="19">
        <f t="shared" si="26"/>
        <v>0.62200000000000011</v>
      </c>
      <c r="R1693">
        <v>158.61000000000001</v>
      </c>
      <c r="S1693" s="26" t="str">
        <f>IFERROR(VLOOKUP(J1693,'DESC ITY - ENG'!B:C,2,FALSE),VLOOKUP(I1693,'DESC ITY - ENG'!A:C,3,FALSE))</f>
        <v>BOX 3777/023 43X28X18 CM //</v>
      </c>
      <c r="T1693" s="15" t="str">
        <f>IFERROR(VLOOKUP(S1693,'DESC ITY - ENG'!C:D,2,FALSE),VLOOKUP(J1693,'DESC ITY - ENG'!B:D,3,FALSE))</f>
        <v>SHTS</v>
      </c>
      <c r="U1693" t="str">
        <f>VLOOKUP(T1693,'STANDARD COMM'!A:B,2,FALSE)</f>
        <v>COLOR SHEET SLEEVE</v>
      </c>
      <c r="V1693" t="str">
        <f>IF(T1693="","(blank)",IF(COUNTIF('STANDARD COMM'!A:A,T1693)&gt;0,"OK","OUT OF SCOPE"))</f>
        <v>OK</v>
      </c>
    </row>
    <row r="1694" spans="1:22">
      <c r="A1694" t="s">
        <v>8975</v>
      </c>
      <c r="B1694" s="48">
        <v>46085.577106481483</v>
      </c>
      <c r="D1694" t="s">
        <v>9007</v>
      </c>
      <c r="E1694" t="s">
        <v>116</v>
      </c>
      <c r="F1694" t="s">
        <v>9740</v>
      </c>
      <c r="G1694" s="24">
        <v>46173</v>
      </c>
      <c r="I1694" t="s">
        <v>2193</v>
      </c>
      <c r="J1694" t="s">
        <v>2194</v>
      </c>
      <c r="K1694" t="s">
        <v>4947</v>
      </c>
      <c r="L1694" s="33" t="str">
        <f>VLOOKUP(K1694,'COMM ITY- ENG'!A:B,2,FALSE)</f>
        <v>cartons and boxes</v>
      </c>
      <c r="N1694">
        <v>694</v>
      </c>
      <c r="O1694" t="s">
        <v>4949</v>
      </c>
      <c r="Q1694" s="19">
        <f t="shared" si="26"/>
        <v>0.3490057636887608</v>
      </c>
      <c r="R1694">
        <v>242.21</v>
      </c>
      <c r="S1694" s="26" t="str">
        <f>IFERROR(VLOOKUP(J1694,'DESC ITY - ENG'!B:C,2,FALSE),VLOOKUP(I1694,'DESC ITY - ENG'!A:C,3,FALSE))</f>
        <v>BOX 4322/000 31X17X19 CM</v>
      </c>
      <c r="T1694" s="15" t="str">
        <f>IFERROR(VLOOKUP(S1694,'DESC ITY - ENG'!C:D,2,FALSE),VLOOKUP(J1694,'DESC ITY - ENG'!B:D,3,FALSE))</f>
        <v>SHTS</v>
      </c>
      <c r="U1694" t="str">
        <f>VLOOKUP(T1694,'STANDARD COMM'!A:B,2,FALSE)</f>
        <v>COLOR SHEET SLEEVE</v>
      </c>
      <c r="V1694" t="str">
        <f>IF(T1694="","(blank)",IF(COUNTIF('STANDARD COMM'!A:A,T1694)&gt;0,"OK","OUT OF SCOPE"))</f>
        <v>OK</v>
      </c>
    </row>
    <row r="1695" spans="1:22">
      <c r="A1695" t="s">
        <v>8975</v>
      </c>
      <c r="B1695" s="48">
        <v>46085.577106481483</v>
      </c>
      <c r="D1695" t="s">
        <v>9007</v>
      </c>
      <c r="E1695" t="s">
        <v>116</v>
      </c>
      <c r="F1695" t="s">
        <v>9740</v>
      </c>
      <c r="G1695" s="24">
        <v>46173</v>
      </c>
      <c r="I1695" t="s">
        <v>1077</v>
      </c>
      <c r="J1695" t="s">
        <v>1078</v>
      </c>
      <c r="K1695" t="s">
        <v>4947</v>
      </c>
      <c r="L1695" s="33" t="str">
        <f>VLOOKUP(K1695,'COMM ITY- ENG'!A:B,2,FALSE)</f>
        <v>cartons and boxes</v>
      </c>
      <c r="N1695">
        <v>255</v>
      </c>
      <c r="O1695" t="s">
        <v>4949</v>
      </c>
      <c r="Q1695" s="19">
        <f t="shared" si="26"/>
        <v>0.83399999999999996</v>
      </c>
      <c r="R1695">
        <v>212.67</v>
      </c>
      <c r="S1695" s="26" t="str">
        <f>IFERROR(VLOOKUP(J1695,'DESC ITY - ENG'!B:C,2,FALSE),VLOOKUP(I1695,'DESC ITY - ENG'!A:C,3,FALSE))</f>
        <v>Box 4684/000, 59x38.5x24 cm</v>
      </c>
      <c r="T1695" s="15" t="str">
        <f>IFERROR(VLOOKUP(S1695,'DESC ITY - ENG'!C:D,2,FALSE),VLOOKUP(J1695,'DESC ITY - ENG'!B:D,3,FALSE))</f>
        <v>BOX-</v>
      </c>
      <c r="U1695" t="str">
        <f>VLOOKUP(T1695,'STANDARD COMM'!A:B,2,FALSE)</f>
        <v>BOX / CARTON</v>
      </c>
      <c r="V1695" t="str">
        <f>IF(T1695="","(blank)",IF(COUNTIF('STANDARD COMM'!A:A,T1695)&gt;0,"OK","OUT OF SCOPE"))</f>
        <v>OK</v>
      </c>
    </row>
    <row r="1696" spans="1:22">
      <c r="A1696" t="s">
        <v>8975</v>
      </c>
      <c r="B1696" s="48">
        <v>46085.577106481483</v>
      </c>
      <c r="D1696" t="s">
        <v>9007</v>
      </c>
      <c r="E1696" t="s">
        <v>116</v>
      </c>
      <c r="F1696" t="s">
        <v>9740</v>
      </c>
      <c r="G1696" s="24">
        <v>46173</v>
      </c>
      <c r="I1696" t="s">
        <v>4402</v>
      </c>
      <c r="J1696" t="s">
        <v>4403</v>
      </c>
      <c r="K1696" t="s">
        <v>4947</v>
      </c>
      <c r="L1696" s="33" t="str">
        <f>VLOOKUP(K1696,'COMM ITY- ENG'!A:B,2,FALSE)</f>
        <v>cartons and boxes</v>
      </c>
      <c r="N1696">
        <v>140</v>
      </c>
      <c r="O1696" t="s">
        <v>4949</v>
      </c>
      <c r="Q1696" s="19">
        <f t="shared" si="26"/>
        <v>0.46599999999999997</v>
      </c>
      <c r="R1696">
        <v>65.239999999999995</v>
      </c>
      <c r="S1696" s="26" t="str">
        <f>IFERROR(VLOOKUP(J1696,'DESC ITY - ENG'!B:C,2,FALSE),VLOOKUP(I1696,'DESC ITY - ENG'!A:C,3,FALSE))</f>
        <v>Box 5044/000, 24x24x15 cm</v>
      </c>
      <c r="T1696" s="15" t="str">
        <f>IFERROR(VLOOKUP(S1696,'DESC ITY - ENG'!C:D,2,FALSE),VLOOKUP(J1696,'DESC ITY - ENG'!B:D,3,FALSE))</f>
        <v>BOX-</v>
      </c>
      <c r="U1696" t="str">
        <f>VLOOKUP(T1696,'STANDARD COMM'!A:B,2,FALSE)</f>
        <v>BOX / CARTON</v>
      </c>
      <c r="V1696" t="str">
        <f>IF(T1696="","(blank)",IF(COUNTIF('STANDARD COMM'!A:A,T1696)&gt;0,"OK","OUT OF SCOPE"))</f>
        <v>OK</v>
      </c>
    </row>
    <row r="1697" spans="1:22">
      <c r="A1697" t="s">
        <v>8975</v>
      </c>
      <c r="B1697" s="48">
        <v>46085.577106481483</v>
      </c>
      <c r="D1697" t="s">
        <v>9007</v>
      </c>
      <c r="E1697" t="s">
        <v>116</v>
      </c>
      <c r="F1697" t="s">
        <v>9740</v>
      </c>
      <c r="G1697" s="24">
        <v>46173</v>
      </c>
      <c r="I1697" t="s">
        <v>9862</v>
      </c>
      <c r="J1697" t="s">
        <v>9863</v>
      </c>
      <c r="K1697" t="s">
        <v>4947</v>
      </c>
      <c r="L1697" s="33" t="str">
        <f>VLOOKUP(K1697,'COMM ITY- ENG'!A:B,2,FALSE)</f>
        <v>cartons and boxes</v>
      </c>
      <c r="N1697">
        <v>255</v>
      </c>
      <c r="O1697" t="s">
        <v>4949</v>
      </c>
      <c r="Q1697" s="19">
        <f t="shared" si="26"/>
        <v>0.83701960784313723</v>
      </c>
      <c r="R1697">
        <v>213.44</v>
      </c>
      <c r="S1697" s="26" t="str">
        <f>IFERROR(VLOOKUP(J1697,'DESC ITY - ENG'!B:C,2,FALSE),VLOOKUP(I1697,'DESC ITY - ENG'!A:C,3,FALSE))</f>
        <v>BOX 5883/138 59X38.5X15 CM \\</v>
      </c>
      <c r="T1697" s="15" t="str">
        <f>IFERROR(VLOOKUP(S1697,'DESC ITY - ENG'!C:D,2,FALSE),VLOOKUP(J1697,'DESC ITY - ENG'!B:D,3,FALSE))</f>
        <v>SHTS</v>
      </c>
      <c r="U1697" t="str">
        <f>VLOOKUP(T1697,'STANDARD COMM'!A:B,2,FALSE)</f>
        <v>COLOR SHEET SLEEVE</v>
      </c>
      <c r="V1697" t="str">
        <f>IF(T1697="","(blank)",IF(COUNTIF('STANDARD COMM'!A:A,T1697)&gt;0,"OK","OUT OF SCOPE"))</f>
        <v>OK</v>
      </c>
    </row>
    <row r="1698" spans="1:22">
      <c r="A1698" t="s">
        <v>8975</v>
      </c>
      <c r="B1698" s="48">
        <v>46085.577106481483</v>
      </c>
      <c r="D1698" t="s">
        <v>9007</v>
      </c>
      <c r="E1698" t="s">
        <v>116</v>
      </c>
      <c r="F1698" t="s">
        <v>9740</v>
      </c>
      <c r="G1698" s="24">
        <v>46173</v>
      </c>
      <c r="I1698" t="s">
        <v>1181</v>
      </c>
      <c r="J1698" t="s">
        <v>1182</v>
      </c>
      <c r="K1698" t="s">
        <v>4947</v>
      </c>
      <c r="L1698" s="33" t="str">
        <f>VLOOKUP(K1698,'COMM ITY- ENG'!A:B,2,FALSE)</f>
        <v>cartons and boxes</v>
      </c>
      <c r="N1698">
        <v>1020</v>
      </c>
      <c r="O1698" t="s">
        <v>4949</v>
      </c>
      <c r="Q1698" s="19">
        <f t="shared" si="26"/>
        <v>1.091</v>
      </c>
      <c r="R1698">
        <v>1112.82</v>
      </c>
      <c r="S1698" s="26" t="str">
        <f>IFERROR(VLOOKUP(J1698,'DESC ITY - ENG'!B:C,2,FALSE),VLOOKUP(I1698,'DESC ITY - ENG'!A:C,3,FALSE))</f>
        <v>Die-Cut Cardboard Divider, 118x100 cm</v>
      </c>
      <c r="T1698" s="15" t="str">
        <f>IFERROR(VLOOKUP(S1698,'DESC ITY - ENG'!C:D,2,FALSE),VLOOKUP(J1698,'DESC ITY - ENG'!B:D,3,FALSE))</f>
        <v>CBS-</v>
      </c>
      <c r="U1698" t="str">
        <f>VLOOKUP(T1698,'STANDARD COMM'!A:B,2,FALSE)</f>
        <v>CARD BOARD INSERT</v>
      </c>
      <c r="V1698" t="str">
        <f>IF(T1698="","(blank)",IF(COUNTIF('STANDARD COMM'!A:A,T1698)&gt;0,"OK","OUT OF SCOPE"))</f>
        <v>OK</v>
      </c>
    </row>
    <row r="1699" spans="1:22">
      <c r="A1699" t="s">
        <v>8975</v>
      </c>
      <c r="B1699" s="48">
        <v>46085.577106481483</v>
      </c>
      <c r="D1699" t="s">
        <v>9007</v>
      </c>
      <c r="E1699" t="s">
        <v>116</v>
      </c>
      <c r="F1699" t="s">
        <v>9740</v>
      </c>
      <c r="G1699" s="24">
        <v>46173</v>
      </c>
      <c r="I1699" t="s">
        <v>4712</v>
      </c>
      <c r="J1699" t="s">
        <v>4713</v>
      </c>
      <c r="K1699" t="s">
        <v>4947</v>
      </c>
      <c r="L1699" s="33" t="str">
        <f>VLOOKUP(K1699,'COMM ITY- ENG'!A:B,2,FALSE)</f>
        <v>cartons and boxes</v>
      </c>
      <c r="N1699">
        <v>255</v>
      </c>
      <c r="O1699" t="s">
        <v>4949</v>
      </c>
      <c r="Q1699" s="19">
        <f t="shared" si="26"/>
        <v>8.1019607843137262E-2</v>
      </c>
      <c r="R1699">
        <v>20.66</v>
      </c>
      <c r="S1699" s="26" t="str">
        <f>IFERROR(VLOOKUP(J1699,'DESC ITY - ENG'!B:C,2,FALSE),VLOOKUP(I1699,'DESC ITY - ENG'!A:C,3,FALSE))</f>
        <v>CARDBOARD DIVIDER 60X14 CM TYPE 1</v>
      </c>
      <c r="T1699" s="15" t="str">
        <f>IFERROR(VLOOKUP(S1699,'DESC ITY - ENG'!C:D,2,FALSE),VLOOKUP(J1699,'DESC ITY - ENG'!B:D,3,FALSE))</f>
        <v>SHTS</v>
      </c>
      <c r="U1699" t="str">
        <f>VLOOKUP(T1699,'STANDARD COMM'!A:B,2,FALSE)</f>
        <v>COLOR SHEET SLEEVE</v>
      </c>
      <c r="V1699" t="str">
        <f>IF(T1699="","(blank)",IF(COUNTIF('STANDARD COMM'!A:A,T1699)&gt;0,"OK","OUT OF SCOPE"))</f>
        <v>OK</v>
      </c>
    </row>
    <row r="1700" spans="1:22">
      <c r="A1700" t="s">
        <v>8975</v>
      </c>
      <c r="B1700" s="48">
        <v>46085.577106481483</v>
      </c>
      <c r="D1700" t="s">
        <v>9007</v>
      </c>
      <c r="E1700" t="s">
        <v>116</v>
      </c>
      <c r="F1700" t="s">
        <v>9740</v>
      </c>
      <c r="G1700" s="24">
        <v>46173</v>
      </c>
      <c r="I1700" t="s">
        <v>1135</v>
      </c>
      <c r="J1700" t="s">
        <v>1136</v>
      </c>
      <c r="K1700" t="s">
        <v>4947</v>
      </c>
      <c r="L1700" s="33" t="str">
        <f>VLOOKUP(K1700,'COMM ITY- ENG'!A:B,2,FALSE)</f>
        <v>cartons and boxes</v>
      </c>
      <c r="N1700">
        <v>135</v>
      </c>
      <c r="O1700" t="s">
        <v>4949</v>
      </c>
      <c r="Q1700" s="19">
        <f t="shared" si="26"/>
        <v>0.754</v>
      </c>
      <c r="R1700">
        <v>101.79</v>
      </c>
      <c r="S1700" s="26" t="str">
        <f>IFERROR(VLOOKUP(J1700,'DESC ITY - ENG'!B:C,2,FALSE),VLOOKUP(I1700,'DESC ITY - ENG'!A:C,3,FALSE))</f>
        <v>Cardboard Divider, 120x80 cm, T.1</v>
      </c>
      <c r="T1700" s="15" t="str">
        <f>IFERROR(VLOOKUP(S1700,'DESC ITY - ENG'!C:D,2,FALSE),VLOOKUP(J1700,'DESC ITY - ENG'!B:D,3,FALSE))</f>
        <v>CBS-</v>
      </c>
      <c r="U1700" t="str">
        <f>VLOOKUP(T1700,'STANDARD COMM'!A:B,2,FALSE)</f>
        <v>CARD BOARD INSERT</v>
      </c>
      <c r="V1700" t="str">
        <f>IF(T1700="","(blank)",IF(COUNTIF('STANDARD COMM'!A:A,T1700)&gt;0,"OK","OUT OF SCOPE"))</f>
        <v>OK</v>
      </c>
    </row>
    <row r="1701" spans="1:22">
      <c r="A1701" t="s">
        <v>8975</v>
      </c>
      <c r="B1701" s="48">
        <v>46085.577106481483</v>
      </c>
      <c r="D1701" t="s">
        <v>9007</v>
      </c>
      <c r="E1701" t="s">
        <v>116</v>
      </c>
      <c r="F1701" t="s">
        <v>9740</v>
      </c>
      <c r="G1701" s="24">
        <v>46173</v>
      </c>
      <c r="I1701" t="s">
        <v>1758</v>
      </c>
      <c r="J1701" t="s">
        <v>1759</v>
      </c>
      <c r="K1701" t="s">
        <v>4947</v>
      </c>
      <c r="L1701" s="33" t="str">
        <f>VLOOKUP(K1701,'COMM ITY- ENG'!A:B,2,FALSE)</f>
        <v>cartons and boxes</v>
      </c>
      <c r="N1701">
        <v>255</v>
      </c>
      <c r="O1701" t="s">
        <v>4949</v>
      </c>
      <c r="Q1701" s="19">
        <f t="shared" si="26"/>
        <v>4.8000000000000001E-2</v>
      </c>
      <c r="R1701">
        <v>12.24</v>
      </c>
      <c r="S1701" s="26" t="str">
        <f>IFERROR(VLOOKUP(J1701,'DESC ITY - ENG'!B:C,2,FALSE),VLOOKUP(I1701,'DESC ITY - ENG'!A:C,3,FALSE))</f>
        <v>Cardboard Divider, 40x14 cm, T.5</v>
      </c>
      <c r="T1701" s="15" t="str">
        <f>IFERROR(VLOOKUP(S1701,'DESC ITY - ENG'!C:D,2,FALSE),VLOOKUP(J1701,'DESC ITY - ENG'!B:D,3,FALSE))</f>
        <v>CBS-</v>
      </c>
      <c r="U1701" t="str">
        <f>VLOOKUP(T1701,'STANDARD COMM'!A:B,2,FALSE)</f>
        <v>CARD BOARD INSERT</v>
      </c>
      <c r="V1701" t="str">
        <f>IF(T1701="","(blank)",IF(COUNTIF('STANDARD COMM'!A:A,T1701)&gt;0,"OK","OUT OF SCOPE"))</f>
        <v>OK</v>
      </c>
    </row>
    <row r="1702" spans="1:22">
      <c r="A1702" t="s">
        <v>8975</v>
      </c>
      <c r="B1702" s="48">
        <v>46085.577106481483</v>
      </c>
      <c r="D1702" t="s">
        <v>9007</v>
      </c>
      <c r="E1702" t="s">
        <v>116</v>
      </c>
      <c r="F1702" t="s">
        <v>9740</v>
      </c>
      <c r="G1702" s="24">
        <v>46173</v>
      </c>
      <c r="I1702" t="s">
        <v>1157</v>
      </c>
      <c r="J1702" t="s">
        <v>1158</v>
      </c>
      <c r="K1702" t="s">
        <v>4947</v>
      </c>
      <c r="L1702" s="33" t="str">
        <f>VLOOKUP(K1702,'COMM ITY- ENG'!A:B,2,FALSE)</f>
        <v>cartons and boxes</v>
      </c>
      <c r="N1702">
        <v>1370</v>
      </c>
      <c r="O1702" t="s">
        <v>4949</v>
      </c>
      <c r="Q1702" s="19">
        <f t="shared" si="26"/>
        <v>6.2E-2</v>
      </c>
      <c r="R1702">
        <v>84.94</v>
      </c>
      <c r="S1702" s="26" t="str">
        <f>IFERROR(VLOOKUP(J1702,'DESC ITY - ENG'!B:C,2,FALSE),VLOOKUP(I1702,'DESC ITY - ENG'!A:C,3,FALSE))</f>
        <v>Cardboard Divider, 60x14 cm, T.5</v>
      </c>
      <c r="T1702" s="15" t="str">
        <f>IFERROR(VLOOKUP(S1702,'DESC ITY - ENG'!C:D,2,FALSE),VLOOKUP(J1702,'DESC ITY - ENG'!B:D,3,FALSE))</f>
        <v>CBS-</v>
      </c>
      <c r="U1702" t="str">
        <f>VLOOKUP(T1702,'STANDARD COMM'!A:B,2,FALSE)</f>
        <v>CARD BOARD INSERT</v>
      </c>
      <c r="V1702" t="str">
        <f>IF(T1702="","(blank)",IF(COUNTIF('STANDARD COMM'!A:A,T1702)&gt;0,"OK","OUT OF SCOPE"))</f>
        <v>OK</v>
      </c>
    </row>
    <row r="1703" spans="1:22">
      <c r="A1703" t="s">
        <v>8975</v>
      </c>
      <c r="B1703" s="48">
        <v>46085.577106481483</v>
      </c>
      <c r="D1703" t="s">
        <v>9007</v>
      </c>
      <c r="E1703" t="s">
        <v>116</v>
      </c>
      <c r="F1703" t="s">
        <v>9740</v>
      </c>
      <c r="G1703" s="24">
        <v>46173</v>
      </c>
      <c r="I1703" t="s">
        <v>1159</v>
      </c>
      <c r="J1703" t="s">
        <v>1160</v>
      </c>
      <c r="K1703" t="s">
        <v>4947</v>
      </c>
      <c r="L1703" s="33" t="str">
        <f>VLOOKUP(K1703,'COMM ITY- ENG'!A:B,2,FALSE)</f>
        <v>cartons and boxes</v>
      </c>
      <c r="N1703">
        <v>170</v>
      </c>
      <c r="O1703" t="s">
        <v>4949</v>
      </c>
      <c r="Q1703" s="19">
        <f t="shared" si="26"/>
        <v>7.1000000000000008E-2</v>
      </c>
      <c r="R1703">
        <v>12.07</v>
      </c>
      <c r="S1703" s="26" t="str">
        <f>IFERROR(VLOOKUP(J1703,'DESC ITY - ENG'!B:C,2,FALSE),VLOOKUP(I1703,'DESC ITY - ENG'!A:C,3,FALSE))</f>
        <v>Cardboard Divider, 60x17 cm, T.5</v>
      </c>
      <c r="T1703" s="15" t="str">
        <f>IFERROR(VLOOKUP(S1703,'DESC ITY - ENG'!C:D,2,FALSE),VLOOKUP(J1703,'DESC ITY - ENG'!B:D,3,FALSE))</f>
        <v>CBS-</v>
      </c>
      <c r="U1703" t="str">
        <f>VLOOKUP(T1703,'STANDARD COMM'!A:B,2,FALSE)</f>
        <v>CARD BOARD INSERT</v>
      </c>
      <c r="V1703" t="str">
        <f>IF(T1703="","(blank)",IF(COUNTIF('STANDARD COMM'!A:A,T1703)&gt;0,"OK","OUT OF SCOPE"))</f>
        <v>OK</v>
      </c>
    </row>
    <row r="1704" spans="1:22">
      <c r="A1704" t="s">
        <v>8970</v>
      </c>
      <c r="B1704" s="48">
        <v>46086.586400462962</v>
      </c>
      <c r="D1704" t="s">
        <v>9007</v>
      </c>
      <c r="E1704" t="s">
        <v>116</v>
      </c>
      <c r="F1704" t="s">
        <v>9740</v>
      </c>
      <c r="G1704" s="24">
        <v>46173</v>
      </c>
      <c r="I1704" t="s">
        <v>2244</v>
      </c>
      <c r="J1704" t="s">
        <v>2245</v>
      </c>
      <c r="K1704" t="s">
        <v>4947</v>
      </c>
      <c r="L1704" s="33" t="str">
        <f>VLOOKUP(K1704,'COMM ITY- ENG'!A:B,2,FALSE)</f>
        <v>cartons and boxes</v>
      </c>
      <c r="N1704">
        <v>172</v>
      </c>
      <c r="O1704" t="s">
        <v>4949</v>
      </c>
      <c r="Q1704" s="19">
        <f t="shared" si="26"/>
        <v>4.9011627906976746E-2</v>
      </c>
      <c r="R1704">
        <v>8.43</v>
      </c>
      <c r="S1704" s="26" t="str">
        <f>IFERROR(VLOOKUP(J1704,'DESC ITY - ENG'!B:C,2,FALSE),VLOOKUP(I1704,'DESC ITY - ENG'!A:C,3,FALSE))</f>
        <v>Cardboard Divider, 24x24 cm, T.5</v>
      </c>
      <c r="T1704" s="15" t="str">
        <f>IFERROR(VLOOKUP(S1704,'DESC ITY - ENG'!C:D,2,FALSE),VLOOKUP(J1704,'DESC ITY - ENG'!B:D,3,FALSE))</f>
        <v>CBS-</v>
      </c>
      <c r="U1704" t="str">
        <f>VLOOKUP(T1704,'STANDARD COMM'!A:B,2,FALSE)</f>
        <v>CARD BOARD INSERT</v>
      </c>
      <c r="V1704" t="str">
        <f>IF(T1704="","(blank)",IF(COUNTIF('STANDARD COMM'!A:A,T1704)&gt;0,"OK","OUT OF SCOPE"))</f>
        <v>OK</v>
      </c>
    </row>
    <row r="1705" spans="1:22">
      <c r="A1705" t="s">
        <v>8970</v>
      </c>
      <c r="B1705" s="48">
        <v>46086.586400462962</v>
      </c>
      <c r="D1705" t="s">
        <v>9007</v>
      </c>
      <c r="E1705" t="s">
        <v>116</v>
      </c>
      <c r="F1705" t="s">
        <v>9740</v>
      </c>
      <c r="G1705" s="24">
        <v>46173</v>
      </c>
      <c r="I1705" t="s">
        <v>1754</v>
      </c>
      <c r="J1705" t="s">
        <v>1755</v>
      </c>
      <c r="K1705" t="s">
        <v>4947</v>
      </c>
      <c r="L1705" s="33" t="str">
        <f>VLOOKUP(K1705,'COMM ITY- ENG'!A:B,2,FALSE)</f>
        <v>cartons and boxes</v>
      </c>
      <c r="N1705">
        <v>1454</v>
      </c>
      <c r="O1705" t="s">
        <v>4949</v>
      </c>
      <c r="Q1705" s="19">
        <f t="shared" si="26"/>
        <v>5.9002751031636866E-2</v>
      </c>
      <c r="R1705">
        <v>85.79</v>
      </c>
      <c r="S1705" s="26" t="str">
        <f>IFERROR(VLOOKUP(J1705,'DESC ITY - ENG'!B:C,2,FALSE),VLOOKUP(I1705,'DESC ITY - ENG'!A:C,3,FALSE))</f>
        <v>CARDBOARD DIVIDER 28x28 CM TYPE 5</v>
      </c>
      <c r="T1705" s="15" t="str">
        <f>IFERROR(VLOOKUP(S1705,'DESC ITY - ENG'!C:D,2,FALSE),VLOOKUP(J1705,'DESC ITY - ENG'!B:D,3,FALSE))</f>
        <v>SHTS</v>
      </c>
      <c r="U1705" t="str">
        <f>VLOOKUP(T1705,'STANDARD COMM'!A:B,2,FALSE)</f>
        <v>COLOR SHEET SLEEVE</v>
      </c>
      <c r="V1705" t="str">
        <f>IF(T1705="","(blank)",IF(COUNTIF('STANDARD COMM'!A:A,T1705)&gt;0,"OK","OUT OF SCOPE"))</f>
        <v>OK</v>
      </c>
    </row>
    <row r="1706" spans="1:22">
      <c r="A1706" t="s">
        <v>9544</v>
      </c>
      <c r="B1706" s="48">
        <v>46090.396087962959</v>
      </c>
      <c r="D1706" t="s">
        <v>8254</v>
      </c>
      <c r="E1706" t="s">
        <v>94</v>
      </c>
      <c r="F1706" t="s">
        <v>9718</v>
      </c>
      <c r="G1706" s="24">
        <v>46173</v>
      </c>
      <c r="I1706" t="s">
        <v>6864</v>
      </c>
      <c r="J1706" t="s">
        <v>6685</v>
      </c>
      <c r="K1706" t="s">
        <v>4947</v>
      </c>
      <c r="L1706" s="33" t="str">
        <f>VLOOKUP(K1706,'COMM ITY- ENG'!A:B,2,FALSE)</f>
        <v>cartons and boxes</v>
      </c>
      <c r="N1706">
        <v>2850</v>
      </c>
      <c r="O1706" t="s">
        <v>4949</v>
      </c>
      <c r="Q1706" s="19">
        <f t="shared" si="26"/>
        <v>0.20370175438596488</v>
      </c>
      <c r="R1706">
        <v>580.54999999999995</v>
      </c>
      <c r="S1706" s="26" t="str">
        <f>IFERROR(VLOOKUP(J1706,'DESC ITY - ENG'!B:C,2,FALSE),VLOOKUP(I1706,'DESC ITY - ENG'!A:C,3,FALSE))</f>
        <v>LITHO SLEEVE CERAMICO REST. IND.FRYPAN 148 24 E.3256225058273</v>
      </c>
      <c r="T1706" s="15" t="str">
        <f>IFERROR(VLOOKUP(S1706,'DESC ITY - ENG'!C:D,2,FALSE),VLOOKUP(J1706,'DESC ITY - ENG'!B:D,3,FALSE))</f>
        <v>SHTS</v>
      </c>
      <c r="U1706" t="str">
        <f>VLOOKUP(T1706,'STANDARD COMM'!A:B,2,FALSE)</f>
        <v>COLOR SHEET SLEEVE</v>
      </c>
      <c r="V1706" t="str">
        <f>IF(T1706="","(blank)",IF(COUNTIF('STANDARD COMM'!A:A,T1706)&gt;0,"OK","OUT OF SCOPE"))</f>
        <v>OK</v>
      </c>
    </row>
    <row r="1707" spans="1:22">
      <c r="A1707" t="s">
        <v>9544</v>
      </c>
      <c r="B1707" s="48">
        <v>46090.396087962959</v>
      </c>
      <c r="D1707" t="s">
        <v>8254</v>
      </c>
      <c r="E1707" t="s">
        <v>94</v>
      </c>
      <c r="F1707" t="s">
        <v>9718</v>
      </c>
      <c r="G1707" s="24">
        <v>46173</v>
      </c>
      <c r="I1707" t="s">
        <v>3060</v>
      </c>
      <c r="J1707" t="s">
        <v>3061</v>
      </c>
      <c r="K1707" t="s">
        <v>4947</v>
      </c>
      <c r="L1707" s="33" t="str">
        <f>VLOOKUP(K1707,'COMM ITY- ENG'!A:B,2,FALSE)</f>
        <v>cartons and boxes</v>
      </c>
      <c r="N1707">
        <v>1000</v>
      </c>
      <c r="O1707" t="s">
        <v>4949</v>
      </c>
      <c r="Q1707" s="19">
        <f t="shared" si="26"/>
        <v>0.28175</v>
      </c>
      <c r="R1707">
        <v>281.75</v>
      </c>
      <c r="S1707" s="26" t="str">
        <f>IFERROR(VLOOKUP(J1707,'DESC ITY - ENG'!B:C,2,FALSE),VLOOKUP(I1707,'DESC ITY - ENG'!A:C,3,FALSE))</f>
        <v>LIT.ICA STEKPANNA PAN RING 30-279-245931 AR.654956 FSC REST.24</v>
      </c>
      <c r="T1707" s="15" t="str">
        <f>IFERROR(VLOOKUP(S1707,'DESC ITY - ENG'!C:D,2,FALSE),VLOOKUP(J1707,'DESC ITY - ENG'!B:D,3,FALSE))</f>
        <v>SHTS</v>
      </c>
      <c r="U1707" t="str">
        <f>VLOOKUP(T1707,'STANDARD COMM'!A:B,2,FALSE)</f>
        <v>COLOR SHEET SLEEVE</v>
      </c>
      <c r="V1707" t="str">
        <f>IF(T1707="","(blank)",IF(COUNTIF('STANDARD COMM'!A:A,T1707)&gt;0,"OK","OUT OF SCOPE"))</f>
        <v>OK</v>
      </c>
    </row>
    <row r="1708" spans="1:22">
      <c r="A1708" t="s">
        <v>9544</v>
      </c>
      <c r="B1708" s="48">
        <v>46090.396087962959</v>
      </c>
      <c r="D1708" t="s">
        <v>8254</v>
      </c>
      <c r="E1708" t="s">
        <v>94</v>
      </c>
      <c r="F1708" t="s">
        <v>9718</v>
      </c>
      <c r="G1708" s="24">
        <v>46173</v>
      </c>
      <c r="I1708" t="s">
        <v>2310</v>
      </c>
      <c r="J1708" t="s">
        <v>2311</v>
      </c>
      <c r="K1708" t="s">
        <v>4947</v>
      </c>
      <c r="L1708" s="33" t="str">
        <f>VLOOKUP(K1708,'COMM ITY- ENG'!A:B,2,FALSE)</f>
        <v>cartons and boxes</v>
      </c>
      <c r="N1708">
        <v>2310</v>
      </c>
      <c r="O1708" t="s">
        <v>4949</v>
      </c>
      <c r="Q1708" s="19">
        <f t="shared" si="26"/>
        <v>0.46360173160173163</v>
      </c>
      <c r="R1708">
        <v>1070.92</v>
      </c>
      <c r="S1708" s="26" t="str">
        <f>IFERROR(VLOOKUP(J1708,'DESC ITY - ENG'!B:C,2,FALSE),VLOOKUP(I1708,'DESC ITY - ENG'!A:C,3,FALSE))</f>
        <v>Litho Sleeve ICA Casserole 1.7L 479-C/C FSC Rest. 24</v>
      </c>
      <c r="T1708" s="15" t="str">
        <f>IFERROR(VLOOKUP(S1708,'DESC ITY - ENG'!C:D,2,FALSE),VLOOKUP(J1708,'DESC ITY - ENG'!B:D,3,FALSE))</f>
        <v>SHTS</v>
      </c>
      <c r="U1708" t="str">
        <f>VLOOKUP(T1708,'STANDARD COMM'!A:B,2,FALSE)</f>
        <v>COLOR SHEET SLEEVE</v>
      </c>
      <c r="V1708" t="str">
        <f>IF(T1708="","(blank)",IF(COUNTIF('STANDARD COMM'!A:A,T1708)&gt;0,"OK","OUT OF SCOPE"))</f>
        <v>OK</v>
      </c>
    </row>
    <row r="1709" spans="1:22">
      <c r="A1709" t="s">
        <v>9544</v>
      </c>
      <c r="B1709" s="48">
        <v>46090.396087962959</v>
      </c>
      <c r="D1709" t="s">
        <v>8254</v>
      </c>
      <c r="E1709" t="s">
        <v>94</v>
      </c>
      <c r="F1709" t="s">
        <v>9719</v>
      </c>
      <c r="G1709" s="24">
        <v>46173</v>
      </c>
      <c r="I1709" t="s">
        <v>6891</v>
      </c>
      <c r="J1709" t="s">
        <v>6712</v>
      </c>
      <c r="K1709" t="s">
        <v>4947</v>
      </c>
      <c r="L1709" s="33" t="str">
        <f>VLOOKUP(K1709,'COMM ITY- ENG'!A:B,2,FALSE)</f>
        <v>cartons and boxes</v>
      </c>
      <c r="N1709">
        <v>1760</v>
      </c>
      <c r="O1709" t="s">
        <v>4949</v>
      </c>
      <c r="Q1709" s="19">
        <f t="shared" si="26"/>
        <v>0.28180113636363641</v>
      </c>
      <c r="R1709">
        <v>495.97</v>
      </c>
      <c r="S1709" s="26" t="str">
        <f>IFERROR(VLOOKUP(J1709,'DESC ITY - ENG'!B:C,2,FALSE),VLOOKUP(I1709,'DESC ITY - ENG'!A:C,3,FALSE))</f>
        <v>LITHO SLEEVE MONTAGNE BASIC 793 28 8711381150383</v>
      </c>
      <c r="T1709" s="15" t="str">
        <f>IFERROR(VLOOKUP(S1709,'DESC ITY - ENG'!C:D,2,FALSE),VLOOKUP(J1709,'DESC ITY - ENG'!B:D,3,FALSE))</f>
        <v>SHTS</v>
      </c>
      <c r="U1709" t="str">
        <f>VLOOKUP(T1709,'STANDARD COMM'!A:B,2,FALSE)</f>
        <v>COLOR SHEET SLEEVE</v>
      </c>
      <c r="V1709" t="str">
        <f>IF(T1709="","(blank)",IF(COUNTIF('STANDARD COMM'!A:A,T1709)&gt;0,"OK","OUT OF SCOPE"))</f>
        <v>OK</v>
      </c>
    </row>
    <row r="1710" spans="1:22">
      <c r="A1710" t="s">
        <v>9544</v>
      </c>
      <c r="B1710" s="48">
        <v>46090.396087962959</v>
      </c>
      <c r="D1710" t="s">
        <v>8254</v>
      </c>
      <c r="E1710" t="s">
        <v>94</v>
      </c>
      <c r="F1710" t="s">
        <v>9719</v>
      </c>
      <c r="G1710" s="24">
        <v>46173</v>
      </c>
      <c r="I1710" t="s">
        <v>9822</v>
      </c>
      <c r="J1710" t="s">
        <v>8074</v>
      </c>
      <c r="K1710" t="s">
        <v>4947</v>
      </c>
      <c r="L1710" s="33" t="str">
        <f>VLOOKUP(K1710,'COMM ITY- ENG'!A:B,2,FALSE)</f>
        <v>cartons and boxes</v>
      </c>
      <c r="N1710">
        <v>1760</v>
      </c>
      <c r="O1710" t="s">
        <v>4949</v>
      </c>
      <c r="Q1710" s="19">
        <f t="shared" si="26"/>
        <v>0.28180113636363641</v>
      </c>
      <c r="R1710">
        <v>495.97</v>
      </c>
      <c r="S1710" s="26" t="str">
        <f>IFERROR(VLOOKUP(J1710,'DESC ITY - ENG'!B:C,2,FALSE),VLOOKUP(I1710,'DESC ITY - ENG'!A:C,3,FALSE))</f>
        <v>Litho Sleeve Montagne Basic 279 24</v>
      </c>
      <c r="T1710" s="15" t="str">
        <f>IFERROR(VLOOKUP(S1710,'DESC ITY - ENG'!C:D,2,FALSE),VLOOKUP(J1710,'DESC ITY - ENG'!B:D,3,FALSE))</f>
        <v>SHTS</v>
      </c>
      <c r="U1710" t="str">
        <f>VLOOKUP(T1710,'STANDARD COMM'!A:B,2,FALSE)</f>
        <v>COLOR SHEET SLEEVE</v>
      </c>
      <c r="V1710" t="str">
        <f>IF(T1710="","(blank)",IF(COUNTIF('STANDARD COMM'!A:A,T1710)&gt;0,"OK","OUT OF SCOPE"))</f>
        <v>OK</v>
      </c>
    </row>
    <row r="1711" spans="1:22">
      <c r="A1711" t="s">
        <v>9544</v>
      </c>
      <c r="B1711" s="48">
        <v>46090.396087962959</v>
      </c>
      <c r="D1711" t="s">
        <v>8254</v>
      </c>
      <c r="E1711" t="s">
        <v>94</v>
      </c>
      <c r="F1711" t="s">
        <v>9719</v>
      </c>
      <c r="G1711" s="24">
        <v>46173</v>
      </c>
      <c r="I1711" t="s">
        <v>8132</v>
      </c>
      <c r="J1711" t="s">
        <v>8133</v>
      </c>
      <c r="K1711" t="s">
        <v>4947</v>
      </c>
      <c r="L1711" s="33" t="str">
        <f>VLOOKUP(K1711,'COMM ITY- ENG'!A:B,2,FALSE)</f>
        <v>cartons and boxes</v>
      </c>
      <c r="N1711">
        <v>1760</v>
      </c>
      <c r="O1711" t="s">
        <v>4949</v>
      </c>
      <c r="Q1711" s="19">
        <f t="shared" si="26"/>
        <v>0.28180113636363641</v>
      </c>
      <c r="R1711">
        <v>495.97</v>
      </c>
      <c r="S1711" s="26" t="str">
        <f>IFERROR(VLOOKUP(J1711,'DESC ITY - ENG'!B:C,2,FALSE),VLOOKUP(I1711,'DESC ITY - ENG'!A:C,3,FALSE))</f>
        <v>Litho Sleeve Montagne Basic 279 (Size 28)</v>
      </c>
      <c r="T1711" s="15" t="str">
        <f>IFERROR(VLOOKUP(S1711,'DESC ITY - ENG'!C:D,2,FALSE),VLOOKUP(J1711,'DESC ITY - ENG'!B:D,3,FALSE))</f>
        <v>SHTS</v>
      </c>
      <c r="U1711" t="str">
        <f>VLOOKUP(T1711,'STANDARD COMM'!A:B,2,FALSE)</f>
        <v>COLOR SHEET SLEEVE</v>
      </c>
      <c r="V1711" t="str">
        <f>IF(T1711="","(blank)",IF(COUNTIF('STANDARD COMM'!A:A,T1711)&gt;0,"OK","OUT OF SCOPE"))</f>
        <v>OK</v>
      </c>
    </row>
    <row r="1712" spans="1:22">
      <c r="A1712" t="s">
        <v>9544</v>
      </c>
      <c r="B1712" s="48">
        <v>46090.396087962959</v>
      </c>
      <c r="D1712" t="s">
        <v>8254</v>
      </c>
      <c r="E1712" t="s">
        <v>94</v>
      </c>
      <c r="F1712" t="s">
        <v>9719</v>
      </c>
      <c r="G1712" s="24">
        <v>46173</v>
      </c>
      <c r="I1712" t="s">
        <v>4282</v>
      </c>
      <c r="J1712" t="s">
        <v>4283</v>
      </c>
      <c r="K1712" t="s">
        <v>4947</v>
      </c>
      <c r="L1712" s="33" t="str">
        <f>VLOOKUP(K1712,'COMM ITY- ENG'!A:B,2,FALSE)</f>
        <v>cartons and boxes</v>
      </c>
      <c r="N1712">
        <v>1200</v>
      </c>
      <c r="O1712" t="s">
        <v>4949</v>
      </c>
      <c r="Q1712" s="19">
        <f t="shared" si="26"/>
        <v>0.10200000000000001</v>
      </c>
      <c r="R1712">
        <v>122.4</v>
      </c>
      <c r="S1712" s="26" t="str">
        <f>IFERROR(VLOOKUP(J1712,'DESC ITY - ENG'!B:C,2,FALSE),VLOOKUP(I1712,'DESC ITY - ENG'!A:C,3,FALSE))</f>
        <v>LIT.MIGROS STAR GLASS BAND RE.39X24 7038.328 7621361447711</v>
      </c>
      <c r="T1712" s="15" t="str">
        <f>IFERROR(VLOOKUP(S1712,'DESC ITY - ENG'!C:D,2,FALSE),VLOOKUP(J1712,'DESC ITY - ENG'!B:D,3,FALSE))</f>
        <v>SHTS</v>
      </c>
      <c r="U1712" t="str">
        <f>VLOOKUP(T1712,'STANDARD COMM'!A:B,2,FALSE)</f>
        <v>COLOR SHEET SLEEVE</v>
      </c>
      <c r="V1712" t="str">
        <f>IF(T1712="","(blank)",IF(COUNTIF('STANDARD COMM'!A:A,T1712)&gt;0,"OK","OUT OF SCOPE"))</f>
        <v>OK</v>
      </c>
    </row>
    <row r="1713" spans="1:22">
      <c r="A1713" t="s">
        <v>9544</v>
      </c>
      <c r="B1713" s="48">
        <v>46090.396087962959</v>
      </c>
      <c r="D1713" t="s">
        <v>8254</v>
      </c>
      <c r="E1713" t="s">
        <v>94</v>
      </c>
      <c r="F1713" t="s">
        <v>9719</v>
      </c>
      <c r="G1713" s="24">
        <v>46173</v>
      </c>
      <c r="I1713" t="s">
        <v>4286</v>
      </c>
      <c r="J1713" t="s">
        <v>4287</v>
      </c>
      <c r="K1713" t="s">
        <v>4947</v>
      </c>
      <c r="L1713" s="33" t="str">
        <f>VLOOKUP(K1713,'COMM ITY- ENG'!A:B,2,FALSE)</f>
        <v>cartons and boxes</v>
      </c>
      <c r="N1713">
        <v>1150</v>
      </c>
      <c r="O1713" t="s">
        <v>4949</v>
      </c>
      <c r="Q1713" s="19">
        <f t="shared" si="26"/>
        <v>0.10199999999999999</v>
      </c>
      <c r="R1713">
        <v>117.3</v>
      </c>
      <c r="S1713" s="26" t="str">
        <f>IFERROR(VLOOKUP(J1713,'DESC ITY - ENG'!B:C,2,FALSE),VLOOKUP(I1713,'DESC ITY - ENG'!A:C,3,FALSE))</f>
        <v>LIT.MIGROS STAR GLASS BAND, RE.35.5X22 7038.327 7621361447704</v>
      </c>
      <c r="T1713" s="15" t="str">
        <f>IFERROR(VLOOKUP(S1713,'DESC ITY - ENG'!C:D,2,FALSE),VLOOKUP(J1713,'DESC ITY - ENG'!B:D,3,FALSE))</f>
        <v>SHTS</v>
      </c>
      <c r="U1713" t="str">
        <f>VLOOKUP(T1713,'STANDARD COMM'!A:B,2,FALSE)</f>
        <v>COLOR SHEET SLEEVE</v>
      </c>
      <c r="V1713" t="str">
        <f>IF(T1713="","(blank)",IF(COUNTIF('STANDARD COMM'!A:A,T1713)&gt;0,"OK","OUT OF SCOPE"))</f>
        <v>OK</v>
      </c>
    </row>
    <row r="1714" spans="1:22">
      <c r="A1714" t="s">
        <v>9544</v>
      </c>
      <c r="B1714" s="48">
        <v>46090.396087962959</v>
      </c>
      <c r="D1714" t="s">
        <v>8254</v>
      </c>
      <c r="E1714" t="s">
        <v>94</v>
      </c>
      <c r="F1714" t="s">
        <v>9719</v>
      </c>
      <c r="G1714" s="24">
        <v>46173</v>
      </c>
      <c r="I1714" t="s">
        <v>6893</v>
      </c>
      <c r="J1714" t="s">
        <v>6714</v>
      </c>
      <c r="K1714" t="s">
        <v>4947</v>
      </c>
      <c r="L1714" s="33" t="str">
        <f>VLOOKUP(K1714,'COMM ITY- ENG'!A:B,2,FALSE)</f>
        <v>cartons and boxes</v>
      </c>
      <c r="N1714">
        <v>2450</v>
      </c>
      <c r="O1714" t="s">
        <v>4949</v>
      </c>
      <c r="Q1714" s="19">
        <f t="shared" si="26"/>
        <v>0.28179999999999999</v>
      </c>
      <c r="R1714">
        <v>690.41</v>
      </c>
      <c r="S1714" s="26" t="str">
        <f>IFERROR(VLOOKUP(J1714,'DESC ITY - ENG'!B:C,2,FALSE),VLOOKUP(I1714,'DESC ITY - ENG'!A:C,3,FALSE))</f>
        <v>LITHO SLEEVE CERAMICO RES.IN.C.1M 641 20 L 2.5 E 3256225058426</v>
      </c>
      <c r="T1714" s="15" t="str">
        <f>IFERROR(VLOOKUP(S1714,'DESC ITY - ENG'!C:D,2,FALSE),VLOOKUP(J1714,'DESC ITY - ENG'!B:D,3,FALSE))</f>
        <v>SHTS</v>
      </c>
      <c r="U1714" t="str">
        <f>VLOOKUP(T1714,'STANDARD COMM'!A:B,2,FALSE)</f>
        <v>COLOR SHEET SLEEVE</v>
      </c>
      <c r="V1714" t="str">
        <f>IF(T1714="","(blank)",IF(COUNTIF('STANDARD COMM'!A:A,T1714)&gt;0,"OK","OUT OF SCOPE"))</f>
        <v>OK</v>
      </c>
    </row>
    <row r="1715" spans="1:22">
      <c r="A1715" t="s">
        <v>9544</v>
      </c>
      <c r="B1715" s="48">
        <v>46090.396087962959</v>
      </c>
      <c r="D1715" t="s">
        <v>8254</v>
      </c>
      <c r="E1715" t="s">
        <v>94</v>
      </c>
      <c r="F1715" t="s">
        <v>9719</v>
      </c>
      <c r="G1715" s="24">
        <v>46173</v>
      </c>
      <c r="I1715" t="s">
        <v>6864</v>
      </c>
      <c r="J1715" t="s">
        <v>6685</v>
      </c>
      <c r="K1715" t="s">
        <v>4947</v>
      </c>
      <c r="L1715" s="33" t="str">
        <f>VLOOKUP(K1715,'COMM ITY- ENG'!A:B,2,FALSE)</f>
        <v>cartons and boxes</v>
      </c>
      <c r="N1715">
        <v>2800</v>
      </c>
      <c r="O1715" t="s">
        <v>4949</v>
      </c>
      <c r="Q1715" s="19">
        <f t="shared" si="26"/>
        <v>0.20369999999999999</v>
      </c>
      <c r="R1715">
        <v>570.36</v>
      </c>
      <c r="S1715" s="26" t="str">
        <f>IFERROR(VLOOKUP(J1715,'DESC ITY - ENG'!B:C,2,FALSE),VLOOKUP(I1715,'DESC ITY - ENG'!A:C,3,FALSE))</f>
        <v>LITHO SLEEVE CERAMICO REST. IND.FRYPAN 148 24 E.3256225058273</v>
      </c>
      <c r="T1715" s="15" t="str">
        <f>IFERROR(VLOOKUP(S1715,'DESC ITY - ENG'!C:D,2,FALSE),VLOOKUP(J1715,'DESC ITY - ENG'!B:D,3,FALSE))</f>
        <v>SHTS</v>
      </c>
      <c r="U1715" t="str">
        <f>VLOOKUP(T1715,'STANDARD COMM'!A:B,2,FALSE)</f>
        <v>COLOR SHEET SLEEVE</v>
      </c>
      <c r="V1715" t="str">
        <f>IF(T1715="","(blank)",IF(COUNTIF('STANDARD COMM'!A:A,T1715)&gt;0,"OK","OUT OF SCOPE"))</f>
        <v>OK</v>
      </c>
    </row>
    <row r="1716" spans="1:22">
      <c r="A1716" t="s">
        <v>9544</v>
      </c>
      <c r="B1716" s="48">
        <v>46090.396087962959</v>
      </c>
      <c r="D1716" t="s">
        <v>8254</v>
      </c>
      <c r="E1716" t="s">
        <v>94</v>
      </c>
      <c r="F1716" t="s">
        <v>9719</v>
      </c>
      <c r="G1716" s="24">
        <v>46173</v>
      </c>
      <c r="I1716" t="s">
        <v>3060</v>
      </c>
      <c r="J1716" t="s">
        <v>3061</v>
      </c>
      <c r="K1716" t="s">
        <v>4947</v>
      </c>
      <c r="L1716" s="33" t="str">
        <f>VLOOKUP(K1716,'COMM ITY- ENG'!A:B,2,FALSE)</f>
        <v>cartons and boxes</v>
      </c>
      <c r="N1716">
        <v>1250</v>
      </c>
      <c r="O1716" t="s">
        <v>4949</v>
      </c>
      <c r="Q1716" s="19">
        <f t="shared" si="26"/>
        <v>0.281752</v>
      </c>
      <c r="R1716">
        <v>352.19</v>
      </c>
      <c r="S1716" s="26" t="str">
        <f>IFERROR(VLOOKUP(J1716,'DESC ITY - ENG'!B:C,2,FALSE),VLOOKUP(I1716,'DESC ITY - ENG'!A:C,3,FALSE))</f>
        <v>LIT.ICA STEKPANNA PAN RING 30-279-245931 AR.654956 FSC REST.24</v>
      </c>
      <c r="T1716" s="15" t="str">
        <f>IFERROR(VLOOKUP(S1716,'DESC ITY - ENG'!C:D,2,FALSE),VLOOKUP(J1716,'DESC ITY - ENG'!B:D,3,FALSE))</f>
        <v>SHTS</v>
      </c>
      <c r="U1716" t="str">
        <f>VLOOKUP(T1716,'STANDARD COMM'!A:B,2,FALSE)</f>
        <v>COLOR SHEET SLEEVE</v>
      </c>
      <c r="V1716" t="str">
        <f>IF(T1716="","(blank)",IF(COUNTIF('STANDARD COMM'!A:A,T1716)&gt;0,"OK","OUT OF SCOPE"))</f>
        <v>OK</v>
      </c>
    </row>
    <row r="1717" spans="1:22">
      <c r="A1717" t="s">
        <v>9544</v>
      </c>
      <c r="B1717" s="48">
        <v>46090.396087962959</v>
      </c>
      <c r="D1717" t="s">
        <v>8254</v>
      </c>
      <c r="E1717" t="s">
        <v>94</v>
      </c>
      <c r="F1717" t="s">
        <v>9777</v>
      </c>
      <c r="G1717" s="24">
        <v>46173</v>
      </c>
      <c r="I1717" t="s">
        <v>8075</v>
      </c>
      <c r="J1717" t="s">
        <v>8076</v>
      </c>
      <c r="K1717" t="s">
        <v>4947</v>
      </c>
      <c r="L1717" s="33" t="str">
        <f>VLOOKUP(K1717,'COMM ITY- ENG'!A:B,2,FALSE)</f>
        <v>cartons and boxes</v>
      </c>
      <c r="N1717">
        <v>1760</v>
      </c>
      <c r="O1717" t="s">
        <v>4949</v>
      </c>
      <c r="Q1717" s="19">
        <f t="shared" si="26"/>
        <v>0.28180113636363641</v>
      </c>
      <c r="R1717">
        <v>495.97</v>
      </c>
      <c r="S1717" s="26" t="str">
        <f>IFERROR(VLOOKUP(J1717,'DESC ITY - ENG'!B:C,2,FALSE),VLOOKUP(I1717,'DESC ITY - ENG'!A:C,3,FALSE))</f>
        <v>Litho Sleeve Montagne Basic 380 28</v>
      </c>
      <c r="T1717" s="15" t="str">
        <f>IFERROR(VLOOKUP(S1717,'DESC ITY - ENG'!C:D,2,FALSE),VLOOKUP(J1717,'DESC ITY - ENG'!B:D,3,FALSE))</f>
        <v>SHTS</v>
      </c>
      <c r="U1717" t="str">
        <f>VLOOKUP(T1717,'STANDARD COMM'!A:B,2,FALSE)</f>
        <v>COLOR SHEET SLEEVE</v>
      </c>
      <c r="V1717" t="str">
        <f>IF(T1717="","(blank)",IF(COUNTIF('STANDARD COMM'!A:A,T1717)&gt;0,"OK","OUT OF SCOPE"))</f>
        <v>OK</v>
      </c>
    </row>
    <row r="1718" spans="1:22">
      <c r="A1718" t="s">
        <v>9544</v>
      </c>
      <c r="B1718" s="48">
        <v>46090.396087962959</v>
      </c>
      <c r="D1718" t="s">
        <v>8254</v>
      </c>
      <c r="E1718" t="s">
        <v>94</v>
      </c>
      <c r="F1718" t="s">
        <v>9777</v>
      </c>
      <c r="G1718" s="24">
        <v>46173</v>
      </c>
      <c r="I1718" t="s">
        <v>4566</v>
      </c>
      <c r="J1718" t="s">
        <v>4567</v>
      </c>
      <c r="K1718" t="s">
        <v>4947</v>
      </c>
      <c r="L1718" s="33" t="str">
        <f>VLOOKUP(K1718,'COMM ITY- ENG'!A:B,2,FALSE)</f>
        <v>cartons and boxes</v>
      </c>
      <c r="N1718">
        <v>2200</v>
      </c>
      <c r="O1718" t="s">
        <v>4949</v>
      </c>
      <c r="Q1718" s="19">
        <f t="shared" si="26"/>
        <v>0.10200000000000001</v>
      </c>
      <c r="R1718">
        <v>224.4</v>
      </c>
      <c r="S1718" s="26" t="str">
        <f>IFERROR(VLOOKUP(J1718,'DESC ITY - ENG'!B:C,2,FALSE),VLOOKUP(I1718,'DESC ITY - ENG'!A:C,3,FALSE))</f>
        <v>Litho Sleeve Migros Basic Pan Dia. 30</v>
      </c>
      <c r="T1718" s="15" t="str">
        <f>IFERROR(VLOOKUP(S1718,'DESC ITY - ENG'!C:D,2,FALSE),VLOOKUP(J1718,'DESC ITY - ENG'!B:D,3,FALSE))</f>
        <v>SHTS</v>
      </c>
      <c r="U1718" t="str">
        <f>VLOOKUP(T1718,'STANDARD COMM'!A:B,2,FALSE)</f>
        <v>COLOR SHEET SLEEVE</v>
      </c>
      <c r="V1718" t="str">
        <f>IF(T1718="","(blank)",IF(COUNTIF('STANDARD COMM'!A:A,T1718)&gt;0,"OK","OUT OF SCOPE"))</f>
        <v>OK</v>
      </c>
    </row>
    <row r="1719" spans="1:22">
      <c r="A1719" t="s">
        <v>9544</v>
      </c>
      <c r="B1719" s="48">
        <v>46090.396087962959</v>
      </c>
      <c r="D1719" t="s">
        <v>8254</v>
      </c>
      <c r="E1719" t="s">
        <v>94</v>
      </c>
      <c r="F1719" t="s">
        <v>9777</v>
      </c>
      <c r="G1719" s="24">
        <v>46173</v>
      </c>
      <c r="I1719" t="s">
        <v>3034</v>
      </c>
      <c r="J1719" t="s">
        <v>3035</v>
      </c>
      <c r="K1719" t="s">
        <v>4947</v>
      </c>
      <c r="L1719" s="33" t="str">
        <f>VLOOKUP(K1719,'COMM ITY- ENG'!A:B,2,FALSE)</f>
        <v>cartons and boxes</v>
      </c>
      <c r="N1719">
        <v>1050</v>
      </c>
      <c r="O1719" t="s">
        <v>4949</v>
      </c>
      <c r="Q1719" s="19">
        <f t="shared" si="26"/>
        <v>0.35742857142857143</v>
      </c>
      <c r="R1719">
        <v>375.3</v>
      </c>
      <c r="S1719" s="26" t="str">
        <f>IFERROR(VLOOKUP(J1719,'DESC ITY - ENG'!B:C,2,FALSE),VLOOKUP(I1719,'DESC ITY - ENG'!A:C,3,FALSE))</f>
        <v>LITHO BAND TVS VIRTUS INDUCTION CASSEROLE 1H Ø18 F.479-8000807057384</v>
      </c>
      <c r="T1719" s="15" t="str">
        <f>IFERROR(VLOOKUP(S1719,'DESC ITY - ENG'!C:D,2,FALSE),VLOOKUP(J1719,'DESC ITY - ENG'!B:D,3,FALSE))</f>
        <v>SHTS</v>
      </c>
      <c r="U1719" t="str">
        <f>VLOOKUP(T1719,'STANDARD COMM'!A:B,2,FALSE)</f>
        <v>COLOR SHEET SLEEVE</v>
      </c>
      <c r="V1719" t="str">
        <f>IF(T1719="","(blank)",IF(COUNTIF('STANDARD COMM'!A:A,T1719)&gt;0,"OK","OUT OF SCOPE"))</f>
        <v>OK</v>
      </c>
    </row>
    <row r="1720" spans="1:22">
      <c r="A1720" t="s">
        <v>9544</v>
      </c>
      <c r="B1720" s="48">
        <v>46090.396087962959</v>
      </c>
      <c r="D1720" t="s">
        <v>8254</v>
      </c>
      <c r="E1720" t="s">
        <v>94</v>
      </c>
      <c r="F1720" t="s">
        <v>9777</v>
      </c>
      <c r="G1720" s="24">
        <v>46173</v>
      </c>
      <c r="I1720" t="s">
        <v>2298</v>
      </c>
      <c r="J1720" t="s">
        <v>2299</v>
      </c>
      <c r="K1720" t="s">
        <v>4947</v>
      </c>
      <c r="L1720" s="33" t="str">
        <f>VLOOKUP(K1720,'COMM ITY- ENG'!A:B,2,FALSE)</f>
        <v>cartons and boxes</v>
      </c>
      <c r="N1720">
        <v>1300</v>
      </c>
      <c r="O1720" t="s">
        <v>4949</v>
      </c>
      <c r="Q1720" s="19">
        <f t="shared" si="26"/>
        <v>0.28175384615384613</v>
      </c>
      <c r="R1720">
        <v>366.28</v>
      </c>
      <c r="S1720" s="26" t="str">
        <f>IFERROR(VLOOKUP(J1720,'DESC ITY - ENG'!B:C,2,FALSE),VLOOKUP(I1720,'DESC ITY - ENG'!A:C,3,FALSE))</f>
        <v>LITHO BAND TVS NATURA INDUCTION Ø24 REST. 8000807044742</v>
      </c>
      <c r="T1720" s="15" t="str">
        <f>IFERROR(VLOOKUP(S1720,'DESC ITY - ENG'!C:D,2,FALSE),VLOOKUP(J1720,'DESC ITY - ENG'!B:D,3,FALSE))</f>
        <v>SHTS</v>
      </c>
      <c r="U1720" t="str">
        <f>VLOOKUP(T1720,'STANDARD COMM'!A:B,2,FALSE)</f>
        <v>COLOR SHEET SLEEVE</v>
      </c>
      <c r="V1720" t="str">
        <f>IF(T1720="","(blank)",IF(COUNTIF('STANDARD COMM'!A:A,T1720)&gt;0,"OK","OUT OF SCOPE"))</f>
        <v>OK</v>
      </c>
    </row>
    <row r="1721" spans="1:22">
      <c r="A1721" t="s">
        <v>9544</v>
      </c>
      <c r="B1721" s="48">
        <v>46090.396087962959</v>
      </c>
      <c r="D1721" t="s">
        <v>8254</v>
      </c>
      <c r="E1721" t="s">
        <v>94</v>
      </c>
      <c r="F1721" t="s">
        <v>9777</v>
      </c>
      <c r="G1721" s="24">
        <v>46173</v>
      </c>
      <c r="I1721" t="s">
        <v>3040</v>
      </c>
      <c r="J1721" t="s">
        <v>3041</v>
      </c>
      <c r="K1721" t="s">
        <v>4947</v>
      </c>
      <c r="L1721" s="33" t="str">
        <f>VLOOKUP(K1721,'COMM ITY- ENG'!A:B,2,FALSE)</f>
        <v>cartons and boxes</v>
      </c>
      <c r="N1721">
        <v>900</v>
      </c>
      <c r="O1721" t="s">
        <v>4949</v>
      </c>
      <c r="Q1721" s="19">
        <f t="shared" si="26"/>
        <v>0.28175555555555559</v>
      </c>
      <c r="R1721">
        <v>253.58</v>
      </c>
      <c r="S1721" s="26" t="str">
        <f>IFERROR(VLOOKUP(J1721,'DESC ITY - ENG'!B:C,2,FALSE),VLOOKUP(I1721,'DESC ITY - ENG'!A:C,3,FALSE))</f>
        <v>LITHO BAND TVS NATURA INDUCTION Ø20 REST. 8000807044742</v>
      </c>
      <c r="T1721" s="15" t="str">
        <f>IFERROR(VLOOKUP(S1721,'DESC ITY - ENG'!C:D,2,FALSE),VLOOKUP(J1721,'DESC ITY - ENG'!B:D,3,FALSE))</f>
        <v>SHTS</v>
      </c>
      <c r="U1721" t="str">
        <f>VLOOKUP(T1721,'STANDARD COMM'!A:B,2,FALSE)</f>
        <v>COLOR SHEET SLEEVE</v>
      </c>
      <c r="V1721" t="str">
        <f>IF(T1721="","(blank)",IF(COUNTIF('STANDARD COMM'!A:A,T1721)&gt;0,"OK","OUT OF SCOPE"))</f>
        <v>OK</v>
      </c>
    </row>
    <row r="1722" spans="1:22">
      <c r="A1722" t="s">
        <v>9544</v>
      </c>
      <c r="B1722" s="48">
        <v>46090.396087962959</v>
      </c>
      <c r="D1722" t="s">
        <v>8254</v>
      </c>
      <c r="E1722" t="s">
        <v>94</v>
      </c>
      <c r="F1722" t="s">
        <v>9777</v>
      </c>
      <c r="G1722" s="24">
        <v>46173</v>
      </c>
      <c r="I1722" t="s">
        <v>3339</v>
      </c>
      <c r="J1722" t="s">
        <v>3340</v>
      </c>
      <c r="K1722" t="s">
        <v>4947</v>
      </c>
      <c r="L1722" s="33" t="str">
        <f>VLOOKUP(K1722,'COMM ITY- ENG'!A:B,2,FALSE)</f>
        <v>cartons and boxes</v>
      </c>
      <c r="N1722">
        <v>1300</v>
      </c>
      <c r="O1722" t="s">
        <v>4949</v>
      </c>
      <c r="Q1722" s="19">
        <f t="shared" si="26"/>
        <v>0.1368</v>
      </c>
      <c r="R1722">
        <v>177.84</v>
      </c>
      <c r="S1722" s="26" t="str">
        <f>IFERROR(VLOOKUP(J1722,'DESC ITY - ENG'!B:C,2,FALSE),VLOOKUP(I1722,'DESC ITY - ENG'!A:C,3,FALSE))</f>
        <v>Litho Sleeve Masterchef Onyx Induction 279 ∅20</v>
      </c>
      <c r="T1722" s="15" t="str">
        <f>IFERROR(VLOOKUP(S1722,'DESC ITY - ENG'!C:D,2,FALSE),VLOOKUP(J1722,'DESC ITY - ENG'!B:D,3,FALSE))</f>
        <v>SHTS</v>
      </c>
      <c r="U1722" t="str">
        <f>VLOOKUP(T1722,'STANDARD COMM'!A:B,2,FALSE)</f>
        <v>COLOR SHEET SLEEVE</v>
      </c>
      <c r="V1722" t="str">
        <f>IF(T1722="","(blank)",IF(COUNTIF('STANDARD COMM'!A:A,T1722)&gt;0,"OK","OUT OF SCOPE"))</f>
        <v>OK</v>
      </c>
    </row>
    <row r="1723" spans="1:22">
      <c r="A1723" t="s">
        <v>9544</v>
      </c>
      <c r="B1723" s="48">
        <v>46090.396087962959</v>
      </c>
      <c r="D1723" t="s">
        <v>8254</v>
      </c>
      <c r="E1723" t="s">
        <v>94</v>
      </c>
      <c r="F1723" t="s">
        <v>9777</v>
      </c>
      <c r="G1723" s="24">
        <v>46173</v>
      </c>
      <c r="I1723" t="s">
        <v>2084</v>
      </c>
      <c r="J1723" t="s">
        <v>2085</v>
      </c>
      <c r="K1723" t="s">
        <v>4947</v>
      </c>
      <c r="L1723" s="33" t="str">
        <f>VLOOKUP(K1723,'COMM ITY- ENG'!A:B,2,FALSE)</f>
        <v>cartons and boxes</v>
      </c>
      <c r="N1723">
        <v>500</v>
      </c>
      <c r="O1723" t="s">
        <v>4949</v>
      </c>
      <c r="Q1723" s="19">
        <f t="shared" si="26"/>
        <v>0.1368</v>
      </c>
      <c r="R1723">
        <v>68.400000000000006</v>
      </c>
      <c r="S1723" s="26" t="str">
        <f>IFERROR(VLOOKUP(J1723,'DESC ITY - ENG'!B:C,2,FALSE),VLOOKUP(I1723,'DESC ITY - ENG'!A:C,3,FALSE))</f>
        <v>Litho Sleeve Masterchef Onyx Induction 287 ∅30</v>
      </c>
      <c r="T1723" s="15" t="str">
        <f>IFERROR(VLOOKUP(S1723,'DESC ITY - ENG'!C:D,2,FALSE),VLOOKUP(J1723,'DESC ITY - ENG'!B:D,3,FALSE))</f>
        <v>SHTS</v>
      </c>
      <c r="U1723" t="str">
        <f>VLOOKUP(T1723,'STANDARD COMM'!A:B,2,FALSE)</f>
        <v>COLOR SHEET SLEEVE</v>
      </c>
      <c r="V1723" t="str">
        <f>IF(T1723="","(blank)",IF(COUNTIF('STANDARD COMM'!A:A,T1723)&gt;0,"OK","OUT OF SCOPE"))</f>
        <v>OK</v>
      </c>
    </row>
    <row r="1724" spans="1:22">
      <c r="A1724" t="s">
        <v>9544</v>
      </c>
      <c r="B1724" s="48">
        <v>46090.396087962959</v>
      </c>
      <c r="D1724" t="s">
        <v>8254</v>
      </c>
      <c r="E1724" t="s">
        <v>94</v>
      </c>
      <c r="F1724" t="s">
        <v>9778</v>
      </c>
      <c r="G1724" s="24">
        <v>46173</v>
      </c>
      <c r="I1724" t="s">
        <v>2298</v>
      </c>
      <c r="J1724" t="s">
        <v>2299</v>
      </c>
      <c r="K1724" t="s">
        <v>4947</v>
      </c>
      <c r="L1724" s="33" t="str">
        <f>VLOOKUP(K1724,'COMM ITY- ENG'!A:B,2,FALSE)</f>
        <v>cartons and boxes</v>
      </c>
      <c r="N1724">
        <v>1050</v>
      </c>
      <c r="O1724" t="s">
        <v>4949</v>
      </c>
      <c r="Q1724" s="19">
        <f t="shared" si="26"/>
        <v>0.28175238095238092</v>
      </c>
      <c r="R1724">
        <v>295.83999999999997</v>
      </c>
      <c r="S1724" s="26" t="str">
        <f>IFERROR(VLOOKUP(J1724,'DESC ITY - ENG'!B:C,2,FALSE),VLOOKUP(I1724,'DESC ITY - ENG'!A:C,3,FALSE))</f>
        <v>LITHO BAND TVS NATURA INDUCTION Ø24 REST. 8000807044742</v>
      </c>
      <c r="T1724" s="15" t="str">
        <f>IFERROR(VLOOKUP(S1724,'DESC ITY - ENG'!C:D,2,FALSE),VLOOKUP(J1724,'DESC ITY - ENG'!B:D,3,FALSE))</f>
        <v>SHTS</v>
      </c>
      <c r="U1724" t="str">
        <f>VLOOKUP(T1724,'STANDARD COMM'!A:B,2,FALSE)</f>
        <v>COLOR SHEET SLEEVE</v>
      </c>
      <c r="V1724" t="str">
        <f>IF(T1724="","(blank)",IF(COUNTIF('STANDARD COMM'!A:A,T1724)&gt;0,"OK","OUT OF SCOPE"))</f>
        <v>OK</v>
      </c>
    </row>
    <row r="1725" spans="1:22">
      <c r="A1725" t="s">
        <v>9544</v>
      </c>
      <c r="B1725" s="48">
        <v>46090.396087962959</v>
      </c>
      <c r="D1725" t="s">
        <v>8254</v>
      </c>
      <c r="E1725" t="s">
        <v>94</v>
      </c>
      <c r="F1725" t="s">
        <v>9778</v>
      </c>
      <c r="G1725" s="24">
        <v>46173</v>
      </c>
      <c r="I1725" t="s">
        <v>3040</v>
      </c>
      <c r="J1725" t="s">
        <v>3041</v>
      </c>
      <c r="K1725" t="s">
        <v>4947</v>
      </c>
      <c r="L1725" s="33" t="str">
        <f>VLOOKUP(K1725,'COMM ITY- ENG'!A:B,2,FALSE)</f>
        <v>cartons and boxes</v>
      </c>
      <c r="N1725">
        <v>1300</v>
      </c>
      <c r="O1725" t="s">
        <v>4949</v>
      </c>
      <c r="Q1725" s="19">
        <f t="shared" si="26"/>
        <v>0.28175384615384613</v>
      </c>
      <c r="R1725">
        <v>366.28</v>
      </c>
      <c r="S1725" s="26" t="str">
        <f>IFERROR(VLOOKUP(J1725,'DESC ITY - ENG'!B:C,2,FALSE),VLOOKUP(I1725,'DESC ITY - ENG'!A:C,3,FALSE))</f>
        <v>LITHO BAND TVS NATURA INDUCTION Ø20 REST. 8000807044742</v>
      </c>
      <c r="T1725" s="15" t="str">
        <f>IFERROR(VLOOKUP(S1725,'DESC ITY - ENG'!C:D,2,FALSE),VLOOKUP(J1725,'DESC ITY - ENG'!B:D,3,FALSE))</f>
        <v>SHTS</v>
      </c>
      <c r="U1725" t="str">
        <f>VLOOKUP(T1725,'STANDARD COMM'!A:B,2,FALSE)</f>
        <v>COLOR SHEET SLEEVE</v>
      </c>
      <c r="V1725" t="str">
        <f>IF(T1725="","(blank)",IF(COUNTIF('STANDARD COMM'!A:A,T1725)&gt;0,"OK","OUT OF SCOPE"))</f>
        <v>OK</v>
      </c>
    </row>
    <row r="1726" spans="1:22">
      <c r="A1726" t="s">
        <v>9544</v>
      </c>
      <c r="B1726" s="48">
        <v>46090.396087962959</v>
      </c>
      <c r="D1726" t="s">
        <v>8254</v>
      </c>
      <c r="E1726" t="s">
        <v>94</v>
      </c>
      <c r="F1726" t="s">
        <v>9778</v>
      </c>
      <c r="G1726" s="24">
        <v>46173</v>
      </c>
      <c r="I1726" t="s">
        <v>3339</v>
      </c>
      <c r="J1726" t="s">
        <v>3340</v>
      </c>
      <c r="K1726" t="s">
        <v>4947</v>
      </c>
      <c r="L1726" s="33" t="str">
        <f>VLOOKUP(K1726,'COMM ITY- ENG'!A:B,2,FALSE)</f>
        <v>cartons and boxes</v>
      </c>
      <c r="N1726">
        <v>900</v>
      </c>
      <c r="O1726" t="s">
        <v>4949</v>
      </c>
      <c r="Q1726" s="19">
        <f t="shared" si="26"/>
        <v>0.1368</v>
      </c>
      <c r="R1726">
        <v>123.12</v>
      </c>
      <c r="S1726" s="26" t="str">
        <f>IFERROR(VLOOKUP(J1726,'DESC ITY - ENG'!B:C,2,FALSE),VLOOKUP(I1726,'DESC ITY - ENG'!A:C,3,FALSE))</f>
        <v>Litho Sleeve Masterchef Onyx Induction 279 ∅20</v>
      </c>
      <c r="T1726" s="15" t="str">
        <f>IFERROR(VLOOKUP(S1726,'DESC ITY - ENG'!C:D,2,FALSE),VLOOKUP(J1726,'DESC ITY - ENG'!B:D,3,FALSE))</f>
        <v>SHTS</v>
      </c>
      <c r="U1726" t="str">
        <f>VLOOKUP(T1726,'STANDARD COMM'!A:B,2,FALSE)</f>
        <v>COLOR SHEET SLEEVE</v>
      </c>
      <c r="V1726" t="str">
        <f>IF(T1726="","(blank)",IF(COUNTIF('STANDARD COMM'!A:A,T1726)&gt;0,"OK","OUT OF SCOPE"))</f>
        <v>OK</v>
      </c>
    </row>
    <row r="1727" spans="1:22">
      <c r="A1727" t="s">
        <v>9544</v>
      </c>
      <c r="B1727" s="48">
        <v>46090.396087962959</v>
      </c>
      <c r="D1727" t="s">
        <v>8254</v>
      </c>
      <c r="E1727" t="s">
        <v>94</v>
      </c>
      <c r="F1727" t="s">
        <v>9778</v>
      </c>
      <c r="G1727" s="24">
        <v>46173</v>
      </c>
      <c r="I1727" t="s">
        <v>2084</v>
      </c>
      <c r="J1727" t="s">
        <v>2085</v>
      </c>
      <c r="K1727" t="s">
        <v>4947</v>
      </c>
      <c r="L1727" s="33" t="str">
        <f>VLOOKUP(K1727,'COMM ITY- ENG'!A:B,2,FALSE)</f>
        <v>cartons and boxes</v>
      </c>
      <c r="N1727">
        <v>4050</v>
      </c>
      <c r="O1727" t="s">
        <v>4949</v>
      </c>
      <c r="Q1727" s="19">
        <f t="shared" si="26"/>
        <v>0.13679999999999998</v>
      </c>
      <c r="R1727">
        <v>554.04</v>
      </c>
      <c r="S1727" s="26" t="str">
        <f>IFERROR(VLOOKUP(J1727,'DESC ITY - ENG'!B:C,2,FALSE),VLOOKUP(I1727,'DESC ITY - ENG'!A:C,3,FALSE))</f>
        <v>Litho Sleeve Masterchef Onyx Induction 287 ∅30</v>
      </c>
      <c r="T1727" s="15" t="str">
        <f>IFERROR(VLOOKUP(S1727,'DESC ITY - ENG'!C:D,2,FALSE),VLOOKUP(J1727,'DESC ITY - ENG'!B:D,3,FALSE))</f>
        <v>SHTS</v>
      </c>
      <c r="U1727" t="str">
        <f>VLOOKUP(T1727,'STANDARD COMM'!A:B,2,FALSE)</f>
        <v>COLOR SHEET SLEEVE</v>
      </c>
      <c r="V1727" t="str">
        <f>IF(T1727="","(blank)",IF(COUNTIF('STANDARD COMM'!A:A,T1727)&gt;0,"OK","OUT OF SCOPE"))</f>
        <v>OK</v>
      </c>
    </row>
    <row r="1728" spans="1:22">
      <c r="A1728" t="s">
        <v>9657</v>
      </c>
      <c r="B1728" s="48">
        <v>46090.42255787037</v>
      </c>
      <c r="D1728" t="s">
        <v>150</v>
      </c>
      <c r="E1728" t="s">
        <v>151</v>
      </c>
      <c r="F1728" t="s">
        <v>9776</v>
      </c>
      <c r="G1728" s="24">
        <v>46173</v>
      </c>
      <c r="I1728" t="s">
        <v>1167</v>
      </c>
      <c r="J1728" t="s">
        <v>1168</v>
      </c>
      <c r="K1728" t="s">
        <v>4947</v>
      </c>
      <c r="L1728" s="33" t="str">
        <f>VLOOKUP(K1728,'COMM ITY- ENG'!A:B,2,FALSE)</f>
        <v>cartons and boxes</v>
      </c>
      <c r="N1728">
        <v>850</v>
      </c>
      <c r="O1728" t="s">
        <v>4949</v>
      </c>
      <c r="Q1728" s="19">
        <f t="shared" si="26"/>
        <v>0.39800000000000002</v>
      </c>
      <c r="R1728">
        <v>338.3</v>
      </c>
      <c r="S1728" s="26" t="str">
        <f>IFERROR(VLOOKUP(J1728,'DESC ITY - ENG'!B:C,2,FALSE),VLOOKUP(I1728,'DESC ITY - ENG'!A:C,3,FALSE))</f>
        <v>BOX 1235/000 39X22X24 CM</v>
      </c>
      <c r="T1728" s="15" t="str">
        <f>IFERROR(VLOOKUP(S1728,'DESC ITY - ENG'!C:D,2,FALSE),VLOOKUP(J1728,'DESC ITY - ENG'!B:D,3,FALSE))</f>
        <v>SHTS</v>
      </c>
      <c r="U1728" t="str">
        <f>VLOOKUP(T1728,'STANDARD COMM'!A:B,2,FALSE)</f>
        <v>COLOR SHEET SLEEVE</v>
      </c>
      <c r="V1728" t="str">
        <f>IF(T1728="","(blank)",IF(COUNTIF('STANDARD COMM'!A:A,T1728)&gt;0,"OK","OUT OF SCOPE"))</f>
        <v>OK</v>
      </c>
    </row>
    <row r="1729" spans="1:22">
      <c r="A1729" t="s">
        <v>9657</v>
      </c>
      <c r="B1729" s="48">
        <v>46090.42255787037</v>
      </c>
      <c r="D1729" t="s">
        <v>150</v>
      </c>
      <c r="E1729" t="s">
        <v>151</v>
      </c>
      <c r="F1729" t="s">
        <v>9776</v>
      </c>
      <c r="G1729" s="24">
        <v>46173</v>
      </c>
      <c r="I1729" t="s">
        <v>2322</v>
      </c>
      <c r="J1729" t="s">
        <v>2323</v>
      </c>
      <c r="K1729" t="s">
        <v>4947</v>
      </c>
      <c r="L1729" s="33" t="str">
        <f>VLOOKUP(K1729,'COMM ITY- ENG'!A:B,2,FALSE)</f>
        <v>cartons and boxes</v>
      </c>
      <c r="N1729">
        <v>2557</v>
      </c>
      <c r="O1729" t="s">
        <v>4949</v>
      </c>
      <c r="Q1729" s="19">
        <f t="shared" si="26"/>
        <v>0.32999999999999996</v>
      </c>
      <c r="R1729">
        <v>843.81</v>
      </c>
      <c r="S1729" s="26" t="str">
        <f>IFERROR(VLOOKUP(J1729,'DESC ITY - ENG'!B:C,2,FALSE),VLOOKUP(I1729,'DESC ITY - ENG'!A:C,3,FALSE))</f>
        <v>BOX 3484/000 CM38X22,5X15</v>
      </c>
      <c r="T1729" s="15" t="str">
        <f>IFERROR(VLOOKUP(S1729,'DESC ITY - ENG'!C:D,2,FALSE),VLOOKUP(J1729,'DESC ITY - ENG'!B:D,3,FALSE))</f>
        <v>BOX-</v>
      </c>
      <c r="U1729" t="str">
        <f>VLOOKUP(T1729,'STANDARD COMM'!A:B,2,FALSE)</f>
        <v>BOX / CARTON</v>
      </c>
      <c r="V1729" t="str">
        <f>IF(T1729="","(blank)",IF(COUNTIF('STANDARD COMM'!A:A,T1729)&gt;0,"OK","OUT OF SCOPE"))</f>
        <v>OK</v>
      </c>
    </row>
    <row r="1730" spans="1:22">
      <c r="A1730" t="s">
        <v>9657</v>
      </c>
      <c r="B1730" s="48">
        <v>46090.42255787037</v>
      </c>
      <c r="D1730" t="s">
        <v>150</v>
      </c>
      <c r="E1730" t="s">
        <v>151</v>
      </c>
      <c r="F1730" t="s">
        <v>9776</v>
      </c>
      <c r="G1730" s="24">
        <v>46173</v>
      </c>
      <c r="I1730" t="s">
        <v>3379</v>
      </c>
      <c r="J1730" t="s">
        <v>3380</v>
      </c>
      <c r="K1730" t="s">
        <v>4947</v>
      </c>
      <c r="L1730" s="33" t="str">
        <f>VLOOKUP(K1730,'COMM ITY- ENG'!A:B,2,FALSE)</f>
        <v>cartons and boxes</v>
      </c>
      <c r="N1730">
        <v>3468</v>
      </c>
      <c r="O1730" t="s">
        <v>4949</v>
      </c>
      <c r="Q1730" s="19">
        <f t="shared" ref="Q1730:Q1793" si="27">+R1730/N1730</f>
        <v>0.53</v>
      </c>
      <c r="R1730">
        <v>1838.04</v>
      </c>
      <c r="S1730" s="26" t="str">
        <f>IFERROR(VLOOKUP(J1730,'DESC ITY - ENG'!B:C,2,FALSE),VLOOKUP(I1730,'DESC ITY - ENG'!A:C,3,FALSE))</f>
        <v>BOX 3742/249* CM39X38,5X15</v>
      </c>
      <c r="T1730" s="15" t="str">
        <f>IFERROR(VLOOKUP(S1730,'DESC ITY - ENG'!C:D,2,FALSE),VLOOKUP(J1730,'DESC ITY - ENG'!B:D,3,FALSE))</f>
        <v>BOX-</v>
      </c>
      <c r="U1730" t="str">
        <f>VLOOKUP(T1730,'STANDARD COMM'!A:B,2,FALSE)</f>
        <v>BOX / CARTON</v>
      </c>
      <c r="V1730" t="str">
        <f>IF(T1730="","(blank)",IF(COUNTIF('STANDARD COMM'!A:A,T1730)&gt;0,"OK","OUT OF SCOPE"))</f>
        <v>OK</v>
      </c>
    </row>
    <row r="1731" spans="1:22">
      <c r="A1731" t="s">
        <v>9657</v>
      </c>
      <c r="B1731" s="48">
        <v>46090.42255787037</v>
      </c>
      <c r="D1731" t="s">
        <v>150</v>
      </c>
      <c r="E1731" t="s">
        <v>151</v>
      </c>
      <c r="F1731" t="s">
        <v>9776</v>
      </c>
      <c r="G1731" s="24">
        <v>46173</v>
      </c>
      <c r="I1731" t="s">
        <v>1015</v>
      </c>
      <c r="J1731" t="s">
        <v>1016</v>
      </c>
      <c r="K1731" t="s">
        <v>4947</v>
      </c>
      <c r="L1731" s="33" t="str">
        <f>VLOOKUP(K1731,'COMM ITY- ENG'!A:B,2,FALSE)</f>
        <v>cartons and boxes</v>
      </c>
      <c r="N1731">
        <v>170</v>
      </c>
      <c r="O1731" t="s">
        <v>4949</v>
      </c>
      <c r="Q1731" s="19">
        <f t="shared" si="27"/>
        <v>0.96300000000000008</v>
      </c>
      <c r="R1731">
        <v>163.71</v>
      </c>
      <c r="S1731" s="26" t="str">
        <f>IFERROR(VLOOKUP(J1731,'DESC ITY - ENG'!B:C,2,FALSE),VLOOKUP(I1731,'DESC ITY - ENG'!A:C,3,FALSE))</f>
        <v>BOX 4684/188 CM59X38,5X24</v>
      </c>
      <c r="T1731" s="15" t="str">
        <f>IFERROR(VLOOKUP(S1731,'DESC ITY - ENG'!C:D,2,FALSE),VLOOKUP(J1731,'DESC ITY - ENG'!B:D,3,FALSE))</f>
        <v>BOX-</v>
      </c>
      <c r="U1731" t="str">
        <f>VLOOKUP(T1731,'STANDARD COMM'!A:B,2,FALSE)</f>
        <v>BOX / CARTON</v>
      </c>
      <c r="V1731" t="str">
        <f>IF(T1731="","(blank)",IF(COUNTIF('STANDARD COMM'!A:A,T1731)&gt;0,"OK","OUT OF SCOPE"))</f>
        <v>OK</v>
      </c>
    </row>
    <row r="1732" spans="1:22">
      <c r="A1732" t="s">
        <v>9657</v>
      </c>
      <c r="B1732" s="48">
        <v>46090.42255787037</v>
      </c>
      <c r="D1732" t="s">
        <v>150</v>
      </c>
      <c r="E1732" t="s">
        <v>151</v>
      </c>
      <c r="F1732" t="s">
        <v>9776</v>
      </c>
      <c r="G1732" s="24">
        <v>46173</v>
      </c>
      <c r="I1732" t="s">
        <v>2747</v>
      </c>
      <c r="J1732" t="s">
        <v>2748</v>
      </c>
      <c r="K1732" t="s">
        <v>4947</v>
      </c>
      <c r="L1732" s="33" t="str">
        <f>VLOOKUP(K1732,'COMM ITY- ENG'!A:B,2,FALSE)</f>
        <v>cartons and boxes</v>
      </c>
      <c r="N1732">
        <v>177</v>
      </c>
      <c r="O1732" t="s">
        <v>4949</v>
      </c>
      <c r="Q1732" s="19">
        <f t="shared" si="27"/>
        <v>0.90898305084745756</v>
      </c>
      <c r="R1732">
        <v>160.88999999999999</v>
      </c>
      <c r="S1732" s="26" t="str">
        <f>IFERROR(VLOOKUP(J1732,'DESC ITY - ENG'!B:C,2,FALSE),VLOOKUP(I1732,'DESC ITY - ENG'!A:C,3,FALSE))</f>
        <v>BOX 5900/582 CM59X38,5X19</v>
      </c>
      <c r="T1732" s="15" t="str">
        <f>IFERROR(VLOOKUP(S1732,'DESC ITY - ENG'!C:D,2,FALSE),VLOOKUP(J1732,'DESC ITY - ENG'!B:D,3,FALSE))</f>
        <v>BOX-</v>
      </c>
      <c r="U1732" t="str">
        <f>VLOOKUP(T1732,'STANDARD COMM'!A:B,2,FALSE)</f>
        <v>BOX / CARTON</v>
      </c>
      <c r="V1732" t="str">
        <f>IF(T1732="","(blank)",IF(COUNTIF('STANDARD COMM'!A:A,T1732)&gt;0,"OK","OUT OF SCOPE"))</f>
        <v>OK</v>
      </c>
    </row>
    <row r="1733" spans="1:22">
      <c r="A1733" t="s">
        <v>9657</v>
      </c>
      <c r="B1733" s="48">
        <v>46090.42255787037</v>
      </c>
      <c r="D1733" t="s">
        <v>150</v>
      </c>
      <c r="E1733" t="s">
        <v>151</v>
      </c>
      <c r="F1733" t="s">
        <v>9776</v>
      </c>
      <c r="G1733" s="24">
        <v>46173</v>
      </c>
      <c r="I1733" t="s">
        <v>2749</v>
      </c>
      <c r="J1733" t="s">
        <v>2750</v>
      </c>
      <c r="K1733" t="s">
        <v>4947</v>
      </c>
      <c r="L1733" s="33" t="str">
        <f>VLOOKUP(K1733,'COMM ITY- ENG'!A:B,2,FALSE)</f>
        <v>cartons and boxes</v>
      </c>
      <c r="N1733">
        <v>170</v>
      </c>
      <c r="O1733" t="s">
        <v>4949</v>
      </c>
      <c r="Q1733" s="19">
        <f t="shared" si="27"/>
        <v>0.82700000000000007</v>
      </c>
      <c r="R1733">
        <v>140.59</v>
      </c>
      <c r="S1733" s="26" t="str">
        <f>IFERROR(VLOOKUP(J1733,'DESC ITY - ENG'!B:C,2,FALSE),VLOOKUP(I1733,'DESC ITY - ENG'!A:C,3,FALSE))</f>
        <v>BOX 6078/165 CM39X38,5X24</v>
      </c>
      <c r="T1733" s="15" t="str">
        <f>IFERROR(VLOOKUP(S1733,'DESC ITY - ENG'!C:D,2,FALSE),VLOOKUP(J1733,'DESC ITY - ENG'!B:D,3,FALSE))</f>
        <v>BOX-</v>
      </c>
      <c r="U1733" t="str">
        <f>VLOOKUP(T1733,'STANDARD COMM'!A:B,2,FALSE)</f>
        <v>BOX / CARTON</v>
      </c>
      <c r="V1733" t="str">
        <f>IF(T1733="","(blank)",IF(COUNTIF('STANDARD COMM'!A:A,T1733)&gt;0,"OK","OUT OF SCOPE"))</f>
        <v>OK</v>
      </c>
    </row>
    <row r="1734" spans="1:22">
      <c r="A1734" t="s">
        <v>9657</v>
      </c>
      <c r="B1734" s="48">
        <v>46090.42255787037</v>
      </c>
      <c r="D1734" t="s">
        <v>150</v>
      </c>
      <c r="E1734" t="s">
        <v>151</v>
      </c>
      <c r="F1734" t="s">
        <v>9776</v>
      </c>
      <c r="G1734" s="24">
        <v>46173</v>
      </c>
      <c r="I1734" t="s">
        <v>4822</v>
      </c>
      <c r="J1734" t="s">
        <v>4823</v>
      </c>
      <c r="K1734" t="s">
        <v>4947</v>
      </c>
      <c r="L1734" s="33" t="str">
        <f>VLOOKUP(K1734,'COMM ITY- ENG'!A:B,2,FALSE)</f>
        <v>cartons and boxes</v>
      </c>
      <c r="N1734">
        <v>536</v>
      </c>
      <c r="O1734" t="s">
        <v>4949</v>
      </c>
      <c r="Q1734" s="19">
        <f t="shared" si="27"/>
        <v>0.46300373134328354</v>
      </c>
      <c r="R1734">
        <v>248.17</v>
      </c>
      <c r="S1734" s="26" t="str">
        <f>IFERROR(VLOOKUP(J1734,'DESC ITY - ENG'!B:C,2,FALSE),VLOOKUP(I1734,'DESC ITY - ENG'!A:C,3,FALSE))</f>
        <v>BOX 6254/018 CM39X28,5X11</v>
      </c>
      <c r="T1734" s="15" t="str">
        <f>IFERROR(VLOOKUP(S1734,'DESC ITY - ENG'!C:D,2,FALSE),VLOOKUP(J1734,'DESC ITY - ENG'!B:D,3,FALSE))</f>
        <v>SHTS</v>
      </c>
      <c r="U1734" t="str">
        <f>VLOOKUP(T1734,'STANDARD COMM'!A:B,2,FALSE)</f>
        <v>COLOR SHEET SLEEVE</v>
      </c>
      <c r="V1734" t="str">
        <f>IF(T1734="","(blank)",IF(COUNTIF('STANDARD COMM'!A:A,T1734)&gt;0,"OK","OUT OF SCOPE"))</f>
        <v>OK</v>
      </c>
    </row>
    <row r="1735" spans="1:22">
      <c r="A1735" t="s">
        <v>9578</v>
      </c>
      <c r="B1735" s="48">
        <v>46090.422569444447</v>
      </c>
      <c r="D1735" t="s">
        <v>9007</v>
      </c>
      <c r="E1735" t="s">
        <v>116</v>
      </c>
      <c r="F1735" t="s">
        <v>9740</v>
      </c>
      <c r="G1735" s="24">
        <v>46173</v>
      </c>
      <c r="I1735" t="s">
        <v>2314</v>
      </c>
      <c r="J1735" t="s">
        <v>2315</v>
      </c>
      <c r="K1735" t="s">
        <v>4947</v>
      </c>
      <c r="L1735" s="33" t="str">
        <f>VLOOKUP(K1735,'COMM ITY- ENG'!A:B,2,FALSE)</f>
        <v>cartons and boxes</v>
      </c>
      <c r="N1735">
        <v>2437</v>
      </c>
      <c r="O1735" t="s">
        <v>4949</v>
      </c>
      <c r="Q1735" s="19">
        <f t="shared" si="27"/>
        <v>0.50199835863766917</v>
      </c>
      <c r="R1735">
        <v>1223.3699999999999</v>
      </c>
      <c r="S1735" s="26" t="str">
        <f>IFERROR(VLOOKUP(J1735,'DESC ITY - ENG'!B:C,2,FALSE),VLOOKUP(I1735,'DESC ITY - ENG'!A:C,3,FALSE))</f>
        <v>Box 0082/000, 47x31x19 cm</v>
      </c>
      <c r="T1735" s="15" t="str">
        <f>IFERROR(VLOOKUP(S1735,'DESC ITY - ENG'!C:D,2,FALSE),VLOOKUP(J1735,'DESC ITY - ENG'!B:D,3,FALSE))</f>
        <v>BOX-</v>
      </c>
      <c r="U1735" t="str">
        <f>VLOOKUP(T1735,'STANDARD COMM'!A:B,2,FALSE)</f>
        <v>BOX / CARTON</v>
      </c>
      <c r="V1735" t="str">
        <f>IF(T1735="","(blank)",IF(COUNTIF('STANDARD COMM'!A:A,T1735)&gt;0,"OK","OUT OF SCOPE"))</f>
        <v>OK</v>
      </c>
    </row>
    <row r="1736" spans="1:22">
      <c r="A1736" t="s">
        <v>9578</v>
      </c>
      <c r="B1736" s="48">
        <v>46090.422569444447</v>
      </c>
      <c r="D1736" t="s">
        <v>9007</v>
      </c>
      <c r="E1736" t="s">
        <v>116</v>
      </c>
      <c r="F1736" t="s">
        <v>9740</v>
      </c>
      <c r="G1736" s="24">
        <v>46173</v>
      </c>
      <c r="I1736" t="s">
        <v>3869</v>
      </c>
      <c r="J1736" t="s">
        <v>3870</v>
      </c>
      <c r="K1736" t="s">
        <v>4947</v>
      </c>
      <c r="L1736" s="33" t="str">
        <f>VLOOKUP(K1736,'COMM ITY- ENG'!A:B,2,FALSE)</f>
        <v>cartons and boxes</v>
      </c>
      <c r="N1736">
        <v>510</v>
      </c>
      <c r="O1736" t="s">
        <v>4949</v>
      </c>
      <c r="Q1736" s="19">
        <f t="shared" si="27"/>
        <v>0.53399999999999992</v>
      </c>
      <c r="R1736">
        <v>272.33999999999997</v>
      </c>
      <c r="S1736" s="26" t="str">
        <f>IFERROR(VLOOKUP(J1736,'DESC ITY - ENG'!B:C,2,FALSE),VLOOKUP(I1736,'DESC ITY - ENG'!A:C,3,FALSE))</f>
        <v>Box 4468/000, 45x22x23 cm (Japanese Lid Type)</v>
      </c>
      <c r="T1736" s="15" t="str">
        <f>IFERROR(VLOOKUP(S1736,'DESC ITY - ENG'!C:D,2,FALSE),VLOOKUP(J1736,'DESC ITY - ENG'!B:D,3,FALSE))</f>
        <v>BOX-</v>
      </c>
      <c r="U1736" t="str">
        <f>VLOOKUP(T1736,'STANDARD COMM'!A:B,2,FALSE)</f>
        <v>BOX / CARTON</v>
      </c>
      <c r="V1736" t="str">
        <f>IF(T1736="","(blank)",IF(COUNTIF('STANDARD COMM'!A:A,T1736)&gt;0,"OK","OUT OF SCOPE"))</f>
        <v>OK</v>
      </c>
    </row>
    <row r="1737" spans="1:22">
      <c r="A1737" t="s">
        <v>9578</v>
      </c>
      <c r="B1737" s="48">
        <v>46090.422569444447</v>
      </c>
      <c r="D1737" t="s">
        <v>9007</v>
      </c>
      <c r="E1737" t="s">
        <v>116</v>
      </c>
      <c r="F1737" t="s">
        <v>9740</v>
      </c>
      <c r="G1737" s="24">
        <v>46173</v>
      </c>
      <c r="I1737" t="s">
        <v>1700</v>
      </c>
      <c r="J1737" t="s">
        <v>1701</v>
      </c>
      <c r="K1737" t="s">
        <v>4947</v>
      </c>
      <c r="L1737" s="33" t="str">
        <f>VLOOKUP(K1737,'COMM ITY- ENG'!A:B,2,FALSE)</f>
        <v>cartons and boxes</v>
      </c>
      <c r="N1737">
        <v>255</v>
      </c>
      <c r="O1737" t="s">
        <v>4949</v>
      </c>
      <c r="Q1737" s="19">
        <f t="shared" si="27"/>
        <v>0.64800000000000002</v>
      </c>
      <c r="R1737">
        <v>165.24</v>
      </c>
      <c r="S1737" s="26" t="str">
        <f>IFERROR(VLOOKUP(J1737,'DESC ITY - ENG'!B:C,2,FALSE),VLOOKUP(I1737,'DESC ITY - ENG'!A:C,3,FALSE))</f>
        <v>BOX 5295/000 37X28.5X18 CM</v>
      </c>
      <c r="T1737" s="15" t="str">
        <f>IFERROR(VLOOKUP(S1737,'DESC ITY - ENG'!C:D,2,FALSE),VLOOKUP(J1737,'DESC ITY - ENG'!B:D,3,FALSE))</f>
        <v>SHTS</v>
      </c>
      <c r="U1737" t="str">
        <f>VLOOKUP(T1737,'STANDARD COMM'!A:B,2,FALSE)</f>
        <v>COLOR SHEET SLEEVE</v>
      </c>
      <c r="V1737" t="str">
        <f>IF(T1737="","(blank)",IF(COUNTIF('STANDARD COMM'!A:A,T1737)&gt;0,"OK","OUT OF SCOPE"))</f>
        <v>OK</v>
      </c>
    </row>
    <row r="1738" spans="1:22">
      <c r="A1738" t="s">
        <v>9578</v>
      </c>
      <c r="B1738" s="48">
        <v>46090.422569444447</v>
      </c>
      <c r="D1738" t="s">
        <v>9007</v>
      </c>
      <c r="E1738" t="s">
        <v>116</v>
      </c>
      <c r="F1738" t="s">
        <v>9740</v>
      </c>
      <c r="G1738" s="24">
        <v>46173</v>
      </c>
      <c r="I1738" t="s">
        <v>1103</v>
      </c>
      <c r="J1738" t="s">
        <v>1104</v>
      </c>
      <c r="K1738" t="s">
        <v>4947</v>
      </c>
      <c r="L1738" s="33" t="str">
        <f>VLOOKUP(K1738,'COMM ITY- ENG'!A:B,2,FALSE)</f>
        <v>cartons and boxes</v>
      </c>
      <c r="N1738">
        <v>964</v>
      </c>
      <c r="O1738" t="s">
        <v>4949</v>
      </c>
      <c r="Q1738" s="19">
        <f t="shared" si="27"/>
        <v>0.74</v>
      </c>
      <c r="R1738">
        <v>713.36</v>
      </c>
      <c r="S1738" s="26" t="str">
        <f>IFERROR(VLOOKUP(J1738,'DESC ITY - ENG'!B:C,2,FALSE),VLOOKUP(I1738,'DESC ITY - ENG'!A:C,3,FALSE))</f>
        <v>Box 5900/000, 59x38.5x18.5 cm</v>
      </c>
      <c r="T1738" s="15" t="str">
        <f>IFERROR(VLOOKUP(S1738,'DESC ITY - ENG'!C:D,2,FALSE),VLOOKUP(J1738,'DESC ITY - ENG'!B:D,3,FALSE))</f>
        <v>BOX-</v>
      </c>
      <c r="U1738" t="str">
        <f>VLOOKUP(T1738,'STANDARD COMM'!A:B,2,FALSE)</f>
        <v>BOX / CARTON</v>
      </c>
      <c r="V1738" t="str">
        <f>IF(T1738="","(blank)",IF(COUNTIF('STANDARD COMM'!A:A,T1738)&gt;0,"OK","OUT OF SCOPE"))</f>
        <v>OK</v>
      </c>
    </row>
    <row r="1739" spans="1:22">
      <c r="A1739" t="s">
        <v>9578</v>
      </c>
      <c r="B1739" s="48">
        <v>46090.422569444447</v>
      </c>
      <c r="D1739" t="s">
        <v>9007</v>
      </c>
      <c r="E1739" t="s">
        <v>116</v>
      </c>
      <c r="F1739" t="s">
        <v>9740</v>
      </c>
      <c r="G1739" s="24">
        <v>46173</v>
      </c>
      <c r="I1739" t="s">
        <v>3887</v>
      </c>
      <c r="J1739" t="s">
        <v>3888</v>
      </c>
      <c r="K1739" t="s">
        <v>4947</v>
      </c>
      <c r="L1739" s="33" t="str">
        <f>VLOOKUP(K1739,'COMM ITY- ENG'!A:B,2,FALSE)</f>
        <v>cartons and boxes</v>
      </c>
      <c r="N1739">
        <v>1100</v>
      </c>
      <c r="O1739" t="s">
        <v>4949</v>
      </c>
      <c r="Q1739" s="19">
        <f t="shared" si="27"/>
        <v>7.2000000000000008E-2</v>
      </c>
      <c r="R1739">
        <v>79.2</v>
      </c>
      <c r="S1739" s="26" t="str">
        <f>IFERROR(VLOOKUP(J1739,'DESC ITY - ENG'!B:C,2,FALSE),VLOOKUP(I1739,'DESC ITY - ENG'!A:C,3,FALSE))</f>
        <v>CARDBOARD DIVIDER 21X34 CM W/1 SCORING LINE 12/22</v>
      </c>
      <c r="T1739" s="15" t="str">
        <f>IFERROR(VLOOKUP(S1739,'DESC ITY - ENG'!C:D,2,FALSE),VLOOKUP(J1739,'DESC ITY - ENG'!B:D,3,FALSE))</f>
        <v>SHTS</v>
      </c>
      <c r="U1739" t="str">
        <f>VLOOKUP(T1739,'STANDARD COMM'!A:B,2,FALSE)</f>
        <v>COLOR SHEET SLEEVE</v>
      </c>
      <c r="V1739" t="str">
        <f>IF(T1739="","(blank)",IF(COUNTIF('STANDARD COMM'!A:A,T1739)&gt;0,"OK","OUT OF SCOPE"))</f>
        <v>OK</v>
      </c>
    </row>
    <row r="1740" spans="1:22">
      <c r="A1740" t="s">
        <v>9578</v>
      </c>
      <c r="B1740" s="48">
        <v>46090.422569444447</v>
      </c>
      <c r="D1740" t="s">
        <v>9007</v>
      </c>
      <c r="E1740" t="s">
        <v>116</v>
      </c>
      <c r="F1740" t="s">
        <v>9740</v>
      </c>
      <c r="G1740" s="24">
        <v>46173</v>
      </c>
      <c r="I1740" t="s">
        <v>2254</v>
      </c>
      <c r="J1740" t="s">
        <v>2255</v>
      </c>
      <c r="K1740" t="s">
        <v>4947</v>
      </c>
      <c r="L1740" s="33" t="str">
        <f>VLOOKUP(K1740,'COMM ITY- ENG'!A:B,2,FALSE)</f>
        <v>cartons and boxes</v>
      </c>
      <c r="N1740">
        <v>170</v>
      </c>
      <c r="O1740" t="s">
        <v>4949</v>
      </c>
      <c r="Q1740" s="19">
        <f t="shared" si="27"/>
        <v>8.299999999999999E-2</v>
      </c>
      <c r="R1740">
        <v>14.11</v>
      </c>
      <c r="S1740" s="26" t="str">
        <f>IFERROR(VLOOKUP(J1740,'DESC ITY - ENG'!B:C,2,FALSE),VLOOKUP(I1740,'DESC ITY - ENG'!A:C,3,FALSE))</f>
        <v>Cardboard Divider, 70x18 cm, T.5</v>
      </c>
      <c r="T1740" s="15" t="str">
        <f>IFERROR(VLOOKUP(S1740,'DESC ITY - ENG'!C:D,2,FALSE),VLOOKUP(J1740,'DESC ITY - ENG'!B:D,3,FALSE))</f>
        <v>CBS-</v>
      </c>
      <c r="U1740" t="str">
        <f>VLOOKUP(T1740,'STANDARD COMM'!A:B,2,FALSE)</f>
        <v>CARD BOARD INSERT</v>
      </c>
      <c r="V1740" t="str">
        <f>IF(T1740="","(blank)",IF(COUNTIF('STANDARD COMM'!A:A,T1740)&gt;0,"OK","OUT OF SCOPE"))</f>
        <v>OK</v>
      </c>
    </row>
    <row r="1741" spans="1:22">
      <c r="A1741" t="s">
        <v>9563</v>
      </c>
      <c r="B1741" s="48">
        <v>46090.477777777778</v>
      </c>
      <c r="D1741" t="s">
        <v>9677</v>
      </c>
      <c r="E1741" t="s">
        <v>144</v>
      </c>
      <c r="F1741" t="s">
        <v>9734</v>
      </c>
      <c r="G1741" s="24">
        <v>46173</v>
      </c>
      <c r="I1741" t="s">
        <v>1339</v>
      </c>
      <c r="J1741" t="s">
        <v>1340</v>
      </c>
      <c r="K1741" t="s">
        <v>4947</v>
      </c>
      <c r="L1741" s="33" t="str">
        <f>VLOOKUP(K1741,'COMM ITY- ENG'!A:B,2,FALSE)</f>
        <v>cartons and boxes</v>
      </c>
      <c r="N1741">
        <v>1480</v>
      </c>
      <c r="O1741" t="s">
        <v>4949</v>
      </c>
      <c r="Q1741" s="19">
        <f t="shared" si="27"/>
        <v>0.36899999999999999</v>
      </c>
      <c r="R1741">
        <v>546.12</v>
      </c>
      <c r="S1741" s="26" t="str">
        <f>IFERROR(VLOOKUP(J1741,'DESC ITY - ENG'!B:C,2,FALSE),VLOOKUP(I1741,'DESC ITY - ENG'!A:C,3,FALSE))</f>
        <v>LITH. BAND TVS TEOREMA F.582 28 8000807059418</v>
      </c>
      <c r="T1741" s="15" t="str">
        <f>IFERROR(VLOOKUP(S1741,'DESC ITY - ENG'!C:D,2,FALSE),VLOOKUP(J1741,'DESC ITY - ENG'!B:D,3,FALSE))</f>
        <v>SHTS</v>
      </c>
      <c r="U1741" t="str">
        <f>VLOOKUP(T1741,'STANDARD COMM'!A:B,2,FALSE)</f>
        <v>COLOR SHEET SLEEVE</v>
      </c>
      <c r="V1741" t="str">
        <f>IF(T1741="","(blank)",IF(COUNTIF('STANDARD COMM'!A:A,T1741)&gt;0,"OK","OUT OF SCOPE"))</f>
        <v>OK</v>
      </c>
    </row>
    <row r="1742" spans="1:22">
      <c r="A1742" t="s">
        <v>9563</v>
      </c>
      <c r="B1742" s="48">
        <v>46090.477777777778</v>
      </c>
      <c r="D1742" t="s">
        <v>9677</v>
      </c>
      <c r="E1742" t="s">
        <v>144</v>
      </c>
      <c r="F1742" t="s">
        <v>9734</v>
      </c>
      <c r="G1742" s="24">
        <v>46173</v>
      </c>
      <c r="I1742" t="s">
        <v>3531</v>
      </c>
      <c r="J1742" t="s">
        <v>3532</v>
      </c>
      <c r="K1742" t="s">
        <v>4947</v>
      </c>
      <c r="L1742" s="33" t="str">
        <f>VLOOKUP(K1742,'COMM ITY- ENG'!A:B,2,FALSE)</f>
        <v>cartons and boxes</v>
      </c>
      <c r="N1742">
        <v>1470</v>
      </c>
      <c r="O1742" t="s">
        <v>4949</v>
      </c>
      <c r="Q1742" s="19">
        <f t="shared" si="27"/>
        <v>0.36899999999999994</v>
      </c>
      <c r="R1742">
        <v>542.42999999999995</v>
      </c>
      <c r="S1742" s="26" t="str">
        <f>IFERROR(VLOOKUP(J1742,'DESC ITY - ENG'!B:C,2,FALSE),VLOOKUP(I1742,'DESC ITY - ENG'!A:C,3,FALSE))</f>
        <v>LITH. BAND TVS MINERALIA IND.REST.2025 433 16 8000807036655</v>
      </c>
      <c r="T1742" s="15" t="str">
        <f>IFERROR(VLOOKUP(S1742,'DESC ITY - ENG'!C:D,2,FALSE),VLOOKUP(J1742,'DESC ITY - ENG'!B:D,3,FALSE))</f>
        <v>SHTS</v>
      </c>
      <c r="U1742" t="str">
        <f>VLOOKUP(T1742,'STANDARD COMM'!A:B,2,FALSE)</f>
        <v>COLOR SHEET SLEEVE</v>
      </c>
      <c r="V1742" t="str">
        <f>IF(T1742="","(blank)",IF(COUNTIF('STANDARD COMM'!A:A,T1742)&gt;0,"OK","OUT OF SCOPE"))</f>
        <v>OK</v>
      </c>
    </row>
    <row r="1743" spans="1:22">
      <c r="A1743" t="s">
        <v>9563</v>
      </c>
      <c r="B1743" s="48">
        <v>46090.477777777778</v>
      </c>
      <c r="D1743" t="s">
        <v>9677</v>
      </c>
      <c r="E1743" t="s">
        <v>144</v>
      </c>
      <c r="F1743" t="s">
        <v>9734</v>
      </c>
      <c r="G1743" s="24">
        <v>46173</v>
      </c>
      <c r="I1743" t="s">
        <v>2600</v>
      </c>
      <c r="J1743" t="s">
        <v>2601</v>
      </c>
      <c r="K1743" t="s">
        <v>4947</v>
      </c>
      <c r="L1743" s="33" t="str">
        <f>VLOOKUP(K1743,'COMM ITY- ENG'!A:B,2,FALSE)</f>
        <v>cartons and boxes</v>
      </c>
      <c r="N1743">
        <v>1840</v>
      </c>
      <c r="O1743" t="s">
        <v>4949</v>
      </c>
      <c r="Q1743" s="19">
        <f t="shared" si="27"/>
        <v>0.36899999999999999</v>
      </c>
      <c r="R1743">
        <v>678.96</v>
      </c>
      <c r="S1743" s="26" t="str">
        <f>IFERROR(VLOOKUP(J1743,'DESC ITY - ENG'!B:C,2,FALSE),VLOOKUP(I1743,'DESC ITY - ENG'!A:C,3,FALSE))</f>
        <v>LITH. BAND MINERALIA IND.REST.2025 279 20 8000807036679</v>
      </c>
      <c r="T1743" s="15" t="str">
        <f>IFERROR(VLOOKUP(S1743,'DESC ITY - ENG'!C:D,2,FALSE),VLOOKUP(J1743,'DESC ITY - ENG'!B:D,3,FALSE))</f>
        <v>SHTS</v>
      </c>
      <c r="U1743" t="str">
        <f>VLOOKUP(T1743,'STANDARD COMM'!A:B,2,FALSE)</f>
        <v>COLOR SHEET SLEEVE</v>
      </c>
      <c r="V1743" t="str">
        <f>IF(T1743="","(blank)",IF(COUNTIF('STANDARD COMM'!A:A,T1743)&gt;0,"OK","OUT OF SCOPE"))</f>
        <v>OK</v>
      </c>
    </row>
    <row r="1744" spans="1:22">
      <c r="A1744" t="s">
        <v>9590</v>
      </c>
      <c r="B1744" s="48">
        <v>46091.416180555556</v>
      </c>
      <c r="D1744" t="s">
        <v>8257</v>
      </c>
      <c r="E1744" t="s">
        <v>155</v>
      </c>
      <c r="F1744" t="s">
        <v>9742</v>
      </c>
      <c r="G1744" s="24">
        <v>46173</v>
      </c>
      <c r="I1744" t="s">
        <v>2446</v>
      </c>
      <c r="J1744" t="s">
        <v>2447</v>
      </c>
      <c r="K1744" t="s">
        <v>4946</v>
      </c>
      <c r="L1744" s="33" t="str">
        <f>VLOOKUP(K1744,'COMM ITY- ENG'!A:B,2,FALSE)</f>
        <v>consumable materials</v>
      </c>
      <c r="N1744">
        <v>280</v>
      </c>
      <c r="O1744" t="s">
        <v>4949</v>
      </c>
      <c r="Q1744" s="19">
        <f t="shared" si="27"/>
        <v>4.8499999999999996</v>
      </c>
      <c r="R1744">
        <v>1358</v>
      </c>
      <c r="S1744" s="26" t="str">
        <f>IFERROR(VLOOKUP(J1744,'DESC ITY - ENG'!B:C,2,FALSE),VLOOKUP(I1744,'DESC ITY - ENG'!A:C,3,FALSE))</f>
        <v>Cellulose Paper Reel, 80% WSB800, Perforated</v>
      </c>
      <c r="T1744" s="15" t="str">
        <f>IFERROR(VLOOKUP(S1744,'DESC ITY - ENG'!C:D,2,FALSE),VLOOKUP(J1744,'DESC ITY - ENG'!B:D,3,FALSE))</f>
        <v>PAP-</v>
      </c>
      <c r="U1744" t="str">
        <f>VLOOKUP(T1744,'STANDARD COMM'!A:B,2,FALSE)</f>
        <v>PAPER FOR BOX</v>
      </c>
      <c r="V1744" t="str">
        <f>IF(T1744="","(blank)",IF(COUNTIF('STANDARD COMM'!A:A,T1744)&gt;0,"OK","OUT OF SCOPE"))</f>
        <v>OK</v>
      </c>
    </row>
    <row r="1745" spans="1:22">
      <c r="A1745" t="s">
        <v>9542</v>
      </c>
      <c r="B1745" s="48">
        <v>46093.436157407406</v>
      </c>
      <c r="D1745" t="s">
        <v>8254</v>
      </c>
      <c r="E1745" t="s">
        <v>94</v>
      </c>
      <c r="F1745" t="s">
        <v>9718</v>
      </c>
      <c r="G1745" s="24">
        <v>46173</v>
      </c>
      <c r="I1745" t="s">
        <v>9816</v>
      </c>
      <c r="J1745" t="s">
        <v>9817</v>
      </c>
      <c r="K1745" t="s">
        <v>4947</v>
      </c>
      <c r="L1745" s="33" t="str">
        <f>VLOOKUP(K1745,'COMM ITY- ENG'!A:B,2,FALSE)</f>
        <v>cartons and boxes</v>
      </c>
      <c r="N1745">
        <v>1100</v>
      </c>
      <c r="O1745" t="s">
        <v>4949</v>
      </c>
      <c r="Q1745" s="19">
        <f t="shared" si="27"/>
        <v>0.35742727272727276</v>
      </c>
      <c r="R1745">
        <v>393.17</v>
      </c>
      <c r="S1745" s="26" t="str">
        <f>IFERROR(VLOOKUP(J1745,'DESC ITY - ENG'!B:C,2,FALSE),VLOOKUP(I1745,'DESC ITY - ENG'!A:C,3,FALSE))</f>
        <v>PRIMECOOK SMERALDA COOKWARE SET F574 Ø24 8058697169120</v>
      </c>
      <c r="T1745" s="15" t="str">
        <f>IFERROR(VLOOKUP(S1745,'DESC ITY - ENG'!C:D,2,FALSE),VLOOKUP(J1745,'DESC ITY - ENG'!B:D,3,FALSE))</f>
        <v>SHTS</v>
      </c>
      <c r="U1745" t="str">
        <f>VLOOKUP(T1745,'STANDARD COMM'!A:B,2,FALSE)</f>
        <v>COLOR SHEET SLEEVE</v>
      </c>
      <c r="V1745" t="str">
        <f>IF(T1745="","(blank)",IF(COUNTIF('STANDARD COMM'!A:A,T1745)&gt;0,"OK","OUT OF SCOPE"))</f>
        <v>OK</v>
      </c>
    </row>
    <row r="1746" spans="1:22">
      <c r="A1746" t="s">
        <v>9542</v>
      </c>
      <c r="B1746" s="48">
        <v>46093.436157407406</v>
      </c>
      <c r="D1746" t="s">
        <v>8254</v>
      </c>
      <c r="E1746" t="s">
        <v>94</v>
      </c>
      <c r="F1746" t="s">
        <v>9777</v>
      </c>
      <c r="G1746" s="24">
        <v>46173</v>
      </c>
      <c r="I1746" t="s">
        <v>3605</v>
      </c>
      <c r="J1746" t="s">
        <v>3606</v>
      </c>
      <c r="K1746" t="s">
        <v>4947</v>
      </c>
      <c r="L1746" s="33" t="str">
        <f>VLOOKUP(K1746,'COMM ITY- ENG'!A:B,2,FALSE)</f>
        <v>cartons and boxes</v>
      </c>
      <c r="N1746">
        <v>1980</v>
      </c>
      <c r="O1746" t="s">
        <v>4949</v>
      </c>
      <c r="Q1746" s="19">
        <f t="shared" si="27"/>
        <v>0.10200000000000001</v>
      </c>
      <c r="R1746">
        <v>201.96</v>
      </c>
      <c r="S1746" s="26" t="str">
        <f>IFERROR(VLOOKUP(J1746,'DESC ITY - ENG'!B:C,2,FALSE),VLOOKUP(I1746,'DESC ITY - ENG'!A:C,3,FALSE))</f>
        <v>LITHO BAND MIGROS BASIC CASSEROLE 420 Ø18 1.6L 7035.624-584660</v>
      </c>
      <c r="T1746" s="15" t="str">
        <f>IFERROR(VLOOKUP(S1746,'DESC ITY - ENG'!C:D,2,FALSE),VLOOKUP(J1746,'DESC ITY - ENG'!B:D,3,FALSE))</f>
        <v>SHTS</v>
      </c>
      <c r="U1746" t="str">
        <f>VLOOKUP(T1746,'STANDARD COMM'!A:B,2,FALSE)</f>
        <v>COLOR SHEET SLEEVE</v>
      </c>
      <c r="V1746" t="str">
        <f>IF(T1746="","(blank)",IF(COUNTIF('STANDARD COMM'!A:A,T1746)&gt;0,"OK","OUT OF SCOPE"))</f>
        <v>OK</v>
      </c>
    </row>
    <row r="1747" spans="1:22">
      <c r="A1747" t="s">
        <v>9542</v>
      </c>
      <c r="B1747" s="48">
        <v>46093.436157407406</v>
      </c>
      <c r="D1747" t="s">
        <v>8254</v>
      </c>
      <c r="E1747" t="s">
        <v>94</v>
      </c>
      <c r="F1747" t="s">
        <v>9777</v>
      </c>
      <c r="G1747" s="24">
        <v>46173</v>
      </c>
      <c r="I1747" t="s">
        <v>2803</v>
      </c>
      <c r="J1747" t="s">
        <v>2804</v>
      </c>
      <c r="K1747" t="s">
        <v>4947</v>
      </c>
      <c r="L1747" s="33" t="str">
        <f>VLOOKUP(K1747,'COMM ITY- ENG'!A:B,2,FALSE)</f>
        <v>cartons and boxes</v>
      </c>
      <c r="N1747">
        <v>1820</v>
      </c>
      <c r="O1747" t="s">
        <v>4949</v>
      </c>
      <c r="Q1747" s="19">
        <f t="shared" si="27"/>
        <v>0.10199999999999999</v>
      </c>
      <c r="R1747">
        <v>185.64</v>
      </c>
      <c r="S1747" s="26" t="str">
        <f>IFERROR(VLOOKUP(J1747,'DESC ITY - ENG'!B:C,2,FALSE),VLOOKUP(I1747,'DESC ITY - ENG'!A:C,3,FALSE))</f>
        <v>LITHO BAND MIGROS BASIC CASSEROLE BC 420Ø14 0.75L7035.441-899004</v>
      </c>
      <c r="T1747" s="15" t="str">
        <f>IFERROR(VLOOKUP(S1747,'DESC ITY - ENG'!C:D,2,FALSE),VLOOKUP(J1747,'DESC ITY - ENG'!B:D,3,FALSE))</f>
        <v>SHTS</v>
      </c>
      <c r="U1747" t="str">
        <f>VLOOKUP(T1747,'STANDARD COMM'!A:B,2,FALSE)</f>
        <v>COLOR SHEET SLEEVE</v>
      </c>
      <c r="V1747" t="str">
        <f>IF(T1747="","(blank)",IF(COUNTIF('STANDARD COMM'!A:A,T1747)&gt;0,"OK","OUT OF SCOPE"))</f>
        <v>OK</v>
      </c>
    </row>
    <row r="1748" spans="1:22">
      <c r="A1748" t="s">
        <v>9542</v>
      </c>
      <c r="B1748" s="48">
        <v>46093.436157407406</v>
      </c>
      <c r="D1748" t="s">
        <v>8254</v>
      </c>
      <c r="E1748" t="s">
        <v>94</v>
      </c>
      <c r="F1748" t="s">
        <v>9777</v>
      </c>
      <c r="G1748" s="24">
        <v>46173</v>
      </c>
      <c r="I1748" t="s">
        <v>2841</v>
      </c>
      <c r="J1748" t="s">
        <v>2842</v>
      </c>
      <c r="K1748" t="s">
        <v>4947</v>
      </c>
      <c r="L1748" s="33" t="str">
        <f>VLOOKUP(K1748,'COMM ITY- ENG'!A:B,2,FALSE)</f>
        <v>cartons and boxes</v>
      </c>
      <c r="N1748">
        <v>1100</v>
      </c>
      <c r="O1748" t="s">
        <v>4949</v>
      </c>
      <c r="Q1748" s="19">
        <f t="shared" si="27"/>
        <v>0.37230909090909092</v>
      </c>
      <c r="R1748">
        <v>409.54</v>
      </c>
      <c r="S1748" s="26" t="str">
        <f>IFERROR(VLOOKUP(J1748,'DESC ITY - ENG'!B:C,2,FALSE),VLOOKUP(I1748,'DESC ITY - ENG'!A:C,3,FALSE))</f>
        <v>LITHO BAND TVS VIRTUS INDUCTION WOK.32 RESTYLING 8000807044773</v>
      </c>
      <c r="T1748" s="15" t="str">
        <f>IFERROR(VLOOKUP(S1748,'DESC ITY - ENG'!C:D,2,FALSE),VLOOKUP(J1748,'DESC ITY - ENG'!B:D,3,FALSE))</f>
        <v>SHTS</v>
      </c>
      <c r="U1748" t="str">
        <f>VLOOKUP(T1748,'STANDARD COMM'!A:B,2,FALSE)</f>
        <v>COLOR SHEET SLEEVE</v>
      </c>
      <c r="V1748" t="str">
        <f>IF(T1748="","(blank)",IF(COUNTIF('STANDARD COMM'!A:A,T1748)&gt;0,"OK","OUT OF SCOPE"))</f>
        <v>OK</v>
      </c>
    </row>
    <row r="1749" spans="1:22">
      <c r="A1749" t="s">
        <v>9542</v>
      </c>
      <c r="B1749" s="48">
        <v>46093.436157407406</v>
      </c>
      <c r="D1749" t="s">
        <v>8254</v>
      </c>
      <c r="E1749" t="s">
        <v>94</v>
      </c>
      <c r="F1749" t="s">
        <v>9777</v>
      </c>
      <c r="G1749" s="24">
        <v>46173</v>
      </c>
      <c r="I1749" t="s">
        <v>9818</v>
      </c>
      <c r="J1749" t="s">
        <v>9819</v>
      </c>
      <c r="K1749" t="s">
        <v>4947</v>
      </c>
      <c r="L1749" s="33" t="str">
        <f>VLOOKUP(K1749,'COMM ITY- ENG'!A:B,2,FALSE)</f>
        <v>cartons and boxes</v>
      </c>
      <c r="N1749">
        <v>2100</v>
      </c>
      <c r="O1749" t="s">
        <v>4949</v>
      </c>
      <c r="Q1749" s="19">
        <f t="shared" si="27"/>
        <v>0.22138095238095237</v>
      </c>
      <c r="R1749">
        <v>464.9</v>
      </c>
      <c r="S1749" s="26" t="str">
        <f>IFERROR(VLOOKUP(J1749,'DESC ITY - ENG'!B:C,2,FALSE),VLOOKUP(I1749,'DESC ITY - ENG'!A:C,3,FALSE))</f>
        <v>CLAS OHLSON FRYPAN 125 COOKWARE SET Ø20 EAN 7393173449367</v>
      </c>
      <c r="T1749" s="15" t="str">
        <f>IFERROR(VLOOKUP(S1749,'DESC ITY - ENG'!C:D,2,FALSE),VLOOKUP(J1749,'DESC ITY - ENG'!B:D,3,FALSE))</f>
        <v>SHTS</v>
      </c>
      <c r="U1749" t="str">
        <f>VLOOKUP(T1749,'STANDARD COMM'!A:B,2,FALSE)</f>
        <v>COLOR SHEET SLEEVE</v>
      </c>
      <c r="V1749" t="str">
        <f>IF(T1749="","(blank)",IF(COUNTIF('STANDARD COMM'!A:A,T1749)&gt;0,"OK","OUT OF SCOPE"))</f>
        <v>OK</v>
      </c>
    </row>
    <row r="1750" spans="1:22">
      <c r="A1750" t="s">
        <v>9542</v>
      </c>
      <c r="B1750" s="48">
        <v>46093.436157407406</v>
      </c>
      <c r="D1750" t="s">
        <v>8254</v>
      </c>
      <c r="E1750" t="s">
        <v>94</v>
      </c>
      <c r="F1750" t="s">
        <v>9777</v>
      </c>
      <c r="G1750" s="24">
        <v>46173</v>
      </c>
      <c r="I1750" t="s">
        <v>9927</v>
      </c>
      <c r="J1750" t="s">
        <v>9928</v>
      </c>
      <c r="K1750" t="s">
        <v>4947</v>
      </c>
      <c r="L1750" s="33" t="str">
        <f>VLOOKUP(K1750,'COMM ITY- ENG'!A:B,2,FALSE)</f>
        <v>cartons and boxes</v>
      </c>
      <c r="N1750">
        <v>1650</v>
      </c>
      <c r="O1750" t="s">
        <v>4949</v>
      </c>
      <c r="Q1750" s="19">
        <f t="shared" si="27"/>
        <v>0.28175151515151514</v>
      </c>
      <c r="R1750">
        <v>464.89</v>
      </c>
      <c r="S1750" s="26" t="str">
        <f>IFERROR(VLOOKUP(J1750,'DESC ITY - ENG'!B:C,2,FALSE),VLOOKUP(I1750,'DESC ITY - ENG'!A:C,3,FALSE))</f>
        <v>LITHO BAND CERAMICO RESTYLING INDUCTION TWO-PACK 502 28X28 EAN 3256225058532</v>
      </c>
      <c r="T1750" s="15" t="str">
        <f>IFERROR(VLOOKUP(S1750,'DESC ITY - ENG'!C:D,2,FALSE),VLOOKUP(J1750,'DESC ITY - ENG'!B:D,3,FALSE))</f>
        <v>SHTS</v>
      </c>
      <c r="U1750" t="str">
        <f>VLOOKUP(T1750,'STANDARD COMM'!A:B,2,FALSE)</f>
        <v>COLOR SHEET SLEEVE</v>
      </c>
      <c r="V1750" t="str">
        <f>IF(T1750="","(blank)",IF(COUNTIF('STANDARD COMM'!A:A,T1750)&gt;0,"OK","OUT OF SCOPE"))</f>
        <v>OK</v>
      </c>
    </row>
    <row r="1751" spans="1:22">
      <c r="A1751" t="s">
        <v>9542</v>
      </c>
      <c r="B1751" s="48">
        <v>46093.436157407406</v>
      </c>
      <c r="D1751" t="s">
        <v>8254</v>
      </c>
      <c r="E1751" t="s">
        <v>94</v>
      </c>
      <c r="F1751" t="s">
        <v>9777</v>
      </c>
      <c r="G1751" s="24">
        <v>46173</v>
      </c>
      <c r="I1751" t="s">
        <v>6865</v>
      </c>
      <c r="J1751" t="s">
        <v>6686</v>
      </c>
      <c r="K1751" t="s">
        <v>4947</v>
      </c>
      <c r="L1751" s="33" t="str">
        <f>VLOOKUP(K1751,'COMM ITY- ENG'!A:B,2,FALSE)</f>
        <v>cartons and boxes</v>
      </c>
      <c r="N1751">
        <v>450</v>
      </c>
      <c r="O1751" t="s">
        <v>4949</v>
      </c>
      <c r="Q1751" s="19">
        <f t="shared" si="27"/>
        <v>0.23951111111111112</v>
      </c>
      <c r="R1751">
        <v>107.78</v>
      </c>
      <c r="S1751" s="26" t="str">
        <f>IFERROR(VLOOKUP(J1751,'DESC ITY - ENG'!B:C,2,FALSE),VLOOKUP(I1751,'DESC ITY - ENG'!A:C,3,FALSE))</f>
        <v>LITHO SLEEVE CERAMICO REST.IND.FRYPAN 148 28 E.3256225058297</v>
      </c>
      <c r="T1751" s="15" t="str">
        <f>IFERROR(VLOOKUP(S1751,'DESC ITY - ENG'!C:D,2,FALSE),VLOOKUP(J1751,'DESC ITY - ENG'!B:D,3,FALSE))</f>
        <v>SHTS</v>
      </c>
      <c r="U1751" t="str">
        <f>VLOOKUP(T1751,'STANDARD COMM'!A:B,2,FALSE)</f>
        <v>COLOR SHEET SLEEVE</v>
      </c>
      <c r="V1751" t="str">
        <f>IF(T1751="","(blank)",IF(COUNTIF('STANDARD COMM'!A:A,T1751)&gt;0,"OK","OUT OF SCOPE"))</f>
        <v>OK</v>
      </c>
    </row>
    <row r="1752" spans="1:22">
      <c r="A1752" t="s">
        <v>9542</v>
      </c>
      <c r="B1752" s="48">
        <v>46093.436157407406</v>
      </c>
      <c r="D1752" t="s">
        <v>8254</v>
      </c>
      <c r="E1752" t="s">
        <v>94</v>
      </c>
      <c r="F1752" t="s">
        <v>9777</v>
      </c>
      <c r="G1752" s="24">
        <v>46173</v>
      </c>
      <c r="I1752" t="s">
        <v>3337</v>
      </c>
      <c r="J1752" t="s">
        <v>3338</v>
      </c>
      <c r="K1752" t="s">
        <v>4947</v>
      </c>
      <c r="L1752" s="33" t="str">
        <f>VLOOKUP(K1752,'COMM ITY- ENG'!A:B,2,FALSE)</f>
        <v>cartons and boxes</v>
      </c>
      <c r="N1752">
        <v>10500</v>
      </c>
      <c r="O1752" t="s">
        <v>4949</v>
      </c>
      <c r="Q1752" s="19">
        <f t="shared" si="27"/>
        <v>0.1368</v>
      </c>
      <c r="R1752">
        <v>1436.4</v>
      </c>
      <c r="S1752" s="26" t="str">
        <f>IFERROR(VLOOKUP(J1752,'DESC ITY - ENG'!B:C,2,FALSE),VLOOKUP(I1752,'DESC ITY - ENG'!A:C,3,FALSE))</f>
        <v>Litho Sleeve Masterchef Onyx Induction 433 ∅16</v>
      </c>
      <c r="T1752" s="15" t="str">
        <f>IFERROR(VLOOKUP(S1752,'DESC ITY - ENG'!C:D,2,FALSE),VLOOKUP(J1752,'DESC ITY - ENG'!B:D,3,FALSE))</f>
        <v>SHTS</v>
      </c>
      <c r="U1752" t="str">
        <f>VLOOKUP(T1752,'STANDARD COMM'!A:B,2,FALSE)</f>
        <v>COLOR SHEET SLEEVE</v>
      </c>
      <c r="V1752" t="str">
        <f>IF(T1752="","(blank)",IF(COUNTIF('STANDARD COMM'!A:A,T1752)&gt;0,"OK","OUT OF SCOPE"))</f>
        <v>OK</v>
      </c>
    </row>
    <row r="1753" spans="1:22">
      <c r="A1753" t="s">
        <v>9542</v>
      </c>
      <c r="B1753" s="48">
        <v>46093.436157407406</v>
      </c>
      <c r="D1753" t="s">
        <v>8254</v>
      </c>
      <c r="E1753" t="s">
        <v>94</v>
      </c>
      <c r="F1753" t="s">
        <v>9777</v>
      </c>
      <c r="G1753" s="24">
        <v>46173</v>
      </c>
      <c r="I1753" t="s">
        <v>4586</v>
      </c>
      <c r="J1753" t="s">
        <v>4587</v>
      </c>
      <c r="K1753" t="s">
        <v>4947</v>
      </c>
      <c r="L1753" s="33" t="str">
        <f>VLOOKUP(K1753,'COMM ITY- ENG'!A:B,2,FALSE)</f>
        <v>cartons and boxes</v>
      </c>
      <c r="N1753">
        <v>21250</v>
      </c>
      <c r="O1753" t="s">
        <v>4949</v>
      </c>
      <c r="Q1753" s="19">
        <f t="shared" si="27"/>
        <v>0.1368</v>
      </c>
      <c r="R1753">
        <v>2907</v>
      </c>
      <c r="S1753" s="26" t="str">
        <f>IFERROR(VLOOKUP(J1753,'DESC ITY - ENG'!B:C,2,FALSE),VLOOKUP(I1753,'DESC ITY - ENG'!A:C,3,FALSE))</f>
        <v>Litho Sleeve Masterchef Onyx Induction 279 ∅24</v>
      </c>
      <c r="T1753" s="15" t="str">
        <f>IFERROR(VLOOKUP(S1753,'DESC ITY - ENG'!C:D,2,FALSE),VLOOKUP(J1753,'DESC ITY - ENG'!B:D,3,FALSE))</f>
        <v>SHTS</v>
      </c>
      <c r="U1753" t="str">
        <f>VLOOKUP(T1753,'STANDARD COMM'!A:B,2,FALSE)</f>
        <v>COLOR SHEET SLEEVE</v>
      </c>
      <c r="V1753" t="str">
        <f>IF(T1753="","(blank)",IF(COUNTIF('STANDARD COMM'!A:A,T1753)&gt;0,"OK","OUT OF SCOPE"))</f>
        <v>OK</v>
      </c>
    </row>
    <row r="1754" spans="1:22">
      <c r="A1754" t="s">
        <v>9542</v>
      </c>
      <c r="B1754" s="48">
        <v>46093.436157407406</v>
      </c>
      <c r="D1754" t="s">
        <v>8254</v>
      </c>
      <c r="E1754" t="s">
        <v>94</v>
      </c>
      <c r="F1754" t="s">
        <v>9777</v>
      </c>
      <c r="G1754" s="24">
        <v>46173</v>
      </c>
      <c r="I1754" t="s">
        <v>3343</v>
      </c>
      <c r="J1754" t="s">
        <v>3344</v>
      </c>
      <c r="K1754" t="s">
        <v>4947</v>
      </c>
      <c r="L1754" s="33" t="str">
        <f>VLOOKUP(K1754,'COMM ITY- ENG'!A:B,2,FALSE)</f>
        <v>cartons and boxes</v>
      </c>
      <c r="N1754">
        <v>19200</v>
      </c>
      <c r="O1754" t="s">
        <v>4949</v>
      </c>
      <c r="Q1754" s="19">
        <f t="shared" si="27"/>
        <v>0.1368</v>
      </c>
      <c r="R1754">
        <v>2626.56</v>
      </c>
      <c r="S1754" s="26" t="str">
        <f>IFERROR(VLOOKUP(J1754,'DESC ITY - ENG'!B:C,2,FALSE),VLOOKUP(I1754,'DESC ITY - ENG'!A:C,3,FALSE))</f>
        <v>Litho Sleeve Masterchef Onyx Induction 379 ∅26</v>
      </c>
      <c r="T1754" s="15" t="str">
        <f>IFERROR(VLOOKUP(S1754,'DESC ITY - ENG'!C:D,2,FALSE),VLOOKUP(J1754,'DESC ITY - ENG'!B:D,3,FALSE))</f>
        <v>SHTS</v>
      </c>
      <c r="U1754" t="str">
        <f>VLOOKUP(T1754,'STANDARD COMM'!A:B,2,FALSE)</f>
        <v>COLOR SHEET SLEEVE</v>
      </c>
      <c r="V1754" t="str">
        <f>IF(T1754="","(blank)",IF(COUNTIF('STANDARD COMM'!A:A,T1754)&gt;0,"OK","OUT OF SCOPE"))</f>
        <v>OK</v>
      </c>
    </row>
    <row r="1755" spans="1:22">
      <c r="A1755" t="s">
        <v>9542</v>
      </c>
      <c r="B1755" s="48">
        <v>46093.436157407406</v>
      </c>
      <c r="D1755" t="s">
        <v>8254</v>
      </c>
      <c r="E1755" t="s">
        <v>94</v>
      </c>
      <c r="F1755" t="s">
        <v>9777</v>
      </c>
      <c r="G1755" s="24">
        <v>46173</v>
      </c>
      <c r="I1755" t="s">
        <v>2108</v>
      </c>
      <c r="J1755" t="s">
        <v>2109</v>
      </c>
      <c r="K1755" t="s">
        <v>4947</v>
      </c>
      <c r="L1755" s="33" t="str">
        <f>VLOOKUP(K1755,'COMM ITY- ENG'!A:B,2,FALSE)</f>
        <v>cartons and boxes</v>
      </c>
      <c r="N1755">
        <v>150</v>
      </c>
      <c r="O1755" t="s">
        <v>4949</v>
      </c>
      <c r="Q1755" s="19">
        <f t="shared" si="27"/>
        <v>0.28173333333333334</v>
      </c>
      <c r="R1755">
        <v>42.26</v>
      </c>
      <c r="S1755" s="26" t="str">
        <f>IFERROR(VLOOKUP(J1755,'DESC ITY - ENG'!B:C,2,FALSE),VLOOKUP(I1755,'DESC ITY - ENG'!A:C,3,FALSE))</f>
        <v>LITHO BAND ORIGINE INDUCTION RESTYLING 279 Ø30 8000807068687</v>
      </c>
      <c r="T1755" s="15" t="str">
        <f>IFERROR(VLOOKUP(S1755,'DESC ITY - ENG'!C:D,2,FALSE),VLOOKUP(J1755,'DESC ITY - ENG'!B:D,3,FALSE))</f>
        <v>SHTS</v>
      </c>
      <c r="U1755" t="str">
        <f>VLOOKUP(T1755,'STANDARD COMM'!A:B,2,FALSE)</f>
        <v>COLOR SHEET SLEEVE</v>
      </c>
      <c r="V1755" t="str">
        <f>IF(T1755="","(blank)",IF(COUNTIF('STANDARD COMM'!A:A,T1755)&gt;0,"OK","OUT OF SCOPE"))</f>
        <v>OK</v>
      </c>
    </row>
    <row r="1756" spans="1:22">
      <c r="A1756" t="s">
        <v>9542</v>
      </c>
      <c r="B1756" s="48">
        <v>46093.436157407406</v>
      </c>
      <c r="D1756" t="s">
        <v>8254</v>
      </c>
      <c r="E1756" t="s">
        <v>94</v>
      </c>
      <c r="F1756" t="s">
        <v>9777</v>
      </c>
      <c r="G1756" s="24">
        <v>46173</v>
      </c>
      <c r="I1756" t="s">
        <v>3633</v>
      </c>
      <c r="J1756" t="s">
        <v>3634</v>
      </c>
      <c r="K1756" t="s">
        <v>4947</v>
      </c>
      <c r="L1756" s="33" t="str">
        <f>VLOOKUP(K1756,'COMM ITY- ENG'!A:B,2,FALSE)</f>
        <v>cartons and boxes</v>
      </c>
      <c r="N1756">
        <v>1210</v>
      </c>
      <c r="O1756" t="s">
        <v>4949</v>
      </c>
      <c r="Q1756" s="19">
        <f t="shared" si="27"/>
        <v>0.47499999999999998</v>
      </c>
      <c r="R1756">
        <v>574.75</v>
      </c>
      <c r="S1756" s="26" t="str">
        <f>IFERROR(VLOOKUP(J1756,'DESC ITY - ENG'!B:C,2,FALSE),VLOOKUP(I1756,'DESC ITY - ENG'!A:C,3,FALSE))</f>
        <v>SINGLE-COMPARTMENT DIVIDER FOR SEPARATE WOK 2M/30CM COVER WITH BOX LIT.6790</v>
      </c>
      <c r="T1756" s="15" t="str">
        <f>IFERROR(VLOOKUP(S1756,'DESC ITY - ENG'!C:D,2,FALSE),VLOOKUP(J1756,'DESC ITY - ENG'!B:D,3,FALSE))</f>
        <v>SHTS</v>
      </c>
      <c r="U1756" t="str">
        <f>VLOOKUP(T1756,'STANDARD COMM'!A:B,2,FALSE)</f>
        <v>COLOR SHEET SLEEVE</v>
      </c>
      <c r="V1756" t="str">
        <f>IF(T1756="","(blank)",IF(COUNTIF('STANDARD COMM'!A:A,T1756)&gt;0,"OK","OUT OF SCOPE"))</f>
        <v>OK</v>
      </c>
    </row>
    <row r="1757" spans="1:22">
      <c r="A1757" t="s">
        <v>9542</v>
      </c>
      <c r="B1757" s="48">
        <v>46093.436157407406</v>
      </c>
      <c r="D1757" t="s">
        <v>8254</v>
      </c>
      <c r="E1757" t="s">
        <v>94</v>
      </c>
      <c r="F1757" t="s">
        <v>9777</v>
      </c>
      <c r="G1757" s="24">
        <v>46173</v>
      </c>
      <c r="I1757" t="s">
        <v>3635</v>
      </c>
      <c r="J1757" t="s">
        <v>3636</v>
      </c>
      <c r="K1757" t="s">
        <v>4947</v>
      </c>
      <c r="L1757" s="33" t="str">
        <f>VLOOKUP(K1757,'COMM ITY- ENG'!A:B,2,FALSE)</f>
        <v>cartons and boxes</v>
      </c>
      <c r="N1757">
        <v>1200</v>
      </c>
      <c r="O1757" t="s">
        <v>4949</v>
      </c>
      <c r="Q1757" s="19">
        <f t="shared" si="27"/>
        <v>0.47499999999999998</v>
      </c>
      <c r="R1757">
        <v>570</v>
      </c>
      <c r="S1757" s="26" t="str">
        <f>IFERROR(VLOOKUP(J1757,'DESC ITY - ENG'!B:C,2,FALSE),VLOOKUP(I1757,'DESC ITY - ENG'!A:C,3,FALSE))</f>
        <v>DIE-CUT SINGLE DIVIDER WITH SEPARATE SEAT CASSEROLE 1H F.471/SILICONE BORDER LID Ø20CM</v>
      </c>
      <c r="T1757" s="15" t="str">
        <f>IFERROR(VLOOKUP(S1757,'DESC ITY - ENG'!C:D,2,FALSE),VLOOKUP(J1757,'DESC ITY - ENG'!B:D,3,FALSE))</f>
        <v>SHTS</v>
      </c>
      <c r="U1757" t="str">
        <f>VLOOKUP(T1757,'STANDARD COMM'!A:B,2,FALSE)</f>
        <v>COLOR SHEET SLEEVE</v>
      </c>
      <c r="V1757" t="str">
        <f>IF(T1757="","(blank)",IF(COUNTIF('STANDARD COMM'!A:A,T1757)&gt;0,"OK","OUT OF SCOPE"))</f>
        <v>OK</v>
      </c>
    </row>
    <row r="1758" spans="1:22">
      <c r="A1758" t="s">
        <v>9542</v>
      </c>
      <c r="B1758" s="48">
        <v>46093.436157407406</v>
      </c>
      <c r="D1758" t="s">
        <v>8254</v>
      </c>
      <c r="E1758" t="s">
        <v>94</v>
      </c>
      <c r="F1758" t="s">
        <v>9777</v>
      </c>
      <c r="G1758" s="24">
        <v>46173</v>
      </c>
      <c r="I1758" t="s">
        <v>3637</v>
      </c>
      <c r="J1758" t="s">
        <v>3638</v>
      </c>
      <c r="K1758" t="s">
        <v>4947</v>
      </c>
      <c r="L1758" s="33" t="str">
        <f>VLOOKUP(K1758,'COMM ITY- ENG'!A:B,2,FALSE)</f>
        <v>cartons and boxes</v>
      </c>
      <c r="N1758">
        <v>1130</v>
      </c>
      <c r="O1758" t="s">
        <v>4949</v>
      </c>
      <c r="Q1758" s="19">
        <f t="shared" si="27"/>
        <v>0.19</v>
      </c>
      <c r="R1758">
        <v>214.7</v>
      </c>
      <c r="S1758" s="26" t="str">
        <f>IFERROR(VLOOKUP(J1758,'DESC ITY - ENG'!B:C,2,FALSE),VLOOKUP(I1758,'DESC ITY - ENG'!A:C,3,FALSE))</f>
        <v>DIE-CUT SINGLE DIVIDER TO FORM CROSS SEPARATOR F.125 Ø 20/26</v>
      </c>
      <c r="T1758" s="15" t="str">
        <f>IFERROR(VLOOKUP(S1758,'DESC ITY - ENG'!C:D,2,FALSE),VLOOKUP(J1758,'DESC ITY - ENG'!B:D,3,FALSE))</f>
        <v>SHTS</v>
      </c>
      <c r="U1758" t="str">
        <f>VLOOKUP(T1758,'STANDARD COMM'!A:B,2,FALSE)</f>
        <v>COLOR SHEET SLEEVE</v>
      </c>
      <c r="V1758" t="str">
        <f>IF(T1758="","(blank)",IF(COUNTIF('STANDARD COMM'!A:A,T1758)&gt;0,"OK","OUT OF SCOPE"))</f>
        <v>OK</v>
      </c>
    </row>
    <row r="1759" spans="1:22">
      <c r="A1759" t="s">
        <v>9542</v>
      </c>
      <c r="B1759" s="48">
        <v>46093.436157407406</v>
      </c>
      <c r="D1759" t="s">
        <v>8254</v>
      </c>
      <c r="E1759" t="s">
        <v>94</v>
      </c>
      <c r="F1759" t="s">
        <v>9777</v>
      </c>
      <c r="G1759" s="24">
        <v>46173</v>
      </c>
      <c r="I1759" t="s">
        <v>3639</v>
      </c>
      <c r="J1759" t="s">
        <v>3640</v>
      </c>
      <c r="K1759" t="s">
        <v>4947</v>
      </c>
      <c r="L1759" s="33" t="str">
        <f>VLOOKUP(K1759,'COMM ITY- ENG'!A:B,2,FALSE)</f>
        <v>cartons and boxes</v>
      </c>
      <c r="N1759">
        <v>550</v>
      </c>
      <c r="O1759" t="s">
        <v>4949</v>
      </c>
      <c r="Q1759" s="19">
        <f t="shared" si="27"/>
        <v>0.47499999999999998</v>
      </c>
      <c r="R1759">
        <v>261.25</v>
      </c>
      <c r="S1759" s="26" t="str">
        <f>IFERROR(VLOOKUP(J1759,'DESC ITY - ENG'!B:C,2,FALSE),VLOOKUP(I1759,'DESC ITY - ENG'!A:C,3,FALSE))</f>
        <v>SINGLE DRUM DIVIDER SEP.CAS/COP.24 C/BOX LIT.7022</v>
      </c>
      <c r="T1759" s="15" t="str">
        <f>IFERROR(VLOOKUP(S1759,'DESC ITY - ENG'!C:D,2,FALSE),VLOOKUP(J1759,'DESC ITY - ENG'!B:D,3,FALSE))</f>
        <v>SHTS</v>
      </c>
      <c r="U1759" t="str">
        <f>VLOOKUP(T1759,'STANDARD COMM'!A:B,2,FALSE)</f>
        <v>COLOR SHEET SLEEVE</v>
      </c>
      <c r="V1759" t="str">
        <f>IF(T1759="","(blank)",IF(COUNTIF('STANDARD COMM'!A:A,T1759)&gt;0,"OK","OUT OF SCOPE"))</f>
        <v>OK</v>
      </c>
    </row>
    <row r="1760" spans="1:22">
      <c r="A1760" t="s">
        <v>9542</v>
      </c>
      <c r="B1760" s="48">
        <v>46093.436157407406</v>
      </c>
      <c r="D1760" t="s">
        <v>8254</v>
      </c>
      <c r="E1760" t="s">
        <v>94</v>
      </c>
      <c r="F1760" t="s">
        <v>9778</v>
      </c>
      <c r="G1760" s="24">
        <v>46173</v>
      </c>
      <c r="I1760" t="s">
        <v>9818</v>
      </c>
      <c r="J1760" t="s">
        <v>9819</v>
      </c>
      <c r="K1760" t="s">
        <v>4947</v>
      </c>
      <c r="L1760" s="33" t="str">
        <f>VLOOKUP(K1760,'COMM ITY- ENG'!A:B,2,FALSE)</f>
        <v>cartons and boxes</v>
      </c>
      <c r="N1760">
        <v>1800</v>
      </c>
      <c r="O1760" t="s">
        <v>4949</v>
      </c>
      <c r="Q1760" s="19">
        <f t="shared" si="27"/>
        <v>0.22137777777777778</v>
      </c>
      <c r="R1760">
        <v>398.48</v>
      </c>
      <c r="S1760" s="26" t="str">
        <f>IFERROR(VLOOKUP(J1760,'DESC ITY - ENG'!B:C,2,FALSE),VLOOKUP(I1760,'DESC ITY - ENG'!A:C,3,FALSE))</f>
        <v>CLAS OHLSON FRYPAN 125 COOKWARE SET Ø20 EAN 7393173449367</v>
      </c>
      <c r="T1760" s="15" t="str">
        <f>IFERROR(VLOOKUP(S1760,'DESC ITY - ENG'!C:D,2,FALSE),VLOOKUP(J1760,'DESC ITY - ENG'!B:D,3,FALSE))</f>
        <v>SHTS</v>
      </c>
      <c r="U1760" t="str">
        <f>VLOOKUP(T1760,'STANDARD COMM'!A:B,2,FALSE)</f>
        <v>COLOR SHEET SLEEVE</v>
      </c>
      <c r="V1760" t="str">
        <f>IF(T1760="","(blank)",IF(COUNTIF('STANDARD COMM'!A:A,T1760)&gt;0,"OK","OUT OF SCOPE"))</f>
        <v>OK</v>
      </c>
    </row>
    <row r="1761" spans="1:22">
      <c r="A1761" t="s">
        <v>9542</v>
      </c>
      <c r="B1761" s="48">
        <v>46093.436157407406</v>
      </c>
      <c r="D1761" t="s">
        <v>8254</v>
      </c>
      <c r="E1761" t="s">
        <v>94</v>
      </c>
      <c r="F1761" t="s">
        <v>9778</v>
      </c>
      <c r="G1761" s="24">
        <v>46173</v>
      </c>
      <c r="I1761" t="s">
        <v>6865</v>
      </c>
      <c r="J1761" t="s">
        <v>6686</v>
      </c>
      <c r="K1761" t="s">
        <v>4947</v>
      </c>
      <c r="L1761" s="33" t="str">
        <f>VLOOKUP(K1761,'COMM ITY- ENG'!A:B,2,FALSE)</f>
        <v>cartons and boxes</v>
      </c>
      <c r="N1761">
        <v>2150</v>
      </c>
      <c r="O1761" t="s">
        <v>4949</v>
      </c>
      <c r="Q1761" s="19">
        <f t="shared" si="27"/>
        <v>0.23950232558139534</v>
      </c>
      <c r="R1761">
        <v>514.92999999999995</v>
      </c>
      <c r="S1761" s="26" t="str">
        <f>IFERROR(VLOOKUP(J1761,'DESC ITY - ENG'!B:C,2,FALSE),VLOOKUP(I1761,'DESC ITY - ENG'!A:C,3,FALSE))</f>
        <v>LITHO SLEEVE CERAMICO REST.IND.FRYPAN 148 28 E.3256225058297</v>
      </c>
      <c r="T1761" s="15" t="str">
        <f>IFERROR(VLOOKUP(S1761,'DESC ITY - ENG'!C:D,2,FALSE),VLOOKUP(J1761,'DESC ITY - ENG'!B:D,3,FALSE))</f>
        <v>SHTS</v>
      </c>
      <c r="U1761" t="str">
        <f>VLOOKUP(T1761,'STANDARD COMM'!A:B,2,FALSE)</f>
        <v>COLOR SHEET SLEEVE</v>
      </c>
      <c r="V1761" t="str">
        <f>IF(T1761="","(blank)",IF(COUNTIF('STANDARD COMM'!A:A,T1761)&gt;0,"OK","OUT OF SCOPE"))</f>
        <v>OK</v>
      </c>
    </row>
    <row r="1762" spans="1:22">
      <c r="A1762" t="s">
        <v>9542</v>
      </c>
      <c r="B1762" s="48">
        <v>46093.436157407406</v>
      </c>
      <c r="D1762" t="s">
        <v>8254</v>
      </c>
      <c r="E1762" t="s">
        <v>94</v>
      </c>
      <c r="F1762" t="s">
        <v>9778</v>
      </c>
      <c r="G1762" s="24">
        <v>46173</v>
      </c>
      <c r="I1762" t="s">
        <v>4586</v>
      </c>
      <c r="J1762" t="s">
        <v>4587</v>
      </c>
      <c r="K1762" t="s">
        <v>4947</v>
      </c>
      <c r="L1762" s="33" t="str">
        <f>VLOOKUP(K1762,'COMM ITY- ENG'!A:B,2,FALSE)</f>
        <v>cartons and boxes</v>
      </c>
      <c r="N1762">
        <v>2300</v>
      </c>
      <c r="O1762" t="s">
        <v>4949</v>
      </c>
      <c r="Q1762" s="19">
        <f t="shared" si="27"/>
        <v>0.1368</v>
      </c>
      <c r="R1762">
        <v>314.64</v>
      </c>
      <c r="S1762" s="26" t="str">
        <f>IFERROR(VLOOKUP(J1762,'DESC ITY - ENG'!B:C,2,FALSE),VLOOKUP(I1762,'DESC ITY - ENG'!A:C,3,FALSE))</f>
        <v>Litho Sleeve Masterchef Onyx Induction 279 ∅24</v>
      </c>
      <c r="T1762" s="15" t="str">
        <f>IFERROR(VLOOKUP(S1762,'DESC ITY - ENG'!C:D,2,FALSE),VLOOKUP(J1762,'DESC ITY - ENG'!B:D,3,FALSE))</f>
        <v>SHTS</v>
      </c>
      <c r="U1762" t="str">
        <f>VLOOKUP(T1762,'STANDARD COMM'!A:B,2,FALSE)</f>
        <v>COLOR SHEET SLEEVE</v>
      </c>
      <c r="V1762" t="str">
        <f>IF(T1762="","(blank)",IF(COUNTIF('STANDARD COMM'!A:A,T1762)&gt;0,"OK","OUT OF SCOPE"))</f>
        <v>OK</v>
      </c>
    </row>
    <row r="1763" spans="1:22">
      <c r="A1763" t="s">
        <v>9542</v>
      </c>
      <c r="B1763" s="48">
        <v>46093.436157407406</v>
      </c>
      <c r="D1763" t="s">
        <v>8254</v>
      </c>
      <c r="E1763" t="s">
        <v>94</v>
      </c>
      <c r="F1763" t="s">
        <v>9778</v>
      </c>
      <c r="G1763" s="24">
        <v>46173</v>
      </c>
      <c r="I1763" t="s">
        <v>2108</v>
      </c>
      <c r="J1763" t="s">
        <v>2109</v>
      </c>
      <c r="K1763" t="s">
        <v>4947</v>
      </c>
      <c r="L1763" s="33" t="str">
        <f>VLOOKUP(K1763,'COMM ITY- ENG'!A:B,2,FALSE)</f>
        <v>cartons and boxes</v>
      </c>
      <c r="N1763">
        <v>1500</v>
      </c>
      <c r="O1763" t="s">
        <v>4949</v>
      </c>
      <c r="Q1763" s="19">
        <f t="shared" si="27"/>
        <v>0.28175333333333336</v>
      </c>
      <c r="R1763">
        <v>422.63</v>
      </c>
      <c r="S1763" s="26" t="str">
        <f>IFERROR(VLOOKUP(J1763,'DESC ITY - ENG'!B:C,2,FALSE),VLOOKUP(I1763,'DESC ITY - ENG'!A:C,3,FALSE))</f>
        <v>LITHO BAND ORIGINE INDUCTION RESTYLING 279 Ø30 8000807068687</v>
      </c>
      <c r="T1763" s="15" t="str">
        <f>IFERROR(VLOOKUP(S1763,'DESC ITY - ENG'!C:D,2,FALSE),VLOOKUP(J1763,'DESC ITY - ENG'!B:D,3,FALSE))</f>
        <v>SHTS</v>
      </c>
      <c r="U1763" t="str">
        <f>VLOOKUP(T1763,'STANDARD COMM'!A:B,2,FALSE)</f>
        <v>COLOR SHEET SLEEVE</v>
      </c>
      <c r="V1763" t="str">
        <f>IF(T1763="","(blank)",IF(COUNTIF('STANDARD COMM'!A:A,T1763)&gt;0,"OK","OUT OF SCOPE"))</f>
        <v>OK</v>
      </c>
    </row>
    <row r="1764" spans="1:22">
      <c r="A1764" t="s">
        <v>9554</v>
      </c>
      <c r="B1764" s="48">
        <v>46093.49324074074</v>
      </c>
      <c r="D1764" t="s">
        <v>8259</v>
      </c>
      <c r="E1764" t="s">
        <v>169</v>
      </c>
      <c r="F1764" t="s">
        <v>9724</v>
      </c>
      <c r="G1764" s="24">
        <v>46173</v>
      </c>
      <c r="I1764" t="s">
        <v>3416</v>
      </c>
      <c r="J1764" t="s">
        <v>3417</v>
      </c>
      <c r="K1764" t="s">
        <v>4935</v>
      </c>
      <c r="L1764" s="33" t="str">
        <f>VLOOKUP(K1764,'COMM ITY- ENG'!A:B,2,FALSE)</f>
        <v>handles</v>
      </c>
      <c r="N1764">
        <v>2040</v>
      </c>
      <c r="O1764" t="s">
        <v>4949</v>
      </c>
      <c r="Q1764" s="19">
        <f t="shared" si="27"/>
        <v>0.59299999999999997</v>
      </c>
      <c r="R1764">
        <v>1209.72</v>
      </c>
      <c r="S1764" s="26" t="str">
        <f>IFERROR(VLOOKUP(J1764,'DESC ITY - ENG'!B:C,2,FALSE),VLOOKUP(I1764,'DESC ITY - ENG'!A:C,3,FALSE))</f>
        <v>Side Handle AISI "AX" Series for Paella Pan</v>
      </c>
      <c r="T1764" s="15" t="str">
        <f>IFERROR(VLOOKUP(S1764,'DESC ITY - ENG'!C:D,2,FALSE),VLOOKUP(J1764,'DESC ITY - ENG'!B:D,3,FALSE))</f>
        <v>SHDL-</v>
      </c>
      <c r="U1764" t="e">
        <f>VLOOKUP(T1764,'STANDARD COMM'!A:B,2,FALSE)</f>
        <v>#N/A</v>
      </c>
      <c r="V1764" t="str">
        <f>IF(T1764="","(blank)",IF(COUNTIF('STANDARD COMM'!A:A,T1764)&gt;0,"OK","OUT OF SCOPE"))</f>
        <v>OUT OF SCOPE</v>
      </c>
    </row>
    <row r="1765" spans="1:22">
      <c r="A1765" t="s">
        <v>9652</v>
      </c>
      <c r="B1765" s="48">
        <v>46093.49324074074</v>
      </c>
      <c r="D1765" t="s">
        <v>150</v>
      </c>
      <c r="E1765" t="s">
        <v>151</v>
      </c>
      <c r="F1765" t="s">
        <v>9776</v>
      </c>
      <c r="G1765" s="24">
        <v>46173</v>
      </c>
      <c r="I1765" t="s">
        <v>3710</v>
      </c>
      <c r="J1765" t="s">
        <v>3711</v>
      </c>
      <c r="K1765" t="s">
        <v>4947</v>
      </c>
      <c r="L1765" s="33" t="str">
        <f>VLOOKUP(K1765,'COMM ITY- ENG'!A:B,2,FALSE)</f>
        <v>cartons and boxes</v>
      </c>
      <c r="N1765">
        <v>596</v>
      </c>
      <c r="O1765" t="s">
        <v>4949</v>
      </c>
      <c r="Q1765" s="19">
        <f t="shared" si="27"/>
        <v>0.60199664429530209</v>
      </c>
      <c r="R1765">
        <v>358.79</v>
      </c>
      <c r="S1765" s="26" t="str">
        <f>IFERROR(VLOOKUP(J1765,'DESC ITY - ENG'!B:C,2,FALSE),VLOOKUP(I1765,'DESC ITY - ENG'!A:C,3,FALSE))</f>
        <v>BOX 0082/201 47X31X19 CM</v>
      </c>
      <c r="T1765" s="15" t="str">
        <f>IFERROR(VLOOKUP(S1765,'DESC ITY - ENG'!C:D,2,FALSE),VLOOKUP(J1765,'DESC ITY - ENG'!B:D,3,FALSE))</f>
        <v>SHTS</v>
      </c>
      <c r="U1765" t="str">
        <f>VLOOKUP(T1765,'STANDARD COMM'!A:B,2,FALSE)</f>
        <v>COLOR SHEET SLEEVE</v>
      </c>
      <c r="V1765" t="str">
        <f>IF(T1765="","(blank)",IF(COUNTIF('STANDARD COMM'!A:A,T1765)&gt;0,"OK","OUT OF SCOPE"))</f>
        <v>OK</v>
      </c>
    </row>
    <row r="1766" spans="1:22">
      <c r="A1766" t="s">
        <v>9652</v>
      </c>
      <c r="B1766" s="48">
        <v>46093.49324074074</v>
      </c>
      <c r="D1766" t="s">
        <v>150</v>
      </c>
      <c r="E1766" t="s">
        <v>151</v>
      </c>
      <c r="F1766" t="s">
        <v>9776</v>
      </c>
      <c r="G1766" s="24">
        <v>46173</v>
      </c>
      <c r="I1766" t="s">
        <v>1381</v>
      </c>
      <c r="J1766" t="s">
        <v>1382</v>
      </c>
      <c r="K1766" t="s">
        <v>4947</v>
      </c>
      <c r="L1766" s="33" t="str">
        <f>VLOOKUP(K1766,'COMM ITY- ENG'!A:B,2,FALSE)</f>
        <v>cartons and boxes</v>
      </c>
      <c r="N1766">
        <v>2768</v>
      </c>
      <c r="O1766" t="s">
        <v>4949</v>
      </c>
      <c r="Q1766" s="19">
        <f t="shared" si="27"/>
        <v>0.48499999999999999</v>
      </c>
      <c r="R1766">
        <v>1342.48</v>
      </c>
      <c r="S1766" s="26" t="str">
        <f>IFERROR(VLOOKUP(J1766,'DESC ITY - ENG'!B:C,2,FALSE),VLOOKUP(I1766,'DESC ITY - ENG'!A:C,3,FALSE))</f>
        <v>BOX 0346/016*CM47X30,5X18</v>
      </c>
      <c r="T1766" s="15" t="str">
        <f>IFERROR(VLOOKUP(S1766,'DESC ITY - ENG'!C:D,2,FALSE),VLOOKUP(J1766,'DESC ITY - ENG'!B:D,3,FALSE))</f>
        <v>BOX-</v>
      </c>
      <c r="U1766" t="str">
        <f>VLOOKUP(T1766,'STANDARD COMM'!A:B,2,FALSE)</f>
        <v>BOX / CARTON</v>
      </c>
      <c r="V1766" t="str">
        <f>IF(T1766="","(blank)",IF(COUNTIF('STANDARD COMM'!A:A,T1766)&gt;0,"OK","OUT OF SCOPE"))</f>
        <v>OK</v>
      </c>
    </row>
    <row r="1767" spans="1:22">
      <c r="A1767" t="s">
        <v>9652</v>
      </c>
      <c r="B1767" s="48">
        <v>46093.49324074074</v>
      </c>
      <c r="D1767" t="s">
        <v>150</v>
      </c>
      <c r="E1767" t="s">
        <v>151</v>
      </c>
      <c r="F1767" t="s">
        <v>9776</v>
      </c>
      <c r="G1767" s="24">
        <v>46173</v>
      </c>
      <c r="I1767" t="s">
        <v>1385</v>
      </c>
      <c r="J1767" t="s">
        <v>1386</v>
      </c>
      <c r="K1767" t="s">
        <v>4947</v>
      </c>
      <c r="L1767" s="33" t="str">
        <f>VLOOKUP(K1767,'COMM ITY- ENG'!A:B,2,FALSE)</f>
        <v>cartons and boxes</v>
      </c>
      <c r="N1767">
        <v>425</v>
      </c>
      <c r="O1767" t="s">
        <v>4949</v>
      </c>
      <c r="Q1767" s="19">
        <f t="shared" si="27"/>
        <v>0.48799999999999999</v>
      </c>
      <c r="R1767">
        <v>207.4</v>
      </c>
      <c r="S1767" s="26" t="str">
        <f>IFERROR(VLOOKUP(J1767,'DESC ITY - ENG'!B:C,2,FALSE),VLOOKUP(I1767,'DESC ITY - ENG'!A:C,3,FALSE))</f>
        <v>BOX 1235/162 CM39X22,5X24</v>
      </c>
      <c r="T1767" s="15" t="str">
        <f>IFERROR(VLOOKUP(S1767,'DESC ITY - ENG'!C:D,2,FALSE),VLOOKUP(J1767,'DESC ITY - ENG'!B:D,3,FALSE))</f>
        <v>BOX-</v>
      </c>
      <c r="U1767" t="str">
        <f>VLOOKUP(T1767,'STANDARD COMM'!A:B,2,FALSE)</f>
        <v>BOX / CARTON</v>
      </c>
      <c r="V1767" t="str">
        <f>IF(T1767="","(blank)",IF(COUNTIF('STANDARD COMM'!A:A,T1767)&gt;0,"OK","OUT OF SCOPE"))</f>
        <v>OK</v>
      </c>
    </row>
    <row r="1768" spans="1:22">
      <c r="A1768" t="s">
        <v>9652</v>
      </c>
      <c r="B1768" s="48">
        <v>46093.49324074074</v>
      </c>
      <c r="D1768" t="s">
        <v>150</v>
      </c>
      <c r="E1768" t="s">
        <v>151</v>
      </c>
      <c r="F1768" t="s">
        <v>9776</v>
      </c>
      <c r="G1768" s="24">
        <v>46173</v>
      </c>
      <c r="I1768" t="s">
        <v>3375</v>
      </c>
      <c r="J1768" t="s">
        <v>6570</v>
      </c>
      <c r="K1768" t="s">
        <v>4947</v>
      </c>
      <c r="L1768" s="33" t="str">
        <f>VLOOKUP(K1768,'COMM ITY- ENG'!A:B,2,FALSE)</f>
        <v>cartons and boxes</v>
      </c>
      <c r="N1768">
        <v>2385</v>
      </c>
      <c r="O1768" t="s">
        <v>4949</v>
      </c>
      <c r="Q1768" s="19">
        <f t="shared" si="27"/>
        <v>0.32900209643605871</v>
      </c>
      <c r="R1768">
        <v>784.67</v>
      </c>
      <c r="S1768" s="26" t="str">
        <f>IFERROR(VLOOKUP(J1768,'DESC ITY - ENG'!B:C,2,FALSE),VLOOKUP(I1768,'DESC ITY - ENG'!A:C,3,FALSE))</f>
        <v>BOX 3484/570* CM39X22,5X15,5</v>
      </c>
      <c r="T1768" s="15" t="str">
        <f>IFERROR(VLOOKUP(S1768,'DESC ITY - ENG'!C:D,2,FALSE),VLOOKUP(J1768,'DESC ITY - ENG'!B:D,3,FALSE))</f>
        <v>BOX-</v>
      </c>
      <c r="U1768" t="str">
        <f>VLOOKUP(T1768,'STANDARD COMM'!A:B,2,FALSE)</f>
        <v>BOX / CARTON</v>
      </c>
      <c r="V1768" t="str">
        <f>IF(T1768="","(blank)",IF(COUNTIF('STANDARD COMM'!A:A,T1768)&gt;0,"OK","OUT OF SCOPE"))</f>
        <v>OK</v>
      </c>
    </row>
    <row r="1769" spans="1:22">
      <c r="A1769" t="s">
        <v>9652</v>
      </c>
      <c r="B1769" s="48">
        <v>46093.49324074074</v>
      </c>
      <c r="D1769" t="s">
        <v>150</v>
      </c>
      <c r="E1769" t="s">
        <v>151</v>
      </c>
      <c r="F1769" t="s">
        <v>9776</v>
      </c>
      <c r="G1769" s="24">
        <v>46173</v>
      </c>
      <c r="I1769" t="s">
        <v>6928</v>
      </c>
      <c r="J1769" t="s">
        <v>6942</v>
      </c>
      <c r="K1769" t="s">
        <v>4947</v>
      </c>
      <c r="L1769" s="33" t="str">
        <f>VLOOKUP(K1769,'COMM ITY- ENG'!A:B,2,FALSE)</f>
        <v>cartons and boxes</v>
      </c>
      <c r="N1769">
        <v>472</v>
      </c>
      <c r="O1769" t="s">
        <v>4949</v>
      </c>
      <c r="Q1769" s="19">
        <f t="shared" si="27"/>
        <v>0.42900423728813564</v>
      </c>
      <c r="R1769">
        <v>202.49</v>
      </c>
      <c r="S1769" s="26" t="str">
        <f>IFERROR(VLOOKUP(J1769,'DESC ITY - ENG'!B:C,2,FALSE),VLOOKUP(I1769,'DESC ITY - ENG'!A:C,3,FALSE))</f>
        <v>BOX 3484/652 CM39X22,5X15,5</v>
      </c>
      <c r="T1769" s="15" t="str">
        <f>IFERROR(VLOOKUP(S1769,'DESC ITY - ENG'!C:D,2,FALSE),VLOOKUP(J1769,'DESC ITY - ENG'!B:D,3,FALSE))</f>
        <v>BOX-</v>
      </c>
      <c r="U1769" t="str">
        <f>VLOOKUP(T1769,'STANDARD COMM'!A:B,2,FALSE)</f>
        <v>BOX / CARTON</v>
      </c>
      <c r="V1769" t="str">
        <f>IF(T1769="","(blank)",IF(COUNTIF('STANDARD COMM'!A:A,T1769)&gt;0,"OK","OUT OF SCOPE"))</f>
        <v>OK</v>
      </c>
    </row>
    <row r="1770" spans="1:22">
      <c r="A1770" t="s">
        <v>9652</v>
      </c>
      <c r="B1770" s="48">
        <v>46093.49324074074</v>
      </c>
      <c r="D1770" t="s">
        <v>150</v>
      </c>
      <c r="E1770" t="s">
        <v>151</v>
      </c>
      <c r="F1770" t="s">
        <v>9776</v>
      </c>
      <c r="G1770" s="24">
        <v>46173</v>
      </c>
      <c r="I1770" t="s">
        <v>1013</v>
      </c>
      <c r="J1770" t="s">
        <v>1014</v>
      </c>
      <c r="K1770" t="s">
        <v>4947</v>
      </c>
      <c r="L1770" s="33" t="str">
        <f>VLOOKUP(K1770,'COMM ITY- ENG'!A:B,2,FALSE)</f>
        <v>cartons and boxes</v>
      </c>
      <c r="N1770">
        <v>1743</v>
      </c>
      <c r="O1770" t="s">
        <v>4949</v>
      </c>
      <c r="Q1770" s="19">
        <f t="shared" si="27"/>
        <v>0.53</v>
      </c>
      <c r="R1770">
        <v>923.79</v>
      </c>
      <c r="S1770" s="26" t="str">
        <f>IFERROR(VLOOKUP(J1770,'DESC ITY - ENG'!B:C,2,FALSE),VLOOKUP(I1770,'DESC ITY - ENG'!A:C,3,FALSE))</f>
        <v>BOX 3742/000 CM39X38,5X15</v>
      </c>
      <c r="T1770" s="15" t="str">
        <f>IFERROR(VLOOKUP(S1770,'DESC ITY - ENG'!C:D,2,FALSE),VLOOKUP(J1770,'DESC ITY - ENG'!B:D,3,FALSE))</f>
        <v>BOX-</v>
      </c>
      <c r="U1770" t="str">
        <f>VLOOKUP(T1770,'STANDARD COMM'!A:B,2,FALSE)</f>
        <v>BOX / CARTON</v>
      </c>
      <c r="V1770" t="str">
        <f>IF(T1770="","(blank)",IF(COUNTIF('STANDARD COMM'!A:A,T1770)&gt;0,"OK","OUT OF SCOPE"))</f>
        <v>OK</v>
      </c>
    </row>
    <row r="1771" spans="1:22">
      <c r="A1771" t="s">
        <v>9652</v>
      </c>
      <c r="B1771" s="48">
        <v>46093.49324074074</v>
      </c>
      <c r="D1771" t="s">
        <v>150</v>
      </c>
      <c r="E1771" t="s">
        <v>151</v>
      </c>
      <c r="F1771" t="s">
        <v>9776</v>
      </c>
      <c r="G1771" s="24">
        <v>46173</v>
      </c>
      <c r="I1771" t="s">
        <v>3726</v>
      </c>
      <c r="J1771" t="s">
        <v>3727</v>
      </c>
      <c r="K1771" t="s">
        <v>4947</v>
      </c>
      <c r="L1771" s="33" t="str">
        <f>VLOOKUP(K1771,'COMM ITY- ENG'!A:B,2,FALSE)</f>
        <v>cartons and boxes</v>
      </c>
      <c r="N1771">
        <v>270</v>
      </c>
      <c r="O1771" t="s">
        <v>4949</v>
      </c>
      <c r="Q1771" s="19">
        <f t="shared" si="27"/>
        <v>1.0129999999999999</v>
      </c>
      <c r="R1771">
        <v>273.51</v>
      </c>
      <c r="S1771" s="26" t="str">
        <f>IFERROR(VLOOKUP(J1771,'DESC ITY - ENG'!B:C,2,FALSE),VLOOKUP(I1771,'DESC ITY - ENG'!A:C,3,FALSE))</f>
        <v>BOX 4728/001 58.0X48.0X19.0 CM</v>
      </c>
      <c r="T1771" s="15" t="str">
        <f>IFERROR(VLOOKUP(S1771,'DESC ITY - ENG'!C:D,2,FALSE),VLOOKUP(J1771,'DESC ITY - ENG'!B:D,3,FALSE))</f>
        <v>SHTS</v>
      </c>
      <c r="U1771" t="str">
        <f>VLOOKUP(T1771,'STANDARD COMM'!A:B,2,FALSE)</f>
        <v>COLOR SHEET SLEEVE</v>
      </c>
      <c r="V1771" t="str">
        <f>IF(T1771="","(blank)",IF(COUNTIF('STANDARD COMM'!A:A,T1771)&gt;0,"OK","OUT OF SCOPE"))</f>
        <v>OK</v>
      </c>
    </row>
    <row r="1772" spans="1:22">
      <c r="A1772" t="s">
        <v>9592</v>
      </c>
      <c r="B1772" s="48">
        <v>46094.340821759259</v>
      </c>
      <c r="D1772" t="s">
        <v>9009</v>
      </c>
      <c r="E1772" t="s">
        <v>122</v>
      </c>
      <c r="F1772" t="s">
        <v>9744</v>
      </c>
      <c r="G1772" s="24">
        <v>46173</v>
      </c>
      <c r="I1772" t="s">
        <v>3180</v>
      </c>
      <c r="J1772" t="s">
        <v>3181</v>
      </c>
      <c r="K1772" t="s">
        <v>4935</v>
      </c>
      <c r="L1772" s="33" t="str">
        <f>VLOOKUP(K1772,'COMM ITY- ENG'!A:B,2,FALSE)</f>
        <v>handles</v>
      </c>
      <c r="N1772">
        <v>11000</v>
      </c>
      <c r="O1772" t="s">
        <v>4949</v>
      </c>
      <c r="Q1772" s="19">
        <f t="shared" si="27"/>
        <v>0.29655000000000004</v>
      </c>
      <c r="R1772">
        <v>3262.05</v>
      </c>
      <c r="S1772" s="26" t="str">
        <f>IFERROR(VLOOKUP(J1772,'DESC ITY - ENG'!B:C,2,FALSE),VLOOKUP(I1772,'DESC ITY - ENG'!A:C,3,FALSE))</f>
        <v>FENICE HANDLE SOLID/1 SATIN FINISH</v>
      </c>
      <c r="T1772" s="15" t="str">
        <f>IFERROR(VLOOKUP(S1772,'DESC ITY - ENG'!C:D,2,FALSE),VLOOKUP(J1772,'DESC ITY - ENG'!B:D,3,FALSE))</f>
        <v>SHTS</v>
      </c>
      <c r="U1772" t="str">
        <f>VLOOKUP(T1772,'STANDARD COMM'!A:B,2,FALSE)</f>
        <v>COLOR SHEET SLEEVE</v>
      </c>
      <c r="V1772" t="str">
        <f>IF(T1772="","(blank)",IF(COUNTIF('STANDARD COMM'!A:A,T1772)&gt;0,"OK","OUT OF SCOPE"))</f>
        <v>OK</v>
      </c>
    </row>
    <row r="1773" spans="1:22">
      <c r="A1773" t="s">
        <v>9592</v>
      </c>
      <c r="B1773" s="48">
        <v>46094.340821759259</v>
      </c>
      <c r="D1773" t="s">
        <v>9009</v>
      </c>
      <c r="E1773" t="s">
        <v>122</v>
      </c>
      <c r="F1773" t="s">
        <v>9744</v>
      </c>
      <c r="G1773" s="24">
        <v>46173</v>
      </c>
      <c r="I1773" t="s">
        <v>1193</v>
      </c>
      <c r="J1773" t="s">
        <v>1194</v>
      </c>
      <c r="K1773" t="s">
        <v>4935</v>
      </c>
      <c r="L1773" s="33" t="str">
        <f>VLOOKUP(K1773,'COMM ITY- ENG'!A:B,2,FALSE)</f>
        <v>handles</v>
      </c>
      <c r="N1773">
        <v>25000</v>
      </c>
      <c r="O1773" t="s">
        <v>4949</v>
      </c>
      <c r="Q1773" s="19">
        <f t="shared" si="27"/>
        <v>0.36158000000000001</v>
      </c>
      <c r="R1773">
        <v>9039.5</v>
      </c>
      <c r="S1773" s="26" t="str">
        <f>IFERROR(VLOOKUP(J1773,'DESC ITY - ENG'!B:C,2,FALSE),VLOOKUP(I1773,'DESC ITY - ENG'!A:C,3,FALSE))</f>
        <v>FENICE HANDLE SOLID/2 SATIN FINISH</v>
      </c>
      <c r="T1773" s="15" t="str">
        <f>IFERROR(VLOOKUP(S1773,'DESC ITY - ENG'!C:D,2,FALSE),VLOOKUP(J1773,'DESC ITY - ENG'!B:D,3,FALSE))</f>
        <v>SHTS</v>
      </c>
      <c r="U1773" t="str">
        <f>VLOOKUP(T1773,'STANDARD COMM'!A:B,2,FALSE)</f>
        <v>COLOR SHEET SLEEVE</v>
      </c>
      <c r="V1773" t="str">
        <f>IF(T1773="","(blank)",IF(COUNTIF('STANDARD COMM'!A:A,T1773)&gt;0,"OK","OUT OF SCOPE"))</f>
        <v>OK</v>
      </c>
    </row>
    <row r="1774" spans="1:22">
      <c r="A1774" t="s">
        <v>9592</v>
      </c>
      <c r="B1774" s="48">
        <v>46094.340821759259</v>
      </c>
      <c r="D1774" t="s">
        <v>9009</v>
      </c>
      <c r="E1774" t="s">
        <v>122</v>
      </c>
      <c r="F1774" t="s">
        <v>9744</v>
      </c>
      <c r="G1774" s="24">
        <v>46173</v>
      </c>
      <c r="I1774" t="s">
        <v>1197</v>
      </c>
      <c r="J1774" t="s">
        <v>1198</v>
      </c>
      <c r="K1774" t="s">
        <v>4935</v>
      </c>
      <c r="L1774" s="33" t="str">
        <f>VLOOKUP(K1774,'COMM ITY- ENG'!A:B,2,FALSE)</f>
        <v>handles</v>
      </c>
      <c r="N1774">
        <v>1700</v>
      </c>
      <c r="O1774" t="s">
        <v>4949</v>
      </c>
      <c r="Q1774" s="19">
        <f t="shared" si="27"/>
        <v>0.32371176470588231</v>
      </c>
      <c r="R1774">
        <v>550.30999999999995</v>
      </c>
      <c r="S1774" s="26" t="str">
        <f>IFERROR(VLOOKUP(J1774,'DESC ITY - ENG'!B:C,2,FALSE),VLOOKUP(I1774,'DESC ITY - ENG'!A:C,3,FALSE))</f>
        <v>MINERVA HANDLE/1 SATIN BLACK</v>
      </c>
      <c r="T1774" s="15" t="str">
        <f>IFERROR(VLOOKUP(S1774,'DESC ITY - ENG'!C:D,2,FALSE),VLOOKUP(J1774,'DESC ITY - ENG'!B:D,3,FALSE))</f>
        <v>SHTS</v>
      </c>
      <c r="U1774" t="str">
        <f>VLOOKUP(T1774,'STANDARD COMM'!A:B,2,FALSE)</f>
        <v>COLOR SHEET SLEEVE</v>
      </c>
      <c r="V1774" t="str">
        <f>IF(T1774="","(blank)",IF(COUNTIF('STANDARD COMM'!A:A,T1774)&gt;0,"OK","OUT OF SCOPE"))</f>
        <v>OK</v>
      </c>
    </row>
    <row r="1775" spans="1:22">
      <c r="A1775" t="s">
        <v>9592</v>
      </c>
      <c r="B1775" s="48">
        <v>46094.340821759259</v>
      </c>
      <c r="D1775" t="s">
        <v>9009</v>
      </c>
      <c r="E1775" t="s">
        <v>122</v>
      </c>
      <c r="F1775" t="s">
        <v>9744</v>
      </c>
      <c r="G1775" s="24">
        <v>46173</v>
      </c>
      <c r="I1775" t="s">
        <v>1199</v>
      </c>
      <c r="J1775" t="s">
        <v>1200</v>
      </c>
      <c r="K1775" t="s">
        <v>4935</v>
      </c>
      <c r="L1775" s="33" t="str">
        <f>VLOOKUP(K1775,'COMM ITY- ENG'!A:B,2,FALSE)</f>
        <v>handles</v>
      </c>
      <c r="N1775">
        <v>2340</v>
      </c>
      <c r="O1775" t="s">
        <v>4949</v>
      </c>
      <c r="Q1775" s="19">
        <f t="shared" si="27"/>
        <v>0.3329316239316239</v>
      </c>
      <c r="R1775">
        <v>779.06</v>
      </c>
      <c r="S1775" s="26" t="str">
        <f>IFERROR(VLOOKUP(J1775,'DESC ITY - ENG'!B:C,2,FALSE),VLOOKUP(I1775,'DESC ITY - ENG'!A:C,3,FALSE))</f>
        <v>MINERVA HANDLE/2 SATIN BLACK</v>
      </c>
      <c r="T1775" s="15" t="str">
        <f>IFERROR(VLOOKUP(S1775,'DESC ITY - ENG'!C:D,2,FALSE),VLOOKUP(J1775,'DESC ITY - ENG'!B:D,3,FALSE))</f>
        <v>SHTS</v>
      </c>
      <c r="U1775" t="str">
        <f>VLOOKUP(T1775,'STANDARD COMM'!A:B,2,FALSE)</f>
        <v>COLOR SHEET SLEEVE</v>
      </c>
      <c r="V1775" t="str">
        <f>IF(T1775="","(blank)",IF(COUNTIF('STANDARD COMM'!A:A,T1775)&gt;0,"OK","OUT OF SCOPE"))</f>
        <v>OK</v>
      </c>
    </row>
    <row r="1776" spans="1:22">
      <c r="A1776" t="s">
        <v>9580</v>
      </c>
      <c r="B1776" s="48">
        <v>46094.340844907405</v>
      </c>
      <c r="D1776" t="s">
        <v>9007</v>
      </c>
      <c r="E1776" t="s">
        <v>116</v>
      </c>
      <c r="F1776" t="s">
        <v>9740</v>
      </c>
      <c r="G1776" s="24">
        <v>46173</v>
      </c>
      <c r="I1776" t="s">
        <v>9848</v>
      </c>
      <c r="J1776" t="s">
        <v>9849</v>
      </c>
      <c r="K1776" t="s">
        <v>4947</v>
      </c>
      <c r="L1776" s="33" t="str">
        <f>VLOOKUP(K1776,'COMM ITY- ENG'!A:B,2,FALSE)</f>
        <v>cartons and boxes</v>
      </c>
      <c r="N1776">
        <v>255</v>
      </c>
      <c r="O1776" t="s">
        <v>4949</v>
      </c>
      <c r="Q1776" s="19">
        <f t="shared" si="27"/>
        <v>0.58199999999999996</v>
      </c>
      <c r="R1776">
        <v>148.41</v>
      </c>
      <c r="S1776" s="26" t="str">
        <f>IFERROR(VLOOKUP(J1776,'DESC ITY - ENG'!B:C,2,FALSE),VLOOKUP(I1776,'DESC ITY - ENG'!A:C,3,FALSE))</f>
        <v>BOX 0371/000 37X25.5X21 CM</v>
      </c>
      <c r="T1776" s="15" t="str">
        <f>IFERROR(VLOOKUP(S1776,'DESC ITY - ENG'!C:D,2,FALSE),VLOOKUP(J1776,'DESC ITY - ENG'!B:D,3,FALSE))</f>
        <v>SHTS</v>
      </c>
      <c r="U1776" t="str">
        <f>VLOOKUP(T1776,'STANDARD COMM'!A:B,2,FALSE)</f>
        <v>COLOR SHEET SLEEVE</v>
      </c>
      <c r="V1776" t="str">
        <f>IF(T1776="","(blank)",IF(COUNTIF('STANDARD COMM'!A:A,T1776)&gt;0,"OK","OUT OF SCOPE"))</f>
        <v>OK</v>
      </c>
    </row>
    <row r="1777" spans="1:22">
      <c r="A1777" t="s">
        <v>9580</v>
      </c>
      <c r="B1777" s="48">
        <v>46094.340844907405</v>
      </c>
      <c r="D1777" t="s">
        <v>9007</v>
      </c>
      <c r="E1777" t="s">
        <v>116</v>
      </c>
      <c r="F1777" t="s">
        <v>9740</v>
      </c>
      <c r="G1777" s="24">
        <v>46173</v>
      </c>
      <c r="I1777" t="s">
        <v>1676</v>
      </c>
      <c r="J1777" t="s">
        <v>1677</v>
      </c>
      <c r="K1777" t="s">
        <v>4947</v>
      </c>
      <c r="L1777" s="33" t="str">
        <f>VLOOKUP(K1777,'COMM ITY- ENG'!A:B,2,FALSE)</f>
        <v>cartons and boxes</v>
      </c>
      <c r="N1777">
        <v>255</v>
      </c>
      <c r="O1777" t="s">
        <v>4949</v>
      </c>
      <c r="Q1777" s="19">
        <f t="shared" si="27"/>
        <v>0.59</v>
      </c>
      <c r="R1777">
        <v>150.44999999999999</v>
      </c>
      <c r="S1777" s="26" t="str">
        <f>IFERROR(VLOOKUP(J1777,'DESC ITY - ENG'!B:C,2,FALSE),VLOOKUP(I1777,'DESC ITY - ENG'!A:C,3,FALSE))</f>
        <v>BOX 3956/000 39X25X21.5 CM</v>
      </c>
      <c r="T1777" s="15" t="str">
        <f>IFERROR(VLOOKUP(S1777,'DESC ITY - ENG'!C:D,2,FALSE),VLOOKUP(J1777,'DESC ITY - ENG'!B:D,3,FALSE))</f>
        <v>SHTS</v>
      </c>
      <c r="U1777" t="str">
        <f>VLOOKUP(T1777,'STANDARD COMM'!A:B,2,FALSE)</f>
        <v>COLOR SHEET SLEEVE</v>
      </c>
      <c r="V1777" t="str">
        <f>IF(T1777="","(blank)",IF(COUNTIF('STANDARD COMM'!A:A,T1777)&gt;0,"OK","OUT OF SCOPE"))</f>
        <v>OK</v>
      </c>
    </row>
    <row r="1778" spans="1:22">
      <c r="A1778" t="s">
        <v>9580</v>
      </c>
      <c r="B1778" s="48">
        <v>46094.340844907405</v>
      </c>
      <c r="D1778" t="s">
        <v>9007</v>
      </c>
      <c r="E1778" t="s">
        <v>116</v>
      </c>
      <c r="F1778" t="s">
        <v>9740</v>
      </c>
      <c r="G1778" s="24">
        <v>46173</v>
      </c>
      <c r="I1778" t="s">
        <v>4402</v>
      </c>
      <c r="J1778" t="s">
        <v>4403</v>
      </c>
      <c r="K1778" t="s">
        <v>4947</v>
      </c>
      <c r="L1778" s="33" t="str">
        <f>VLOOKUP(K1778,'COMM ITY- ENG'!A:B,2,FALSE)</f>
        <v>cartons and boxes</v>
      </c>
      <c r="N1778">
        <v>115</v>
      </c>
      <c r="O1778" t="s">
        <v>4949</v>
      </c>
      <c r="Q1778" s="19">
        <f t="shared" si="27"/>
        <v>0.51600000000000001</v>
      </c>
      <c r="R1778">
        <v>59.34</v>
      </c>
      <c r="S1778" s="26" t="str">
        <f>IFERROR(VLOOKUP(J1778,'DESC ITY - ENG'!B:C,2,FALSE),VLOOKUP(I1778,'DESC ITY - ENG'!A:C,3,FALSE))</f>
        <v>Box 5044/000, 24x24x15 cm</v>
      </c>
      <c r="T1778" s="15" t="str">
        <f>IFERROR(VLOOKUP(S1778,'DESC ITY - ENG'!C:D,2,FALSE),VLOOKUP(J1778,'DESC ITY - ENG'!B:D,3,FALSE))</f>
        <v>BOX-</v>
      </c>
      <c r="U1778" t="str">
        <f>VLOOKUP(T1778,'STANDARD COMM'!A:B,2,FALSE)</f>
        <v>BOX / CARTON</v>
      </c>
      <c r="V1778" t="str">
        <f>IF(T1778="","(blank)",IF(COUNTIF('STANDARD COMM'!A:A,T1778)&gt;0,"OK","OUT OF SCOPE"))</f>
        <v>OK</v>
      </c>
    </row>
    <row r="1779" spans="1:22">
      <c r="A1779" t="s">
        <v>9580</v>
      </c>
      <c r="B1779" s="48">
        <v>46094.340844907405</v>
      </c>
      <c r="D1779" t="s">
        <v>9007</v>
      </c>
      <c r="E1779" t="s">
        <v>116</v>
      </c>
      <c r="F1779" t="s">
        <v>9740</v>
      </c>
      <c r="G1779" s="24">
        <v>46173</v>
      </c>
      <c r="I1779" t="s">
        <v>1690</v>
      </c>
      <c r="J1779" t="s">
        <v>1691</v>
      </c>
      <c r="K1779" t="s">
        <v>4947</v>
      </c>
      <c r="L1779" s="33" t="str">
        <f>VLOOKUP(K1779,'COMM ITY- ENG'!A:B,2,FALSE)</f>
        <v>cartons and boxes</v>
      </c>
      <c r="N1779">
        <v>9</v>
      </c>
      <c r="O1779" t="s">
        <v>4949</v>
      </c>
      <c r="Q1779" s="19">
        <f t="shared" si="27"/>
        <v>0.65777777777777779</v>
      </c>
      <c r="R1779">
        <v>5.92</v>
      </c>
      <c r="S1779" s="26" t="str">
        <f>IFERROR(VLOOKUP(J1779,'DESC ITY - ENG'!B:C,2,FALSE),VLOOKUP(I1779,'DESC ITY - ENG'!A:C,3,FALSE))</f>
        <v>BOX 5045/000 26X26X15.5 CM</v>
      </c>
      <c r="T1779" s="15" t="str">
        <f>IFERROR(VLOOKUP(S1779,'DESC ITY - ENG'!C:D,2,FALSE),VLOOKUP(J1779,'DESC ITY - ENG'!B:D,3,FALSE))</f>
        <v>SHTS</v>
      </c>
      <c r="U1779" t="str">
        <f>VLOOKUP(T1779,'STANDARD COMM'!A:B,2,FALSE)</f>
        <v>COLOR SHEET SLEEVE</v>
      </c>
      <c r="V1779" t="str">
        <f>IF(T1779="","(blank)",IF(COUNTIF('STANDARD COMM'!A:A,T1779)&gt;0,"OK","OUT OF SCOPE"))</f>
        <v>OK</v>
      </c>
    </row>
    <row r="1780" spans="1:22">
      <c r="A1780" t="s">
        <v>9580</v>
      </c>
      <c r="B1780" s="48">
        <v>46094.340844907405</v>
      </c>
      <c r="D1780" t="s">
        <v>9007</v>
      </c>
      <c r="E1780" t="s">
        <v>116</v>
      </c>
      <c r="F1780" t="s">
        <v>9740</v>
      </c>
      <c r="G1780" s="24">
        <v>46173</v>
      </c>
      <c r="I1780" t="s">
        <v>9864</v>
      </c>
      <c r="J1780" t="s">
        <v>9865</v>
      </c>
      <c r="K1780" t="s">
        <v>4947</v>
      </c>
      <c r="L1780" s="33" t="str">
        <f>VLOOKUP(K1780,'COMM ITY- ENG'!A:B,2,FALSE)</f>
        <v>cartons and boxes</v>
      </c>
      <c r="N1780">
        <v>255</v>
      </c>
      <c r="O1780" t="s">
        <v>4949</v>
      </c>
      <c r="Q1780" s="19">
        <f t="shared" si="27"/>
        <v>0.47400000000000003</v>
      </c>
      <c r="R1780">
        <v>120.87</v>
      </c>
      <c r="S1780" s="26" t="str">
        <f>IFERROR(VLOOKUP(J1780,'DESC ITY - ENG'!B:C,2,FALSE),VLOOKUP(I1780,'DESC ITY - ENG'!A:C,3,FALSE))</f>
        <v>BOX 6368/000 29X25X11 CM</v>
      </c>
      <c r="T1780" s="15" t="str">
        <f>IFERROR(VLOOKUP(S1780,'DESC ITY - ENG'!C:D,2,FALSE),VLOOKUP(J1780,'DESC ITY - ENG'!B:D,3,FALSE))</f>
        <v>SHTS</v>
      </c>
      <c r="U1780" t="str">
        <f>VLOOKUP(T1780,'STANDARD COMM'!A:B,2,FALSE)</f>
        <v>COLOR SHEET SLEEVE</v>
      </c>
      <c r="V1780" t="str">
        <f>IF(T1780="","(blank)",IF(COUNTIF('STANDARD COMM'!A:A,T1780)&gt;0,"OK","OUT OF SCOPE"))</f>
        <v>OK</v>
      </c>
    </row>
    <row r="1781" spans="1:22">
      <c r="A1781" t="s">
        <v>8247</v>
      </c>
      <c r="B1781" s="48">
        <v>46094.470706018517</v>
      </c>
      <c r="D1781" t="s">
        <v>107</v>
      </c>
      <c r="E1781" t="s">
        <v>108</v>
      </c>
      <c r="F1781" t="s">
        <v>9761</v>
      </c>
      <c r="G1781" s="24">
        <v>46173</v>
      </c>
      <c r="I1781" t="s">
        <v>930</v>
      </c>
      <c r="J1781" t="s">
        <v>931</v>
      </c>
      <c r="K1781" t="s">
        <v>4944</v>
      </c>
      <c r="L1781" s="33" t="str">
        <f>VLOOKUP(K1781,'COMM ITY- ENG'!A:B,2,FALSE)</f>
        <v>steel</v>
      </c>
      <c r="N1781">
        <v>483</v>
      </c>
      <c r="O1781" t="s">
        <v>4950</v>
      </c>
      <c r="Q1781" s="19">
        <f t="shared" si="27"/>
        <v>3.32</v>
      </c>
      <c r="R1781">
        <v>1603.56</v>
      </c>
      <c r="S1781" s="26" t="str">
        <f>IFERROR(VLOOKUP(J1781,'DESC ITY - ENG'!B:C,2,FALSE),VLOOKUP(I1781,'DESC ITY - ENG'!A:C,3,FALSE))</f>
        <v>STEEL DISC 165/05 AISI430 SMOOTH/SATIN FINISH</v>
      </c>
      <c r="T1781" s="15" t="str">
        <f>IFERROR(VLOOKUP(S1781,'DESC ITY - ENG'!C:D,2,FALSE),VLOOKUP(J1781,'DESC ITY - ENG'!B:D,3,FALSE))</f>
        <v>SHTS</v>
      </c>
      <c r="U1781" t="str">
        <f>VLOOKUP(T1781,'STANDARD COMM'!A:B,2,FALSE)</f>
        <v>COLOR SHEET SLEEVE</v>
      </c>
      <c r="V1781" t="str">
        <f>IF(T1781="","(blank)",IF(COUNTIF('STANDARD COMM'!A:A,T1781)&gt;0,"OK","OUT OF SCOPE"))</f>
        <v>OK</v>
      </c>
    </row>
    <row r="1782" spans="1:22">
      <c r="A1782" t="s">
        <v>8247</v>
      </c>
      <c r="B1782" s="48">
        <v>46094.470706018517</v>
      </c>
      <c r="D1782" t="s">
        <v>107</v>
      </c>
      <c r="E1782" t="s">
        <v>108</v>
      </c>
      <c r="F1782" t="s">
        <v>9762</v>
      </c>
      <c r="G1782" s="24">
        <v>46173</v>
      </c>
      <c r="I1782" t="s">
        <v>928</v>
      </c>
      <c r="J1782" t="s">
        <v>929</v>
      </c>
      <c r="K1782" t="s">
        <v>4944</v>
      </c>
      <c r="L1782" s="33" t="str">
        <f>VLOOKUP(K1782,'COMM ITY- ENG'!A:B,2,FALSE)</f>
        <v>steel</v>
      </c>
      <c r="N1782">
        <v>201</v>
      </c>
      <c r="O1782" t="s">
        <v>4950</v>
      </c>
      <c r="Q1782" s="19">
        <f t="shared" si="27"/>
        <v>3.3200000000000003</v>
      </c>
      <c r="R1782">
        <v>667.32</v>
      </c>
      <c r="S1782" s="26" t="str">
        <f>IFERROR(VLOOKUP(J1782,'DESC ITY - ENG'!B:C,2,FALSE),VLOOKUP(I1782,'DESC ITY - ENG'!A:C,3,FALSE))</f>
        <v>Steel Disc AISI 430 0.5mm Smooth/Satin Finish [cite: 1]</v>
      </c>
      <c r="T1782" s="15" t="str">
        <f>IFERROR(VLOOKUP(S1782,'DESC ITY - ENG'!C:D,2,FALSE),VLOOKUP(J1782,'DESC ITY - ENG'!B:D,3,FALSE))</f>
        <v>SSM-</v>
      </c>
      <c r="U1782" t="str">
        <f>VLOOKUP(T1782,'STANDARD COMM'!A:B,2,FALSE)</f>
        <v>STAINLESS STEEL MATERIAL</v>
      </c>
      <c r="V1782" t="str">
        <f>IF(T1782="","(blank)",IF(COUNTIF('STANDARD COMM'!A:A,T1782)&gt;0,"OK","OUT OF SCOPE"))</f>
        <v>OK</v>
      </c>
    </row>
    <row r="1783" spans="1:22">
      <c r="A1783" t="s">
        <v>8247</v>
      </c>
      <c r="B1783" s="48">
        <v>46094.470706018517</v>
      </c>
      <c r="D1783" t="s">
        <v>107</v>
      </c>
      <c r="E1783" t="s">
        <v>108</v>
      </c>
      <c r="F1783" t="s">
        <v>9762</v>
      </c>
      <c r="G1783" s="24">
        <v>46173</v>
      </c>
      <c r="I1783" t="s">
        <v>930</v>
      </c>
      <c r="J1783" t="s">
        <v>931</v>
      </c>
      <c r="K1783" t="s">
        <v>4944</v>
      </c>
      <c r="L1783" s="33" t="str">
        <f>VLOOKUP(K1783,'COMM ITY- ENG'!A:B,2,FALSE)</f>
        <v>steel</v>
      </c>
      <c r="N1783">
        <v>979</v>
      </c>
      <c r="O1783" t="s">
        <v>4950</v>
      </c>
      <c r="Q1783" s="19">
        <f t="shared" si="27"/>
        <v>3.3200000000000003</v>
      </c>
      <c r="R1783">
        <v>3250.28</v>
      </c>
      <c r="S1783" s="26" t="str">
        <f>IFERROR(VLOOKUP(J1783,'DESC ITY - ENG'!B:C,2,FALSE),VLOOKUP(I1783,'DESC ITY - ENG'!A:C,3,FALSE))</f>
        <v>STEEL DISC 165/05 AISI430 SMOOTH/SATIN FINISH</v>
      </c>
      <c r="T1783" s="15" t="str">
        <f>IFERROR(VLOOKUP(S1783,'DESC ITY - ENG'!C:D,2,FALSE),VLOOKUP(J1783,'DESC ITY - ENG'!B:D,3,FALSE))</f>
        <v>SHTS</v>
      </c>
      <c r="U1783" t="str">
        <f>VLOOKUP(T1783,'STANDARD COMM'!A:B,2,FALSE)</f>
        <v>COLOR SHEET SLEEVE</v>
      </c>
      <c r="V1783" t="str">
        <f>IF(T1783="","(blank)",IF(COUNTIF('STANDARD COMM'!A:A,T1783)&gt;0,"OK","OUT OF SCOPE"))</f>
        <v>OK</v>
      </c>
    </row>
    <row r="1784" spans="1:22">
      <c r="A1784" t="s">
        <v>9604</v>
      </c>
      <c r="B1784" s="48">
        <v>46094.647094907406</v>
      </c>
      <c r="D1784" t="s">
        <v>9678</v>
      </c>
      <c r="E1784" t="s">
        <v>167</v>
      </c>
      <c r="F1784" t="s">
        <v>9753</v>
      </c>
      <c r="G1784" s="24">
        <v>46173</v>
      </c>
      <c r="I1784" t="s">
        <v>3082</v>
      </c>
      <c r="J1784" t="s">
        <v>3083</v>
      </c>
      <c r="K1784" t="s">
        <v>4942</v>
      </c>
      <c r="L1784" s="33" t="str">
        <f>VLOOKUP(K1784,'COMM ITY- ENG'!A:B,2,FALSE)</f>
        <v>accessories for handles</v>
      </c>
      <c r="N1784">
        <v>200000</v>
      </c>
      <c r="O1784" t="s">
        <v>4949</v>
      </c>
      <c r="Q1784" s="19">
        <f t="shared" si="27"/>
        <v>2.5999999999999999E-2</v>
      </c>
      <c r="R1784">
        <v>5200</v>
      </c>
      <c r="S1784" s="26" t="str">
        <f>IFERROR(VLOOKUP(J1784,'DESC ITY - ENG'!B:C,2,FALSE),VLOOKUP(I1784,'DESC ITY - ENG'!A:C,3,FALSE))</f>
        <v>SILICONE WASHER 5X22 WITH SILICONE MANIFOLD</v>
      </c>
      <c r="T1784" s="15" t="str">
        <f>IFERROR(VLOOKUP(S1784,'DESC ITY - ENG'!C:D,2,FALSE),VLOOKUP(J1784,'DESC ITY - ENG'!B:D,3,FALSE))</f>
        <v>SHTS</v>
      </c>
      <c r="U1784" t="str">
        <f>VLOOKUP(T1784,'STANDARD COMM'!A:B,2,FALSE)</f>
        <v>COLOR SHEET SLEEVE</v>
      </c>
      <c r="V1784" t="str">
        <f>IF(T1784="","(blank)",IF(COUNTIF('STANDARD COMM'!A:A,T1784)&gt;0,"OK","OUT OF SCOPE"))</f>
        <v>OK</v>
      </c>
    </row>
    <row r="1785" spans="1:22">
      <c r="A1785" t="s">
        <v>8951</v>
      </c>
      <c r="B1785" s="48">
        <v>46094.647106481483</v>
      </c>
      <c r="D1785" t="s">
        <v>4960</v>
      </c>
      <c r="E1785" t="s">
        <v>4961</v>
      </c>
      <c r="F1785" t="s">
        <v>9760</v>
      </c>
      <c r="G1785" s="24">
        <v>46173</v>
      </c>
      <c r="I1785" t="s">
        <v>5257</v>
      </c>
      <c r="J1785" t="s">
        <v>5258</v>
      </c>
      <c r="K1785" t="s">
        <v>4947</v>
      </c>
      <c r="L1785" s="33" t="str">
        <f>VLOOKUP(K1785,'COMM ITY- ENG'!A:B,2,FALSE)</f>
        <v>cartons and boxes</v>
      </c>
      <c r="N1785">
        <v>4752</v>
      </c>
      <c r="O1785" t="s">
        <v>4949</v>
      </c>
      <c r="Q1785" s="19">
        <f t="shared" si="27"/>
        <v>1.1300000000000001</v>
      </c>
      <c r="R1785">
        <v>5369.76</v>
      </c>
      <c r="S1785" s="26" t="str">
        <f>IFERROR(VLOOKUP(J1785,'DESC ITY - ENG'!B:C,2,FALSE),VLOOKUP(I1785,'DESC ITY - ENG'!A:C,3,FALSE))</f>
        <v>Flexo Box 7799 + Divider Kit for 26cm Skillet SCMI 26045</v>
      </c>
      <c r="T1785" s="15" t="str">
        <f>IFERROR(VLOOKUP(S1785,'DESC ITY - ENG'!C:D,2,FALSE),VLOOKUP(J1785,'DESC ITY - ENG'!B:D,3,FALSE))</f>
        <v>BOX-</v>
      </c>
      <c r="U1785" t="str">
        <f>VLOOKUP(T1785,'STANDARD COMM'!A:B,2,FALSE)</f>
        <v>BOX / CARTON</v>
      </c>
      <c r="V1785" t="str">
        <f>IF(T1785="","(blank)",IF(COUNTIF('STANDARD COMM'!A:A,T1785)&gt;0,"OK","OUT OF SCOPE"))</f>
        <v>OK</v>
      </c>
    </row>
    <row r="1786" spans="1:22">
      <c r="A1786" t="s">
        <v>8951</v>
      </c>
      <c r="B1786" s="48">
        <v>46094.647106481483</v>
      </c>
      <c r="D1786" t="s">
        <v>4960</v>
      </c>
      <c r="E1786" t="s">
        <v>4961</v>
      </c>
      <c r="F1786" t="s">
        <v>9760</v>
      </c>
      <c r="G1786" s="24">
        <v>46173</v>
      </c>
      <c r="I1786" t="s">
        <v>7291</v>
      </c>
      <c r="J1786" t="s">
        <v>7292</v>
      </c>
      <c r="K1786" t="s">
        <v>4947</v>
      </c>
      <c r="L1786" s="33" t="str">
        <f>VLOOKUP(K1786,'COMM ITY- ENG'!A:B,2,FALSE)</f>
        <v>cartons and boxes</v>
      </c>
      <c r="N1786">
        <v>4610</v>
      </c>
      <c r="O1786" t="s">
        <v>4949</v>
      </c>
      <c r="Q1786" s="19">
        <f t="shared" si="27"/>
        <v>1.5249999999999999</v>
      </c>
      <c r="R1786">
        <v>7030.25</v>
      </c>
      <c r="S1786" s="26" t="str">
        <f>IFERROR(VLOOKUP(J1786,'DESC ITY - ENG'!B:C,2,FALSE),VLOOKUP(I1786,'DESC ITY - ENG'!A:C,3,FALSE))</f>
        <v>Flexo Box 7783 + Divider Kit, Made In, 3 Pcs Set</v>
      </c>
      <c r="T1786" s="15" t="str">
        <f>IFERROR(VLOOKUP(S1786,'DESC ITY - ENG'!C:D,2,FALSE),VLOOKUP(J1786,'DESC ITY - ENG'!B:D,3,FALSE))</f>
        <v>BOX-</v>
      </c>
      <c r="U1786" t="str">
        <f>VLOOKUP(T1786,'STANDARD COMM'!A:B,2,FALSE)</f>
        <v>BOX / CARTON</v>
      </c>
      <c r="V1786" t="str">
        <f>IF(T1786="","(blank)",IF(COUNTIF('STANDARD COMM'!A:A,T1786)&gt;0,"OK","OUT OF SCOPE"))</f>
        <v>OK</v>
      </c>
    </row>
    <row r="1787" spans="1:22">
      <c r="A1787" t="s">
        <v>9671</v>
      </c>
      <c r="B1787" s="48">
        <v>46094.665613425925</v>
      </c>
      <c r="D1787" t="s">
        <v>8254</v>
      </c>
      <c r="E1787" t="s">
        <v>94</v>
      </c>
      <c r="F1787" t="s">
        <v>9777</v>
      </c>
      <c r="G1787" s="24">
        <v>46173</v>
      </c>
      <c r="I1787" t="s">
        <v>2937</v>
      </c>
      <c r="J1787" t="s">
        <v>2938</v>
      </c>
      <c r="K1787" t="s">
        <v>4947</v>
      </c>
      <c r="L1787" s="33" t="str">
        <f>VLOOKUP(K1787,'COMM ITY- ENG'!A:B,2,FALSE)</f>
        <v>cartons and boxes</v>
      </c>
      <c r="N1787">
        <v>1150</v>
      </c>
      <c r="O1787" t="s">
        <v>4949</v>
      </c>
      <c r="Q1787" s="19">
        <f t="shared" si="27"/>
        <v>0.47499999999999998</v>
      </c>
      <c r="R1787">
        <v>546.25</v>
      </c>
      <c r="S1787" s="26" t="str">
        <f>IFERROR(VLOOKUP(J1787,'DESC ITY - ENG'!B:C,2,FALSE),VLOOKUP(I1787,'DESC ITY - ENG'!A:C,3,FALSE))</f>
        <v>DIE-CUT SINGLE DIVIDER WITH SEPARATE SEAT PAN 2H / LID 28 W/LITHO BOX 6905</v>
      </c>
      <c r="T1787" s="15" t="str">
        <f>IFERROR(VLOOKUP(S1787,'DESC ITY - ENG'!C:D,2,FALSE),VLOOKUP(J1787,'DESC ITY - ENG'!B:D,3,FALSE))</f>
        <v>SHTS</v>
      </c>
      <c r="U1787" t="str">
        <f>VLOOKUP(T1787,'STANDARD COMM'!A:B,2,FALSE)</f>
        <v>COLOR SHEET SLEEVE</v>
      </c>
      <c r="V1787" t="str">
        <f>IF(T1787="","(blank)",IF(COUNTIF('STANDARD COMM'!A:A,T1787)&gt;0,"OK","OUT OF SCOPE"))</f>
        <v>OK</v>
      </c>
    </row>
    <row r="1788" spans="1:22">
      <c r="A1788" t="s">
        <v>9566</v>
      </c>
      <c r="B1788" s="48">
        <v>46097.476365740738</v>
      </c>
      <c r="D1788" t="s">
        <v>9677</v>
      </c>
      <c r="E1788" t="s">
        <v>144</v>
      </c>
      <c r="F1788" t="s">
        <v>9734</v>
      </c>
      <c r="G1788" s="24">
        <v>46173</v>
      </c>
      <c r="I1788" t="s">
        <v>4093</v>
      </c>
      <c r="J1788" t="s">
        <v>4094</v>
      </c>
      <c r="K1788" t="s">
        <v>4947</v>
      </c>
      <c r="L1788" s="33" t="str">
        <f>VLOOKUP(K1788,'COMM ITY- ENG'!A:B,2,FALSE)</f>
        <v>cartons and boxes</v>
      </c>
      <c r="N1788">
        <v>1480</v>
      </c>
      <c r="O1788" t="s">
        <v>4949</v>
      </c>
      <c r="Q1788" s="19">
        <f t="shared" si="27"/>
        <v>0.36899999999999999</v>
      </c>
      <c r="R1788">
        <v>546.12</v>
      </c>
      <c r="S1788" s="26" t="str">
        <f>IFERROR(VLOOKUP(J1788,'DESC ITY - ENG'!B:C,2,FALSE),VLOOKUP(I1788,'DESC ITY - ENG'!A:C,3,FALSE))</f>
        <v>LITH. BAND TVS ISPIRATA INDUCTION 163 24 8000807063316</v>
      </c>
      <c r="T1788" s="15" t="str">
        <f>IFERROR(VLOOKUP(S1788,'DESC ITY - ENG'!C:D,2,FALSE),VLOOKUP(J1788,'DESC ITY - ENG'!B:D,3,FALSE))</f>
        <v>SHTS</v>
      </c>
      <c r="U1788" t="str">
        <f>VLOOKUP(T1788,'STANDARD COMM'!A:B,2,FALSE)</f>
        <v>COLOR SHEET SLEEVE</v>
      </c>
      <c r="V1788" t="str">
        <f>IF(T1788="","(blank)",IF(COUNTIF('STANDARD COMM'!A:A,T1788)&gt;0,"OK","OUT OF SCOPE"))</f>
        <v>OK</v>
      </c>
    </row>
    <row r="1789" spans="1:22">
      <c r="A1789" t="s">
        <v>9566</v>
      </c>
      <c r="B1789" s="48">
        <v>46097.476365740738</v>
      </c>
      <c r="D1789" t="s">
        <v>9677</v>
      </c>
      <c r="E1789" t="s">
        <v>144</v>
      </c>
      <c r="F1789" t="s">
        <v>9734</v>
      </c>
      <c r="G1789" s="24">
        <v>46173</v>
      </c>
      <c r="I1789" t="s">
        <v>9846</v>
      </c>
      <c r="J1789" t="s">
        <v>9847</v>
      </c>
      <c r="K1789" t="s">
        <v>4947</v>
      </c>
      <c r="L1789" s="33" t="str">
        <f>VLOOKUP(K1789,'COMM ITY- ENG'!A:B,2,FALSE)</f>
        <v>cartons and boxes</v>
      </c>
      <c r="N1789">
        <v>1480</v>
      </c>
      <c r="O1789" t="s">
        <v>4949</v>
      </c>
      <c r="Q1789" s="19">
        <f t="shared" si="27"/>
        <v>0.36899999999999999</v>
      </c>
      <c r="R1789">
        <v>546.12</v>
      </c>
      <c r="S1789" s="26" t="str">
        <f>IFERROR(VLOOKUP(J1789,'DESC ITY - ENG'!B:C,2,FALSE),VLOOKUP(I1789,'DESC ITY - ENG'!A:C,3,FALSE))</f>
        <v>LITH. BAND TVS ISPIRATA INDUCTION 163 30 8000807063323</v>
      </c>
      <c r="T1789" s="15" t="str">
        <f>IFERROR(VLOOKUP(S1789,'DESC ITY - ENG'!C:D,2,FALSE),VLOOKUP(J1789,'DESC ITY - ENG'!B:D,3,FALSE))</f>
        <v>SHTS</v>
      </c>
      <c r="U1789" t="str">
        <f>VLOOKUP(T1789,'STANDARD COMM'!A:B,2,FALSE)</f>
        <v>COLOR SHEET SLEEVE</v>
      </c>
      <c r="V1789" t="str">
        <f>IF(T1789="","(blank)",IF(COUNTIF('STANDARD COMM'!A:A,T1789)&gt;0,"OK","OUT OF SCOPE"))</f>
        <v>OK</v>
      </c>
    </row>
    <row r="1790" spans="1:22">
      <c r="A1790" t="s">
        <v>9547</v>
      </c>
      <c r="B1790" s="48">
        <v>46098.397164351853</v>
      </c>
      <c r="D1790" t="s">
        <v>8254</v>
      </c>
      <c r="E1790" t="s">
        <v>94</v>
      </c>
      <c r="F1790" t="s">
        <v>9719</v>
      </c>
      <c r="G1790" s="24">
        <v>46173</v>
      </c>
      <c r="I1790" t="s">
        <v>9823</v>
      </c>
      <c r="J1790" t="s">
        <v>9824</v>
      </c>
      <c r="K1790" t="s">
        <v>4947</v>
      </c>
      <c r="L1790" s="33" t="str">
        <f>VLOOKUP(K1790,'COMM ITY- ENG'!A:B,2,FALSE)</f>
        <v>cartons and boxes</v>
      </c>
      <c r="N1790">
        <v>1300</v>
      </c>
      <c r="O1790" t="s">
        <v>4949</v>
      </c>
      <c r="Q1790" s="19">
        <f t="shared" si="27"/>
        <v>0.10199999999999999</v>
      </c>
      <c r="R1790">
        <v>132.6</v>
      </c>
      <c r="S1790" s="26" t="str">
        <f>IFERROR(VLOOKUP(J1790,'DESC ITY - ENG'!B:C,2,FALSE),VLOOKUP(I1790,'DESC ITY - ENG'!A:C,3,FALSE))</f>
        <v>MIGROS PRO CER.IN.2025 WOK COOKTOP PANEL, 149Ø28 7038.383-663159</v>
      </c>
      <c r="T1790" s="15" t="str">
        <f>IFERROR(VLOOKUP(S1790,'DESC ITY - ENG'!C:D,2,FALSE),VLOOKUP(J1790,'DESC ITY - ENG'!B:D,3,FALSE))</f>
        <v>SHTS</v>
      </c>
      <c r="U1790" t="str">
        <f>VLOOKUP(T1790,'STANDARD COMM'!A:B,2,FALSE)</f>
        <v>COLOR SHEET SLEEVE</v>
      </c>
      <c r="V1790" t="str">
        <f>IF(T1790="","(blank)",IF(COUNTIF('STANDARD COMM'!A:A,T1790)&gt;0,"OK","OUT OF SCOPE"))</f>
        <v>OK</v>
      </c>
    </row>
    <row r="1791" spans="1:22">
      <c r="A1791" t="s">
        <v>9547</v>
      </c>
      <c r="B1791" s="48">
        <v>46098.397164351853</v>
      </c>
      <c r="D1791" t="s">
        <v>8254</v>
      </c>
      <c r="E1791" t="s">
        <v>94</v>
      </c>
      <c r="F1791" t="s">
        <v>9719</v>
      </c>
      <c r="G1791" s="24">
        <v>46173</v>
      </c>
      <c r="I1791" t="s">
        <v>2106</v>
      </c>
      <c r="J1791" t="s">
        <v>2107</v>
      </c>
      <c r="K1791" t="s">
        <v>4947</v>
      </c>
      <c r="L1791" s="33" t="str">
        <f>VLOOKUP(K1791,'COMM ITY- ENG'!A:B,2,FALSE)</f>
        <v>cartons and boxes</v>
      </c>
      <c r="N1791">
        <v>1250</v>
      </c>
      <c r="O1791" t="s">
        <v>4949</v>
      </c>
      <c r="Q1791" s="19">
        <f t="shared" si="27"/>
        <v>0.37230400000000002</v>
      </c>
      <c r="R1791">
        <v>465.38</v>
      </c>
      <c r="S1791" s="26" t="str">
        <f>IFERROR(VLOOKUP(J1791,'DESC ITY - ENG'!B:C,2,FALSE),VLOOKUP(I1791,'DESC ITY - ENG'!A:C,3,FALSE))</f>
        <v>LIT. BAND ORIGIN IND.RESTYLING 279 Ø26 8000807068670</v>
      </c>
      <c r="T1791" s="15" t="str">
        <f>IFERROR(VLOOKUP(S1791,'DESC ITY - ENG'!C:D,2,FALSE),VLOOKUP(J1791,'DESC ITY - ENG'!B:D,3,FALSE))</f>
        <v>SHTS</v>
      </c>
      <c r="U1791" t="str">
        <f>VLOOKUP(T1791,'STANDARD COMM'!A:B,2,FALSE)</f>
        <v>COLOR SHEET SLEEVE</v>
      </c>
      <c r="V1791" t="str">
        <f>IF(T1791="","(blank)",IF(COUNTIF('STANDARD COMM'!A:A,T1791)&gt;0,"OK","OUT OF SCOPE"))</f>
        <v>OK</v>
      </c>
    </row>
    <row r="1792" spans="1:22">
      <c r="A1792" t="s">
        <v>9547</v>
      </c>
      <c r="B1792" s="48">
        <v>46098.397164351853</v>
      </c>
      <c r="D1792" t="s">
        <v>8254</v>
      </c>
      <c r="E1792" t="s">
        <v>94</v>
      </c>
      <c r="F1792" t="s">
        <v>9777</v>
      </c>
      <c r="G1792" s="24">
        <v>46173</v>
      </c>
      <c r="I1792" t="s">
        <v>3977</v>
      </c>
      <c r="J1792" t="s">
        <v>3978</v>
      </c>
      <c r="K1792" t="s">
        <v>4947</v>
      </c>
      <c r="L1792" s="33" t="str">
        <f>VLOOKUP(K1792,'COMM ITY- ENG'!A:B,2,FALSE)</f>
        <v>cartons and boxes</v>
      </c>
      <c r="N1792">
        <v>1980</v>
      </c>
      <c r="O1792" t="s">
        <v>4949</v>
      </c>
      <c r="Q1792" s="19">
        <f t="shared" si="27"/>
        <v>2.6182020202020202</v>
      </c>
      <c r="R1792">
        <v>5184.04</v>
      </c>
      <c r="S1792" s="26" t="str">
        <f>IFERROR(VLOOKUP(J1792,'DESC ITY - ENG'!B:C,2,FALSE),VLOOKUP(I1792,'DESC ITY - ENG'!A:C,3,FALSE))</f>
        <v>LITHO BOX 6946 ECO GEN || 3 PC COV SAUCEPAN SET 5000263150905</v>
      </c>
      <c r="T1792" s="15" t="str">
        <f>IFERROR(VLOOKUP(S1792,'DESC ITY - ENG'!C:D,2,FALSE),VLOOKUP(J1792,'DESC ITY - ENG'!B:D,3,FALSE))</f>
        <v>SHTS</v>
      </c>
      <c r="U1792" t="str">
        <f>VLOOKUP(T1792,'STANDARD COMM'!A:B,2,FALSE)</f>
        <v>COLOR SHEET SLEEVE</v>
      </c>
      <c r="V1792" t="str">
        <f>IF(T1792="","(blank)",IF(COUNTIF('STANDARD COMM'!A:A,T1792)&gt;0,"OK","OUT OF SCOPE"))</f>
        <v>OK</v>
      </c>
    </row>
    <row r="1793" spans="1:22">
      <c r="A1793" t="s">
        <v>9547</v>
      </c>
      <c r="B1793" s="48">
        <v>46098.397164351853</v>
      </c>
      <c r="D1793" t="s">
        <v>8254</v>
      </c>
      <c r="E1793" t="s">
        <v>94</v>
      </c>
      <c r="F1793" t="s">
        <v>9777</v>
      </c>
      <c r="G1793" s="24">
        <v>46173</v>
      </c>
      <c r="I1793" t="s">
        <v>4007</v>
      </c>
      <c r="J1793" t="s">
        <v>4008</v>
      </c>
      <c r="K1793" t="s">
        <v>4947</v>
      </c>
      <c r="L1793" s="33" t="str">
        <f>VLOOKUP(K1793,'COMM ITY- ENG'!A:B,2,FALSE)</f>
        <v>cartons and boxes</v>
      </c>
      <c r="N1793">
        <v>3900</v>
      </c>
      <c r="O1793" t="s">
        <v>4949</v>
      </c>
      <c r="Q1793" s="19">
        <f t="shared" si="27"/>
        <v>0.49299999999999999</v>
      </c>
      <c r="R1793">
        <v>1922.7</v>
      </c>
      <c r="S1793" s="26" t="str">
        <f>IFERROR(VLOOKUP(J1793,'DESC ITY - ENG'!B:C,2,FALSE),VLOOKUP(I1793,'DESC ITY - ENG'!A:C,3,FALSE))</f>
        <v>LITHO BAND ECO GEN || FRYPAN F.279Ø28-FSC 5000263150868</v>
      </c>
      <c r="T1793" s="15" t="str">
        <f>IFERROR(VLOOKUP(S1793,'DESC ITY - ENG'!C:D,2,FALSE),VLOOKUP(J1793,'DESC ITY - ENG'!B:D,3,FALSE))</f>
        <v>SHTS</v>
      </c>
      <c r="U1793" t="str">
        <f>VLOOKUP(T1793,'STANDARD COMM'!A:B,2,FALSE)</f>
        <v>COLOR SHEET SLEEVE</v>
      </c>
      <c r="V1793" t="str">
        <f>IF(T1793="","(blank)",IF(COUNTIF('STANDARD COMM'!A:A,T1793)&gt;0,"OK","OUT OF SCOPE"))</f>
        <v>OK</v>
      </c>
    </row>
    <row r="1794" spans="1:22">
      <c r="A1794" t="s">
        <v>9547</v>
      </c>
      <c r="B1794" s="48">
        <v>46098.397164351853</v>
      </c>
      <c r="D1794" t="s">
        <v>8254</v>
      </c>
      <c r="E1794" t="s">
        <v>94</v>
      </c>
      <c r="F1794" t="s">
        <v>9777</v>
      </c>
      <c r="G1794" s="24">
        <v>46173</v>
      </c>
      <c r="I1794" t="s">
        <v>5205</v>
      </c>
      <c r="J1794" t="s">
        <v>5206</v>
      </c>
      <c r="K1794" t="s">
        <v>4947</v>
      </c>
      <c r="L1794" s="33" t="str">
        <f>VLOOKUP(K1794,'COMM ITY- ENG'!A:B,2,FALSE)</f>
        <v>cartons and boxes</v>
      </c>
      <c r="N1794">
        <v>2100</v>
      </c>
      <c r="O1794" t="s">
        <v>4949</v>
      </c>
      <c r="Q1794" s="19">
        <f t="shared" ref="Q1794:Q1857" si="28">+R1794/N1794</f>
        <v>0.2064</v>
      </c>
      <c r="R1794">
        <v>433.44</v>
      </c>
      <c r="S1794" s="26" t="str">
        <f>IFERROR(VLOOKUP(J1794,'DESC ITY - ENG'!B:C,2,FALSE),VLOOKUP(I1794,'DESC ITY - ENG'!A:C,3,FALSE))</f>
        <v>Litho Sleeve Ceramico Rest. Ind. Pan 148 20</v>
      </c>
      <c r="T1794" s="15" t="str">
        <f>IFERROR(VLOOKUP(S1794,'DESC ITY - ENG'!C:D,2,FALSE),VLOOKUP(J1794,'DESC ITY - ENG'!B:D,3,FALSE))</f>
        <v>SHTS</v>
      </c>
      <c r="U1794" t="str">
        <f>VLOOKUP(T1794,'STANDARD COMM'!A:B,2,FALSE)</f>
        <v>COLOR SHEET SLEEVE</v>
      </c>
      <c r="V1794" t="str">
        <f>IF(T1794="","(blank)",IF(COUNTIF('STANDARD COMM'!A:A,T1794)&gt;0,"OK","OUT OF SCOPE"))</f>
        <v>OK</v>
      </c>
    </row>
    <row r="1795" spans="1:22">
      <c r="A1795" t="s">
        <v>9547</v>
      </c>
      <c r="B1795" s="48">
        <v>46098.397164351853</v>
      </c>
      <c r="D1795" t="s">
        <v>8254</v>
      </c>
      <c r="E1795" t="s">
        <v>94</v>
      </c>
      <c r="F1795" t="s">
        <v>9777</v>
      </c>
      <c r="G1795" s="24">
        <v>46173</v>
      </c>
      <c r="I1795" t="s">
        <v>5197</v>
      </c>
      <c r="J1795" t="s">
        <v>5198</v>
      </c>
      <c r="K1795" t="s">
        <v>4947</v>
      </c>
      <c r="L1795" s="33" t="str">
        <f>VLOOKUP(K1795,'COMM ITY- ENG'!A:B,2,FALSE)</f>
        <v>cartons and boxes</v>
      </c>
      <c r="N1795">
        <v>500</v>
      </c>
      <c r="O1795" t="s">
        <v>4949</v>
      </c>
      <c r="Q1795" s="19">
        <f t="shared" si="28"/>
        <v>0.23949999999999999</v>
      </c>
      <c r="R1795">
        <v>119.75</v>
      </c>
      <c r="S1795" s="26" t="str">
        <f>IFERROR(VLOOKUP(J1795,'DESC ITY - ENG'!B:C,2,FALSE),VLOOKUP(I1795,'DESC ITY - ENG'!A:C,3,FALSE))</f>
        <v>Litho Sleeve Ceramic Restyling Ind. Pan 148 (Size 32)</v>
      </c>
      <c r="T1795" s="15" t="str">
        <f>IFERROR(VLOOKUP(S1795,'DESC ITY - ENG'!C:D,2,FALSE),VLOOKUP(J1795,'DESC ITY - ENG'!B:D,3,FALSE))</f>
        <v>SHTS</v>
      </c>
      <c r="U1795" t="str">
        <f>VLOOKUP(T1795,'STANDARD COMM'!A:B,2,FALSE)</f>
        <v>COLOR SHEET SLEEVE</v>
      </c>
      <c r="V1795" t="str">
        <f>IF(T1795="","(blank)",IF(COUNTIF('STANDARD COMM'!A:A,T1795)&gt;0,"OK","OUT OF SCOPE"))</f>
        <v>OK</v>
      </c>
    </row>
    <row r="1796" spans="1:22">
      <c r="A1796" t="s">
        <v>9547</v>
      </c>
      <c r="B1796" s="48">
        <v>46098.397164351853</v>
      </c>
      <c r="D1796" t="s">
        <v>8254</v>
      </c>
      <c r="E1796" t="s">
        <v>94</v>
      </c>
      <c r="F1796" t="s">
        <v>9777</v>
      </c>
      <c r="G1796" s="24">
        <v>46173</v>
      </c>
      <c r="I1796" t="s">
        <v>3353</v>
      </c>
      <c r="J1796" t="s">
        <v>3354</v>
      </c>
      <c r="K1796" t="s">
        <v>4947</v>
      </c>
      <c r="L1796" s="33" t="str">
        <f>VLOOKUP(K1796,'COMM ITY- ENG'!A:B,2,FALSE)</f>
        <v>cartons and boxes</v>
      </c>
      <c r="N1796">
        <v>1000</v>
      </c>
      <c r="O1796" t="s">
        <v>4949</v>
      </c>
      <c r="Q1796" s="19">
        <f t="shared" si="28"/>
        <v>0.37230000000000002</v>
      </c>
      <c r="R1796">
        <v>372.3</v>
      </c>
      <c r="S1796" s="26" t="str">
        <f>IFERROR(VLOOKUP(J1796,'DESC ITY - ENG'!B:C,2,FALSE),VLOOKUP(I1796,'DESC ITY - ENG'!A:C,3,FALSE))</f>
        <v>LITHO BAND ICA FRYPAN 20 F279-073119 690401 FSC RESTYLING 24</v>
      </c>
      <c r="T1796" s="15" t="str">
        <f>IFERROR(VLOOKUP(S1796,'DESC ITY - ENG'!C:D,2,FALSE),VLOOKUP(J1796,'DESC ITY - ENG'!B:D,3,FALSE))</f>
        <v>SHTS</v>
      </c>
      <c r="U1796" t="str">
        <f>VLOOKUP(T1796,'STANDARD COMM'!A:B,2,FALSE)</f>
        <v>COLOR SHEET SLEEVE</v>
      </c>
      <c r="V1796" t="str">
        <f>IF(T1796="","(blank)",IF(COUNTIF('STANDARD COMM'!A:A,T1796)&gt;0,"OK","OUT OF SCOPE"))</f>
        <v>OK</v>
      </c>
    </row>
    <row r="1797" spans="1:22">
      <c r="A1797" t="s">
        <v>9547</v>
      </c>
      <c r="B1797" s="48">
        <v>46098.397164351853</v>
      </c>
      <c r="D1797" t="s">
        <v>8254</v>
      </c>
      <c r="E1797" t="s">
        <v>94</v>
      </c>
      <c r="F1797" t="s">
        <v>9777</v>
      </c>
      <c r="G1797" s="24">
        <v>46173</v>
      </c>
      <c r="I1797" t="s">
        <v>2897</v>
      </c>
      <c r="J1797" t="s">
        <v>2898</v>
      </c>
      <c r="K1797" t="s">
        <v>4947</v>
      </c>
      <c r="L1797" s="33" t="str">
        <f>VLOOKUP(K1797,'COMM ITY- ENG'!A:B,2,FALSE)</f>
        <v>cartons and boxes</v>
      </c>
      <c r="N1797">
        <v>1000</v>
      </c>
      <c r="O1797" t="s">
        <v>4949</v>
      </c>
      <c r="Q1797" s="19">
        <f t="shared" si="28"/>
        <v>0.37230000000000002</v>
      </c>
      <c r="R1797">
        <v>372.3</v>
      </c>
      <c r="S1797" s="26" t="str">
        <f>IFERROR(VLOOKUP(J1797,'DESC ITY - ENG'!B:C,2,FALSE),VLOOKUP(I1797,'DESC ITY - ENG'!A:C,3,FALSE))</f>
        <v>Litho Sleeve "Origine" Induction Restyling 279 Ø20</v>
      </c>
      <c r="T1797" s="15" t="str">
        <f>IFERROR(VLOOKUP(S1797,'DESC ITY - ENG'!C:D,2,FALSE),VLOOKUP(J1797,'DESC ITY - ENG'!B:D,3,FALSE))</f>
        <v>SHTS</v>
      </c>
      <c r="U1797" t="str">
        <f>VLOOKUP(T1797,'STANDARD COMM'!A:B,2,FALSE)</f>
        <v>COLOR SHEET SLEEVE</v>
      </c>
      <c r="V1797" t="str">
        <f>IF(T1797="","(blank)",IF(COUNTIF('STANDARD COMM'!A:A,T1797)&gt;0,"OK","OUT OF SCOPE"))</f>
        <v>OK</v>
      </c>
    </row>
    <row r="1798" spans="1:22">
      <c r="A1798" t="s">
        <v>9547</v>
      </c>
      <c r="B1798" s="48">
        <v>46098.397164351853</v>
      </c>
      <c r="D1798" t="s">
        <v>8254</v>
      </c>
      <c r="E1798" t="s">
        <v>94</v>
      </c>
      <c r="F1798" t="s">
        <v>9777</v>
      </c>
      <c r="G1798" s="24">
        <v>46173</v>
      </c>
      <c r="I1798" t="s">
        <v>2925</v>
      </c>
      <c r="J1798" t="s">
        <v>2926</v>
      </c>
      <c r="K1798" t="s">
        <v>4947</v>
      </c>
      <c r="L1798" s="33" t="str">
        <f>VLOOKUP(K1798,'COMM ITY- ENG'!A:B,2,FALSE)</f>
        <v>cartons and boxes</v>
      </c>
      <c r="N1798">
        <v>600</v>
      </c>
      <c r="O1798" t="s">
        <v>4949</v>
      </c>
      <c r="Q1798" s="19">
        <f t="shared" si="28"/>
        <v>0.1946</v>
      </c>
      <c r="R1798">
        <v>116.76</v>
      </c>
      <c r="S1798" s="26" t="str">
        <f>IFERROR(VLOOKUP(J1798,'DESC ITY - ENG'!B:C,2,FALSE),VLOOKUP(I1798,'DESC ITY - ENG'!A:C,3,FALSE))</f>
        <v>DIE-CUT STRIP GLASS LID SILICONE BORDER 24 038987</v>
      </c>
      <c r="T1798" s="15" t="str">
        <f>IFERROR(VLOOKUP(S1798,'DESC ITY - ENG'!C:D,2,FALSE),VLOOKUP(J1798,'DESC ITY - ENG'!B:D,3,FALSE))</f>
        <v>SHTS</v>
      </c>
      <c r="U1798" t="str">
        <f>VLOOKUP(T1798,'STANDARD COMM'!A:B,2,FALSE)</f>
        <v>COLOR SHEET SLEEVE</v>
      </c>
      <c r="V1798" t="str">
        <f>IF(T1798="","(blank)",IF(COUNTIF('STANDARD COMM'!A:A,T1798)&gt;0,"OK","OUT OF SCOPE"))</f>
        <v>OK</v>
      </c>
    </row>
    <row r="1799" spans="1:22">
      <c r="A1799" t="s">
        <v>9547</v>
      </c>
      <c r="B1799" s="48">
        <v>46098.397164351853</v>
      </c>
      <c r="D1799" t="s">
        <v>8254</v>
      </c>
      <c r="E1799" t="s">
        <v>94</v>
      </c>
      <c r="F1799" t="s">
        <v>9777</v>
      </c>
      <c r="G1799" s="24">
        <v>46173</v>
      </c>
      <c r="I1799" t="s">
        <v>2955</v>
      </c>
      <c r="J1799" t="s">
        <v>2956</v>
      </c>
      <c r="K1799" t="s">
        <v>4947</v>
      </c>
      <c r="L1799" s="33" t="str">
        <f>VLOOKUP(K1799,'COMM ITY- ENG'!A:B,2,FALSE)</f>
        <v>cartons and boxes</v>
      </c>
      <c r="N1799">
        <v>660</v>
      </c>
      <c r="O1799" t="s">
        <v>4949</v>
      </c>
      <c r="Q1799" s="19">
        <f t="shared" si="28"/>
        <v>0.1871969696969697</v>
      </c>
      <c r="R1799">
        <v>123.55</v>
      </c>
      <c r="S1799" s="26" t="str">
        <f>IFERROR(VLOOKUP(J1799,'DESC ITY - ENG'!B:C,2,FALSE),VLOOKUP(I1799,'DESC ITY - ENG'!A:C,3,FALSE))</f>
        <v>DIE-CUT STRIP GLASS LID SILICONE BORDER 28 038994</v>
      </c>
      <c r="T1799" s="15" t="str">
        <f>IFERROR(VLOOKUP(S1799,'DESC ITY - ENG'!C:D,2,FALSE),VLOOKUP(J1799,'DESC ITY - ENG'!B:D,3,FALSE))</f>
        <v>SHTS</v>
      </c>
      <c r="U1799" t="str">
        <f>VLOOKUP(T1799,'STANDARD COMM'!A:B,2,FALSE)</f>
        <v>COLOR SHEET SLEEVE</v>
      </c>
      <c r="V1799" t="str">
        <f>IF(T1799="","(blank)",IF(COUNTIF('STANDARD COMM'!A:A,T1799)&gt;0,"OK","OUT OF SCOPE"))</f>
        <v>OK</v>
      </c>
    </row>
    <row r="1800" spans="1:22">
      <c r="A1800" t="s">
        <v>9547</v>
      </c>
      <c r="B1800" s="48">
        <v>46098.397164351853</v>
      </c>
      <c r="D1800" t="s">
        <v>8254</v>
      </c>
      <c r="E1800" t="s">
        <v>94</v>
      </c>
      <c r="F1800" t="s">
        <v>9777</v>
      </c>
      <c r="G1800" s="24">
        <v>46173</v>
      </c>
      <c r="I1800" t="s">
        <v>4037</v>
      </c>
      <c r="J1800" t="s">
        <v>4038</v>
      </c>
      <c r="K1800" t="s">
        <v>4947</v>
      </c>
      <c r="L1800" s="33" t="str">
        <f>VLOOKUP(K1800,'COMM ITY- ENG'!A:B,2,FALSE)</f>
        <v>cartons and boxes</v>
      </c>
      <c r="N1800">
        <v>3880</v>
      </c>
      <c r="O1800" t="s">
        <v>4949</v>
      </c>
      <c r="Q1800" s="19">
        <f t="shared" si="28"/>
        <v>0.19</v>
      </c>
      <c r="R1800">
        <v>737.2</v>
      </c>
      <c r="S1800" s="26" t="str">
        <f>IFERROR(VLOOKUP(J1800,'DESC ITY - ENG'!B:C,2,FALSE),VLOOKUP(I1800,'DESC ITY - ENG'!A:C,3,FALSE))</f>
        <v>DIE-CUT SCORE DIVIDER SUNBURST PATTERN Ø274</v>
      </c>
      <c r="T1800" s="15" t="str">
        <f>IFERROR(VLOOKUP(S1800,'DESC ITY - ENG'!C:D,2,FALSE),VLOOKUP(J1800,'DESC ITY - ENG'!B:D,3,FALSE))</f>
        <v>SHTS</v>
      </c>
      <c r="U1800" t="str">
        <f>VLOOKUP(T1800,'STANDARD COMM'!A:B,2,FALSE)</f>
        <v>COLOR SHEET SLEEVE</v>
      </c>
      <c r="V1800" t="str">
        <f>IF(T1800="","(blank)",IF(COUNTIF('STANDARD COMM'!A:A,T1800)&gt;0,"OK","OUT OF SCOPE"))</f>
        <v>OK</v>
      </c>
    </row>
    <row r="1801" spans="1:22">
      <c r="A1801" t="s">
        <v>9547</v>
      </c>
      <c r="B1801" s="48">
        <v>46098.397164351853</v>
      </c>
      <c r="D1801" t="s">
        <v>8254</v>
      </c>
      <c r="E1801" t="s">
        <v>94</v>
      </c>
      <c r="F1801" t="s">
        <v>9777</v>
      </c>
      <c r="G1801" s="24">
        <v>46173</v>
      </c>
      <c r="I1801" t="s">
        <v>4039</v>
      </c>
      <c r="J1801" t="s">
        <v>4040</v>
      </c>
      <c r="K1801" t="s">
        <v>4947</v>
      </c>
      <c r="L1801" s="33" t="str">
        <f>VLOOKUP(K1801,'COMM ITY- ENG'!A:B,2,FALSE)</f>
        <v>cartons and boxes</v>
      </c>
      <c r="N1801">
        <v>1940</v>
      </c>
      <c r="O1801" t="s">
        <v>4949</v>
      </c>
      <c r="Q1801" s="19">
        <f t="shared" si="28"/>
        <v>0.19</v>
      </c>
      <c r="R1801">
        <v>368.6</v>
      </c>
      <c r="S1801" s="26" t="str">
        <f>IFERROR(VLOOKUP(J1801,'DESC ITY - ENG'!B:C,2,FALSE),VLOOKUP(I1801,'DESC ITY - ENG'!A:C,3,FALSE))</f>
        <v>PERFORATED DIE-CUT DIVIDER 613X160 W/LITHO BOX 6946</v>
      </c>
      <c r="T1801" s="15" t="str">
        <f>IFERROR(VLOOKUP(S1801,'DESC ITY - ENG'!C:D,2,FALSE),VLOOKUP(J1801,'DESC ITY - ENG'!B:D,3,FALSE))</f>
        <v>SHTS</v>
      </c>
      <c r="U1801" t="str">
        <f>VLOOKUP(T1801,'STANDARD COMM'!A:B,2,FALSE)</f>
        <v>COLOR SHEET SLEEVE</v>
      </c>
      <c r="V1801" t="str">
        <f>IF(T1801="","(blank)",IF(COUNTIF('STANDARD COMM'!A:A,T1801)&gt;0,"OK","OUT OF SCOPE"))</f>
        <v>OK</v>
      </c>
    </row>
    <row r="1802" spans="1:22">
      <c r="A1802" t="s">
        <v>9547</v>
      </c>
      <c r="B1802" s="48">
        <v>46098.397164351853</v>
      </c>
      <c r="D1802" t="s">
        <v>8254</v>
      </c>
      <c r="E1802" t="s">
        <v>94</v>
      </c>
      <c r="F1802" t="s">
        <v>9778</v>
      </c>
      <c r="G1802" s="24">
        <v>46173</v>
      </c>
      <c r="I1802" t="s">
        <v>5205</v>
      </c>
      <c r="J1802" t="s">
        <v>5206</v>
      </c>
      <c r="K1802" t="s">
        <v>4947</v>
      </c>
      <c r="L1802" s="33" t="str">
        <f>VLOOKUP(K1802,'COMM ITY- ENG'!A:B,2,FALSE)</f>
        <v>cartons and boxes</v>
      </c>
      <c r="N1802">
        <v>2850</v>
      </c>
      <c r="O1802" t="s">
        <v>4949</v>
      </c>
      <c r="Q1802" s="19">
        <f t="shared" si="28"/>
        <v>0.2064</v>
      </c>
      <c r="R1802">
        <v>588.24</v>
      </c>
      <c r="S1802" s="26" t="str">
        <f>IFERROR(VLOOKUP(J1802,'DESC ITY - ENG'!B:C,2,FALSE),VLOOKUP(I1802,'DESC ITY - ENG'!A:C,3,FALSE))</f>
        <v>Litho Sleeve Ceramico Rest. Ind. Pan 148 20</v>
      </c>
      <c r="T1802" s="15" t="str">
        <f>IFERROR(VLOOKUP(S1802,'DESC ITY - ENG'!C:D,2,FALSE),VLOOKUP(J1802,'DESC ITY - ENG'!B:D,3,FALSE))</f>
        <v>SHTS</v>
      </c>
      <c r="U1802" t="str">
        <f>VLOOKUP(T1802,'STANDARD COMM'!A:B,2,FALSE)</f>
        <v>COLOR SHEET SLEEVE</v>
      </c>
      <c r="V1802" t="str">
        <f>IF(T1802="","(blank)",IF(COUNTIF('STANDARD COMM'!A:A,T1802)&gt;0,"OK","OUT OF SCOPE"))</f>
        <v>OK</v>
      </c>
    </row>
    <row r="1803" spans="1:22">
      <c r="A1803" t="s">
        <v>9547</v>
      </c>
      <c r="B1803" s="48">
        <v>46098.397164351853</v>
      </c>
      <c r="D1803" t="s">
        <v>8254</v>
      </c>
      <c r="E1803" t="s">
        <v>94</v>
      </c>
      <c r="F1803" t="s">
        <v>9778</v>
      </c>
      <c r="G1803" s="24">
        <v>46173</v>
      </c>
      <c r="I1803" t="s">
        <v>5197</v>
      </c>
      <c r="J1803" t="s">
        <v>5198</v>
      </c>
      <c r="K1803" t="s">
        <v>4947</v>
      </c>
      <c r="L1803" s="33" t="str">
        <f>VLOOKUP(K1803,'COMM ITY- ENG'!A:B,2,FALSE)</f>
        <v>cartons and boxes</v>
      </c>
      <c r="N1803">
        <v>2100</v>
      </c>
      <c r="O1803" t="s">
        <v>4949</v>
      </c>
      <c r="Q1803" s="19">
        <f t="shared" si="28"/>
        <v>0.23949999999999999</v>
      </c>
      <c r="R1803">
        <v>502.95</v>
      </c>
      <c r="S1803" s="26" t="str">
        <f>IFERROR(VLOOKUP(J1803,'DESC ITY - ENG'!B:C,2,FALSE),VLOOKUP(I1803,'DESC ITY - ENG'!A:C,3,FALSE))</f>
        <v>Litho Sleeve Ceramic Restyling Ind. Pan 148 (Size 32)</v>
      </c>
      <c r="T1803" s="15" t="str">
        <f>IFERROR(VLOOKUP(S1803,'DESC ITY - ENG'!C:D,2,FALSE),VLOOKUP(J1803,'DESC ITY - ENG'!B:D,3,FALSE))</f>
        <v>SHTS</v>
      </c>
      <c r="U1803" t="str">
        <f>VLOOKUP(T1803,'STANDARD COMM'!A:B,2,FALSE)</f>
        <v>COLOR SHEET SLEEVE</v>
      </c>
      <c r="V1803" t="str">
        <f>IF(T1803="","(blank)",IF(COUNTIF('STANDARD COMM'!A:A,T1803)&gt;0,"OK","OUT OF SCOPE"))</f>
        <v>OK</v>
      </c>
    </row>
    <row r="1804" spans="1:22">
      <c r="A1804" t="s">
        <v>9565</v>
      </c>
      <c r="B1804" s="48">
        <v>46098.423726851855</v>
      </c>
      <c r="D1804" t="s">
        <v>9677</v>
      </c>
      <c r="E1804" t="s">
        <v>144</v>
      </c>
      <c r="F1804" t="s">
        <v>9734</v>
      </c>
      <c r="G1804" s="24">
        <v>46173</v>
      </c>
      <c r="I1804" t="s">
        <v>4334</v>
      </c>
      <c r="J1804" t="s">
        <v>4335</v>
      </c>
      <c r="K1804" t="s">
        <v>4947</v>
      </c>
      <c r="L1804" s="33" t="str">
        <f>VLOOKUP(K1804,'COMM ITY- ENG'!A:B,2,FALSE)</f>
        <v>cartons and boxes</v>
      </c>
      <c r="N1804">
        <v>1480</v>
      </c>
      <c r="O1804" t="s">
        <v>4949</v>
      </c>
      <c r="Q1804" s="19">
        <f t="shared" si="28"/>
        <v>0.29500000000000004</v>
      </c>
      <c r="R1804">
        <v>436.6</v>
      </c>
      <c r="S1804" s="26" t="str">
        <f>IFERROR(VLOOKUP(J1804,'DESC ITY - ENG'!B:C,2,FALSE),VLOOKUP(I1804,'DESC ITY - ENG'!A:C,3,FALSE))</f>
        <v>LITH. BAND TVS SEGNO INDUCTION 531 Ø28 8000807079102</v>
      </c>
      <c r="T1804" s="15" t="str">
        <f>IFERROR(VLOOKUP(S1804,'DESC ITY - ENG'!C:D,2,FALSE),VLOOKUP(J1804,'DESC ITY - ENG'!B:D,3,FALSE))</f>
        <v>SHTS</v>
      </c>
      <c r="U1804" t="str">
        <f>VLOOKUP(T1804,'STANDARD COMM'!A:B,2,FALSE)</f>
        <v>COLOR SHEET SLEEVE</v>
      </c>
      <c r="V1804" t="str">
        <f>IF(T1804="","(blank)",IF(COUNTIF('STANDARD COMM'!A:A,T1804)&gt;0,"OK","OUT OF SCOPE"))</f>
        <v>OK</v>
      </c>
    </row>
    <row r="1805" spans="1:22">
      <c r="A1805" t="s">
        <v>9565</v>
      </c>
      <c r="B1805" s="48">
        <v>46098.423726851855</v>
      </c>
      <c r="D1805" t="s">
        <v>9677</v>
      </c>
      <c r="E1805" t="s">
        <v>144</v>
      </c>
      <c r="F1805" t="s">
        <v>9734</v>
      </c>
      <c r="G1805" s="24">
        <v>46173</v>
      </c>
      <c r="I1805" t="s">
        <v>1363</v>
      </c>
      <c r="J1805" t="s">
        <v>1364</v>
      </c>
      <c r="K1805" t="s">
        <v>4947</v>
      </c>
      <c r="L1805" s="33" t="str">
        <f>VLOOKUP(K1805,'COMM ITY- ENG'!A:B,2,FALSE)</f>
        <v>cartons and boxes</v>
      </c>
      <c r="N1805">
        <v>1480</v>
      </c>
      <c r="O1805" t="s">
        <v>4949</v>
      </c>
      <c r="Q1805" s="19">
        <f t="shared" si="28"/>
        <v>0.36899999999999999</v>
      </c>
      <c r="R1805">
        <v>546.12</v>
      </c>
      <c r="S1805" s="26" t="str">
        <f>IFERROR(VLOOKUP(J1805,'DESC ITY - ENG'!B:C,2,FALSE),VLOOKUP(I1805,'DESC ITY - ENG'!A:C,3,FALSE))</f>
        <v>LITH. BAND MINERALIA IND REST.2025 279 24 8000807036594</v>
      </c>
      <c r="T1805" s="15" t="str">
        <f>IFERROR(VLOOKUP(S1805,'DESC ITY - ENG'!C:D,2,FALSE),VLOOKUP(J1805,'DESC ITY - ENG'!B:D,3,FALSE))</f>
        <v>SHTS</v>
      </c>
      <c r="U1805" t="str">
        <f>VLOOKUP(T1805,'STANDARD COMM'!A:B,2,FALSE)</f>
        <v>COLOR SHEET SLEEVE</v>
      </c>
      <c r="V1805" t="str">
        <f>IF(T1805="","(blank)",IF(COUNTIF('STANDARD COMM'!A:A,T1805)&gt;0,"OK","OUT OF SCOPE"))</f>
        <v>OK</v>
      </c>
    </row>
    <row r="1806" spans="1:22">
      <c r="A1806" t="s">
        <v>9565</v>
      </c>
      <c r="B1806" s="48">
        <v>46098.423726851855</v>
      </c>
      <c r="D1806" t="s">
        <v>9677</v>
      </c>
      <c r="E1806" t="s">
        <v>144</v>
      </c>
      <c r="F1806" t="s">
        <v>9734</v>
      </c>
      <c r="G1806" s="24">
        <v>46173</v>
      </c>
      <c r="I1806" t="s">
        <v>4075</v>
      </c>
      <c r="J1806" t="s">
        <v>4076</v>
      </c>
      <c r="K1806" t="s">
        <v>4947</v>
      </c>
      <c r="L1806" s="33" t="str">
        <f>VLOOKUP(K1806,'COMM ITY- ENG'!A:B,2,FALSE)</f>
        <v>cartons and boxes</v>
      </c>
      <c r="N1806">
        <v>1480</v>
      </c>
      <c r="O1806" t="s">
        <v>4949</v>
      </c>
      <c r="Q1806" s="19">
        <f t="shared" si="28"/>
        <v>0.36899999999999999</v>
      </c>
      <c r="R1806">
        <v>546.12</v>
      </c>
      <c r="S1806" s="26" t="str">
        <f>IFERROR(VLOOKUP(J1806,'DESC ITY - ENG'!B:C,2,FALSE),VLOOKUP(I1806,'DESC ITY - ENG'!A:C,3,FALSE))</f>
        <v>LITH. BAND MINERALIA IND.REST.2025 480 2M 20 8000807059517</v>
      </c>
      <c r="T1806" s="15" t="str">
        <f>IFERROR(VLOOKUP(S1806,'DESC ITY - ENG'!C:D,2,FALSE),VLOOKUP(J1806,'DESC ITY - ENG'!B:D,3,FALSE))</f>
        <v>SHTS</v>
      </c>
      <c r="U1806" t="str">
        <f>VLOOKUP(T1806,'STANDARD COMM'!A:B,2,FALSE)</f>
        <v>COLOR SHEET SLEEVE</v>
      </c>
      <c r="V1806" t="str">
        <f>IF(T1806="","(blank)",IF(COUNTIF('STANDARD COMM'!A:A,T1806)&gt;0,"OK","OUT OF SCOPE"))</f>
        <v>OK</v>
      </c>
    </row>
    <row r="1807" spans="1:22">
      <c r="A1807" t="s">
        <v>9565</v>
      </c>
      <c r="B1807" s="48">
        <v>46098.423726851855</v>
      </c>
      <c r="D1807" t="s">
        <v>9677</v>
      </c>
      <c r="E1807" t="s">
        <v>144</v>
      </c>
      <c r="F1807" t="s">
        <v>9734</v>
      </c>
      <c r="G1807" s="24">
        <v>46173</v>
      </c>
      <c r="I1807" t="s">
        <v>4348</v>
      </c>
      <c r="J1807" t="s">
        <v>4349</v>
      </c>
      <c r="K1807" t="s">
        <v>4947</v>
      </c>
      <c r="L1807" s="33" t="str">
        <f>VLOOKUP(K1807,'COMM ITY- ENG'!A:B,2,FALSE)</f>
        <v>cartons and boxes</v>
      </c>
      <c r="N1807">
        <v>1470</v>
      </c>
      <c r="O1807" t="s">
        <v>4949</v>
      </c>
      <c r="Q1807" s="19">
        <f t="shared" si="28"/>
        <v>0.36899999999999994</v>
      </c>
      <c r="R1807">
        <v>542.42999999999995</v>
      </c>
      <c r="S1807" s="26" t="str">
        <f>IFERROR(VLOOKUP(J1807,'DESC ITY - ENG'!B:C,2,FALSE),VLOOKUP(I1807,'DESC ITY - ENG'!A:C,3,FALSE))</f>
        <v>LITH. BAND CLAS OHLSON SAND 163Ø24 EAN: 7393173434950</v>
      </c>
      <c r="T1807" s="15" t="str">
        <f>IFERROR(VLOOKUP(S1807,'DESC ITY - ENG'!C:D,2,FALSE),VLOOKUP(J1807,'DESC ITY - ENG'!B:D,3,FALSE))</f>
        <v>SHTS</v>
      </c>
      <c r="U1807" t="str">
        <f>VLOOKUP(T1807,'STANDARD COMM'!A:B,2,FALSE)</f>
        <v>COLOR SHEET SLEEVE</v>
      </c>
      <c r="V1807" t="str">
        <f>IF(T1807="","(blank)",IF(COUNTIF('STANDARD COMM'!A:A,T1807)&gt;0,"OK","OUT OF SCOPE"))</f>
        <v>OK</v>
      </c>
    </row>
    <row r="1808" spans="1:22">
      <c r="A1808" t="s">
        <v>8989</v>
      </c>
      <c r="B1808" s="48">
        <v>46098.444525462961</v>
      </c>
      <c r="D1808" t="s">
        <v>9008</v>
      </c>
      <c r="E1808" t="s">
        <v>121</v>
      </c>
      <c r="F1808" t="s">
        <v>9741</v>
      </c>
      <c r="G1808" s="24">
        <v>46173</v>
      </c>
      <c r="I1808" t="s">
        <v>2458</v>
      </c>
      <c r="J1808" t="s">
        <v>2459</v>
      </c>
      <c r="K1808" t="s">
        <v>4947</v>
      </c>
      <c r="L1808" s="33" t="str">
        <f>VLOOKUP(K1808,'COMM ITY- ENG'!A:B,2,FALSE)</f>
        <v>cartons and boxes</v>
      </c>
      <c r="N1808">
        <v>1198</v>
      </c>
      <c r="O1808" t="s">
        <v>4949</v>
      </c>
      <c r="Q1808" s="19">
        <f t="shared" si="28"/>
        <v>1.3699999999999999</v>
      </c>
      <c r="R1808">
        <v>1641.26</v>
      </c>
      <c r="S1808" s="26" t="str">
        <f>IFERROR(VLOOKUP(J1808,'DESC ITY - ENG'!B:C,2,FALSE),VLOOKUP(I1808,'DESC ITY - ENG'!A:C,3,FALSE))</f>
        <v>BOX 7001/007 43X42.5X13 CM FLEXO PRINT AMWAY ICOOK Ø28 A2301089</v>
      </c>
      <c r="T1808" s="15" t="str">
        <f>IFERROR(VLOOKUP(S1808,'DESC ITY - ENG'!C:D,2,FALSE),VLOOKUP(J1808,'DESC ITY - ENG'!B:D,3,FALSE))</f>
        <v>SHTS</v>
      </c>
      <c r="U1808" t="str">
        <f>VLOOKUP(T1808,'STANDARD COMM'!A:B,2,FALSE)</f>
        <v>COLOR SHEET SLEEVE</v>
      </c>
      <c r="V1808" t="str">
        <f>IF(T1808="","(blank)",IF(COUNTIF('STANDARD COMM'!A:A,T1808)&gt;0,"OK","OUT OF SCOPE"))</f>
        <v>OK</v>
      </c>
    </row>
    <row r="1809" spans="1:22">
      <c r="A1809" t="s">
        <v>8989</v>
      </c>
      <c r="B1809" s="48">
        <v>46098.444525462961</v>
      </c>
      <c r="D1809" t="s">
        <v>9008</v>
      </c>
      <c r="E1809" t="s">
        <v>121</v>
      </c>
      <c r="F1809" t="s">
        <v>9741</v>
      </c>
      <c r="G1809" s="24">
        <v>46173</v>
      </c>
      <c r="I1809" t="s">
        <v>2472</v>
      </c>
      <c r="J1809" t="s">
        <v>2473</v>
      </c>
      <c r="K1809" t="s">
        <v>4947</v>
      </c>
      <c r="L1809" s="33" t="str">
        <f>VLOOKUP(K1809,'COMM ITY- ENG'!A:B,2,FALSE)</f>
        <v>cartons and boxes</v>
      </c>
      <c r="N1809">
        <v>1133</v>
      </c>
      <c r="O1809" t="s">
        <v>4949</v>
      </c>
      <c r="Q1809" s="19">
        <f t="shared" si="28"/>
        <v>0.73</v>
      </c>
      <c r="R1809">
        <v>827.09</v>
      </c>
      <c r="S1809" s="26" t="str">
        <f>IFERROR(VLOOKUP(J1809,'DESC ITY - ENG'!B:C,2,FALSE),VLOOKUP(I1809,'DESC ITY - ENG'!A:C,3,FALSE))</f>
        <v>Die-Cut Divider, Pan Separator Housing 1M / Lid 24 for Box 7004</v>
      </c>
      <c r="T1809" s="15" t="str">
        <f>IFERROR(VLOOKUP(S1809,'DESC ITY - ENG'!C:D,2,FALSE),VLOOKUP(J1809,'DESC ITY - ENG'!B:D,3,FALSE))</f>
        <v>CBS-</v>
      </c>
      <c r="U1809" t="str">
        <f>VLOOKUP(T1809,'STANDARD COMM'!A:B,2,FALSE)</f>
        <v>CARD BOARD INSERT</v>
      </c>
      <c r="V1809" t="str">
        <f>IF(T1809="","(blank)",IF(COUNTIF('STANDARD COMM'!A:A,T1809)&gt;0,"OK","OUT OF SCOPE"))</f>
        <v>OK</v>
      </c>
    </row>
    <row r="1810" spans="1:22">
      <c r="A1810" t="s">
        <v>8989</v>
      </c>
      <c r="B1810" s="48">
        <v>46098.444525462961</v>
      </c>
      <c r="D1810" t="s">
        <v>9008</v>
      </c>
      <c r="E1810" t="s">
        <v>121</v>
      </c>
      <c r="F1810" t="s">
        <v>9741</v>
      </c>
      <c r="G1810" s="24">
        <v>46173</v>
      </c>
      <c r="I1810" t="s">
        <v>2474</v>
      </c>
      <c r="J1810" t="s">
        <v>2475</v>
      </c>
      <c r="K1810" t="s">
        <v>4947</v>
      </c>
      <c r="L1810" s="33" t="str">
        <f>VLOOKUP(K1810,'COMM ITY- ENG'!A:B,2,FALSE)</f>
        <v>cartons and boxes</v>
      </c>
      <c r="N1810">
        <v>1133</v>
      </c>
      <c r="O1810" t="s">
        <v>4949</v>
      </c>
      <c r="Q1810" s="19">
        <f t="shared" si="28"/>
        <v>0.3</v>
      </c>
      <c r="R1810">
        <v>339.9</v>
      </c>
      <c r="S1810" s="26" t="str">
        <f>IFERROR(VLOOKUP(J1810,'DESC ITY - ENG'!B:C,2,FALSE),VLOOKUP(I1810,'DESC ITY - ENG'!A:C,3,FALSE))</f>
        <v>Die-Cut Divider, Lid Closure 24 for Box 7004</v>
      </c>
      <c r="T1810" s="15" t="str">
        <f>IFERROR(VLOOKUP(S1810,'DESC ITY - ENG'!C:D,2,FALSE),VLOOKUP(J1810,'DESC ITY - ENG'!B:D,3,FALSE))</f>
        <v>CBS-</v>
      </c>
      <c r="U1810" t="str">
        <f>VLOOKUP(T1810,'STANDARD COMM'!A:B,2,FALSE)</f>
        <v>CARD BOARD INSERT</v>
      </c>
      <c r="V1810" t="str">
        <f>IF(T1810="","(blank)",IF(COUNTIF('STANDARD COMM'!A:A,T1810)&gt;0,"OK","OUT OF SCOPE"))</f>
        <v>OK</v>
      </c>
    </row>
    <row r="1811" spans="1:22">
      <c r="A1811" t="s">
        <v>9579</v>
      </c>
      <c r="B1811" s="48">
        <v>46098.444537037038</v>
      </c>
      <c r="D1811" t="s">
        <v>9007</v>
      </c>
      <c r="E1811" t="s">
        <v>116</v>
      </c>
      <c r="F1811" t="s">
        <v>9740</v>
      </c>
      <c r="G1811" s="24">
        <v>46173</v>
      </c>
      <c r="I1811" t="s">
        <v>2152</v>
      </c>
      <c r="J1811" t="s">
        <v>2153</v>
      </c>
      <c r="K1811" t="s">
        <v>4947</v>
      </c>
      <c r="L1811" s="33" t="str">
        <f>VLOOKUP(K1811,'COMM ITY- ENG'!A:B,2,FALSE)</f>
        <v>cartons and boxes</v>
      </c>
      <c r="N1811">
        <v>84</v>
      </c>
      <c r="O1811" t="s">
        <v>4949</v>
      </c>
      <c r="Q1811" s="19">
        <f t="shared" si="28"/>
        <v>0.70797619047619043</v>
      </c>
      <c r="R1811">
        <v>59.47</v>
      </c>
      <c r="S1811" s="26" t="str">
        <f>IFERROR(VLOOKUP(J1811,'DESC ITY - ENG'!B:C,2,FALSE),VLOOKUP(I1811,'DESC ITY - ENG'!A:C,3,FALSE))</f>
        <v>BOX 0171/000 31.5X31.5X24 CM</v>
      </c>
      <c r="T1811" s="15" t="str">
        <f>IFERROR(VLOOKUP(S1811,'DESC ITY - ENG'!C:D,2,FALSE),VLOOKUP(J1811,'DESC ITY - ENG'!B:D,3,FALSE))</f>
        <v>SHTS</v>
      </c>
      <c r="U1811" t="str">
        <f>VLOOKUP(T1811,'STANDARD COMM'!A:B,2,FALSE)</f>
        <v>COLOR SHEET SLEEVE</v>
      </c>
      <c r="V1811" t="str">
        <f>IF(T1811="","(blank)",IF(COUNTIF('STANDARD COMM'!A:A,T1811)&gt;0,"OK","OUT OF SCOPE"))</f>
        <v>OK</v>
      </c>
    </row>
    <row r="1812" spans="1:22">
      <c r="A1812" t="s">
        <v>9579</v>
      </c>
      <c r="B1812" s="48">
        <v>46098.444537037038</v>
      </c>
      <c r="D1812" t="s">
        <v>9007</v>
      </c>
      <c r="E1812" t="s">
        <v>116</v>
      </c>
      <c r="F1812" t="s">
        <v>9740</v>
      </c>
      <c r="G1812" s="24">
        <v>46173</v>
      </c>
      <c r="I1812" t="s">
        <v>2178</v>
      </c>
      <c r="J1812" t="s">
        <v>2179</v>
      </c>
      <c r="K1812" t="s">
        <v>4947</v>
      </c>
      <c r="L1812" s="33" t="str">
        <f>VLOOKUP(K1812,'COMM ITY- ENG'!A:B,2,FALSE)</f>
        <v>cartons and boxes</v>
      </c>
      <c r="N1812">
        <v>84</v>
      </c>
      <c r="O1812" t="s">
        <v>4949</v>
      </c>
      <c r="Q1812" s="19">
        <f t="shared" si="28"/>
        <v>0.62595238095238093</v>
      </c>
      <c r="R1812">
        <v>52.58</v>
      </c>
      <c r="S1812" s="26" t="str">
        <f>IFERROR(VLOOKUP(J1812,'DESC ITY - ENG'!B:C,2,FALSE),VLOOKUP(I1812,'DESC ITY - ENG'!A:C,3,FALSE))</f>
        <v>BOX 3388/000 27X27X24 CM</v>
      </c>
      <c r="T1812" s="15" t="str">
        <f>IFERROR(VLOOKUP(S1812,'DESC ITY - ENG'!C:D,2,FALSE),VLOOKUP(J1812,'DESC ITY - ENG'!B:D,3,FALSE))</f>
        <v>SHTS</v>
      </c>
      <c r="U1812" t="str">
        <f>VLOOKUP(T1812,'STANDARD COMM'!A:B,2,FALSE)</f>
        <v>COLOR SHEET SLEEVE</v>
      </c>
      <c r="V1812" t="str">
        <f>IF(T1812="","(blank)",IF(COUNTIF('STANDARD COMM'!A:A,T1812)&gt;0,"OK","OUT OF SCOPE"))</f>
        <v>OK</v>
      </c>
    </row>
    <row r="1813" spans="1:22">
      <c r="A1813" t="s">
        <v>9579</v>
      </c>
      <c r="B1813" s="48">
        <v>46098.444537037038</v>
      </c>
      <c r="D1813" t="s">
        <v>9007</v>
      </c>
      <c r="E1813" t="s">
        <v>116</v>
      </c>
      <c r="F1813" t="s">
        <v>9740</v>
      </c>
      <c r="G1813" s="24">
        <v>46173</v>
      </c>
      <c r="I1813" t="s">
        <v>9852</v>
      </c>
      <c r="J1813" t="s">
        <v>9853</v>
      </c>
      <c r="K1813" t="s">
        <v>4947</v>
      </c>
      <c r="L1813" s="33" t="str">
        <f>VLOOKUP(K1813,'COMM ITY- ENG'!A:B,2,FALSE)</f>
        <v>cartons and boxes</v>
      </c>
      <c r="N1813">
        <v>8</v>
      </c>
      <c r="O1813" t="s">
        <v>4949</v>
      </c>
      <c r="Q1813" s="19">
        <f t="shared" si="28"/>
        <v>1.11375</v>
      </c>
      <c r="R1813">
        <v>8.91</v>
      </c>
      <c r="S1813" s="26" t="str">
        <f>IFERROR(VLOOKUP(J1813,'DESC ITY - ENG'!B:C,2,FALSE),VLOOKUP(I1813,'DESC ITY - ENG'!A:C,3,FALSE))</f>
        <v>BOX 4254/000 68X38.5X29 CM</v>
      </c>
      <c r="T1813" s="15" t="str">
        <f>IFERROR(VLOOKUP(S1813,'DESC ITY - ENG'!C:D,2,FALSE),VLOOKUP(J1813,'DESC ITY - ENG'!B:D,3,FALSE))</f>
        <v>SHTS</v>
      </c>
      <c r="U1813" t="str">
        <f>VLOOKUP(T1813,'STANDARD COMM'!A:B,2,FALSE)</f>
        <v>COLOR SHEET SLEEVE</v>
      </c>
      <c r="V1813" t="str">
        <f>IF(T1813="","(blank)",IF(COUNTIF('STANDARD COMM'!A:A,T1813)&gt;0,"OK","OUT OF SCOPE"))</f>
        <v>OK</v>
      </c>
    </row>
    <row r="1814" spans="1:22">
      <c r="A1814" t="s">
        <v>9579</v>
      </c>
      <c r="B1814" s="48">
        <v>46098.444537037038</v>
      </c>
      <c r="D1814" t="s">
        <v>9007</v>
      </c>
      <c r="E1814" t="s">
        <v>116</v>
      </c>
      <c r="F1814" t="s">
        <v>9740</v>
      </c>
      <c r="G1814" s="24">
        <v>46173</v>
      </c>
      <c r="I1814" t="s">
        <v>1157</v>
      </c>
      <c r="J1814" t="s">
        <v>1158</v>
      </c>
      <c r="K1814" t="s">
        <v>4947</v>
      </c>
      <c r="L1814" s="33" t="str">
        <f>VLOOKUP(K1814,'COMM ITY- ENG'!A:B,2,FALSE)</f>
        <v>cartons and boxes</v>
      </c>
      <c r="N1814">
        <v>329</v>
      </c>
      <c r="O1814" t="s">
        <v>4949</v>
      </c>
      <c r="Q1814" s="19">
        <f t="shared" si="28"/>
        <v>6.2006079027355616E-2</v>
      </c>
      <c r="R1814">
        <v>20.399999999999999</v>
      </c>
      <c r="S1814" s="26" t="str">
        <f>IFERROR(VLOOKUP(J1814,'DESC ITY - ENG'!B:C,2,FALSE),VLOOKUP(I1814,'DESC ITY - ENG'!A:C,3,FALSE))</f>
        <v>Cardboard Divider, 60x14 cm, T.5</v>
      </c>
      <c r="T1814" s="15" t="str">
        <f>IFERROR(VLOOKUP(S1814,'DESC ITY - ENG'!C:D,2,FALSE),VLOOKUP(J1814,'DESC ITY - ENG'!B:D,3,FALSE))</f>
        <v>CBS-</v>
      </c>
      <c r="U1814" t="str">
        <f>VLOOKUP(T1814,'STANDARD COMM'!A:B,2,FALSE)</f>
        <v>CARD BOARD INSERT</v>
      </c>
      <c r="V1814" t="str">
        <f>IF(T1814="","(blank)",IF(COUNTIF('STANDARD COMM'!A:A,T1814)&gt;0,"OK","OUT OF SCOPE"))</f>
        <v>OK</v>
      </c>
    </row>
    <row r="1815" spans="1:22">
      <c r="A1815" t="s">
        <v>9579</v>
      </c>
      <c r="B1815" s="48">
        <v>46098.444537037038</v>
      </c>
      <c r="D1815" t="s">
        <v>9007</v>
      </c>
      <c r="E1815" t="s">
        <v>116</v>
      </c>
      <c r="F1815" t="s">
        <v>9740</v>
      </c>
      <c r="G1815" s="24">
        <v>46173</v>
      </c>
      <c r="I1815" t="s">
        <v>1163</v>
      </c>
      <c r="J1815" t="s">
        <v>1164</v>
      </c>
      <c r="K1815" t="s">
        <v>4947</v>
      </c>
      <c r="L1815" s="33" t="str">
        <f>VLOOKUP(K1815,'COMM ITY- ENG'!A:B,2,FALSE)</f>
        <v>cartons and boxes</v>
      </c>
      <c r="N1815">
        <v>245</v>
      </c>
      <c r="O1815" t="s">
        <v>4949</v>
      </c>
      <c r="Q1815" s="19">
        <f t="shared" si="28"/>
        <v>8.3020408163265308E-2</v>
      </c>
      <c r="R1815">
        <v>20.34</v>
      </c>
      <c r="S1815" s="26" t="str">
        <f>IFERROR(VLOOKUP(J1815,'DESC ITY - ENG'!B:C,2,FALSE),VLOOKUP(I1815,'DESC ITY - ENG'!A:C,3,FALSE))</f>
        <v>Cardboard Divider, 60x23 cm, T.5</v>
      </c>
      <c r="T1815" s="15" t="str">
        <f>IFERROR(VLOOKUP(S1815,'DESC ITY - ENG'!C:D,2,FALSE),VLOOKUP(J1815,'DESC ITY - ENG'!B:D,3,FALSE))</f>
        <v>CBS-</v>
      </c>
      <c r="U1815" t="str">
        <f>VLOOKUP(T1815,'STANDARD COMM'!A:B,2,FALSE)</f>
        <v>CARD BOARD INSERT</v>
      </c>
      <c r="V1815" t="str">
        <f>IF(T1815="","(blank)",IF(COUNTIF('STANDARD COMM'!A:A,T1815)&gt;0,"OK","OUT OF SCOPE"))</f>
        <v>OK</v>
      </c>
    </row>
    <row r="1816" spans="1:22">
      <c r="A1816" t="s">
        <v>9596</v>
      </c>
      <c r="B1816" s="48">
        <v>46098.468692129631</v>
      </c>
      <c r="D1816" t="s">
        <v>9010</v>
      </c>
      <c r="E1816" t="str">
        <f>VLOOKUP(D1816,[1]Sheet1!$F:$G,2,FALSE)</f>
        <v>TECNOSTAMPA SRL</v>
      </c>
      <c r="F1816" t="s">
        <v>9745</v>
      </c>
      <c r="G1816" s="24">
        <v>46173</v>
      </c>
      <c r="I1816" t="s">
        <v>3922</v>
      </c>
      <c r="J1816" t="s">
        <v>9874</v>
      </c>
      <c r="K1816" t="s">
        <v>4939</v>
      </c>
      <c r="L1816" s="33" t="str">
        <f>VLOOKUP(K1816,'COMM ITY- ENG'!A:B,2,FALSE)</f>
        <v>packaging material</v>
      </c>
      <c r="N1816">
        <v>10200</v>
      </c>
      <c r="O1816" t="s">
        <v>4949</v>
      </c>
      <c r="Q1816" s="19">
        <f t="shared" si="28"/>
        <v>0.10799999999999998</v>
      </c>
      <c r="R1816">
        <v>1101.5999999999999</v>
      </c>
      <c r="S1816" s="26" t="str">
        <f>IFERROR(VLOOKUP(J1816,'DESC ITY - ENG'!B:C,2,FALSE),VLOOKUP(I1816,'DESC ITY - ENG'!A:C,3,FALSE))</f>
        <v>ECO GEN FOLDER || 90X85 MM USE &amp; CARE BOOKLET 1-8-PU589</v>
      </c>
      <c r="T1816" s="15" t="str">
        <f>IFERROR(VLOOKUP(S1816,'DESC ITY - ENG'!C:D,2,FALSE),VLOOKUP(J1816,'DESC ITY - ENG'!B:D,3,FALSE))</f>
        <v>SHTS</v>
      </c>
      <c r="U1816" t="str">
        <f>VLOOKUP(T1816,'STANDARD COMM'!A:B,2,FALSE)</f>
        <v>COLOR SHEET SLEEVE</v>
      </c>
      <c r="V1816" t="str">
        <f>IF(T1816="","(blank)",IF(COUNTIF('STANDARD COMM'!A:A,T1816)&gt;0,"OK","OUT OF SCOPE"))</f>
        <v>OK</v>
      </c>
    </row>
    <row r="1817" spans="1:22">
      <c r="A1817" t="s">
        <v>9596</v>
      </c>
      <c r="B1817" s="48">
        <v>46098.468692129631</v>
      </c>
      <c r="D1817" t="s">
        <v>9010</v>
      </c>
      <c r="E1817" t="s">
        <v>145</v>
      </c>
      <c r="F1817" t="s">
        <v>9745</v>
      </c>
      <c r="G1817" s="24">
        <v>46173</v>
      </c>
      <c r="I1817" t="s">
        <v>2646</v>
      </c>
      <c r="J1817" t="s">
        <v>2647</v>
      </c>
      <c r="K1817" t="s">
        <v>4939</v>
      </c>
      <c r="L1817" s="33" t="str">
        <f>VLOOKUP(K1817,'COMM ITY- ENG'!A:B,2,FALSE)</f>
        <v>packaging material</v>
      </c>
      <c r="N1817">
        <v>1800</v>
      </c>
      <c r="O1817" t="s">
        <v>4949</v>
      </c>
      <c r="Q1817" s="19">
        <f t="shared" si="28"/>
        <v>6.5000000000000002E-2</v>
      </c>
      <c r="R1817">
        <v>117</v>
      </c>
      <c r="S1817" s="26" t="str">
        <f>IFERROR(VLOOKUP(J1817,'DESC ITY - ENG'!B:C,2,FALSE),VLOOKUP(I1817,'DESC ITY - ENG'!A:C,3,FALSE))</f>
        <v>INSTRUCTION SHEET 11X11 CM SKLAVENITIS INDUCTION GE/EN</v>
      </c>
      <c r="T1817" s="15" t="str">
        <f>IFERROR(VLOOKUP(S1817,'DESC ITY - ENG'!C:D,2,FALSE),VLOOKUP(J1817,'DESC ITY - ENG'!B:D,3,FALSE))</f>
        <v>SHTS</v>
      </c>
      <c r="U1817" t="str">
        <f>VLOOKUP(T1817,'STANDARD COMM'!A:B,2,FALSE)</f>
        <v>COLOR SHEET SLEEVE</v>
      </c>
      <c r="V1817" t="str">
        <f>IF(T1817="","(blank)",IF(COUNTIF('STANDARD COMM'!A:A,T1817)&gt;0,"OK","OUT OF SCOPE"))</f>
        <v>OK</v>
      </c>
    </row>
    <row r="1818" spans="1:22">
      <c r="A1818" t="s">
        <v>8955</v>
      </c>
      <c r="B1818" s="48">
        <v>46101.4656944444</v>
      </c>
      <c r="D1818" t="s">
        <v>9006</v>
      </c>
      <c r="E1818" t="str">
        <f>VLOOKUP(D1818,[1]Sheet1!$F:$G,2,FALSE)</f>
        <v>PACART srl</v>
      </c>
      <c r="F1818" t="s">
        <v>9755</v>
      </c>
      <c r="G1818" s="24">
        <v>46173</v>
      </c>
      <c r="I1818" t="s">
        <v>828</v>
      </c>
      <c r="J1818" t="s">
        <v>829</v>
      </c>
      <c r="K1818" t="s">
        <v>4940</v>
      </c>
      <c r="L1818" s="33" t="str">
        <f>VLOOKUP(K1818,'COMM ITY- ENG'!A:B,2,FALSE)</f>
        <v>packaging accessories</v>
      </c>
      <c r="N1818">
        <v>3600</v>
      </c>
      <c r="O1818" t="s">
        <v>4949</v>
      </c>
      <c r="Q1818" s="19">
        <f t="shared" si="28"/>
        <v>5.6999999999999995E-2</v>
      </c>
      <c r="R1818">
        <v>205.2</v>
      </c>
      <c r="S1818" s="26" t="str">
        <f>IFERROR(VLOOKUP(J1818,'DESC ITY - ENG'!B:C,2,FALSE),VLOOKUP(I1818,'DESC ITY - ENG'!A:C,3,FALSE))</f>
        <v>CARDBOARD RING D.100 H.35 THICKNESS 3 MM</v>
      </c>
      <c r="T1818" s="15" t="str">
        <f>IFERROR(VLOOKUP(S1818,'DESC ITY - ENG'!C:D,2,FALSE),VLOOKUP(J1818,'DESC ITY - ENG'!B:D,3,FALSE))</f>
        <v>SHTS</v>
      </c>
      <c r="U1818" t="str">
        <f>VLOOKUP(T1818,'STANDARD COMM'!A:B,2,FALSE)</f>
        <v>COLOR SHEET SLEEVE</v>
      </c>
      <c r="V1818" t="str">
        <f>IF(T1818="","(blank)",IF(COUNTIF('STANDARD COMM'!A:A,T1818)&gt;0,"OK","OUT OF SCOPE"))</f>
        <v>OK</v>
      </c>
    </row>
    <row r="1819" spans="1:22">
      <c r="A1819" t="s">
        <v>9617</v>
      </c>
      <c r="B1819" s="48">
        <v>46101.465706018498</v>
      </c>
      <c r="D1819" t="s">
        <v>4960</v>
      </c>
      <c r="E1819" t="str">
        <f>VLOOKUP(D1819,[1]Sheet1!$F:$G,2,FALSE)</f>
        <v>EL.MA SNC</v>
      </c>
      <c r="F1819" t="s">
        <v>9760</v>
      </c>
      <c r="G1819" s="24">
        <v>46173</v>
      </c>
      <c r="I1819" t="s">
        <v>8156</v>
      </c>
      <c r="J1819" t="s">
        <v>8157</v>
      </c>
      <c r="K1819" t="s">
        <v>4947</v>
      </c>
      <c r="L1819" s="33" t="str">
        <f>VLOOKUP(K1819,'COMM ITY- ENG'!A:B,2,FALSE)</f>
        <v>cartons and boxes</v>
      </c>
      <c r="N1819">
        <v>1000</v>
      </c>
      <c r="O1819" t="s">
        <v>4949</v>
      </c>
      <c r="Q1819" s="19">
        <f t="shared" si="28"/>
        <v>1.59</v>
      </c>
      <c r="R1819">
        <v>1590</v>
      </c>
      <c r="S1819" s="26" t="str">
        <f>IFERROR(VLOOKUP(J1819,'DESC ITY - ENG'!B:C,2,FALSE),VLOOKUP(I1819,'DESC ITY - ENG'!A:C,3,FALSE))</f>
        <v>Flexo Box 7801 + Divider Kit, Made In 26cm</v>
      </c>
      <c r="T1819" s="15" t="str">
        <f>IFERROR(VLOOKUP(S1819,'DESC ITY - ENG'!C:D,2,FALSE),VLOOKUP(J1819,'DESC ITY - ENG'!B:D,3,FALSE))</f>
        <v>BOX-</v>
      </c>
      <c r="U1819" t="str">
        <f>VLOOKUP(T1819,'STANDARD COMM'!A:B,2,FALSE)</f>
        <v>BOX / CARTON</v>
      </c>
      <c r="V1819" t="str">
        <f>IF(T1819="","(blank)",IF(COUNTIF('STANDARD COMM'!A:A,T1819)&gt;0,"OK","OUT OF SCOPE"))</f>
        <v>OK</v>
      </c>
    </row>
    <row r="1820" spans="1:22">
      <c r="A1820" t="s">
        <v>9617</v>
      </c>
      <c r="B1820" s="48">
        <v>46101.465706018498</v>
      </c>
      <c r="D1820" t="s">
        <v>4960</v>
      </c>
      <c r="E1820" t="str">
        <f>VLOOKUP(D1820,[1]Sheet1!$F:$G,2,FALSE)</f>
        <v>EL.MA SNC</v>
      </c>
      <c r="F1820" t="s">
        <v>9760</v>
      </c>
      <c r="G1820" s="24">
        <v>46173</v>
      </c>
      <c r="I1820" t="s">
        <v>5259</v>
      </c>
      <c r="J1820" t="s">
        <v>5260</v>
      </c>
      <c r="K1820" t="s">
        <v>4947</v>
      </c>
      <c r="L1820" s="33" t="str">
        <f>VLOOKUP(K1820,'COMM ITY- ENG'!A:B,2,FALSE)</f>
        <v>cartons and boxes</v>
      </c>
      <c r="N1820">
        <v>5280</v>
      </c>
      <c r="O1820" t="s">
        <v>4949</v>
      </c>
      <c r="Q1820" s="19">
        <f t="shared" si="28"/>
        <v>1.135</v>
      </c>
      <c r="R1820">
        <v>5992.8</v>
      </c>
      <c r="S1820" s="26" t="str">
        <f>IFERROR(VLOOKUP(J1820,'DESC ITY - ENG'!B:C,2,FALSE),VLOOKUP(I1820,'DESC ITY - ENG'!A:C,3,FALSE))</f>
        <v>Flexo Box 7802 + Divider Kit for 30cm Skillet SCMI 30050</v>
      </c>
      <c r="T1820" s="15" t="str">
        <f>IFERROR(VLOOKUP(S1820,'DESC ITY - ENG'!C:D,2,FALSE),VLOOKUP(J1820,'DESC ITY - ENG'!B:D,3,FALSE))</f>
        <v>BOX-</v>
      </c>
      <c r="U1820" t="str">
        <f>VLOOKUP(T1820,'STANDARD COMM'!A:B,2,FALSE)</f>
        <v>BOX / CARTON</v>
      </c>
      <c r="V1820" t="str">
        <f>IF(T1820="","(blank)",IF(COUNTIF('STANDARD COMM'!A:A,T1820)&gt;0,"OK","OUT OF SCOPE"))</f>
        <v>OK</v>
      </c>
    </row>
    <row r="1821" spans="1:22">
      <c r="A1821" t="s">
        <v>9561</v>
      </c>
      <c r="B1821" s="48">
        <v>46101.518171296302</v>
      </c>
      <c r="D1821" t="s">
        <v>134</v>
      </c>
      <c r="E1821" t="str">
        <f>VLOOKUP(D1821,[1]Sheet1!$F:$G,2,FALSE)</f>
        <v>UNITEK SRL</v>
      </c>
      <c r="F1821" t="s">
        <v>9731</v>
      </c>
      <c r="G1821" s="24">
        <v>46173</v>
      </c>
      <c r="I1821" t="s">
        <v>1285</v>
      </c>
      <c r="J1821" t="s">
        <v>1286</v>
      </c>
      <c r="K1821" t="s">
        <v>4946</v>
      </c>
      <c r="L1821" s="33" t="str">
        <f>VLOOKUP(K1821,'COMM ITY- ENG'!A:B,2,FALSE)</f>
        <v>consumable materials</v>
      </c>
      <c r="N1821">
        <v>2600</v>
      </c>
      <c r="O1821" t="s">
        <v>4950</v>
      </c>
      <c r="Q1821" s="19">
        <f t="shared" si="28"/>
        <v>1.5</v>
      </c>
      <c r="R1821">
        <v>3900</v>
      </c>
      <c r="S1821" s="26" t="str">
        <f>IFERROR(VLOOKUP(J1821,'DESC ITY - ENG'!B:C,2,FALSE),VLOOKUP(I1821,'DESC ITY - ENG'!A:C,3,FALSE))</f>
        <v>Lubricant/Release Agent Unispray LWC</v>
      </c>
      <c r="T1821" s="15" t="str">
        <f>IFERROR(VLOOKUP(S1821,'DESC ITY - ENG'!C:D,2,FALSE),VLOOKUP(J1821,'DESC ITY - ENG'!B:D,3,FALSE))</f>
        <v>MISC</v>
      </c>
      <c r="U1821" t="str">
        <f>VLOOKUP(T1821,'STANDARD COMM'!A:B,2,FALSE)</f>
        <v>MISCELLANEOUS</v>
      </c>
      <c r="V1821" t="str">
        <f>IF(T1821="","(blank)",IF(COUNTIF('STANDARD COMM'!A:A,T1821)&gt;0,"OK","OUT OF SCOPE"))</f>
        <v>OK</v>
      </c>
    </row>
    <row r="1822" spans="1:22">
      <c r="A1822" t="s">
        <v>9644</v>
      </c>
      <c r="B1822" s="48">
        <v>46101.621574074103</v>
      </c>
      <c r="D1822" t="s">
        <v>8256</v>
      </c>
      <c r="E1822" t="str">
        <f>VLOOKUP(D1822,[1]Sheet1!$F:$G,2,FALSE)</f>
        <v>A&amp;C SRL</v>
      </c>
      <c r="F1822" t="s">
        <v>9771</v>
      </c>
      <c r="G1822" s="24">
        <v>46173</v>
      </c>
      <c r="I1822" t="s">
        <v>1794</v>
      </c>
      <c r="J1822" t="s">
        <v>1795</v>
      </c>
      <c r="K1822" t="s">
        <v>4935</v>
      </c>
      <c r="L1822" s="33" t="str">
        <f>VLOOKUP(K1822,'COMM ITY- ENG'!A:B,2,FALSE)</f>
        <v>handles</v>
      </c>
      <c r="N1822">
        <v>7500</v>
      </c>
      <c r="O1822" t="s">
        <v>4949</v>
      </c>
      <c r="Q1822" s="19">
        <f t="shared" si="28"/>
        <v>8.4199999999999997E-2</v>
      </c>
      <c r="R1822">
        <v>631.5</v>
      </c>
      <c r="S1822" s="26" t="str">
        <f>IFERROR(VLOOKUP(J1822,'DESC ITY - ENG'!B:C,2,FALSE),VLOOKUP(I1822,'DESC ITY - ENG'!A:C,3,FALSE))</f>
        <v>Ring Nut L2500 13/25mm R35 F90</v>
      </c>
      <c r="T1822" s="15" t="str">
        <f>IFERROR(VLOOKUP(S1822,'DESC ITY - ENG'!C:D,2,FALSE),VLOOKUP(J1822,'DESC ITY - ENG'!B:D,3,FALSE))</f>
        <v>NUT-</v>
      </c>
      <c r="U1822" t="str">
        <f>VLOOKUP(T1822,'STANDARD COMM'!A:B,2,FALSE)</f>
        <v>NUT</v>
      </c>
      <c r="V1822" t="str">
        <f>IF(T1822="","(blank)",IF(COUNTIF('STANDARD COMM'!A:A,T1822)&gt;0,"OK","OUT OF SCOPE"))</f>
        <v>OK</v>
      </c>
    </row>
    <row r="1823" spans="1:22">
      <c r="A1823" t="s">
        <v>9644</v>
      </c>
      <c r="B1823" s="48">
        <v>46101.621574074103</v>
      </c>
      <c r="D1823" t="s">
        <v>8256</v>
      </c>
      <c r="E1823" t="str">
        <f>VLOOKUP(D1823,[1]Sheet1!$F:$G,2,FALSE)</f>
        <v>A&amp;C SRL</v>
      </c>
      <c r="F1823" t="s">
        <v>9771</v>
      </c>
      <c r="G1823" s="24">
        <v>46173</v>
      </c>
      <c r="I1823" t="s">
        <v>1820</v>
      </c>
      <c r="J1823" t="s">
        <v>1821</v>
      </c>
      <c r="K1823" t="s">
        <v>4935</v>
      </c>
      <c r="L1823" s="33" t="str">
        <f>VLOOKUP(K1823,'COMM ITY- ENG'!A:B,2,FALSE)</f>
        <v>handles</v>
      </c>
      <c r="N1823">
        <v>2200</v>
      </c>
      <c r="O1823" t="s">
        <v>4949</v>
      </c>
      <c r="Q1823" s="19">
        <f t="shared" si="28"/>
        <v>6.7199999999999996E-2</v>
      </c>
      <c r="R1823">
        <v>147.84</v>
      </c>
      <c r="S1823" s="26" t="str">
        <f>IFERROR(VLOOKUP(J1823,'DESC ITY - ENG'!B:C,2,FALSE),VLOOKUP(I1823,'DESC ITY - ENG'!A:C,3,FALSE))</f>
        <v>FERRULE L2500 14/20 R200 F90 A-8°</v>
      </c>
      <c r="T1823" s="15" t="str">
        <f>IFERROR(VLOOKUP(S1823,'DESC ITY - ENG'!C:D,2,FALSE),VLOOKUP(J1823,'DESC ITY - ENG'!B:D,3,FALSE))</f>
        <v>SHTS</v>
      </c>
      <c r="U1823" t="str">
        <f>VLOOKUP(T1823,'STANDARD COMM'!A:B,2,FALSE)</f>
        <v>COLOR SHEET SLEEVE</v>
      </c>
      <c r="V1823" t="str">
        <f>IF(T1823="","(blank)",IF(COUNTIF('STANDARD COMM'!A:A,T1823)&gt;0,"OK","OUT OF SCOPE"))</f>
        <v>OK</v>
      </c>
    </row>
    <row r="1824" spans="1:22">
      <c r="A1824" t="s">
        <v>9644</v>
      </c>
      <c r="B1824" s="48">
        <v>46101.621574074103</v>
      </c>
      <c r="D1824" t="s">
        <v>8256</v>
      </c>
      <c r="E1824" t="str">
        <f>VLOOKUP(D1824,[1]Sheet1!$F:$G,2,FALSE)</f>
        <v>A&amp;C SRL</v>
      </c>
      <c r="F1824" t="s">
        <v>9771</v>
      </c>
      <c r="G1824" s="24">
        <v>46173</v>
      </c>
      <c r="I1824" t="s">
        <v>9887</v>
      </c>
      <c r="J1824" t="s">
        <v>9888</v>
      </c>
      <c r="K1824" t="s">
        <v>4935</v>
      </c>
      <c r="L1824" s="33" t="str">
        <f>VLOOKUP(K1824,'COMM ITY- ENG'!A:B,2,FALSE)</f>
        <v>handles</v>
      </c>
      <c r="N1824">
        <v>4300</v>
      </c>
      <c r="O1824" t="s">
        <v>4949</v>
      </c>
      <c r="Q1824" s="19">
        <f t="shared" si="28"/>
        <v>6.7900000000000002E-2</v>
      </c>
      <c r="R1824">
        <v>291.97000000000003</v>
      </c>
      <c r="S1824" s="26" t="str">
        <f>IFERROR(VLOOKUP(J1824,'DESC ITY - ENG'!B:C,2,FALSE),VLOOKUP(I1824,'DESC ITY - ENG'!A:C,3,FALSE))</f>
        <v>FERRULE L1500 13/32 R52 F70 A-8°</v>
      </c>
      <c r="T1824" s="15" t="str">
        <f>IFERROR(VLOOKUP(S1824,'DESC ITY - ENG'!C:D,2,FALSE),VLOOKUP(J1824,'DESC ITY - ENG'!B:D,3,FALSE))</f>
        <v>SHTS</v>
      </c>
      <c r="U1824" t="str">
        <f>VLOOKUP(T1824,'STANDARD COMM'!A:B,2,FALSE)</f>
        <v>COLOR SHEET SLEEVE</v>
      </c>
      <c r="V1824" t="str">
        <f>IF(T1824="","(blank)",IF(COUNTIF('STANDARD COMM'!A:A,T1824)&gt;0,"OK","OUT OF SCOPE"))</f>
        <v>OK</v>
      </c>
    </row>
    <row r="1825" spans="1:22">
      <c r="A1825" t="s">
        <v>9644</v>
      </c>
      <c r="B1825" s="48">
        <v>46101.621574074103</v>
      </c>
      <c r="D1825" t="s">
        <v>8256</v>
      </c>
      <c r="E1825" t="str">
        <f>VLOOKUP(D1825,[1]Sheet1!$F:$G,2,FALSE)</f>
        <v>A&amp;C SRL</v>
      </c>
      <c r="F1825" t="s">
        <v>9771</v>
      </c>
      <c r="G1825" s="24">
        <v>46173</v>
      </c>
      <c r="I1825" t="s">
        <v>9889</v>
      </c>
      <c r="J1825" t="s">
        <v>9890</v>
      </c>
      <c r="K1825" t="s">
        <v>4935</v>
      </c>
      <c r="L1825" s="33" t="str">
        <f>VLOOKUP(K1825,'COMM ITY- ENG'!A:B,2,FALSE)</f>
        <v>handles</v>
      </c>
      <c r="N1825">
        <v>4300</v>
      </c>
      <c r="O1825" t="s">
        <v>4949</v>
      </c>
      <c r="Q1825" s="19">
        <f t="shared" si="28"/>
        <v>6.7900000000000002E-2</v>
      </c>
      <c r="R1825">
        <v>291.97000000000003</v>
      </c>
      <c r="S1825" s="26" t="str">
        <f>IFERROR(VLOOKUP(J1825,'DESC ITY - ENG'!B:C,2,FALSE),VLOOKUP(I1825,'DESC ITY - ENG'!A:C,3,FALSE))</f>
        <v>FERRULE L1500 13/31 R43 F70 A-8°</v>
      </c>
      <c r="T1825" s="15" t="str">
        <f>IFERROR(VLOOKUP(S1825,'DESC ITY - ENG'!C:D,2,FALSE),VLOOKUP(J1825,'DESC ITY - ENG'!B:D,3,FALSE))</f>
        <v>SHTS</v>
      </c>
      <c r="U1825" t="str">
        <f>VLOOKUP(T1825,'STANDARD COMM'!A:B,2,FALSE)</f>
        <v>COLOR SHEET SLEEVE</v>
      </c>
      <c r="V1825" t="str">
        <f>IF(T1825="","(blank)",IF(COUNTIF('STANDARD COMM'!A:A,T1825)&gt;0,"OK","OUT OF SCOPE"))</f>
        <v>OK</v>
      </c>
    </row>
    <row r="1826" spans="1:22">
      <c r="A1826" t="s">
        <v>9644</v>
      </c>
      <c r="B1826" s="48">
        <v>46101.621574074103</v>
      </c>
      <c r="D1826" t="s">
        <v>8256</v>
      </c>
      <c r="E1826" t="str">
        <f>VLOOKUP(D1826,[1]Sheet1!$F:$G,2,FALSE)</f>
        <v>A&amp;C SRL</v>
      </c>
      <c r="F1826" t="s">
        <v>9771</v>
      </c>
      <c r="G1826" s="24">
        <v>46173</v>
      </c>
      <c r="I1826" t="s">
        <v>1844</v>
      </c>
      <c r="J1826" t="s">
        <v>1845</v>
      </c>
      <c r="K1826" t="s">
        <v>4935</v>
      </c>
      <c r="L1826" s="33" t="str">
        <f>VLOOKUP(K1826,'COMM ITY- ENG'!A:B,2,FALSE)</f>
        <v>handles</v>
      </c>
      <c r="N1826">
        <v>2100</v>
      </c>
      <c r="O1826" t="s">
        <v>4949</v>
      </c>
      <c r="Q1826" s="19">
        <f t="shared" si="28"/>
        <v>6.7900000000000002E-2</v>
      </c>
      <c r="R1826">
        <v>142.59</v>
      </c>
      <c r="S1826" s="26" t="str">
        <f>IFERROR(VLOOKUP(J1826,'DESC ITY - ENG'!B:C,2,FALSE),VLOOKUP(I1826,'DESC ITY - ENG'!A:C,3,FALSE))</f>
        <v>FERRULE L1500 13/28 R41 F70 A-8°</v>
      </c>
      <c r="T1826" s="15" t="str">
        <f>IFERROR(VLOOKUP(S1826,'DESC ITY - ENG'!C:D,2,FALSE),VLOOKUP(J1826,'DESC ITY - ENG'!B:D,3,FALSE))</f>
        <v>SHTS</v>
      </c>
      <c r="U1826" t="str">
        <f>VLOOKUP(T1826,'STANDARD COMM'!A:B,2,FALSE)</f>
        <v>COLOR SHEET SLEEVE</v>
      </c>
      <c r="V1826" t="str">
        <f>IF(T1826="","(blank)",IF(COUNTIF('STANDARD COMM'!A:A,T1826)&gt;0,"OK","OUT OF SCOPE"))</f>
        <v>OK</v>
      </c>
    </row>
    <row r="1827" spans="1:22">
      <c r="A1827" t="s">
        <v>9644</v>
      </c>
      <c r="B1827" s="48">
        <v>46101.621574074103</v>
      </c>
      <c r="D1827" t="s">
        <v>8256</v>
      </c>
      <c r="E1827" t="str">
        <f>VLOOKUP(D1827,[1]Sheet1!$F:$G,2,FALSE)</f>
        <v>A&amp;C SRL</v>
      </c>
      <c r="F1827" t="s">
        <v>9771</v>
      </c>
      <c r="G1827" s="24">
        <v>46173</v>
      </c>
      <c r="I1827" t="s">
        <v>4131</v>
      </c>
      <c r="J1827" t="s">
        <v>4132</v>
      </c>
      <c r="K1827" t="s">
        <v>4935</v>
      </c>
      <c r="L1827" s="33" t="str">
        <f>VLOOKUP(K1827,'COMM ITY- ENG'!A:B,2,FALSE)</f>
        <v>handles</v>
      </c>
      <c r="N1827">
        <v>2100</v>
      </c>
      <c r="O1827" t="s">
        <v>4949</v>
      </c>
      <c r="Q1827" s="19">
        <f t="shared" si="28"/>
        <v>6.7900000000000002E-2</v>
      </c>
      <c r="R1827">
        <v>142.59</v>
      </c>
      <c r="S1827" s="26" t="str">
        <f>IFERROR(VLOOKUP(J1827,'DESC ITY - ENG'!B:C,2,FALSE),VLOOKUP(I1827,'DESC ITY - ENG'!A:C,3,FALSE))</f>
        <v>FERRULE L1500 13/22 R60 F110 A-8°</v>
      </c>
      <c r="T1827" s="15" t="str">
        <f>IFERROR(VLOOKUP(S1827,'DESC ITY - ENG'!C:D,2,FALSE),VLOOKUP(J1827,'DESC ITY - ENG'!B:D,3,FALSE))</f>
        <v>SHTS</v>
      </c>
      <c r="U1827" t="str">
        <f>VLOOKUP(T1827,'STANDARD COMM'!A:B,2,FALSE)</f>
        <v>COLOR SHEET SLEEVE</v>
      </c>
      <c r="V1827" t="str">
        <f>IF(T1827="","(blank)",IF(COUNTIF('STANDARD COMM'!A:A,T1827)&gt;0,"OK","OUT OF SCOPE"))</f>
        <v>OK</v>
      </c>
    </row>
    <row r="1828" spans="1:22">
      <c r="A1828" t="s">
        <v>9594</v>
      </c>
      <c r="B1828" s="48">
        <v>46101.704421296301</v>
      </c>
      <c r="D1828" t="s">
        <v>9009</v>
      </c>
      <c r="E1828" t="str">
        <f>VLOOKUP(D1828,[1]Sheet1!$F:$G,2,FALSE)</f>
        <v>TECNORESIN SRL</v>
      </c>
      <c r="F1828" t="s">
        <v>9744</v>
      </c>
      <c r="G1828" s="24">
        <v>46173</v>
      </c>
      <c r="I1828" t="s">
        <v>3901</v>
      </c>
      <c r="J1828" t="s">
        <v>3902</v>
      </c>
      <c r="K1828" t="s">
        <v>4935</v>
      </c>
      <c r="L1828" s="33" t="str">
        <f>VLOOKUP(K1828,'COMM ITY- ENG'!A:B,2,FALSE)</f>
        <v>handles</v>
      </c>
      <c r="N1828">
        <v>850</v>
      </c>
      <c r="O1828" t="s">
        <v>4949</v>
      </c>
      <c r="Q1828" s="19">
        <f t="shared" si="28"/>
        <v>0.49291764705882357</v>
      </c>
      <c r="R1828">
        <v>418.98</v>
      </c>
      <c r="S1828" s="26" t="str">
        <f>IFERROR(VLOOKUP(J1828,'DESC ITY - ENG'!B:C,2,FALSE),VLOOKUP(I1828,'DESC ITY - ENG'!A:C,3,FALSE))</f>
        <v>MINERVA HANDLE/2 SATIN FINISH + TVS LOGO PAD PRINT (WHITE)</v>
      </c>
      <c r="T1828" s="15" t="str">
        <f>IFERROR(VLOOKUP(S1828,'DESC ITY - ENG'!C:D,2,FALSE),VLOOKUP(J1828,'DESC ITY - ENG'!B:D,3,FALSE))</f>
        <v>SHTS</v>
      </c>
      <c r="U1828" t="str">
        <f>VLOOKUP(T1828,'STANDARD COMM'!A:B,2,FALSE)</f>
        <v>COLOR SHEET SLEEVE</v>
      </c>
      <c r="V1828" t="str">
        <f>IF(T1828="","(blank)",IF(COUNTIF('STANDARD COMM'!A:A,T1828)&gt;0,"OK","OUT OF SCOPE"))</f>
        <v>OK</v>
      </c>
    </row>
    <row r="1829" spans="1:22">
      <c r="A1829" t="s">
        <v>9663</v>
      </c>
      <c r="B1829" s="48">
        <v>46104.406805555598</v>
      </c>
      <c r="D1829" t="s">
        <v>8254</v>
      </c>
      <c r="E1829" t="str">
        <f>VLOOKUP(D1829,[1]Sheet1!$F:$G,2,FALSE)</f>
        <v>BOX MARCHE SPA</v>
      </c>
      <c r="F1829" t="s">
        <v>9777</v>
      </c>
      <c r="G1829" s="24">
        <v>46173</v>
      </c>
      <c r="I1829" t="s">
        <v>4003</v>
      </c>
      <c r="J1829" t="s">
        <v>4004</v>
      </c>
      <c r="K1829" t="s">
        <v>4947</v>
      </c>
      <c r="L1829" s="33" t="str">
        <f>VLOOKUP(K1829,'COMM ITY- ENG'!A:B,2,FALSE)</f>
        <v>cartons and boxes</v>
      </c>
      <c r="N1829">
        <v>1050</v>
      </c>
      <c r="O1829" t="s">
        <v>4949</v>
      </c>
      <c r="Q1829" s="19">
        <f t="shared" si="28"/>
        <v>0.73099999999999998</v>
      </c>
      <c r="R1829">
        <v>767.55</v>
      </c>
      <c r="S1829" s="26" t="str">
        <f>IFERROR(VLOOKUP(J1829,'DESC ITY - ENG'!B:C,2,FALSE),VLOOKUP(I1829,'DESC ITY - ENG'!A:C,3,FALSE))</f>
        <v>LITHO BAND ECO GEN || FRYPAN F.279 Ø20-FSC 5000263150844</v>
      </c>
      <c r="T1829" s="15" t="str">
        <f>IFERROR(VLOOKUP(S1829,'DESC ITY - ENG'!C:D,2,FALSE),VLOOKUP(J1829,'DESC ITY - ENG'!B:D,3,FALSE))</f>
        <v>SHTS</v>
      </c>
      <c r="U1829" t="str">
        <f>VLOOKUP(T1829,'STANDARD COMM'!A:B,2,FALSE)</f>
        <v>COLOR SHEET SLEEVE</v>
      </c>
      <c r="V1829" t="str">
        <f>IF(T1829="","(blank)",IF(COUNTIF('STANDARD COMM'!A:A,T1829)&gt;0,"OK","OUT OF SCOPE"))</f>
        <v>OK</v>
      </c>
    </row>
    <row r="1830" spans="1:22">
      <c r="A1830" t="s">
        <v>9663</v>
      </c>
      <c r="B1830" s="48">
        <v>46104.406805555598</v>
      </c>
      <c r="D1830" t="s">
        <v>8254</v>
      </c>
      <c r="E1830" t="str">
        <f>VLOOKUP(D1830,[1]Sheet1!$F:$G,2,FALSE)</f>
        <v>BOX MARCHE SPA</v>
      </c>
      <c r="F1830" t="s">
        <v>9777</v>
      </c>
      <c r="G1830" s="24">
        <v>46173</v>
      </c>
      <c r="I1830" t="s">
        <v>4005</v>
      </c>
      <c r="J1830" t="s">
        <v>4006</v>
      </c>
      <c r="K1830" t="s">
        <v>4947</v>
      </c>
      <c r="L1830" s="33" t="str">
        <f>VLOOKUP(K1830,'COMM ITY- ENG'!A:B,2,FALSE)</f>
        <v>cartons and boxes</v>
      </c>
      <c r="N1830">
        <v>2100</v>
      </c>
      <c r="O1830" t="s">
        <v>4949</v>
      </c>
      <c r="Q1830" s="19">
        <f t="shared" si="28"/>
        <v>0.5576523809523809</v>
      </c>
      <c r="R1830">
        <v>1171.07</v>
      </c>
      <c r="S1830" s="26" t="str">
        <f>IFERROR(VLOOKUP(J1830,'DESC ITY - ENG'!B:C,2,FALSE),VLOOKUP(I1830,'DESC ITY - ENG'!A:C,3,FALSE))</f>
        <v>LITHO BAND ECO GEN || FRYPAN F.279 Ø24-FSC 5000263150851</v>
      </c>
      <c r="T1830" s="15" t="str">
        <f>IFERROR(VLOOKUP(S1830,'DESC ITY - ENG'!C:D,2,FALSE),VLOOKUP(J1830,'DESC ITY - ENG'!B:D,3,FALSE))</f>
        <v>SHTS</v>
      </c>
      <c r="U1830" t="str">
        <f>VLOOKUP(T1830,'STANDARD COMM'!A:B,2,FALSE)</f>
        <v>COLOR SHEET SLEEVE</v>
      </c>
      <c r="V1830" t="str">
        <f>IF(T1830="","(blank)",IF(COUNTIF('STANDARD COMM'!A:A,T1830)&gt;0,"OK","OUT OF SCOPE"))</f>
        <v>OK</v>
      </c>
    </row>
    <row r="1831" spans="1:22">
      <c r="A1831" t="s">
        <v>9663</v>
      </c>
      <c r="B1831" s="48">
        <v>46104.406805555598</v>
      </c>
      <c r="D1831" t="s">
        <v>8254</v>
      </c>
      <c r="E1831" t="str">
        <f>VLOOKUP(D1831,[1]Sheet1!$F:$G,2,FALSE)</f>
        <v>BOX MARCHE SPA</v>
      </c>
      <c r="F1831" t="s">
        <v>9777</v>
      </c>
      <c r="G1831" s="24">
        <v>46173</v>
      </c>
      <c r="I1831" t="s">
        <v>4009</v>
      </c>
      <c r="J1831" t="s">
        <v>4010</v>
      </c>
      <c r="K1831" t="s">
        <v>4947</v>
      </c>
      <c r="L1831" s="33" t="str">
        <f>VLOOKUP(K1831,'COMM ITY- ENG'!A:B,2,FALSE)</f>
        <v>cartons and boxes</v>
      </c>
      <c r="N1831">
        <v>1650</v>
      </c>
      <c r="O1831" t="s">
        <v>4949</v>
      </c>
      <c r="Q1831" s="19">
        <f t="shared" si="28"/>
        <v>1.395551515151515</v>
      </c>
      <c r="R1831">
        <v>2302.66</v>
      </c>
      <c r="S1831" s="26" t="str">
        <f>IFERROR(VLOOKUP(J1831,'DESC ITY - ENG'!B:C,2,FALSE),VLOOKUP(I1831,'DESC ITY - ENG'!A:C,3,FALSE))</f>
        <v>LITHO BAND ECO GEN || PAN+LID F.379 Ø28-FSC 5000263150875</v>
      </c>
      <c r="T1831" s="15" t="str">
        <f>IFERROR(VLOOKUP(S1831,'DESC ITY - ENG'!C:D,2,FALSE),VLOOKUP(J1831,'DESC ITY - ENG'!B:D,3,FALSE))</f>
        <v>SHTS</v>
      </c>
      <c r="U1831" t="str">
        <f>VLOOKUP(T1831,'STANDARD COMM'!A:B,2,FALSE)</f>
        <v>COLOR SHEET SLEEVE</v>
      </c>
      <c r="V1831" t="str">
        <f>IF(T1831="","(blank)",IF(COUNTIF('STANDARD COMM'!A:A,T1831)&gt;0,"OK","OUT OF SCOPE"))</f>
        <v>OK</v>
      </c>
    </row>
    <row r="1832" spans="1:22">
      <c r="A1832" t="s">
        <v>9663</v>
      </c>
      <c r="B1832" s="48">
        <v>46104.406805555598</v>
      </c>
      <c r="D1832" t="s">
        <v>8254</v>
      </c>
      <c r="E1832" t="str">
        <f>VLOOKUP(D1832,[1]Sheet1!$F:$G,2,FALSE)</f>
        <v>BOX MARCHE SPA</v>
      </c>
      <c r="F1832" t="s">
        <v>9777</v>
      </c>
      <c r="G1832" s="24">
        <v>46173</v>
      </c>
      <c r="I1832" t="s">
        <v>1986</v>
      </c>
      <c r="J1832" t="s">
        <v>1987</v>
      </c>
      <c r="K1832" t="s">
        <v>4947</v>
      </c>
      <c r="L1832" s="33" t="str">
        <f>VLOOKUP(K1832,'COMM ITY- ENG'!A:B,2,FALSE)</f>
        <v>cartons and boxes</v>
      </c>
      <c r="N1832">
        <v>1350</v>
      </c>
      <c r="O1832" t="s">
        <v>4949</v>
      </c>
      <c r="Q1832" s="19">
        <f t="shared" si="28"/>
        <v>0.10199999999999999</v>
      </c>
      <c r="R1832">
        <v>137.69999999999999</v>
      </c>
      <c r="S1832" s="26" t="str">
        <f>IFERROR(VLOOKUP(J1832,'DESC ITY - ENG'!B:C,2,FALSE),VLOOKUP(I1832,'DESC ITY - ENG'!A:C,3,FALSE))</f>
        <v>LITHO BAND MIGROS MADELEINES 712 35 7058.260 - 328561</v>
      </c>
      <c r="T1832" s="15" t="str">
        <f>IFERROR(VLOOKUP(S1832,'DESC ITY - ENG'!C:D,2,FALSE),VLOOKUP(J1832,'DESC ITY - ENG'!B:D,3,FALSE))</f>
        <v>SHTS</v>
      </c>
      <c r="U1832" t="str">
        <f>VLOOKUP(T1832,'STANDARD COMM'!A:B,2,FALSE)</f>
        <v>COLOR SHEET SLEEVE</v>
      </c>
      <c r="V1832" t="str">
        <f>IF(T1832="","(blank)",IF(COUNTIF('STANDARD COMM'!A:A,T1832)&gt;0,"OK","OUT OF SCOPE"))</f>
        <v>OK</v>
      </c>
    </row>
    <row r="1833" spans="1:22">
      <c r="A1833" t="s">
        <v>9663</v>
      </c>
      <c r="B1833" s="48">
        <v>46104.406805555598</v>
      </c>
      <c r="D1833" t="s">
        <v>8254</v>
      </c>
      <c r="E1833" t="str">
        <f>VLOOKUP(D1833,[1]Sheet1!$F:$G,2,FALSE)</f>
        <v>BOX MARCHE SPA</v>
      </c>
      <c r="F1833" t="s">
        <v>9777</v>
      </c>
      <c r="G1833" s="24">
        <v>46173</v>
      </c>
      <c r="I1833" t="s">
        <v>9921</v>
      </c>
      <c r="J1833" t="s">
        <v>9922</v>
      </c>
      <c r="K1833" t="s">
        <v>4947</v>
      </c>
      <c r="L1833" s="33" t="str">
        <f>VLOOKUP(K1833,'COMM ITY- ENG'!A:B,2,FALSE)</f>
        <v>cartons and boxes</v>
      </c>
      <c r="N1833">
        <v>1100</v>
      </c>
      <c r="O1833" t="s">
        <v>4949</v>
      </c>
      <c r="Q1833" s="19">
        <f t="shared" si="28"/>
        <v>0.37230909090909092</v>
      </c>
      <c r="R1833">
        <v>409.54</v>
      </c>
      <c r="S1833" s="26" t="str">
        <f>IFERROR(VLOOKUP(J1833,'DESC ITY - ENG'!B:C,2,FALSE),VLOOKUP(I1833,'DESC ITY - ENG'!A:C,3,FALSE))</f>
        <v>LITHO BAND PRIMECOOK SMERALDA RET. F039 Ø35X27 8058697169168</v>
      </c>
      <c r="T1833" s="15" t="str">
        <f>IFERROR(VLOOKUP(S1833,'DESC ITY - ENG'!C:D,2,FALSE),VLOOKUP(J1833,'DESC ITY - ENG'!B:D,3,FALSE))</f>
        <v>SHTS</v>
      </c>
      <c r="U1833" t="str">
        <f>VLOOKUP(T1833,'STANDARD COMM'!A:B,2,FALSE)</f>
        <v>COLOR SHEET SLEEVE</v>
      </c>
      <c r="V1833" t="str">
        <f>IF(T1833="","(blank)",IF(COUNTIF('STANDARD COMM'!A:A,T1833)&gt;0,"OK","OUT OF SCOPE"))</f>
        <v>OK</v>
      </c>
    </row>
    <row r="1834" spans="1:22">
      <c r="A1834" t="s">
        <v>9663</v>
      </c>
      <c r="B1834" s="48">
        <v>46104.406805555598</v>
      </c>
      <c r="D1834" t="s">
        <v>8254</v>
      </c>
      <c r="E1834" t="str">
        <f>VLOOKUP(D1834,[1]Sheet1!$F:$G,2,FALSE)</f>
        <v>BOX MARCHE SPA</v>
      </c>
      <c r="F1834" t="s">
        <v>9777</v>
      </c>
      <c r="G1834" s="24">
        <v>46173</v>
      </c>
      <c r="I1834" t="s">
        <v>2825</v>
      </c>
      <c r="J1834" t="s">
        <v>2826</v>
      </c>
      <c r="K1834" t="s">
        <v>4947</v>
      </c>
      <c r="L1834" s="33" t="str">
        <f>VLOOKUP(K1834,'COMM ITY- ENG'!A:B,2,FALSE)</f>
        <v>cartons and boxes</v>
      </c>
      <c r="N1834">
        <v>1100</v>
      </c>
      <c r="O1834" t="s">
        <v>4949</v>
      </c>
      <c r="Q1834" s="19">
        <f t="shared" si="28"/>
        <v>0.42850000000000005</v>
      </c>
      <c r="R1834">
        <v>471.35</v>
      </c>
      <c r="S1834" s="26" t="str">
        <f>IFERROR(VLOOKUP(J1834,'DESC ITY - ENG'!B:C,2,FALSE),VLOOKUP(I1834,'DESC ITY - ENG'!A:C,3,FALSE))</f>
        <v>LITHO BAND TVS ECO OK INDUCTION  F.279 Ø28 8000807064627</v>
      </c>
      <c r="T1834" s="15" t="str">
        <f>IFERROR(VLOOKUP(S1834,'DESC ITY - ENG'!C:D,2,FALSE),VLOOKUP(J1834,'DESC ITY - ENG'!B:D,3,FALSE))</f>
        <v>SHTS</v>
      </c>
      <c r="U1834" t="str">
        <f>VLOOKUP(T1834,'STANDARD COMM'!A:B,2,FALSE)</f>
        <v>COLOR SHEET SLEEVE</v>
      </c>
      <c r="V1834" t="str">
        <f>IF(T1834="","(blank)",IF(COUNTIF('STANDARD COMM'!A:A,T1834)&gt;0,"OK","OUT OF SCOPE"))</f>
        <v>OK</v>
      </c>
    </row>
    <row r="1835" spans="1:22">
      <c r="A1835" t="s">
        <v>9663</v>
      </c>
      <c r="B1835" s="48">
        <v>46104.406805555598</v>
      </c>
      <c r="D1835" t="s">
        <v>8254</v>
      </c>
      <c r="E1835" t="str">
        <f>VLOOKUP(D1835,[1]Sheet1!$F:$G,2,FALSE)</f>
        <v>BOX MARCHE SPA</v>
      </c>
      <c r="F1835" t="s">
        <v>9777</v>
      </c>
      <c r="G1835" s="24">
        <v>46173</v>
      </c>
      <c r="I1835" t="s">
        <v>2046</v>
      </c>
      <c r="J1835" t="s">
        <v>2047</v>
      </c>
      <c r="K1835" t="s">
        <v>4947</v>
      </c>
      <c r="L1835" s="33" t="str">
        <f>VLOOKUP(K1835,'COMM ITY- ENG'!A:B,2,FALSE)</f>
        <v>cartons and boxes</v>
      </c>
      <c r="N1835">
        <v>1100</v>
      </c>
      <c r="O1835" t="s">
        <v>4949</v>
      </c>
      <c r="Q1835" s="19">
        <f t="shared" si="28"/>
        <v>0.37230909090909092</v>
      </c>
      <c r="R1835">
        <v>409.54</v>
      </c>
      <c r="S1835" s="26" t="str">
        <f>IFERROR(VLOOKUP(J1835,'DESC ITY - ENG'!B:C,2,FALSE),VLOOKUP(I1835,'DESC ITY - ENG'!A:C,3,FALSE))</f>
        <v>LITHO BAND TVS NATURA INDUCTION W28 042748</v>
      </c>
      <c r="T1835" s="15" t="str">
        <f>IFERROR(VLOOKUP(S1835,'DESC ITY - ENG'!C:D,2,FALSE),VLOOKUP(J1835,'DESC ITY - ENG'!B:D,3,FALSE))</f>
        <v>SHTS</v>
      </c>
      <c r="U1835" t="str">
        <f>VLOOKUP(T1835,'STANDARD COMM'!A:B,2,FALSE)</f>
        <v>COLOR SHEET SLEEVE</v>
      </c>
      <c r="V1835" t="str">
        <f>IF(T1835="","(blank)",IF(COUNTIF('STANDARD COMM'!A:A,T1835)&gt;0,"OK","OUT OF SCOPE"))</f>
        <v>OK</v>
      </c>
    </row>
    <row r="1836" spans="1:22">
      <c r="A1836" t="s">
        <v>9663</v>
      </c>
      <c r="B1836" s="48">
        <v>46104.406805555598</v>
      </c>
      <c r="D1836" t="s">
        <v>8254</v>
      </c>
      <c r="E1836" t="str">
        <f>VLOOKUP(D1836,[1]Sheet1!$F:$G,2,FALSE)</f>
        <v>BOX MARCHE SPA</v>
      </c>
      <c r="F1836" t="s">
        <v>9777</v>
      </c>
      <c r="G1836" s="24">
        <v>46173</v>
      </c>
      <c r="I1836" t="s">
        <v>2068</v>
      </c>
      <c r="J1836" t="s">
        <v>2069</v>
      </c>
      <c r="K1836" t="s">
        <v>4947</v>
      </c>
      <c r="L1836" s="33" t="str">
        <f>VLOOKUP(K1836,'COMM ITY- ENG'!A:B,2,FALSE)</f>
        <v>cartons and boxes</v>
      </c>
      <c r="N1836">
        <v>1350</v>
      </c>
      <c r="O1836" t="s">
        <v>4949</v>
      </c>
      <c r="Q1836" s="19">
        <f t="shared" si="28"/>
        <v>0.37231111111111109</v>
      </c>
      <c r="R1836">
        <v>502.62</v>
      </c>
      <c r="S1836" s="26" t="str">
        <f>IFERROR(VLOOKUP(J1836,'DESC ITY - ENG'!B:C,2,FALSE),VLOOKUP(I1836,'DESC ITY - ENG'!A:C,3,FALSE))</f>
        <v>LITHO BAND FOXHOME EXP SILVER COLOUR F.433 Ø16</v>
      </c>
      <c r="T1836" s="15" t="str">
        <f>IFERROR(VLOOKUP(S1836,'DESC ITY - ENG'!C:D,2,FALSE),VLOOKUP(J1836,'DESC ITY - ENG'!B:D,3,FALSE))</f>
        <v>SHTS</v>
      </c>
      <c r="U1836" t="str">
        <f>VLOOKUP(T1836,'STANDARD COMM'!A:B,2,FALSE)</f>
        <v>COLOR SHEET SLEEVE</v>
      </c>
      <c r="V1836" t="str">
        <f>IF(T1836="","(blank)",IF(COUNTIF('STANDARD COMM'!A:A,T1836)&gt;0,"OK","OUT OF SCOPE"))</f>
        <v>OK</v>
      </c>
    </row>
    <row r="1837" spans="1:22">
      <c r="A1837" t="s">
        <v>9663</v>
      </c>
      <c r="B1837" s="48">
        <v>46104.406805555598</v>
      </c>
      <c r="D1837" t="s">
        <v>8254</v>
      </c>
      <c r="E1837" t="str">
        <f>VLOOKUP(D1837,[1]Sheet1!$F:$G,2,FALSE)</f>
        <v>BOX MARCHE SPA</v>
      </c>
      <c r="F1837" t="s">
        <v>9777</v>
      </c>
      <c r="G1837" s="24">
        <v>46173</v>
      </c>
      <c r="I1837" t="s">
        <v>2074</v>
      </c>
      <c r="J1837" t="s">
        <v>2075</v>
      </c>
      <c r="K1837" t="s">
        <v>4947</v>
      </c>
      <c r="L1837" s="33" t="str">
        <f>VLOOKUP(K1837,'COMM ITY- ENG'!A:B,2,FALSE)</f>
        <v>cartons and boxes</v>
      </c>
      <c r="N1837">
        <v>1800</v>
      </c>
      <c r="O1837" t="s">
        <v>4949</v>
      </c>
      <c r="Q1837" s="19">
        <f t="shared" si="28"/>
        <v>0.28175</v>
      </c>
      <c r="R1837">
        <v>507.15</v>
      </c>
      <c r="S1837" s="26" t="str">
        <f>IFERROR(VLOOKUP(J1837,'DESC ITY - ENG'!B:C,2,FALSE),VLOOKUP(I1837,'DESC ITY - ENG'!A:C,3,FALSE))</f>
        <v>Litho Sleeve Foxhome Exp Silver Colour F.279 ∅26</v>
      </c>
      <c r="T1837" s="15" t="str">
        <f>IFERROR(VLOOKUP(S1837,'DESC ITY - ENG'!C:D,2,FALSE),VLOOKUP(J1837,'DESC ITY - ENG'!B:D,3,FALSE))</f>
        <v>SHTS</v>
      </c>
      <c r="U1837" t="str">
        <f>VLOOKUP(T1837,'STANDARD COMM'!A:B,2,FALSE)</f>
        <v>COLOR SHEET SLEEVE</v>
      </c>
      <c r="V1837" t="str">
        <f>IF(T1837="","(blank)",IF(COUNTIF('STANDARD COMM'!A:A,T1837)&gt;0,"OK","OUT OF SCOPE"))</f>
        <v>OK</v>
      </c>
    </row>
    <row r="1838" spans="1:22">
      <c r="A1838" t="s">
        <v>9663</v>
      </c>
      <c r="B1838" s="48">
        <v>46104.406805555598</v>
      </c>
      <c r="D1838" t="s">
        <v>8254</v>
      </c>
      <c r="E1838" t="str">
        <f>VLOOKUP(D1838,[1]Sheet1!$F:$G,2,FALSE)</f>
        <v>BOX MARCHE SPA</v>
      </c>
      <c r="F1838" t="s">
        <v>9777</v>
      </c>
      <c r="G1838" s="24">
        <v>46173</v>
      </c>
      <c r="I1838" t="s">
        <v>2076</v>
      </c>
      <c r="J1838" t="s">
        <v>2077</v>
      </c>
      <c r="K1838" t="s">
        <v>4947</v>
      </c>
      <c r="L1838" s="33" t="str">
        <f>VLOOKUP(K1838,'COMM ITY- ENG'!A:B,2,FALSE)</f>
        <v>cartons and boxes</v>
      </c>
      <c r="N1838">
        <v>1100</v>
      </c>
      <c r="O1838" t="s">
        <v>4949</v>
      </c>
      <c r="Q1838" s="19">
        <f t="shared" si="28"/>
        <v>0.37230909090909092</v>
      </c>
      <c r="R1838">
        <v>409.54</v>
      </c>
      <c r="S1838" s="26" t="str">
        <f>IFERROR(VLOOKUP(J1838,'DESC ITY - ENG'!B:C,2,FALSE),VLOOKUP(I1838,'DESC ITY - ENG'!A:C,3,FALSE))</f>
        <v>Litho Sleeve Foxhome Exp Silver Colour F.279 ∅32</v>
      </c>
      <c r="T1838" s="15" t="str">
        <f>IFERROR(VLOOKUP(S1838,'DESC ITY - ENG'!C:D,2,FALSE),VLOOKUP(J1838,'DESC ITY - ENG'!B:D,3,FALSE))</f>
        <v>SHTS</v>
      </c>
      <c r="U1838" t="str">
        <f>VLOOKUP(T1838,'STANDARD COMM'!A:B,2,FALSE)</f>
        <v>COLOR SHEET SLEEVE</v>
      </c>
      <c r="V1838" t="str">
        <f>IF(T1838="","(blank)",IF(COUNTIF('STANDARD COMM'!A:A,T1838)&gt;0,"OK","OUT OF SCOPE"))</f>
        <v>OK</v>
      </c>
    </row>
    <row r="1839" spans="1:22">
      <c r="A1839" t="s">
        <v>9663</v>
      </c>
      <c r="B1839" s="48">
        <v>46104.406805555598</v>
      </c>
      <c r="D1839" t="s">
        <v>8254</v>
      </c>
      <c r="E1839" t="str">
        <f>VLOOKUP(D1839,[1]Sheet1!$F:$G,2,FALSE)</f>
        <v>BOX MARCHE SPA</v>
      </c>
      <c r="F1839" t="s">
        <v>9777</v>
      </c>
      <c r="G1839" s="24">
        <v>46173</v>
      </c>
      <c r="I1839" t="s">
        <v>2901</v>
      </c>
      <c r="J1839" t="s">
        <v>2902</v>
      </c>
      <c r="K1839" t="s">
        <v>4947</v>
      </c>
      <c r="L1839" s="33" t="str">
        <f>VLOOKUP(K1839,'COMM ITY- ENG'!A:B,2,FALSE)</f>
        <v>cartons and boxes</v>
      </c>
      <c r="N1839">
        <v>1500</v>
      </c>
      <c r="O1839" t="s">
        <v>4949</v>
      </c>
      <c r="Q1839" s="19">
        <f t="shared" si="28"/>
        <v>0.28175333333333336</v>
      </c>
      <c r="R1839">
        <v>422.63</v>
      </c>
      <c r="S1839" s="26" t="str">
        <f>IFERROR(VLOOKUP(J1839,'DESC ITY - ENG'!B:C,2,FALSE),VLOOKUP(I1839,'DESC ITY - ENG'!A:C,3,FALSE))</f>
        <v>LITHO BAND NATURA INDUCTION ELEKTRON RESTYLING - P.279 20 048061</v>
      </c>
      <c r="T1839" s="15" t="str">
        <f>IFERROR(VLOOKUP(S1839,'DESC ITY - ENG'!C:D,2,FALSE),VLOOKUP(J1839,'DESC ITY - ENG'!B:D,3,FALSE))</f>
        <v>SHTS</v>
      </c>
      <c r="U1839" t="str">
        <f>VLOOKUP(T1839,'STANDARD COMM'!A:B,2,FALSE)</f>
        <v>COLOR SHEET SLEEVE</v>
      </c>
      <c r="V1839" t="str">
        <f>IF(T1839="","(blank)",IF(COUNTIF('STANDARD COMM'!A:A,T1839)&gt;0,"OK","OUT OF SCOPE"))</f>
        <v>OK</v>
      </c>
    </row>
    <row r="1840" spans="1:22">
      <c r="A1840" t="s">
        <v>9663</v>
      </c>
      <c r="B1840" s="48">
        <v>46104.406805555598</v>
      </c>
      <c r="D1840" t="s">
        <v>8254</v>
      </c>
      <c r="E1840" t="str">
        <f>VLOOKUP(D1840,[1]Sheet1!$F:$G,2,FALSE)</f>
        <v>BOX MARCHE SPA</v>
      </c>
      <c r="F1840" t="s">
        <v>9777</v>
      </c>
      <c r="G1840" s="24">
        <v>46173</v>
      </c>
      <c r="I1840" t="s">
        <v>2903</v>
      </c>
      <c r="J1840" t="s">
        <v>2904</v>
      </c>
      <c r="K1840" t="s">
        <v>4947</v>
      </c>
      <c r="L1840" s="33" t="str">
        <f>VLOOKUP(K1840,'COMM ITY- ENG'!A:B,2,FALSE)</f>
        <v>cartons and boxes</v>
      </c>
      <c r="N1840">
        <v>4150</v>
      </c>
      <c r="O1840" t="s">
        <v>4949</v>
      </c>
      <c r="Q1840" s="19">
        <f t="shared" si="28"/>
        <v>0.22138072289156627</v>
      </c>
      <c r="R1840">
        <v>918.73</v>
      </c>
      <c r="S1840" s="26" t="str">
        <f>IFERROR(VLOOKUP(J1840,'DESC ITY - ENG'!B:C,2,FALSE),VLOOKUP(I1840,'DESC ITY - ENG'!A:C,3,FALSE))</f>
        <v>LITHO BAND NATURA INDUCTION ELEKTRON RESTYLING - P.279 24 048078</v>
      </c>
      <c r="T1840" s="15" t="str">
        <f>IFERROR(VLOOKUP(S1840,'DESC ITY - ENG'!C:D,2,FALSE),VLOOKUP(J1840,'DESC ITY - ENG'!B:D,3,FALSE))</f>
        <v>SHTS</v>
      </c>
      <c r="U1840" t="str">
        <f>VLOOKUP(T1840,'STANDARD COMM'!A:B,2,FALSE)</f>
        <v>COLOR SHEET SLEEVE</v>
      </c>
      <c r="V1840" t="str">
        <f>IF(T1840="","(blank)",IF(COUNTIF('STANDARD COMM'!A:A,T1840)&gt;0,"OK","OUT OF SCOPE"))</f>
        <v>OK</v>
      </c>
    </row>
    <row r="1841" spans="1:22">
      <c r="A1841" t="s">
        <v>9663</v>
      </c>
      <c r="B1841" s="48">
        <v>46104.406805555598</v>
      </c>
      <c r="D1841" t="s">
        <v>8254</v>
      </c>
      <c r="E1841" t="str">
        <f>VLOOKUP(D1841,[1]Sheet1!$F:$G,2,FALSE)</f>
        <v>BOX MARCHE SPA</v>
      </c>
      <c r="F1841" t="s">
        <v>9777</v>
      </c>
      <c r="G1841" s="24">
        <v>46173</v>
      </c>
      <c r="I1841" t="s">
        <v>2905</v>
      </c>
      <c r="J1841" t="s">
        <v>2906</v>
      </c>
      <c r="K1841" t="s">
        <v>4947</v>
      </c>
      <c r="L1841" s="33" t="str">
        <f>VLOOKUP(K1841,'COMM ITY- ENG'!A:B,2,FALSE)</f>
        <v>cartons and boxes</v>
      </c>
      <c r="N1841">
        <v>2310</v>
      </c>
      <c r="O1841" t="s">
        <v>4949</v>
      </c>
      <c r="Q1841" s="19">
        <f t="shared" si="28"/>
        <v>0.28174891774891775</v>
      </c>
      <c r="R1841">
        <v>650.84</v>
      </c>
      <c r="S1841" s="26" t="str">
        <f>IFERROR(VLOOKUP(J1841,'DESC ITY - ENG'!B:C,2,FALSE),VLOOKUP(I1841,'DESC ITY - ENG'!A:C,3,FALSE))</f>
        <v>LITHO BAND NATURA INDUCTION ELEKTRON RESTYLING - P.279 26 048085</v>
      </c>
      <c r="T1841" s="15" t="str">
        <f>IFERROR(VLOOKUP(S1841,'DESC ITY - ENG'!C:D,2,FALSE),VLOOKUP(J1841,'DESC ITY - ENG'!B:D,3,FALSE))</f>
        <v>SHTS</v>
      </c>
      <c r="U1841" t="str">
        <f>VLOOKUP(T1841,'STANDARD COMM'!A:B,2,FALSE)</f>
        <v>COLOR SHEET SLEEVE</v>
      </c>
      <c r="V1841" t="str">
        <f>IF(T1841="","(blank)",IF(COUNTIF('STANDARD COMM'!A:A,T1841)&gt;0,"OK","OUT OF SCOPE"))</f>
        <v>OK</v>
      </c>
    </row>
    <row r="1842" spans="1:22">
      <c r="A1842" t="s">
        <v>9663</v>
      </c>
      <c r="B1842" s="48">
        <v>46104.406805555598</v>
      </c>
      <c r="D1842" t="s">
        <v>8254</v>
      </c>
      <c r="E1842" t="str">
        <f>VLOOKUP(D1842,[1]Sheet1!$F:$G,2,FALSE)</f>
        <v>BOX MARCHE SPA</v>
      </c>
      <c r="F1842" t="s">
        <v>9777</v>
      </c>
      <c r="G1842" s="24">
        <v>46173</v>
      </c>
      <c r="I1842" t="s">
        <v>2907</v>
      </c>
      <c r="J1842" t="s">
        <v>2908</v>
      </c>
      <c r="K1842" t="s">
        <v>4947</v>
      </c>
      <c r="L1842" s="33" t="str">
        <f>VLOOKUP(K1842,'COMM ITY- ENG'!A:B,2,FALSE)</f>
        <v>cartons and boxes</v>
      </c>
      <c r="N1842">
        <v>3700</v>
      </c>
      <c r="O1842" t="s">
        <v>4949</v>
      </c>
      <c r="Q1842" s="19">
        <f t="shared" si="28"/>
        <v>0.22138108108108109</v>
      </c>
      <c r="R1842">
        <v>819.11</v>
      </c>
      <c r="S1842" s="26" t="str">
        <f>IFERROR(VLOOKUP(J1842,'DESC ITY - ENG'!B:C,2,FALSE),VLOOKUP(I1842,'DESC ITY - ENG'!A:C,3,FALSE))</f>
        <v>LITHO BAND NATURA INDUCTION ELEKTRON RESTYLING - P.279 28 048092</v>
      </c>
      <c r="T1842" s="15" t="str">
        <f>IFERROR(VLOOKUP(S1842,'DESC ITY - ENG'!C:D,2,FALSE),VLOOKUP(J1842,'DESC ITY - ENG'!B:D,3,FALSE))</f>
        <v>SHTS</v>
      </c>
      <c r="U1842" t="str">
        <f>VLOOKUP(T1842,'STANDARD COMM'!A:B,2,FALSE)</f>
        <v>COLOR SHEET SLEEVE</v>
      </c>
      <c r="V1842" t="str">
        <f>IF(T1842="","(blank)",IF(COUNTIF('STANDARD COMM'!A:A,T1842)&gt;0,"OK","OUT OF SCOPE"))</f>
        <v>OK</v>
      </c>
    </row>
    <row r="1843" spans="1:22">
      <c r="A1843" t="s">
        <v>9663</v>
      </c>
      <c r="B1843" s="48">
        <v>46104.406805555598</v>
      </c>
      <c r="D1843" t="s">
        <v>8254</v>
      </c>
      <c r="E1843" t="str">
        <f>VLOOKUP(D1843,[1]Sheet1!$F:$G,2,FALSE)</f>
        <v>BOX MARCHE SPA</v>
      </c>
      <c r="F1843" t="s">
        <v>9777</v>
      </c>
      <c r="G1843" s="24">
        <v>46173</v>
      </c>
      <c r="I1843" t="s">
        <v>2909</v>
      </c>
      <c r="J1843" t="s">
        <v>2910</v>
      </c>
      <c r="K1843" t="s">
        <v>4947</v>
      </c>
      <c r="L1843" s="33" t="str">
        <f>VLOOKUP(K1843,'COMM ITY- ENG'!A:B,2,FALSE)</f>
        <v>cartons and boxes</v>
      </c>
      <c r="N1843">
        <v>1600</v>
      </c>
      <c r="O1843" t="s">
        <v>4949</v>
      </c>
      <c r="Q1843" s="19">
        <f t="shared" si="28"/>
        <v>0.28175</v>
      </c>
      <c r="R1843">
        <v>450.8</v>
      </c>
      <c r="S1843" s="26" t="str">
        <f>IFERROR(VLOOKUP(J1843,'DESC ITY - ENG'!B:C,2,FALSE),VLOOKUP(I1843,'DESC ITY - ENG'!A:C,3,FALSE))</f>
        <v>LITHO BAND NATURA INDUCTION ELEKTRON RESTYLING - W.793 28 048108</v>
      </c>
      <c r="T1843" s="15" t="str">
        <f>IFERROR(VLOOKUP(S1843,'DESC ITY - ENG'!C:D,2,FALSE),VLOOKUP(J1843,'DESC ITY - ENG'!B:D,3,FALSE))</f>
        <v>SHTS</v>
      </c>
      <c r="U1843" t="str">
        <f>VLOOKUP(T1843,'STANDARD COMM'!A:B,2,FALSE)</f>
        <v>COLOR SHEET SLEEVE</v>
      </c>
      <c r="V1843" t="str">
        <f>IF(T1843="","(blank)",IF(COUNTIF('STANDARD COMM'!A:A,T1843)&gt;0,"OK","OUT OF SCOPE"))</f>
        <v>OK</v>
      </c>
    </row>
    <row r="1844" spans="1:22">
      <c r="A1844" t="s">
        <v>9663</v>
      </c>
      <c r="B1844" s="48">
        <v>46104.406805555598</v>
      </c>
      <c r="D1844" t="s">
        <v>8254</v>
      </c>
      <c r="E1844" t="str">
        <f>VLOOKUP(D1844,[1]Sheet1!$F:$G,2,FALSE)</f>
        <v>BOX MARCHE SPA</v>
      </c>
      <c r="F1844" t="s">
        <v>9777</v>
      </c>
      <c r="G1844" s="24">
        <v>46173</v>
      </c>
      <c r="I1844" t="s">
        <v>5207</v>
      </c>
      <c r="J1844" t="s">
        <v>5208</v>
      </c>
      <c r="K1844" t="s">
        <v>4947</v>
      </c>
      <c r="L1844" s="33" t="str">
        <f>VLOOKUP(K1844,'COMM ITY- ENG'!A:B,2,FALSE)</f>
        <v>cartons and boxes</v>
      </c>
      <c r="N1844">
        <v>1200</v>
      </c>
      <c r="O1844" t="s">
        <v>4949</v>
      </c>
      <c r="Q1844" s="19">
        <f t="shared" si="28"/>
        <v>1.1076666666666668</v>
      </c>
      <c r="R1844">
        <v>1329.2</v>
      </c>
      <c r="S1844" s="26" t="str">
        <f>IFERROR(VLOOKUP(J1844,'DESC ITY - ENG'!B:C,2,FALSE),VLOOKUP(I1844,'DESC ITY - ENG'!A:C,3,FALSE))</f>
        <v>LITHO BAND NATURA INDUCTION ELEKTRON RESTYLING 480 20 + GLASS LID 8000807063446</v>
      </c>
      <c r="T1844" s="15" t="str">
        <f>IFERROR(VLOOKUP(S1844,'DESC ITY - ENG'!C:D,2,FALSE),VLOOKUP(J1844,'DESC ITY - ENG'!B:D,3,FALSE))</f>
        <v>SHTS</v>
      </c>
      <c r="U1844" t="str">
        <f>VLOOKUP(T1844,'STANDARD COMM'!A:B,2,FALSE)</f>
        <v>COLOR SHEET SLEEVE</v>
      </c>
      <c r="V1844" t="str">
        <f>IF(T1844="","(blank)",IF(COUNTIF('STANDARD COMM'!A:A,T1844)&gt;0,"OK","OUT OF SCOPE"))</f>
        <v>OK</v>
      </c>
    </row>
    <row r="1845" spans="1:22">
      <c r="A1845" t="s">
        <v>9663</v>
      </c>
      <c r="B1845" s="48">
        <v>46104.406805555598</v>
      </c>
      <c r="D1845" t="s">
        <v>8254</v>
      </c>
      <c r="E1845" t="str">
        <f>VLOOKUP(D1845,[1]Sheet1!$F:$G,2,FALSE)</f>
        <v>BOX MARCHE SPA</v>
      </c>
      <c r="F1845" t="s">
        <v>9777</v>
      </c>
      <c r="G1845" s="24">
        <v>46173</v>
      </c>
      <c r="I1845" t="s">
        <v>4590</v>
      </c>
      <c r="J1845" t="s">
        <v>4591</v>
      </c>
      <c r="K1845" t="s">
        <v>4947</v>
      </c>
      <c r="L1845" s="33" t="str">
        <f>VLOOKUP(K1845,'COMM ITY- ENG'!A:B,2,FALSE)</f>
        <v>cartons and boxes</v>
      </c>
      <c r="N1845">
        <v>1100</v>
      </c>
      <c r="O1845" t="s">
        <v>4949</v>
      </c>
      <c r="Q1845" s="19">
        <f t="shared" si="28"/>
        <v>1.1165545454545456</v>
      </c>
      <c r="R1845">
        <v>1228.21</v>
      </c>
      <c r="S1845" s="26" t="str">
        <f>IFERROR(VLOOKUP(J1845,'DESC ITY - ENG'!B:C,2,FALSE),VLOOKUP(I1845,'DESC ITY - ENG'!A:C,3,FALSE))</f>
        <v>LITHO BAND NATURA INDUCTION ELEKTRON RESTYLING 480 24 + GLASS LID 8000807063453</v>
      </c>
      <c r="T1845" s="15" t="str">
        <f>IFERROR(VLOOKUP(S1845,'DESC ITY - ENG'!C:D,2,FALSE),VLOOKUP(J1845,'DESC ITY - ENG'!B:D,3,FALSE))</f>
        <v>SHTS</v>
      </c>
      <c r="U1845" t="str">
        <f>VLOOKUP(T1845,'STANDARD COMM'!A:B,2,FALSE)</f>
        <v>COLOR SHEET SLEEVE</v>
      </c>
      <c r="V1845" t="str">
        <f>IF(T1845="","(blank)",IF(COUNTIF('STANDARD COMM'!A:A,T1845)&gt;0,"OK","OUT OF SCOPE"))</f>
        <v>OK</v>
      </c>
    </row>
    <row r="1846" spans="1:22">
      <c r="A1846" t="s">
        <v>9663</v>
      </c>
      <c r="B1846" s="48">
        <v>46104.406805555598</v>
      </c>
      <c r="D1846" t="s">
        <v>8254</v>
      </c>
      <c r="E1846" t="str">
        <f>VLOOKUP(D1846,[1]Sheet1!$F:$G,2,FALSE)</f>
        <v>BOX MARCHE SPA</v>
      </c>
      <c r="F1846" t="s">
        <v>9778</v>
      </c>
      <c r="G1846" s="24">
        <v>46173</v>
      </c>
      <c r="I1846" t="s">
        <v>9929</v>
      </c>
      <c r="J1846" t="s">
        <v>9930</v>
      </c>
      <c r="K1846" t="s">
        <v>4947</v>
      </c>
      <c r="L1846" s="33" t="str">
        <f>VLOOKUP(K1846,'COMM ITY- ENG'!A:B,2,FALSE)</f>
        <v>cartons and boxes</v>
      </c>
      <c r="N1846">
        <v>1000</v>
      </c>
      <c r="O1846" t="s">
        <v>4949</v>
      </c>
      <c r="Q1846" s="19">
        <f t="shared" si="28"/>
        <v>0.42849999999999999</v>
      </c>
      <c r="R1846">
        <v>428.5</v>
      </c>
      <c r="S1846" s="26" t="str">
        <f>IFERROR(VLOOKUP(J1846,'DESC ITY - ENG'!B:C,2,FALSE),VLOOKUP(I1846,'DESC ITY - ENG'!A:C,3,FALSE))</f>
        <v>LITHO BAND TVS ECO OK INDUCTION F.433 Ø16 8000807064573</v>
      </c>
      <c r="T1846" s="15" t="str">
        <f>IFERROR(VLOOKUP(S1846,'DESC ITY - ENG'!C:D,2,FALSE),VLOOKUP(J1846,'DESC ITY - ENG'!B:D,3,FALSE))</f>
        <v>SHTS</v>
      </c>
      <c r="U1846" t="str">
        <f>VLOOKUP(T1846,'STANDARD COMM'!A:B,2,FALSE)</f>
        <v>COLOR SHEET SLEEVE</v>
      </c>
      <c r="V1846" t="str">
        <f>IF(T1846="","(blank)",IF(COUNTIF('STANDARD COMM'!A:A,T1846)&gt;0,"OK","OUT OF SCOPE"))</f>
        <v>OK</v>
      </c>
    </row>
    <row r="1847" spans="1:22">
      <c r="A1847" t="s">
        <v>9663</v>
      </c>
      <c r="B1847" s="48">
        <v>46104.406805555598</v>
      </c>
      <c r="D1847" t="s">
        <v>8254</v>
      </c>
      <c r="E1847" t="str">
        <f>VLOOKUP(D1847,[1]Sheet1!$F:$G,2,FALSE)</f>
        <v>BOX MARCHE SPA</v>
      </c>
      <c r="F1847" t="s">
        <v>9778</v>
      </c>
      <c r="G1847" s="24">
        <v>46173</v>
      </c>
      <c r="I1847" t="s">
        <v>6863</v>
      </c>
      <c r="J1847" t="s">
        <v>6684</v>
      </c>
      <c r="K1847" t="s">
        <v>4947</v>
      </c>
      <c r="L1847" s="33" t="str">
        <f>VLOOKUP(K1847,'COMM ITY- ENG'!A:B,2,FALSE)</f>
        <v>cartons and boxes</v>
      </c>
      <c r="N1847">
        <v>3750</v>
      </c>
      <c r="O1847" t="s">
        <v>4949</v>
      </c>
      <c r="Q1847" s="19">
        <f t="shared" si="28"/>
        <v>0.22138133333333332</v>
      </c>
      <c r="R1847">
        <v>830.18</v>
      </c>
      <c r="S1847" s="26" t="str">
        <f>IFERROR(VLOOKUP(J1847,'DESC ITY - ENG'!B:C,2,FALSE),VLOOKUP(I1847,'DESC ITY - ENG'!A:C,3,FALSE))</f>
        <v>LITHO SLEEVE CERAMICO REST.IND.CREPE PAN 179 25 E.3256225058471</v>
      </c>
      <c r="T1847" s="15" t="str">
        <f>IFERROR(VLOOKUP(S1847,'DESC ITY - ENG'!C:D,2,FALSE),VLOOKUP(J1847,'DESC ITY - ENG'!B:D,3,FALSE))</f>
        <v>SHTS</v>
      </c>
      <c r="U1847" t="str">
        <f>VLOOKUP(T1847,'STANDARD COMM'!A:B,2,FALSE)</f>
        <v>COLOR SHEET SLEEVE</v>
      </c>
      <c r="V1847" t="str">
        <f>IF(T1847="","(blank)",IF(COUNTIF('STANDARD COMM'!A:A,T1847)&gt;0,"OK","OUT OF SCOPE"))</f>
        <v>OK</v>
      </c>
    </row>
    <row r="1848" spans="1:22">
      <c r="A1848" t="s">
        <v>9675</v>
      </c>
      <c r="B1848" s="48">
        <v>46104.481400463003</v>
      </c>
      <c r="D1848" t="s">
        <v>9012</v>
      </c>
      <c r="E1848" t="str">
        <f>VLOOKUP(D1848,[1]Sheet1!$F:$G,2,FALSE)</f>
        <v>GB SERVICES SRL</v>
      </c>
      <c r="F1848" t="s">
        <v>9783</v>
      </c>
      <c r="G1848" s="24">
        <v>46173</v>
      </c>
      <c r="I1848" t="s">
        <v>4929</v>
      </c>
      <c r="J1848" t="s">
        <v>4930</v>
      </c>
      <c r="K1848" t="s">
        <v>4946</v>
      </c>
      <c r="L1848" s="33" t="str">
        <f>VLOOKUP(K1848,'COMM ITY- ENG'!A:B,2,FALSE)</f>
        <v>consumable materials</v>
      </c>
      <c r="N1848">
        <v>928</v>
      </c>
      <c r="O1848" t="s">
        <v>4949</v>
      </c>
      <c r="Q1848" s="19">
        <f t="shared" si="28"/>
        <v>11.15</v>
      </c>
      <c r="R1848">
        <v>10347.200000000001</v>
      </c>
      <c r="S1848" s="26" t="str">
        <f>IFERROR(VLOOKUP(J1848,'DESC ITY - ENG'!B:C,2,FALSE),VLOOKUP(I1848,'DESC ITY - ENG'!A:C,3,FALSE))</f>
        <v>EPAL PALLET 120X80 CM USED 1ST CHOICE</v>
      </c>
      <c r="T1848" s="15" t="str">
        <f>IFERROR(VLOOKUP(S1848,'DESC ITY - ENG'!C:D,2,FALSE),VLOOKUP(J1848,'DESC ITY - ENG'!B:D,3,FALSE))</f>
        <v>MISC</v>
      </c>
      <c r="U1848" t="str">
        <f>VLOOKUP(T1848,'STANDARD COMM'!A:B,2,FALSE)</f>
        <v>MISCELLANEOUS</v>
      </c>
      <c r="V1848" t="str">
        <f>IF(T1848="","(blank)",IF(COUNTIF('STANDARD COMM'!A:A,T1848)&gt;0,"OK","OUT OF SCOPE"))</f>
        <v>OK</v>
      </c>
    </row>
    <row r="1849" spans="1:22">
      <c r="A1849" t="s">
        <v>9670</v>
      </c>
      <c r="B1849" s="48">
        <v>46104.506574074097</v>
      </c>
      <c r="D1849" t="s">
        <v>8254</v>
      </c>
      <c r="E1849" t="str">
        <f>VLOOKUP(D1849,[1]Sheet1!$F:$G,2,FALSE)</f>
        <v>BOX MARCHE SPA</v>
      </c>
      <c r="F1849" t="s">
        <v>9777</v>
      </c>
      <c r="G1849" s="24">
        <v>46173</v>
      </c>
      <c r="I1849" t="s">
        <v>8109</v>
      </c>
      <c r="J1849" t="s">
        <v>8110</v>
      </c>
      <c r="K1849" t="s">
        <v>4947</v>
      </c>
      <c r="L1849" s="33" t="str">
        <f>VLOOKUP(K1849,'COMM ITY- ENG'!A:B,2,FALSE)</f>
        <v>cartons and boxes</v>
      </c>
      <c r="N1849">
        <v>1400</v>
      </c>
      <c r="O1849" t="s">
        <v>4949</v>
      </c>
      <c r="Q1849" s="19">
        <f t="shared" si="28"/>
        <v>0.37230714285714289</v>
      </c>
      <c r="R1849">
        <v>521.23</v>
      </c>
      <c r="S1849" s="26" t="str">
        <f>IFERROR(VLOOKUP(J1849,'DESC ITY - ENG'!B:C,2,FALSE),VLOOKUP(I1849,'DESC ITY - ENG'!A:C,3,FALSE))</f>
        <v>Litho Sleeve Clas Ohlson Frypan Dia. 30</v>
      </c>
      <c r="T1849" s="15" t="str">
        <f>IFERROR(VLOOKUP(S1849,'DESC ITY - ENG'!C:D,2,FALSE),VLOOKUP(J1849,'DESC ITY - ENG'!B:D,3,FALSE))</f>
        <v>SHTS</v>
      </c>
      <c r="U1849" t="str">
        <f>VLOOKUP(T1849,'STANDARD COMM'!A:B,2,FALSE)</f>
        <v>COLOR SHEET SLEEVE</v>
      </c>
      <c r="V1849" t="str">
        <f>IF(T1849="","(blank)",IF(COUNTIF('STANDARD COMM'!A:A,T1849)&gt;0,"OK","OUT OF SCOPE"))</f>
        <v>OK</v>
      </c>
    </row>
    <row r="1850" spans="1:22">
      <c r="A1850" t="s">
        <v>9670</v>
      </c>
      <c r="B1850" s="48">
        <v>46104.506574074097</v>
      </c>
      <c r="D1850" t="s">
        <v>8254</v>
      </c>
      <c r="E1850" t="str">
        <f>VLOOKUP(D1850,[1]Sheet1!$F:$G,2,FALSE)</f>
        <v>BOX MARCHE SPA</v>
      </c>
      <c r="F1850" t="s">
        <v>9778</v>
      </c>
      <c r="G1850" s="24">
        <v>46173</v>
      </c>
      <c r="I1850" t="s">
        <v>9820</v>
      </c>
      <c r="J1850" t="s">
        <v>9821</v>
      </c>
      <c r="K1850" t="s">
        <v>4947</v>
      </c>
      <c r="L1850" s="33" t="str">
        <f>VLOOKUP(K1850,'COMM ITY- ENG'!A:B,2,FALSE)</f>
        <v>cartons and boxes</v>
      </c>
      <c r="N1850">
        <v>2750</v>
      </c>
      <c r="O1850" t="s">
        <v>4949</v>
      </c>
      <c r="Q1850" s="19">
        <f t="shared" si="28"/>
        <v>0.23950181818181818</v>
      </c>
      <c r="R1850">
        <v>658.63</v>
      </c>
      <c r="S1850" s="26" t="str">
        <f>IFERROR(VLOOKUP(J1850,'DESC ITY - ENG'!B:C,2,FALSE),VLOOKUP(I1850,'DESC ITY - ENG'!A:C,3,FALSE))</f>
        <v>CO CLAS OHLSON FRYPAN 125 Ø28 RES.25 EAN 398061</v>
      </c>
      <c r="T1850" s="15" t="str">
        <f>IFERROR(VLOOKUP(S1850,'DESC ITY - ENG'!C:D,2,FALSE),VLOOKUP(J1850,'DESC ITY - ENG'!B:D,3,FALSE))</f>
        <v>SHTS</v>
      </c>
      <c r="U1850" t="str">
        <f>VLOOKUP(T1850,'STANDARD COMM'!A:B,2,FALSE)</f>
        <v>COLOR SHEET SLEEVE</v>
      </c>
      <c r="V1850" t="str">
        <f>IF(T1850="","(blank)",IF(COUNTIF('STANDARD COMM'!A:A,T1850)&gt;0,"OK","OUT OF SCOPE"))</f>
        <v>OK</v>
      </c>
    </row>
    <row r="1851" spans="1:22">
      <c r="A1851" t="s">
        <v>9656</v>
      </c>
      <c r="B1851" s="48">
        <v>46104.696006944403</v>
      </c>
      <c r="D1851" t="s">
        <v>150</v>
      </c>
      <c r="E1851" t="str">
        <f>VLOOKUP(D1851,[1]Sheet1!$F:$G,2,FALSE)</f>
        <v>F.LLI GIOVANNINI SRL</v>
      </c>
      <c r="F1851" t="s">
        <v>9776</v>
      </c>
      <c r="G1851" s="24">
        <v>46173</v>
      </c>
      <c r="I1851" t="s">
        <v>3714</v>
      </c>
      <c r="J1851" t="s">
        <v>3715</v>
      </c>
      <c r="K1851" t="s">
        <v>4947</v>
      </c>
      <c r="L1851" s="33" t="str">
        <f>VLOOKUP(K1851,'COMM ITY- ENG'!A:B,2,FALSE)</f>
        <v>cartons and boxes</v>
      </c>
      <c r="N1851">
        <v>341</v>
      </c>
      <c r="O1851" t="s">
        <v>4949</v>
      </c>
      <c r="Q1851" s="19">
        <f t="shared" si="28"/>
        <v>0.72398826979472142</v>
      </c>
      <c r="R1851">
        <v>246.88</v>
      </c>
      <c r="S1851" s="26" t="str">
        <f>IFERROR(VLOOKUP(J1851,'DESC ITY - ENG'!B:C,2,FALSE),VLOOKUP(I1851,'DESC ITY - ENG'!A:C,3,FALSE))</f>
        <v>BOX 0567/665 39X38.5X19 CM</v>
      </c>
      <c r="T1851" s="15" t="str">
        <f>IFERROR(VLOOKUP(S1851,'DESC ITY - ENG'!C:D,2,FALSE),VLOOKUP(J1851,'DESC ITY - ENG'!B:D,3,FALSE))</f>
        <v>SHTS</v>
      </c>
      <c r="U1851" t="str">
        <f>VLOOKUP(T1851,'STANDARD COMM'!A:B,2,FALSE)</f>
        <v>COLOR SHEET SLEEVE</v>
      </c>
      <c r="V1851" t="str">
        <f>IF(T1851="","(blank)",IF(COUNTIF('STANDARD COMM'!A:A,T1851)&gt;0,"OK","OUT OF SCOPE"))</f>
        <v>OK</v>
      </c>
    </row>
    <row r="1852" spans="1:22">
      <c r="A1852" t="s">
        <v>9656</v>
      </c>
      <c r="B1852" s="48">
        <v>46104.696006944403</v>
      </c>
      <c r="D1852" t="s">
        <v>150</v>
      </c>
      <c r="E1852" t="str">
        <f>VLOOKUP(D1852,[1]Sheet1!$F:$G,2,FALSE)</f>
        <v>F.LLI GIOVANNINI SRL</v>
      </c>
      <c r="F1852" t="s">
        <v>9776</v>
      </c>
      <c r="G1852" s="24">
        <v>46173</v>
      </c>
      <c r="I1852" t="s">
        <v>2322</v>
      </c>
      <c r="J1852" t="s">
        <v>2323</v>
      </c>
      <c r="K1852" t="s">
        <v>4947</v>
      </c>
      <c r="L1852" s="33" t="str">
        <f>VLOOKUP(K1852,'COMM ITY- ENG'!A:B,2,FALSE)</f>
        <v>cartons and boxes</v>
      </c>
      <c r="N1852">
        <v>1821</v>
      </c>
      <c r="O1852" t="s">
        <v>4949</v>
      </c>
      <c r="Q1852" s="19">
        <f t="shared" si="28"/>
        <v>0.32999999999999996</v>
      </c>
      <c r="R1852">
        <v>600.92999999999995</v>
      </c>
      <c r="S1852" s="26" t="str">
        <f>IFERROR(VLOOKUP(J1852,'DESC ITY - ENG'!B:C,2,FALSE),VLOOKUP(I1852,'DESC ITY - ENG'!A:C,3,FALSE))</f>
        <v>BOX 3484/000 CM38X22,5X15</v>
      </c>
      <c r="T1852" s="15" t="str">
        <f>IFERROR(VLOOKUP(S1852,'DESC ITY - ENG'!C:D,2,FALSE),VLOOKUP(J1852,'DESC ITY - ENG'!B:D,3,FALSE))</f>
        <v>BOX-</v>
      </c>
      <c r="U1852" t="str">
        <f>VLOOKUP(T1852,'STANDARD COMM'!A:B,2,FALSE)</f>
        <v>BOX / CARTON</v>
      </c>
      <c r="V1852" t="str">
        <f>IF(T1852="","(blank)",IF(COUNTIF('STANDARD COMM'!A:A,T1852)&gt;0,"OK","OUT OF SCOPE"))</f>
        <v>OK</v>
      </c>
    </row>
    <row r="1853" spans="1:22">
      <c r="A1853" t="s">
        <v>9656</v>
      </c>
      <c r="B1853" s="48">
        <v>46104.696006944403</v>
      </c>
      <c r="D1853" t="s">
        <v>150</v>
      </c>
      <c r="E1853" t="str">
        <f>VLOOKUP(D1853,[1]Sheet1!$F:$G,2,FALSE)</f>
        <v>F.LLI GIOVANNINI SRL</v>
      </c>
      <c r="F1853" t="s">
        <v>9776</v>
      </c>
      <c r="G1853" s="24">
        <v>46173</v>
      </c>
      <c r="I1853" t="s">
        <v>3377</v>
      </c>
      <c r="J1853" t="s">
        <v>3378</v>
      </c>
      <c r="K1853" t="s">
        <v>4947</v>
      </c>
      <c r="L1853" s="33" t="str">
        <f>VLOOKUP(K1853,'COMM ITY- ENG'!A:B,2,FALSE)</f>
        <v>cartons and boxes</v>
      </c>
      <c r="N1853">
        <v>268</v>
      </c>
      <c r="O1853" t="s">
        <v>4949</v>
      </c>
      <c r="Q1853" s="19">
        <f t="shared" si="28"/>
        <v>0.4889925373134329</v>
      </c>
      <c r="R1853">
        <v>131.05000000000001</v>
      </c>
      <c r="S1853" s="26" t="str">
        <f>IFERROR(VLOOKUP(J1853,'DESC ITY - ENG'!B:C,2,FALSE),VLOOKUP(I1853,'DESC ITY - ENG'!A:C,3,FALSE))</f>
        <v>BOX 3484/571* CM39X22,5X15,5</v>
      </c>
      <c r="T1853" s="15" t="str">
        <f>IFERROR(VLOOKUP(S1853,'DESC ITY - ENG'!C:D,2,FALSE),VLOOKUP(J1853,'DESC ITY - ENG'!B:D,3,FALSE))</f>
        <v>BOX-</v>
      </c>
      <c r="U1853" t="str">
        <f>VLOOKUP(T1853,'STANDARD COMM'!A:B,2,FALSE)</f>
        <v>BOX / CARTON</v>
      </c>
      <c r="V1853" t="str">
        <f>IF(T1853="","(blank)",IF(COUNTIF('STANDARD COMM'!A:A,T1853)&gt;0,"OK","OUT OF SCOPE"))</f>
        <v>OK</v>
      </c>
    </row>
    <row r="1854" spans="1:22">
      <c r="A1854" t="s">
        <v>9656</v>
      </c>
      <c r="B1854" s="48">
        <v>46104.696006944403</v>
      </c>
      <c r="D1854" t="s">
        <v>150</v>
      </c>
      <c r="E1854" t="str">
        <f>VLOOKUP(D1854,[1]Sheet1!$F:$G,2,FALSE)</f>
        <v>F.LLI GIOVANNINI SRL</v>
      </c>
      <c r="F1854" t="s">
        <v>9776</v>
      </c>
      <c r="G1854" s="24">
        <v>46173</v>
      </c>
      <c r="I1854" t="s">
        <v>3728</v>
      </c>
      <c r="J1854" t="s">
        <v>3729</v>
      </c>
      <c r="K1854" t="s">
        <v>4947</v>
      </c>
      <c r="L1854" s="33" t="str">
        <f>VLOOKUP(K1854,'COMM ITY- ENG'!A:B,2,FALSE)</f>
        <v>cartons and boxes</v>
      </c>
      <c r="N1854">
        <v>170</v>
      </c>
      <c r="O1854" t="s">
        <v>4949</v>
      </c>
      <c r="Q1854" s="19">
        <f t="shared" si="28"/>
        <v>0.57299999999999995</v>
      </c>
      <c r="R1854">
        <v>97.41</v>
      </c>
      <c r="S1854" s="26" t="str">
        <f>IFERROR(VLOOKUP(J1854,'DESC ITY - ENG'!B:C,2,FALSE),VLOOKUP(I1854,'DESC ITY - ENG'!A:C,3,FALSE))</f>
        <v>BOX 5066/275 CM39X22,5X19</v>
      </c>
      <c r="T1854" s="15" t="str">
        <f>IFERROR(VLOOKUP(S1854,'DESC ITY - ENG'!C:D,2,FALSE),VLOOKUP(J1854,'DESC ITY - ENG'!B:D,3,FALSE))</f>
        <v>SHTS</v>
      </c>
      <c r="U1854" t="str">
        <f>VLOOKUP(T1854,'STANDARD COMM'!A:B,2,FALSE)</f>
        <v>COLOR SHEET SLEEVE</v>
      </c>
      <c r="V1854" t="str">
        <f>IF(T1854="","(blank)",IF(COUNTIF('STANDARD COMM'!A:A,T1854)&gt;0,"OK","OUT OF SCOPE"))</f>
        <v>OK</v>
      </c>
    </row>
    <row r="1855" spans="1:22">
      <c r="A1855" t="s">
        <v>9656</v>
      </c>
      <c r="B1855" s="48">
        <v>46104.696006944403</v>
      </c>
      <c r="D1855" t="s">
        <v>150</v>
      </c>
      <c r="E1855" t="str">
        <f>VLOOKUP(D1855,[1]Sheet1!$F:$G,2,FALSE)</f>
        <v>F.LLI GIOVANNINI SRL</v>
      </c>
      <c r="F1855" t="s">
        <v>9776</v>
      </c>
      <c r="G1855" s="24">
        <v>46173</v>
      </c>
      <c r="I1855" t="s">
        <v>3732</v>
      </c>
      <c r="J1855" t="s">
        <v>3733</v>
      </c>
      <c r="K1855" t="s">
        <v>4947</v>
      </c>
      <c r="L1855" s="33" t="str">
        <f>VLOOKUP(K1855,'COMM ITY- ENG'!A:B,2,FALSE)</f>
        <v>cartons and boxes</v>
      </c>
      <c r="N1855">
        <v>408</v>
      </c>
      <c r="O1855" t="s">
        <v>4949</v>
      </c>
      <c r="Q1855" s="19">
        <f t="shared" si="28"/>
        <v>0.78899509803921575</v>
      </c>
      <c r="R1855">
        <v>321.91000000000003</v>
      </c>
      <c r="S1855" s="26" t="str">
        <f>IFERROR(VLOOKUP(J1855,'DESC ITY - ENG'!B:C,2,FALSE),VLOOKUP(I1855,'DESC ITY - ENG'!A:C,3,FALSE))</f>
        <v>BOX 5900/607 CM59X38,5X19</v>
      </c>
      <c r="T1855" s="15" t="str">
        <f>IFERROR(VLOOKUP(S1855,'DESC ITY - ENG'!C:D,2,FALSE),VLOOKUP(J1855,'DESC ITY - ENG'!B:D,3,FALSE))</f>
        <v>SHTS</v>
      </c>
      <c r="U1855" t="str">
        <f>VLOOKUP(T1855,'STANDARD COMM'!A:B,2,FALSE)</f>
        <v>COLOR SHEET SLEEVE</v>
      </c>
      <c r="V1855" t="str">
        <f>IF(T1855="","(blank)",IF(COUNTIF('STANDARD COMM'!A:A,T1855)&gt;0,"OK","OUT OF SCOPE"))</f>
        <v>OK</v>
      </c>
    </row>
    <row r="1856" spans="1:22">
      <c r="A1856" t="s">
        <v>9666</v>
      </c>
      <c r="B1856" s="48">
        <v>46104.7266087963</v>
      </c>
      <c r="D1856" t="s">
        <v>8254</v>
      </c>
      <c r="E1856" t="str">
        <f>VLOOKUP(D1856,[1]Sheet1!$F:$G,2,FALSE)</f>
        <v>BOX MARCHE SPA</v>
      </c>
      <c r="F1856" t="s">
        <v>9777</v>
      </c>
      <c r="G1856" s="24">
        <v>46173</v>
      </c>
      <c r="I1856" t="s">
        <v>9919</v>
      </c>
      <c r="J1856" t="s">
        <v>9920</v>
      </c>
      <c r="K1856" t="s">
        <v>4947</v>
      </c>
      <c r="L1856" s="33" t="str">
        <f>VLOOKUP(K1856,'COMM ITY- ENG'!A:B,2,FALSE)</f>
        <v>cartons and boxes</v>
      </c>
      <c r="N1856">
        <v>1150</v>
      </c>
      <c r="O1856" t="s">
        <v>4949</v>
      </c>
      <c r="Q1856" s="19">
        <f t="shared" si="28"/>
        <v>0.10199999999999999</v>
      </c>
      <c r="R1856">
        <v>117.3</v>
      </c>
      <c r="S1856" s="26" t="str">
        <f>IFERROR(VLOOKUP(J1856,'DESC ITY - ENG'!B:C,2,FALSE),VLOOKUP(I1856,'DESC ITY - ENG'!A:C,3,FALSE))</f>
        <v>LITHO BAND MIGROS PRO CER.I.2025 644 Ø24 5.7L 7038.399-663203</v>
      </c>
      <c r="T1856" s="15" t="str">
        <f>IFERROR(VLOOKUP(S1856,'DESC ITY - ENG'!C:D,2,FALSE),VLOOKUP(J1856,'DESC ITY - ENG'!B:D,3,FALSE))</f>
        <v>SHTS</v>
      </c>
      <c r="U1856" t="str">
        <f>VLOOKUP(T1856,'STANDARD COMM'!A:B,2,FALSE)</f>
        <v>COLOR SHEET SLEEVE</v>
      </c>
      <c r="V1856" t="str">
        <f>IF(T1856="","(blank)",IF(COUNTIF('STANDARD COMM'!A:A,T1856)&gt;0,"OK","OUT OF SCOPE"))</f>
        <v>OK</v>
      </c>
    </row>
    <row r="1857" spans="1:22">
      <c r="A1857" t="s">
        <v>9666</v>
      </c>
      <c r="B1857" s="48">
        <v>46104.7266087963</v>
      </c>
      <c r="D1857" t="s">
        <v>8254</v>
      </c>
      <c r="E1857" t="str">
        <f>VLOOKUP(D1857,[1]Sheet1!$F:$G,2,FALSE)</f>
        <v>BOX MARCHE SPA</v>
      </c>
      <c r="F1857" t="s">
        <v>9777</v>
      </c>
      <c r="G1857" s="24">
        <v>46173</v>
      </c>
      <c r="I1857" t="s">
        <v>2809</v>
      </c>
      <c r="J1857" t="s">
        <v>2810</v>
      </c>
      <c r="K1857" t="s">
        <v>4947</v>
      </c>
      <c r="L1857" s="33" t="str">
        <f>VLOOKUP(K1857,'COMM ITY- ENG'!A:B,2,FALSE)</f>
        <v>cartons and boxes</v>
      </c>
      <c r="N1857">
        <v>6660</v>
      </c>
      <c r="O1857" t="s">
        <v>4949</v>
      </c>
      <c r="Q1857" s="19">
        <f t="shared" si="28"/>
        <v>0.10200000000000001</v>
      </c>
      <c r="R1857">
        <v>679.32</v>
      </c>
      <c r="S1857" s="26" t="str">
        <f>IFERROR(VLOOKUP(J1857,'DESC ITY - ENG'!B:C,2,FALSE),VLOOKUP(I1857,'DESC ITY - ENG'!A:C,3,FALSE))</f>
        <v>LITHO BAND MIGROS. FRYPAN 213Ø24 7035.669-751437</v>
      </c>
      <c r="T1857" s="15" t="str">
        <f>IFERROR(VLOOKUP(S1857,'DESC ITY - ENG'!C:D,2,FALSE),VLOOKUP(J1857,'DESC ITY - ENG'!B:D,3,FALSE))</f>
        <v>SHTS</v>
      </c>
      <c r="U1857" t="str">
        <f>VLOOKUP(T1857,'STANDARD COMM'!A:B,2,FALSE)</f>
        <v>COLOR SHEET SLEEVE</v>
      </c>
      <c r="V1857" t="str">
        <f>IF(T1857="","(blank)",IF(COUNTIF('STANDARD COMM'!A:A,T1857)&gt;0,"OK","OUT OF SCOPE"))</f>
        <v>OK</v>
      </c>
    </row>
    <row r="1858" spans="1:22">
      <c r="A1858" t="s">
        <v>9666</v>
      </c>
      <c r="B1858" s="48">
        <v>46104.7266087963</v>
      </c>
      <c r="D1858" t="s">
        <v>8254</v>
      </c>
      <c r="E1858" t="str">
        <f>VLOOKUP(D1858,[1]Sheet1!$F:$G,2,FALSE)</f>
        <v>BOX MARCHE SPA</v>
      </c>
      <c r="F1858" t="s">
        <v>9777</v>
      </c>
      <c r="G1858" s="24">
        <v>46173</v>
      </c>
      <c r="I1858" t="s">
        <v>2811</v>
      </c>
      <c r="J1858" t="s">
        <v>2812</v>
      </c>
      <c r="K1858" t="s">
        <v>4947</v>
      </c>
      <c r="L1858" s="33" t="str">
        <f>VLOOKUP(K1858,'COMM ITY- ENG'!A:B,2,FALSE)</f>
        <v>cartons and boxes</v>
      </c>
      <c r="N1858">
        <v>3600</v>
      </c>
      <c r="O1858" t="s">
        <v>4949</v>
      </c>
      <c r="Q1858" s="19">
        <f t="shared" ref="Q1858:Q1921" si="29">+R1858/N1858</f>
        <v>0.10199999999999999</v>
      </c>
      <c r="R1858">
        <v>367.2</v>
      </c>
      <c r="S1858" s="26" t="str">
        <f>IFERROR(VLOOKUP(J1858,'DESC ITY - ENG'!B:C,2,FALSE),VLOOKUP(I1858,'DESC ITY - ENG'!A:C,3,FALSE))</f>
        <v>Litho Sleeve Migros Basic Pan Dia. 28</v>
      </c>
      <c r="T1858" s="15" t="str">
        <f>IFERROR(VLOOKUP(S1858,'DESC ITY - ENG'!C:D,2,FALSE),VLOOKUP(J1858,'DESC ITY - ENG'!B:D,3,FALSE))</f>
        <v>SHTS</v>
      </c>
      <c r="U1858" t="str">
        <f>VLOOKUP(T1858,'STANDARD COMM'!A:B,2,FALSE)</f>
        <v>COLOR SHEET SLEEVE</v>
      </c>
      <c r="V1858" t="str">
        <f>IF(T1858="","(blank)",IF(COUNTIF('STANDARD COMM'!A:A,T1858)&gt;0,"OK","OUT OF SCOPE"))</f>
        <v>OK</v>
      </c>
    </row>
    <row r="1859" spans="1:22">
      <c r="A1859" t="s">
        <v>9666</v>
      </c>
      <c r="B1859" s="48">
        <v>46104.7266087963</v>
      </c>
      <c r="D1859" t="s">
        <v>8254</v>
      </c>
      <c r="E1859" t="str">
        <f>VLOOKUP(D1859,[1]Sheet1!$F:$G,2,FALSE)</f>
        <v>BOX MARCHE SPA</v>
      </c>
      <c r="F1859" t="s">
        <v>9778</v>
      </c>
      <c r="G1859" s="24">
        <v>46173</v>
      </c>
      <c r="I1859" t="s">
        <v>2811</v>
      </c>
      <c r="J1859" t="s">
        <v>2812</v>
      </c>
      <c r="K1859" t="s">
        <v>4947</v>
      </c>
      <c r="L1859" s="33" t="str">
        <f>VLOOKUP(K1859,'COMM ITY- ENG'!A:B,2,FALSE)</f>
        <v>cartons and boxes</v>
      </c>
      <c r="N1859">
        <v>800</v>
      </c>
      <c r="O1859" t="s">
        <v>4949</v>
      </c>
      <c r="Q1859" s="19">
        <f t="shared" si="29"/>
        <v>0.10199999999999999</v>
      </c>
      <c r="R1859">
        <v>81.599999999999994</v>
      </c>
      <c r="S1859" s="26" t="str">
        <f>IFERROR(VLOOKUP(J1859,'DESC ITY - ENG'!B:C,2,FALSE),VLOOKUP(I1859,'DESC ITY - ENG'!A:C,3,FALSE))</f>
        <v>Litho Sleeve Migros Basic Pan Dia. 28</v>
      </c>
      <c r="T1859" s="15" t="str">
        <f>IFERROR(VLOOKUP(S1859,'DESC ITY - ENG'!C:D,2,FALSE),VLOOKUP(J1859,'DESC ITY - ENG'!B:D,3,FALSE))</f>
        <v>SHTS</v>
      </c>
      <c r="U1859" t="str">
        <f>VLOOKUP(T1859,'STANDARD COMM'!A:B,2,FALSE)</f>
        <v>COLOR SHEET SLEEVE</v>
      </c>
      <c r="V1859" t="str">
        <f>IF(T1859="","(blank)",IF(COUNTIF('STANDARD COMM'!A:A,T1859)&gt;0,"OK","OUT OF SCOPE"))</f>
        <v>OK</v>
      </c>
    </row>
    <row r="1860" spans="1:22">
      <c r="A1860" t="s">
        <v>9582</v>
      </c>
      <c r="B1860" s="48">
        <v>46104.746215277803</v>
      </c>
      <c r="D1860" t="s">
        <v>9007</v>
      </c>
      <c r="E1860" t="str">
        <f>VLOOKUP(D1860,[1]Sheet1!$F:$G,2,FALSE)</f>
        <v>SCATOLIFICIO I.S.A. SRL</v>
      </c>
      <c r="F1860" t="s">
        <v>9740</v>
      </c>
      <c r="G1860" s="24">
        <v>46173</v>
      </c>
      <c r="I1860" t="s">
        <v>1640</v>
      </c>
      <c r="J1860" t="s">
        <v>1641</v>
      </c>
      <c r="K1860" t="s">
        <v>4947</v>
      </c>
      <c r="L1860" s="33" t="str">
        <f>VLOOKUP(K1860,'COMM ITY- ENG'!A:B,2,FALSE)</f>
        <v>cartons and boxes</v>
      </c>
      <c r="N1860">
        <v>510</v>
      </c>
      <c r="O1860" t="s">
        <v>4949</v>
      </c>
      <c r="Q1860" s="19">
        <f t="shared" si="29"/>
        <v>0.94900000000000007</v>
      </c>
      <c r="R1860">
        <v>483.99</v>
      </c>
      <c r="S1860" s="26" t="str">
        <f>IFERROR(VLOOKUP(J1860,'DESC ITY - ENG'!B:C,2,FALSE),VLOOKUP(I1860,'DESC ITY - ENG'!A:C,3,FALSE))</f>
        <v>BOX 0724/000 59X38.5X31 CM</v>
      </c>
      <c r="T1860" s="15" t="str">
        <f>IFERROR(VLOOKUP(S1860,'DESC ITY - ENG'!C:D,2,FALSE),VLOOKUP(J1860,'DESC ITY - ENG'!B:D,3,FALSE))</f>
        <v>SHTS</v>
      </c>
      <c r="U1860" t="str">
        <f>VLOOKUP(T1860,'STANDARD COMM'!A:B,2,FALSE)</f>
        <v>COLOR SHEET SLEEVE</v>
      </c>
      <c r="V1860" t="str">
        <f>IF(T1860="","(blank)",IF(COUNTIF('STANDARD COMM'!A:A,T1860)&gt;0,"OK","OUT OF SCOPE"))</f>
        <v>OK</v>
      </c>
    </row>
    <row r="1861" spans="1:22">
      <c r="A1861" t="s">
        <v>9582</v>
      </c>
      <c r="B1861" s="48">
        <v>46104.746215277803</v>
      </c>
      <c r="D1861" t="s">
        <v>9007</v>
      </c>
      <c r="E1861" t="str">
        <f>VLOOKUP(D1861,[1]Sheet1!$F:$G,2,FALSE)</f>
        <v>SCATOLIFICIO I.S.A. SRL</v>
      </c>
      <c r="F1861" t="s">
        <v>9740</v>
      </c>
      <c r="G1861" s="24">
        <v>46173</v>
      </c>
      <c r="I1861" t="s">
        <v>2197</v>
      </c>
      <c r="J1861" t="s">
        <v>2198</v>
      </c>
      <c r="K1861" t="s">
        <v>4947</v>
      </c>
      <c r="L1861" s="33" t="str">
        <f>VLOOKUP(K1861,'COMM ITY- ENG'!A:B,2,FALSE)</f>
        <v>cartons and boxes</v>
      </c>
      <c r="N1861">
        <v>33</v>
      </c>
      <c r="O1861" t="s">
        <v>4949</v>
      </c>
      <c r="Q1861" s="19">
        <f t="shared" si="29"/>
        <v>0.88787878787878793</v>
      </c>
      <c r="R1861">
        <v>29.3</v>
      </c>
      <c r="S1861" s="26" t="str">
        <f>IFERROR(VLOOKUP(J1861,'DESC ITY - ENG'!B:C,2,FALSE),VLOOKUP(I1861,'DESC ITY - ENG'!A:C,3,FALSE))</f>
        <v>Box 4559/000, 58x33.5x28.5 cm</v>
      </c>
      <c r="T1861" s="15" t="str">
        <f>IFERROR(VLOOKUP(S1861,'DESC ITY - ENG'!C:D,2,FALSE),VLOOKUP(J1861,'DESC ITY - ENG'!B:D,3,FALSE))</f>
        <v>BOX-</v>
      </c>
      <c r="U1861" t="str">
        <f>VLOOKUP(T1861,'STANDARD COMM'!A:B,2,FALSE)</f>
        <v>BOX / CARTON</v>
      </c>
      <c r="V1861" t="str">
        <f>IF(T1861="","(blank)",IF(COUNTIF('STANDARD COMM'!A:A,T1861)&gt;0,"OK","OUT OF SCOPE"))</f>
        <v>OK</v>
      </c>
    </row>
    <row r="1862" spans="1:22">
      <c r="A1862" t="s">
        <v>9582</v>
      </c>
      <c r="B1862" s="48">
        <v>46104.746215277803</v>
      </c>
      <c r="D1862" t="s">
        <v>9007</v>
      </c>
      <c r="E1862" t="str">
        <f>VLOOKUP(D1862,[1]Sheet1!$F:$G,2,FALSE)</f>
        <v>SCATOLIFICIO I.S.A. SRL</v>
      </c>
      <c r="F1862" t="s">
        <v>9740</v>
      </c>
      <c r="G1862" s="24">
        <v>46173</v>
      </c>
      <c r="I1862" t="s">
        <v>1682</v>
      </c>
      <c r="J1862" t="s">
        <v>1683</v>
      </c>
      <c r="K1862" t="s">
        <v>4947</v>
      </c>
      <c r="L1862" s="33" t="str">
        <f>VLOOKUP(K1862,'COMM ITY- ENG'!A:B,2,FALSE)</f>
        <v>cartons and boxes</v>
      </c>
      <c r="N1862">
        <v>170</v>
      </c>
      <c r="O1862" t="s">
        <v>4949</v>
      </c>
      <c r="Q1862" s="19">
        <f t="shared" si="29"/>
        <v>0.65300000000000002</v>
      </c>
      <c r="R1862">
        <v>111.01</v>
      </c>
      <c r="S1862" s="26" t="str">
        <f>IFERROR(VLOOKUP(J1862,'DESC ITY - ENG'!B:C,2,FALSE),VLOOKUP(I1862,'DESC ITY - ENG'!A:C,3,FALSE))</f>
        <v>BOX 4783/000 43X26.5X18 CM</v>
      </c>
      <c r="T1862" s="15" t="str">
        <f>IFERROR(VLOOKUP(S1862,'DESC ITY - ENG'!C:D,2,FALSE),VLOOKUP(J1862,'DESC ITY - ENG'!B:D,3,FALSE))</f>
        <v>SHTS</v>
      </c>
      <c r="U1862" t="str">
        <f>VLOOKUP(T1862,'STANDARD COMM'!A:B,2,FALSE)</f>
        <v>COLOR SHEET SLEEVE</v>
      </c>
      <c r="V1862" t="str">
        <f>IF(T1862="","(blank)",IF(COUNTIF('STANDARD COMM'!A:A,T1862)&gt;0,"OK","OUT OF SCOPE"))</f>
        <v>OK</v>
      </c>
    </row>
    <row r="1863" spans="1:22">
      <c r="A1863" t="s">
        <v>9582</v>
      </c>
      <c r="B1863" s="48">
        <v>46104.746215277803</v>
      </c>
      <c r="D1863" t="s">
        <v>9007</v>
      </c>
      <c r="E1863" t="str">
        <f>VLOOKUP(D1863,[1]Sheet1!$F:$G,2,FALSE)</f>
        <v>SCATOLIFICIO I.S.A. SRL</v>
      </c>
      <c r="F1863" t="s">
        <v>9740</v>
      </c>
      <c r="G1863" s="24">
        <v>46173</v>
      </c>
      <c r="I1863" t="s">
        <v>1686</v>
      </c>
      <c r="J1863" t="s">
        <v>1687</v>
      </c>
      <c r="K1863" t="s">
        <v>4947</v>
      </c>
      <c r="L1863" s="33" t="str">
        <f>VLOOKUP(K1863,'COMM ITY- ENG'!A:B,2,FALSE)</f>
        <v>cartons and boxes</v>
      </c>
      <c r="N1863">
        <v>272</v>
      </c>
      <c r="O1863" t="s">
        <v>4949</v>
      </c>
      <c r="Q1863" s="19">
        <f t="shared" si="29"/>
        <v>0.63801470588235287</v>
      </c>
      <c r="R1863">
        <v>173.54</v>
      </c>
      <c r="S1863" s="26" t="str">
        <f>IFERROR(VLOOKUP(J1863,'DESC ITY - ENG'!B:C,2,FALSE),VLOOKUP(I1863,'DESC ITY - ENG'!A:C,3,FALSE))</f>
        <v>BOX 4827/330*45X28.5X18 CM</v>
      </c>
      <c r="T1863" s="15" t="str">
        <f>IFERROR(VLOOKUP(S1863,'DESC ITY - ENG'!C:D,2,FALSE),VLOOKUP(J1863,'DESC ITY - ENG'!B:D,3,FALSE))</f>
        <v>SHTS</v>
      </c>
      <c r="U1863" t="str">
        <f>VLOOKUP(T1863,'STANDARD COMM'!A:B,2,FALSE)</f>
        <v>COLOR SHEET SLEEVE</v>
      </c>
      <c r="V1863" t="str">
        <f>IF(T1863="","(blank)",IF(COUNTIF('STANDARD COMM'!A:A,T1863)&gt;0,"OK","OUT OF SCOPE"))</f>
        <v>OK</v>
      </c>
    </row>
    <row r="1864" spans="1:22">
      <c r="A1864" t="s">
        <v>9582</v>
      </c>
      <c r="B1864" s="48">
        <v>46104.746215277803</v>
      </c>
      <c r="D1864" t="s">
        <v>9007</v>
      </c>
      <c r="E1864" t="str">
        <f>VLOOKUP(D1864,[1]Sheet1!$F:$G,2,FALSE)</f>
        <v>SCATOLIFICIO I.S.A. SRL</v>
      </c>
      <c r="F1864" t="s">
        <v>9740</v>
      </c>
      <c r="G1864" s="24">
        <v>46173</v>
      </c>
      <c r="I1864" t="s">
        <v>1085</v>
      </c>
      <c r="J1864" t="s">
        <v>1086</v>
      </c>
      <c r="K1864" t="s">
        <v>4947</v>
      </c>
      <c r="L1864" s="33" t="str">
        <f>VLOOKUP(K1864,'COMM ITY- ENG'!A:B,2,FALSE)</f>
        <v>cartons and boxes</v>
      </c>
      <c r="N1864">
        <v>62</v>
      </c>
      <c r="O1864" t="s">
        <v>4949</v>
      </c>
      <c r="Q1864" s="19">
        <f t="shared" si="29"/>
        <v>0.61499999999999999</v>
      </c>
      <c r="R1864">
        <v>38.130000000000003</v>
      </c>
      <c r="S1864" s="26" t="str">
        <f>IFERROR(VLOOKUP(J1864,'DESC ITY - ENG'!B:C,2,FALSE),VLOOKUP(I1864,'DESC ITY - ENG'!A:C,3,FALSE))</f>
        <v>BOX 5009/000 39X28.5X19 CM</v>
      </c>
      <c r="T1864" s="15" t="str">
        <f>IFERROR(VLOOKUP(S1864,'DESC ITY - ENG'!C:D,2,FALSE),VLOOKUP(J1864,'DESC ITY - ENG'!B:D,3,FALSE))</f>
        <v>SHTS</v>
      </c>
      <c r="U1864" t="str">
        <f>VLOOKUP(T1864,'STANDARD COMM'!A:B,2,FALSE)</f>
        <v>COLOR SHEET SLEEVE</v>
      </c>
      <c r="V1864" t="str">
        <f>IF(T1864="","(blank)",IF(COUNTIF('STANDARD COMM'!A:A,T1864)&gt;0,"OK","OUT OF SCOPE"))</f>
        <v>OK</v>
      </c>
    </row>
    <row r="1865" spans="1:22">
      <c r="A1865" t="s">
        <v>9582</v>
      </c>
      <c r="B1865" s="48">
        <v>46104.746215277803</v>
      </c>
      <c r="D1865" t="s">
        <v>9007</v>
      </c>
      <c r="E1865" t="str">
        <f>VLOOKUP(D1865,[1]Sheet1!$F:$G,2,FALSE)</f>
        <v>SCATOLIFICIO I.S.A. SRL</v>
      </c>
      <c r="F1865" t="s">
        <v>9740</v>
      </c>
      <c r="G1865" s="24">
        <v>46173</v>
      </c>
      <c r="I1865" t="s">
        <v>1692</v>
      </c>
      <c r="J1865" t="s">
        <v>1693</v>
      </c>
      <c r="K1865" t="s">
        <v>4947</v>
      </c>
      <c r="L1865" s="33" t="str">
        <f>VLOOKUP(K1865,'COMM ITY- ENG'!A:B,2,FALSE)</f>
        <v>cartons and boxes</v>
      </c>
      <c r="N1865">
        <v>204</v>
      </c>
      <c r="O1865" t="s">
        <v>4949</v>
      </c>
      <c r="Q1865" s="19">
        <f t="shared" si="29"/>
        <v>0.54299019607843135</v>
      </c>
      <c r="R1865">
        <v>110.77</v>
      </c>
      <c r="S1865" s="26" t="str">
        <f>IFERROR(VLOOKUP(J1865,'DESC ITY - ENG'!B:C,2,FALSE),VLOOKUP(I1865,'DESC ITY - ENG'!A:C,3,FALSE))</f>
        <v>BOX 5047/000 31X30.5X19 CM</v>
      </c>
      <c r="T1865" s="15" t="str">
        <f>IFERROR(VLOOKUP(S1865,'DESC ITY - ENG'!C:D,2,FALSE),VLOOKUP(J1865,'DESC ITY - ENG'!B:D,3,FALSE))</f>
        <v>SHTS</v>
      </c>
      <c r="U1865" t="str">
        <f>VLOOKUP(T1865,'STANDARD COMM'!A:B,2,FALSE)</f>
        <v>COLOR SHEET SLEEVE</v>
      </c>
      <c r="V1865" t="str">
        <f>IF(T1865="","(blank)",IF(COUNTIF('STANDARD COMM'!A:A,T1865)&gt;0,"OK","OUT OF SCOPE"))</f>
        <v>OK</v>
      </c>
    </row>
    <row r="1866" spans="1:22">
      <c r="A1866" t="s">
        <v>9582</v>
      </c>
      <c r="B1866" s="48">
        <v>46104.746215277803</v>
      </c>
      <c r="D1866" t="s">
        <v>9007</v>
      </c>
      <c r="E1866" t="str">
        <f>VLOOKUP(D1866,[1]Sheet1!$F:$G,2,FALSE)</f>
        <v>SCATOLIFICIO I.S.A. SRL</v>
      </c>
      <c r="F1866" t="s">
        <v>9740</v>
      </c>
      <c r="G1866" s="24">
        <v>46173</v>
      </c>
      <c r="I1866" t="s">
        <v>1696</v>
      </c>
      <c r="J1866" t="s">
        <v>1697</v>
      </c>
      <c r="K1866" t="s">
        <v>4947</v>
      </c>
      <c r="L1866" s="33" t="str">
        <f>VLOOKUP(K1866,'COMM ITY- ENG'!A:B,2,FALSE)</f>
        <v>cartons and boxes</v>
      </c>
      <c r="N1866">
        <v>245</v>
      </c>
      <c r="O1866" t="s">
        <v>4949</v>
      </c>
      <c r="Q1866" s="19">
        <f t="shared" si="29"/>
        <v>0.72302040816326529</v>
      </c>
      <c r="R1866">
        <v>177.14</v>
      </c>
      <c r="S1866" s="26" t="str">
        <f>IFERROR(VLOOKUP(J1866,'DESC ITY - ENG'!B:C,2,FALSE),VLOOKUP(I1866,'DESC ITY - ENG'!A:C,3,FALSE))</f>
        <v>BOX 5066/241*39X22.5X19 CM</v>
      </c>
      <c r="T1866" s="15" t="str">
        <f>IFERROR(VLOOKUP(S1866,'DESC ITY - ENG'!C:D,2,FALSE),VLOOKUP(J1866,'DESC ITY - ENG'!B:D,3,FALSE))</f>
        <v>SHTS</v>
      </c>
      <c r="U1866" t="str">
        <f>VLOOKUP(T1866,'STANDARD COMM'!A:B,2,FALSE)</f>
        <v>COLOR SHEET SLEEVE</v>
      </c>
      <c r="V1866" t="str">
        <f>IF(T1866="","(blank)",IF(COUNTIF('STANDARD COMM'!A:A,T1866)&gt;0,"OK","OUT OF SCOPE"))</f>
        <v>OK</v>
      </c>
    </row>
    <row r="1867" spans="1:22">
      <c r="A1867" t="s">
        <v>9582</v>
      </c>
      <c r="B1867" s="48">
        <v>46104.746215277803</v>
      </c>
      <c r="D1867" t="s">
        <v>9007</v>
      </c>
      <c r="E1867" t="str">
        <f>VLOOKUP(D1867,[1]Sheet1!$F:$G,2,FALSE)</f>
        <v>SCATOLIFICIO I.S.A. SRL</v>
      </c>
      <c r="F1867" t="s">
        <v>9740</v>
      </c>
      <c r="G1867" s="24">
        <v>46173</v>
      </c>
      <c r="I1867" t="s">
        <v>1710</v>
      </c>
      <c r="J1867" t="s">
        <v>1711</v>
      </c>
      <c r="K1867" t="s">
        <v>4947</v>
      </c>
      <c r="L1867" s="33" t="str">
        <f>VLOOKUP(K1867,'COMM ITY- ENG'!A:B,2,FALSE)</f>
        <v>cartons and boxes</v>
      </c>
      <c r="N1867">
        <v>221</v>
      </c>
      <c r="O1867" t="s">
        <v>4949</v>
      </c>
      <c r="Q1867" s="19">
        <f t="shared" si="29"/>
        <v>0.96099547511312211</v>
      </c>
      <c r="R1867">
        <v>212.38</v>
      </c>
      <c r="S1867" s="26" t="str">
        <f>IFERROR(VLOOKUP(J1867,'DESC ITY - ENG'!B:C,2,FALSE),VLOOKUP(I1867,'DESC ITY - ENG'!A:C,3,FALSE))</f>
        <v>BOX 6081/061* 79X38.5X15.5 CM</v>
      </c>
      <c r="T1867" s="15" t="str">
        <f>IFERROR(VLOOKUP(S1867,'DESC ITY - ENG'!C:D,2,FALSE),VLOOKUP(J1867,'DESC ITY - ENG'!B:D,3,FALSE))</f>
        <v>SHTS</v>
      </c>
      <c r="U1867" t="str">
        <f>VLOOKUP(T1867,'STANDARD COMM'!A:B,2,FALSE)</f>
        <v>COLOR SHEET SLEEVE</v>
      </c>
      <c r="V1867" t="str">
        <f>IF(T1867="","(blank)",IF(COUNTIF('STANDARD COMM'!A:A,T1867)&gt;0,"OK","OUT OF SCOPE"))</f>
        <v>OK</v>
      </c>
    </row>
    <row r="1868" spans="1:22">
      <c r="A1868" t="s">
        <v>9582</v>
      </c>
      <c r="B1868" s="48">
        <v>46104.746215277803</v>
      </c>
      <c r="D1868" t="s">
        <v>9007</v>
      </c>
      <c r="E1868" t="str">
        <f>VLOOKUP(D1868,[1]Sheet1!$F:$G,2,FALSE)</f>
        <v>SCATOLIFICIO I.S.A. SRL</v>
      </c>
      <c r="F1868" t="s">
        <v>9740</v>
      </c>
      <c r="G1868" s="24">
        <v>46173</v>
      </c>
      <c r="I1868" t="s">
        <v>1750</v>
      </c>
      <c r="J1868" t="s">
        <v>1751</v>
      </c>
      <c r="K1868" t="s">
        <v>4947</v>
      </c>
      <c r="L1868" s="33" t="str">
        <f>VLOOKUP(K1868,'COMM ITY- ENG'!A:B,2,FALSE)</f>
        <v>cartons and boxes</v>
      </c>
      <c r="N1868">
        <v>221</v>
      </c>
      <c r="O1868" t="s">
        <v>4949</v>
      </c>
      <c r="Q1868" s="19">
        <f t="shared" si="29"/>
        <v>0.10199095022624434</v>
      </c>
      <c r="R1868">
        <v>22.54</v>
      </c>
      <c r="S1868" s="26" t="str">
        <f>IFERROR(VLOOKUP(J1868,'DESC ITY - ENG'!B:C,2,FALSE),VLOOKUP(I1868,'DESC ITY - ENG'!A:C,3,FALSE))</f>
        <v>CARDBOARD DIVIDER 80X14 CM TYPE 1</v>
      </c>
      <c r="T1868" s="15" t="str">
        <f>IFERROR(VLOOKUP(S1868,'DESC ITY - ENG'!C:D,2,FALSE),VLOOKUP(J1868,'DESC ITY - ENG'!B:D,3,FALSE))</f>
        <v>SHTS</v>
      </c>
      <c r="U1868" t="str">
        <f>VLOOKUP(T1868,'STANDARD COMM'!A:B,2,FALSE)</f>
        <v>COLOR SHEET SLEEVE</v>
      </c>
      <c r="V1868" t="str">
        <f>IF(T1868="","(blank)",IF(COUNTIF('STANDARD COMM'!A:A,T1868)&gt;0,"OK","OUT OF SCOPE"))</f>
        <v>OK</v>
      </c>
    </row>
    <row r="1869" spans="1:22">
      <c r="A1869" t="s">
        <v>9582</v>
      </c>
      <c r="B1869" s="48">
        <v>46104.746215277803</v>
      </c>
      <c r="D1869" t="s">
        <v>9007</v>
      </c>
      <c r="E1869" t="str">
        <f>VLOOKUP(D1869,[1]Sheet1!$F:$G,2,FALSE)</f>
        <v>SCATOLIFICIO I.S.A. SRL</v>
      </c>
      <c r="F1869" t="s">
        <v>9740</v>
      </c>
      <c r="G1869" s="24">
        <v>46173</v>
      </c>
      <c r="I1869" t="s">
        <v>1141</v>
      </c>
      <c r="J1869" t="s">
        <v>1142</v>
      </c>
      <c r="K1869" t="s">
        <v>4947</v>
      </c>
      <c r="L1869" s="33" t="str">
        <f>VLOOKUP(K1869,'COMM ITY- ENG'!A:B,2,FALSE)</f>
        <v>cartons and boxes</v>
      </c>
      <c r="N1869">
        <v>416</v>
      </c>
      <c r="O1869" t="s">
        <v>4949</v>
      </c>
      <c r="Q1869" s="19">
        <f t="shared" si="29"/>
        <v>5.3990384615384621E-2</v>
      </c>
      <c r="R1869">
        <v>22.46</v>
      </c>
      <c r="S1869" s="26" t="str">
        <f>IFERROR(VLOOKUP(J1869,'DESC ITY - ENG'!B:C,2,FALSE),VLOOKUP(I1869,'DESC ITY - ENG'!A:C,3,FALSE))</f>
        <v>Cardboard Divider, 26x26 cm, T.5</v>
      </c>
      <c r="T1869" s="15" t="str">
        <f>IFERROR(VLOOKUP(S1869,'DESC ITY - ENG'!C:D,2,FALSE),VLOOKUP(J1869,'DESC ITY - ENG'!B:D,3,FALSE))</f>
        <v>CBS-</v>
      </c>
      <c r="U1869" t="str">
        <f>VLOOKUP(T1869,'STANDARD COMM'!A:B,2,FALSE)</f>
        <v>CARD BOARD INSERT</v>
      </c>
      <c r="V1869" t="str">
        <f>IF(T1869="","(blank)",IF(COUNTIF('STANDARD COMM'!A:A,T1869)&gt;0,"OK","OUT OF SCOPE"))</f>
        <v>OK</v>
      </c>
    </row>
    <row r="1870" spans="1:22">
      <c r="A1870" t="s">
        <v>9574</v>
      </c>
      <c r="B1870" s="48">
        <v>46106.619907407403</v>
      </c>
      <c r="D1870" t="s">
        <v>109</v>
      </c>
      <c r="E1870" t="str">
        <f>VLOOKUP(D1870,[1]Sheet1!$F:$G,2,FALSE)</f>
        <v>SANMIRO SRL</v>
      </c>
      <c r="F1870" t="s">
        <v>9737</v>
      </c>
      <c r="G1870" s="24">
        <v>46173</v>
      </c>
      <c r="I1870" t="s">
        <v>952</v>
      </c>
      <c r="J1870" t="s">
        <v>953</v>
      </c>
      <c r="K1870" t="s">
        <v>4935</v>
      </c>
      <c r="L1870" s="33" t="str">
        <f>VLOOKUP(K1870,'COMM ITY- ENG'!A:B,2,FALSE)</f>
        <v>handles</v>
      </c>
      <c r="N1870">
        <v>16800</v>
      </c>
      <c r="O1870" t="s">
        <v>4949</v>
      </c>
      <c r="Q1870" s="19">
        <f t="shared" si="29"/>
        <v>0.21429999999999999</v>
      </c>
      <c r="R1870">
        <v>3600.24</v>
      </c>
      <c r="S1870" s="26" t="str">
        <f>IFERROR(VLOOKUP(J1870,'DESC ITY - ENG'!B:C,2,FALSE),VLOOKUP(I1870,'DESC ITY - ENG'!A:C,3,FALSE))</f>
        <v>Handle S100/2 Miro Black Satin Finish [cite: 5]</v>
      </c>
      <c r="T1870" s="15" t="str">
        <f>IFERROR(VLOOKUP(S1870,'DESC ITY - ENG'!C:D,2,FALSE),VLOOKUP(J1870,'DESC ITY - ENG'!B:D,3,FALSE))</f>
        <v>HDL--</v>
      </c>
      <c r="U1870" t="e">
        <f>VLOOKUP(T1870,'STANDARD COMM'!A:B,2,FALSE)</f>
        <v>#N/A</v>
      </c>
      <c r="V1870" t="str">
        <f>IF(T1870="","(blank)",IF(COUNTIF('STANDARD COMM'!A:A,T1870)&gt;0,"OK","OUT OF SCOPE"))</f>
        <v>OUT OF SCOPE</v>
      </c>
    </row>
    <row r="1871" spans="1:22">
      <c r="A1871" t="s">
        <v>9574</v>
      </c>
      <c r="B1871" s="48">
        <v>46106.619907407403</v>
      </c>
      <c r="D1871" t="s">
        <v>109</v>
      </c>
      <c r="E1871" t="str">
        <f>VLOOKUP(D1871,[1]Sheet1!$F:$G,2,FALSE)</f>
        <v>SANMIRO SRL</v>
      </c>
      <c r="F1871" t="s">
        <v>9737</v>
      </c>
      <c r="G1871" s="24">
        <v>46173</v>
      </c>
      <c r="I1871" t="s">
        <v>958</v>
      </c>
      <c r="J1871" t="s">
        <v>959</v>
      </c>
      <c r="K1871" t="s">
        <v>4935</v>
      </c>
      <c r="L1871" s="33" t="str">
        <f>VLOOKUP(K1871,'COMM ITY- ENG'!A:B,2,FALSE)</f>
        <v>handles</v>
      </c>
      <c r="N1871">
        <v>6600</v>
      </c>
      <c r="O1871" t="s">
        <v>4949</v>
      </c>
      <c r="Q1871" s="19">
        <f t="shared" si="29"/>
        <v>0.22489999999999999</v>
      </c>
      <c r="R1871">
        <v>1484.34</v>
      </c>
      <c r="S1871" s="26" t="str">
        <f>IFERROR(VLOOKUP(J1871,'DESC ITY - ENG'!B:C,2,FALSE),VLOOKUP(I1871,'DESC ITY - ENG'!A:C,3,FALSE))</f>
        <v>Side Handle S125 Class Black Satin Finish [cite: 5]</v>
      </c>
      <c r="T1871" s="15" t="str">
        <f>IFERROR(VLOOKUP(S1871,'DESC ITY - ENG'!C:D,2,FALSE),VLOOKUP(J1871,'DESC ITY - ENG'!B:D,3,FALSE))</f>
        <v>SHDL-</v>
      </c>
      <c r="U1871" t="e">
        <f>VLOOKUP(T1871,'STANDARD COMM'!A:B,2,FALSE)</f>
        <v>#N/A</v>
      </c>
      <c r="V1871" t="str">
        <f>IF(T1871="","(blank)",IF(COUNTIF('STANDARD COMM'!A:A,T1871)&gt;0,"OK","OUT OF SCOPE"))</f>
        <v>OUT OF SCOPE</v>
      </c>
    </row>
    <row r="1872" spans="1:22">
      <c r="A1872" t="s">
        <v>9641</v>
      </c>
      <c r="B1872" s="48">
        <v>46107.665868055599</v>
      </c>
      <c r="D1872" t="s">
        <v>8256</v>
      </c>
      <c r="E1872" t="str">
        <f>VLOOKUP(D1872,[1]Sheet1!$F:$G,2,FALSE)</f>
        <v>A&amp;C SRL</v>
      </c>
      <c r="F1872" t="s">
        <v>9771</v>
      </c>
      <c r="G1872" s="24">
        <v>46173</v>
      </c>
      <c r="I1872" t="s">
        <v>9879</v>
      </c>
      <c r="J1872" t="s">
        <v>9880</v>
      </c>
      <c r="K1872" t="s">
        <v>4935</v>
      </c>
      <c r="L1872" s="33" t="str">
        <f>VLOOKUP(K1872,'COMM ITY- ENG'!A:B,2,FALSE)</f>
        <v>handles</v>
      </c>
      <c r="N1872">
        <v>2100</v>
      </c>
      <c r="O1872" t="s">
        <v>4949</v>
      </c>
      <c r="Q1872" s="19">
        <f t="shared" si="29"/>
        <v>9.6000000000000002E-2</v>
      </c>
      <c r="R1872">
        <v>201.6</v>
      </c>
      <c r="S1872" s="26" t="str">
        <f>IFERROR(VLOOKUP(J1872,'DESC ITY - ENG'!B:C,2,FALSE),VLOOKUP(I1872,'DESC ITY - ENG'!A:C,3,FALSE))</f>
        <v>FERRULE P092 14/20.5 R250 F80 A-8° FOR MOLD 473Ø16-18</v>
      </c>
      <c r="T1872" s="15" t="str">
        <f>IFERROR(VLOOKUP(S1872,'DESC ITY - ENG'!C:D,2,FALSE),VLOOKUP(J1872,'DESC ITY - ENG'!B:D,3,FALSE))</f>
        <v>SHTS</v>
      </c>
      <c r="U1872" t="str">
        <f>VLOOKUP(T1872,'STANDARD COMM'!A:B,2,FALSE)</f>
        <v>COLOR SHEET SLEEVE</v>
      </c>
      <c r="V1872" t="str">
        <f>IF(T1872="","(blank)",IF(COUNTIF('STANDARD COMM'!A:A,T1872)&gt;0,"OK","OUT OF SCOPE"))</f>
        <v>OK</v>
      </c>
    </row>
    <row r="1873" spans="1:22">
      <c r="A1873" t="s">
        <v>9641</v>
      </c>
      <c r="B1873" s="48">
        <v>46107.665868055599</v>
      </c>
      <c r="D1873" t="s">
        <v>8256</v>
      </c>
      <c r="E1873" t="str">
        <f>VLOOKUP(D1873,[1]Sheet1!$F:$G,2,FALSE)</f>
        <v>A&amp;C SRL</v>
      </c>
      <c r="F1873" t="s">
        <v>9771</v>
      </c>
      <c r="G1873" s="24">
        <v>46173</v>
      </c>
      <c r="I1873" t="s">
        <v>9883</v>
      </c>
      <c r="J1873" t="s">
        <v>9884</v>
      </c>
      <c r="K1873" t="s">
        <v>4935</v>
      </c>
      <c r="L1873" s="33" t="str">
        <f>VLOOKUP(K1873,'COMM ITY- ENG'!A:B,2,FALSE)</f>
        <v>handles</v>
      </c>
      <c r="N1873">
        <v>2070</v>
      </c>
      <c r="O1873" t="s">
        <v>4949</v>
      </c>
      <c r="Q1873" s="19">
        <f t="shared" si="29"/>
        <v>9.6000000000000002E-2</v>
      </c>
      <c r="R1873">
        <v>198.72</v>
      </c>
      <c r="S1873" s="26" t="str">
        <f>IFERROR(VLOOKUP(J1873,'DESC ITY - ENG'!B:C,2,FALSE),VLOOKUP(I1873,'DESC ITY - ENG'!A:C,3,FALSE))</f>
        <v>FERRULE P092 12.5/33 R60 F100 A-8° FOR MOLD 279Ø20</v>
      </c>
      <c r="T1873" s="15" t="str">
        <f>IFERROR(VLOOKUP(S1873,'DESC ITY - ENG'!C:D,2,FALSE),VLOOKUP(J1873,'DESC ITY - ENG'!B:D,3,FALSE))</f>
        <v>SHTS</v>
      </c>
      <c r="U1873" t="str">
        <f>VLOOKUP(T1873,'STANDARD COMM'!A:B,2,FALSE)</f>
        <v>COLOR SHEET SLEEVE</v>
      </c>
      <c r="V1873" t="str">
        <f>IF(T1873="","(blank)",IF(COUNTIF('STANDARD COMM'!A:A,T1873)&gt;0,"OK","OUT OF SCOPE"))</f>
        <v>OK</v>
      </c>
    </row>
    <row r="1874" spans="1:22">
      <c r="A1874" t="s">
        <v>9641</v>
      </c>
      <c r="B1874" s="48">
        <v>46107.665868055599</v>
      </c>
      <c r="D1874" t="s">
        <v>8256</v>
      </c>
      <c r="E1874" t="str">
        <f>VLOOKUP(D1874,[1]Sheet1!$F:$G,2,FALSE)</f>
        <v>A&amp;C SRL</v>
      </c>
      <c r="F1874" t="s">
        <v>9771</v>
      </c>
      <c r="G1874" s="24">
        <v>46173</v>
      </c>
      <c r="I1874" t="s">
        <v>1806</v>
      </c>
      <c r="J1874" t="s">
        <v>1807</v>
      </c>
      <c r="K1874" t="s">
        <v>4935</v>
      </c>
      <c r="L1874" s="33" t="str">
        <f>VLOOKUP(K1874,'COMM ITY- ENG'!A:B,2,FALSE)</f>
        <v>handles</v>
      </c>
      <c r="N1874">
        <v>4300</v>
      </c>
      <c r="O1874" t="s">
        <v>4949</v>
      </c>
      <c r="Q1874" s="19">
        <f t="shared" si="29"/>
        <v>6.5200000000000008E-2</v>
      </c>
      <c r="R1874">
        <v>280.36</v>
      </c>
      <c r="S1874" s="26" t="str">
        <f>IFERROR(VLOOKUP(J1874,'DESC ITY - ENG'!B:C,2,FALSE),VLOOKUP(I1874,'DESC ITY - ENG'!A:C,3,FALSE))</f>
        <v>Ring Nut P075 11.5/28 R70 F90 A-8°</v>
      </c>
      <c r="T1874" s="15" t="str">
        <f>IFERROR(VLOOKUP(S1874,'DESC ITY - ENG'!C:D,2,FALSE),VLOOKUP(J1874,'DESC ITY - ENG'!B:D,3,FALSE))</f>
        <v>NUT-</v>
      </c>
      <c r="U1874" t="str">
        <f>VLOOKUP(T1874,'STANDARD COMM'!A:B,2,FALSE)</f>
        <v>NUT</v>
      </c>
      <c r="V1874" t="str">
        <f>IF(T1874="","(blank)",IF(COUNTIF('STANDARD COMM'!A:A,T1874)&gt;0,"OK","OUT OF SCOPE"))</f>
        <v>OK</v>
      </c>
    </row>
    <row r="1875" spans="1:22">
      <c r="A1875" t="s">
        <v>9641</v>
      </c>
      <c r="B1875" s="48">
        <v>46107.665868055599</v>
      </c>
      <c r="D1875" t="s">
        <v>8256</v>
      </c>
      <c r="E1875" t="str">
        <f>VLOOKUP(D1875,[1]Sheet1!$F:$G,2,FALSE)</f>
        <v>A&amp;C SRL</v>
      </c>
      <c r="F1875" t="s">
        <v>9771</v>
      </c>
      <c r="G1875" s="24">
        <v>46173</v>
      </c>
      <c r="I1875" t="s">
        <v>1808</v>
      </c>
      <c r="J1875" t="s">
        <v>1809</v>
      </c>
      <c r="K1875" t="s">
        <v>4935</v>
      </c>
      <c r="L1875" s="33" t="str">
        <f>VLOOKUP(K1875,'COMM ITY- ENG'!A:B,2,FALSE)</f>
        <v>handles</v>
      </c>
      <c r="N1875">
        <v>8400</v>
      </c>
      <c r="O1875" t="s">
        <v>4949</v>
      </c>
      <c r="Q1875" s="19">
        <f t="shared" si="29"/>
        <v>6.5199999999999994E-2</v>
      </c>
      <c r="R1875">
        <v>547.67999999999995</v>
      </c>
      <c r="S1875" s="26" t="str">
        <f>IFERROR(VLOOKUP(J1875,'DESC ITY - ENG'!B:C,2,FALSE),VLOOKUP(I1875,'DESC ITY - ENG'!A:C,3,FALSE))</f>
        <v>Ring Nut P075 11.5/26 R55 F100 A-8°</v>
      </c>
      <c r="T1875" s="15" t="str">
        <f>IFERROR(VLOOKUP(S1875,'DESC ITY - ENG'!C:D,2,FALSE),VLOOKUP(J1875,'DESC ITY - ENG'!B:D,3,FALSE))</f>
        <v>NUT-</v>
      </c>
      <c r="U1875" t="str">
        <f>VLOOKUP(T1875,'STANDARD COMM'!A:B,2,FALSE)</f>
        <v>NUT</v>
      </c>
      <c r="V1875" t="str">
        <f>IF(T1875="","(blank)",IF(COUNTIF('STANDARD COMM'!A:A,T1875)&gt;0,"OK","OUT OF SCOPE"))</f>
        <v>OK</v>
      </c>
    </row>
    <row r="1876" spans="1:22">
      <c r="A1876" t="s">
        <v>9641</v>
      </c>
      <c r="B1876" s="48">
        <v>46107.665868055599</v>
      </c>
      <c r="D1876" t="s">
        <v>8256</v>
      </c>
      <c r="E1876" t="str">
        <f>VLOOKUP(D1876,[1]Sheet1!$F:$G,2,FALSE)</f>
        <v>A&amp;C SRL</v>
      </c>
      <c r="F1876" t="s">
        <v>9771</v>
      </c>
      <c r="G1876" s="24">
        <v>46173</v>
      </c>
      <c r="I1876" t="s">
        <v>1810</v>
      </c>
      <c r="J1876" t="s">
        <v>1811</v>
      </c>
      <c r="K1876" t="s">
        <v>4935</v>
      </c>
      <c r="L1876" s="33" t="str">
        <f>VLOOKUP(K1876,'COMM ITY- ENG'!A:B,2,FALSE)</f>
        <v>handles</v>
      </c>
      <c r="N1876">
        <v>4300</v>
      </c>
      <c r="O1876" t="s">
        <v>4949</v>
      </c>
      <c r="Q1876" s="19">
        <f t="shared" si="29"/>
        <v>6.5200000000000008E-2</v>
      </c>
      <c r="R1876">
        <v>280.36</v>
      </c>
      <c r="S1876" s="26" t="str">
        <f>IFERROR(VLOOKUP(J1876,'DESC ITY - ENG'!B:C,2,FALSE),VLOOKUP(I1876,'DESC ITY - ENG'!A:C,3,FALSE))</f>
        <v>Ring Nut P075 11.5/25 R55 F120 A-8°</v>
      </c>
      <c r="T1876" s="15" t="str">
        <f>IFERROR(VLOOKUP(S1876,'DESC ITY - ENG'!C:D,2,FALSE),VLOOKUP(J1876,'DESC ITY - ENG'!B:D,3,FALSE))</f>
        <v>NUT-</v>
      </c>
      <c r="U1876" t="str">
        <f>VLOOKUP(T1876,'STANDARD COMM'!A:B,2,FALSE)</f>
        <v>NUT</v>
      </c>
      <c r="V1876" t="str">
        <f>IF(T1876="","(blank)",IF(COUNTIF('STANDARD COMM'!A:A,T1876)&gt;0,"OK","OUT OF SCOPE"))</f>
        <v>OK</v>
      </c>
    </row>
    <row r="1877" spans="1:22">
      <c r="A1877" t="s">
        <v>9641</v>
      </c>
      <c r="B1877" s="48">
        <v>46107.665868055599</v>
      </c>
      <c r="D1877" t="s">
        <v>8256</v>
      </c>
      <c r="E1877" t="str">
        <f>VLOOKUP(D1877,[1]Sheet1!$F:$G,2,FALSE)</f>
        <v>A&amp;C SRL</v>
      </c>
      <c r="F1877" t="s">
        <v>9771</v>
      </c>
      <c r="G1877" s="24">
        <v>46173</v>
      </c>
      <c r="I1877" t="s">
        <v>1830</v>
      </c>
      <c r="J1877" t="s">
        <v>1831</v>
      </c>
      <c r="K1877" t="s">
        <v>4935</v>
      </c>
      <c r="L1877" s="33" t="str">
        <f>VLOOKUP(K1877,'COMM ITY- ENG'!A:B,2,FALSE)</f>
        <v>handles</v>
      </c>
      <c r="N1877">
        <v>4280</v>
      </c>
      <c r="O1877" t="s">
        <v>4949</v>
      </c>
      <c r="Q1877" s="19">
        <f t="shared" si="29"/>
        <v>6.5200934579439249E-2</v>
      </c>
      <c r="R1877">
        <v>279.06</v>
      </c>
      <c r="S1877" s="26" t="str">
        <f>IFERROR(VLOOKUP(J1877,'DESC ITY - ENG'!B:C,2,FALSE),VLOOKUP(I1877,'DESC ITY - ENG'!A:C,3,FALSE))</f>
        <v>Ring Nut P075 13.5/26.5 R95 F120 A-8°</v>
      </c>
      <c r="T1877" s="15" t="str">
        <f>IFERROR(VLOOKUP(S1877,'DESC ITY - ENG'!C:D,2,FALSE),VLOOKUP(J1877,'DESC ITY - ENG'!B:D,3,FALSE))</f>
        <v>NUT-</v>
      </c>
      <c r="U1877" t="str">
        <f>VLOOKUP(T1877,'STANDARD COMM'!A:B,2,FALSE)</f>
        <v>NUT</v>
      </c>
      <c r="V1877" t="str">
        <f>IF(T1877="","(blank)",IF(COUNTIF('STANDARD COMM'!A:A,T1877)&gt;0,"OK","OUT OF SCOPE"))</f>
        <v>OK</v>
      </c>
    </row>
    <row r="1878" spans="1:22">
      <c r="A1878" t="s">
        <v>9641</v>
      </c>
      <c r="B1878" s="48">
        <v>46107.665868055599</v>
      </c>
      <c r="D1878" t="s">
        <v>8256</v>
      </c>
      <c r="E1878" t="str">
        <f>VLOOKUP(D1878,[1]Sheet1!$F:$G,2,FALSE)</f>
        <v>A&amp;C SRL</v>
      </c>
      <c r="F1878" t="s">
        <v>9771</v>
      </c>
      <c r="G1878" s="24">
        <v>46173</v>
      </c>
      <c r="I1878" t="s">
        <v>3760</v>
      </c>
      <c r="J1878" t="s">
        <v>3761</v>
      </c>
      <c r="K1878" t="s">
        <v>4935</v>
      </c>
      <c r="L1878" s="33" t="str">
        <f>VLOOKUP(K1878,'COMM ITY- ENG'!A:B,2,FALSE)</f>
        <v>handles</v>
      </c>
      <c r="N1878">
        <v>8400</v>
      </c>
      <c r="O1878" t="s">
        <v>4949</v>
      </c>
      <c r="Q1878" s="19">
        <f t="shared" si="29"/>
        <v>6.7900000000000002E-2</v>
      </c>
      <c r="R1878">
        <v>570.36</v>
      </c>
      <c r="S1878" s="26" t="str">
        <f>IFERROR(VLOOKUP(J1878,'DESC ITY - ENG'!B:C,2,FALSE),VLOOKUP(I1878,'DESC ITY - ENG'!A:C,3,FALSE))</f>
        <v>FERRULE L1500 11.5/26.5 R45 F90 A-8°</v>
      </c>
      <c r="T1878" s="15" t="str">
        <f>IFERROR(VLOOKUP(S1878,'DESC ITY - ENG'!C:D,2,FALSE),VLOOKUP(J1878,'DESC ITY - ENG'!B:D,3,FALSE))</f>
        <v>SHTS</v>
      </c>
      <c r="U1878" t="str">
        <f>VLOOKUP(T1878,'STANDARD COMM'!A:B,2,FALSE)</f>
        <v>COLOR SHEET SLEEVE</v>
      </c>
      <c r="V1878" t="str">
        <f>IF(T1878="","(blank)",IF(COUNTIF('STANDARD COMM'!A:A,T1878)&gt;0,"OK","OUT OF SCOPE"))</f>
        <v>OK</v>
      </c>
    </row>
    <row r="1879" spans="1:22">
      <c r="A1879" t="s">
        <v>9641</v>
      </c>
      <c r="B1879" s="48">
        <v>46107.665868055599</v>
      </c>
      <c r="D1879" t="s">
        <v>8256</v>
      </c>
      <c r="E1879" t="str">
        <f>VLOOKUP(D1879,[1]Sheet1!$F:$G,2,FALSE)</f>
        <v>A&amp;C SRL</v>
      </c>
      <c r="F1879" t="s">
        <v>9771</v>
      </c>
      <c r="G1879" s="24">
        <v>46173</v>
      </c>
      <c r="I1879" t="s">
        <v>1842</v>
      </c>
      <c r="J1879" t="s">
        <v>1843</v>
      </c>
      <c r="K1879" t="s">
        <v>4935</v>
      </c>
      <c r="L1879" s="33" t="str">
        <f>VLOOKUP(K1879,'COMM ITY- ENG'!A:B,2,FALSE)</f>
        <v>handles</v>
      </c>
      <c r="N1879">
        <v>16600</v>
      </c>
      <c r="O1879" t="s">
        <v>4949</v>
      </c>
      <c r="Q1879" s="19">
        <f t="shared" si="29"/>
        <v>6.7900000000000002E-2</v>
      </c>
      <c r="R1879">
        <v>1127.1400000000001</v>
      </c>
      <c r="S1879" s="26" t="str">
        <f>IFERROR(VLOOKUP(J1879,'DESC ITY - ENG'!B:C,2,FALSE),VLOOKUP(I1879,'DESC ITY - ENG'!A:C,3,FALSE))</f>
        <v>Ring Nut L1500 11.5/28 R48 F90 A-8°</v>
      </c>
      <c r="T1879" s="15" t="str">
        <f>IFERROR(VLOOKUP(S1879,'DESC ITY - ENG'!C:D,2,FALSE),VLOOKUP(J1879,'DESC ITY - ENG'!B:D,3,FALSE))</f>
        <v>NUT-</v>
      </c>
      <c r="U1879" t="str">
        <f>VLOOKUP(T1879,'STANDARD COMM'!A:B,2,FALSE)</f>
        <v>NUT</v>
      </c>
      <c r="V1879" t="str">
        <f>IF(T1879="","(blank)",IF(COUNTIF('STANDARD COMM'!A:A,T1879)&gt;0,"OK","OUT OF SCOPE"))</f>
        <v>OK</v>
      </c>
    </row>
    <row r="1880" spans="1:22">
      <c r="A1880" t="s">
        <v>9641</v>
      </c>
      <c r="B1880" s="48">
        <v>46107.665868055599</v>
      </c>
      <c r="D1880" t="s">
        <v>8256</v>
      </c>
      <c r="E1880" t="str">
        <f>VLOOKUP(D1880,[1]Sheet1!$F:$G,2,FALSE)</f>
        <v>A&amp;C SRL</v>
      </c>
      <c r="F1880" t="s">
        <v>9771</v>
      </c>
      <c r="G1880" s="24">
        <v>46173</v>
      </c>
      <c r="I1880" t="s">
        <v>3088</v>
      </c>
      <c r="J1880" t="s">
        <v>3089</v>
      </c>
      <c r="K1880" t="s">
        <v>4935</v>
      </c>
      <c r="L1880" s="33" t="str">
        <f>VLOOKUP(K1880,'COMM ITY- ENG'!A:B,2,FALSE)</f>
        <v>handles</v>
      </c>
      <c r="N1880">
        <v>5340</v>
      </c>
      <c r="O1880" t="s">
        <v>4949</v>
      </c>
      <c r="Q1880" s="19">
        <f t="shared" si="29"/>
        <v>5.5E-2</v>
      </c>
      <c r="R1880">
        <v>293.7</v>
      </c>
      <c r="S1880" s="26" t="str">
        <f>IFERROR(VLOOKUP(J1880,'DESC ITY - ENG'!B:C,2,FALSE),VLOOKUP(I1880,'DESC ITY - ENG'!A:C,3,FALSE))</f>
        <v>FERRULE 800/02 12/29.5 R48 F60 A-8°</v>
      </c>
      <c r="T1880" s="15" t="str">
        <f>IFERROR(VLOOKUP(S1880,'DESC ITY - ENG'!C:D,2,FALSE),VLOOKUP(J1880,'DESC ITY - ENG'!B:D,3,FALSE))</f>
        <v>SHTS</v>
      </c>
      <c r="U1880" t="str">
        <f>VLOOKUP(T1880,'STANDARD COMM'!A:B,2,FALSE)</f>
        <v>COLOR SHEET SLEEVE</v>
      </c>
      <c r="V1880" t="str">
        <f>IF(T1880="","(blank)",IF(COUNTIF('STANDARD COMM'!A:A,T1880)&gt;0,"OK","OUT OF SCOPE"))</f>
        <v>OK</v>
      </c>
    </row>
    <row r="1881" spans="1:22">
      <c r="A1881" t="s">
        <v>9641</v>
      </c>
      <c r="B1881" s="48">
        <v>46107.665868055599</v>
      </c>
      <c r="D1881" t="s">
        <v>8256</v>
      </c>
      <c r="E1881" t="str">
        <f>VLOOKUP(D1881,[1]Sheet1!$F:$G,2,FALSE)</f>
        <v>A&amp;C SRL</v>
      </c>
      <c r="F1881" t="s">
        <v>9771</v>
      </c>
      <c r="G1881" s="24">
        <v>46173</v>
      </c>
      <c r="I1881" t="s">
        <v>3090</v>
      </c>
      <c r="J1881" t="s">
        <v>3091</v>
      </c>
      <c r="K1881" t="s">
        <v>4935</v>
      </c>
      <c r="L1881" s="33" t="str">
        <f>VLOOKUP(K1881,'COMM ITY- ENG'!A:B,2,FALSE)</f>
        <v>handles</v>
      </c>
      <c r="N1881">
        <v>4280</v>
      </c>
      <c r="O1881" t="s">
        <v>4949</v>
      </c>
      <c r="Q1881" s="19">
        <f t="shared" si="29"/>
        <v>5.5E-2</v>
      </c>
      <c r="R1881">
        <v>235.4</v>
      </c>
      <c r="S1881" s="26" t="str">
        <f>IFERROR(VLOOKUP(J1881,'DESC ITY - ENG'!B:C,2,FALSE),VLOOKUP(I1881,'DESC ITY - ENG'!A:C,3,FALSE))</f>
        <v>Ferrule 800/02 14/21 R82 F60 Angle -8°</v>
      </c>
      <c r="T1881" s="15" t="str">
        <f>IFERROR(VLOOKUP(S1881,'DESC ITY - ENG'!C:D,2,FALSE),VLOOKUP(J1881,'DESC ITY - ENG'!B:D,3,FALSE))</f>
        <v>FLAN</v>
      </c>
      <c r="U1881" t="str">
        <f>VLOOKUP(T1881,'STANDARD COMM'!A:B,2,FALSE)</f>
        <v>FLANGE OF HANDLE</v>
      </c>
      <c r="V1881" t="str">
        <f>IF(T1881="","(blank)",IF(COUNTIF('STANDARD COMM'!A:A,T1881)&gt;0,"OK","OUT OF SCOPE"))</f>
        <v>OK</v>
      </c>
    </row>
    <row r="1882" spans="1:22">
      <c r="A1882" t="s">
        <v>9641</v>
      </c>
      <c r="B1882" s="48">
        <v>46107.665868055599</v>
      </c>
      <c r="D1882" t="s">
        <v>8256</v>
      </c>
      <c r="E1882" t="str">
        <f>VLOOKUP(D1882,[1]Sheet1!$F:$G,2,FALSE)</f>
        <v>A&amp;C SRL</v>
      </c>
      <c r="F1882" t="s">
        <v>9771</v>
      </c>
      <c r="G1882" s="24">
        <v>46173</v>
      </c>
      <c r="I1882" t="s">
        <v>1846</v>
      </c>
      <c r="J1882" t="s">
        <v>1847</v>
      </c>
      <c r="K1882" t="s">
        <v>4935</v>
      </c>
      <c r="L1882" s="33" t="str">
        <f>VLOOKUP(K1882,'COMM ITY- ENG'!A:B,2,FALSE)</f>
        <v>handles</v>
      </c>
      <c r="N1882">
        <v>8400</v>
      </c>
      <c r="O1882" t="s">
        <v>4949</v>
      </c>
      <c r="Q1882" s="19">
        <f t="shared" si="29"/>
        <v>5.5999999999999994E-2</v>
      </c>
      <c r="R1882">
        <v>470.4</v>
      </c>
      <c r="S1882" s="26" t="str">
        <f>IFERROR(VLOOKUP(J1882,'DESC ITY - ENG'!B:C,2,FALSE),VLOOKUP(I1882,'DESC ITY - ENG'!A:C,3,FALSE))</f>
        <v>Ring Nut L1500 16/18 R200 F90 A-0°</v>
      </c>
      <c r="T1882" s="15" t="str">
        <f>IFERROR(VLOOKUP(S1882,'DESC ITY - ENG'!C:D,2,FALSE),VLOOKUP(J1882,'DESC ITY - ENG'!B:D,3,FALSE))</f>
        <v>NUT-</v>
      </c>
      <c r="U1882" t="str">
        <f>VLOOKUP(T1882,'STANDARD COMM'!A:B,2,FALSE)</f>
        <v>NUT</v>
      </c>
      <c r="V1882" t="str">
        <f>IF(T1882="","(blank)",IF(COUNTIF('STANDARD COMM'!A:A,T1882)&gt;0,"OK","OUT OF SCOPE"))</f>
        <v>OK</v>
      </c>
    </row>
    <row r="1883" spans="1:22">
      <c r="A1883" t="s">
        <v>9641</v>
      </c>
      <c r="B1883" s="48">
        <v>46107.665868055599</v>
      </c>
      <c r="D1883" t="s">
        <v>8256</v>
      </c>
      <c r="E1883" t="str">
        <f>VLOOKUP(D1883,[1]Sheet1!$F:$G,2,FALSE)</f>
        <v>A&amp;C SRL</v>
      </c>
      <c r="F1883" t="s">
        <v>9771</v>
      </c>
      <c r="G1883" s="24">
        <v>46173</v>
      </c>
      <c r="I1883" t="s">
        <v>3682</v>
      </c>
      <c r="J1883" t="s">
        <v>3683</v>
      </c>
      <c r="K1883" t="s">
        <v>4935</v>
      </c>
      <c r="L1883" s="33" t="str">
        <f>VLOOKUP(K1883,'COMM ITY- ENG'!A:B,2,FALSE)</f>
        <v>handles</v>
      </c>
      <c r="N1883">
        <v>2100</v>
      </c>
      <c r="O1883" t="s">
        <v>4949</v>
      </c>
      <c r="Q1883" s="19">
        <f t="shared" si="29"/>
        <v>0.10249999999999999</v>
      </c>
      <c r="R1883">
        <v>215.25</v>
      </c>
      <c r="S1883" s="26" t="str">
        <f>IFERROR(VLOOKUP(J1883,'DESC ITY - ENG'!B:C,2,FALSE),VLOOKUP(I1883,'DESC ITY - ENG'!A:C,3,FALSE))</f>
        <v>FERRULE P093 14.5/19 R100 F90 A-8°</v>
      </c>
      <c r="T1883" s="15" t="str">
        <f>IFERROR(VLOOKUP(S1883,'DESC ITY - ENG'!C:D,2,FALSE),VLOOKUP(J1883,'DESC ITY - ENG'!B:D,3,FALSE))</f>
        <v>SHTS</v>
      </c>
      <c r="U1883" t="str">
        <f>VLOOKUP(T1883,'STANDARD COMM'!A:B,2,FALSE)</f>
        <v>COLOR SHEET SLEEVE</v>
      </c>
      <c r="V1883" t="str">
        <f>IF(T1883="","(blank)",IF(COUNTIF('STANDARD COMM'!A:A,T1883)&gt;0,"OK","OUT OF SCOPE"))</f>
        <v>OK</v>
      </c>
    </row>
    <row r="1884" spans="1:22">
      <c r="A1884" t="s">
        <v>9641</v>
      </c>
      <c r="B1884" s="48">
        <v>46107.665868055599</v>
      </c>
      <c r="D1884" t="s">
        <v>8256</v>
      </c>
      <c r="E1884" t="str">
        <f>VLOOKUP(D1884,[1]Sheet1!$F:$G,2,FALSE)</f>
        <v>A&amp;C SRL</v>
      </c>
      <c r="F1884" t="s">
        <v>9771</v>
      </c>
      <c r="G1884" s="24">
        <v>46173</v>
      </c>
      <c r="I1884" t="s">
        <v>1878</v>
      </c>
      <c r="J1884" t="s">
        <v>1879</v>
      </c>
      <c r="K1884" t="s">
        <v>4935</v>
      </c>
      <c r="L1884" s="33" t="str">
        <f>VLOOKUP(K1884,'COMM ITY- ENG'!A:B,2,FALSE)</f>
        <v>handles</v>
      </c>
      <c r="N1884">
        <v>3360</v>
      </c>
      <c r="O1884" t="s">
        <v>4949</v>
      </c>
      <c r="Q1884" s="19">
        <f t="shared" si="29"/>
        <v>0.10249999999999999</v>
      </c>
      <c r="R1884">
        <v>344.4</v>
      </c>
      <c r="S1884" s="26" t="str">
        <f>IFERROR(VLOOKUP(J1884,'DESC ITY - ENG'!B:C,2,FALSE),VLOOKUP(I1884,'DESC ITY - ENG'!A:C,3,FALSE))</f>
        <v>FERRULE P093 14/18.6 R200 F140 A-8°</v>
      </c>
      <c r="T1884" s="15" t="str">
        <f>IFERROR(VLOOKUP(S1884,'DESC ITY - ENG'!C:D,2,FALSE),VLOOKUP(J1884,'DESC ITY - ENG'!B:D,3,FALSE))</f>
        <v>SHTS</v>
      </c>
      <c r="U1884" t="str">
        <f>VLOOKUP(T1884,'STANDARD COMM'!A:B,2,FALSE)</f>
        <v>COLOR SHEET SLEEVE</v>
      </c>
      <c r="V1884" t="str">
        <f>IF(T1884="","(blank)",IF(COUNTIF('STANDARD COMM'!A:A,T1884)&gt;0,"OK","OUT OF SCOPE"))</f>
        <v>OK</v>
      </c>
    </row>
    <row r="1885" spans="1:22">
      <c r="A1885" t="s">
        <v>9646</v>
      </c>
      <c r="B1885" s="48">
        <v>46111.752418981501</v>
      </c>
      <c r="D1885" t="s">
        <v>9682</v>
      </c>
      <c r="E1885" t="str">
        <f>VLOOKUP(D1885,[1]Sheet1!$F:$G,2,FALSE)</f>
        <v>TIPOLITOGRAFIA ROTOGRAF SRL</v>
      </c>
      <c r="F1885" t="s">
        <v>9772</v>
      </c>
      <c r="G1885" s="24">
        <v>46173</v>
      </c>
      <c r="I1885" t="s">
        <v>2364</v>
      </c>
      <c r="J1885" t="s">
        <v>2365</v>
      </c>
      <c r="K1885" t="s">
        <v>4939</v>
      </c>
      <c r="L1885" s="33" t="str">
        <f>VLOOKUP(K1885,'COMM ITY- ENG'!A:B,2,FALSE)</f>
        <v>packaging material</v>
      </c>
      <c r="N1885">
        <v>20000</v>
      </c>
      <c r="O1885" t="s">
        <v>4949</v>
      </c>
      <c r="Q1885" s="19">
        <f t="shared" si="29"/>
        <v>2.7E-2</v>
      </c>
      <c r="R1885">
        <v>540</v>
      </c>
      <c r="S1885" s="26" t="str">
        <f>IFERROR(VLOOKUP(J1885,'DESC ITY - ENG'!B:C,2,FALSE),VLOOKUP(I1885,'DESC ITY - ENG'!A:C,3,FALSE))</f>
        <v>NEUTRAL LABEL 30X22 REMOVABLE SINGLE PACK</v>
      </c>
      <c r="T1885" s="15" t="str">
        <f>IFERROR(VLOOKUP(S1885,'DESC ITY - ENG'!C:D,2,FALSE),VLOOKUP(J1885,'DESC ITY - ENG'!B:D,3,FALSE))</f>
        <v>SHTS</v>
      </c>
      <c r="U1885" t="str">
        <f>VLOOKUP(T1885,'STANDARD COMM'!A:B,2,FALSE)</f>
        <v>COLOR SHEET SLEEVE</v>
      </c>
      <c r="V1885" t="str">
        <f>IF(T1885="","(blank)",IF(COUNTIF('STANDARD COMM'!A:A,T1885)&gt;0,"OK","OUT OF SCOPE"))</f>
        <v>OK</v>
      </c>
    </row>
    <row r="1886" spans="1:22">
      <c r="A1886" t="s">
        <v>9646</v>
      </c>
      <c r="B1886" s="48">
        <v>46111.752418981501</v>
      </c>
      <c r="D1886" t="s">
        <v>9682</v>
      </c>
      <c r="E1886" t="str">
        <f>VLOOKUP(D1886,[1]Sheet1!$F:$G,2,FALSE)</f>
        <v>TIPOLITOGRAFIA ROTOGRAF SRL</v>
      </c>
      <c r="F1886" t="s">
        <v>9772</v>
      </c>
      <c r="G1886" s="24">
        <v>46173</v>
      </c>
      <c r="I1886" t="s">
        <v>2366</v>
      </c>
      <c r="J1886" t="s">
        <v>2367</v>
      </c>
      <c r="K1886" t="s">
        <v>4939</v>
      </c>
      <c r="L1886" s="33" t="str">
        <f>VLOOKUP(K1886,'COMM ITY- ENG'!A:B,2,FALSE)</f>
        <v>packaging material</v>
      </c>
      <c r="N1886">
        <v>50000</v>
      </c>
      <c r="O1886" t="s">
        <v>4949</v>
      </c>
      <c r="Q1886" s="19">
        <f t="shared" si="29"/>
        <v>9.7999999999999997E-3</v>
      </c>
      <c r="R1886">
        <v>490</v>
      </c>
      <c r="S1886" s="26" t="str">
        <f>IFERROR(VLOOKUP(J1886,'DESC ITY - ENG'!B:C,2,FALSE),VLOOKUP(I1886,'DESC ITY - ENG'!A:C,3,FALSE))</f>
        <v>NEUTRAL LABEL 105X55 IKEA FSC</v>
      </c>
      <c r="T1886" s="15" t="str">
        <f>IFERROR(VLOOKUP(S1886,'DESC ITY - ENG'!C:D,2,FALSE),VLOOKUP(J1886,'DESC ITY - ENG'!B:D,3,FALSE))</f>
        <v>SHTS</v>
      </c>
      <c r="U1886" t="str">
        <f>VLOOKUP(T1886,'STANDARD COMM'!A:B,2,FALSE)</f>
        <v>COLOR SHEET SLEEVE</v>
      </c>
      <c r="V1886" t="str">
        <f>IF(T1886="","(blank)",IF(COUNTIF('STANDARD COMM'!A:A,T1886)&gt;0,"OK","OUT OF SCOPE"))</f>
        <v>OK</v>
      </c>
    </row>
    <row r="1887" spans="1:22">
      <c r="A1887" t="s">
        <v>9646</v>
      </c>
      <c r="B1887" s="48">
        <v>46111.752418981501</v>
      </c>
      <c r="D1887" t="s">
        <v>9682</v>
      </c>
      <c r="E1887" t="str">
        <f>VLOOKUP(D1887,[1]Sheet1!$F:$G,2,FALSE)</f>
        <v>TIPOLITOGRAFIA ROTOGRAF SRL</v>
      </c>
      <c r="F1887" t="s">
        <v>9772</v>
      </c>
      <c r="G1887" s="24">
        <v>46173</v>
      </c>
      <c r="I1887" t="s">
        <v>9891</v>
      </c>
      <c r="J1887" t="s">
        <v>9892</v>
      </c>
      <c r="K1887" t="s">
        <v>4939</v>
      </c>
      <c r="L1887" s="33" t="str">
        <f>VLOOKUP(K1887,'COMM ITY- ENG'!A:B,2,FALSE)</f>
        <v>packaging material</v>
      </c>
      <c r="N1887">
        <v>50000</v>
      </c>
      <c r="O1887" t="s">
        <v>4949</v>
      </c>
      <c r="Q1887" s="19">
        <f t="shared" si="29"/>
        <v>1.9400000000000001E-2</v>
      </c>
      <c r="R1887">
        <v>970</v>
      </c>
      <c r="S1887" s="26" t="str">
        <f>IFERROR(VLOOKUP(J1887,'DESC ITY - ENG'!B:C,2,FALSE),VLOOKUP(I1887,'DESC ITY - ENG'!A:C,3,FALSE))</f>
        <v>NEUTRAL ADHESIVE LABEL 105X150 MM</v>
      </c>
      <c r="T1887" s="15" t="str">
        <f>IFERROR(VLOOKUP(S1887,'DESC ITY - ENG'!C:D,2,FALSE),VLOOKUP(J1887,'DESC ITY - ENG'!B:D,3,FALSE))</f>
        <v>SHTS</v>
      </c>
      <c r="U1887" t="str">
        <f>VLOOKUP(T1887,'STANDARD COMM'!A:B,2,FALSE)</f>
        <v>COLOR SHEET SLEEVE</v>
      </c>
      <c r="V1887" t="str">
        <f>IF(T1887="","(blank)",IF(COUNTIF('STANDARD COMM'!A:A,T1887)&gt;0,"OK","OUT OF SCOPE"))</f>
        <v>OK</v>
      </c>
    </row>
    <row r="1888" spans="1:22">
      <c r="A1888" t="s">
        <v>9646</v>
      </c>
      <c r="B1888" s="48">
        <v>46111.752418981501</v>
      </c>
      <c r="D1888" t="s">
        <v>9682</v>
      </c>
      <c r="E1888" t="str">
        <f>VLOOKUP(D1888,[1]Sheet1!$F:$G,2,FALSE)</f>
        <v>TIPOLITOGRAFIA ROTOGRAF SRL</v>
      </c>
      <c r="F1888" t="s">
        <v>9772</v>
      </c>
      <c r="G1888" s="24">
        <v>46173</v>
      </c>
      <c r="I1888" t="s">
        <v>2368</v>
      </c>
      <c r="J1888" t="s">
        <v>2369</v>
      </c>
      <c r="K1888" t="s">
        <v>4939</v>
      </c>
      <c r="L1888" s="33" t="str">
        <f>VLOOKUP(K1888,'COMM ITY- ENG'!A:B,2,FALSE)</f>
        <v>packaging material</v>
      </c>
      <c r="N1888">
        <v>1050</v>
      </c>
      <c r="O1888" t="s">
        <v>4949</v>
      </c>
      <c r="Q1888" s="19">
        <f t="shared" si="29"/>
        <v>0.13979999999999998</v>
      </c>
      <c r="R1888">
        <v>146.79</v>
      </c>
      <c r="S1888" s="26" t="str">
        <f>IFERROR(VLOOKUP(J1888,'DESC ITY - ENG'!B:C,2,FALSE),VLOOKUP(I1888,'DESC ITY - ENG'!A:C,3,FALSE))</f>
        <v>ADHESIVE LABEL 50X50 MM AMWAY AB1200 - A2301705</v>
      </c>
      <c r="T1888" s="15" t="str">
        <f>IFERROR(VLOOKUP(S1888,'DESC ITY - ENG'!C:D,2,FALSE),VLOOKUP(J1888,'DESC ITY - ENG'!B:D,3,FALSE))</f>
        <v>SHTS</v>
      </c>
      <c r="U1888" t="str">
        <f>VLOOKUP(T1888,'STANDARD COMM'!A:B,2,FALSE)</f>
        <v>COLOR SHEET SLEEVE</v>
      </c>
      <c r="V1888" t="str">
        <f>IF(T1888="","(blank)",IF(COUNTIF('STANDARD COMM'!A:A,T1888)&gt;0,"OK","OUT OF SCOPE"))</f>
        <v>OK</v>
      </c>
    </row>
    <row r="1889" spans="1:22">
      <c r="A1889" t="s">
        <v>9646</v>
      </c>
      <c r="B1889" s="48">
        <v>46111.752418981501</v>
      </c>
      <c r="D1889" t="s">
        <v>9682</v>
      </c>
      <c r="E1889" t="str">
        <f>VLOOKUP(D1889,[1]Sheet1!$F:$G,2,FALSE)</f>
        <v>TIPOLITOGRAFIA ROTOGRAF SRL</v>
      </c>
      <c r="F1889" t="s">
        <v>9772</v>
      </c>
      <c r="G1889" s="24">
        <v>46173</v>
      </c>
      <c r="I1889" t="s">
        <v>9895</v>
      </c>
      <c r="J1889" t="s">
        <v>9896</v>
      </c>
      <c r="K1889" t="s">
        <v>4939</v>
      </c>
      <c r="L1889" s="33" t="str">
        <f>VLOOKUP(K1889,'COMM ITY- ENG'!A:B,2,FALSE)</f>
        <v>packaging material</v>
      </c>
      <c r="N1889">
        <v>3000</v>
      </c>
      <c r="O1889" t="s">
        <v>4949</v>
      </c>
      <c r="Q1889" s="19">
        <f t="shared" si="29"/>
        <v>7.5300000000000006E-2</v>
      </c>
      <c r="R1889">
        <v>225.9</v>
      </c>
      <c r="S1889" s="26" t="str">
        <f>IFERROR(VLOOKUP(J1889,'DESC ITY - ENG'!B:C,2,FALSE),VLOOKUP(I1889,'DESC ITY - ENG'!A:C,3,FALSE))</f>
        <v>SATIN MADE IN LABEL 60X24 16 CM SAUCE - COOK-2L-SCE-ICC</v>
      </c>
      <c r="T1889" s="15" t="str">
        <f>IFERROR(VLOOKUP(S1889,'DESC ITY - ENG'!C:D,2,FALSE),VLOOKUP(J1889,'DESC ITY - ENG'!B:D,3,FALSE))</f>
        <v>SHTS</v>
      </c>
      <c r="U1889" t="str">
        <f>VLOOKUP(T1889,'STANDARD COMM'!A:B,2,FALSE)</f>
        <v>COLOR SHEET SLEEVE</v>
      </c>
      <c r="V1889" t="str">
        <f>IF(T1889="","(blank)",IF(COUNTIF('STANDARD COMM'!A:A,T1889)&gt;0,"OK","OUT OF SCOPE"))</f>
        <v>OK</v>
      </c>
    </row>
    <row r="1890" spans="1:22">
      <c r="A1890" t="s">
        <v>9646</v>
      </c>
      <c r="B1890" s="48">
        <v>46111.752418981501</v>
      </c>
      <c r="D1890" t="s">
        <v>9682</v>
      </c>
      <c r="E1890" t="str">
        <f>VLOOKUP(D1890,[1]Sheet1!$F:$G,2,FALSE)</f>
        <v>TIPOLITOGRAFIA ROTOGRAF SRL</v>
      </c>
      <c r="F1890" t="s">
        <v>9772</v>
      </c>
      <c r="G1890" s="24">
        <v>46173</v>
      </c>
      <c r="I1890" t="s">
        <v>9897</v>
      </c>
      <c r="J1890" t="s">
        <v>9898</v>
      </c>
      <c r="K1890" t="s">
        <v>4939</v>
      </c>
      <c r="L1890" s="33" t="str">
        <f>VLOOKUP(K1890,'COMM ITY- ENG'!A:B,2,FALSE)</f>
        <v>packaging material</v>
      </c>
      <c r="N1890">
        <v>8000</v>
      </c>
      <c r="O1890" t="s">
        <v>4949</v>
      </c>
      <c r="Q1890" s="19">
        <f t="shared" si="29"/>
        <v>3.8200000000000005E-2</v>
      </c>
      <c r="R1890">
        <v>305.60000000000002</v>
      </c>
      <c r="S1890" s="26" t="str">
        <f>IFERROR(VLOOKUP(J1890,'DESC ITY - ENG'!B:C,2,FALSE),VLOOKUP(I1890,'DESC ITY - ENG'!A:C,3,FALSE))</f>
        <v>GOLD MADE IN LABEL 60X24 26 CM SKILLET - COOK-10-FRY-ICC-G</v>
      </c>
      <c r="T1890" s="15" t="str">
        <f>IFERROR(VLOOKUP(S1890,'DESC ITY - ENG'!C:D,2,FALSE),VLOOKUP(J1890,'DESC ITY - ENG'!B:D,3,FALSE))</f>
        <v>SHTS</v>
      </c>
      <c r="U1890" t="str">
        <f>VLOOKUP(T1890,'STANDARD COMM'!A:B,2,FALSE)</f>
        <v>COLOR SHEET SLEEVE</v>
      </c>
      <c r="V1890" t="str">
        <f>IF(T1890="","(blank)",IF(COUNTIF('STANDARD COMM'!A:A,T1890)&gt;0,"OK","OUT OF SCOPE"))</f>
        <v>OK</v>
      </c>
    </row>
    <row r="1891" spans="1:22">
      <c r="A1891" t="s">
        <v>9646</v>
      </c>
      <c r="B1891" s="48">
        <v>46111.752418981501</v>
      </c>
      <c r="D1891" t="s">
        <v>9682</v>
      </c>
      <c r="E1891" t="str">
        <f>VLOOKUP(D1891,[1]Sheet1!$F:$G,2,FALSE)</f>
        <v>TIPOLITOGRAFIA ROTOGRAF SRL</v>
      </c>
      <c r="F1891" t="s">
        <v>9772</v>
      </c>
      <c r="G1891" s="24">
        <v>46173</v>
      </c>
      <c r="I1891" t="s">
        <v>6784</v>
      </c>
      <c r="J1891" t="s">
        <v>6606</v>
      </c>
      <c r="K1891" t="s">
        <v>4939</v>
      </c>
      <c r="L1891" s="33" t="str">
        <f>VLOOKUP(K1891,'COMM ITY- ENG'!A:B,2,FALSE)</f>
        <v>packaging material</v>
      </c>
      <c r="N1891">
        <v>6000</v>
      </c>
      <c r="O1891" t="s">
        <v>4949</v>
      </c>
      <c r="Q1891" s="19">
        <f t="shared" si="29"/>
        <v>4.9300000000000004E-2</v>
      </c>
      <c r="R1891">
        <v>295.8</v>
      </c>
      <c r="S1891" s="26" t="str">
        <f>IFERROR(VLOOKUP(J1891,'DESC ITY - ENG'!B:C,2,FALSE),VLOOKUP(I1891,'DESC ITY - ENG'!A:C,3,FALSE))</f>
        <v>LABEL MADE IN SATIN 60x24 30 CM SKILLET - COOK-12-FRY-ICC-R2</v>
      </c>
      <c r="T1891" s="15" t="str">
        <f>IFERROR(VLOOKUP(S1891,'DESC ITY - ENG'!C:D,2,FALSE),VLOOKUP(J1891,'DESC ITY - ENG'!B:D,3,FALSE))</f>
        <v>LABL</v>
      </c>
      <c r="U1891" t="str">
        <f>VLOOKUP(T1891,'STANDARD COMM'!A:B,2,FALSE)</f>
        <v>LABEL / DISPLAY CARD</v>
      </c>
      <c r="V1891" t="str">
        <f>IF(T1891="","(blank)",IF(COUNTIF('STANDARD COMM'!A:A,T1891)&gt;0,"OK","OUT OF SCOPE"))</f>
        <v>OK</v>
      </c>
    </row>
    <row r="1892" spans="1:22">
      <c r="A1892" t="s">
        <v>9646</v>
      </c>
      <c r="B1892" s="48">
        <v>46111.752418981501</v>
      </c>
      <c r="D1892" t="s">
        <v>9682</v>
      </c>
      <c r="E1892" t="str">
        <f>VLOOKUP(D1892,[1]Sheet1!$F:$G,2,FALSE)</f>
        <v>TIPOLITOGRAFIA ROTOGRAF SRL</v>
      </c>
      <c r="F1892" t="s">
        <v>9772</v>
      </c>
      <c r="G1892" s="24">
        <v>46173</v>
      </c>
      <c r="I1892" t="s">
        <v>9899</v>
      </c>
      <c r="J1892" t="s">
        <v>9900</v>
      </c>
      <c r="K1892" t="s">
        <v>4939</v>
      </c>
      <c r="L1892" s="33" t="str">
        <f>VLOOKUP(K1892,'COMM ITY- ENG'!A:B,2,FALSE)</f>
        <v>packaging material</v>
      </c>
      <c r="N1892">
        <v>5000</v>
      </c>
      <c r="O1892" t="s">
        <v>4949</v>
      </c>
      <c r="Q1892" s="19">
        <f t="shared" si="29"/>
        <v>4.9299999999999997E-2</v>
      </c>
      <c r="R1892">
        <v>246.5</v>
      </c>
      <c r="S1892" s="26" t="str">
        <f>IFERROR(VLOOKUP(J1892,'DESC ITY - ENG'!B:C,2,FALSE),VLOOKUP(I1892,'DESC ITY - ENG'!A:C,3,FALSE))</f>
        <v>SATIN MADE IN LABEL 60X24 3 PCS SKILLET - KIT-3-FRY-ICC-P-R2</v>
      </c>
      <c r="T1892" s="15" t="str">
        <f>IFERROR(VLOOKUP(S1892,'DESC ITY - ENG'!C:D,2,FALSE),VLOOKUP(J1892,'DESC ITY - ENG'!B:D,3,FALSE))</f>
        <v>SHTS</v>
      </c>
      <c r="U1892" t="str">
        <f>VLOOKUP(T1892,'STANDARD COMM'!A:B,2,FALSE)</f>
        <v>COLOR SHEET SLEEVE</v>
      </c>
      <c r="V1892" t="str">
        <f>IF(T1892="","(blank)",IF(COUNTIF('STANDARD COMM'!A:A,T1892)&gt;0,"OK","OUT OF SCOPE"))</f>
        <v>OK</v>
      </c>
    </row>
    <row r="1893" spans="1:22">
      <c r="A1893" t="s">
        <v>9646</v>
      </c>
      <c r="B1893" s="48">
        <v>46111.752418981501</v>
      </c>
      <c r="D1893" t="s">
        <v>9682</v>
      </c>
      <c r="E1893" t="str">
        <f>VLOOKUP(D1893,[1]Sheet1!$F:$G,2,FALSE)</f>
        <v>TIPOLITOGRAFIA ROTOGRAF SRL</v>
      </c>
      <c r="F1893" t="s">
        <v>9772</v>
      </c>
      <c r="G1893" s="24">
        <v>46173</v>
      </c>
      <c r="I1893" t="s">
        <v>9901</v>
      </c>
      <c r="J1893" t="s">
        <v>9902</v>
      </c>
      <c r="K1893" t="s">
        <v>4939</v>
      </c>
      <c r="L1893" s="33" t="str">
        <f>VLOOKUP(K1893,'COMM ITY- ENG'!A:B,2,FALSE)</f>
        <v>packaging material</v>
      </c>
      <c r="N1893">
        <v>3000</v>
      </c>
      <c r="O1893" t="s">
        <v>4949</v>
      </c>
      <c r="Q1893" s="19">
        <f t="shared" si="29"/>
        <v>8.1500000000000003E-2</v>
      </c>
      <c r="R1893">
        <v>244.5</v>
      </c>
      <c r="S1893" s="26" t="str">
        <f>IFERROR(VLOOKUP(J1893,'DESC ITY - ENG'!B:C,2,FALSE),VLOOKUP(I1893,'DESC ITY - ENG'!A:C,3,FALSE))</f>
        <v>OLIVE MADE IN LABEL 60X50 20 CM SKILLET - COOK-8-FRY-ICC-OLV</v>
      </c>
      <c r="T1893" s="15" t="str">
        <f>IFERROR(VLOOKUP(S1893,'DESC ITY - ENG'!C:D,2,FALSE),VLOOKUP(J1893,'DESC ITY - ENG'!B:D,3,FALSE))</f>
        <v>SHTS</v>
      </c>
      <c r="U1893" t="str">
        <f>VLOOKUP(T1893,'STANDARD COMM'!A:B,2,FALSE)</f>
        <v>COLOR SHEET SLEEVE</v>
      </c>
      <c r="V1893" t="str">
        <f>IF(T1893="","(blank)",IF(COUNTIF('STANDARD COMM'!A:A,T1893)&gt;0,"OK","OUT OF SCOPE"))</f>
        <v>OK</v>
      </c>
    </row>
    <row r="1894" spans="1:22">
      <c r="A1894" t="s">
        <v>9646</v>
      </c>
      <c r="B1894" s="48">
        <v>46111.752418981501</v>
      </c>
      <c r="D1894" t="s">
        <v>9682</v>
      </c>
      <c r="E1894" t="str">
        <f>VLOOKUP(D1894,[1]Sheet1!$F:$G,2,FALSE)</f>
        <v>TIPOLITOGRAFIA ROTOGRAF SRL</v>
      </c>
      <c r="F1894" t="s">
        <v>9772</v>
      </c>
      <c r="G1894" s="24">
        <v>46173</v>
      </c>
      <c r="I1894" t="s">
        <v>9903</v>
      </c>
      <c r="J1894" t="s">
        <v>9904</v>
      </c>
      <c r="K1894" t="s">
        <v>4939</v>
      </c>
      <c r="L1894" s="33" t="str">
        <f>VLOOKUP(K1894,'COMM ITY- ENG'!A:B,2,FALSE)</f>
        <v>packaging material</v>
      </c>
      <c r="N1894">
        <v>3000</v>
      </c>
      <c r="O1894" t="s">
        <v>4949</v>
      </c>
      <c r="Q1894" s="19">
        <f t="shared" si="29"/>
        <v>8.1500000000000003E-2</v>
      </c>
      <c r="R1894">
        <v>244.5</v>
      </c>
      <c r="S1894" s="26" t="str">
        <f>IFERROR(VLOOKUP(J1894,'DESC ITY - ENG'!B:C,2,FALSE),VLOOKUP(I1894,'DESC ITY - ENG'!A:C,3,FALSE))</f>
        <v>OLIVE MADE IN LABEL 60X50  3 PCS SKILLET - KIT-3-FRY-ICC-OLV</v>
      </c>
      <c r="T1894" s="15" t="str">
        <f>IFERROR(VLOOKUP(S1894,'DESC ITY - ENG'!C:D,2,FALSE),VLOOKUP(J1894,'DESC ITY - ENG'!B:D,3,FALSE))</f>
        <v>SHTS</v>
      </c>
      <c r="U1894" t="str">
        <f>VLOOKUP(T1894,'STANDARD COMM'!A:B,2,FALSE)</f>
        <v>COLOR SHEET SLEEVE</v>
      </c>
      <c r="V1894" t="str">
        <f>IF(T1894="","(blank)",IF(COUNTIF('STANDARD COMM'!A:A,T1894)&gt;0,"OK","OUT OF SCOPE"))</f>
        <v>OK</v>
      </c>
    </row>
    <row r="1895" spans="1:22">
      <c r="A1895" t="s">
        <v>9646</v>
      </c>
      <c r="B1895" s="48">
        <v>46111.752418981501</v>
      </c>
      <c r="D1895" t="s">
        <v>9682</v>
      </c>
      <c r="E1895" t="str">
        <f>VLOOKUP(D1895,[1]Sheet1!$F:$G,2,FALSE)</f>
        <v>TIPOLITOGRAFIA ROTOGRAF SRL</v>
      </c>
      <c r="F1895" t="s">
        <v>9772</v>
      </c>
      <c r="G1895" s="24">
        <v>46173</v>
      </c>
      <c r="I1895" t="s">
        <v>9905</v>
      </c>
      <c r="J1895" t="s">
        <v>9906</v>
      </c>
      <c r="K1895" t="s">
        <v>4939</v>
      </c>
      <c r="L1895" s="33" t="str">
        <f>VLOOKUP(K1895,'COMM ITY- ENG'!A:B,2,FALSE)</f>
        <v>packaging material</v>
      </c>
      <c r="N1895">
        <v>3500</v>
      </c>
      <c r="O1895" t="s">
        <v>4949</v>
      </c>
      <c r="Q1895" s="19">
        <f t="shared" si="29"/>
        <v>8.1500000000000003E-2</v>
      </c>
      <c r="R1895">
        <v>285.25</v>
      </c>
      <c r="S1895" s="26" t="str">
        <f>IFERROR(VLOOKUP(J1895,'DESC ITY - ENG'!B:C,2,FALSE),VLOOKUP(I1895,'DESC ITY - ENG'!A:C,3,FALSE))</f>
        <v>OLIVE MADE IN LABEL 60X50 26 CM SKILLET- COOK-10-FRY-ICC-OLV</v>
      </c>
      <c r="T1895" s="15" t="str">
        <f>IFERROR(VLOOKUP(S1895,'DESC ITY - ENG'!C:D,2,FALSE),VLOOKUP(J1895,'DESC ITY - ENG'!B:D,3,FALSE))</f>
        <v>SHTS</v>
      </c>
      <c r="U1895" t="str">
        <f>VLOOKUP(T1895,'STANDARD COMM'!A:B,2,FALSE)</f>
        <v>COLOR SHEET SLEEVE</v>
      </c>
      <c r="V1895" t="str">
        <f>IF(T1895="","(blank)",IF(COUNTIF('STANDARD COMM'!A:A,T1895)&gt;0,"OK","OUT OF SCOPE"))</f>
        <v>OK</v>
      </c>
    </row>
    <row r="1896" spans="1:22">
      <c r="A1896" t="s">
        <v>9646</v>
      </c>
      <c r="B1896" s="48">
        <v>46111.752418981501</v>
      </c>
      <c r="D1896" t="s">
        <v>9682</v>
      </c>
      <c r="E1896" t="str">
        <f>VLOOKUP(D1896,[1]Sheet1!$F:$G,2,FALSE)</f>
        <v>TIPOLITOGRAFIA ROTOGRAF SRL</v>
      </c>
      <c r="F1896" t="s">
        <v>9772</v>
      </c>
      <c r="G1896" s="24">
        <v>46173</v>
      </c>
      <c r="I1896" t="s">
        <v>9909</v>
      </c>
      <c r="J1896" t="s">
        <v>2401</v>
      </c>
      <c r="K1896" t="s">
        <v>4939</v>
      </c>
      <c r="L1896" s="33" t="str">
        <f>VLOOKUP(K1896,'COMM ITY- ENG'!A:B,2,FALSE)</f>
        <v>packaging material</v>
      </c>
      <c r="N1896">
        <v>1300</v>
      </c>
      <c r="O1896" t="s">
        <v>4949</v>
      </c>
      <c r="Q1896" s="19">
        <f t="shared" si="29"/>
        <v>0.108</v>
      </c>
      <c r="R1896">
        <v>140.4</v>
      </c>
      <c r="S1896" s="26" t="str">
        <f>IFERROR(VLOOKUP(J1896,'DESC ITY - ENG'!B:C,2,FALSE),VLOOKUP(I1896,'DESC ITY - ENG'!A:C,3,FALSE))</f>
        <v>FOXHOME SILVER LABEL 433 16 CM 030657580099 P.189.90 30X20</v>
      </c>
      <c r="T1896" s="15" t="str">
        <f>IFERROR(VLOOKUP(S1896,'DESC ITY - ENG'!C:D,2,FALSE),VLOOKUP(J1896,'DESC ITY - ENG'!B:D,3,FALSE))</f>
        <v>SHTS</v>
      </c>
      <c r="U1896" t="str">
        <f>VLOOKUP(T1896,'STANDARD COMM'!A:B,2,FALSE)</f>
        <v>COLOR SHEET SLEEVE</v>
      </c>
      <c r="V1896" t="str">
        <f>IF(T1896="","(blank)",IF(COUNTIF('STANDARD COMM'!A:A,T1896)&gt;0,"OK","OUT OF SCOPE"))</f>
        <v>OK</v>
      </c>
    </row>
    <row r="1897" spans="1:22">
      <c r="A1897" t="s">
        <v>9646</v>
      </c>
      <c r="B1897" s="48">
        <v>46111.752418981501</v>
      </c>
      <c r="D1897" t="s">
        <v>9682</v>
      </c>
      <c r="E1897" t="str">
        <f>VLOOKUP(D1897,[1]Sheet1!$F:$G,2,FALSE)</f>
        <v>TIPOLITOGRAFIA ROTOGRAF SRL</v>
      </c>
      <c r="F1897" t="s">
        <v>9772</v>
      </c>
      <c r="G1897" s="24">
        <v>46173</v>
      </c>
      <c r="I1897" t="s">
        <v>9910</v>
      </c>
      <c r="J1897" t="s">
        <v>2411</v>
      </c>
      <c r="K1897" t="s">
        <v>4939</v>
      </c>
      <c r="L1897" s="33" t="str">
        <f>VLOOKUP(K1897,'COMM ITY- ENG'!A:B,2,FALSE)</f>
        <v>packaging material</v>
      </c>
      <c r="N1897">
        <v>1400</v>
      </c>
      <c r="O1897" t="s">
        <v>4949</v>
      </c>
      <c r="Q1897" s="19">
        <f t="shared" si="29"/>
        <v>0.108</v>
      </c>
      <c r="R1897">
        <v>151.19999999999999</v>
      </c>
      <c r="S1897" s="26" t="str">
        <f>IFERROR(VLOOKUP(J1897,'DESC ITY - ENG'!B:C,2,FALSE),VLOOKUP(I1897,'DESC ITY - ENG'!A:C,3,FALSE))</f>
        <v>FOXHOME SILVER LABEL 279 32 030655580099 P.299.90 30X20</v>
      </c>
      <c r="T1897" s="15" t="str">
        <f>IFERROR(VLOOKUP(S1897,'DESC ITY - ENG'!C:D,2,FALSE),VLOOKUP(J1897,'DESC ITY - ENG'!B:D,3,FALSE))</f>
        <v>SHTS</v>
      </c>
      <c r="U1897" t="str">
        <f>VLOOKUP(T1897,'STANDARD COMM'!A:B,2,FALSE)</f>
        <v>COLOR SHEET SLEEVE</v>
      </c>
      <c r="V1897" t="str">
        <f>IF(T1897="","(blank)",IF(COUNTIF('STANDARD COMM'!A:A,T1897)&gt;0,"OK","OUT OF SCOPE"))</f>
        <v>OK</v>
      </c>
    </row>
    <row r="1898" spans="1:22">
      <c r="A1898" t="s">
        <v>9646</v>
      </c>
      <c r="B1898" s="48">
        <v>46111.752418981501</v>
      </c>
      <c r="D1898" t="s">
        <v>9682</v>
      </c>
      <c r="E1898" t="str">
        <f>VLOOKUP(D1898,[1]Sheet1!$F:$G,2,FALSE)</f>
        <v>TIPOLITOGRAFIA ROTOGRAF SRL</v>
      </c>
      <c r="F1898" t="s">
        <v>9772</v>
      </c>
      <c r="G1898" s="24">
        <v>46173</v>
      </c>
      <c r="I1898" t="s">
        <v>9911</v>
      </c>
      <c r="J1898" t="s">
        <v>2409</v>
      </c>
      <c r="K1898" t="s">
        <v>4939</v>
      </c>
      <c r="L1898" s="33" t="str">
        <f>VLOOKUP(K1898,'COMM ITY- ENG'!A:B,2,FALSE)</f>
        <v>packaging material</v>
      </c>
      <c r="N1898">
        <v>1700</v>
      </c>
      <c r="O1898" t="s">
        <v>4949</v>
      </c>
      <c r="Q1898" s="19">
        <f t="shared" si="29"/>
        <v>0.108</v>
      </c>
      <c r="R1898">
        <v>183.6</v>
      </c>
      <c r="S1898" s="26" t="str">
        <f>IFERROR(VLOOKUP(J1898,'DESC ITY - ENG'!B:C,2,FALSE),VLOOKUP(I1898,'DESC ITY - ENG'!A:C,3,FALSE))</f>
        <v>FOXHOME SILVER LABEL  279 26 030654580099 P.239.90 30X20</v>
      </c>
      <c r="T1898" s="15" t="str">
        <f>IFERROR(VLOOKUP(S1898,'DESC ITY - ENG'!C:D,2,FALSE),VLOOKUP(J1898,'DESC ITY - ENG'!B:D,3,FALSE))</f>
        <v>SHTS</v>
      </c>
      <c r="U1898" t="str">
        <f>VLOOKUP(T1898,'STANDARD COMM'!A:B,2,FALSE)</f>
        <v>COLOR SHEET SLEEVE</v>
      </c>
      <c r="V1898" t="str">
        <f>IF(T1898="","(blank)",IF(COUNTIF('STANDARD COMM'!A:A,T1898)&gt;0,"OK","OUT OF SCOPE"))</f>
        <v>OK</v>
      </c>
    </row>
    <row r="1899" spans="1:22">
      <c r="A1899" t="s">
        <v>9646</v>
      </c>
      <c r="B1899" s="48">
        <v>46111.752418981501</v>
      </c>
      <c r="D1899" t="s">
        <v>9682</v>
      </c>
      <c r="E1899" t="str">
        <f>VLOOKUP(D1899,[1]Sheet1!$F:$G,2,FALSE)</f>
        <v>TIPOLITOGRAFIA ROTOGRAF SRL</v>
      </c>
      <c r="F1899" t="s">
        <v>9772</v>
      </c>
      <c r="G1899" s="24">
        <v>46173</v>
      </c>
      <c r="I1899" t="s">
        <v>9912</v>
      </c>
      <c r="J1899" t="s">
        <v>2407</v>
      </c>
      <c r="K1899" t="s">
        <v>4939</v>
      </c>
      <c r="L1899" s="33" t="str">
        <f>VLOOKUP(K1899,'COMM ITY- ENG'!A:B,2,FALSE)</f>
        <v>packaging material</v>
      </c>
      <c r="N1899">
        <v>1400</v>
      </c>
      <c r="O1899" t="s">
        <v>4949</v>
      </c>
      <c r="Q1899" s="19">
        <f t="shared" si="29"/>
        <v>0.108</v>
      </c>
      <c r="R1899">
        <v>151.19999999999999</v>
      </c>
      <c r="S1899" s="26" t="str">
        <f>IFERROR(VLOOKUP(J1899,'DESC ITY - ENG'!B:C,2,FALSE),VLOOKUP(I1899,'DESC ITY - ENG'!A:C,3,FALSE))</f>
        <v>FOXHOME SILVER LABEL 279 20 030653580099 P.189.90 30X20</v>
      </c>
      <c r="T1899" s="15" t="str">
        <f>IFERROR(VLOOKUP(S1899,'DESC ITY - ENG'!C:D,2,FALSE),VLOOKUP(J1899,'DESC ITY - ENG'!B:D,3,FALSE))</f>
        <v>SHTS</v>
      </c>
      <c r="U1899" t="str">
        <f>VLOOKUP(T1899,'STANDARD COMM'!A:B,2,FALSE)</f>
        <v>COLOR SHEET SLEEVE</v>
      </c>
      <c r="V1899" t="str">
        <f>IF(T1899="","(blank)",IF(COUNTIF('STANDARD COMM'!A:A,T1899)&gt;0,"OK","OUT OF SCOPE"))</f>
        <v>OK</v>
      </c>
    </row>
    <row r="1900" spans="1:22">
      <c r="A1900" t="s">
        <v>9646</v>
      </c>
      <c r="B1900" s="48">
        <v>46111.752418981501</v>
      </c>
      <c r="D1900" t="s">
        <v>9682</v>
      </c>
      <c r="E1900" t="str">
        <f>VLOOKUP(D1900,[1]Sheet1!$F:$G,2,FALSE)</f>
        <v>TIPOLITOGRAFIA ROTOGRAF SRL</v>
      </c>
      <c r="F1900" t="s">
        <v>9772</v>
      </c>
      <c r="G1900" s="24">
        <v>46173</v>
      </c>
      <c r="I1900" t="s">
        <v>2420</v>
      </c>
      <c r="J1900" t="s">
        <v>2421</v>
      </c>
      <c r="K1900" t="s">
        <v>4939</v>
      </c>
      <c r="L1900" s="33" t="str">
        <f>VLOOKUP(K1900,'COMM ITY- ENG'!A:B,2,FALSE)</f>
        <v>packaging material</v>
      </c>
      <c r="N1900">
        <v>6000</v>
      </c>
      <c r="O1900" t="s">
        <v>4949</v>
      </c>
      <c r="Q1900" s="19">
        <f t="shared" si="29"/>
        <v>4.2000000000000003E-2</v>
      </c>
      <c r="R1900">
        <v>252</v>
      </c>
      <c r="S1900" s="26" t="str">
        <f>IFERROR(VLOOKUP(J1900,'DESC ITY - ENG'!B:C,2,FALSE),VLOOKUP(I1900,'DESC ITY - ENG'!A:C,3,FALSE))</f>
        <v>COOK PAN LINEA EURO ADVERTISING DISC DIE-CUT 11</v>
      </c>
      <c r="T1900" s="15" t="str">
        <f>IFERROR(VLOOKUP(S1900,'DESC ITY - ENG'!C:D,2,FALSE),VLOOKUP(J1900,'DESC ITY - ENG'!B:D,3,FALSE))</f>
        <v>SHTS</v>
      </c>
      <c r="U1900" t="str">
        <f>VLOOKUP(T1900,'STANDARD COMM'!A:B,2,FALSE)</f>
        <v>COLOR SHEET SLEEVE</v>
      </c>
      <c r="V1900" t="str">
        <f>IF(T1900="","(blank)",IF(COUNTIF('STANDARD COMM'!A:A,T1900)&gt;0,"OK","OUT OF SCOPE"))</f>
        <v>OK</v>
      </c>
    </row>
    <row r="1901" spans="1:22">
      <c r="A1901" t="s">
        <v>9646</v>
      </c>
      <c r="B1901" s="48">
        <v>46111.752418981501</v>
      </c>
      <c r="D1901" t="s">
        <v>9682</v>
      </c>
      <c r="E1901" t="str">
        <f>VLOOKUP(D1901,[1]Sheet1!$F:$G,2,FALSE)</f>
        <v>TIPOLITOGRAFIA ROTOGRAF SRL</v>
      </c>
      <c r="F1901" t="s">
        <v>9772</v>
      </c>
      <c r="G1901" s="24">
        <v>46173</v>
      </c>
      <c r="I1901" t="s">
        <v>2424</v>
      </c>
      <c r="J1901" t="s">
        <v>2425</v>
      </c>
      <c r="K1901" t="s">
        <v>4939</v>
      </c>
      <c r="L1901" s="33" t="str">
        <f>VLOOKUP(K1901,'COMM ITY- ENG'!A:B,2,FALSE)</f>
        <v>packaging material</v>
      </c>
      <c r="N1901">
        <v>5500</v>
      </c>
      <c r="O1901" t="s">
        <v>4949</v>
      </c>
      <c r="Q1901" s="19">
        <f t="shared" si="29"/>
        <v>9.11E-2</v>
      </c>
      <c r="R1901">
        <v>501.05</v>
      </c>
      <c r="S1901" s="26" t="str">
        <f>IFERROR(VLOOKUP(J1901,'DESC ITY - ENG'!B:C,2,FALSE),VLOOKUP(I1901,'DESC ITY - ENG'!A:C,3,FALSE))</f>
        <v>FOXWIZEL INSTRUCTION FOLDER 80X80</v>
      </c>
      <c r="T1901" s="15" t="str">
        <f>IFERROR(VLOOKUP(S1901,'DESC ITY - ENG'!C:D,2,FALSE),VLOOKUP(J1901,'DESC ITY - ENG'!B:D,3,FALSE))</f>
        <v>SHTS</v>
      </c>
      <c r="U1901" t="str">
        <f>VLOOKUP(T1901,'STANDARD COMM'!A:B,2,FALSE)</f>
        <v>COLOR SHEET SLEEVE</v>
      </c>
      <c r="V1901" t="str">
        <f>IF(T1901="","(blank)",IF(COUNTIF('STANDARD COMM'!A:A,T1901)&gt;0,"OK","OUT OF SCOPE"))</f>
        <v>OK</v>
      </c>
    </row>
    <row r="1902" spans="1:22">
      <c r="A1902" t="s">
        <v>9646</v>
      </c>
      <c r="B1902" s="48">
        <v>46111.752418981501</v>
      </c>
      <c r="D1902" t="s">
        <v>9682</v>
      </c>
      <c r="E1902" t="str">
        <f>VLOOKUP(D1902,[1]Sheet1!$F:$G,2,FALSE)</f>
        <v>TIPOLITOGRAFIA ROTOGRAF SRL</v>
      </c>
      <c r="F1902" t="s">
        <v>9772</v>
      </c>
      <c r="G1902" s="24">
        <v>46173</v>
      </c>
      <c r="I1902" t="s">
        <v>4166</v>
      </c>
      <c r="J1902" t="s">
        <v>4167</v>
      </c>
      <c r="K1902" t="s">
        <v>4939</v>
      </c>
      <c r="L1902" s="33" t="str">
        <f>VLOOKUP(K1902,'COMM ITY- ENG'!A:B,2,FALSE)</f>
        <v>packaging material</v>
      </c>
      <c r="N1902">
        <v>1000</v>
      </c>
      <c r="O1902" t="s">
        <v>4949</v>
      </c>
      <c r="Q1902" s="19">
        <f t="shared" si="29"/>
        <v>0.152</v>
      </c>
      <c r="R1902">
        <v>152</v>
      </c>
      <c r="S1902" s="26" t="str">
        <f>IFERROR(VLOOKUP(J1902,'DESC ITY - ENG'!B:C,2,FALSE),VLOOKUP(I1902,'DESC ITY - ENG'!A:C,3,FALSE))</f>
        <v>TVS E.PR.COLOR RESTYLING 2025 ADVERTISING DISC T.TEK F17</v>
      </c>
      <c r="T1902" s="15" t="str">
        <f>IFERROR(VLOOKUP(S1902,'DESC ITY - ENG'!C:D,2,FALSE),VLOOKUP(J1902,'DESC ITY - ENG'!B:D,3,FALSE))</f>
        <v>SHTS</v>
      </c>
      <c r="U1902" t="str">
        <f>VLOOKUP(T1902,'STANDARD COMM'!A:B,2,FALSE)</f>
        <v>COLOR SHEET SLEEVE</v>
      </c>
      <c r="V1902" t="str">
        <f>IF(T1902="","(blank)",IF(COUNTIF('STANDARD COMM'!A:A,T1902)&gt;0,"OK","OUT OF SCOPE"))</f>
        <v>OK</v>
      </c>
    </row>
    <row r="1903" spans="1:22">
      <c r="A1903" t="s">
        <v>9646</v>
      </c>
      <c r="B1903" s="48">
        <v>46111.752418981501</v>
      </c>
      <c r="D1903" t="s">
        <v>9682</v>
      </c>
      <c r="E1903" t="str">
        <f>VLOOKUP(D1903,[1]Sheet1!$F:$G,2,FALSE)</f>
        <v>TIPOLITOGRAFIA ROTOGRAF SRL</v>
      </c>
      <c r="F1903" t="s">
        <v>9772</v>
      </c>
      <c r="G1903" s="24">
        <v>46173</v>
      </c>
      <c r="I1903" t="s">
        <v>6809</v>
      </c>
      <c r="J1903" t="s">
        <v>6630</v>
      </c>
      <c r="K1903" t="s">
        <v>4939</v>
      </c>
      <c r="L1903" s="33" t="str">
        <f>VLOOKUP(K1903,'COMM ITY- ENG'!A:B,2,FALSE)</f>
        <v>packaging material</v>
      </c>
      <c r="N1903">
        <v>50000</v>
      </c>
      <c r="O1903" t="s">
        <v>4949</v>
      </c>
      <c r="Q1903" s="19">
        <f t="shared" si="29"/>
        <v>2.3300000000000001E-2</v>
      </c>
      <c r="R1903">
        <v>1165</v>
      </c>
      <c r="S1903" s="26" t="str">
        <f>IFERROR(VLOOKUP(J1903,'DESC ITY - ENG'!B:C,2,FALSE),VLOOKUP(I1903,'DESC ITY - ENG'!A:C,3,FALSE))</f>
        <v>LEAFLET MADE IN U&amp;C CERAMICLAD 127X178 MM</v>
      </c>
      <c r="T1903" s="15" t="str">
        <f>IFERROR(VLOOKUP(S1903,'DESC ITY - ENG'!C:D,2,FALSE),VLOOKUP(J1903,'DESC ITY - ENG'!B:D,3,FALSE))</f>
        <v>U&amp;C-</v>
      </c>
      <c r="U1903" t="str">
        <f>VLOOKUP(T1903,'STANDARD COMM'!A:B,2,FALSE)</f>
        <v>USE &amp; CARE / ASSY DIAGRAM</v>
      </c>
      <c r="V1903" t="str">
        <f>IF(T1903="","(blank)",IF(COUNTIF('STANDARD COMM'!A:A,T1903)&gt;0,"OK","OUT OF SCOPE"))</f>
        <v>OK</v>
      </c>
    </row>
    <row r="1904" spans="1:22">
      <c r="A1904" t="s">
        <v>9583</v>
      </c>
      <c r="B1904" s="48">
        <v>46112.737569444398</v>
      </c>
      <c r="D1904" t="s">
        <v>9007</v>
      </c>
      <c r="E1904" t="str">
        <f>VLOOKUP(D1904,[1]Sheet1!$F:$G,2,FALSE)</f>
        <v>SCATOLIFICIO I.S.A. SRL</v>
      </c>
      <c r="F1904" t="s">
        <v>9740</v>
      </c>
      <c r="G1904" s="24">
        <v>46173</v>
      </c>
      <c r="I1904" t="s">
        <v>2176</v>
      </c>
      <c r="J1904" t="s">
        <v>2177</v>
      </c>
      <c r="K1904" t="s">
        <v>4947</v>
      </c>
      <c r="L1904" s="33" t="str">
        <f>VLOOKUP(K1904,'COMM ITY- ENG'!A:B,2,FALSE)</f>
        <v>cartons and boxes</v>
      </c>
      <c r="N1904">
        <v>255</v>
      </c>
      <c r="O1904" t="s">
        <v>4949</v>
      </c>
      <c r="Q1904" s="19">
        <f t="shared" si="29"/>
        <v>0.81800000000000006</v>
      </c>
      <c r="R1904">
        <v>208.59</v>
      </c>
      <c r="S1904" s="26" t="str">
        <f>IFERROR(VLOOKUP(J1904,'DESC ITY - ENG'!B:C,2,FALSE),VLOOKUP(I1904,'DESC ITY - ENG'!A:C,3,FALSE))</f>
        <v>BOX 3360/000 60X38X19 CM</v>
      </c>
      <c r="T1904" s="15" t="str">
        <f>IFERROR(VLOOKUP(S1904,'DESC ITY - ENG'!C:D,2,FALSE),VLOOKUP(J1904,'DESC ITY - ENG'!B:D,3,FALSE))</f>
        <v>SHTS</v>
      </c>
      <c r="U1904" t="str">
        <f>VLOOKUP(T1904,'STANDARD COMM'!A:B,2,FALSE)</f>
        <v>COLOR SHEET SLEEVE</v>
      </c>
      <c r="V1904" t="str">
        <f>IF(T1904="","(blank)",IF(COUNTIF('STANDARD COMM'!A:A,T1904)&gt;0,"OK","OUT OF SCOPE"))</f>
        <v>OK</v>
      </c>
    </row>
    <row r="1905" spans="1:22">
      <c r="A1905" t="s">
        <v>9583</v>
      </c>
      <c r="B1905" s="48">
        <v>46112.737569444398</v>
      </c>
      <c r="D1905" t="s">
        <v>9007</v>
      </c>
      <c r="E1905" t="str">
        <f>VLOOKUP(D1905,[1]Sheet1!$F:$G,2,FALSE)</f>
        <v>SCATOLIFICIO I.S.A. SRL</v>
      </c>
      <c r="F1905" t="s">
        <v>9740</v>
      </c>
      <c r="G1905" s="24">
        <v>46173</v>
      </c>
      <c r="I1905" t="s">
        <v>1053</v>
      </c>
      <c r="J1905" t="s">
        <v>1054</v>
      </c>
      <c r="K1905" t="s">
        <v>4947</v>
      </c>
      <c r="L1905" s="33" t="str">
        <f>VLOOKUP(K1905,'COMM ITY- ENG'!A:B,2,FALSE)</f>
        <v>cartons and boxes</v>
      </c>
      <c r="N1905">
        <v>310</v>
      </c>
      <c r="O1905" t="s">
        <v>4949</v>
      </c>
      <c r="Q1905" s="19">
        <f t="shared" si="29"/>
        <v>0.45999999999999996</v>
      </c>
      <c r="R1905">
        <v>142.6</v>
      </c>
      <c r="S1905" s="26" t="str">
        <f>IFERROR(VLOOKUP(J1905,'DESC ITY - ENG'!B:C,2,FALSE),VLOOKUP(I1905,'DESC ITY - ENG'!A:C,3,FALSE))</f>
        <v>Box 3486/000, 47x30.5x15 cm</v>
      </c>
      <c r="T1905" s="15" t="str">
        <f>IFERROR(VLOOKUP(S1905,'DESC ITY - ENG'!C:D,2,FALSE),VLOOKUP(J1905,'DESC ITY - ENG'!B:D,3,FALSE))</f>
        <v>BOX-</v>
      </c>
      <c r="U1905" t="str">
        <f>VLOOKUP(T1905,'STANDARD COMM'!A:B,2,FALSE)</f>
        <v>BOX / CARTON</v>
      </c>
      <c r="V1905" t="str">
        <f>IF(T1905="","(blank)",IF(COUNTIF('STANDARD COMM'!A:A,T1905)&gt;0,"OK","OUT OF SCOPE"))</f>
        <v>OK</v>
      </c>
    </row>
    <row r="1906" spans="1:22">
      <c r="A1906" t="s">
        <v>9583</v>
      </c>
      <c r="B1906" s="48">
        <v>46112.737569444398</v>
      </c>
      <c r="D1906" t="str">
        <f>VLOOKUP(A1906,[1]Sheet1!$A:$F,6,FALSE)</f>
        <v>F600917</v>
      </c>
      <c r="E1906" t="str">
        <f>VLOOKUP(D1906,[1]Sheet1!$F:$G,2,FALSE)</f>
        <v>SCATOLIFICIO I.S.A. SRL</v>
      </c>
      <c r="F1906" t="s">
        <v>9740</v>
      </c>
      <c r="G1906" s="24">
        <v>46173</v>
      </c>
      <c r="I1906" t="s">
        <v>1175</v>
      </c>
      <c r="J1906" t="s">
        <v>1176</v>
      </c>
      <c r="K1906" t="s">
        <v>4947</v>
      </c>
      <c r="L1906" s="33" t="str">
        <f>VLOOKUP(K1906,'COMM ITY- ENG'!A:B,2,FALSE)</f>
        <v>cartons and boxes</v>
      </c>
      <c r="N1906">
        <v>256</v>
      </c>
      <c r="O1906" t="s">
        <v>4949</v>
      </c>
      <c r="Q1906" s="19">
        <f t="shared" si="29"/>
        <v>0.71898437500000001</v>
      </c>
      <c r="R1906">
        <v>184.06</v>
      </c>
      <c r="S1906" s="26" t="str">
        <f>IFERROR(VLOOKUP(J1906,'DESC ITY - ENG'!B:C,2,FALSE),VLOOKUP(I1906,'DESC ITY - ENG'!A:C,3,FALSE))</f>
        <v>Box 3742/254*, 39x38.5x15 cm</v>
      </c>
      <c r="T1906" s="15" t="str">
        <f>IFERROR(VLOOKUP(S1906,'DESC ITY - ENG'!C:D,2,FALSE),VLOOKUP(J1906,'DESC ITY - ENG'!B:D,3,FALSE))</f>
        <v>BOX-</v>
      </c>
      <c r="U1906" t="str">
        <f>VLOOKUP(T1906,'STANDARD COMM'!A:B,2,FALSE)</f>
        <v>BOX / CARTON</v>
      </c>
      <c r="V1906" t="str">
        <f>IF(T1906="","(blank)",IF(COUNTIF('STANDARD COMM'!A:A,T1906)&gt;0,"OK","OUT OF SCOPE"))</f>
        <v>OK</v>
      </c>
    </row>
    <row r="1907" spans="1:22">
      <c r="A1907" t="s">
        <v>9583</v>
      </c>
      <c r="B1907" s="48">
        <v>46112.737569444398</v>
      </c>
      <c r="D1907" t="s">
        <v>9007</v>
      </c>
      <c r="E1907" t="str">
        <f>VLOOKUP(D1907,[1]Sheet1!$F:$G,2,FALSE)</f>
        <v>SCATOLIFICIO I.S.A. SRL</v>
      </c>
      <c r="F1907" t="s">
        <v>9740</v>
      </c>
      <c r="G1907" s="24">
        <v>46173</v>
      </c>
      <c r="I1907" t="s">
        <v>1694</v>
      </c>
      <c r="J1907" t="s">
        <v>1695</v>
      </c>
      <c r="K1907" t="s">
        <v>4947</v>
      </c>
      <c r="L1907" s="33" t="str">
        <f>VLOOKUP(K1907,'COMM ITY- ENG'!A:B,2,FALSE)</f>
        <v>cartons and boxes</v>
      </c>
      <c r="N1907">
        <v>221</v>
      </c>
      <c r="O1907" t="s">
        <v>4949</v>
      </c>
      <c r="Q1907" s="19">
        <f t="shared" si="29"/>
        <v>0.54199095022624433</v>
      </c>
      <c r="R1907">
        <v>119.78</v>
      </c>
      <c r="S1907" s="26" t="str">
        <f>IFERROR(VLOOKUP(J1907,'DESC ITY - ENG'!B:C,2,FALSE),VLOOKUP(I1907,'DESC ITY - ENG'!A:C,3,FALSE))</f>
        <v>BOX 5066/240*39X22.5X19 CM</v>
      </c>
      <c r="T1907" s="15" t="str">
        <f>IFERROR(VLOOKUP(S1907,'DESC ITY - ENG'!C:D,2,FALSE),VLOOKUP(J1907,'DESC ITY - ENG'!B:D,3,FALSE))</f>
        <v>SHTS</v>
      </c>
      <c r="U1907" t="str">
        <f>VLOOKUP(T1907,'STANDARD COMM'!A:B,2,FALSE)</f>
        <v>COLOR SHEET SLEEVE</v>
      </c>
      <c r="V1907" t="str">
        <f>IF(T1907="","(blank)",IF(COUNTIF('STANDARD COMM'!A:A,T1907)&gt;0,"OK","OUT OF SCOPE"))</f>
        <v>OK</v>
      </c>
    </row>
    <row r="1908" spans="1:22">
      <c r="A1908" t="s">
        <v>9583</v>
      </c>
      <c r="B1908" s="48">
        <v>46112.737569444398</v>
      </c>
      <c r="D1908" t="s">
        <v>9007</v>
      </c>
      <c r="E1908" t="str">
        <f>VLOOKUP(D1908,[1]Sheet1!$F:$G,2,FALSE)</f>
        <v>SCATOLIFICIO I.S.A. SRL</v>
      </c>
      <c r="F1908" t="s">
        <v>9740</v>
      </c>
      <c r="G1908" s="24">
        <v>46173</v>
      </c>
      <c r="I1908" t="s">
        <v>2230</v>
      </c>
      <c r="J1908" t="s">
        <v>2231</v>
      </c>
      <c r="K1908" t="s">
        <v>4947</v>
      </c>
      <c r="L1908" s="33" t="str">
        <f>VLOOKUP(K1908,'COMM ITY- ENG'!A:B,2,FALSE)</f>
        <v>cartons and boxes</v>
      </c>
      <c r="N1908">
        <v>169</v>
      </c>
      <c r="O1908" t="s">
        <v>4949</v>
      </c>
      <c r="Q1908" s="19">
        <f t="shared" si="29"/>
        <v>0.62899408284023672</v>
      </c>
      <c r="R1908">
        <v>106.3</v>
      </c>
      <c r="S1908" s="26" t="str">
        <f>IFERROR(VLOOKUP(J1908,'DESC ITY - ENG'!B:C,2,FALSE),VLOOKUP(I1908,'DESC ITY - ENG'!A:C,3,FALSE))</f>
        <v>BOX 6842/000 27X27X26 CM</v>
      </c>
      <c r="T1908" s="15" t="str">
        <f>IFERROR(VLOOKUP(S1908,'DESC ITY - ENG'!C:D,2,FALSE),VLOOKUP(J1908,'DESC ITY - ENG'!B:D,3,FALSE))</f>
        <v>SHTS</v>
      </c>
      <c r="U1908" t="str">
        <f>VLOOKUP(T1908,'STANDARD COMM'!A:B,2,FALSE)</f>
        <v>COLOR SHEET SLEEVE</v>
      </c>
      <c r="V1908" t="str">
        <f>IF(T1908="","(blank)",IF(COUNTIF('STANDARD COMM'!A:A,T1908)&gt;0,"OK","OUT OF SCOPE"))</f>
        <v>OK</v>
      </c>
    </row>
    <row r="1909" spans="1:22">
      <c r="A1909" t="s">
        <v>9583</v>
      </c>
      <c r="B1909" s="48">
        <v>46112.737569444398</v>
      </c>
      <c r="D1909" t="s">
        <v>9007</v>
      </c>
      <c r="E1909" t="str">
        <f>VLOOKUP(D1909,[1]Sheet1!$F:$G,2,FALSE)</f>
        <v>SCATOLIFICIO I.S.A. SRL</v>
      </c>
      <c r="F1909" t="s">
        <v>9740</v>
      </c>
      <c r="G1909" s="24">
        <v>46173</v>
      </c>
      <c r="I1909" t="s">
        <v>1135</v>
      </c>
      <c r="J1909" t="s">
        <v>1136</v>
      </c>
      <c r="K1909" t="s">
        <v>4947</v>
      </c>
      <c r="L1909" s="33" t="str">
        <f>VLOOKUP(K1909,'COMM ITY- ENG'!A:B,2,FALSE)</f>
        <v>cartons and boxes</v>
      </c>
      <c r="N1909">
        <v>920</v>
      </c>
      <c r="O1909" t="s">
        <v>4949</v>
      </c>
      <c r="Q1909" s="19">
        <f t="shared" si="29"/>
        <v>0.75399999999999989</v>
      </c>
      <c r="R1909">
        <v>693.68</v>
      </c>
      <c r="S1909" s="26" t="str">
        <f>IFERROR(VLOOKUP(J1909,'DESC ITY - ENG'!B:C,2,FALSE),VLOOKUP(I1909,'DESC ITY - ENG'!A:C,3,FALSE))</f>
        <v>Cardboard Divider, 120x80 cm, T.1</v>
      </c>
      <c r="T1909" s="15" t="str">
        <f>IFERROR(VLOOKUP(S1909,'DESC ITY - ENG'!C:D,2,FALSE),VLOOKUP(J1909,'DESC ITY - ENG'!B:D,3,FALSE))</f>
        <v>CBS-</v>
      </c>
      <c r="U1909" t="str">
        <f>VLOOKUP(T1909,'STANDARD COMM'!A:B,2,FALSE)</f>
        <v>CARD BOARD INSERT</v>
      </c>
      <c r="V1909" t="str">
        <f>IF(T1909="","(blank)",IF(COUNTIF('STANDARD COMM'!A:A,T1909)&gt;0,"OK","OUT OF SCOPE"))</f>
        <v>OK</v>
      </c>
    </row>
    <row r="1910" spans="1:22">
      <c r="A1910" t="s">
        <v>9583</v>
      </c>
      <c r="B1910" s="48">
        <v>46112.737569444398</v>
      </c>
      <c r="D1910" t="s">
        <v>9007</v>
      </c>
      <c r="E1910" t="str">
        <f>VLOOKUP(D1910,[1]Sheet1!$F:$G,2,FALSE)</f>
        <v>SCATOLIFICIO I.S.A. SRL</v>
      </c>
      <c r="F1910" t="s">
        <v>9740</v>
      </c>
      <c r="G1910" s="24">
        <v>46173</v>
      </c>
      <c r="I1910" t="s">
        <v>9870</v>
      </c>
      <c r="J1910" t="s">
        <v>9871</v>
      </c>
      <c r="K1910" t="s">
        <v>4947</v>
      </c>
      <c r="L1910" s="33" t="str">
        <f>VLOOKUP(K1910,'COMM ITY- ENG'!A:B,2,FALSE)</f>
        <v>cartons and boxes</v>
      </c>
      <c r="N1910">
        <v>297</v>
      </c>
      <c r="O1910" t="s">
        <v>4949</v>
      </c>
      <c r="Q1910" s="19">
        <f t="shared" si="29"/>
        <v>0.04</v>
      </c>
      <c r="R1910">
        <v>11.88</v>
      </c>
      <c r="S1910" s="26" t="str">
        <f>IFERROR(VLOOKUP(J1910,'DESC ITY - ENG'!B:C,2,FALSE),VLOOKUP(I1910,'DESC ITY - ENG'!A:C,3,FALSE))</f>
        <v>CARDBOARD DIVIDER 27X15 CM TYPE 5</v>
      </c>
      <c r="T1910" s="15" t="str">
        <f>IFERROR(VLOOKUP(S1910,'DESC ITY - ENG'!C:D,2,FALSE),VLOOKUP(J1910,'DESC ITY - ENG'!B:D,3,FALSE))</f>
        <v>SHTS</v>
      </c>
      <c r="U1910" t="str">
        <f>VLOOKUP(T1910,'STANDARD COMM'!A:B,2,FALSE)</f>
        <v>COLOR SHEET SLEEVE</v>
      </c>
      <c r="V1910" t="str">
        <f>IF(T1910="","(blank)",IF(COUNTIF('STANDARD COMM'!A:A,T1910)&gt;0,"OK","OUT OF SCOPE"))</f>
        <v>OK</v>
      </c>
    </row>
    <row r="1911" spans="1:22">
      <c r="A1911" t="s">
        <v>9583</v>
      </c>
      <c r="B1911" s="48">
        <v>46112.737569444398</v>
      </c>
      <c r="D1911" t="s">
        <v>9007</v>
      </c>
      <c r="E1911" t="str">
        <f>VLOOKUP(D1911,[1]Sheet1!$F:$G,2,FALSE)</f>
        <v>SCATOLIFICIO I.S.A. SRL</v>
      </c>
      <c r="F1911" t="s">
        <v>9740</v>
      </c>
      <c r="G1911" s="24">
        <v>46173</v>
      </c>
      <c r="I1911" t="s">
        <v>1756</v>
      </c>
      <c r="J1911" t="s">
        <v>1757</v>
      </c>
      <c r="K1911" t="s">
        <v>4947</v>
      </c>
      <c r="L1911" s="33" t="str">
        <f>VLOOKUP(K1911,'COMM ITY- ENG'!A:B,2,FALSE)</f>
        <v>cartons and boxes</v>
      </c>
      <c r="N1911">
        <v>255</v>
      </c>
      <c r="O1911" t="s">
        <v>4949</v>
      </c>
      <c r="Q1911" s="19">
        <f t="shared" si="29"/>
        <v>5.1999999999999998E-2</v>
      </c>
      <c r="R1911">
        <v>13.26</v>
      </c>
      <c r="S1911" s="26" t="str">
        <f>IFERROR(VLOOKUP(J1911,'DESC ITY - ENG'!B:C,2,FALSE),VLOOKUP(I1911,'DESC ITY - ENG'!A:C,3,FALSE))</f>
        <v>CARDBOARD DIVIDER 35x18 CM TYPE 5</v>
      </c>
      <c r="T1911" s="15" t="str">
        <f>IFERROR(VLOOKUP(S1911,'DESC ITY - ENG'!C:D,2,FALSE),VLOOKUP(J1911,'DESC ITY - ENG'!B:D,3,FALSE))</f>
        <v>SHTS</v>
      </c>
      <c r="U1911" t="str">
        <f>VLOOKUP(T1911,'STANDARD COMM'!A:B,2,FALSE)</f>
        <v>COLOR SHEET SLEEVE</v>
      </c>
      <c r="V1911" t="str">
        <f>IF(T1911="","(blank)",IF(COUNTIF('STANDARD COMM'!A:A,T1911)&gt;0,"OK","OUT OF SCOPE"))</f>
        <v>OK</v>
      </c>
    </row>
    <row r="1912" spans="1:22">
      <c r="A1912" t="s">
        <v>9583</v>
      </c>
      <c r="B1912" s="48">
        <v>46112.737569444398</v>
      </c>
      <c r="D1912" t="s">
        <v>9007</v>
      </c>
      <c r="E1912" t="str">
        <f>VLOOKUP(D1912,[1]Sheet1!$F:$G,2,FALSE)</f>
        <v>SCATOLIFICIO I.S.A. SRL</v>
      </c>
      <c r="F1912" t="s">
        <v>9740</v>
      </c>
      <c r="G1912" s="24">
        <v>46173</v>
      </c>
      <c r="I1912" t="s">
        <v>1758</v>
      </c>
      <c r="J1912" t="s">
        <v>1759</v>
      </c>
      <c r="K1912" t="s">
        <v>4947</v>
      </c>
      <c r="L1912" s="33" t="str">
        <f>VLOOKUP(K1912,'COMM ITY- ENG'!A:B,2,FALSE)</f>
        <v>cartons and boxes</v>
      </c>
      <c r="N1912">
        <v>128</v>
      </c>
      <c r="O1912" t="s">
        <v>4949</v>
      </c>
      <c r="Q1912" s="19">
        <f t="shared" si="29"/>
        <v>4.7968749999999998E-2</v>
      </c>
      <c r="R1912">
        <v>6.14</v>
      </c>
      <c r="S1912" s="26" t="str">
        <f>IFERROR(VLOOKUP(J1912,'DESC ITY - ENG'!B:C,2,FALSE),VLOOKUP(I1912,'DESC ITY - ENG'!A:C,3,FALSE))</f>
        <v>Cardboard Divider, 40x14 cm, T.5</v>
      </c>
      <c r="T1912" s="15" t="str">
        <f>IFERROR(VLOOKUP(S1912,'DESC ITY - ENG'!C:D,2,FALSE),VLOOKUP(J1912,'DESC ITY - ENG'!B:D,3,FALSE))</f>
        <v>CBS-</v>
      </c>
      <c r="U1912" t="str">
        <f>VLOOKUP(T1912,'STANDARD COMM'!A:B,2,FALSE)</f>
        <v>CARD BOARD INSERT</v>
      </c>
      <c r="V1912" t="str">
        <f>IF(T1912="","(blank)",IF(COUNTIF('STANDARD COMM'!A:A,T1912)&gt;0,"OK","OUT OF SCOPE"))</f>
        <v>OK</v>
      </c>
    </row>
    <row r="1913" spans="1:22">
      <c r="A1913" t="s">
        <v>9583</v>
      </c>
      <c r="B1913" s="48">
        <v>46112.737569444398</v>
      </c>
      <c r="D1913" t="s">
        <v>9007</v>
      </c>
      <c r="E1913" t="str">
        <f>VLOOKUP(D1913,[1]Sheet1!$F:$G,2,FALSE)</f>
        <v>SCATOLIFICIO I.S.A. SRL</v>
      </c>
      <c r="F1913" t="s">
        <v>9740</v>
      </c>
      <c r="G1913" s="24">
        <v>46173</v>
      </c>
      <c r="I1913" t="s">
        <v>3501</v>
      </c>
      <c r="J1913" t="s">
        <v>3502</v>
      </c>
      <c r="K1913" t="s">
        <v>4947</v>
      </c>
      <c r="L1913" s="33" t="str">
        <f>VLOOKUP(K1913,'COMM ITY- ENG'!A:B,2,FALSE)</f>
        <v>cartons and boxes</v>
      </c>
      <c r="N1913">
        <v>541</v>
      </c>
      <c r="O1913" t="s">
        <v>4949</v>
      </c>
      <c r="Q1913" s="19">
        <f t="shared" si="29"/>
        <v>5.5009242144177455E-2</v>
      </c>
      <c r="R1913">
        <v>29.76</v>
      </c>
      <c r="S1913" s="26" t="str">
        <f>IFERROR(VLOOKUP(J1913,'DESC ITY - ENG'!B:C,2,FALSE),VLOOKUP(I1913,'DESC ITY - ENG'!A:C,3,FALSE))</f>
        <v>CARDBOARD DIVIDER 50x14 CM TYPE 5</v>
      </c>
      <c r="T1913" s="15" t="str">
        <f>IFERROR(VLOOKUP(S1913,'DESC ITY - ENG'!C:D,2,FALSE),VLOOKUP(J1913,'DESC ITY - ENG'!B:D,3,FALSE))</f>
        <v>SHTS</v>
      </c>
      <c r="U1913" t="str">
        <f>VLOOKUP(T1913,'STANDARD COMM'!A:B,2,FALSE)</f>
        <v>COLOR SHEET SLEEVE</v>
      </c>
      <c r="V1913" t="str">
        <f>IF(T1913="","(blank)",IF(COUNTIF('STANDARD COMM'!A:A,T1913)&gt;0,"OK","OUT OF SCOPE"))</f>
        <v>OK</v>
      </c>
    </row>
    <row r="1914" spans="1:22">
      <c r="A1914" t="s">
        <v>9623</v>
      </c>
      <c r="B1914" s="48">
        <v>46113.402233796303</v>
      </c>
      <c r="D1914" t="s">
        <v>107</v>
      </c>
      <c r="E1914" t="str">
        <f>VLOOKUP(D1914,[1]Sheet1!$F:$G,2,FALSE)</f>
        <v>EUROACCIAI SPA</v>
      </c>
      <c r="F1914" t="s">
        <v>9762</v>
      </c>
      <c r="G1914" s="24">
        <v>46173</v>
      </c>
      <c r="I1914" t="s">
        <v>932</v>
      </c>
      <c r="J1914" t="s">
        <v>933</v>
      </c>
      <c r="K1914" t="s">
        <v>4944</v>
      </c>
      <c r="L1914" s="33" t="str">
        <f>VLOOKUP(K1914,'COMM ITY- ENG'!A:B,2,FALSE)</f>
        <v>steel</v>
      </c>
      <c r="N1914">
        <v>501</v>
      </c>
      <c r="O1914" t="s">
        <v>4950</v>
      </c>
      <c r="Q1914" s="19">
        <f t="shared" si="29"/>
        <v>3.32</v>
      </c>
      <c r="R1914">
        <v>1663.32</v>
      </c>
      <c r="S1914" s="26" t="str">
        <f>IFERROR(VLOOKUP(J1914,'DESC ITY - ENG'!B:C,2,FALSE),VLOOKUP(I1914,'DESC ITY - ENG'!A:C,3,FALSE))</f>
        <v>Steel Disc AISI 430 0.5mm Smooth/Satin Finish [cite: 1]</v>
      </c>
      <c r="T1914" s="15" t="str">
        <f>IFERROR(VLOOKUP(S1914,'DESC ITY - ENG'!C:D,2,FALSE),VLOOKUP(J1914,'DESC ITY - ENG'!B:D,3,FALSE))</f>
        <v>SSM-</v>
      </c>
      <c r="U1914" t="str">
        <f>VLOOKUP(T1914,'STANDARD COMM'!A:B,2,FALSE)</f>
        <v>STAINLESS STEEL MATERIAL</v>
      </c>
      <c r="V1914" t="str">
        <f>IF(T1914="","(blank)",IF(COUNTIF('STANDARD COMM'!A:A,T1914)&gt;0,"OK","OUT OF SCOPE"))</f>
        <v>OK</v>
      </c>
    </row>
    <row r="1915" spans="1:22">
      <c r="A1915" t="s">
        <v>9623</v>
      </c>
      <c r="B1915" s="48">
        <v>46113.402233796303</v>
      </c>
      <c r="D1915" t="s">
        <v>107</v>
      </c>
      <c r="E1915" t="str">
        <f>VLOOKUP(D1915,[1]Sheet1!$F:$G,2,FALSE)</f>
        <v>EUROACCIAI SPA</v>
      </c>
      <c r="F1915" t="s">
        <v>9762</v>
      </c>
      <c r="G1915" s="24">
        <v>46173</v>
      </c>
      <c r="I1915" t="s">
        <v>934</v>
      </c>
      <c r="J1915" t="s">
        <v>935</v>
      </c>
      <c r="K1915" t="s">
        <v>4944</v>
      </c>
      <c r="L1915" s="33" t="str">
        <f>VLOOKUP(K1915,'COMM ITY- ENG'!A:B,2,FALSE)</f>
        <v>steel</v>
      </c>
      <c r="N1915">
        <v>1199</v>
      </c>
      <c r="O1915" t="s">
        <v>4950</v>
      </c>
      <c r="Q1915" s="19">
        <f t="shared" si="29"/>
        <v>3.32</v>
      </c>
      <c r="R1915">
        <v>3980.68</v>
      </c>
      <c r="S1915" s="26" t="str">
        <f>IFERROR(VLOOKUP(J1915,'DESC ITY - ENG'!B:C,2,FALSE),VLOOKUP(I1915,'DESC ITY - ENG'!A:C,3,FALSE))</f>
        <v>Steel Disc AISI 430 0.5mm Smooth/Satin Finish [cite: 1]</v>
      </c>
      <c r="T1915" s="15" t="str">
        <f>IFERROR(VLOOKUP(S1915,'DESC ITY - ENG'!C:D,2,FALSE),VLOOKUP(J1915,'DESC ITY - ENG'!B:D,3,FALSE))</f>
        <v>SSM-</v>
      </c>
      <c r="U1915" t="str">
        <f>VLOOKUP(T1915,'STANDARD COMM'!A:B,2,FALSE)</f>
        <v>STAINLESS STEEL MATERIAL</v>
      </c>
      <c r="V1915" t="str">
        <f>IF(T1915="","(blank)",IF(COUNTIF('STANDARD COMM'!A:A,T1915)&gt;0,"OK","OUT OF SCOPE"))</f>
        <v>OK</v>
      </c>
    </row>
    <row r="1916" spans="1:22">
      <c r="A1916" t="s">
        <v>9623</v>
      </c>
      <c r="B1916" s="48">
        <v>46113.402233796303</v>
      </c>
      <c r="D1916" t="s">
        <v>107</v>
      </c>
      <c r="E1916" t="str">
        <f>VLOOKUP(D1916,[1]Sheet1!$F:$G,2,FALSE)</f>
        <v>EUROACCIAI SPA</v>
      </c>
      <c r="F1916" t="s">
        <v>9762</v>
      </c>
      <c r="G1916" s="24">
        <v>46173</v>
      </c>
      <c r="I1916" t="s">
        <v>938</v>
      </c>
      <c r="J1916" t="s">
        <v>939</v>
      </c>
      <c r="K1916" t="s">
        <v>4944</v>
      </c>
      <c r="L1916" s="33" t="str">
        <f>VLOOKUP(K1916,'COMM ITY- ENG'!A:B,2,FALSE)</f>
        <v>steel</v>
      </c>
      <c r="N1916">
        <v>658</v>
      </c>
      <c r="O1916" t="s">
        <v>4950</v>
      </c>
      <c r="Q1916" s="19">
        <f t="shared" si="29"/>
        <v>3.32</v>
      </c>
      <c r="R1916">
        <v>2184.56</v>
      </c>
      <c r="S1916" s="26" t="str">
        <f>IFERROR(VLOOKUP(J1916,'DESC ITY - ENG'!B:C,2,FALSE),VLOOKUP(I1916,'DESC ITY - ENG'!A:C,3,FALSE))</f>
        <v>Steel Disc AISI 430 0.5mm Smooth/Satin Finish [cite: 1]</v>
      </c>
      <c r="T1916" s="15" t="str">
        <f>IFERROR(VLOOKUP(S1916,'DESC ITY - ENG'!C:D,2,FALSE),VLOOKUP(J1916,'DESC ITY - ENG'!B:D,3,FALSE))</f>
        <v>SSM-</v>
      </c>
      <c r="U1916" t="str">
        <f>VLOOKUP(T1916,'STANDARD COMM'!A:B,2,FALSE)</f>
        <v>STAINLESS STEEL MATERIAL</v>
      </c>
      <c r="V1916" t="str">
        <f>IF(T1916="","(blank)",IF(COUNTIF('STANDARD COMM'!A:A,T1916)&gt;0,"OK","OUT OF SCOPE"))</f>
        <v>OK</v>
      </c>
    </row>
    <row r="1917" spans="1:22">
      <c r="A1917" t="s">
        <v>8982</v>
      </c>
      <c r="B1917" s="48">
        <v>46113.449687499997</v>
      </c>
      <c r="D1917" t="s">
        <v>119</v>
      </c>
      <c r="E1917" t="str">
        <f>VLOOKUP(D1917,[1]Sheet1!$F:$G,2,FALSE)</f>
        <v>PROFILGLASS SPA</v>
      </c>
      <c r="F1917" t="s">
        <v>9756</v>
      </c>
      <c r="G1917" s="24">
        <v>46173</v>
      </c>
      <c r="I1917" t="s">
        <v>3820</v>
      </c>
      <c r="J1917" t="s">
        <v>3821</v>
      </c>
      <c r="K1917" t="s">
        <v>4938</v>
      </c>
      <c r="L1917" s="33" t="str">
        <f>VLOOKUP(K1917,'COMM ITY- ENG'!A:B,2,FALSE)</f>
        <v>aluminium</v>
      </c>
      <c r="N1917">
        <v>668</v>
      </c>
      <c r="O1917" t="s">
        <v>4950</v>
      </c>
      <c r="Q1917" s="19">
        <f t="shared" si="29"/>
        <v>3.9</v>
      </c>
      <c r="R1917">
        <v>2605.1999999999998</v>
      </c>
      <c r="S1917" s="26" t="str">
        <f>IFERROR(VLOOKUP(J1917,'DESC ITY - ENG'!B:C,2,FALSE),VLOOKUP(I1917,'DESC ITY - ENG'!A:C,3,FALSE))</f>
        <v>Aluminum Disc, Al 99.5%, 410x2.8mm</v>
      </c>
      <c r="T1917" s="15" t="str">
        <f>IFERROR(VLOOKUP(S1917,'DESC ITY - ENG'!C:D,2,FALSE),VLOOKUP(J1917,'DESC ITY - ENG'!B:D,3,FALSE))</f>
        <v>ALM-</v>
      </c>
      <c r="U1917" t="str">
        <f>VLOOKUP(T1917,'STANDARD COMM'!A:B,2,FALSE)</f>
        <v>ALUM MATERIAL</v>
      </c>
      <c r="V1917" t="str">
        <f>IF(T1917="","(blank)",IF(COUNTIF('STANDARD COMM'!A:A,T1917)&gt;0,"OK","OUT OF SCOPE"))</f>
        <v>OK</v>
      </c>
    </row>
    <row r="1918" spans="1:22">
      <c r="A1918" t="s">
        <v>9575</v>
      </c>
      <c r="B1918" s="48">
        <v>46113.588553240697</v>
      </c>
      <c r="D1918" t="s">
        <v>109</v>
      </c>
      <c r="E1918" t="str">
        <f>VLOOKUP(D1918,[1]Sheet1!$F:$G,2,FALSE)</f>
        <v>SANMIRO SRL</v>
      </c>
      <c r="F1918" t="s">
        <v>9738</v>
      </c>
      <c r="G1918" s="24">
        <v>46173</v>
      </c>
      <c r="I1918" t="s">
        <v>960</v>
      </c>
      <c r="J1918" t="s">
        <v>961</v>
      </c>
      <c r="K1918" t="s">
        <v>4935</v>
      </c>
      <c r="L1918" s="33" t="str">
        <f>VLOOKUP(K1918,'COMM ITY- ENG'!A:B,2,FALSE)</f>
        <v>handles</v>
      </c>
      <c r="N1918">
        <v>5040</v>
      </c>
      <c r="O1918" t="s">
        <v>4949</v>
      </c>
      <c r="Q1918" s="19">
        <f t="shared" si="29"/>
        <v>0.22490079365079366</v>
      </c>
      <c r="R1918">
        <v>1133.5</v>
      </c>
      <c r="S1918" s="26" t="str">
        <f>IFERROR(VLOOKUP(J1918,'DESC ITY - ENG'!B:C,2,FALSE),VLOOKUP(I1918,'DESC ITY - ENG'!A:C,3,FALSE))</f>
        <v>Side Handle Vanity Black Satin Finish [cite: 5]</v>
      </c>
      <c r="T1918" s="15" t="str">
        <f>IFERROR(VLOOKUP(S1918,'DESC ITY - ENG'!C:D,2,FALSE),VLOOKUP(J1918,'DESC ITY - ENG'!B:D,3,FALSE))</f>
        <v>SHDL-</v>
      </c>
      <c r="U1918" t="e">
        <f>VLOOKUP(T1918,'STANDARD COMM'!A:B,2,FALSE)</f>
        <v>#N/A</v>
      </c>
      <c r="V1918" t="str">
        <f>IF(T1918="","(blank)",IF(COUNTIF('STANDARD COMM'!A:A,T1918)&gt;0,"OK","OUT OF SCOPE"))</f>
        <v>OUT OF SCOPE</v>
      </c>
    </row>
    <row r="1919" spans="1:22">
      <c r="A1919" t="s">
        <v>9552</v>
      </c>
      <c r="B1919" s="48">
        <v>46114.490578703699</v>
      </c>
      <c r="D1919" t="s">
        <v>148</v>
      </c>
      <c r="E1919" t="str">
        <f>VLOOKUP(D1919,[1]Sheet1!$F:$G,2,FALSE)</f>
        <v>COOPERATIVA ALBANESI SCRL</v>
      </c>
      <c r="F1919" t="s">
        <v>9722</v>
      </c>
      <c r="G1919" s="24">
        <v>46173</v>
      </c>
      <c r="I1919" t="s">
        <v>3782</v>
      </c>
      <c r="J1919" t="s">
        <v>3783</v>
      </c>
      <c r="K1919" t="s">
        <v>4942</v>
      </c>
      <c r="L1919" s="33" t="str">
        <f>VLOOKUP(K1919,'COMM ITY- ENG'!A:B,2,FALSE)</f>
        <v>accessories for handles</v>
      </c>
      <c r="N1919">
        <v>20850</v>
      </c>
      <c r="O1919" t="s">
        <v>4949</v>
      </c>
      <c r="Q1919" s="19">
        <f t="shared" si="29"/>
        <v>1.6999999999999998E-2</v>
      </c>
      <c r="R1919">
        <v>354.45</v>
      </c>
      <c r="S1919" s="26" t="str">
        <f>IFERROR(VLOOKUP(J1919,'DESC ITY - ENG'!B:C,2,FALSE),VLOOKUP(I1919,'DESC ITY - ENG'!A:C,3,FALSE))</f>
        <v>SCREW 5MAX14 ZINC-PLATED B.T.TR. TORX COMB T25</v>
      </c>
      <c r="T1919" s="15" t="str">
        <f>IFERROR(VLOOKUP(S1919,'DESC ITY - ENG'!C:D,2,FALSE),VLOOKUP(J1919,'DESC ITY - ENG'!B:D,3,FALSE))</f>
        <v>SHTS</v>
      </c>
      <c r="U1919" t="str">
        <f>VLOOKUP(T1919,'STANDARD COMM'!A:B,2,FALSE)</f>
        <v>COLOR SHEET SLEEVE</v>
      </c>
      <c r="V1919" t="str">
        <f>IF(T1919="","(blank)",IF(COUNTIF('STANDARD COMM'!A:A,T1919)&gt;0,"OK","OUT OF SCOPE"))</f>
        <v>OK</v>
      </c>
    </row>
    <row r="1920" spans="1:22">
      <c r="A1920" t="s">
        <v>9552</v>
      </c>
      <c r="B1920" s="48">
        <v>46114.490578703699</v>
      </c>
      <c r="D1920" t="s">
        <v>148</v>
      </c>
      <c r="E1920" t="str">
        <f>VLOOKUP(D1920,[1]Sheet1!$F:$G,2,FALSE)</f>
        <v>COOPERATIVA ALBANESI SCRL</v>
      </c>
      <c r="F1920" t="s">
        <v>9722</v>
      </c>
      <c r="G1920" s="24">
        <v>46173</v>
      </c>
      <c r="I1920" t="s">
        <v>1900</v>
      </c>
      <c r="J1920" t="s">
        <v>1901</v>
      </c>
      <c r="K1920" t="s">
        <v>4942</v>
      </c>
      <c r="L1920" s="33" t="str">
        <f>VLOOKUP(K1920,'COMM ITY- ENG'!A:B,2,FALSE)</f>
        <v>accessories for handles</v>
      </c>
      <c r="N1920">
        <v>20430</v>
      </c>
      <c r="O1920" t="s">
        <v>4949</v>
      </c>
      <c r="Q1920" s="19">
        <f t="shared" si="29"/>
        <v>1.8099853157121877E-2</v>
      </c>
      <c r="R1920">
        <v>369.78</v>
      </c>
      <c r="S1920" s="26" t="str">
        <f>IFERROR(VLOOKUP(J1920,'DESC ITY - ENG'!B:C,2,FALSE),VLOOKUP(I1920,'DESC ITY - ENG'!A:C,3,FALSE))</f>
        <v>SCREW 5MAX16 ZINC-PLATED B.T.TR. TORX COMB T25</v>
      </c>
      <c r="T1920" s="15" t="str">
        <f>IFERROR(VLOOKUP(S1920,'DESC ITY - ENG'!C:D,2,FALSE),VLOOKUP(J1920,'DESC ITY - ENG'!B:D,3,FALSE))</f>
        <v>SHTS</v>
      </c>
      <c r="U1920" t="str">
        <f>VLOOKUP(T1920,'STANDARD COMM'!A:B,2,FALSE)</f>
        <v>COLOR SHEET SLEEVE</v>
      </c>
      <c r="V1920" t="str">
        <f>IF(T1920="","(blank)",IF(COUNTIF('STANDARD COMM'!A:A,T1920)&gt;0,"OK","OUT OF SCOPE"))</f>
        <v>OK</v>
      </c>
    </row>
    <row r="1921" spans="1:22">
      <c r="A1921" t="s">
        <v>9552</v>
      </c>
      <c r="B1921" s="48">
        <v>46114.490578703699</v>
      </c>
      <c r="D1921" t="s">
        <v>148</v>
      </c>
      <c r="E1921" t="str">
        <f>VLOOKUP(D1921,[1]Sheet1!$F:$G,2,FALSE)</f>
        <v>COOPERATIVA ALBANESI SCRL</v>
      </c>
      <c r="F1921" t="s">
        <v>9722</v>
      </c>
      <c r="G1921" s="24">
        <v>46173</v>
      </c>
      <c r="I1921" t="s">
        <v>1902</v>
      </c>
      <c r="J1921" t="s">
        <v>1903</v>
      </c>
      <c r="K1921" t="s">
        <v>4942</v>
      </c>
      <c r="L1921" s="33" t="str">
        <f>VLOOKUP(K1921,'COMM ITY- ENG'!A:B,2,FALSE)</f>
        <v>accessories for handles</v>
      </c>
      <c r="N1921">
        <v>19800</v>
      </c>
      <c r="O1921" t="s">
        <v>4949</v>
      </c>
      <c r="Q1921" s="19">
        <f t="shared" si="29"/>
        <v>3.6999999999999998E-2</v>
      </c>
      <c r="R1921">
        <v>732.6</v>
      </c>
      <c r="S1921" s="26" t="str">
        <f>IFERROR(VLOOKUP(J1921,'DESC ITY - ENG'!B:C,2,FALSE),VLOOKUP(I1921,'DESC ITY - ENG'!A:C,3,FALSE))</f>
        <v>Screw 5x16 mm Zinc Plated Self-Locking Knurled Torx T25</v>
      </c>
      <c r="T1921" s="15" t="str">
        <f>IFERROR(VLOOKUP(S1921,'DESC ITY - ENG'!C:D,2,FALSE),VLOOKUP(J1921,'DESC ITY - ENG'!B:D,3,FALSE))</f>
        <v>SCR-</v>
      </c>
      <c r="U1921" t="str">
        <f>VLOOKUP(T1921,'STANDARD COMM'!A:B,2,FALSE)</f>
        <v>SCREW</v>
      </c>
      <c r="V1921" t="str">
        <f>IF(T1921="","(blank)",IF(COUNTIF('STANDARD COMM'!A:A,T1921)&gt;0,"OK","OUT OF SCOPE"))</f>
        <v>OK</v>
      </c>
    </row>
    <row r="1922" spans="1:22">
      <c r="A1922" t="s">
        <v>9552</v>
      </c>
      <c r="B1922" s="48">
        <v>46114.490578703699</v>
      </c>
      <c r="D1922" t="s">
        <v>148</v>
      </c>
      <c r="E1922" t="str">
        <f>VLOOKUP(D1922,[1]Sheet1!$F:$G,2,FALSE)</f>
        <v>COOPERATIVA ALBANESI SCRL</v>
      </c>
      <c r="F1922" t="s">
        <v>9722</v>
      </c>
      <c r="G1922" s="24">
        <v>46173</v>
      </c>
      <c r="I1922" t="s">
        <v>1906</v>
      </c>
      <c r="J1922" t="s">
        <v>1907</v>
      </c>
      <c r="K1922" t="s">
        <v>4942</v>
      </c>
      <c r="L1922" s="33" t="str">
        <f>VLOOKUP(K1922,'COMM ITY- ENG'!A:B,2,FALSE)</f>
        <v>accessories for handles</v>
      </c>
      <c r="N1922">
        <v>21730</v>
      </c>
      <c r="O1922" t="s">
        <v>4949</v>
      </c>
      <c r="Q1922" s="19">
        <f t="shared" ref="Q1922:Q1985" si="30">+R1922/N1922</f>
        <v>1.8600092038656237E-2</v>
      </c>
      <c r="R1922">
        <v>404.18</v>
      </c>
      <c r="S1922" s="26" t="str">
        <f>IFERROR(VLOOKUP(J1922,'DESC ITY - ENG'!B:C,2,FALSE),VLOOKUP(I1922,'DESC ITY - ENG'!A:C,3,FALSE))</f>
        <v>VITE 5MAX18 ZN B.T.TR.TORX COMB T25</v>
      </c>
      <c r="T1922" s="15" t="str">
        <f>IFERROR(VLOOKUP(S1922,'DESC ITY - ENG'!C:D,2,FALSE),VLOOKUP(J1922,'DESC ITY - ENG'!B:D,3,FALSE))</f>
        <v>SCR-</v>
      </c>
      <c r="U1922" t="str">
        <f>VLOOKUP(T1922,'STANDARD COMM'!A:B,2,FALSE)</f>
        <v>SCREW</v>
      </c>
      <c r="V1922" t="str">
        <f>IF(T1922="","(blank)",IF(COUNTIF('STANDARD COMM'!A:A,T1922)&gt;0,"OK","OUT OF SCOPE"))</f>
        <v>OK</v>
      </c>
    </row>
    <row r="1923" spans="1:22">
      <c r="A1923" t="s">
        <v>9552</v>
      </c>
      <c r="B1923" s="48">
        <v>46114.490578703699</v>
      </c>
      <c r="D1923" t="s">
        <v>148</v>
      </c>
      <c r="E1923" t="str">
        <f>VLOOKUP(D1923,[1]Sheet1!$F:$G,2,FALSE)</f>
        <v>COOPERATIVA ALBANESI SCRL</v>
      </c>
      <c r="F1923" t="s">
        <v>9722</v>
      </c>
      <c r="G1923" s="24">
        <v>46173</v>
      </c>
      <c r="I1923" t="s">
        <v>1912</v>
      </c>
      <c r="J1923" t="s">
        <v>1913</v>
      </c>
      <c r="K1923" t="s">
        <v>4942</v>
      </c>
      <c r="L1923" s="33" t="str">
        <f>VLOOKUP(K1923,'COMM ITY- ENG'!A:B,2,FALSE)</f>
        <v>accessories for handles</v>
      </c>
      <c r="N1923">
        <v>20050</v>
      </c>
      <c r="O1923" t="s">
        <v>4949</v>
      </c>
      <c r="Q1923" s="19">
        <f t="shared" si="30"/>
        <v>1.9E-2</v>
      </c>
      <c r="R1923">
        <v>380.95</v>
      </c>
      <c r="S1923" s="26" t="str">
        <f>IFERROR(VLOOKUP(J1923,'DESC ITY - ENG'!B:C,2,FALSE),VLOOKUP(I1923,'DESC ITY - ENG'!A:C,3,FALSE))</f>
        <v>SCREW 5MAX20 ZN B.T.TR.TORX COMB T25</v>
      </c>
      <c r="T1923" s="15" t="str">
        <f>IFERROR(VLOOKUP(S1923,'DESC ITY - ENG'!C:D,2,FALSE),VLOOKUP(J1923,'DESC ITY - ENG'!B:D,3,FALSE))</f>
        <v>SHTS</v>
      </c>
      <c r="U1923" t="str">
        <f>VLOOKUP(T1923,'STANDARD COMM'!A:B,2,FALSE)</f>
        <v>COLOR SHEET SLEEVE</v>
      </c>
      <c r="V1923" t="str">
        <f>IF(T1923="","(blank)",IF(COUNTIF('STANDARD COMM'!A:A,T1923)&gt;0,"OK","OUT OF SCOPE"))</f>
        <v>OK</v>
      </c>
    </row>
    <row r="1924" spans="1:22">
      <c r="A1924" t="s">
        <v>9665</v>
      </c>
      <c r="B1924" s="48">
        <v>46114.490578703699</v>
      </c>
      <c r="D1924" t="s">
        <v>8254</v>
      </c>
      <c r="E1924" t="str">
        <f>VLOOKUP(D1924,[1]Sheet1!$F:$G,2,FALSE)</f>
        <v>BOX MARCHE SPA</v>
      </c>
      <c r="F1924" t="s">
        <v>9777</v>
      </c>
      <c r="G1924" s="24">
        <v>46173</v>
      </c>
      <c r="I1924" t="s">
        <v>8087</v>
      </c>
      <c r="J1924" t="s">
        <v>8088</v>
      </c>
      <c r="K1924" t="s">
        <v>4947</v>
      </c>
      <c r="L1924" s="33" t="str">
        <f>VLOOKUP(K1924,'COMM ITY- ENG'!A:B,2,FALSE)</f>
        <v>cartons and boxes</v>
      </c>
      <c r="N1924">
        <v>500</v>
      </c>
      <c r="O1924" t="s">
        <v>4949</v>
      </c>
      <c r="Q1924" s="19">
        <f t="shared" si="30"/>
        <v>0.10199999999999999</v>
      </c>
      <c r="R1924">
        <v>51</v>
      </c>
      <c r="S1924" s="26" t="str">
        <f>IFERROR(VLOOKUP(J1924,'DESC ITY - ENG'!B:C,2,FALSE),VLOOKUP(I1924,'DESC ITY - ENG'!A:C,3,FALSE))</f>
        <v>Litho Sleeve Migros Pro Cer.In. 2025 Pan Dia. 28 (Ref. 126)</v>
      </c>
      <c r="T1924" s="15" t="str">
        <f>IFERROR(VLOOKUP(S1924,'DESC ITY - ENG'!C:D,2,FALSE),VLOOKUP(J1924,'DESC ITY - ENG'!B:D,3,FALSE))</f>
        <v>SHTS</v>
      </c>
      <c r="U1924" t="str">
        <f>VLOOKUP(T1924,'STANDARD COMM'!A:B,2,FALSE)</f>
        <v>COLOR SHEET SLEEVE</v>
      </c>
      <c r="V1924" t="str">
        <f>IF(T1924="","(blank)",IF(COUNTIF('STANDARD COMM'!A:A,T1924)&gt;0,"OK","OUT OF SCOPE"))</f>
        <v>OK</v>
      </c>
    </row>
    <row r="1925" spans="1:22">
      <c r="A1925" t="s">
        <v>9665</v>
      </c>
      <c r="B1925" s="48">
        <v>46114.490578703699</v>
      </c>
      <c r="D1925" t="s">
        <v>8254</v>
      </c>
      <c r="E1925" t="str">
        <f>VLOOKUP(D1925,[1]Sheet1!$F:$G,2,FALSE)</f>
        <v>BOX MARCHE SPA</v>
      </c>
      <c r="F1925" t="s">
        <v>9777</v>
      </c>
      <c r="G1925" s="24">
        <v>46173</v>
      </c>
      <c r="I1925" t="s">
        <v>8105</v>
      </c>
      <c r="J1925" t="s">
        <v>8106</v>
      </c>
      <c r="K1925" t="s">
        <v>4947</v>
      </c>
      <c r="L1925" s="33" t="str">
        <f>VLOOKUP(K1925,'COMM ITY- ENG'!A:B,2,FALSE)</f>
        <v>cartons and boxes</v>
      </c>
      <c r="N1925">
        <v>2310</v>
      </c>
      <c r="O1925" t="s">
        <v>4949</v>
      </c>
      <c r="Q1925" s="19">
        <f t="shared" si="30"/>
        <v>0.10200000000000001</v>
      </c>
      <c r="R1925">
        <v>235.62</v>
      </c>
      <c r="S1925" s="26" t="str">
        <f>IFERROR(VLOOKUP(J1925,'DESC ITY - ENG'!B:C,2,FALSE),VLOOKUP(I1925,'DESC ITY - ENG'!A:C,3,FALSE))</f>
        <v>Litho Sleeve Migros Basic Crepe Pan Dia. 25 + Spatula</v>
      </c>
      <c r="T1925" s="15" t="str">
        <f>IFERROR(VLOOKUP(S1925,'DESC ITY - ENG'!C:D,2,FALSE),VLOOKUP(J1925,'DESC ITY - ENG'!B:D,3,FALSE))</f>
        <v>SHTS</v>
      </c>
      <c r="U1925" t="str">
        <f>VLOOKUP(T1925,'STANDARD COMM'!A:B,2,FALSE)</f>
        <v>COLOR SHEET SLEEVE</v>
      </c>
      <c r="V1925" t="str">
        <f>IF(T1925="","(blank)",IF(COUNTIF('STANDARD COMM'!A:A,T1925)&gt;0,"OK","OUT OF SCOPE"))</f>
        <v>OK</v>
      </c>
    </row>
    <row r="1926" spans="1:22">
      <c r="A1926" t="s">
        <v>9665</v>
      </c>
      <c r="B1926" s="48">
        <v>46114.490578703699</v>
      </c>
      <c r="D1926" t="s">
        <v>8254</v>
      </c>
      <c r="E1926" t="str">
        <f>VLOOKUP(D1926,[1]Sheet1!$F:$G,2,FALSE)</f>
        <v>BOX MARCHE SPA</v>
      </c>
      <c r="F1926" t="s">
        <v>9777</v>
      </c>
      <c r="G1926" s="24">
        <v>46173</v>
      </c>
      <c r="I1926" t="s">
        <v>2040</v>
      </c>
      <c r="J1926" t="s">
        <v>2041</v>
      </c>
      <c r="K1926" t="s">
        <v>4947</v>
      </c>
      <c r="L1926" s="33" t="str">
        <f>VLOOKUP(K1926,'COMM ITY- ENG'!A:B,2,FALSE)</f>
        <v>cartons and boxes</v>
      </c>
      <c r="N1926">
        <v>300</v>
      </c>
      <c r="O1926" t="s">
        <v>4949</v>
      </c>
      <c r="Q1926" s="19">
        <f t="shared" si="30"/>
        <v>0.37230000000000002</v>
      </c>
      <c r="R1926">
        <v>111.69</v>
      </c>
      <c r="S1926" s="26" t="str">
        <f>IFERROR(VLOOKUP(J1926,'DESC ITY - ENG'!B:C,2,FALSE),VLOOKUP(I1926,'DESC ITY - ENG'!A:C,3,FALSE))</f>
        <v>LITHO BAND TVS NATURA INDUCTION P24 042717</v>
      </c>
      <c r="T1926" s="15" t="str">
        <f>IFERROR(VLOOKUP(S1926,'DESC ITY - ENG'!C:D,2,FALSE),VLOOKUP(J1926,'DESC ITY - ENG'!B:D,3,FALSE))</f>
        <v>SHTS</v>
      </c>
      <c r="U1926" t="str">
        <f>VLOOKUP(T1926,'STANDARD COMM'!A:B,2,FALSE)</f>
        <v>COLOR SHEET SLEEVE</v>
      </c>
      <c r="V1926" t="str">
        <f>IF(T1926="","(blank)",IF(COUNTIF('STANDARD COMM'!A:A,T1926)&gt;0,"OK","OUT OF SCOPE"))</f>
        <v>OK</v>
      </c>
    </row>
    <row r="1927" spans="1:22">
      <c r="A1927" t="s">
        <v>9665</v>
      </c>
      <c r="B1927" s="48">
        <v>46114.490578703699</v>
      </c>
      <c r="D1927" t="s">
        <v>8254</v>
      </c>
      <c r="E1927" t="str">
        <f>VLOOKUP(D1927,[1]Sheet1!$F:$G,2,FALSE)</f>
        <v>BOX MARCHE SPA</v>
      </c>
      <c r="F1927" t="s">
        <v>9777</v>
      </c>
      <c r="G1927" s="24">
        <v>46173</v>
      </c>
      <c r="I1927" t="s">
        <v>3050</v>
      </c>
      <c r="J1927" t="s">
        <v>3051</v>
      </c>
      <c r="K1927" t="s">
        <v>4947</v>
      </c>
      <c r="L1927" s="33" t="str">
        <f>VLOOKUP(K1927,'COMM ITY- ENG'!A:B,2,FALSE)</f>
        <v>cartons and boxes</v>
      </c>
      <c r="N1927">
        <v>1100</v>
      </c>
      <c r="O1927" t="s">
        <v>4949</v>
      </c>
      <c r="Q1927" s="19">
        <f t="shared" si="30"/>
        <v>0.37230909090909092</v>
      </c>
      <c r="R1927">
        <v>409.54</v>
      </c>
      <c r="S1927" s="26" t="str">
        <f>IFERROR(VLOOKUP(J1927,'DESC ITY - ENG'!B:C,2,FALSE),VLOOKUP(I1927,'DESC ITY - ENG'!A:C,3,FALSE))</f>
        <v>LITHO BAND TVS NATURA INDUCTION C25 042694</v>
      </c>
      <c r="T1927" s="15" t="str">
        <f>IFERROR(VLOOKUP(S1927,'DESC ITY - ENG'!C:D,2,FALSE),VLOOKUP(J1927,'DESC ITY - ENG'!B:D,3,FALSE))</f>
        <v>SHTS</v>
      </c>
      <c r="U1927" t="str">
        <f>VLOOKUP(T1927,'STANDARD COMM'!A:B,2,FALSE)</f>
        <v>COLOR SHEET SLEEVE</v>
      </c>
      <c r="V1927" t="str">
        <f>IF(T1927="","(blank)",IF(COUNTIF('STANDARD COMM'!A:A,T1927)&gt;0,"OK","OUT OF SCOPE"))</f>
        <v>OK</v>
      </c>
    </row>
    <row r="1928" spans="1:22">
      <c r="A1928" t="s">
        <v>9665</v>
      </c>
      <c r="B1928" s="48">
        <v>46114.490578703699</v>
      </c>
      <c r="D1928" t="s">
        <v>8254</v>
      </c>
      <c r="E1928" t="str">
        <f>VLOOKUP(D1928,[1]Sheet1!$F:$G,2,FALSE)</f>
        <v>BOX MARCHE SPA</v>
      </c>
      <c r="F1928" t="s">
        <v>9777</v>
      </c>
      <c r="G1928" s="24">
        <v>46173</v>
      </c>
      <c r="I1928" t="s">
        <v>2072</v>
      </c>
      <c r="J1928" t="s">
        <v>2073</v>
      </c>
      <c r="K1928" t="s">
        <v>4947</v>
      </c>
      <c r="L1928" s="33" t="str">
        <f>VLOOKUP(K1928,'COMM ITY- ENG'!A:B,2,FALSE)</f>
        <v>cartons and boxes</v>
      </c>
      <c r="N1928">
        <v>1650</v>
      </c>
      <c r="O1928" t="s">
        <v>4949</v>
      </c>
      <c r="Q1928" s="19">
        <f t="shared" si="30"/>
        <v>0.28175151515151514</v>
      </c>
      <c r="R1928">
        <v>464.89</v>
      </c>
      <c r="S1928" s="26" t="str">
        <f>IFERROR(VLOOKUP(J1928,'DESC ITY - ENG'!B:C,2,FALSE),VLOOKUP(I1928,'DESC ITY - ENG'!A:C,3,FALSE))</f>
        <v>Litho Sleeve Foxhome Exp Silver Colour F.279 ∅20</v>
      </c>
      <c r="T1928" s="15" t="str">
        <f>IFERROR(VLOOKUP(S1928,'DESC ITY - ENG'!C:D,2,FALSE),VLOOKUP(J1928,'DESC ITY - ENG'!B:D,3,FALSE))</f>
        <v>SHTS</v>
      </c>
      <c r="U1928" t="str">
        <f>VLOOKUP(T1928,'STANDARD COMM'!A:B,2,FALSE)</f>
        <v>COLOR SHEET SLEEVE</v>
      </c>
      <c r="V1928" t="str">
        <f>IF(T1928="","(blank)",IF(COUNTIF('STANDARD COMM'!A:A,T1928)&gt;0,"OK","OUT OF SCOPE"))</f>
        <v>OK</v>
      </c>
    </row>
    <row r="1929" spans="1:22">
      <c r="A1929" t="s">
        <v>9665</v>
      </c>
      <c r="B1929" s="48">
        <v>46114.490578703699</v>
      </c>
      <c r="D1929" t="s">
        <v>8254</v>
      </c>
      <c r="E1929" t="str">
        <f>VLOOKUP(D1929,[1]Sheet1!$F:$G,2,FALSE)</f>
        <v>BOX MARCHE SPA</v>
      </c>
      <c r="F1929" t="s">
        <v>9777</v>
      </c>
      <c r="G1929" s="24">
        <v>46173</v>
      </c>
      <c r="I1929" t="s">
        <v>2889</v>
      </c>
      <c r="J1929" t="s">
        <v>2890</v>
      </c>
      <c r="K1929" t="s">
        <v>4947</v>
      </c>
      <c r="L1929" s="33" t="str">
        <f>VLOOKUP(K1929,'COMM ITY- ENG'!A:B,2,FALSE)</f>
        <v>cartons and boxes</v>
      </c>
      <c r="N1929">
        <v>1155</v>
      </c>
      <c r="O1929" t="s">
        <v>4949</v>
      </c>
      <c r="Q1929" s="19">
        <f t="shared" si="30"/>
        <v>0.93954978354978358</v>
      </c>
      <c r="R1929">
        <v>1085.18</v>
      </c>
      <c r="S1929" s="26" t="str">
        <f>IFERROR(VLOOKUP(J1929,'DESC ITY - ENG'!B:C,2,FALSE),VLOOKUP(I1929,'DESC ITY - ENG'!A:C,3,FALSE))</f>
        <v>Litho Sleeve ICA Skillet w/ Lid 380 C/C FSC Rest. 24</v>
      </c>
      <c r="T1929" s="15" t="str">
        <f>IFERROR(VLOOKUP(S1929,'DESC ITY - ENG'!C:D,2,FALSE),VLOOKUP(J1929,'DESC ITY - ENG'!B:D,3,FALSE))</f>
        <v>SHTS</v>
      </c>
      <c r="U1929" t="str">
        <f>VLOOKUP(T1929,'STANDARD COMM'!A:B,2,FALSE)</f>
        <v>COLOR SHEET SLEEVE</v>
      </c>
      <c r="V1929" t="str">
        <f>IF(T1929="","(blank)",IF(COUNTIF('STANDARD COMM'!A:A,T1929)&gt;0,"OK","OUT OF SCOPE"))</f>
        <v>OK</v>
      </c>
    </row>
    <row r="1930" spans="1:22">
      <c r="A1930" t="s">
        <v>9665</v>
      </c>
      <c r="B1930" s="48">
        <v>46114.490578703699</v>
      </c>
      <c r="D1930" t="s">
        <v>8254</v>
      </c>
      <c r="E1930" t="str">
        <f>VLOOKUP(D1930,[1]Sheet1!$F:$G,2,FALSE)</f>
        <v>BOX MARCHE SPA</v>
      </c>
      <c r="F1930" t="s">
        <v>9778</v>
      </c>
      <c r="G1930" s="24">
        <v>46173</v>
      </c>
      <c r="I1930" t="s">
        <v>8087</v>
      </c>
      <c r="J1930" t="s">
        <v>8088</v>
      </c>
      <c r="K1930" t="s">
        <v>4947</v>
      </c>
      <c r="L1930" s="33" t="str">
        <f>VLOOKUP(K1930,'COMM ITY- ENG'!A:B,2,FALSE)</f>
        <v>cartons and boxes</v>
      </c>
      <c r="N1930">
        <v>600</v>
      </c>
      <c r="O1930" t="s">
        <v>4949</v>
      </c>
      <c r="Q1930" s="19">
        <f t="shared" si="30"/>
        <v>0.10200000000000001</v>
      </c>
      <c r="R1930">
        <v>61.2</v>
      </c>
      <c r="S1930" s="26" t="str">
        <f>IFERROR(VLOOKUP(J1930,'DESC ITY - ENG'!B:C,2,FALSE),VLOOKUP(I1930,'DESC ITY - ENG'!A:C,3,FALSE))</f>
        <v>Litho Sleeve Migros Pro Cer.In. 2025 Pan Dia. 28 (Ref. 126)</v>
      </c>
      <c r="T1930" s="15" t="str">
        <f>IFERROR(VLOOKUP(S1930,'DESC ITY - ENG'!C:D,2,FALSE),VLOOKUP(J1930,'DESC ITY - ENG'!B:D,3,FALSE))</f>
        <v>SHTS</v>
      </c>
      <c r="U1930" t="str">
        <f>VLOOKUP(T1930,'STANDARD COMM'!A:B,2,FALSE)</f>
        <v>COLOR SHEET SLEEVE</v>
      </c>
      <c r="V1930" t="str">
        <f>IF(T1930="","(blank)",IF(COUNTIF('STANDARD COMM'!A:A,T1930)&gt;0,"OK","OUT OF SCOPE"))</f>
        <v>OK</v>
      </c>
    </row>
    <row r="1931" spans="1:22">
      <c r="A1931" t="s">
        <v>9665</v>
      </c>
      <c r="B1931" s="48">
        <v>46114.490578703699</v>
      </c>
      <c r="D1931" t="s">
        <v>8254</v>
      </c>
      <c r="E1931" t="str">
        <f>VLOOKUP(D1931,[1]Sheet1!$F:$G,2,FALSE)</f>
        <v>BOX MARCHE SPA</v>
      </c>
      <c r="F1931" t="s">
        <v>9778</v>
      </c>
      <c r="G1931" s="24">
        <v>46173</v>
      </c>
      <c r="I1931" t="s">
        <v>2040</v>
      </c>
      <c r="J1931" t="s">
        <v>2041</v>
      </c>
      <c r="K1931" t="s">
        <v>4947</v>
      </c>
      <c r="L1931" s="33" t="str">
        <f>VLOOKUP(K1931,'COMM ITY- ENG'!A:B,2,FALSE)</f>
        <v>cartons and boxes</v>
      </c>
      <c r="N1931">
        <v>700</v>
      </c>
      <c r="O1931" t="s">
        <v>4949</v>
      </c>
      <c r="Q1931" s="19">
        <f t="shared" si="30"/>
        <v>0.37231428571428571</v>
      </c>
      <c r="R1931">
        <v>260.62</v>
      </c>
      <c r="S1931" s="26" t="str">
        <f>IFERROR(VLOOKUP(J1931,'DESC ITY - ENG'!B:C,2,FALSE),VLOOKUP(I1931,'DESC ITY - ENG'!A:C,3,FALSE))</f>
        <v>LITHO BAND TVS NATURA INDUCTION P24 042717</v>
      </c>
      <c r="T1931" s="15" t="str">
        <f>IFERROR(VLOOKUP(S1931,'DESC ITY - ENG'!C:D,2,FALSE),VLOOKUP(J1931,'DESC ITY - ENG'!B:D,3,FALSE))</f>
        <v>SHTS</v>
      </c>
      <c r="U1931" t="str">
        <f>VLOOKUP(T1931,'STANDARD COMM'!A:B,2,FALSE)</f>
        <v>COLOR SHEET SLEEVE</v>
      </c>
      <c r="V1931" t="str">
        <f>IF(T1931="","(blank)",IF(COUNTIF('STANDARD COMM'!A:A,T1931)&gt;0,"OK","OUT OF SCOPE"))</f>
        <v>OK</v>
      </c>
    </row>
    <row r="1932" spans="1:22">
      <c r="A1932" t="s">
        <v>9616</v>
      </c>
      <c r="B1932" s="48">
        <v>46114.490590277797</v>
      </c>
      <c r="D1932" t="s">
        <v>4960</v>
      </c>
      <c r="E1932" t="str">
        <f>VLOOKUP(D1932,[1]Sheet1!$F:$G,2,FALSE)</f>
        <v>EL.MA SNC</v>
      </c>
      <c r="F1932" t="s">
        <v>9760</v>
      </c>
      <c r="G1932" s="24">
        <v>46173</v>
      </c>
      <c r="I1932" t="s">
        <v>5255</v>
      </c>
      <c r="J1932" t="s">
        <v>5256</v>
      </c>
      <c r="K1932" t="s">
        <v>4947</v>
      </c>
      <c r="L1932" s="33" t="str">
        <f>VLOOKUP(K1932,'COMM ITY- ENG'!A:B,2,FALSE)</f>
        <v>cartons and boxes</v>
      </c>
      <c r="N1932">
        <v>4313</v>
      </c>
      <c r="O1932" t="s">
        <v>4949</v>
      </c>
      <c r="Q1932" s="19">
        <f t="shared" si="30"/>
        <v>0.87500115928587996</v>
      </c>
      <c r="R1932">
        <v>3773.88</v>
      </c>
      <c r="S1932" s="26" t="str">
        <f>IFERROR(VLOOKUP(J1932,'DESC ITY - ENG'!B:C,2,FALSE),VLOOKUP(I1932,'DESC ITY - ENG'!A:C,3,FALSE))</f>
        <v>Flexo Box 7796 + Divider Kit for 20cm Skillet SCMI 20040</v>
      </c>
      <c r="T1932" s="15" t="str">
        <f>IFERROR(VLOOKUP(S1932,'DESC ITY - ENG'!C:D,2,FALSE),VLOOKUP(J1932,'DESC ITY - ENG'!B:D,3,FALSE))</f>
        <v>BOX-</v>
      </c>
      <c r="U1932" t="str">
        <f>VLOOKUP(T1932,'STANDARD COMM'!A:B,2,FALSE)</f>
        <v>BOX / CARTON</v>
      </c>
      <c r="V1932" t="str">
        <f>IF(T1932="","(blank)",IF(COUNTIF('STANDARD COMM'!A:A,T1932)&gt;0,"OK","OUT OF SCOPE"))</f>
        <v>OK</v>
      </c>
    </row>
    <row r="1933" spans="1:22">
      <c r="A1933" t="s">
        <v>9616</v>
      </c>
      <c r="B1933" s="48">
        <v>46114.490590277797</v>
      </c>
      <c r="D1933" t="s">
        <v>4960</v>
      </c>
      <c r="E1933" t="str">
        <f>VLOOKUP(D1933,[1]Sheet1!$F:$G,2,FALSE)</f>
        <v>EL.MA SNC</v>
      </c>
      <c r="F1933" t="s">
        <v>9760</v>
      </c>
      <c r="G1933" s="24">
        <v>46173</v>
      </c>
      <c r="I1933" t="s">
        <v>5257</v>
      </c>
      <c r="J1933" t="s">
        <v>5258</v>
      </c>
      <c r="K1933" t="s">
        <v>4947</v>
      </c>
      <c r="L1933" s="33" t="str">
        <f>VLOOKUP(K1933,'COMM ITY- ENG'!A:B,2,FALSE)</f>
        <v>cartons and boxes</v>
      </c>
      <c r="N1933">
        <v>12466</v>
      </c>
      <c r="O1933" t="s">
        <v>4949</v>
      </c>
      <c r="Q1933" s="19">
        <f t="shared" si="30"/>
        <v>1.08</v>
      </c>
      <c r="R1933">
        <v>13463.28</v>
      </c>
      <c r="S1933" s="26" t="str">
        <f>IFERROR(VLOOKUP(J1933,'DESC ITY - ENG'!B:C,2,FALSE),VLOOKUP(I1933,'DESC ITY - ENG'!A:C,3,FALSE))</f>
        <v>Flexo Box 7799 + Divider Kit for 26cm Skillet SCMI 26045</v>
      </c>
      <c r="T1933" s="15" t="str">
        <f>IFERROR(VLOOKUP(S1933,'DESC ITY - ENG'!C:D,2,FALSE),VLOOKUP(J1933,'DESC ITY - ENG'!B:D,3,FALSE))</f>
        <v>BOX-</v>
      </c>
      <c r="U1933" t="str">
        <f>VLOOKUP(T1933,'STANDARD COMM'!A:B,2,FALSE)</f>
        <v>BOX / CARTON</v>
      </c>
      <c r="V1933" t="str">
        <f>IF(T1933="","(blank)",IF(COUNTIF('STANDARD COMM'!A:A,T1933)&gt;0,"OK","OUT OF SCOPE"))</f>
        <v>OK</v>
      </c>
    </row>
    <row r="1934" spans="1:22">
      <c r="A1934" t="s">
        <v>9616</v>
      </c>
      <c r="B1934" s="48">
        <v>46114.490590277797</v>
      </c>
      <c r="D1934" t="s">
        <v>4960</v>
      </c>
      <c r="E1934" t="str">
        <f>VLOOKUP(D1934,[1]Sheet1!$F:$G,2,FALSE)</f>
        <v>EL.MA SNC</v>
      </c>
      <c r="F1934" t="s">
        <v>9760</v>
      </c>
      <c r="G1934" s="24">
        <v>46173</v>
      </c>
      <c r="I1934" t="s">
        <v>5259</v>
      </c>
      <c r="J1934" t="s">
        <v>5260</v>
      </c>
      <c r="K1934" t="s">
        <v>4947</v>
      </c>
      <c r="L1934" s="33" t="str">
        <f>VLOOKUP(K1934,'COMM ITY- ENG'!A:B,2,FALSE)</f>
        <v>cartons and boxes</v>
      </c>
      <c r="N1934">
        <v>426</v>
      </c>
      <c r="O1934" t="s">
        <v>4949</v>
      </c>
      <c r="Q1934" s="19">
        <f t="shared" si="30"/>
        <v>1.135</v>
      </c>
      <c r="R1934">
        <v>483.51</v>
      </c>
      <c r="S1934" s="26" t="str">
        <f>IFERROR(VLOOKUP(J1934,'DESC ITY - ENG'!B:C,2,FALSE),VLOOKUP(I1934,'DESC ITY - ENG'!A:C,3,FALSE))</f>
        <v>Flexo Box 7802 + Divider Kit for 30cm Skillet SCMI 30050</v>
      </c>
      <c r="T1934" s="15" t="str">
        <f>IFERROR(VLOOKUP(S1934,'DESC ITY - ENG'!C:D,2,FALSE),VLOOKUP(J1934,'DESC ITY - ENG'!B:D,3,FALSE))</f>
        <v>BOX-</v>
      </c>
      <c r="U1934" t="str">
        <f>VLOOKUP(T1934,'STANDARD COMM'!A:B,2,FALSE)</f>
        <v>BOX / CARTON</v>
      </c>
      <c r="V1934" t="str">
        <f>IF(T1934="","(blank)",IF(COUNTIF('STANDARD COMM'!A:A,T1934)&gt;0,"OK","OUT OF SCOPE"))</f>
        <v>OK</v>
      </c>
    </row>
    <row r="1935" spans="1:22">
      <c r="A1935" t="s">
        <v>9658</v>
      </c>
      <c r="B1935" s="48">
        <v>46114.520543981504</v>
      </c>
      <c r="D1935" t="s">
        <v>150</v>
      </c>
      <c r="E1935" t="str">
        <f>VLOOKUP(D1935,[1]Sheet1!$F:$G,2,FALSE)</f>
        <v>F.LLI GIOVANNINI SRL</v>
      </c>
      <c r="F1935" t="s">
        <v>9776</v>
      </c>
      <c r="G1935" s="24">
        <v>46173</v>
      </c>
      <c r="I1935" t="s">
        <v>1167</v>
      </c>
      <c r="J1935" t="s">
        <v>1168</v>
      </c>
      <c r="K1935" t="s">
        <v>4947</v>
      </c>
      <c r="L1935" s="33" t="str">
        <f>VLOOKUP(K1935,'COMM ITY- ENG'!A:B,2,FALSE)</f>
        <v>cartons and boxes</v>
      </c>
      <c r="N1935">
        <v>337</v>
      </c>
      <c r="O1935" t="s">
        <v>4949</v>
      </c>
      <c r="Q1935" s="19">
        <f t="shared" si="30"/>
        <v>0.39801186943620176</v>
      </c>
      <c r="R1935">
        <v>134.13</v>
      </c>
      <c r="S1935" s="26" t="str">
        <f>IFERROR(VLOOKUP(J1935,'DESC ITY - ENG'!B:C,2,FALSE),VLOOKUP(I1935,'DESC ITY - ENG'!A:C,3,FALSE))</f>
        <v>BOX 1235/000 39X22X24 CM</v>
      </c>
      <c r="T1935" s="15" t="str">
        <f>IFERROR(VLOOKUP(S1935,'DESC ITY - ENG'!C:D,2,FALSE),VLOOKUP(J1935,'DESC ITY - ENG'!B:D,3,FALSE))</f>
        <v>SHTS</v>
      </c>
      <c r="U1935" t="str">
        <f>VLOOKUP(T1935,'STANDARD COMM'!A:B,2,FALSE)</f>
        <v>COLOR SHEET SLEEVE</v>
      </c>
      <c r="V1935" t="str">
        <f>IF(T1935="","(blank)",IF(COUNTIF('STANDARD COMM'!A:A,T1935)&gt;0,"OK","OUT OF SCOPE"))</f>
        <v>OK</v>
      </c>
    </row>
    <row r="1936" spans="1:22">
      <c r="A1936" t="s">
        <v>9658</v>
      </c>
      <c r="B1936" s="48">
        <v>46114.520543981504</v>
      </c>
      <c r="D1936" t="s">
        <v>150</v>
      </c>
      <c r="E1936" t="str">
        <f>VLOOKUP(D1936,[1]Sheet1!$F:$G,2,FALSE)</f>
        <v>F.LLI GIOVANNINI SRL</v>
      </c>
      <c r="F1936" t="s">
        <v>9776</v>
      </c>
      <c r="G1936" s="24">
        <v>46173</v>
      </c>
      <c r="I1936" t="s">
        <v>1013</v>
      </c>
      <c r="J1936" t="s">
        <v>1014</v>
      </c>
      <c r="K1936" t="s">
        <v>4947</v>
      </c>
      <c r="L1936" s="33" t="str">
        <f>VLOOKUP(K1936,'COMM ITY- ENG'!A:B,2,FALSE)</f>
        <v>cartons and boxes</v>
      </c>
      <c r="N1936">
        <v>1785</v>
      </c>
      <c r="O1936" t="s">
        <v>4949</v>
      </c>
      <c r="Q1936" s="19">
        <f t="shared" si="30"/>
        <v>0.53</v>
      </c>
      <c r="R1936">
        <v>946.05</v>
      </c>
      <c r="S1936" s="26" t="str">
        <f>IFERROR(VLOOKUP(J1936,'DESC ITY - ENG'!B:C,2,FALSE),VLOOKUP(I1936,'DESC ITY - ENG'!A:C,3,FALSE))</f>
        <v>BOX 3742/000 CM39X38,5X15</v>
      </c>
      <c r="T1936" s="15" t="str">
        <f>IFERROR(VLOOKUP(S1936,'DESC ITY - ENG'!C:D,2,FALSE),VLOOKUP(J1936,'DESC ITY - ENG'!B:D,3,FALSE))</f>
        <v>BOX-</v>
      </c>
      <c r="U1936" t="str">
        <f>VLOOKUP(T1936,'STANDARD COMM'!A:B,2,FALSE)</f>
        <v>BOX / CARTON</v>
      </c>
      <c r="V1936" t="str">
        <f>IF(T1936="","(blank)",IF(COUNTIF('STANDARD COMM'!A:A,T1936)&gt;0,"OK","OUT OF SCOPE"))</f>
        <v>OK</v>
      </c>
    </row>
    <row r="1937" spans="1:22">
      <c r="A1937" t="s">
        <v>9564</v>
      </c>
      <c r="B1937" s="48">
        <v>46114.588333333297</v>
      </c>
      <c r="D1937" t="s">
        <v>9677</v>
      </c>
      <c r="E1937" t="str">
        <f>VLOOKUP(D1937,[1]Sheet1!$F:$G,2,FALSE)</f>
        <v>LAMPA PACKAGING S.R.L.</v>
      </c>
      <c r="F1937" t="s">
        <v>9734</v>
      </c>
      <c r="G1937" s="24">
        <v>46173</v>
      </c>
      <c r="I1937" t="s">
        <v>4328</v>
      </c>
      <c r="J1937" t="s">
        <v>4329</v>
      </c>
      <c r="K1937" t="s">
        <v>4947</v>
      </c>
      <c r="L1937" s="33" t="str">
        <f>VLOOKUP(K1937,'COMM ITY- ENG'!A:B,2,FALSE)</f>
        <v>cartons and boxes</v>
      </c>
      <c r="N1937">
        <v>2720</v>
      </c>
      <c r="O1937" t="s">
        <v>4949</v>
      </c>
      <c r="Q1937" s="19">
        <f t="shared" si="30"/>
        <v>0.183</v>
      </c>
      <c r="R1937">
        <v>497.76</v>
      </c>
      <c r="S1937" s="26" t="str">
        <f>IFERROR(VLOOKUP(J1937,'DESC ITY - ENG'!B:C,2,FALSE),VLOOKUP(I1937,'DESC ITY - ENG'!A:C,3,FALSE))</f>
        <v>LIT.DUCALE IND.279 BAND Ø28 8000807078020</v>
      </c>
      <c r="T1937" s="15" t="str">
        <f>IFERROR(VLOOKUP(S1937,'DESC ITY - ENG'!C:D,2,FALSE),VLOOKUP(J1937,'DESC ITY - ENG'!B:D,3,FALSE))</f>
        <v>SHTS</v>
      </c>
      <c r="U1937" t="str">
        <f>VLOOKUP(T1937,'STANDARD COMM'!A:B,2,FALSE)</f>
        <v>COLOR SHEET SLEEVE</v>
      </c>
      <c r="V1937" t="str">
        <f>IF(T1937="","(blank)",IF(COUNTIF('STANDARD COMM'!A:A,T1937)&gt;0,"OK","OUT OF SCOPE"))</f>
        <v>OK</v>
      </c>
    </row>
    <row r="1938" spans="1:22">
      <c r="A1938" t="s">
        <v>9564</v>
      </c>
      <c r="B1938" s="48">
        <v>46114.588333333297</v>
      </c>
      <c r="D1938" t="s">
        <v>9677</v>
      </c>
      <c r="E1938" t="str">
        <f>VLOOKUP(D1938,[1]Sheet1!$F:$G,2,FALSE)</f>
        <v>LAMPA PACKAGING S.R.L.</v>
      </c>
      <c r="F1938" t="s">
        <v>9734</v>
      </c>
      <c r="G1938" s="24">
        <v>46173</v>
      </c>
      <c r="I1938" t="s">
        <v>4079</v>
      </c>
      <c r="J1938" t="s">
        <v>9843</v>
      </c>
      <c r="K1938" t="s">
        <v>4947</v>
      </c>
      <c r="L1938" s="33" t="str">
        <f>VLOOKUP(K1938,'COMM ITY- ENG'!A:B,2,FALSE)</f>
        <v>cartons and boxes</v>
      </c>
      <c r="N1938">
        <v>5780</v>
      </c>
      <c r="O1938" t="s">
        <v>4949</v>
      </c>
      <c r="Q1938" s="19">
        <f t="shared" si="30"/>
        <v>0.18800000000000003</v>
      </c>
      <c r="R1938">
        <v>1086.6400000000001</v>
      </c>
      <c r="S1938" s="26" t="str">
        <f>IFERROR(VLOOKUP(J1938,'DESC ITY - ENG'!B:C,2,FALSE),VLOOKUP(I1938,'DESC ITY - ENG'!A:C,3,FALSE))</f>
        <v>LITH. BAND PAN CM 20 LUCEBLU IND.E.8000807077726 FSC (beige)</v>
      </c>
      <c r="T1938" s="15" t="str">
        <f>IFERROR(VLOOKUP(S1938,'DESC ITY - ENG'!C:D,2,FALSE),VLOOKUP(J1938,'DESC ITY - ENG'!B:D,3,FALSE))</f>
        <v>SHTS</v>
      </c>
      <c r="U1938" t="str">
        <f>VLOOKUP(T1938,'STANDARD COMM'!A:B,2,FALSE)</f>
        <v>COLOR SHEET SLEEVE</v>
      </c>
      <c r="V1938" t="str">
        <f>IF(T1938="","(blank)",IF(COUNTIF('STANDARD COMM'!A:A,T1938)&gt;0,"OK","OUT OF SCOPE"))</f>
        <v>OK</v>
      </c>
    </row>
    <row r="1939" spans="1:22">
      <c r="A1939" t="s">
        <v>9564</v>
      </c>
      <c r="B1939" s="48">
        <v>46114.588333333297</v>
      </c>
      <c r="D1939" t="s">
        <v>9677</v>
      </c>
      <c r="E1939" t="str">
        <f>VLOOKUP(D1939,[1]Sheet1!$F:$G,2,FALSE)</f>
        <v>LAMPA PACKAGING S.R.L.</v>
      </c>
      <c r="F1939" t="s">
        <v>9734</v>
      </c>
      <c r="G1939" s="24">
        <v>46173</v>
      </c>
      <c r="I1939" t="s">
        <v>4083</v>
      </c>
      <c r="J1939" t="s">
        <v>9844</v>
      </c>
      <c r="K1939" t="s">
        <v>4947</v>
      </c>
      <c r="L1939" s="33" t="str">
        <f>VLOOKUP(K1939,'COMM ITY- ENG'!A:B,2,FALSE)</f>
        <v>cartons and boxes</v>
      </c>
      <c r="N1939">
        <v>5840</v>
      </c>
      <c r="O1939" t="s">
        <v>4949</v>
      </c>
      <c r="Q1939" s="19">
        <f t="shared" si="30"/>
        <v>0.188</v>
      </c>
      <c r="R1939">
        <v>1097.92</v>
      </c>
      <c r="S1939" s="26" t="str">
        <f>IFERROR(VLOOKUP(J1939,'DESC ITY - ENG'!B:C,2,FALSE),VLOOKUP(I1939,'DESC ITY - ENG'!A:C,3,FALSE))</f>
        <v>LITH. BAND PAN CM 24 LUCEBLU IND.E.8000807077740 FSC (beige)</v>
      </c>
      <c r="T1939" s="15" t="str">
        <f>IFERROR(VLOOKUP(S1939,'DESC ITY - ENG'!C:D,2,FALSE),VLOOKUP(J1939,'DESC ITY - ENG'!B:D,3,FALSE))</f>
        <v>SHTS</v>
      </c>
      <c r="U1939" t="str">
        <f>VLOOKUP(T1939,'STANDARD COMM'!A:B,2,FALSE)</f>
        <v>COLOR SHEET SLEEVE</v>
      </c>
      <c r="V1939" t="str">
        <f>IF(T1939="","(blank)",IF(COUNTIF('STANDARD COMM'!A:A,T1939)&gt;0,"OK","OUT OF SCOPE"))</f>
        <v>OK</v>
      </c>
    </row>
    <row r="1940" spans="1:22">
      <c r="A1940" t="s">
        <v>9564</v>
      </c>
      <c r="B1940" s="48">
        <v>46114.588333333297</v>
      </c>
      <c r="D1940" t="s">
        <v>9677</v>
      </c>
      <c r="E1940" t="str">
        <f>VLOOKUP(D1940,[1]Sheet1!$F:$G,2,FALSE)</f>
        <v>LAMPA PACKAGING S.R.L.</v>
      </c>
      <c r="F1940" t="s">
        <v>9734</v>
      </c>
      <c r="G1940" s="24">
        <v>46173</v>
      </c>
      <c r="I1940" t="s">
        <v>4087</v>
      </c>
      <c r="J1940" t="s">
        <v>9845</v>
      </c>
      <c r="K1940" t="s">
        <v>4947</v>
      </c>
      <c r="L1940" s="33" t="str">
        <f>VLOOKUP(K1940,'COMM ITY- ENG'!A:B,2,FALSE)</f>
        <v>cartons and boxes</v>
      </c>
      <c r="N1940">
        <v>5840</v>
      </c>
      <c r="O1940" t="s">
        <v>4949</v>
      </c>
      <c r="Q1940" s="19">
        <f t="shared" si="30"/>
        <v>0.188</v>
      </c>
      <c r="R1940">
        <v>1097.92</v>
      </c>
      <c r="S1940" s="26" t="str">
        <f>IFERROR(VLOOKUP(J1940,'DESC ITY - ENG'!B:C,2,FALSE),VLOOKUP(I1940,'DESC ITY - ENG'!A:C,3,FALSE))</f>
        <v>LITH. BAND PAN CM 28 LUCEBLU IND.E.8000807077764 FSC (beige)</v>
      </c>
      <c r="T1940" s="15" t="str">
        <f>IFERROR(VLOOKUP(S1940,'DESC ITY - ENG'!C:D,2,FALSE),VLOOKUP(J1940,'DESC ITY - ENG'!B:D,3,FALSE))</f>
        <v>SHTS</v>
      </c>
      <c r="U1940" t="str">
        <f>VLOOKUP(T1940,'STANDARD COMM'!A:B,2,FALSE)</f>
        <v>COLOR SHEET SLEEVE</v>
      </c>
      <c r="V1940" t="str">
        <f>IF(T1940="","(blank)",IF(COUNTIF('STANDARD COMM'!A:A,T1940)&gt;0,"OK","OUT OF SCOPE"))</f>
        <v>OK</v>
      </c>
    </row>
    <row r="1941" spans="1:22">
      <c r="A1941" t="s">
        <v>9581</v>
      </c>
      <c r="B1941" s="48">
        <v>46114.611655092602</v>
      </c>
      <c r="D1941" t="s">
        <v>9007</v>
      </c>
      <c r="E1941" t="str">
        <f>VLOOKUP(D1941,[1]Sheet1!$F:$G,2,FALSE)</f>
        <v>SCATOLIFICIO I.S.A. SRL</v>
      </c>
      <c r="F1941" t="s">
        <v>9740</v>
      </c>
      <c r="G1941" s="24">
        <v>46173</v>
      </c>
      <c r="I1941" t="s">
        <v>1636</v>
      </c>
      <c r="J1941" t="s">
        <v>1637</v>
      </c>
      <c r="K1941" t="s">
        <v>4947</v>
      </c>
      <c r="L1941" s="33" t="str">
        <f>VLOOKUP(K1941,'COMM ITY- ENG'!A:B,2,FALSE)</f>
        <v>cartons and boxes</v>
      </c>
      <c r="N1941">
        <v>258</v>
      </c>
      <c r="O1941" t="s">
        <v>4949</v>
      </c>
      <c r="Q1941" s="19">
        <f t="shared" si="30"/>
        <v>0.58899224806201556</v>
      </c>
      <c r="R1941">
        <v>151.96</v>
      </c>
      <c r="S1941" s="26" t="str">
        <f>IFERROR(VLOOKUP(J1941,'DESC ITY - ENG'!B:C,2,FALSE),VLOOKUP(I1941,'DESC ITY - ENG'!A:C,3,FALSE))</f>
        <v>BOX 0709/000 45X28.5X12 CM</v>
      </c>
      <c r="T1941" s="15" t="str">
        <f>IFERROR(VLOOKUP(S1941,'DESC ITY - ENG'!C:D,2,FALSE),VLOOKUP(J1941,'DESC ITY - ENG'!B:D,3,FALSE))</f>
        <v>SHTS</v>
      </c>
      <c r="U1941" t="str">
        <f>VLOOKUP(T1941,'STANDARD COMM'!A:B,2,FALSE)</f>
        <v>COLOR SHEET SLEEVE</v>
      </c>
      <c r="V1941" t="str">
        <f>IF(T1941="","(blank)",IF(COUNTIF('STANDARD COMM'!A:A,T1941)&gt;0,"OK","OUT OF SCOPE"))</f>
        <v>OK</v>
      </c>
    </row>
    <row r="1942" spans="1:22">
      <c r="A1942" t="s">
        <v>9581</v>
      </c>
      <c r="B1942" s="48">
        <v>46114.611655092602</v>
      </c>
      <c r="D1942" t="s">
        <v>9007</v>
      </c>
      <c r="E1942" t="str">
        <f>VLOOKUP(D1942,[1]Sheet1!$F:$G,2,FALSE)</f>
        <v>SCATOLIFICIO I.S.A. SRL</v>
      </c>
      <c r="F1942" t="s">
        <v>9740</v>
      </c>
      <c r="G1942" s="24">
        <v>46173</v>
      </c>
      <c r="I1942" t="s">
        <v>9868</v>
      </c>
      <c r="J1942" t="s">
        <v>9869</v>
      </c>
      <c r="K1942" t="s">
        <v>4947</v>
      </c>
      <c r="L1942" s="33" t="str">
        <f>VLOOKUP(K1942,'COMM ITY- ENG'!A:B,2,FALSE)</f>
        <v>cartons and boxes</v>
      </c>
      <c r="N1942">
        <v>84</v>
      </c>
      <c r="O1942" t="s">
        <v>4949</v>
      </c>
      <c r="Q1942" s="19">
        <f t="shared" si="30"/>
        <v>0.56904761904761902</v>
      </c>
      <c r="R1942">
        <v>47.8</v>
      </c>
      <c r="S1942" s="26" t="str">
        <f>IFERROR(VLOOKUP(J1942,'DESC ITY - ENG'!B:C,2,FALSE),VLOOKUP(I1942,'DESC ITY - ENG'!A:C,3,FALSE))</f>
        <v>BOX 6910/000 40X21X16 CM</v>
      </c>
      <c r="T1942" s="15" t="str">
        <f>IFERROR(VLOOKUP(S1942,'DESC ITY - ENG'!C:D,2,FALSE),VLOOKUP(J1942,'DESC ITY - ENG'!B:D,3,FALSE))</f>
        <v>SHTS</v>
      </c>
      <c r="U1942" t="str">
        <f>VLOOKUP(T1942,'STANDARD COMM'!A:B,2,FALSE)</f>
        <v>COLOR SHEET SLEEVE</v>
      </c>
      <c r="V1942" t="str">
        <f>IF(T1942="","(blank)",IF(COUNTIF('STANDARD COMM'!A:A,T1942)&gt;0,"OK","OUT OF SCOPE"))</f>
        <v>OK</v>
      </c>
    </row>
    <row r="1943" spans="1:22">
      <c r="A1943" t="s">
        <v>9581</v>
      </c>
      <c r="B1943" s="48">
        <v>46114.611655092602</v>
      </c>
      <c r="D1943" t="s">
        <v>9007</v>
      </c>
      <c r="E1943" t="str">
        <f>VLOOKUP(D1943,[1]Sheet1!$F:$G,2,FALSE)</f>
        <v>SCATOLIFICIO I.S.A. SRL</v>
      </c>
      <c r="F1943" t="s">
        <v>9740</v>
      </c>
      <c r="G1943" s="24">
        <v>46173</v>
      </c>
      <c r="I1943" t="s">
        <v>1153</v>
      </c>
      <c r="J1943" t="s">
        <v>1154</v>
      </c>
      <c r="K1943" t="s">
        <v>4947</v>
      </c>
      <c r="L1943" s="33" t="str">
        <f>VLOOKUP(K1943,'COMM ITY- ENG'!A:B,2,FALSE)</f>
        <v>cartons and boxes</v>
      </c>
      <c r="N1943">
        <v>102</v>
      </c>
      <c r="O1943" t="s">
        <v>4949</v>
      </c>
      <c r="Q1943" s="19">
        <f t="shared" si="30"/>
        <v>6.9999999999999993E-2</v>
      </c>
      <c r="R1943">
        <v>7.14</v>
      </c>
      <c r="S1943" s="26" t="str">
        <f>IFERROR(VLOOKUP(J1943,'DESC ITY - ENG'!B:C,2,FALSE),VLOOKUP(I1943,'DESC ITY - ENG'!A:C,3,FALSE))</f>
        <v>Cardboard Divider, 56x18 cm, T.5</v>
      </c>
      <c r="T1943" s="15" t="str">
        <f>IFERROR(VLOOKUP(S1943,'DESC ITY - ENG'!C:D,2,FALSE),VLOOKUP(J1943,'DESC ITY - ENG'!B:D,3,FALSE))</f>
        <v>CBS-</v>
      </c>
      <c r="U1943" t="str">
        <f>VLOOKUP(T1943,'STANDARD COMM'!A:B,2,FALSE)</f>
        <v>CARD BOARD INSERT</v>
      </c>
      <c r="V1943" t="str">
        <f>IF(T1943="","(blank)",IF(COUNTIF('STANDARD COMM'!A:A,T1943)&gt;0,"OK","OUT OF SCOPE"))</f>
        <v>OK</v>
      </c>
    </row>
    <row r="1944" spans="1:22">
      <c r="A1944" t="s">
        <v>9645</v>
      </c>
      <c r="B1944" s="48">
        <v>46114.751180555599</v>
      </c>
      <c r="D1944" t="s">
        <v>8256</v>
      </c>
      <c r="E1944" t="str">
        <f>VLOOKUP(D1944,[1]Sheet1!$F:$G,2,FALSE)</f>
        <v>A&amp;C SRL</v>
      </c>
      <c r="F1944" t="s">
        <v>9771</v>
      </c>
      <c r="G1944" s="24">
        <v>46173</v>
      </c>
      <c r="I1944" t="s">
        <v>3756</v>
      </c>
      <c r="J1944" t="s">
        <v>3757</v>
      </c>
      <c r="K1944" t="s">
        <v>4935</v>
      </c>
      <c r="L1944" s="33" t="str">
        <f>VLOOKUP(K1944,'COMM ITY- ENG'!A:B,2,FALSE)</f>
        <v>handles</v>
      </c>
      <c r="N1944">
        <v>2150</v>
      </c>
      <c r="O1944" t="s">
        <v>4949</v>
      </c>
      <c r="Q1944" s="19">
        <f t="shared" si="30"/>
        <v>7.5600000000000001E-2</v>
      </c>
      <c r="R1944">
        <v>162.54</v>
      </c>
      <c r="S1944" s="26" t="str">
        <f>IFERROR(VLOOKUP(J1944,'DESC ITY - ENG'!B:C,2,FALSE),VLOOKUP(I1944,'DESC ITY - ENG'!A:C,3,FALSE))</f>
        <v>Ring Nut AR 0400 18.5/25.5 R48 F110</v>
      </c>
      <c r="T1944" s="15" t="str">
        <f>IFERROR(VLOOKUP(S1944,'DESC ITY - ENG'!C:D,2,FALSE),VLOOKUP(J1944,'DESC ITY - ENG'!B:D,3,FALSE))</f>
        <v>NUT-</v>
      </c>
      <c r="U1944" t="str">
        <f>VLOOKUP(T1944,'STANDARD COMM'!A:B,2,FALSE)</f>
        <v>NUT</v>
      </c>
      <c r="V1944" t="str">
        <f>IF(T1944="","(blank)",IF(COUNTIF('STANDARD COMM'!A:A,T1944)&gt;0,"OK","OUT OF SCOPE"))</f>
        <v>OK</v>
      </c>
    </row>
    <row r="1945" spans="1:22">
      <c r="A1945" t="s">
        <v>9645</v>
      </c>
      <c r="B1945" s="48">
        <v>46114.751180555599</v>
      </c>
      <c r="D1945" t="s">
        <v>8256</v>
      </c>
      <c r="E1945" t="str">
        <f>VLOOKUP(D1945,[1]Sheet1!$F:$G,2,FALSE)</f>
        <v>A&amp;C SRL</v>
      </c>
      <c r="F1945" t="s">
        <v>9771</v>
      </c>
      <c r="G1945" s="24">
        <v>46173</v>
      </c>
      <c r="I1945" t="s">
        <v>1842</v>
      </c>
      <c r="J1945" t="s">
        <v>1843</v>
      </c>
      <c r="K1945" t="s">
        <v>4935</v>
      </c>
      <c r="L1945" s="33" t="str">
        <f>VLOOKUP(K1945,'COMM ITY- ENG'!A:B,2,FALSE)</f>
        <v>handles</v>
      </c>
      <c r="N1945">
        <v>6300</v>
      </c>
      <c r="O1945" t="s">
        <v>4949</v>
      </c>
      <c r="Q1945" s="19">
        <f t="shared" si="30"/>
        <v>6.7900000000000002E-2</v>
      </c>
      <c r="R1945">
        <v>427.77</v>
      </c>
      <c r="S1945" s="26" t="str">
        <f>IFERROR(VLOOKUP(J1945,'DESC ITY - ENG'!B:C,2,FALSE),VLOOKUP(I1945,'DESC ITY - ENG'!A:C,3,FALSE))</f>
        <v>Ring Nut L1500 11.5/28 R48 F90 A-8°</v>
      </c>
      <c r="T1945" s="15" t="str">
        <f>IFERROR(VLOOKUP(S1945,'DESC ITY - ENG'!C:D,2,FALSE),VLOOKUP(J1945,'DESC ITY - ENG'!B:D,3,FALSE))</f>
        <v>NUT-</v>
      </c>
      <c r="U1945" t="str">
        <f>VLOOKUP(T1945,'STANDARD COMM'!A:B,2,FALSE)</f>
        <v>NUT</v>
      </c>
      <c r="V1945" t="str">
        <f>IF(T1945="","(blank)",IF(COUNTIF('STANDARD COMM'!A:A,T1945)&gt;0,"OK","OUT OF SCOPE"))</f>
        <v>OK</v>
      </c>
    </row>
    <row r="1946" spans="1:22">
      <c r="A1946" t="s">
        <v>9645</v>
      </c>
      <c r="B1946" s="48">
        <v>46114.751180555599</v>
      </c>
      <c r="D1946" t="s">
        <v>8256</v>
      </c>
      <c r="E1946" t="str">
        <f>VLOOKUP(D1946,[1]Sheet1!$F:$G,2,FALSE)</f>
        <v>A&amp;C SRL</v>
      </c>
      <c r="F1946" t="s">
        <v>9771</v>
      </c>
      <c r="G1946" s="24">
        <v>46173</v>
      </c>
      <c r="I1946" t="s">
        <v>2564</v>
      </c>
      <c r="J1946" t="s">
        <v>2565</v>
      </c>
      <c r="K1946" t="s">
        <v>4935</v>
      </c>
      <c r="L1946" s="33" t="str">
        <f>VLOOKUP(K1946,'COMM ITY- ENG'!A:B,2,FALSE)</f>
        <v>handles</v>
      </c>
      <c r="N1946">
        <v>2200</v>
      </c>
      <c r="O1946" t="s">
        <v>4949</v>
      </c>
      <c r="Q1946" s="19">
        <f t="shared" si="30"/>
        <v>8.7000000000000008E-2</v>
      </c>
      <c r="R1946">
        <v>191.4</v>
      </c>
      <c r="S1946" s="26" t="str">
        <f>IFERROR(VLOOKUP(J1946,'DESC ITY - ENG'!B:C,2,FALSE),VLOOKUP(I1946,'DESC ITY - ENG'!A:C,3,FALSE))</f>
        <v>FERRULE P089 15X22 R100 F100 A-8° X 126 20</v>
      </c>
      <c r="T1946" s="15" t="str">
        <f>IFERROR(VLOOKUP(S1946,'DESC ITY - ENG'!C:D,2,FALSE),VLOOKUP(J1946,'DESC ITY - ENG'!B:D,3,FALSE))</f>
        <v>SHTS</v>
      </c>
      <c r="U1946" t="str">
        <f>VLOOKUP(T1946,'STANDARD COMM'!A:B,2,FALSE)</f>
        <v>COLOR SHEET SLEEVE</v>
      </c>
      <c r="V1946" t="str">
        <f>IF(T1946="","(blank)",IF(COUNTIF('STANDARD COMM'!A:A,T1946)&gt;0,"OK","OUT OF SCOPE"))</f>
        <v>OK</v>
      </c>
    </row>
    <row r="1947" spans="1:22">
      <c r="A1947" t="s">
        <v>9569</v>
      </c>
      <c r="B1947" s="48">
        <v>46120.4828009259</v>
      </c>
      <c r="D1947" t="s">
        <v>119</v>
      </c>
      <c r="E1947" t="str">
        <f>VLOOKUP(D1947,[1]Sheet1!$F:$G,2,FALSE)</f>
        <v>PROFILGLASS SPA</v>
      </c>
      <c r="F1947" t="s">
        <v>9736</v>
      </c>
      <c r="G1947" s="24">
        <v>46173</v>
      </c>
      <c r="I1947" t="s">
        <v>2975</v>
      </c>
      <c r="J1947" t="s">
        <v>2976</v>
      </c>
      <c r="K1947" t="s">
        <v>4938</v>
      </c>
      <c r="L1947" s="33" t="str">
        <f>VLOOKUP(K1947,'COMM ITY- ENG'!A:B,2,FALSE)</f>
        <v>aluminium</v>
      </c>
      <c r="N1947">
        <v>879</v>
      </c>
      <c r="O1947" t="s">
        <v>4950</v>
      </c>
      <c r="Q1947" s="19">
        <f t="shared" si="30"/>
        <v>3.9</v>
      </c>
      <c r="R1947">
        <v>3428.1</v>
      </c>
      <c r="S1947" s="26" t="str">
        <f>IFERROR(VLOOKUP(J1947,'DESC ITY - ENG'!B:C,2,FALSE),VLOOKUP(I1947,'DESC ITY - ENG'!A:C,3,FALSE))</f>
        <v>AL. 99.5 DISC 280/17 SPARE</v>
      </c>
      <c r="T1947" s="15" t="str">
        <f>IFERROR(VLOOKUP(S1947,'DESC ITY - ENG'!C:D,2,FALSE),VLOOKUP(J1947,'DESC ITY - ENG'!B:D,3,FALSE))</f>
        <v>SHTS</v>
      </c>
      <c r="U1947" t="str">
        <f>VLOOKUP(T1947,'STANDARD COMM'!A:B,2,FALSE)</f>
        <v>COLOR SHEET SLEEVE</v>
      </c>
      <c r="V1947" t="str">
        <f>IF(T1947="","(blank)",IF(COUNTIF('STANDARD COMM'!A:A,T1947)&gt;0,"OK","OUT OF SCOPE"))</f>
        <v>OK</v>
      </c>
    </row>
    <row r="1948" spans="1:22">
      <c r="A1948" t="s">
        <v>9569</v>
      </c>
      <c r="B1948" s="48">
        <v>46120.4828009259</v>
      </c>
      <c r="D1948" t="s">
        <v>119</v>
      </c>
      <c r="E1948" t="str">
        <f>VLOOKUP(D1948,[1]Sheet1!$F:$G,2,FALSE)</f>
        <v>PROFILGLASS SPA</v>
      </c>
      <c r="F1948" t="s">
        <v>9736</v>
      </c>
      <c r="G1948" s="24">
        <v>46173</v>
      </c>
      <c r="I1948" t="s">
        <v>4188</v>
      </c>
      <c r="J1948" t="s">
        <v>4189</v>
      </c>
      <c r="K1948" t="s">
        <v>4938</v>
      </c>
      <c r="L1948" s="33" t="str">
        <f>VLOOKUP(K1948,'COMM ITY- ENG'!A:B,2,FALSE)</f>
        <v>aluminium</v>
      </c>
      <c r="N1948">
        <v>759</v>
      </c>
      <c r="O1948" t="s">
        <v>4950</v>
      </c>
      <c r="Q1948" s="19">
        <f t="shared" si="30"/>
        <v>3.9</v>
      </c>
      <c r="R1948">
        <v>2960.1</v>
      </c>
      <c r="S1948" s="26" t="str">
        <f>IFERROR(VLOOKUP(J1948,'DESC ITY - ENG'!B:C,2,FALSE),VLOOKUP(I1948,'DESC ITY - ENG'!A:C,3,FALSE))</f>
        <v>Aluminum Disc 99.5% 320mm x 1.4mm Twice Cooked</v>
      </c>
      <c r="T1948" s="15" t="str">
        <f>IFERROR(VLOOKUP(S1948,'DESC ITY - ENG'!C:D,2,FALSE),VLOOKUP(J1948,'DESC ITY - ENG'!B:D,3,FALSE))</f>
        <v>ALM-</v>
      </c>
      <c r="U1948" t="str">
        <f>VLOOKUP(T1948,'STANDARD COMM'!A:B,2,FALSE)</f>
        <v>ALUM MATERIAL</v>
      </c>
      <c r="V1948" t="str">
        <f>IF(T1948="","(blank)",IF(COUNTIF('STANDARD COMM'!A:A,T1948)&gt;0,"OK","OUT OF SCOPE"))</f>
        <v>OK</v>
      </c>
    </row>
    <row r="1949" spans="1:22">
      <c r="A1949" t="s">
        <v>9607</v>
      </c>
      <c r="B1949" s="48">
        <v>46120.513344907398</v>
      </c>
      <c r="D1949" t="s">
        <v>119</v>
      </c>
      <c r="E1949" t="str">
        <f>VLOOKUP(D1949,[1]Sheet1!$F:$G,2,FALSE)</f>
        <v>PROFILGLASS SPA</v>
      </c>
      <c r="F1949" t="s">
        <v>9756</v>
      </c>
      <c r="G1949" s="24">
        <v>46173</v>
      </c>
      <c r="I1949" t="s">
        <v>416</v>
      </c>
      <c r="J1949" t="s">
        <v>417</v>
      </c>
      <c r="K1949" t="s">
        <v>4938</v>
      </c>
      <c r="L1949" s="33" t="str">
        <f>VLOOKUP(K1949,'COMM ITY- ENG'!A:B,2,FALSE)</f>
        <v>aluminium</v>
      </c>
      <c r="N1949">
        <v>393</v>
      </c>
      <c r="O1949" t="s">
        <v>4950</v>
      </c>
      <c r="Q1949" s="19">
        <f t="shared" si="30"/>
        <v>3.9499999999999997</v>
      </c>
      <c r="R1949">
        <v>1552.35</v>
      </c>
      <c r="S1949" s="26" t="str">
        <f>IFERROR(VLOOKUP(J1949,'DESC ITY - ENG'!B:C,2,FALSE),VLOOKUP(I1949,'DESC ITY - ENG'!A:C,3,FALSE))</f>
        <v>AL. 4006 DISC 325/32 SPARE</v>
      </c>
      <c r="T1949" s="15" t="str">
        <f>IFERROR(VLOOKUP(S1949,'DESC ITY - ENG'!C:D,2,FALSE),VLOOKUP(J1949,'DESC ITY - ENG'!B:D,3,FALSE))</f>
        <v>SHTS</v>
      </c>
      <c r="U1949" t="str">
        <f>VLOOKUP(T1949,'STANDARD COMM'!A:B,2,FALSE)</f>
        <v>COLOR SHEET SLEEVE</v>
      </c>
      <c r="V1949" t="str">
        <f>IF(T1949="","(blank)",IF(COUNTIF('STANDARD COMM'!A:A,T1949)&gt;0,"OK","OUT OF SCOPE"))</f>
        <v>OK</v>
      </c>
    </row>
    <row r="1950" spans="1:22">
      <c r="A1950" t="s">
        <v>8945</v>
      </c>
      <c r="B1950" s="48">
        <v>46120.523831018501</v>
      </c>
      <c r="D1950" t="s">
        <v>123</v>
      </c>
      <c r="E1950" t="str">
        <f>VLOOKUP(D1950,[1]Sheet1!$F:$G,2,FALSE)</f>
        <v>INDUSTRIAL SERVICE Srl</v>
      </c>
      <c r="F1950" t="s">
        <v>9764</v>
      </c>
      <c r="G1950" s="24">
        <v>46173</v>
      </c>
      <c r="I1950" t="s">
        <v>1201</v>
      </c>
      <c r="J1950" t="s">
        <v>1202</v>
      </c>
      <c r="K1950" t="s">
        <v>4946</v>
      </c>
      <c r="L1950" s="33" t="str">
        <f>VLOOKUP(K1950,'COMM ITY- ENG'!A:B,2,FALSE)</f>
        <v>consumable materials</v>
      </c>
      <c r="N1950">
        <v>24</v>
      </c>
      <c r="O1950" t="s">
        <v>4949</v>
      </c>
      <c r="Q1950" s="19">
        <f t="shared" si="30"/>
        <v>8.4</v>
      </c>
      <c r="R1950">
        <v>201.6</v>
      </c>
      <c r="S1950" s="26" t="str">
        <f>IFERROR(VLOOKUP(J1950,'DESC ITY - ENG'!B:C,2,FALSE),VLOOKUP(I1950,'DESC ITY - ENG'!A:C,3,FALSE))</f>
        <v>GREEN NITRILE GLOVE 45 CM SIZE 10-10.5</v>
      </c>
      <c r="T1950" s="15" t="str">
        <f>IFERROR(VLOOKUP(S1950,'DESC ITY - ENG'!C:D,2,FALSE),VLOOKUP(J1950,'DESC ITY - ENG'!B:D,3,FALSE))</f>
        <v>SHTS</v>
      </c>
      <c r="U1950" t="str">
        <f>VLOOKUP(T1950,'STANDARD COMM'!A:B,2,FALSE)</f>
        <v>COLOR SHEET SLEEVE</v>
      </c>
      <c r="V1950" t="str">
        <f>IF(T1950="","(blank)",IF(COUNTIF('STANDARD COMM'!A:A,T1950)&gt;0,"OK","OUT OF SCOPE"))</f>
        <v>OK</v>
      </c>
    </row>
    <row r="1951" spans="1:22">
      <c r="A1951" t="s">
        <v>9674</v>
      </c>
      <c r="B1951" s="48">
        <v>46120.685868055603</v>
      </c>
      <c r="D1951" t="s">
        <v>9683</v>
      </c>
      <c r="E1951" t="str">
        <f>VLOOKUP(D1951,[1]Sheet1!$F:$G,2,FALSE)</f>
        <v>BURIONI TRADE S.r.l.</v>
      </c>
      <c r="F1951" t="s">
        <v>9782</v>
      </c>
      <c r="G1951" s="24">
        <v>46173</v>
      </c>
      <c r="I1951" t="s">
        <v>4929</v>
      </c>
      <c r="J1951" t="s">
        <v>4930</v>
      </c>
      <c r="K1951" t="s">
        <v>4946</v>
      </c>
      <c r="L1951" s="33" t="str">
        <f>VLOOKUP(K1951,'COMM ITY- ENG'!A:B,2,FALSE)</f>
        <v>consumable materials</v>
      </c>
      <c r="N1951">
        <v>450</v>
      </c>
      <c r="O1951" t="s">
        <v>4949</v>
      </c>
      <c r="Q1951" s="19">
        <f t="shared" si="30"/>
        <v>11.5</v>
      </c>
      <c r="R1951">
        <v>5175</v>
      </c>
      <c r="S1951" s="26" t="str">
        <f>IFERROR(VLOOKUP(J1951,'DESC ITY - ENG'!B:C,2,FALSE),VLOOKUP(I1951,'DESC ITY - ENG'!A:C,3,FALSE))</f>
        <v>EPAL PALLET 120X80 CM USED 1ST CHOICE</v>
      </c>
      <c r="T1951" s="15" t="str">
        <f>IFERROR(VLOOKUP(S1951,'DESC ITY - ENG'!C:D,2,FALSE),VLOOKUP(J1951,'DESC ITY - ENG'!B:D,3,FALSE))</f>
        <v>MISC</v>
      </c>
      <c r="U1951" t="str">
        <f>VLOOKUP(T1951,'STANDARD COMM'!A:B,2,FALSE)</f>
        <v>MISCELLANEOUS</v>
      </c>
      <c r="V1951" t="str">
        <f>IF(T1951="","(blank)",IF(COUNTIF('STANDARD COMM'!A:A,T1951)&gt;0,"OK","OUT OF SCOPE"))</f>
        <v>OK</v>
      </c>
    </row>
    <row r="1952" spans="1:22">
      <c r="A1952" t="s">
        <v>9667</v>
      </c>
      <c r="B1952" s="48">
        <v>46121.451666666697</v>
      </c>
      <c r="D1952" t="s">
        <v>8254</v>
      </c>
      <c r="E1952" t="str">
        <f>VLOOKUP(D1952,[1]Sheet1!$F:$G,2,FALSE)</f>
        <v>BOX MARCHE SPA</v>
      </c>
      <c r="F1952" t="s">
        <v>9777</v>
      </c>
      <c r="G1952" s="24">
        <v>46173</v>
      </c>
      <c r="I1952" t="s">
        <v>9814</v>
      </c>
      <c r="J1952" t="s">
        <v>9815</v>
      </c>
      <c r="K1952" t="s">
        <v>4947</v>
      </c>
      <c r="L1952" s="33" t="str">
        <f>VLOOKUP(K1952,'COMM ITY- ENG'!A:B,2,FALSE)</f>
        <v>cartons and boxes</v>
      </c>
      <c r="N1952">
        <v>600</v>
      </c>
      <c r="O1952" t="s">
        <v>4949</v>
      </c>
      <c r="Q1952" s="19">
        <f t="shared" si="30"/>
        <v>0.10200000000000001</v>
      </c>
      <c r="R1952">
        <v>61.2</v>
      </c>
      <c r="S1952" s="26" t="str">
        <f>IFERROR(VLOOKUP(J1952,'DESC ITY - ENG'!B:C,2,FALSE),VLOOKUP(I1952,'DESC ITY - ENG'!A:C,3,FALSE))</f>
        <v>LIT.MIGROS PRO CER.IN.2025 PAN 147Ø28 7038.370-663135</v>
      </c>
      <c r="T1952" s="15" t="str">
        <f>IFERROR(VLOOKUP(S1952,'DESC ITY - ENG'!C:D,2,FALSE),VLOOKUP(J1952,'DESC ITY - ENG'!B:D,3,FALSE))</f>
        <v>SHTS</v>
      </c>
      <c r="U1952" t="str">
        <f>VLOOKUP(T1952,'STANDARD COMM'!A:B,2,FALSE)</f>
        <v>COLOR SHEET SLEEVE</v>
      </c>
      <c r="V1952" t="str">
        <f>IF(T1952="","(blank)",IF(COUNTIF('STANDARD COMM'!A:A,T1952)&gt;0,"OK","OUT OF SCOPE"))</f>
        <v>OK</v>
      </c>
    </row>
    <row r="1953" spans="1:22">
      <c r="A1953" t="s">
        <v>9667</v>
      </c>
      <c r="B1953" s="48">
        <v>46121.451666666697</v>
      </c>
      <c r="D1953" t="s">
        <v>8254</v>
      </c>
      <c r="E1953" t="str">
        <f>VLOOKUP(D1953,[1]Sheet1!$F:$G,2,FALSE)</f>
        <v>BOX MARCHE SPA</v>
      </c>
      <c r="F1953" t="s">
        <v>9777</v>
      </c>
      <c r="G1953" s="24">
        <v>46173</v>
      </c>
      <c r="I1953" t="s">
        <v>2807</v>
      </c>
      <c r="J1953" t="s">
        <v>2808</v>
      </c>
      <c r="K1953" t="s">
        <v>4947</v>
      </c>
      <c r="L1953" s="33" t="str">
        <f>VLOOKUP(K1953,'COMM ITY- ENG'!A:B,2,FALSE)</f>
        <v>cartons and boxes</v>
      </c>
      <c r="N1953">
        <v>3700</v>
      </c>
      <c r="O1953" t="s">
        <v>4949</v>
      </c>
      <c r="Q1953" s="19">
        <f t="shared" si="30"/>
        <v>0.10199999999999999</v>
      </c>
      <c r="R1953">
        <v>377.4</v>
      </c>
      <c r="S1953" s="26" t="str">
        <f>IFERROR(VLOOKUP(J1953,'DESC ITY - ENG'!B:C,2,FALSE),VLOOKUP(I1953,'DESC ITY - ENG'!A:C,3,FALSE))</f>
        <v>Litho Sleeve Migros Basic Pan Dia. 20</v>
      </c>
      <c r="T1953" s="15" t="str">
        <f>IFERROR(VLOOKUP(S1953,'DESC ITY - ENG'!C:D,2,FALSE),VLOOKUP(J1953,'DESC ITY - ENG'!B:D,3,FALSE))</f>
        <v>SHTS</v>
      </c>
      <c r="U1953" t="str">
        <f>VLOOKUP(T1953,'STANDARD COMM'!A:B,2,FALSE)</f>
        <v>COLOR SHEET SLEEVE</v>
      </c>
      <c r="V1953" t="str">
        <f>IF(T1953="","(blank)",IF(COUNTIF('STANDARD COMM'!A:A,T1953)&gt;0,"OK","OUT OF SCOPE"))</f>
        <v>OK</v>
      </c>
    </row>
    <row r="1954" spans="1:22">
      <c r="A1954" t="s">
        <v>9667</v>
      </c>
      <c r="B1954" s="48">
        <v>46121.451666666697</v>
      </c>
      <c r="D1954" t="s">
        <v>8254</v>
      </c>
      <c r="E1954" t="str">
        <f>VLOOKUP(D1954,[1]Sheet1!$F:$G,2,FALSE)</f>
        <v>BOX MARCHE SPA</v>
      </c>
      <c r="F1954" t="s">
        <v>9777</v>
      </c>
      <c r="G1954" s="24">
        <v>46173</v>
      </c>
      <c r="I1954" t="s">
        <v>2821</v>
      </c>
      <c r="J1954" t="s">
        <v>2822</v>
      </c>
      <c r="K1954" t="s">
        <v>4947</v>
      </c>
      <c r="L1954" s="33" t="str">
        <f>VLOOKUP(K1954,'COMM ITY- ENG'!A:B,2,FALSE)</f>
        <v>cartons and boxes</v>
      </c>
      <c r="N1954">
        <v>400</v>
      </c>
      <c r="O1954" t="s">
        <v>4949</v>
      </c>
      <c r="Q1954" s="19">
        <f t="shared" si="30"/>
        <v>0.42849999999999999</v>
      </c>
      <c r="R1954">
        <v>171.4</v>
      </c>
      <c r="S1954" s="26" t="str">
        <f>IFERROR(VLOOKUP(J1954,'DESC ITY - ENG'!B:C,2,FALSE),VLOOKUP(I1954,'DESC ITY - ENG'!A:C,3,FALSE))</f>
        <v>LITHO BAND TVS ECO OK INDUCTION F.279 Ø20 8000807064603</v>
      </c>
      <c r="T1954" s="15" t="str">
        <f>IFERROR(VLOOKUP(S1954,'DESC ITY - ENG'!C:D,2,FALSE),VLOOKUP(J1954,'DESC ITY - ENG'!B:D,3,FALSE))</f>
        <v>SHTS</v>
      </c>
      <c r="U1954" t="str">
        <f>VLOOKUP(T1954,'STANDARD COMM'!A:B,2,FALSE)</f>
        <v>COLOR SHEET SLEEVE</v>
      </c>
      <c r="V1954" t="str">
        <f>IF(T1954="","(blank)",IF(COUNTIF('STANDARD COMM'!A:A,T1954)&gt;0,"OK","OUT OF SCOPE"))</f>
        <v>OK</v>
      </c>
    </row>
    <row r="1955" spans="1:22">
      <c r="A1955" t="s">
        <v>9667</v>
      </c>
      <c r="B1955" s="48">
        <v>46121.451666666697</v>
      </c>
      <c r="D1955" t="s">
        <v>8254</v>
      </c>
      <c r="E1955" t="str">
        <f>VLOOKUP(D1955,[1]Sheet1!$F:$G,2,FALSE)</f>
        <v>BOX MARCHE SPA</v>
      </c>
      <c r="F1955" t="s">
        <v>9778</v>
      </c>
      <c r="G1955" s="24">
        <v>46173</v>
      </c>
      <c r="I1955" t="s">
        <v>9814</v>
      </c>
      <c r="J1955" t="s">
        <v>9815</v>
      </c>
      <c r="K1955" t="s">
        <v>4947</v>
      </c>
      <c r="L1955" s="33" t="str">
        <f>VLOOKUP(K1955,'COMM ITY- ENG'!A:B,2,FALSE)</f>
        <v>cartons and boxes</v>
      </c>
      <c r="N1955">
        <v>3050</v>
      </c>
      <c r="O1955" t="s">
        <v>4949</v>
      </c>
      <c r="Q1955" s="19">
        <f t="shared" si="30"/>
        <v>0.10200000000000001</v>
      </c>
      <c r="R1955">
        <v>311.10000000000002</v>
      </c>
      <c r="S1955" s="26" t="str">
        <f>IFERROR(VLOOKUP(J1955,'DESC ITY - ENG'!B:C,2,FALSE),VLOOKUP(I1955,'DESC ITY - ENG'!A:C,3,FALSE))</f>
        <v>LIT.MIGROS PRO CER.IN.2025 PAN 147Ø28 7038.370-663135</v>
      </c>
      <c r="T1955" s="15" t="str">
        <f>IFERROR(VLOOKUP(S1955,'DESC ITY - ENG'!C:D,2,FALSE),VLOOKUP(J1955,'DESC ITY - ENG'!B:D,3,FALSE))</f>
        <v>SHTS</v>
      </c>
      <c r="U1955" t="str">
        <f>VLOOKUP(T1955,'STANDARD COMM'!A:B,2,FALSE)</f>
        <v>COLOR SHEET SLEEVE</v>
      </c>
      <c r="V1955" t="str">
        <f>IF(T1955="","(blank)",IF(COUNTIF('STANDARD COMM'!A:A,T1955)&gt;0,"OK","OUT OF SCOPE"))</f>
        <v>OK</v>
      </c>
    </row>
    <row r="1956" spans="1:22">
      <c r="A1956" t="s">
        <v>9667</v>
      </c>
      <c r="B1956" s="48">
        <v>46121.451666666697</v>
      </c>
      <c r="D1956" t="s">
        <v>8254</v>
      </c>
      <c r="E1956" t="str">
        <f>VLOOKUP(D1956,[1]Sheet1!$F:$G,2,FALSE)</f>
        <v>BOX MARCHE SPA</v>
      </c>
      <c r="F1956" t="s">
        <v>9778</v>
      </c>
      <c r="G1956" s="24">
        <v>46173</v>
      </c>
      <c r="I1956" t="s">
        <v>2821</v>
      </c>
      <c r="J1956" t="s">
        <v>2822</v>
      </c>
      <c r="K1956" t="s">
        <v>4947</v>
      </c>
      <c r="L1956" s="33" t="str">
        <f>VLOOKUP(K1956,'COMM ITY- ENG'!A:B,2,FALSE)</f>
        <v>cartons and boxes</v>
      </c>
      <c r="N1956">
        <v>600</v>
      </c>
      <c r="O1956" t="s">
        <v>4949</v>
      </c>
      <c r="Q1956" s="19">
        <f t="shared" si="30"/>
        <v>0.42850000000000005</v>
      </c>
      <c r="R1956">
        <v>257.10000000000002</v>
      </c>
      <c r="S1956" s="26" t="str">
        <f>IFERROR(VLOOKUP(J1956,'DESC ITY - ENG'!B:C,2,FALSE),VLOOKUP(I1956,'DESC ITY - ENG'!A:C,3,FALSE))</f>
        <v>LITHO BAND TVS ECO OK INDUCTION F.279 Ø20 8000807064603</v>
      </c>
      <c r="T1956" s="15" t="str">
        <f>IFERROR(VLOOKUP(S1956,'DESC ITY - ENG'!C:D,2,FALSE),VLOOKUP(J1956,'DESC ITY - ENG'!B:D,3,FALSE))</f>
        <v>SHTS</v>
      </c>
      <c r="U1956" t="str">
        <f>VLOOKUP(T1956,'STANDARD COMM'!A:B,2,FALSE)</f>
        <v>COLOR SHEET SLEEVE</v>
      </c>
      <c r="V1956" t="str">
        <f>IF(T1956="","(blank)",IF(COUNTIF('STANDARD COMM'!A:A,T1956)&gt;0,"OK","OUT OF SCOPE"))</f>
        <v>OK</v>
      </c>
    </row>
    <row r="1957" spans="1:22">
      <c r="A1957" t="s">
        <v>9585</v>
      </c>
      <c r="B1957" s="48">
        <v>46121.700914351903</v>
      </c>
      <c r="D1957" t="s">
        <v>9007</v>
      </c>
      <c r="E1957" t="str">
        <f>VLOOKUP(D1957,[1]Sheet1!$F:$G,2,FALSE)</f>
        <v>SCATOLIFICIO I.S.A. SRL</v>
      </c>
      <c r="F1957" t="s">
        <v>9740</v>
      </c>
      <c r="G1957" s="24">
        <v>46173</v>
      </c>
      <c r="I1957" t="s">
        <v>1085</v>
      </c>
      <c r="J1957" t="s">
        <v>1086</v>
      </c>
      <c r="K1957" t="s">
        <v>4947</v>
      </c>
      <c r="L1957" s="33" t="str">
        <f>VLOOKUP(K1957,'COMM ITY- ENG'!A:B,2,FALSE)</f>
        <v>cartons and boxes</v>
      </c>
      <c r="N1957">
        <v>261</v>
      </c>
      <c r="O1957" t="s">
        <v>4949</v>
      </c>
      <c r="Q1957" s="19">
        <f t="shared" si="30"/>
        <v>0.55501915708812266</v>
      </c>
      <c r="R1957">
        <v>144.86000000000001</v>
      </c>
      <c r="S1957" s="26" t="str">
        <f>IFERROR(VLOOKUP(J1957,'DESC ITY - ENG'!B:C,2,FALSE),VLOOKUP(I1957,'DESC ITY - ENG'!A:C,3,FALSE))</f>
        <v>BOX 5009/000 39X28.5X19 CM</v>
      </c>
      <c r="T1957" s="15" t="str">
        <f>IFERROR(VLOOKUP(S1957,'DESC ITY - ENG'!C:D,2,FALSE),VLOOKUP(J1957,'DESC ITY - ENG'!B:D,3,FALSE))</f>
        <v>SHTS</v>
      </c>
      <c r="U1957" t="str">
        <f>VLOOKUP(T1957,'STANDARD COMM'!A:B,2,FALSE)</f>
        <v>COLOR SHEET SLEEVE</v>
      </c>
      <c r="V1957" t="str">
        <f>IF(T1957="","(blank)",IF(COUNTIF('STANDARD COMM'!A:A,T1957)&gt;0,"OK","OUT OF SCOPE"))</f>
        <v>OK</v>
      </c>
    </row>
    <row r="1958" spans="1:22">
      <c r="A1958" t="s">
        <v>9639</v>
      </c>
      <c r="B1958" s="48">
        <v>46122.364699074104</v>
      </c>
      <c r="D1958" t="s">
        <v>8256</v>
      </c>
      <c r="E1958" t="str">
        <f>VLOOKUP(D1958,[1]Sheet1!$F:$G,2,FALSE)</f>
        <v>A&amp;C SRL</v>
      </c>
      <c r="F1958" t="s">
        <v>9771</v>
      </c>
      <c r="G1958" s="24">
        <v>46173</v>
      </c>
      <c r="I1958" t="s">
        <v>1778</v>
      </c>
      <c r="J1958" t="s">
        <v>1779</v>
      </c>
      <c r="K1958" t="s">
        <v>4935</v>
      </c>
      <c r="L1958" s="33" t="str">
        <f>VLOOKUP(K1958,'COMM ITY- ENG'!A:B,2,FALSE)</f>
        <v>handles</v>
      </c>
      <c r="N1958">
        <v>4300</v>
      </c>
      <c r="O1958" t="s">
        <v>4949</v>
      </c>
      <c r="Q1958" s="19">
        <f t="shared" si="30"/>
        <v>5.6000000000000001E-2</v>
      </c>
      <c r="R1958">
        <v>240.8</v>
      </c>
      <c r="S1958" s="26" t="str">
        <f>IFERROR(VLOOKUP(J1958,'DESC ITY - ENG'!B:C,2,FALSE),VLOOKUP(I1958,'DESC ITY - ENG'!A:C,3,FALSE))</f>
        <v>Ring Nut L1500 14.5/15.5mm R200 F90 0°</v>
      </c>
      <c r="T1958" s="15" t="str">
        <f>IFERROR(VLOOKUP(S1958,'DESC ITY - ENG'!C:D,2,FALSE),VLOOKUP(J1958,'DESC ITY - ENG'!B:D,3,FALSE))</f>
        <v>NUT-</v>
      </c>
      <c r="U1958" t="str">
        <f>VLOOKUP(T1958,'STANDARD COMM'!A:B,2,FALSE)</f>
        <v>NUT</v>
      </c>
      <c r="V1958" t="str">
        <f>IF(T1958="","(blank)",IF(COUNTIF('STANDARD COMM'!A:A,T1958)&gt;0,"OK","OUT OF SCOPE"))</f>
        <v>OK</v>
      </c>
    </row>
    <row r="1959" spans="1:22">
      <c r="A1959" t="s">
        <v>9639</v>
      </c>
      <c r="B1959" s="48">
        <v>46122.364699074104</v>
      </c>
      <c r="D1959" t="s">
        <v>8256</v>
      </c>
      <c r="E1959" t="str">
        <f>VLOOKUP(D1959,[1]Sheet1!$F:$G,2,FALSE)</f>
        <v>A&amp;C SRL</v>
      </c>
      <c r="F1959" t="s">
        <v>9771</v>
      </c>
      <c r="G1959" s="24">
        <v>46173</v>
      </c>
      <c r="I1959" t="s">
        <v>9881</v>
      </c>
      <c r="J1959" t="s">
        <v>9882</v>
      </c>
      <c r="K1959" t="s">
        <v>4935</v>
      </c>
      <c r="L1959" s="33" t="str">
        <f>VLOOKUP(K1959,'COMM ITY- ENG'!A:B,2,FALSE)</f>
        <v>handles</v>
      </c>
      <c r="N1959">
        <v>2100</v>
      </c>
      <c r="O1959" t="s">
        <v>4949</v>
      </c>
      <c r="Q1959" s="19">
        <f t="shared" si="30"/>
        <v>6.7900000000000002E-2</v>
      </c>
      <c r="R1959">
        <v>142.59</v>
      </c>
      <c r="S1959" s="26" t="str">
        <f>IFERROR(VLOOKUP(J1959,'DESC ITY - ENG'!B:C,2,FALSE),VLOOKUP(I1959,'DESC ITY - ENG'!A:C,3,FALSE))</f>
        <v>FERRULE L1500 12/29 R95 F140 A-8°730</v>
      </c>
      <c r="T1959" s="15" t="str">
        <f>IFERROR(VLOOKUP(S1959,'DESC ITY - ENG'!C:D,2,FALSE),VLOOKUP(J1959,'DESC ITY - ENG'!B:D,3,FALSE))</f>
        <v>SHTS</v>
      </c>
      <c r="U1959" t="str">
        <f>VLOOKUP(T1959,'STANDARD COMM'!A:B,2,FALSE)</f>
        <v>COLOR SHEET SLEEVE</v>
      </c>
      <c r="V1959" t="str">
        <f>IF(T1959="","(blank)",IF(COUNTIF('STANDARD COMM'!A:A,T1959)&gt;0,"OK","OUT OF SCOPE"))</f>
        <v>OK</v>
      </c>
    </row>
    <row r="1960" spans="1:22">
      <c r="A1960" t="s">
        <v>9639</v>
      </c>
      <c r="B1960" s="48">
        <v>46122.364699074104</v>
      </c>
      <c r="D1960" t="s">
        <v>8256</v>
      </c>
      <c r="E1960" t="str">
        <f>VLOOKUP(D1960,[1]Sheet1!$F:$G,2,FALSE)</f>
        <v>A&amp;C SRL</v>
      </c>
      <c r="F1960" t="s">
        <v>9771</v>
      </c>
      <c r="G1960" s="24">
        <v>46173</v>
      </c>
      <c r="I1960" t="s">
        <v>2508</v>
      </c>
      <c r="J1960" t="s">
        <v>2509</v>
      </c>
      <c r="K1960" t="s">
        <v>4935</v>
      </c>
      <c r="L1960" s="33" t="str">
        <f>VLOOKUP(K1960,'COMM ITY- ENG'!A:B,2,FALSE)</f>
        <v>handles</v>
      </c>
      <c r="N1960">
        <v>4300</v>
      </c>
      <c r="O1960" t="s">
        <v>4949</v>
      </c>
      <c r="Q1960" s="19">
        <f t="shared" si="30"/>
        <v>6.7900000000000002E-2</v>
      </c>
      <c r="R1960">
        <v>291.97000000000003</v>
      </c>
      <c r="S1960" s="26" t="str">
        <f>IFERROR(VLOOKUP(J1960,'DESC ITY - ENG'!B:C,2,FALSE),VLOOKUP(I1960,'DESC ITY - ENG'!A:C,3,FALSE))</f>
        <v>FERRULE L1500 12.5/27 R35 F80 A-8°</v>
      </c>
      <c r="T1960" s="15" t="str">
        <f>IFERROR(VLOOKUP(S1960,'DESC ITY - ENG'!C:D,2,FALSE),VLOOKUP(J1960,'DESC ITY - ENG'!B:D,3,FALSE))</f>
        <v>SHTS</v>
      </c>
      <c r="U1960" t="str">
        <f>VLOOKUP(T1960,'STANDARD COMM'!A:B,2,FALSE)</f>
        <v>COLOR SHEET SLEEVE</v>
      </c>
      <c r="V1960" t="str">
        <f>IF(T1960="","(blank)",IF(COUNTIF('STANDARD COMM'!A:A,T1960)&gt;0,"OK","OUT OF SCOPE"))</f>
        <v>OK</v>
      </c>
    </row>
    <row r="1961" spans="1:22">
      <c r="A1961" t="s">
        <v>9639</v>
      </c>
      <c r="B1961" s="48">
        <v>46122.364699074104</v>
      </c>
      <c r="D1961" t="s">
        <v>8256</v>
      </c>
      <c r="E1961" t="str">
        <f>VLOOKUP(D1961,[1]Sheet1!$F:$G,2,FALSE)</f>
        <v>A&amp;C SRL</v>
      </c>
      <c r="F1961" t="s">
        <v>9771</v>
      </c>
      <c r="G1961" s="24">
        <v>46173</v>
      </c>
      <c r="I1961" t="s">
        <v>1842</v>
      </c>
      <c r="J1961" t="s">
        <v>1843</v>
      </c>
      <c r="K1961" t="s">
        <v>4935</v>
      </c>
      <c r="L1961" s="33" t="str">
        <f>VLOOKUP(K1961,'COMM ITY- ENG'!A:B,2,FALSE)</f>
        <v>handles</v>
      </c>
      <c r="N1961">
        <v>4350</v>
      </c>
      <c r="O1961" t="s">
        <v>4949</v>
      </c>
      <c r="Q1961" s="19">
        <f t="shared" si="30"/>
        <v>6.7901149425287355E-2</v>
      </c>
      <c r="R1961">
        <v>295.37</v>
      </c>
      <c r="S1961" s="26" t="str">
        <f>IFERROR(VLOOKUP(J1961,'DESC ITY - ENG'!B:C,2,FALSE),VLOOKUP(I1961,'DESC ITY - ENG'!A:C,3,FALSE))</f>
        <v>Ring Nut L1500 11.5/28 R48 F90 A-8°</v>
      </c>
      <c r="T1961" s="15" t="str">
        <f>IFERROR(VLOOKUP(S1961,'DESC ITY - ENG'!C:D,2,FALSE),VLOOKUP(J1961,'DESC ITY - ENG'!B:D,3,FALSE))</f>
        <v>NUT-</v>
      </c>
      <c r="U1961" t="str">
        <f>VLOOKUP(T1961,'STANDARD COMM'!A:B,2,FALSE)</f>
        <v>NUT</v>
      </c>
      <c r="V1961" t="str">
        <f>IF(T1961="","(blank)",IF(COUNTIF('STANDARD COMM'!A:A,T1961)&gt;0,"OK","OUT OF SCOPE"))</f>
        <v>OK</v>
      </c>
    </row>
    <row r="1962" spans="1:22">
      <c r="A1962" t="s">
        <v>9639</v>
      </c>
      <c r="B1962" s="48">
        <v>46122.364699074104</v>
      </c>
      <c r="D1962" t="s">
        <v>8256</v>
      </c>
      <c r="E1962" t="str">
        <f>VLOOKUP(D1962,[1]Sheet1!$F:$G,2,FALSE)</f>
        <v>A&amp;C SRL</v>
      </c>
      <c r="F1962" t="s">
        <v>9771</v>
      </c>
      <c r="G1962" s="24">
        <v>46173</v>
      </c>
      <c r="I1962" t="s">
        <v>1846</v>
      </c>
      <c r="J1962" t="s">
        <v>1847</v>
      </c>
      <c r="K1962" t="s">
        <v>4935</v>
      </c>
      <c r="L1962" s="33" t="str">
        <f>VLOOKUP(K1962,'COMM ITY- ENG'!A:B,2,FALSE)</f>
        <v>handles</v>
      </c>
      <c r="N1962">
        <v>4300</v>
      </c>
      <c r="O1962" t="s">
        <v>4949</v>
      </c>
      <c r="Q1962" s="19">
        <f t="shared" si="30"/>
        <v>5.6000000000000001E-2</v>
      </c>
      <c r="R1962">
        <v>240.8</v>
      </c>
      <c r="S1962" s="26" t="str">
        <f>IFERROR(VLOOKUP(J1962,'DESC ITY - ENG'!B:C,2,FALSE),VLOOKUP(I1962,'DESC ITY - ENG'!A:C,3,FALSE))</f>
        <v>Ring Nut L1500 16/18 R200 F90 A-0°</v>
      </c>
      <c r="T1962" s="15" t="str">
        <f>IFERROR(VLOOKUP(S1962,'DESC ITY - ENG'!C:D,2,FALSE),VLOOKUP(J1962,'DESC ITY - ENG'!B:D,3,FALSE))</f>
        <v>NUT-</v>
      </c>
      <c r="U1962" t="str">
        <f>VLOOKUP(T1962,'STANDARD COMM'!A:B,2,FALSE)</f>
        <v>NUT</v>
      </c>
      <c r="V1962" t="str">
        <f>IF(T1962="","(blank)",IF(COUNTIF('STANDARD COMM'!A:A,T1962)&gt;0,"OK","OUT OF SCOPE"))</f>
        <v>OK</v>
      </c>
    </row>
    <row r="1963" spans="1:22">
      <c r="A1963" t="s">
        <v>9639</v>
      </c>
      <c r="B1963" s="48">
        <v>46122.364699074104</v>
      </c>
      <c r="D1963" t="s">
        <v>8256</v>
      </c>
      <c r="E1963" t="str">
        <f>VLOOKUP(D1963,[1]Sheet1!$F:$G,2,FALSE)</f>
        <v>A&amp;C SRL</v>
      </c>
      <c r="F1963" t="s">
        <v>9771</v>
      </c>
      <c r="G1963" s="24">
        <v>46173</v>
      </c>
      <c r="I1963" t="s">
        <v>4682</v>
      </c>
      <c r="J1963" t="s">
        <v>4683</v>
      </c>
      <c r="K1963" t="s">
        <v>4935</v>
      </c>
      <c r="L1963" s="33" t="str">
        <f>VLOOKUP(K1963,'COMM ITY- ENG'!A:B,2,FALSE)</f>
        <v>handles</v>
      </c>
      <c r="N1963">
        <v>2100</v>
      </c>
      <c r="O1963" t="s">
        <v>4949</v>
      </c>
      <c r="Q1963" s="19">
        <f t="shared" si="30"/>
        <v>8.4199999999999997E-2</v>
      </c>
      <c r="R1963">
        <v>176.82</v>
      </c>
      <c r="S1963" s="26" t="str">
        <f>IFERROR(VLOOKUP(J1963,'DESC ITY - ENG'!B:C,2,FALSE),VLOOKUP(I1963,'DESC ITY - ENG'!A:C,3,FALSE))</f>
        <v>Ring Nut L2500 14/22.5 R45 F100 A-8°</v>
      </c>
      <c r="T1963" s="15" t="str">
        <f>IFERROR(VLOOKUP(S1963,'DESC ITY - ENG'!C:D,2,FALSE),VLOOKUP(J1963,'DESC ITY - ENG'!B:D,3,FALSE))</f>
        <v>NUT-</v>
      </c>
      <c r="U1963" t="str">
        <f>VLOOKUP(T1963,'STANDARD COMM'!A:B,2,FALSE)</f>
        <v>NUT</v>
      </c>
      <c r="V1963" t="str">
        <f>IF(T1963="","(blank)",IF(COUNTIF('STANDARD COMM'!A:A,T1963)&gt;0,"OK","OUT OF SCOPE"))</f>
        <v>OK</v>
      </c>
    </row>
    <row r="1964" spans="1:22">
      <c r="A1964" t="s">
        <v>9639</v>
      </c>
      <c r="B1964" s="48">
        <v>46122.364699074104</v>
      </c>
      <c r="D1964" t="s">
        <v>8256</v>
      </c>
      <c r="E1964" t="str">
        <f>VLOOKUP(D1964,[1]Sheet1!$F:$G,2,FALSE)</f>
        <v>A&amp;C SRL</v>
      </c>
      <c r="F1964" t="s">
        <v>9771</v>
      </c>
      <c r="G1964" s="24">
        <v>46173</v>
      </c>
      <c r="I1964" t="s">
        <v>3102</v>
      </c>
      <c r="J1964" t="s">
        <v>3103</v>
      </c>
      <c r="K1964" t="s">
        <v>4935</v>
      </c>
      <c r="L1964" s="33" t="str">
        <f>VLOOKUP(K1964,'COMM ITY- ENG'!A:B,2,FALSE)</f>
        <v>handles</v>
      </c>
      <c r="N1964">
        <v>2200</v>
      </c>
      <c r="O1964" t="s">
        <v>4949</v>
      </c>
      <c r="Q1964" s="19">
        <f t="shared" si="30"/>
        <v>8.4200000000000011E-2</v>
      </c>
      <c r="R1964">
        <v>185.24</v>
      </c>
      <c r="S1964" s="26" t="str">
        <f>IFERROR(VLOOKUP(J1964,'DESC ITY - ENG'!B:C,2,FALSE),VLOOKUP(I1964,'DESC ITY - ENG'!A:C,3,FALSE))</f>
        <v>Ferrule L2500 15/22.5 R55 F120 Angle -8°</v>
      </c>
      <c r="T1964" s="15" t="str">
        <f>IFERROR(VLOOKUP(S1964,'DESC ITY - ENG'!C:D,2,FALSE),VLOOKUP(J1964,'DESC ITY - ENG'!B:D,3,FALSE))</f>
        <v>FLAN</v>
      </c>
      <c r="U1964" t="str">
        <f>VLOOKUP(T1964,'STANDARD COMM'!A:B,2,FALSE)</f>
        <v>FLANGE OF HANDLE</v>
      </c>
      <c r="V1964" t="str">
        <f>IF(T1964="","(blank)",IF(COUNTIF('STANDARD COMM'!A:A,T1964)&gt;0,"OK","OUT OF SCOPE"))</f>
        <v>OK</v>
      </c>
    </row>
    <row r="1965" spans="1:22">
      <c r="A1965" t="s">
        <v>9669</v>
      </c>
      <c r="B1965" s="48">
        <v>46122.378993055601</v>
      </c>
      <c r="D1965" t="s">
        <v>8254</v>
      </c>
      <c r="E1965" t="str">
        <f>VLOOKUP(D1965,[1]Sheet1!$F:$G,2,FALSE)</f>
        <v>BOX MARCHE SPA</v>
      </c>
      <c r="F1965" t="s">
        <v>9777</v>
      </c>
      <c r="G1965" s="24">
        <v>46173</v>
      </c>
      <c r="I1965" t="s">
        <v>2018</v>
      </c>
      <c r="J1965" t="s">
        <v>2019</v>
      </c>
      <c r="K1965" t="s">
        <v>4947</v>
      </c>
      <c r="L1965" s="33" t="str">
        <f>VLOOKUP(K1965,'COMM ITY- ENG'!A:B,2,FALSE)</f>
        <v>cartons and boxes</v>
      </c>
      <c r="N1965">
        <v>4300</v>
      </c>
      <c r="O1965" t="s">
        <v>4949</v>
      </c>
      <c r="Q1965" s="19">
        <f t="shared" si="30"/>
        <v>0.13490000000000002</v>
      </c>
      <c r="R1965">
        <v>580.07000000000005</v>
      </c>
      <c r="S1965" s="26" t="str">
        <f>IFERROR(VLOOKUP(J1965,'DESC ITY - ENG'!B:C,2,FALSE),VLOOKUP(I1965,'DESC ITY - ENG'!A:C,3,FALSE))</f>
        <v>Litho Sleeve Homeside Cake Pan (Moule a Manque) Dia. 26</v>
      </c>
      <c r="T1965" s="15" t="str">
        <f>IFERROR(VLOOKUP(S1965,'DESC ITY - ENG'!C:D,2,FALSE),VLOOKUP(J1965,'DESC ITY - ENG'!B:D,3,FALSE))</f>
        <v>SHTS</v>
      </c>
      <c r="U1965" t="str">
        <f>VLOOKUP(T1965,'STANDARD COMM'!A:B,2,FALSE)</f>
        <v>COLOR SHEET SLEEVE</v>
      </c>
      <c r="V1965" t="str">
        <f>IF(T1965="","(blank)",IF(COUNTIF('STANDARD COMM'!A:A,T1965)&gt;0,"OK","OUT OF SCOPE"))</f>
        <v>OK</v>
      </c>
    </row>
    <row r="1966" spans="1:22">
      <c r="A1966" t="s">
        <v>9669</v>
      </c>
      <c r="B1966" s="48">
        <v>46122.378993055601</v>
      </c>
      <c r="D1966" t="s">
        <v>8254</v>
      </c>
      <c r="E1966" t="str">
        <f>VLOOKUP(D1966,[1]Sheet1!$F:$G,2,FALSE)</f>
        <v>BOX MARCHE SPA</v>
      </c>
      <c r="F1966" t="s">
        <v>9777</v>
      </c>
      <c r="G1966" s="24">
        <v>46173</v>
      </c>
      <c r="I1966" t="s">
        <v>2020</v>
      </c>
      <c r="J1966" t="s">
        <v>2021</v>
      </c>
      <c r="K1966" t="s">
        <v>4947</v>
      </c>
      <c r="L1966" s="33" t="str">
        <f>VLOOKUP(K1966,'COMM ITY- ENG'!A:B,2,FALSE)</f>
        <v>cartons and boxes</v>
      </c>
      <c r="N1966">
        <v>4200</v>
      </c>
      <c r="O1966" t="s">
        <v>4949</v>
      </c>
      <c r="Q1966" s="19">
        <f t="shared" si="30"/>
        <v>0.13490000000000002</v>
      </c>
      <c r="R1966">
        <v>566.58000000000004</v>
      </c>
      <c r="S1966" s="26" t="str">
        <f>IFERROR(VLOOKUP(J1966,'DESC ITY - ENG'!B:C,2,FALSE),VLOOKUP(I1966,'DESC ITY - ENG'!A:C,3,FALSE))</f>
        <v>Litho Sleeve Homeside Loaf Pan (Moule a Cake) 27cm</v>
      </c>
      <c r="T1966" s="15" t="str">
        <f>IFERROR(VLOOKUP(S1966,'DESC ITY - ENG'!C:D,2,FALSE),VLOOKUP(J1966,'DESC ITY - ENG'!B:D,3,FALSE))</f>
        <v>SHTS</v>
      </c>
      <c r="U1966" t="str">
        <f>VLOOKUP(T1966,'STANDARD COMM'!A:B,2,FALSE)</f>
        <v>COLOR SHEET SLEEVE</v>
      </c>
      <c r="V1966" t="str">
        <f>IF(T1966="","(blank)",IF(COUNTIF('STANDARD COMM'!A:A,T1966)&gt;0,"OK","OUT OF SCOPE"))</f>
        <v>OK</v>
      </c>
    </row>
    <row r="1967" spans="1:22">
      <c r="A1967" t="s">
        <v>9669</v>
      </c>
      <c r="B1967" s="48">
        <v>46122.378993055601</v>
      </c>
      <c r="D1967" t="s">
        <v>8254</v>
      </c>
      <c r="E1967" t="str">
        <f>VLOOKUP(D1967,[1]Sheet1!$F:$G,2,FALSE)</f>
        <v>BOX MARCHE SPA</v>
      </c>
      <c r="F1967" t="s">
        <v>9777</v>
      </c>
      <c r="G1967" s="24">
        <v>46173</v>
      </c>
      <c r="I1967" t="s">
        <v>2022</v>
      </c>
      <c r="J1967" t="s">
        <v>2023</v>
      </c>
      <c r="K1967" t="s">
        <v>4947</v>
      </c>
      <c r="L1967" s="33" t="str">
        <f>VLOOKUP(K1967,'COMM ITY- ENG'!A:B,2,FALSE)</f>
        <v>cartons and boxes</v>
      </c>
      <c r="N1967">
        <v>2100</v>
      </c>
      <c r="O1967" t="s">
        <v>4949</v>
      </c>
      <c r="Q1967" s="19">
        <f t="shared" si="30"/>
        <v>0.13490000000000002</v>
      </c>
      <c r="R1967">
        <v>283.29000000000002</v>
      </c>
      <c r="S1967" s="26" t="str">
        <f>IFERROR(VLOOKUP(J1967,'DESC ITY - ENG'!B:C,2,FALSE),VLOOKUP(I1967,'DESC ITY - ENG'!A:C,3,FALSE))</f>
        <v>Litho Sleeve Homeside Savarin Mould Dia. 24</v>
      </c>
      <c r="T1967" s="15" t="str">
        <f>IFERROR(VLOOKUP(S1967,'DESC ITY - ENG'!C:D,2,FALSE),VLOOKUP(J1967,'DESC ITY - ENG'!B:D,3,FALSE))</f>
        <v>SHTS</v>
      </c>
      <c r="U1967" t="str">
        <f>VLOOKUP(T1967,'STANDARD COMM'!A:B,2,FALSE)</f>
        <v>COLOR SHEET SLEEVE</v>
      </c>
      <c r="V1967" t="str">
        <f>IF(T1967="","(blank)",IF(COUNTIF('STANDARD COMM'!A:A,T1967)&gt;0,"OK","OUT OF SCOPE"))</f>
        <v>OK</v>
      </c>
    </row>
    <row r="1968" spans="1:22">
      <c r="A1968" t="s">
        <v>9669</v>
      </c>
      <c r="B1968" s="48">
        <v>46122.378993055601</v>
      </c>
      <c r="D1968" t="s">
        <v>8254</v>
      </c>
      <c r="E1968" t="str">
        <f>VLOOKUP(D1968,[1]Sheet1!$F:$G,2,FALSE)</f>
        <v>BOX MARCHE SPA</v>
      </c>
      <c r="F1968" t="s">
        <v>9777</v>
      </c>
      <c r="G1968" s="24">
        <v>46173</v>
      </c>
      <c r="I1968" t="s">
        <v>2024</v>
      </c>
      <c r="J1968" t="s">
        <v>2025</v>
      </c>
      <c r="K1968" t="s">
        <v>4947</v>
      </c>
      <c r="L1968" s="33" t="str">
        <f>VLOOKUP(K1968,'COMM ITY- ENG'!A:B,2,FALSE)</f>
        <v>cartons and boxes</v>
      </c>
      <c r="N1968">
        <v>2255</v>
      </c>
      <c r="O1968" t="s">
        <v>4949</v>
      </c>
      <c r="Q1968" s="19">
        <f t="shared" si="30"/>
        <v>0.13490022172949001</v>
      </c>
      <c r="R1968">
        <v>304.2</v>
      </c>
      <c r="S1968" s="26" t="str">
        <f>IFERROR(VLOOKUP(J1968,'DESC ITY - ENG'!B:C,2,FALSE),VLOOKUP(I1968,'DESC ITY - ENG'!A:C,3,FALSE))</f>
        <v>Litho Sleeve Homeside Tart Mould Dia. 27</v>
      </c>
      <c r="T1968" s="15" t="str">
        <f>IFERROR(VLOOKUP(S1968,'DESC ITY - ENG'!C:D,2,FALSE),VLOOKUP(J1968,'DESC ITY - ENG'!B:D,3,FALSE))</f>
        <v>SHTS</v>
      </c>
      <c r="U1968" t="str">
        <f>VLOOKUP(T1968,'STANDARD COMM'!A:B,2,FALSE)</f>
        <v>COLOR SHEET SLEEVE</v>
      </c>
      <c r="V1968" t="str">
        <f>IF(T1968="","(blank)",IF(COUNTIF('STANDARD COMM'!A:A,T1968)&gt;0,"OK","OUT OF SCOPE"))</f>
        <v>OK</v>
      </c>
    </row>
    <row r="1969" spans="1:22">
      <c r="A1969" t="s">
        <v>9669</v>
      </c>
      <c r="B1969" s="48">
        <v>46122.378993055601</v>
      </c>
      <c r="D1969" t="s">
        <v>8254</v>
      </c>
      <c r="E1969" t="str">
        <f>VLOOKUP(D1969,[1]Sheet1!$F:$G,2,FALSE)</f>
        <v>BOX MARCHE SPA</v>
      </c>
      <c r="F1969" t="s">
        <v>9777</v>
      </c>
      <c r="G1969" s="24">
        <v>46173</v>
      </c>
      <c r="I1969" t="s">
        <v>2026</v>
      </c>
      <c r="J1969" t="s">
        <v>2027</v>
      </c>
      <c r="K1969" t="s">
        <v>4947</v>
      </c>
      <c r="L1969" s="33" t="str">
        <f>VLOOKUP(K1969,'COMM ITY- ENG'!A:B,2,FALSE)</f>
        <v>cartons and boxes</v>
      </c>
      <c r="N1969">
        <v>5300</v>
      </c>
      <c r="O1969" t="s">
        <v>4949</v>
      </c>
      <c r="Q1969" s="19">
        <f t="shared" si="30"/>
        <v>0.13489999999999999</v>
      </c>
      <c r="R1969">
        <v>714.97</v>
      </c>
      <c r="S1969" s="26" t="str">
        <f>IFERROR(VLOOKUP(J1969,'DESC ITY - ENG'!B:C,2,FALSE),VLOOKUP(I1969,'DESC ITY - ENG'!A:C,3,FALSE))</f>
        <v>Litho Sleeve Homeside Tart Mould Dia. 30</v>
      </c>
      <c r="T1969" s="15" t="str">
        <f>IFERROR(VLOOKUP(S1969,'DESC ITY - ENG'!C:D,2,FALSE),VLOOKUP(J1969,'DESC ITY - ENG'!B:D,3,FALSE))</f>
        <v>SHTS</v>
      </c>
      <c r="U1969" t="str">
        <f>VLOOKUP(T1969,'STANDARD COMM'!A:B,2,FALSE)</f>
        <v>COLOR SHEET SLEEVE</v>
      </c>
      <c r="V1969" t="str">
        <f>IF(T1969="","(blank)",IF(COUNTIF('STANDARD COMM'!A:A,T1969)&gt;0,"OK","OUT OF SCOPE"))</f>
        <v>OK</v>
      </c>
    </row>
    <row r="1970" spans="1:22">
      <c r="A1970" t="s">
        <v>9669</v>
      </c>
      <c r="B1970" s="48">
        <v>46122.378993055601</v>
      </c>
      <c r="D1970" t="s">
        <v>8254</v>
      </c>
      <c r="E1970" t="str">
        <f>VLOOKUP(D1970,[1]Sheet1!$F:$G,2,FALSE)</f>
        <v>BOX MARCHE SPA</v>
      </c>
      <c r="F1970" t="s">
        <v>9777</v>
      </c>
      <c r="G1970" s="24">
        <v>46173</v>
      </c>
      <c r="I1970" t="s">
        <v>2028</v>
      </c>
      <c r="J1970" t="s">
        <v>2029</v>
      </c>
      <c r="K1970" t="s">
        <v>4947</v>
      </c>
      <c r="L1970" s="33" t="str">
        <f>VLOOKUP(K1970,'COMM ITY- ENG'!A:B,2,FALSE)</f>
        <v>cartons and boxes</v>
      </c>
      <c r="N1970">
        <v>2200</v>
      </c>
      <c r="O1970" t="s">
        <v>4949</v>
      </c>
      <c r="Q1970" s="19">
        <f t="shared" si="30"/>
        <v>0.13489999999999999</v>
      </c>
      <c r="R1970">
        <v>296.77999999999997</v>
      </c>
      <c r="S1970" s="26" t="str">
        <f>IFERROR(VLOOKUP(J1970,'DESC ITY - ENG'!B:C,2,FALSE),VLOOKUP(I1970,'DESC ITY - ENG'!A:C,3,FALSE))</f>
        <v>LITHO BAND HOMESIDE RES MOU.QUATRE-QUARTS Ø26 CM  007191 FSC</v>
      </c>
      <c r="T1970" s="15" t="str">
        <f>IFERROR(VLOOKUP(S1970,'DESC ITY - ENG'!C:D,2,FALSE),VLOOKUP(J1970,'DESC ITY - ENG'!B:D,3,FALSE))</f>
        <v>SHTS</v>
      </c>
      <c r="U1970" t="str">
        <f>VLOOKUP(T1970,'STANDARD COMM'!A:B,2,FALSE)</f>
        <v>COLOR SHEET SLEEVE</v>
      </c>
      <c r="V1970" t="str">
        <f>IF(T1970="","(blank)",IF(COUNTIF('STANDARD COMM'!A:A,T1970)&gt;0,"OK","OUT OF SCOPE"))</f>
        <v>OK</v>
      </c>
    </row>
    <row r="1971" spans="1:22">
      <c r="A1971" t="s">
        <v>9669</v>
      </c>
      <c r="B1971" s="48">
        <v>46122.378993055601</v>
      </c>
      <c r="D1971" t="s">
        <v>8254</v>
      </c>
      <c r="E1971" t="str">
        <f>VLOOKUP(D1971,[1]Sheet1!$F:$G,2,FALSE)</f>
        <v>BOX MARCHE SPA</v>
      </c>
      <c r="F1971" t="s">
        <v>9777</v>
      </c>
      <c r="G1971" s="24">
        <v>46173</v>
      </c>
      <c r="I1971" t="s">
        <v>2030</v>
      </c>
      <c r="J1971" t="s">
        <v>2031</v>
      </c>
      <c r="K1971" t="s">
        <v>4947</v>
      </c>
      <c r="L1971" s="33" t="str">
        <f>VLOOKUP(K1971,'COMM ITY- ENG'!A:B,2,FALSE)</f>
        <v>cartons and boxes</v>
      </c>
      <c r="N1971">
        <v>2050</v>
      </c>
      <c r="O1971" t="s">
        <v>4949</v>
      </c>
      <c r="Q1971" s="19">
        <f t="shared" si="30"/>
        <v>0.13490243902439025</v>
      </c>
      <c r="R1971">
        <v>276.55</v>
      </c>
      <c r="S1971" s="26" t="str">
        <f>IFERROR(VLOOKUP(J1971,'DESC ITY - ENG'!B:C,2,FALSE),VLOOKUP(I1971,'DESC ITY - ENG'!A:C,3,FALSE))</f>
        <v>Litho Sleeve Homeside Tart Moulds x4 Dia. 11</v>
      </c>
      <c r="T1971" s="15" t="str">
        <f>IFERROR(VLOOKUP(S1971,'DESC ITY - ENG'!C:D,2,FALSE),VLOOKUP(J1971,'DESC ITY - ENG'!B:D,3,FALSE))</f>
        <v>SHTS</v>
      </c>
      <c r="U1971" t="str">
        <f>VLOOKUP(T1971,'STANDARD COMM'!A:B,2,FALSE)</f>
        <v>COLOR SHEET SLEEVE</v>
      </c>
      <c r="V1971" t="str">
        <f>IF(T1971="","(blank)",IF(COUNTIF('STANDARD COMM'!A:A,T1971)&gt;0,"OK","OUT OF SCOPE"))</f>
        <v>OK</v>
      </c>
    </row>
    <row r="1972" spans="1:22">
      <c r="A1972" t="s">
        <v>9669</v>
      </c>
      <c r="B1972" s="48">
        <v>46122.378993055601</v>
      </c>
      <c r="D1972" t="s">
        <v>8254</v>
      </c>
      <c r="E1972" t="str">
        <f>VLOOKUP(D1972,[1]Sheet1!$F:$G,2,FALSE)</f>
        <v>BOX MARCHE SPA</v>
      </c>
      <c r="F1972" t="s">
        <v>9777</v>
      </c>
      <c r="G1972" s="24">
        <v>46173</v>
      </c>
      <c r="I1972" t="s">
        <v>2032</v>
      </c>
      <c r="J1972" t="s">
        <v>2033</v>
      </c>
      <c r="K1972" t="s">
        <v>4947</v>
      </c>
      <c r="L1972" s="33" t="str">
        <f>VLOOKUP(K1972,'COMM ITY- ENG'!A:B,2,FALSE)</f>
        <v>cartons and boxes</v>
      </c>
      <c r="N1972">
        <v>2100</v>
      </c>
      <c r="O1972" t="s">
        <v>4949</v>
      </c>
      <c r="Q1972" s="19">
        <f t="shared" si="30"/>
        <v>0.13490000000000002</v>
      </c>
      <c r="R1972">
        <v>283.29000000000002</v>
      </c>
      <c r="S1972" s="26" t="str">
        <f>IFERROR(VLOOKUP(J1972,'DESC ITY - ENG'!B:C,2,FALSE),VLOOKUP(I1972,'DESC ITY - ENG'!A:C,3,FALSE))</f>
        <v>Litho Sleeve Homeside Roasting Dish (Plat a Four) 25x18</v>
      </c>
      <c r="T1972" s="15" t="str">
        <f>IFERROR(VLOOKUP(S1972,'DESC ITY - ENG'!C:D,2,FALSE),VLOOKUP(J1972,'DESC ITY - ENG'!B:D,3,FALSE))</f>
        <v>SHTS</v>
      </c>
      <c r="U1972" t="str">
        <f>VLOOKUP(T1972,'STANDARD COMM'!A:B,2,FALSE)</f>
        <v>COLOR SHEET SLEEVE</v>
      </c>
      <c r="V1972" t="str">
        <f>IF(T1972="","(blank)",IF(COUNTIF('STANDARD COMM'!A:A,T1972)&gt;0,"OK","OUT OF SCOPE"))</f>
        <v>OK</v>
      </c>
    </row>
    <row r="1973" spans="1:22">
      <c r="A1973" t="s">
        <v>9669</v>
      </c>
      <c r="B1973" s="48">
        <v>46122.378993055601</v>
      </c>
      <c r="D1973" t="s">
        <v>8254</v>
      </c>
      <c r="E1973" t="str">
        <f>VLOOKUP(D1973,[1]Sheet1!$F:$G,2,FALSE)</f>
        <v>BOX MARCHE SPA</v>
      </c>
      <c r="F1973" t="s">
        <v>9777</v>
      </c>
      <c r="G1973" s="24">
        <v>46173</v>
      </c>
      <c r="I1973" t="s">
        <v>2036</v>
      </c>
      <c r="J1973" t="s">
        <v>2037</v>
      </c>
      <c r="K1973" t="s">
        <v>4947</v>
      </c>
      <c r="L1973" s="33" t="str">
        <f>VLOOKUP(K1973,'COMM ITY- ENG'!A:B,2,FALSE)</f>
        <v>cartons and boxes</v>
      </c>
      <c r="N1973">
        <v>2130</v>
      </c>
      <c r="O1973" t="s">
        <v>4949</v>
      </c>
      <c r="Q1973" s="19">
        <f t="shared" si="30"/>
        <v>0.13490140845070422</v>
      </c>
      <c r="R1973">
        <v>287.33999999999997</v>
      </c>
      <c r="S1973" s="26" t="str">
        <f>IFERROR(VLOOKUP(J1973,'DESC ITY - ENG'!B:C,2,FALSE),VLOOKUP(I1973,'DESC ITY - ENG'!A:C,3,FALSE))</f>
        <v>Litho Sleeve TVS Virtus Induction Pan 28 Restyling</v>
      </c>
      <c r="T1973" s="15" t="str">
        <f>IFERROR(VLOOKUP(S1973,'DESC ITY - ENG'!C:D,2,FALSE),VLOOKUP(J1973,'DESC ITY - ENG'!B:D,3,FALSE))</f>
        <v>SHTS</v>
      </c>
      <c r="U1973" t="str">
        <f>VLOOKUP(T1973,'STANDARD COMM'!A:B,2,FALSE)</f>
        <v>COLOR SHEET SLEEVE</v>
      </c>
      <c r="V1973" t="str">
        <f>IF(T1973="","(blank)",IF(COUNTIF('STANDARD COMM'!A:A,T1973)&gt;0,"OK","OUT OF SCOPE"))</f>
        <v>OK</v>
      </c>
    </row>
    <row r="1974" spans="1:22">
      <c r="A1974" t="s">
        <v>9669</v>
      </c>
      <c r="B1974" s="48">
        <v>46122.378993055601</v>
      </c>
      <c r="D1974" t="s">
        <v>8254</v>
      </c>
      <c r="E1974" t="str">
        <f>VLOOKUP(D1974,[1]Sheet1!$F:$G,2,FALSE)</f>
        <v>BOX MARCHE SPA</v>
      </c>
      <c r="F1974" t="s">
        <v>9777</v>
      </c>
      <c r="G1974" s="24">
        <v>46173</v>
      </c>
      <c r="I1974" t="s">
        <v>2146</v>
      </c>
      <c r="J1974" t="s">
        <v>2147</v>
      </c>
      <c r="K1974" t="s">
        <v>4939</v>
      </c>
      <c r="L1974" s="33" t="str">
        <f>VLOOKUP(K1974,'COMM ITY- ENG'!A:B,2,FALSE)</f>
        <v>packaging material</v>
      </c>
      <c r="N1974">
        <v>2270</v>
      </c>
      <c r="O1974" t="s">
        <v>4949</v>
      </c>
      <c r="Q1974" s="19">
        <f t="shared" si="30"/>
        <v>0.13489867841409692</v>
      </c>
      <c r="R1974">
        <v>306.22000000000003</v>
      </c>
      <c r="S1974" s="26" t="str">
        <f>IFERROR(VLOOKUP(J1974,'DESC ITY - ENG'!B:C,2,FALSE),VLOOKUP(I1974,'DESC ITY - ENG'!A:C,3,FALSE))</f>
        <v>Promotional Insert "Homeside" Madeleine Mold 35X16</v>
      </c>
      <c r="T1974" s="15" t="str">
        <f>IFERROR(VLOOKUP(S1974,'DESC ITY - ENG'!C:D,2,FALSE),VLOOKUP(J1974,'DESC ITY - ENG'!B:D,3,FALSE))</f>
        <v>LABL</v>
      </c>
      <c r="U1974" t="str">
        <f>VLOOKUP(T1974,'STANDARD COMM'!A:B,2,FALSE)</f>
        <v>LABEL / DISPLAY CARD</v>
      </c>
      <c r="V1974" t="str">
        <f>IF(T1974="","(blank)",IF(COUNTIF('STANDARD COMM'!A:A,T1974)&gt;0,"OK","OUT OF SCOPE"))</f>
        <v>OK</v>
      </c>
    </row>
    <row r="1975" spans="1:22">
      <c r="A1975" t="s">
        <v>9664</v>
      </c>
      <c r="B1975" s="48">
        <v>46122.400138888901</v>
      </c>
      <c r="D1975" t="s">
        <v>8254</v>
      </c>
      <c r="E1975" t="str">
        <f>VLOOKUP(D1975,[1]Sheet1!$F:$G,2,FALSE)</f>
        <v>BOX MARCHE SPA</v>
      </c>
      <c r="F1975" t="s">
        <v>9777</v>
      </c>
      <c r="G1975" s="24">
        <v>46173</v>
      </c>
      <c r="I1975" t="s">
        <v>3307</v>
      </c>
      <c r="J1975" t="s">
        <v>3308</v>
      </c>
      <c r="K1975" t="s">
        <v>4947</v>
      </c>
      <c r="L1975" s="33" t="str">
        <f>VLOOKUP(K1975,'COMM ITY- ENG'!A:B,2,FALSE)</f>
        <v>cartons and boxes</v>
      </c>
      <c r="N1975">
        <v>2020</v>
      </c>
      <c r="O1975" t="s">
        <v>4949</v>
      </c>
      <c r="Q1975" s="19">
        <f t="shared" si="30"/>
        <v>0.10199999999999999</v>
      </c>
      <c r="R1975">
        <v>206.04</v>
      </c>
      <c r="S1975" s="26" t="str">
        <f>IFERROR(VLOOKUP(J1975,'DESC ITY - ENG'!B:C,2,FALSE),VLOOKUP(I1975,'DESC ITY - ENG'!A:C,3,FALSE))</f>
        <v>LITHO BAND MIGROS STAR 2023 PAN 311 Ø24 7035.841-899602</v>
      </c>
      <c r="T1975" s="15" t="str">
        <f>IFERROR(VLOOKUP(S1975,'DESC ITY - ENG'!C:D,2,FALSE),VLOOKUP(J1975,'DESC ITY - ENG'!B:D,3,FALSE))</f>
        <v>SHTS</v>
      </c>
      <c r="U1975" t="str">
        <f>VLOOKUP(T1975,'STANDARD COMM'!A:B,2,FALSE)</f>
        <v>COLOR SHEET SLEEVE</v>
      </c>
      <c r="V1975" t="str">
        <f>IF(T1975="","(blank)",IF(COUNTIF('STANDARD COMM'!A:A,T1975)&gt;0,"OK","OUT OF SCOPE"))</f>
        <v>OK</v>
      </c>
    </row>
    <row r="1976" spans="1:22">
      <c r="A1976" t="s">
        <v>9664</v>
      </c>
      <c r="B1976" s="48">
        <v>46122.400138888901</v>
      </c>
      <c r="D1976" t="s">
        <v>8254</v>
      </c>
      <c r="E1976" t="str">
        <f>VLOOKUP(D1976,[1]Sheet1!$F:$G,2,FALSE)</f>
        <v>BOX MARCHE SPA</v>
      </c>
      <c r="F1976" t="s">
        <v>9777</v>
      </c>
      <c r="G1976" s="24">
        <v>46173</v>
      </c>
      <c r="I1976" t="s">
        <v>1976</v>
      </c>
      <c r="J1976" t="s">
        <v>1977</v>
      </c>
      <c r="K1976" t="s">
        <v>4947</v>
      </c>
      <c r="L1976" s="33" t="str">
        <f>VLOOKUP(K1976,'COMM ITY- ENG'!A:B,2,FALSE)</f>
        <v>cartons and boxes</v>
      </c>
      <c r="N1976">
        <v>3250</v>
      </c>
      <c r="O1976" t="s">
        <v>4949</v>
      </c>
      <c r="Q1976" s="19">
        <f t="shared" si="30"/>
        <v>0.10199999999999999</v>
      </c>
      <c r="R1976">
        <v>331.5</v>
      </c>
      <c r="S1976" s="26" t="str">
        <f>IFERROR(VLOOKUP(J1976,'DESC ITY - ENG'!B:C,2,FALSE),VLOOKUP(I1976,'DESC ITY - ENG'!A:C,3,FALSE))</f>
        <v>Litho Sleeve Migros Star 2023 Pan Dia. 28 (Ref. 311)</v>
      </c>
      <c r="T1976" s="15" t="str">
        <f>IFERROR(VLOOKUP(S1976,'DESC ITY - ENG'!C:D,2,FALSE),VLOOKUP(J1976,'DESC ITY - ENG'!B:D,3,FALSE))</f>
        <v>SHTS</v>
      </c>
      <c r="U1976" t="str">
        <f>VLOOKUP(T1976,'STANDARD COMM'!A:B,2,FALSE)</f>
        <v>COLOR SHEET SLEEVE</v>
      </c>
      <c r="V1976" t="str">
        <f>IF(T1976="","(blank)",IF(COUNTIF('STANDARD COMM'!A:A,T1976)&gt;0,"OK","OUT OF SCOPE"))</f>
        <v>OK</v>
      </c>
    </row>
    <row r="1977" spans="1:22">
      <c r="A1977" t="s">
        <v>9664</v>
      </c>
      <c r="B1977" s="48">
        <v>46122.400138888901</v>
      </c>
      <c r="D1977" t="s">
        <v>8254</v>
      </c>
      <c r="E1977" t="str">
        <f>VLOOKUP(D1977,[1]Sheet1!$F:$G,2,FALSE)</f>
        <v>BOX MARCHE SPA</v>
      </c>
      <c r="F1977" t="s">
        <v>9777</v>
      </c>
      <c r="G1977" s="24">
        <v>46173</v>
      </c>
      <c r="I1977" t="s">
        <v>9923</v>
      </c>
      <c r="J1977" t="s">
        <v>9924</v>
      </c>
      <c r="K1977" t="s">
        <v>4947</v>
      </c>
      <c r="L1977" s="33" t="str">
        <f>VLOOKUP(K1977,'COMM ITY- ENG'!A:B,2,FALSE)</f>
        <v>cartons and boxes</v>
      </c>
      <c r="N1977">
        <v>1155</v>
      </c>
      <c r="O1977" t="s">
        <v>4949</v>
      </c>
      <c r="Q1977" s="19">
        <f t="shared" si="30"/>
        <v>0.35742857142857143</v>
      </c>
      <c r="R1977">
        <v>412.83</v>
      </c>
      <c r="S1977" s="26" t="str">
        <f>IFERROR(VLOOKUP(J1977,'DESC ITY - ENG'!B:C,2,FALSE),VLOOKUP(I1977,'DESC ITY - ENG'!A:C,3,FALSE))</f>
        <v>LITHO BAND TVS NATURA INDUCTION P32 044902</v>
      </c>
      <c r="T1977" s="15" t="str">
        <f>IFERROR(VLOOKUP(S1977,'DESC ITY - ENG'!C:D,2,FALSE),VLOOKUP(J1977,'DESC ITY - ENG'!B:D,3,FALSE))</f>
        <v>SHTS</v>
      </c>
      <c r="U1977" t="str">
        <f>VLOOKUP(T1977,'STANDARD COMM'!A:B,2,FALSE)</f>
        <v>COLOR SHEET SLEEVE</v>
      </c>
      <c r="V1977" t="str">
        <f>IF(T1977="","(blank)",IF(COUNTIF('STANDARD COMM'!A:A,T1977)&gt;0,"OK","OUT OF SCOPE"))</f>
        <v>OK</v>
      </c>
    </row>
    <row r="1978" spans="1:22">
      <c r="A1978" t="s">
        <v>9664</v>
      </c>
      <c r="B1978" s="48">
        <v>46122.400138888901</v>
      </c>
      <c r="D1978" t="s">
        <v>8254</v>
      </c>
      <c r="E1978" t="str">
        <f>VLOOKUP(D1978,[1]Sheet1!$F:$G,2,FALSE)</f>
        <v>BOX MARCHE SPA</v>
      </c>
      <c r="F1978" t="s">
        <v>9777</v>
      </c>
      <c r="G1978" s="24">
        <v>46173</v>
      </c>
      <c r="I1978" t="s">
        <v>9925</v>
      </c>
      <c r="J1978" t="s">
        <v>9926</v>
      </c>
      <c r="K1978" t="s">
        <v>4947</v>
      </c>
      <c r="L1978" s="33" t="str">
        <f>VLOOKUP(K1978,'COMM ITY- ENG'!A:B,2,FALSE)</f>
        <v>cartons and boxes</v>
      </c>
      <c r="N1978">
        <v>1155</v>
      </c>
      <c r="O1978" t="s">
        <v>4949</v>
      </c>
      <c r="Q1978" s="19">
        <f t="shared" si="30"/>
        <v>0.37231168831168832</v>
      </c>
      <c r="R1978">
        <v>430.02</v>
      </c>
      <c r="S1978" s="26" t="str">
        <f>IFERROR(VLOOKUP(J1978,'DESC ITY - ENG'!B:C,2,FALSE),VLOOKUP(I1978,'DESC ITY - ENG'!A:C,3,FALSE))</f>
        <v>LITHO BAND TVS NATURA INDUCTION T28 044933</v>
      </c>
      <c r="T1978" s="15" t="str">
        <f>IFERROR(VLOOKUP(S1978,'DESC ITY - ENG'!C:D,2,FALSE),VLOOKUP(J1978,'DESC ITY - ENG'!B:D,3,FALSE))</f>
        <v>SHTS</v>
      </c>
      <c r="U1978" t="str">
        <f>VLOOKUP(T1978,'STANDARD COMM'!A:B,2,FALSE)</f>
        <v>COLOR SHEET SLEEVE</v>
      </c>
      <c r="V1978" t="str">
        <f>IF(T1978="","(blank)",IF(COUNTIF('STANDARD COMM'!A:A,T1978)&gt;0,"OK","OUT OF SCOPE"))</f>
        <v>OK</v>
      </c>
    </row>
    <row r="1979" spans="1:22">
      <c r="A1979" t="s">
        <v>9664</v>
      </c>
      <c r="B1979" s="48">
        <v>46122.400138888901</v>
      </c>
      <c r="D1979" t="s">
        <v>8254</v>
      </c>
      <c r="E1979" t="str">
        <f>VLOOKUP(D1979,[1]Sheet1!$F:$G,2,FALSE)</f>
        <v>BOX MARCHE SPA</v>
      </c>
      <c r="F1979" t="s">
        <v>9778</v>
      </c>
      <c r="G1979" s="24">
        <v>46173</v>
      </c>
      <c r="I1979" t="s">
        <v>2823</v>
      </c>
      <c r="J1979" t="s">
        <v>2824</v>
      </c>
      <c r="K1979" t="s">
        <v>4947</v>
      </c>
      <c r="L1979" s="33" t="str">
        <f>VLOOKUP(K1979,'COMM ITY- ENG'!A:B,2,FALSE)</f>
        <v>cartons and boxes</v>
      </c>
      <c r="N1979">
        <v>1000</v>
      </c>
      <c r="O1979" t="s">
        <v>4949</v>
      </c>
      <c r="Q1979" s="19">
        <f t="shared" si="30"/>
        <v>0.42849999999999999</v>
      </c>
      <c r="R1979">
        <v>428.5</v>
      </c>
      <c r="S1979" s="26" t="str">
        <f>IFERROR(VLOOKUP(J1979,'DESC ITY - ENG'!B:C,2,FALSE),VLOOKUP(I1979,'DESC ITY - ENG'!A:C,3,FALSE))</f>
        <v>Litho Sleeve TVS Eco OK Induction Pan Dia. 24</v>
      </c>
      <c r="T1979" s="15" t="str">
        <f>IFERROR(VLOOKUP(S1979,'DESC ITY - ENG'!C:D,2,FALSE),VLOOKUP(J1979,'DESC ITY - ENG'!B:D,3,FALSE))</f>
        <v>SHTS</v>
      </c>
      <c r="U1979" t="str">
        <f>VLOOKUP(T1979,'STANDARD COMM'!A:B,2,FALSE)</f>
        <v>COLOR SHEET SLEEVE</v>
      </c>
      <c r="V1979" t="str">
        <f>IF(T1979="","(blank)",IF(COUNTIF('STANDARD COMM'!A:A,T1979)&gt;0,"OK","OUT OF SCOPE"))</f>
        <v>OK</v>
      </c>
    </row>
    <row r="1980" spans="1:22">
      <c r="A1980" t="s">
        <v>9664</v>
      </c>
      <c r="B1980" s="48">
        <v>46122.400138888901</v>
      </c>
      <c r="D1980" t="s">
        <v>8254</v>
      </c>
      <c r="E1980" t="str">
        <f>VLOOKUP(D1980,[1]Sheet1!$F:$G,2,FALSE)</f>
        <v>BOX MARCHE SPA</v>
      </c>
      <c r="F1980" t="s">
        <v>9778</v>
      </c>
      <c r="G1980" s="24">
        <v>46173</v>
      </c>
      <c r="I1980" t="s">
        <v>6862</v>
      </c>
      <c r="J1980" t="s">
        <v>6683</v>
      </c>
      <c r="K1980" t="s">
        <v>4947</v>
      </c>
      <c r="L1980" s="33" t="str">
        <f>VLOOKUP(K1980,'COMM ITY- ENG'!A:B,2,FALSE)</f>
        <v>cartons and boxes</v>
      </c>
      <c r="N1980">
        <v>1500</v>
      </c>
      <c r="O1980" t="s">
        <v>4949</v>
      </c>
      <c r="Q1980" s="19">
        <f t="shared" si="30"/>
        <v>0.28175333333333336</v>
      </c>
      <c r="R1980">
        <v>422.63</v>
      </c>
      <c r="S1980" s="26" t="str">
        <f>IFERROR(VLOOKUP(J1980,'DESC ITY - ENG'!B:C,2,FALSE),VLOOKUP(I1980,'DESC ITY - ENG'!A:C,3,FALSE))</f>
        <v>LITHO SLEEVE CERAMICO RES.IN.CA.1M 641 16 L1.3 E 3256225058419</v>
      </c>
      <c r="T1980" s="15" t="str">
        <f>IFERROR(VLOOKUP(S1980,'DESC ITY - ENG'!C:D,2,FALSE),VLOOKUP(J1980,'DESC ITY - ENG'!B:D,3,FALSE))</f>
        <v>SHTS</v>
      </c>
      <c r="U1980" t="str">
        <f>VLOOKUP(T1980,'STANDARD COMM'!A:B,2,FALSE)</f>
        <v>COLOR SHEET SLEEVE</v>
      </c>
      <c r="V1980" t="str">
        <f>IF(T1980="","(blank)",IF(COUNTIF('STANDARD COMM'!A:A,T1980)&gt;0,"OK","OUT OF SCOPE"))</f>
        <v>OK</v>
      </c>
    </row>
    <row r="1981" spans="1:22">
      <c r="A1981" t="s">
        <v>9664</v>
      </c>
      <c r="B1981" s="48">
        <v>46122.400138888901</v>
      </c>
      <c r="D1981" t="s">
        <v>8254</v>
      </c>
      <c r="E1981" t="str">
        <f>VLOOKUP(D1981,[1]Sheet1!$F:$G,2,FALSE)</f>
        <v>BOX MARCHE SPA</v>
      </c>
      <c r="F1981" t="s">
        <v>9778</v>
      </c>
      <c r="G1981" s="24">
        <v>46173</v>
      </c>
      <c r="I1981" t="s">
        <v>2887</v>
      </c>
      <c r="J1981" t="s">
        <v>2888</v>
      </c>
      <c r="K1981" t="s">
        <v>4947</v>
      </c>
      <c r="L1981" s="33" t="str">
        <f>VLOOKUP(K1981,'COMM ITY- ENG'!A:B,2,FALSE)</f>
        <v>cartons and boxes</v>
      </c>
      <c r="N1981">
        <v>1050</v>
      </c>
      <c r="O1981" t="s">
        <v>4949</v>
      </c>
      <c r="Q1981" s="19">
        <f t="shared" si="30"/>
        <v>0.28175238095238092</v>
      </c>
      <c r="R1981">
        <v>295.83999999999997</v>
      </c>
      <c r="S1981" s="26" t="str">
        <f>IFERROR(VLOOKUP(J1981,'DESC ITY - ENG'!B:C,2,FALSE),VLOOKUP(I1981,'DESC ITY - ENG'!A:C,3,FALSE))</f>
        <v>LITHO BAND ICA PANCAKE PAN 25CM 179-245917 659496 FSC RESTYLING 24</v>
      </c>
      <c r="T1981" s="15" t="str">
        <f>IFERROR(VLOOKUP(S1981,'DESC ITY - ENG'!C:D,2,FALSE),VLOOKUP(J1981,'DESC ITY - ENG'!B:D,3,FALSE))</f>
        <v>SHTS</v>
      </c>
      <c r="U1981" t="str">
        <f>VLOOKUP(T1981,'STANDARD COMM'!A:B,2,FALSE)</f>
        <v>COLOR SHEET SLEEVE</v>
      </c>
      <c r="V1981" t="str">
        <f>IF(T1981="","(blank)",IF(COUNTIF('STANDARD COMM'!A:A,T1981)&gt;0,"OK","OUT OF SCOPE"))</f>
        <v>OK</v>
      </c>
    </row>
    <row r="1982" spans="1:22">
      <c r="A1982" t="s">
        <v>9664</v>
      </c>
      <c r="B1982" s="48">
        <v>46122.400138888901</v>
      </c>
      <c r="D1982" t="s">
        <v>8254</v>
      </c>
      <c r="E1982" t="str">
        <f>VLOOKUP(D1982,[1]Sheet1!$F:$G,2,FALSE)</f>
        <v>BOX MARCHE SPA</v>
      </c>
      <c r="F1982" t="s">
        <v>9778</v>
      </c>
      <c r="G1982" s="24">
        <v>46173</v>
      </c>
      <c r="I1982" t="s">
        <v>2132</v>
      </c>
      <c r="J1982" t="s">
        <v>2133</v>
      </c>
      <c r="K1982" t="s">
        <v>4947</v>
      </c>
      <c r="L1982" s="33" t="str">
        <f>VLOOKUP(K1982,'COMM ITY- ENG'!A:B,2,FALSE)</f>
        <v>cartons and boxes</v>
      </c>
      <c r="N1982">
        <v>9350</v>
      </c>
      <c r="O1982" t="s">
        <v>4949</v>
      </c>
      <c r="Q1982" s="19">
        <f t="shared" si="30"/>
        <v>0.18153048128342245</v>
      </c>
      <c r="R1982">
        <v>1697.31</v>
      </c>
      <c r="S1982" s="26" t="str">
        <f>IFERROR(VLOOKUP(J1982,'DESC ITY - ENG'!B:C,2,FALSE),VLOOKUP(I1982,'DESC ITY - ENG'!A:C,3,FALSE))</f>
        <v>DIE-CUT STRIP FOR TVS GLASS LID INSPECTION IS</v>
      </c>
      <c r="T1982" s="15" t="str">
        <f>IFERROR(VLOOKUP(S1982,'DESC ITY - ENG'!C:D,2,FALSE),VLOOKUP(J1982,'DESC ITY - ENG'!B:D,3,FALSE))</f>
        <v>SHTS</v>
      </c>
      <c r="U1982" t="str">
        <f>VLOOKUP(T1982,'STANDARD COMM'!A:B,2,FALSE)</f>
        <v>COLOR SHEET SLEEVE</v>
      </c>
      <c r="V1982" t="str">
        <f>IF(T1982="","(blank)",IF(COUNTIF('STANDARD COMM'!A:A,T1982)&gt;0,"OK","OUT OF SCOPE"))</f>
        <v>OK</v>
      </c>
    </row>
    <row r="1983" spans="1:22">
      <c r="A1983" t="s">
        <v>9664</v>
      </c>
      <c r="B1983" s="48">
        <v>46122.400138888901</v>
      </c>
      <c r="D1983" t="s">
        <v>8254</v>
      </c>
      <c r="E1983" t="str">
        <f>VLOOKUP(D1983,[1]Sheet1!$F:$G,2,FALSE)</f>
        <v>BOX MARCHE SPA</v>
      </c>
      <c r="F1983" t="s">
        <v>9778</v>
      </c>
      <c r="G1983" s="24">
        <v>46173</v>
      </c>
      <c r="I1983" t="s">
        <v>2134</v>
      </c>
      <c r="J1983" t="s">
        <v>2135</v>
      </c>
      <c r="K1983" t="s">
        <v>4947</v>
      </c>
      <c r="L1983" s="33" t="str">
        <f>VLOOKUP(K1983,'COMM ITY- ENG'!A:B,2,FALSE)</f>
        <v>cartons and boxes</v>
      </c>
      <c r="N1983">
        <v>1400</v>
      </c>
      <c r="O1983" t="s">
        <v>4949</v>
      </c>
      <c r="Q1983" s="19">
        <f t="shared" si="30"/>
        <v>0.19</v>
      </c>
      <c r="R1983">
        <v>266</v>
      </c>
      <c r="S1983" s="26" t="str">
        <f>IFERROR(VLOOKUP(J1983,'DESC ITY - ENG'!B:C,2,FALSE),VLOOKUP(I1983,'DESC ITY - ENG'!A:C,3,FALSE))</f>
        <v>DIVIDER FOR SINGLE-SEAT DRUM WITH IND. DISC Ø22 WITH BOX LIT.6926 WPRO</v>
      </c>
      <c r="T1983" s="15" t="str">
        <f>IFERROR(VLOOKUP(S1983,'DESC ITY - ENG'!C:D,2,FALSE),VLOOKUP(J1983,'DESC ITY - ENG'!B:D,3,FALSE))</f>
        <v>SHTS</v>
      </c>
      <c r="U1983" t="str">
        <f>VLOOKUP(T1983,'STANDARD COMM'!A:B,2,FALSE)</f>
        <v>COLOR SHEET SLEEVE</v>
      </c>
      <c r="V1983" t="str">
        <f>IF(T1983="","(blank)",IF(COUNTIF('STANDARD COMM'!A:A,T1983)&gt;0,"OK","OUT OF SCOPE"))</f>
        <v>OK</v>
      </c>
    </row>
    <row r="1984" spans="1:22">
      <c r="A1984" t="s">
        <v>9664</v>
      </c>
      <c r="B1984" s="48">
        <v>46122.400138888901</v>
      </c>
      <c r="D1984" t="s">
        <v>8254</v>
      </c>
      <c r="E1984" t="str">
        <f>VLOOKUP(D1984,[1]Sheet1!$F:$G,2,FALSE)</f>
        <v>BOX MARCHE SPA</v>
      </c>
      <c r="F1984" t="s">
        <v>9779</v>
      </c>
      <c r="G1984" s="24">
        <v>46173</v>
      </c>
      <c r="I1984" t="s">
        <v>2887</v>
      </c>
      <c r="J1984" t="s">
        <v>2888</v>
      </c>
      <c r="K1984" t="s">
        <v>4947</v>
      </c>
      <c r="L1984" s="33" t="str">
        <f>VLOOKUP(K1984,'COMM ITY- ENG'!A:B,2,FALSE)</f>
        <v>cartons and boxes</v>
      </c>
      <c r="N1984">
        <v>490</v>
      </c>
      <c r="O1984" t="s">
        <v>4949</v>
      </c>
      <c r="Q1984" s="19">
        <f t="shared" si="30"/>
        <v>0.28175510204081633</v>
      </c>
      <c r="R1984">
        <v>138.06</v>
      </c>
      <c r="S1984" s="26" t="str">
        <f>IFERROR(VLOOKUP(J1984,'DESC ITY - ENG'!B:C,2,FALSE),VLOOKUP(I1984,'DESC ITY - ENG'!A:C,3,FALSE))</f>
        <v>LITHO BAND ICA PANCAKE PAN 25CM 179-245917 659496 FSC RESTYLING 24</v>
      </c>
      <c r="T1984" s="15" t="str">
        <f>IFERROR(VLOOKUP(S1984,'DESC ITY - ENG'!C:D,2,FALSE),VLOOKUP(J1984,'DESC ITY - ENG'!B:D,3,FALSE))</f>
        <v>SHTS</v>
      </c>
      <c r="U1984" t="str">
        <f>VLOOKUP(T1984,'STANDARD COMM'!A:B,2,FALSE)</f>
        <v>COLOR SHEET SLEEVE</v>
      </c>
      <c r="V1984" t="str">
        <f>IF(T1984="","(blank)",IF(COUNTIF('STANDARD COMM'!A:A,T1984)&gt;0,"OK","OUT OF SCOPE"))</f>
        <v>OK</v>
      </c>
    </row>
    <row r="1985" spans="1:22">
      <c r="A1985" t="s">
        <v>9611</v>
      </c>
      <c r="B1985" s="48">
        <v>46122.601574074099</v>
      </c>
      <c r="D1985" t="s">
        <v>103</v>
      </c>
      <c r="E1985" t="str">
        <f>VLOOKUP(D1985,[1]Sheet1!$F:$G,2,FALSE)</f>
        <v>LA TERMOPLASTIC-F.B.M. SRL</v>
      </c>
      <c r="F1985" t="s">
        <v>9758</v>
      </c>
      <c r="G1985" s="24">
        <v>46173</v>
      </c>
      <c r="I1985" t="s">
        <v>894</v>
      </c>
      <c r="J1985" t="s">
        <v>895</v>
      </c>
      <c r="K1985" t="s">
        <v>4935</v>
      </c>
      <c r="L1985" s="33" t="str">
        <f>VLOOKUP(K1985,'COMM ITY- ENG'!A:B,2,FALSE)</f>
        <v>handles</v>
      </c>
      <c r="N1985">
        <v>7220</v>
      </c>
      <c r="O1985" t="s">
        <v>4949</v>
      </c>
      <c r="Q1985" s="19">
        <f t="shared" si="30"/>
        <v>0.33630055401662051</v>
      </c>
      <c r="R1985">
        <v>2428.09</v>
      </c>
      <c r="S1985" s="26" t="str">
        <f>IFERROR(VLOOKUP(J1985,'DESC ITY - ENG'!B:C,2,FALSE),VLOOKUP(I1985,'DESC ITY - ENG'!A:C,3,FALSE))</f>
        <v>Handle Chicago/2 Black Satin Finish [cite: 4]</v>
      </c>
      <c r="T1985" s="15" t="str">
        <f>IFERROR(VLOOKUP(S1985,'DESC ITY - ENG'!C:D,2,FALSE),VLOOKUP(J1985,'DESC ITY - ENG'!B:D,3,FALSE))</f>
        <v>HDL--</v>
      </c>
      <c r="U1985" t="e">
        <f>VLOOKUP(T1985,'STANDARD COMM'!A:B,2,FALSE)</f>
        <v>#N/A</v>
      </c>
      <c r="V1985" t="str">
        <f>IF(T1985="","(blank)",IF(COUNTIF('STANDARD COMM'!A:A,T1985)&gt;0,"OK","OUT OF SCOPE"))</f>
        <v>OUT OF SCOPE</v>
      </c>
    </row>
    <row r="1986" spans="1:22">
      <c r="A1986" t="s">
        <v>9611</v>
      </c>
      <c r="B1986" s="48">
        <v>46122.601574074099</v>
      </c>
      <c r="D1986" t="s">
        <v>103</v>
      </c>
      <c r="E1986" t="str">
        <f>VLOOKUP(D1986,[1]Sheet1!$F:$G,2,FALSE)</f>
        <v>LA TERMOPLASTIC-F.B.M. SRL</v>
      </c>
      <c r="F1986" t="s">
        <v>9758</v>
      </c>
      <c r="G1986" s="24">
        <v>46173</v>
      </c>
      <c r="I1986" t="s">
        <v>4420</v>
      </c>
      <c r="J1986" t="s">
        <v>4421</v>
      </c>
      <c r="K1986" t="s">
        <v>4935</v>
      </c>
      <c r="L1986" s="33" t="str">
        <f>VLOOKUP(K1986,'COMM ITY- ENG'!A:B,2,FALSE)</f>
        <v>handles</v>
      </c>
      <c r="N1986">
        <v>4560</v>
      </c>
      <c r="O1986" t="s">
        <v>4949</v>
      </c>
      <c r="Q1986" s="19">
        <f t="shared" ref="Q1986:Q2049" si="31">+R1986/N1986</f>
        <v>0.24110964912280702</v>
      </c>
      <c r="R1986">
        <v>1099.46</v>
      </c>
      <c r="S1986" s="26" t="str">
        <f>IFERROR(VLOOKUP(J1986,'DESC ITY - ENG'!B:C,2,FALSE),VLOOKUP(I1986,'DESC ITY - ENG'!A:C,3,FALSE))</f>
        <v>Handle 290/3 Matte Black Pan 3R [cite: 4]</v>
      </c>
      <c r="T1986" s="15" t="str">
        <f>IFERROR(VLOOKUP(S1986,'DESC ITY - ENG'!C:D,2,FALSE),VLOOKUP(J1986,'DESC ITY - ENG'!B:D,3,FALSE))</f>
        <v>HDL--</v>
      </c>
      <c r="U1986" t="e">
        <f>VLOOKUP(T1986,'STANDARD COMM'!A:B,2,FALSE)</f>
        <v>#N/A</v>
      </c>
      <c r="V1986" t="str">
        <f>IF(T1986="","(blank)",IF(COUNTIF('STANDARD COMM'!A:A,T1986)&gt;0,"OK","OUT OF SCOPE"))</f>
        <v>OUT OF SCOPE</v>
      </c>
    </row>
    <row r="1987" spans="1:22">
      <c r="A1987" t="s">
        <v>9611</v>
      </c>
      <c r="B1987" s="48">
        <v>46122.601574074099</v>
      </c>
      <c r="D1987" t="s">
        <v>103</v>
      </c>
      <c r="E1987" t="str">
        <f>VLOOKUP(D1987,[1]Sheet1!$F:$G,2,FALSE)</f>
        <v>LA TERMOPLASTIC-F.B.M. SRL</v>
      </c>
      <c r="F1987" t="s">
        <v>9758</v>
      </c>
      <c r="G1987" s="24">
        <v>46173</v>
      </c>
      <c r="I1987" t="s">
        <v>3396</v>
      </c>
      <c r="J1987" t="s">
        <v>3397</v>
      </c>
      <c r="K1987" t="s">
        <v>4935</v>
      </c>
      <c r="L1987" s="33" t="str">
        <f>VLOOKUP(K1987,'COMM ITY- ENG'!A:B,2,FALSE)</f>
        <v>handles</v>
      </c>
      <c r="N1987">
        <v>2080</v>
      </c>
      <c r="O1987" t="s">
        <v>4949</v>
      </c>
      <c r="Q1987" s="19">
        <f t="shared" si="31"/>
        <v>0.24111057692307691</v>
      </c>
      <c r="R1987">
        <v>501.51</v>
      </c>
      <c r="S1987" s="26" t="str">
        <f>IFERROR(VLOOKUP(J1987,'DESC ITY - ENG'!B:C,2,FALSE),VLOOKUP(I1987,'DESC ITY - ENG'!A:C,3,FALSE))</f>
        <v>SATIN BLACK HANDLE 290 2R</v>
      </c>
      <c r="T1987" s="15" t="str">
        <f>IFERROR(VLOOKUP(S1987,'DESC ITY - ENG'!C:D,2,FALSE),VLOOKUP(J1987,'DESC ITY - ENG'!B:D,3,FALSE))</f>
        <v>SHTS</v>
      </c>
      <c r="U1987" t="str">
        <f>VLOOKUP(T1987,'STANDARD COMM'!A:B,2,FALSE)</f>
        <v>COLOR SHEET SLEEVE</v>
      </c>
      <c r="V1987" t="str">
        <f>IF(T1987="","(blank)",IF(COUNTIF('STANDARD COMM'!A:A,T1987)&gt;0,"OK","OUT OF SCOPE"))</f>
        <v>OK</v>
      </c>
    </row>
    <row r="1988" spans="1:22">
      <c r="A1988" t="s">
        <v>9595</v>
      </c>
      <c r="B1988" s="48">
        <v>46122.744050925903</v>
      </c>
      <c r="D1988" t="s">
        <v>9010</v>
      </c>
      <c r="E1988" t="str">
        <f>VLOOKUP(D1988,[1]Sheet1!$F:$G,2,FALSE)</f>
        <v>TECNOSTAMPA SRL</v>
      </c>
      <c r="F1988" t="s">
        <v>9745</v>
      </c>
      <c r="G1988" s="24">
        <v>46173</v>
      </c>
      <c r="I1988" t="s">
        <v>1598</v>
      </c>
      <c r="J1988" t="s">
        <v>1599</v>
      </c>
      <c r="K1988" t="s">
        <v>4939</v>
      </c>
      <c r="L1988" s="33" t="str">
        <f>VLOOKUP(K1988,'COMM ITY- ENG'!A:B,2,FALSE)</f>
        <v>packaging material</v>
      </c>
      <c r="N1988">
        <v>3450</v>
      </c>
      <c r="O1988" t="s">
        <v>4949</v>
      </c>
      <c r="Q1988" s="19">
        <f t="shared" si="31"/>
        <v>0.106</v>
      </c>
      <c r="R1988">
        <v>365.7</v>
      </c>
      <c r="S1988" s="26" t="str">
        <f>IFERROR(VLOOKUP(J1988,'DESC ITY - ENG'!B:C,2,FALSE),VLOOKUP(I1988,'DESC ITY - ENG'!A:C,3,FALSE))</f>
        <v>HOMESIDE REST. ADVERTISING DISC PIZZA PLATE Ø30 CM 834569 FSC</v>
      </c>
      <c r="T1988" s="15" t="str">
        <f>IFERROR(VLOOKUP(S1988,'DESC ITY - ENG'!C:D,2,FALSE),VLOOKUP(J1988,'DESC ITY - ENG'!B:D,3,FALSE))</f>
        <v>SHTS</v>
      </c>
      <c r="U1988" t="str">
        <f>VLOOKUP(T1988,'STANDARD COMM'!A:B,2,FALSE)</f>
        <v>COLOR SHEET SLEEVE</v>
      </c>
      <c r="V1988" t="str">
        <f>IF(T1988="","(blank)",IF(COUNTIF('STANDARD COMM'!A:A,T1988)&gt;0,"OK","OUT OF SCOPE"))</f>
        <v>OK</v>
      </c>
    </row>
    <row r="1989" spans="1:22">
      <c r="A1989" t="s">
        <v>9595</v>
      </c>
      <c r="B1989" s="48">
        <v>46122.744050925903</v>
      </c>
      <c r="D1989" t="str">
        <f>VLOOKUP(A1989,[1]Sheet1!$A:$F,6,FALSE)</f>
        <v>F010435</v>
      </c>
      <c r="E1989" t="str">
        <f>VLOOKUP(D1989,[1]Sheet1!$F:$G,2,FALSE)</f>
        <v>TECNOSTAMPA SRL</v>
      </c>
      <c r="F1989" t="s">
        <v>9745</v>
      </c>
      <c r="G1989" s="24">
        <v>46173</v>
      </c>
      <c r="I1989" t="s">
        <v>1604</v>
      </c>
      <c r="J1989" t="s">
        <v>1605</v>
      </c>
      <c r="K1989" t="s">
        <v>4939</v>
      </c>
      <c r="L1989" s="33" t="str">
        <f>VLOOKUP(K1989,'COMM ITY- ENG'!A:B,2,FALSE)</f>
        <v>packaging material</v>
      </c>
      <c r="N1989">
        <v>1000</v>
      </c>
      <c r="O1989" t="s">
        <v>4949</v>
      </c>
      <c r="Q1989" s="19">
        <f t="shared" si="31"/>
        <v>0.14000000000000001</v>
      </c>
      <c r="R1989">
        <v>140</v>
      </c>
      <c r="S1989" s="26" t="str">
        <f>IFERROR(VLOOKUP(J1989,'DESC ITY - ENG'!B:C,2,FALSE),VLOOKUP(I1989,'DESC ITY - ENG'!A:C,3,FALSE))</f>
        <v>AMWAY QUEEN FOLDER 140X215 MM USE &amp; CARE PAN 24 1M A2400469</v>
      </c>
      <c r="T1989" s="15" t="str">
        <f>IFERROR(VLOOKUP(S1989,'DESC ITY - ENG'!C:D,2,FALSE),VLOOKUP(J1989,'DESC ITY - ENG'!B:D,3,FALSE))</f>
        <v>SHTS</v>
      </c>
      <c r="U1989" t="str">
        <f>VLOOKUP(T1989,'STANDARD COMM'!A:B,2,FALSE)</f>
        <v>COLOR SHEET SLEEVE</v>
      </c>
      <c r="V1989" t="str">
        <f>IF(T1989="","(blank)",IF(COUNTIF('STANDARD COMM'!A:A,T1989)&gt;0,"OK","OUT OF SCOPE"))</f>
        <v>OK</v>
      </c>
    </row>
    <row r="1990" spans="1:22">
      <c r="A1990" t="s">
        <v>9550</v>
      </c>
      <c r="B1990" s="48">
        <v>46122.744062500002</v>
      </c>
      <c r="D1990" t="s">
        <v>129</v>
      </c>
      <c r="E1990" t="str">
        <f>VLOOKUP(D1990,[1]Sheet1!$F:$G,2,FALSE)</f>
        <v>BRENNTAG SPA</v>
      </c>
      <c r="F1990" t="s">
        <v>9721</v>
      </c>
      <c r="G1990" s="24">
        <v>46173</v>
      </c>
      <c r="I1990" t="s">
        <v>9829</v>
      </c>
      <c r="J1990" t="s">
        <v>9830</v>
      </c>
      <c r="K1990" t="s">
        <v>4936</v>
      </c>
      <c r="L1990" s="33" t="str">
        <f>VLOOKUP(K1990,'COMM ITY- ENG'!A:B,2,FALSE)</f>
        <v>chemical products</v>
      </c>
      <c r="N1990">
        <v>230</v>
      </c>
      <c r="O1990" t="s">
        <v>4950</v>
      </c>
      <c r="Q1990" s="19">
        <f t="shared" si="31"/>
        <v>1.7</v>
      </c>
      <c r="R1990">
        <v>391</v>
      </c>
      <c r="S1990" s="26" t="str">
        <f>IFERROR(VLOOKUP(J1990,'DESC ITY - ENG'!B:C,2,FALSE),VLOOKUP(I1990,'DESC ITY - ENG'!A:C,3,FALSE))</f>
        <v>ETHYLENE GLYCOL</v>
      </c>
      <c r="T1990" s="15" t="str">
        <f>IFERROR(VLOOKUP(S1990,'DESC ITY - ENG'!C:D,2,FALSE),VLOOKUP(J1990,'DESC ITY - ENG'!B:D,3,FALSE))</f>
        <v>SHTS</v>
      </c>
      <c r="U1990" t="str">
        <f>VLOOKUP(T1990,'STANDARD COMM'!A:B,2,FALSE)</f>
        <v>COLOR SHEET SLEEVE</v>
      </c>
      <c r="V1990" t="str">
        <f>IF(T1990="","(blank)",IF(COUNTIF('STANDARD COMM'!A:A,T1990)&gt;0,"OK","OUT OF SCOPE"))</f>
        <v>OK</v>
      </c>
    </row>
    <row r="1991" spans="1:22">
      <c r="A1991" t="s">
        <v>9550</v>
      </c>
      <c r="B1991" s="48">
        <v>46122.744062500002</v>
      </c>
      <c r="D1991" t="s">
        <v>129</v>
      </c>
      <c r="E1991" t="str">
        <f>VLOOKUP(D1991,[1]Sheet1!$F:$G,2,FALSE)</f>
        <v>BRENNTAG SPA</v>
      </c>
      <c r="F1991" t="s">
        <v>9754</v>
      </c>
      <c r="G1991" s="24">
        <v>46173</v>
      </c>
      <c r="I1991" t="s">
        <v>1273</v>
      </c>
      <c r="J1991" t="s">
        <v>1274</v>
      </c>
      <c r="K1991" t="s">
        <v>4936</v>
      </c>
      <c r="L1991" s="33" t="str">
        <f>VLOOKUP(K1991,'COMM ITY- ENG'!A:B,2,FALSE)</f>
        <v>chemical products</v>
      </c>
      <c r="N1991">
        <v>950</v>
      </c>
      <c r="O1991" t="s">
        <v>4950</v>
      </c>
      <c r="Q1991" s="19">
        <f t="shared" si="31"/>
        <v>3.35</v>
      </c>
      <c r="R1991">
        <v>3182.5</v>
      </c>
      <c r="S1991" s="26" t="str">
        <f>IFERROR(VLOOKUP(J1991,'DESC ITY - ENG'!B:C,2,FALSE),VLOOKUP(I1991,'DESC ITY - ENG'!A:C,3,FALSE))</f>
        <v>Dowanol PMA (Methoxypropyl Acetate) Bulk TankDowanol PMA (Methoxypropyl Acetate)</v>
      </c>
      <c r="T1991" s="15" t="str">
        <f>IFERROR(VLOOKUP(S1991,'DESC ITY - ENG'!C:D,2,FALSE),VLOOKUP(J1991,'DESC ITY - ENG'!B:D,3,FALSE))</f>
        <v>MISC</v>
      </c>
      <c r="U1991" t="str">
        <f>VLOOKUP(T1991,'STANDARD COMM'!A:B,2,FALSE)</f>
        <v>MISCELLANEOUS</v>
      </c>
      <c r="V1991" t="str">
        <f>IF(T1991="","(blank)",IF(COUNTIF('STANDARD COMM'!A:A,T1991)&gt;0,"OK","OUT OF SCOPE"))</f>
        <v>OK</v>
      </c>
    </row>
    <row r="1992" spans="1:22">
      <c r="A1992" t="s">
        <v>9550</v>
      </c>
      <c r="B1992" s="48">
        <v>46122.744062500002</v>
      </c>
      <c r="D1992" t="s">
        <v>129</v>
      </c>
      <c r="E1992" t="str">
        <f>VLOOKUP(D1992,[1]Sheet1!$F:$G,2,FALSE)</f>
        <v>BRENNTAG SPA</v>
      </c>
      <c r="F1992" t="s">
        <v>9754</v>
      </c>
      <c r="G1992" s="24">
        <v>46173</v>
      </c>
      <c r="I1992" t="s">
        <v>3386</v>
      </c>
      <c r="J1992" t="s">
        <v>3387</v>
      </c>
      <c r="K1992" t="s">
        <v>4946</v>
      </c>
      <c r="L1992" s="33" t="str">
        <f>VLOOKUP(K1992,'COMM ITY- ENG'!A:B,2,FALSE)</f>
        <v>consumable materials</v>
      </c>
      <c r="N1992">
        <v>390</v>
      </c>
      <c r="O1992" t="s">
        <v>4950</v>
      </c>
      <c r="Q1992" s="19">
        <f t="shared" si="31"/>
        <v>3.6</v>
      </c>
      <c r="R1992">
        <v>1404</v>
      </c>
      <c r="S1992" s="26" t="str">
        <f>IFERROR(VLOOKUP(J1992,'DESC ITY - ENG'!B:C,2,FALSE),VLOOKUP(I1992,'DESC ITY - ENG'!A:C,3,FALSE))</f>
        <v>Dowanol PMA (Methoxypropyl Acetate) 195kg DrumDowanol PMA (Methoxypropyl Acetate)</v>
      </c>
      <c r="T1992" s="15" t="str">
        <f>IFERROR(VLOOKUP(S1992,'DESC ITY - ENG'!C:D,2,FALSE),VLOOKUP(J1992,'DESC ITY - ENG'!B:D,3,FALSE))</f>
        <v>MISC</v>
      </c>
      <c r="U1992" t="str">
        <f>VLOOKUP(T1992,'STANDARD COMM'!A:B,2,FALSE)</f>
        <v>MISCELLANEOUS</v>
      </c>
      <c r="V1992" t="str">
        <f>IF(T1992="","(blank)",IF(COUNTIF('STANDARD COMM'!A:A,T1992)&gt;0,"OK","OUT OF SCOPE"))</f>
        <v>OK</v>
      </c>
    </row>
    <row r="1993" spans="1:22">
      <c r="A1993" t="s">
        <v>9608</v>
      </c>
      <c r="B1993" s="48">
        <v>46122.744062500002</v>
      </c>
      <c r="D1993" t="s">
        <v>105</v>
      </c>
      <c r="E1993" t="str">
        <f>VLOOKUP(D1993,[1]Sheet1!$F:$G,2,FALSE)</f>
        <v>WHITFORD SRL</v>
      </c>
      <c r="F1993" t="s">
        <v>9757</v>
      </c>
      <c r="G1993" s="24">
        <v>46173</v>
      </c>
      <c r="I1993" t="s">
        <v>912</v>
      </c>
      <c r="J1993" t="s">
        <v>913</v>
      </c>
      <c r="K1993" t="s">
        <v>4936</v>
      </c>
      <c r="L1993" s="33" t="str">
        <f>VLOOKUP(K1993,'COMM ITY- ENG'!A:B,2,FALSE)</f>
        <v>chemical products</v>
      </c>
      <c r="N1993">
        <v>400</v>
      </c>
      <c r="O1993" t="s">
        <v>4950</v>
      </c>
      <c r="Q1993" s="19">
        <f t="shared" si="31"/>
        <v>12.881500000000001</v>
      </c>
      <c r="R1993">
        <v>5152.6000000000004</v>
      </c>
      <c r="S1993" s="26" t="str">
        <f>IFERROR(VLOOKUP(J1993,'DESC ITY - ENG'!B:C,2,FALSE),VLOOKUP(I1993,'DESC ITY - ENG'!A:C,3,FALSE))</f>
        <v>Coating Eclipse HB V6849 Primer Black Diamond</v>
      </c>
      <c r="T1993" s="15" t="str">
        <f>IFERROR(VLOOKUP(S1993,'DESC ITY - ENG'!C:D,2,FALSE),VLOOKUP(J1993,'DESC ITY - ENG'!B:D,3,FALSE))</f>
        <v>INM-</v>
      </c>
      <c r="U1993" t="str">
        <f>VLOOKUP(T1993,'STANDARD COMM'!A:B,2,FALSE)</f>
        <v>INTR TREAT MATERIAL</v>
      </c>
      <c r="V1993" t="str">
        <f>IF(T1993="","(blank)",IF(COUNTIF('STANDARD COMM'!A:A,T1993)&gt;0,"OK","OUT OF SCOPE"))</f>
        <v>OK</v>
      </c>
    </row>
    <row r="1994" spans="1:22">
      <c r="A1994" t="s">
        <v>9608</v>
      </c>
      <c r="B1994" s="48">
        <v>46122.744062500002</v>
      </c>
      <c r="D1994" t="s">
        <v>105</v>
      </c>
      <c r="E1994" t="str">
        <f>VLOOKUP(D1994,[1]Sheet1!$F:$G,2,FALSE)</f>
        <v>WHITFORD SRL</v>
      </c>
      <c r="F1994" t="s">
        <v>9757</v>
      </c>
      <c r="G1994" s="24">
        <v>46173</v>
      </c>
      <c r="I1994" t="s">
        <v>914</v>
      </c>
      <c r="J1994" t="s">
        <v>915</v>
      </c>
      <c r="K1994" t="s">
        <v>4936</v>
      </c>
      <c r="L1994" s="33" t="str">
        <f>VLOOKUP(K1994,'COMM ITY- ENG'!A:B,2,FALSE)</f>
        <v>chemical products</v>
      </c>
      <c r="N1994">
        <v>600</v>
      </c>
      <c r="O1994" t="s">
        <v>4950</v>
      </c>
      <c r="Q1994" s="19">
        <f t="shared" si="31"/>
        <v>13.657000000000002</v>
      </c>
      <c r="R1994">
        <v>8194.2000000000007</v>
      </c>
      <c r="S1994" s="26" t="str">
        <f>IFERROR(VLOOKUP(J1994,'DESC ITY - ENG'!B:C,2,FALSE),VLOOKUP(I1994,'DESC ITY - ENG'!A:C,3,FALSE))</f>
        <v>Coating Eclipse HB V6850Z Black Midcoat Diamond</v>
      </c>
      <c r="T1994" s="15" t="str">
        <f>IFERROR(VLOOKUP(S1994,'DESC ITY - ENG'!C:D,2,FALSE),VLOOKUP(J1994,'DESC ITY - ENG'!B:D,3,FALSE))</f>
        <v>INM-</v>
      </c>
      <c r="U1994" t="str">
        <f>VLOOKUP(T1994,'STANDARD COMM'!A:B,2,FALSE)</f>
        <v>INTR TREAT MATERIAL</v>
      </c>
      <c r="V1994" t="str">
        <f>IF(T1994="","(blank)",IF(COUNTIF('STANDARD COMM'!A:A,T1994)&gt;0,"OK","OUT OF SCOPE"))</f>
        <v>OK</v>
      </c>
    </row>
    <row r="1995" spans="1:22">
      <c r="A1995" t="s">
        <v>9608</v>
      </c>
      <c r="B1995" s="48">
        <v>46122.744062500002</v>
      </c>
      <c r="D1995" t="s">
        <v>105</v>
      </c>
      <c r="E1995" t="str">
        <f>VLOOKUP(D1995,[1]Sheet1!$F:$G,2,FALSE)</f>
        <v>WHITFORD SRL</v>
      </c>
      <c r="F1995" t="s">
        <v>9757</v>
      </c>
      <c r="G1995" s="24">
        <v>46173</v>
      </c>
      <c r="I1995" t="s">
        <v>916</v>
      </c>
      <c r="J1995" t="s">
        <v>917</v>
      </c>
      <c r="K1995" t="s">
        <v>4936</v>
      </c>
      <c r="L1995" s="33" t="str">
        <f>VLOOKUP(K1995,'COMM ITY- ENG'!A:B,2,FALSE)</f>
        <v>chemical products</v>
      </c>
      <c r="N1995">
        <v>20</v>
      </c>
      <c r="O1995" t="s">
        <v>4950</v>
      </c>
      <c r="Q1995" s="19">
        <f t="shared" si="31"/>
        <v>13.657</v>
      </c>
      <c r="R1995">
        <v>273.14</v>
      </c>
      <c r="S1995" s="26" t="str">
        <f>IFERROR(VLOOKUP(J1995,'DESC ITY - ENG'!B:C,2,FALSE),VLOOKUP(I1995,'DESC ITY - ENG'!A:C,3,FALSE))</f>
        <v>ECLIPSE HB V5876Z BLACK MIDCOAT</v>
      </c>
      <c r="T1995" s="15" t="str">
        <f>IFERROR(VLOOKUP(S1995,'DESC ITY - ENG'!C:D,2,FALSE),VLOOKUP(J1995,'DESC ITY - ENG'!B:D,3,FALSE))</f>
        <v>SHTS</v>
      </c>
      <c r="U1995" t="str">
        <f>VLOOKUP(T1995,'STANDARD COMM'!A:B,2,FALSE)</f>
        <v>COLOR SHEET SLEEVE</v>
      </c>
      <c r="V1995" t="str">
        <f>IF(T1995="","(blank)",IF(COUNTIF('STANDARD COMM'!A:A,T1995)&gt;0,"OK","OUT OF SCOPE"))</f>
        <v>OK</v>
      </c>
    </row>
    <row r="1996" spans="1:22">
      <c r="A1996" t="s">
        <v>9608</v>
      </c>
      <c r="B1996" s="48">
        <v>46122.744062500002</v>
      </c>
      <c r="D1996" t="s">
        <v>105</v>
      </c>
      <c r="E1996" t="str">
        <f>VLOOKUP(D1996,[1]Sheet1!$F:$G,2,FALSE)</f>
        <v>WHITFORD SRL</v>
      </c>
      <c r="F1996" t="s">
        <v>9757</v>
      </c>
      <c r="G1996" s="24">
        <v>46173</v>
      </c>
      <c r="I1996" t="s">
        <v>8150</v>
      </c>
      <c r="J1996" t="s">
        <v>8151</v>
      </c>
      <c r="K1996" t="s">
        <v>4936</v>
      </c>
      <c r="L1996" s="33" t="str">
        <f>VLOOKUP(K1996,'COMM ITY- ENG'!A:B,2,FALSE)</f>
        <v>chemical products</v>
      </c>
      <c r="N1996">
        <v>40</v>
      </c>
      <c r="O1996" t="s">
        <v>4950</v>
      </c>
      <c r="Q1996" s="19">
        <f t="shared" si="31"/>
        <v>19.4145</v>
      </c>
      <c r="R1996">
        <v>776.58</v>
      </c>
      <c r="S1996" s="26" t="str">
        <f>IFERROR(VLOOKUP(J1996,'DESC ITY - ENG'!B:C,2,FALSE),VLOOKUP(I1996,'DESC ITY - ENG'!A:C,3,FALSE))</f>
        <v>Quantanium Topcoat, V5543Z, Champagne</v>
      </c>
      <c r="T1996" s="15" t="str">
        <f>IFERROR(VLOOKUP(S1996,'DESC ITY - ENG'!C:D,2,FALSE),VLOOKUP(J1996,'DESC ITY - ENG'!B:D,3,FALSE))</f>
        <v>INM-</v>
      </c>
      <c r="U1996" t="str">
        <f>VLOOKUP(T1996,'STANDARD COMM'!A:B,2,FALSE)</f>
        <v>INTR TREAT MATERIAL</v>
      </c>
      <c r="V1996" t="str">
        <f>IF(T1996="","(blank)",IF(COUNTIF('STANDARD COMM'!A:A,T1996)&gt;0,"OK","OUT OF SCOPE"))</f>
        <v>OK</v>
      </c>
    </row>
    <row r="1997" spans="1:22">
      <c r="A1997" t="s">
        <v>9608</v>
      </c>
      <c r="B1997" s="48">
        <v>46122.744062500002</v>
      </c>
      <c r="D1997" t="s">
        <v>105</v>
      </c>
      <c r="E1997" t="str">
        <f>VLOOKUP(D1997,[1]Sheet1!$F:$G,2,FALSE)</f>
        <v>WHITFORD SRL</v>
      </c>
      <c r="F1997" t="s">
        <v>9757</v>
      </c>
      <c r="G1997" s="24">
        <v>46173</v>
      </c>
      <c r="I1997" t="s">
        <v>918</v>
      </c>
      <c r="J1997" t="s">
        <v>919</v>
      </c>
      <c r="K1997" t="s">
        <v>4936</v>
      </c>
      <c r="L1997" s="33" t="str">
        <f>VLOOKUP(K1997,'COMM ITY- ENG'!A:B,2,FALSE)</f>
        <v>chemical products</v>
      </c>
      <c r="N1997">
        <v>80</v>
      </c>
      <c r="O1997" t="s">
        <v>4950</v>
      </c>
      <c r="Q1997" s="19">
        <f t="shared" si="31"/>
        <v>18.846499999999999</v>
      </c>
      <c r="R1997">
        <v>1507.72</v>
      </c>
      <c r="S1997" s="26" t="str">
        <f>IFERROR(VLOOKUP(J1997,'DESC ITY - ENG'!B:C,2,FALSE),VLOOKUP(I1997,'DESC ITY - ENG'!A:C,3,FALSE))</f>
        <v>Coating Quantanium 7343/V5665Z High-Build Clear</v>
      </c>
      <c r="T1997" s="15" t="str">
        <f>IFERROR(VLOOKUP(S1997,'DESC ITY - ENG'!C:D,2,FALSE),VLOOKUP(J1997,'DESC ITY - ENG'!B:D,3,FALSE))</f>
        <v>INM-</v>
      </c>
      <c r="U1997" t="str">
        <f>VLOOKUP(T1997,'STANDARD COMM'!A:B,2,FALSE)</f>
        <v>INTR TREAT MATERIAL</v>
      </c>
      <c r="V1997" t="str">
        <f>IF(T1997="","(blank)",IF(COUNTIF('STANDARD COMM'!A:A,T1997)&gt;0,"OK","OUT OF SCOPE"))</f>
        <v>OK</v>
      </c>
    </row>
    <row r="1998" spans="1:22">
      <c r="A1998" t="s">
        <v>9608</v>
      </c>
      <c r="B1998" s="48">
        <v>46122.744062500002</v>
      </c>
      <c r="D1998" t="s">
        <v>105</v>
      </c>
      <c r="E1998" t="str">
        <f>VLOOKUP(D1998,[1]Sheet1!$F:$G,2,FALSE)</f>
        <v>WHITFORD SRL</v>
      </c>
      <c r="F1998" t="s">
        <v>9757</v>
      </c>
      <c r="G1998" s="24">
        <v>46173</v>
      </c>
      <c r="I1998" t="s">
        <v>922</v>
      </c>
      <c r="J1998" t="s">
        <v>923</v>
      </c>
      <c r="K1998" t="s">
        <v>4936</v>
      </c>
      <c r="L1998" s="33" t="str">
        <f>VLOOKUP(K1998,'COMM ITY- ENG'!A:B,2,FALSE)</f>
        <v>chemical products</v>
      </c>
      <c r="N1998">
        <v>100</v>
      </c>
      <c r="O1998" t="s">
        <v>4950</v>
      </c>
      <c r="Q1998" s="19">
        <f t="shared" si="31"/>
        <v>14.422000000000001</v>
      </c>
      <c r="R1998">
        <v>1442.2</v>
      </c>
      <c r="S1998" s="26" t="str">
        <f>IFERROR(VLOOKUP(J1998,'DESC ITY - ENG'!B:C,2,FALSE),VLOOKUP(I1998,'DESC ITY - ENG'!A:C,3,FALSE))</f>
        <v>Coating Eclipse HB V7710Z Silver Diamond Topcoat</v>
      </c>
      <c r="T1998" s="15" t="str">
        <f>IFERROR(VLOOKUP(S1998,'DESC ITY - ENG'!C:D,2,FALSE),VLOOKUP(J1998,'DESC ITY - ENG'!B:D,3,FALSE))</f>
        <v>INM-</v>
      </c>
      <c r="U1998" t="str">
        <f>VLOOKUP(T1998,'STANDARD COMM'!A:B,2,FALSE)</f>
        <v>INTR TREAT MATERIAL</v>
      </c>
      <c r="V1998" t="str">
        <f>IF(T1998="","(blank)",IF(COUNTIF('STANDARD COMM'!A:A,T1998)&gt;0,"OK","OUT OF SCOPE"))</f>
        <v>OK</v>
      </c>
    </row>
    <row r="1999" spans="1:22">
      <c r="A1999" t="s">
        <v>9608</v>
      </c>
      <c r="B1999" s="48">
        <v>46122.744062500002</v>
      </c>
      <c r="D1999" t="s">
        <v>105</v>
      </c>
      <c r="E1999" t="str">
        <f>VLOOKUP(D1999,[1]Sheet1!$F:$G,2,FALSE)</f>
        <v>WHITFORD SRL</v>
      </c>
      <c r="F1999" t="s">
        <v>9757</v>
      </c>
      <c r="G1999" s="24">
        <v>46173</v>
      </c>
      <c r="I1999" t="s">
        <v>924</v>
      </c>
      <c r="J1999" t="s">
        <v>925</v>
      </c>
      <c r="K1999" t="s">
        <v>4936</v>
      </c>
      <c r="L1999" s="33" t="str">
        <f>VLOOKUP(K1999,'COMM ITY- ENG'!A:B,2,FALSE)</f>
        <v>chemical products</v>
      </c>
      <c r="N1999">
        <v>200</v>
      </c>
      <c r="O1999" t="s">
        <v>4950</v>
      </c>
      <c r="Q1999" s="19">
        <f t="shared" si="31"/>
        <v>11.69</v>
      </c>
      <c r="R1999">
        <v>2338</v>
      </c>
      <c r="S1999" s="26" t="str">
        <f>IFERROR(VLOOKUP(J1999,'DESC ITY - ENG'!B:C,2,FALSE),VLOOKUP(I1999,'DESC ITY - ENG'!A:C,3,FALSE))</f>
        <v>Coating Quantanium 7343/V9044Z Clear Topcoat</v>
      </c>
      <c r="T1999" s="15" t="str">
        <f>IFERROR(VLOOKUP(S1999,'DESC ITY - ENG'!C:D,2,FALSE),VLOOKUP(J1999,'DESC ITY - ENG'!B:D,3,FALSE))</f>
        <v>INM-</v>
      </c>
      <c r="U1999" t="str">
        <f>VLOOKUP(T1999,'STANDARD COMM'!A:B,2,FALSE)</f>
        <v>INTR TREAT MATERIAL</v>
      </c>
      <c r="V1999" t="str">
        <f>IF(T1999="","(blank)",IF(COUNTIF('STANDARD COMM'!A:A,T1999)&gt;0,"OK","OUT OF SCOPE"))</f>
        <v>OK</v>
      </c>
    </row>
    <row r="2000" spans="1:22">
      <c r="A2000" t="s">
        <v>9558</v>
      </c>
      <c r="B2000" s="48">
        <v>46122.744108796302</v>
      </c>
      <c r="D2000" t="s">
        <v>87</v>
      </c>
      <c r="E2000" t="str">
        <f>VLOOKUP(D2000,[1]Sheet1!$F:$G,2,FALSE)</f>
        <v>KRAHN ITALIA SPA</v>
      </c>
      <c r="F2000" t="s">
        <v>9728</v>
      </c>
      <c r="G2000" s="24">
        <v>46173</v>
      </c>
      <c r="I2000" t="s">
        <v>814</v>
      </c>
      <c r="J2000" t="s">
        <v>815</v>
      </c>
      <c r="K2000" t="s">
        <v>4936</v>
      </c>
      <c r="L2000" s="33" t="str">
        <f>VLOOKUP(K2000,'COMM ITY- ENG'!A:B,2,FALSE)</f>
        <v>chemical products</v>
      </c>
      <c r="N2000">
        <v>25</v>
      </c>
      <c r="O2000" t="s">
        <v>4950</v>
      </c>
      <c r="Q2000" s="19">
        <f t="shared" si="31"/>
        <v>25.3</v>
      </c>
      <c r="R2000">
        <v>632.5</v>
      </c>
      <c r="S2000" s="26" t="str">
        <f>IFERROR(VLOOKUP(J2000,'DESC ITY - ENG'!B:C,2,FALSE),VLOOKUP(I2000,'DESC ITY - ENG'!A:C,3,FALSE))</f>
        <v>Pigment Mearlin Sparkle Gold 9212P</v>
      </c>
      <c r="T2000" s="15" t="str">
        <f>IFERROR(VLOOKUP(S2000,'DESC ITY - ENG'!C:D,2,FALSE),VLOOKUP(J2000,'DESC ITY - ENG'!B:D,3,FALSE))</f>
        <v>INM-</v>
      </c>
      <c r="U2000" t="str">
        <f>VLOOKUP(T2000,'STANDARD COMM'!A:B,2,FALSE)</f>
        <v>INTR TREAT MATERIAL</v>
      </c>
      <c r="V2000" t="str">
        <f>IF(T2000="","(blank)",IF(COUNTIF('STANDARD COMM'!A:A,T2000)&gt;0,"OK","OUT OF SCOPE"))</f>
        <v>OK</v>
      </c>
    </row>
    <row r="2001" spans="1:22">
      <c r="A2001" t="s">
        <v>9558</v>
      </c>
      <c r="B2001" s="48">
        <v>46122.744108796302</v>
      </c>
      <c r="D2001" t="s">
        <v>87</v>
      </c>
      <c r="E2001" t="str">
        <f>VLOOKUP(D2001,[1]Sheet1!$F:$G,2,FALSE)</f>
        <v>KRAHN ITALIA SPA</v>
      </c>
      <c r="F2001" t="s">
        <v>9728</v>
      </c>
      <c r="G2001" s="24">
        <v>46173</v>
      </c>
      <c r="I2001" t="s">
        <v>1295</v>
      </c>
      <c r="J2001" t="s">
        <v>1296</v>
      </c>
      <c r="K2001" t="s">
        <v>4936</v>
      </c>
      <c r="L2001" s="33" t="str">
        <f>VLOOKUP(K2001,'COMM ITY- ENG'!A:B,2,FALSE)</f>
        <v>chemical products</v>
      </c>
      <c r="N2001">
        <v>25</v>
      </c>
      <c r="O2001" t="s">
        <v>4950</v>
      </c>
      <c r="Q2001" s="19">
        <f t="shared" si="31"/>
        <v>19.27</v>
      </c>
      <c r="R2001">
        <v>481.75</v>
      </c>
      <c r="S2001" s="26" t="str">
        <f>IFERROR(VLOOKUP(J2001,'DESC ITY - ENG'!B:C,2,FALSE),VLOOKUP(I2001,'DESC ITY - ENG'!A:C,3,FALSE))</f>
        <v>SICOTAN YELLOW K 2011</v>
      </c>
      <c r="T2001" s="15" t="str">
        <f>IFERROR(VLOOKUP(S2001,'DESC ITY - ENG'!C:D,2,FALSE),VLOOKUP(J2001,'DESC ITY - ENG'!B:D,3,FALSE))</f>
        <v>SHTS</v>
      </c>
      <c r="U2001" t="str">
        <f>VLOOKUP(T2001,'STANDARD COMM'!A:B,2,FALSE)</f>
        <v>COLOR SHEET SLEEVE</v>
      </c>
      <c r="V2001" t="str">
        <f>IF(T2001="","(blank)",IF(COUNTIF('STANDARD COMM'!A:A,T2001)&gt;0,"OK","OUT OF SCOPE"))</f>
        <v>OK</v>
      </c>
    </row>
    <row r="2002" spans="1:22">
      <c r="A2002" t="s">
        <v>9640</v>
      </c>
      <c r="B2002" s="48">
        <v>46125.6742592593</v>
      </c>
      <c r="D2002" t="s">
        <v>8256</v>
      </c>
      <c r="E2002" t="str">
        <f>VLOOKUP(D2002,[1]Sheet1!$F:$G,2,FALSE)</f>
        <v>A&amp;C SRL</v>
      </c>
      <c r="F2002" t="s">
        <v>9771</v>
      </c>
      <c r="G2002" s="24">
        <v>46173</v>
      </c>
      <c r="I2002" t="s">
        <v>1780</v>
      </c>
      <c r="J2002" t="s">
        <v>1781</v>
      </c>
      <c r="K2002" t="s">
        <v>4935</v>
      </c>
      <c r="L2002" s="33" t="str">
        <f>VLOOKUP(K2002,'COMM ITY- ENG'!A:B,2,FALSE)</f>
        <v>handles</v>
      </c>
      <c r="N2002">
        <v>2360</v>
      </c>
      <c r="O2002" t="s">
        <v>4949</v>
      </c>
      <c r="Q2002" s="19">
        <f t="shared" si="31"/>
        <v>5.6000000000000001E-2</v>
      </c>
      <c r="R2002">
        <v>132.16</v>
      </c>
      <c r="S2002" s="26" t="str">
        <f>IFERROR(VLOOKUP(J2002,'DESC ITY - ENG'!B:C,2,FALSE),VLOOKUP(I2002,'DESC ITY - ENG'!A:C,3,FALSE))</f>
        <v>Ring Nut P091 16.5/21.5mm R120 F140 A-0° for Shape 320 ∅28</v>
      </c>
      <c r="T2002" s="15" t="str">
        <f>IFERROR(VLOOKUP(S2002,'DESC ITY - ENG'!C:D,2,FALSE),VLOOKUP(J2002,'DESC ITY - ENG'!B:D,3,FALSE))</f>
        <v>NUT-</v>
      </c>
      <c r="U2002" t="str">
        <f>VLOOKUP(T2002,'STANDARD COMM'!A:B,2,FALSE)</f>
        <v>NUT</v>
      </c>
      <c r="V2002" t="str">
        <f>IF(T2002="","(blank)",IF(COUNTIF('STANDARD COMM'!A:A,T2002)&gt;0,"OK","OUT OF SCOPE"))</f>
        <v>OK</v>
      </c>
    </row>
    <row r="2003" spans="1:22">
      <c r="A2003" t="s">
        <v>9640</v>
      </c>
      <c r="B2003" s="48">
        <v>46125.6742592593</v>
      </c>
      <c r="D2003" t="s">
        <v>8256</v>
      </c>
      <c r="E2003" t="str">
        <f>VLOOKUP(D2003,[1]Sheet1!$F:$G,2,FALSE)</f>
        <v>A&amp;C SRL</v>
      </c>
      <c r="F2003" t="s">
        <v>9771</v>
      </c>
      <c r="G2003" s="24">
        <v>46173</v>
      </c>
      <c r="I2003" t="s">
        <v>1802</v>
      </c>
      <c r="J2003" t="s">
        <v>1803</v>
      </c>
      <c r="K2003" t="s">
        <v>4935</v>
      </c>
      <c r="L2003" s="33" t="str">
        <f>VLOOKUP(K2003,'COMM ITY- ENG'!A:B,2,FALSE)</f>
        <v>handles</v>
      </c>
      <c r="N2003">
        <v>4260</v>
      </c>
      <c r="O2003" t="s">
        <v>4949</v>
      </c>
      <c r="Q2003" s="19">
        <f t="shared" si="31"/>
        <v>7.5600938967136155E-2</v>
      </c>
      <c r="R2003">
        <v>322.06</v>
      </c>
      <c r="S2003" s="26" t="str">
        <f>IFERROR(VLOOKUP(J2003,'DESC ITY - ENG'!B:C,2,FALSE),VLOOKUP(I2003,'DESC ITY - ENG'!A:C,3,FALSE))</f>
        <v>Ring Nut AR 0400 17/20.5mm</v>
      </c>
      <c r="T2003" s="15" t="str">
        <f>IFERROR(VLOOKUP(S2003,'DESC ITY - ENG'!C:D,2,FALSE),VLOOKUP(J2003,'DESC ITY - ENG'!B:D,3,FALSE))</f>
        <v>NUT-</v>
      </c>
      <c r="U2003" t="str">
        <f>VLOOKUP(T2003,'STANDARD COMM'!A:B,2,FALSE)</f>
        <v>NUT</v>
      </c>
      <c r="V2003" t="str">
        <f>IF(T2003="","(blank)",IF(COUNTIF('STANDARD COMM'!A:A,T2003)&gt;0,"OK","OUT OF SCOPE"))</f>
        <v>OK</v>
      </c>
    </row>
    <row r="2004" spans="1:22">
      <c r="A2004" t="s">
        <v>9640</v>
      </c>
      <c r="B2004" s="48">
        <v>46125.6742592593</v>
      </c>
      <c r="D2004" t="s">
        <v>8256</v>
      </c>
      <c r="E2004" t="str">
        <f>VLOOKUP(D2004,[1]Sheet1!$F:$G,2,FALSE)</f>
        <v>A&amp;C SRL</v>
      </c>
      <c r="F2004" t="s">
        <v>9771</v>
      </c>
      <c r="G2004" s="24">
        <v>46173</v>
      </c>
      <c r="I2004" t="s">
        <v>2502</v>
      </c>
      <c r="J2004" t="s">
        <v>2503</v>
      </c>
      <c r="K2004" t="s">
        <v>4935</v>
      </c>
      <c r="L2004" s="33" t="str">
        <f>VLOOKUP(K2004,'COMM ITY- ENG'!A:B,2,FALSE)</f>
        <v>handles</v>
      </c>
      <c r="N2004">
        <v>5300</v>
      </c>
      <c r="O2004" t="s">
        <v>4949</v>
      </c>
      <c r="Q2004" s="19">
        <f t="shared" si="31"/>
        <v>7.5600000000000001E-2</v>
      </c>
      <c r="R2004">
        <v>400.68</v>
      </c>
      <c r="S2004" s="26" t="str">
        <f>IFERROR(VLOOKUP(J2004,'DESC ITY - ENG'!B:C,2,FALSE),VLOOKUP(I2004,'DESC ITY - ENG'!A:C,3,FALSE))</f>
        <v>Ring Nut AR 0400 16.5/20.5 R100</v>
      </c>
      <c r="T2004" s="15" t="str">
        <f>IFERROR(VLOOKUP(S2004,'DESC ITY - ENG'!C:D,2,FALSE),VLOOKUP(J2004,'DESC ITY - ENG'!B:D,3,FALSE))</f>
        <v>NUT-</v>
      </c>
      <c r="U2004" t="str">
        <f>VLOOKUP(T2004,'STANDARD COMM'!A:B,2,FALSE)</f>
        <v>NUT</v>
      </c>
      <c r="V2004" t="str">
        <f>IF(T2004="","(blank)",IF(COUNTIF('STANDARD COMM'!A:A,T2004)&gt;0,"OK","OUT OF SCOPE"))</f>
        <v>OK</v>
      </c>
    </row>
    <row r="2005" spans="1:22">
      <c r="A2005" t="s">
        <v>9640</v>
      </c>
      <c r="B2005" s="48">
        <v>46125.6742592593</v>
      </c>
      <c r="D2005" t="s">
        <v>8256</v>
      </c>
      <c r="E2005" t="str">
        <f>VLOOKUP(D2005,[1]Sheet1!$F:$G,2,FALSE)</f>
        <v>A&amp;C SRL</v>
      </c>
      <c r="F2005" t="s">
        <v>9771</v>
      </c>
      <c r="G2005" s="24">
        <v>46173</v>
      </c>
      <c r="I2005" t="s">
        <v>2512</v>
      </c>
      <c r="J2005" t="s">
        <v>2513</v>
      </c>
      <c r="K2005" t="s">
        <v>4935</v>
      </c>
      <c r="L2005" s="33" t="str">
        <f>VLOOKUP(K2005,'COMM ITY- ENG'!A:B,2,FALSE)</f>
        <v>handles</v>
      </c>
      <c r="N2005">
        <v>4150</v>
      </c>
      <c r="O2005" t="s">
        <v>4949</v>
      </c>
      <c r="Q2005" s="19">
        <f t="shared" si="31"/>
        <v>6.1599999999999995E-2</v>
      </c>
      <c r="R2005">
        <v>255.64</v>
      </c>
      <c r="S2005" s="26" t="str">
        <f>IFERROR(VLOOKUP(J2005,'DESC ITY - ENG'!B:C,2,FALSE),VLOOKUP(I2005,'DESC ITY - ENG'!A:C,3,FALSE))</f>
        <v>FERRULE AR 0400 14.5/19 R200 F140 A0°</v>
      </c>
      <c r="T2005" s="15" t="str">
        <f>IFERROR(VLOOKUP(S2005,'DESC ITY - ENG'!C:D,2,FALSE),VLOOKUP(J2005,'DESC ITY - ENG'!B:D,3,FALSE))</f>
        <v>SHTS</v>
      </c>
      <c r="U2005" t="str">
        <f>VLOOKUP(T2005,'STANDARD COMM'!A:B,2,FALSE)</f>
        <v>COLOR SHEET SLEEVE</v>
      </c>
      <c r="V2005" t="str">
        <f>IF(T2005="","(blank)",IF(COUNTIF('STANDARD COMM'!A:A,T2005)&gt;0,"OK","OUT OF SCOPE"))</f>
        <v>OK</v>
      </c>
    </row>
    <row r="2006" spans="1:22">
      <c r="A2006" t="s">
        <v>9640</v>
      </c>
      <c r="B2006" s="48">
        <v>46125.6742592593</v>
      </c>
      <c r="D2006" t="s">
        <v>8256</v>
      </c>
      <c r="E2006" t="str">
        <f>VLOOKUP(D2006,[1]Sheet1!$F:$G,2,FALSE)</f>
        <v>A&amp;C SRL</v>
      </c>
      <c r="F2006" t="s">
        <v>9771</v>
      </c>
      <c r="G2006" s="24">
        <v>46173</v>
      </c>
      <c r="I2006" t="s">
        <v>1814</v>
      </c>
      <c r="J2006" t="s">
        <v>1815</v>
      </c>
      <c r="K2006" t="s">
        <v>4935</v>
      </c>
      <c r="L2006" s="33" t="str">
        <f>VLOOKUP(K2006,'COMM ITY- ENG'!A:B,2,FALSE)</f>
        <v>handles</v>
      </c>
      <c r="N2006">
        <v>4290</v>
      </c>
      <c r="O2006" t="s">
        <v>4949</v>
      </c>
      <c r="Q2006" s="19">
        <f t="shared" si="31"/>
        <v>7.5599067599067593E-2</v>
      </c>
      <c r="R2006">
        <v>324.32</v>
      </c>
      <c r="S2006" s="26" t="str">
        <f>IFERROR(VLOOKUP(J2006,'DESC ITY - ENG'!B:C,2,FALSE),VLOOKUP(I2006,'DESC ITY - ENG'!A:C,3,FALSE))</f>
        <v>Ring Nut AR 0400 17.5/20.5 R100 F140</v>
      </c>
      <c r="T2006" s="15" t="str">
        <f>IFERROR(VLOOKUP(S2006,'DESC ITY - ENG'!C:D,2,FALSE),VLOOKUP(J2006,'DESC ITY - ENG'!B:D,3,FALSE))</f>
        <v>NUT-</v>
      </c>
      <c r="U2006" t="str">
        <f>VLOOKUP(T2006,'STANDARD COMM'!A:B,2,FALSE)</f>
        <v>NUT</v>
      </c>
      <c r="V2006" t="str">
        <f>IF(T2006="","(blank)",IF(COUNTIF('STANDARD COMM'!A:A,T2006)&gt;0,"OK","OUT OF SCOPE"))</f>
        <v>OK</v>
      </c>
    </row>
    <row r="2007" spans="1:22">
      <c r="A2007" t="s">
        <v>9640</v>
      </c>
      <c r="B2007" s="48">
        <v>46125.6742592593</v>
      </c>
      <c r="D2007" t="s">
        <v>8256</v>
      </c>
      <c r="E2007" t="str">
        <f>VLOOKUP(D2007,[1]Sheet1!$F:$G,2,FALSE)</f>
        <v>A&amp;C SRL</v>
      </c>
      <c r="F2007" t="s">
        <v>9771</v>
      </c>
      <c r="G2007" s="24">
        <v>46173</v>
      </c>
      <c r="I2007" t="s">
        <v>9885</v>
      </c>
      <c r="J2007" t="s">
        <v>9886</v>
      </c>
      <c r="K2007" t="s">
        <v>4935</v>
      </c>
      <c r="L2007" s="33" t="str">
        <f>VLOOKUP(K2007,'COMM ITY- ENG'!A:B,2,FALSE)</f>
        <v>handles</v>
      </c>
      <c r="N2007">
        <v>2020</v>
      </c>
      <c r="O2007" t="s">
        <v>4949</v>
      </c>
      <c r="Q2007" s="19">
        <f t="shared" si="31"/>
        <v>0.11680198019801979</v>
      </c>
      <c r="R2007">
        <v>235.94</v>
      </c>
      <c r="S2007" s="26" t="str">
        <f>IFERROR(VLOOKUP(J2007,'DESC ITY - ENG'!B:C,2,FALSE),VLOOKUP(I2007,'DESC ITY - ENG'!A:C,3,FALSE))</f>
        <v>FERRULE P085 13.5/20.5 R110 F140 A8°</v>
      </c>
      <c r="T2007" s="15" t="str">
        <f>IFERROR(VLOOKUP(S2007,'DESC ITY - ENG'!C:D,2,FALSE),VLOOKUP(J2007,'DESC ITY - ENG'!B:D,3,FALSE))</f>
        <v>SHTS</v>
      </c>
      <c r="U2007" t="str">
        <f>VLOOKUP(T2007,'STANDARD COMM'!A:B,2,FALSE)</f>
        <v>COLOR SHEET SLEEVE</v>
      </c>
      <c r="V2007" t="str">
        <f>IF(T2007="","(blank)",IF(COUNTIF('STANDARD COMM'!A:A,T2007)&gt;0,"OK","OUT OF SCOPE"))</f>
        <v>OK</v>
      </c>
    </row>
    <row r="2008" spans="1:22">
      <c r="A2008" t="s">
        <v>9640</v>
      </c>
      <c r="B2008" s="48">
        <v>46125.6742592593</v>
      </c>
      <c r="D2008" t="s">
        <v>8256</v>
      </c>
      <c r="E2008" t="str">
        <f>VLOOKUP(D2008,[1]Sheet1!$F:$G,2,FALSE)</f>
        <v>A&amp;C SRL</v>
      </c>
      <c r="F2008" t="s">
        <v>9771</v>
      </c>
      <c r="G2008" s="24">
        <v>46173</v>
      </c>
      <c r="I2008" t="s">
        <v>1846</v>
      </c>
      <c r="J2008" t="s">
        <v>1847</v>
      </c>
      <c r="K2008" t="s">
        <v>4935</v>
      </c>
      <c r="L2008" s="33" t="str">
        <f>VLOOKUP(K2008,'COMM ITY- ENG'!A:B,2,FALSE)</f>
        <v>handles</v>
      </c>
      <c r="N2008">
        <v>4300</v>
      </c>
      <c r="O2008" t="s">
        <v>4949</v>
      </c>
      <c r="Q2008" s="19">
        <f t="shared" si="31"/>
        <v>5.6000000000000001E-2</v>
      </c>
      <c r="R2008">
        <v>240.8</v>
      </c>
      <c r="S2008" s="26" t="str">
        <f>IFERROR(VLOOKUP(J2008,'DESC ITY - ENG'!B:C,2,FALSE),VLOOKUP(I2008,'DESC ITY - ENG'!A:C,3,FALSE))</f>
        <v>Ring Nut L1500 16/18 R200 F90 A-0°</v>
      </c>
      <c r="T2008" s="15" t="str">
        <f>IFERROR(VLOOKUP(S2008,'DESC ITY - ENG'!C:D,2,FALSE),VLOOKUP(J2008,'DESC ITY - ENG'!B:D,3,FALSE))</f>
        <v>NUT-</v>
      </c>
      <c r="U2008" t="str">
        <f>VLOOKUP(T2008,'STANDARD COMM'!A:B,2,FALSE)</f>
        <v>NUT</v>
      </c>
      <c r="V2008" t="str">
        <f>IF(T2008="","(blank)",IF(COUNTIF('STANDARD COMM'!A:A,T2008)&gt;0,"OK","OUT OF SCOPE"))</f>
        <v>OK</v>
      </c>
    </row>
    <row r="2009" spans="1:22">
      <c r="A2009" t="s">
        <v>9640</v>
      </c>
      <c r="B2009" s="48">
        <v>46125.6742592593</v>
      </c>
      <c r="D2009" t="s">
        <v>8256</v>
      </c>
      <c r="E2009" t="str">
        <f>VLOOKUP(D2009,[1]Sheet1!$F:$G,2,FALSE)</f>
        <v>A&amp;C SRL</v>
      </c>
      <c r="F2009" t="s">
        <v>9771</v>
      </c>
      <c r="G2009" s="24">
        <v>46173</v>
      </c>
      <c r="I2009" t="s">
        <v>1860</v>
      </c>
      <c r="J2009" t="s">
        <v>1861</v>
      </c>
      <c r="K2009" t="s">
        <v>4935</v>
      </c>
      <c r="L2009" s="33" t="str">
        <f>VLOOKUP(K2009,'COMM ITY- ENG'!A:B,2,FALSE)</f>
        <v>handles</v>
      </c>
      <c r="N2009">
        <v>2100</v>
      </c>
      <c r="O2009" t="s">
        <v>4949</v>
      </c>
      <c r="Q2009" s="19">
        <f t="shared" si="31"/>
        <v>6.7900000000000002E-2</v>
      </c>
      <c r="R2009">
        <v>142.59</v>
      </c>
      <c r="S2009" s="26" t="str">
        <f>IFERROR(VLOOKUP(J2009,'DESC ITY - ENG'!B:C,2,FALSE),VLOOKUP(I2009,'DESC ITY - ENG'!A:C,3,FALSE))</f>
        <v>Ring Nut L1500 15/22 R80 F70 A-8°</v>
      </c>
      <c r="T2009" s="15" t="str">
        <f>IFERROR(VLOOKUP(S2009,'DESC ITY - ENG'!C:D,2,FALSE),VLOOKUP(J2009,'DESC ITY - ENG'!B:D,3,FALSE))</f>
        <v>NUT-</v>
      </c>
      <c r="U2009" t="str">
        <f>VLOOKUP(T2009,'STANDARD COMM'!A:B,2,FALSE)</f>
        <v>NUT</v>
      </c>
      <c r="V2009" t="str">
        <f>IF(T2009="","(blank)",IF(COUNTIF('STANDARD COMM'!A:A,T2009)&gt;0,"OK","OUT OF SCOPE"))</f>
        <v>OK</v>
      </c>
    </row>
    <row r="2010" spans="1:22">
      <c r="A2010" t="s">
        <v>9640</v>
      </c>
      <c r="B2010" s="48">
        <v>46125.6742592593</v>
      </c>
      <c r="D2010" t="s">
        <v>8256</v>
      </c>
      <c r="E2010" t="str">
        <f>VLOOKUP(D2010,[1]Sheet1!$F:$G,2,FALSE)</f>
        <v>A&amp;C SRL</v>
      </c>
      <c r="F2010" t="s">
        <v>9771</v>
      </c>
      <c r="G2010" s="24">
        <v>46173</v>
      </c>
      <c r="I2010" t="s">
        <v>2548</v>
      </c>
      <c r="J2010" t="s">
        <v>2549</v>
      </c>
      <c r="K2010" t="s">
        <v>4935</v>
      </c>
      <c r="L2010" s="33" t="str">
        <f>VLOOKUP(K2010,'COMM ITY- ENG'!A:B,2,FALSE)</f>
        <v>handles</v>
      </c>
      <c r="N2010">
        <v>4300</v>
      </c>
      <c r="O2010" t="s">
        <v>4949</v>
      </c>
      <c r="Q2010" s="19">
        <f t="shared" si="31"/>
        <v>0.10249999999999999</v>
      </c>
      <c r="R2010">
        <v>440.75</v>
      </c>
      <c r="S2010" s="26" t="str">
        <f>IFERROR(VLOOKUP(J2010,'DESC ITY - ENG'!B:C,2,FALSE),VLOOKUP(I2010,'DESC ITY - ENG'!A:C,3,FALSE))</f>
        <v>FERRULE P093 13.5/25.5 R50 F100 A-8°</v>
      </c>
      <c r="T2010" s="15" t="str">
        <f>IFERROR(VLOOKUP(S2010,'DESC ITY - ENG'!C:D,2,FALSE),VLOOKUP(J2010,'DESC ITY - ENG'!B:D,3,FALSE))</f>
        <v>SHTS</v>
      </c>
      <c r="U2010" t="str">
        <f>VLOOKUP(T2010,'STANDARD COMM'!A:B,2,FALSE)</f>
        <v>COLOR SHEET SLEEVE</v>
      </c>
      <c r="V2010" t="str">
        <f>IF(T2010="","(blank)",IF(COUNTIF('STANDARD COMM'!A:A,T2010)&gt;0,"OK","OUT OF SCOPE"))</f>
        <v>OK</v>
      </c>
    </row>
    <row r="2011" spans="1:22">
      <c r="A2011" t="s">
        <v>9640</v>
      </c>
      <c r="B2011" s="48">
        <v>46125.6742592593</v>
      </c>
      <c r="D2011" t="s">
        <v>8256</v>
      </c>
      <c r="E2011" t="str">
        <f>VLOOKUP(D2011,[1]Sheet1!$F:$G,2,FALSE)</f>
        <v>A&amp;C SRL</v>
      </c>
      <c r="F2011" t="s">
        <v>9771</v>
      </c>
      <c r="G2011" s="24">
        <v>46173</v>
      </c>
      <c r="I2011" t="s">
        <v>1874</v>
      </c>
      <c r="J2011" t="s">
        <v>1875</v>
      </c>
      <c r="K2011" t="s">
        <v>4935</v>
      </c>
      <c r="L2011" s="33" t="str">
        <f>VLOOKUP(K2011,'COMM ITY- ENG'!A:B,2,FALSE)</f>
        <v>handles</v>
      </c>
      <c r="N2011">
        <v>4300</v>
      </c>
      <c r="O2011" t="s">
        <v>4949</v>
      </c>
      <c r="Q2011" s="19">
        <f t="shared" si="31"/>
        <v>0.10249999999999999</v>
      </c>
      <c r="R2011">
        <v>440.75</v>
      </c>
      <c r="S2011" s="26" t="str">
        <f>IFERROR(VLOOKUP(J2011,'DESC ITY - ENG'!B:C,2,FALSE),VLOOKUP(I2011,'DESC ITY - ENG'!A:C,3,FALSE))</f>
        <v>Ring Nut P093 13.5/26 R60 F120 A-8°</v>
      </c>
      <c r="T2011" s="15" t="str">
        <f>IFERROR(VLOOKUP(S2011,'DESC ITY - ENG'!C:D,2,FALSE),VLOOKUP(J2011,'DESC ITY - ENG'!B:D,3,FALSE))</f>
        <v>NUT-</v>
      </c>
      <c r="U2011" t="str">
        <f>VLOOKUP(T2011,'STANDARD COMM'!A:B,2,FALSE)</f>
        <v>NUT</v>
      </c>
      <c r="V2011" t="str">
        <f>IF(T2011="","(blank)",IF(COUNTIF('STANDARD COMM'!A:A,T2011)&gt;0,"OK","OUT OF SCOPE"))</f>
        <v>OK</v>
      </c>
    </row>
    <row r="2012" spans="1:22">
      <c r="A2012" t="s">
        <v>9640</v>
      </c>
      <c r="B2012" s="48">
        <v>46125.6742592593</v>
      </c>
      <c r="D2012" t="s">
        <v>8256</v>
      </c>
      <c r="E2012" t="str">
        <f>VLOOKUP(D2012,[1]Sheet1!$F:$G,2,FALSE)</f>
        <v>A&amp;C SRL</v>
      </c>
      <c r="F2012" t="s">
        <v>9771</v>
      </c>
      <c r="G2012" s="24">
        <v>46173</v>
      </c>
      <c r="I2012" t="s">
        <v>1876</v>
      </c>
      <c r="J2012" t="s">
        <v>1877</v>
      </c>
      <c r="K2012" t="s">
        <v>4935</v>
      </c>
      <c r="L2012" s="33" t="str">
        <f>VLOOKUP(K2012,'COMM ITY- ENG'!A:B,2,FALSE)</f>
        <v>handles</v>
      </c>
      <c r="N2012">
        <v>3200</v>
      </c>
      <c r="O2012" t="s">
        <v>4949</v>
      </c>
      <c r="Q2012" s="19">
        <f t="shared" si="31"/>
        <v>0.10249999999999999</v>
      </c>
      <c r="R2012">
        <v>328</v>
      </c>
      <c r="S2012" s="26" t="str">
        <f>IFERROR(VLOOKUP(J2012,'DESC ITY - ENG'!B:C,2,FALSE),VLOOKUP(I2012,'DESC ITY - ENG'!A:C,3,FALSE))</f>
        <v>Ring Nut P093 13.5/25 R60 F140 A-8°</v>
      </c>
      <c r="T2012" s="15" t="str">
        <f>IFERROR(VLOOKUP(S2012,'DESC ITY - ENG'!C:D,2,FALSE),VLOOKUP(J2012,'DESC ITY - ENG'!B:D,3,FALSE))</f>
        <v>NUT-</v>
      </c>
      <c r="U2012" t="str">
        <f>VLOOKUP(T2012,'STANDARD COMM'!A:B,2,FALSE)</f>
        <v>NUT</v>
      </c>
      <c r="V2012" t="str">
        <f>IF(T2012="","(blank)",IF(COUNTIF('STANDARD COMM'!A:A,T2012)&gt;0,"OK","OUT OF SCOPE"))</f>
        <v>OK</v>
      </c>
    </row>
    <row r="2013" spans="1:22">
      <c r="A2013" t="s">
        <v>9640</v>
      </c>
      <c r="B2013" s="48">
        <v>46125.6742592593</v>
      </c>
      <c r="D2013" t="s">
        <v>8256</v>
      </c>
      <c r="E2013" t="str">
        <f>VLOOKUP(D2013,[1]Sheet1!$F:$G,2,FALSE)</f>
        <v>A&amp;C SRL</v>
      </c>
      <c r="F2013" t="s">
        <v>9771</v>
      </c>
      <c r="G2013" s="24">
        <v>46173</v>
      </c>
      <c r="I2013" t="s">
        <v>3766</v>
      </c>
      <c r="J2013" t="s">
        <v>3767</v>
      </c>
      <c r="K2013" t="s">
        <v>4935</v>
      </c>
      <c r="L2013" s="33" t="str">
        <f>VLOOKUP(K2013,'COMM ITY- ENG'!A:B,2,FALSE)</f>
        <v>handles</v>
      </c>
      <c r="N2013">
        <v>2100</v>
      </c>
      <c r="O2013" t="s">
        <v>4949</v>
      </c>
      <c r="Q2013" s="19">
        <f t="shared" si="31"/>
        <v>0.10249999999999999</v>
      </c>
      <c r="R2013">
        <v>215.25</v>
      </c>
      <c r="S2013" s="26" t="str">
        <f>IFERROR(VLOOKUP(J2013,'DESC ITY - ENG'!B:C,2,FALSE),VLOOKUP(I2013,'DESC ITY - ENG'!A:C,3,FALSE))</f>
        <v>FERRULE P093 13.5/27 R50 F140 A-8°</v>
      </c>
      <c r="T2013" s="15" t="str">
        <f>IFERROR(VLOOKUP(S2013,'DESC ITY - ENG'!C:D,2,FALSE),VLOOKUP(J2013,'DESC ITY - ENG'!B:D,3,FALSE))</f>
        <v>SHTS</v>
      </c>
      <c r="U2013" t="str">
        <f>VLOOKUP(T2013,'STANDARD COMM'!A:B,2,FALSE)</f>
        <v>COLOR SHEET SLEEVE</v>
      </c>
      <c r="V2013" t="str">
        <f>IF(T2013="","(blank)",IF(COUNTIF('STANDARD COMM'!A:A,T2013)&gt;0,"OK","OUT OF SCOPE"))</f>
        <v>OK</v>
      </c>
    </row>
    <row r="2014" spans="1:22">
      <c r="A2014" t="s">
        <v>9630</v>
      </c>
      <c r="B2014" s="48">
        <v>46126.544340277796</v>
      </c>
      <c r="D2014" t="s">
        <v>99</v>
      </c>
      <c r="E2014" t="str">
        <f>VLOOKUP(D2014,[1]Sheet1!$F:$G,2,FALSE)</f>
        <v>IMF INDUSTRIE MARCHIGIANE FILTRI SRL</v>
      </c>
      <c r="F2014" t="s">
        <v>9766</v>
      </c>
      <c r="G2014" s="24">
        <v>46173</v>
      </c>
      <c r="I2014" t="s">
        <v>690</v>
      </c>
      <c r="J2014" t="s">
        <v>5066</v>
      </c>
      <c r="K2014" t="s">
        <v>4944</v>
      </c>
      <c r="L2014" s="33" t="str">
        <f>VLOOKUP(K2014,'COMM ITY- ENG'!A:B,2,FALSE)</f>
        <v>steel</v>
      </c>
      <c r="N2014">
        <v>1000</v>
      </c>
      <c r="O2014" t="s">
        <v>4949</v>
      </c>
      <c r="Q2014" s="19">
        <f t="shared" si="31"/>
        <v>0.16700000000000001</v>
      </c>
      <c r="R2014">
        <v>167</v>
      </c>
      <c r="S2014" s="26" t="str">
        <f>IFERROR(VLOOKUP(J2014,'DESC ITY - ENG'!B:C,2,FALSE),VLOOKUP(I2014,'DESC ITY - ENG'!A:C,3,FALSE))</f>
        <v>5 MM+TAGLI STRETTI+FORO CENTRALE 50mmSteel Disc AC.155/040 2.5mm Narrow Slots + 50mm Center Hole [cite: 1]</v>
      </c>
      <c r="T2014" s="15" t="str">
        <f>IFERROR(VLOOKUP(S2014,'DESC ITY - ENG'!C:D,2,FALSE),VLOOKUP(J2014,'DESC ITY - ENG'!B:D,3,FALSE))</f>
        <v>SSM-</v>
      </c>
      <c r="U2014" t="str">
        <f>VLOOKUP(T2014,'STANDARD COMM'!A:B,2,FALSE)</f>
        <v>STAINLESS STEEL MATERIAL</v>
      </c>
      <c r="V2014" t="str">
        <f>IF(T2014="","(blank)",IF(COUNTIF('STANDARD COMM'!A:A,T2014)&gt;0,"OK","OUT OF SCOPE"))</f>
        <v>OK</v>
      </c>
    </row>
    <row r="2015" spans="1:22">
      <c r="A2015" t="s">
        <v>9630</v>
      </c>
      <c r="B2015" s="48">
        <v>46126.544340277796</v>
      </c>
      <c r="D2015" t="s">
        <v>99</v>
      </c>
      <c r="E2015" t="str">
        <f>VLOOKUP(D2015,[1]Sheet1!$F:$G,2,FALSE)</f>
        <v>IMF INDUSTRIE MARCHIGIANE FILTRI SRL</v>
      </c>
      <c r="F2015" t="s">
        <v>9766</v>
      </c>
      <c r="G2015" s="24">
        <v>46173</v>
      </c>
      <c r="I2015" t="s">
        <v>692</v>
      </c>
      <c r="J2015" t="s">
        <v>5067</v>
      </c>
      <c r="K2015" t="s">
        <v>4944</v>
      </c>
      <c r="L2015" s="33" t="str">
        <f>VLOOKUP(K2015,'COMM ITY- ENG'!A:B,2,FALSE)</f>
        <v>steel</v>
      </c>
      <c r="N2015">
        <v>1000</v>
      </c>
      <c r="O2015" t="s">
        <v>4949</v>
      </c>
      <c r="Q2015" s="19">
        <f t="shared" si="31"/>
        <v>0.183</v>
      </c>
      <c r="R2015">
        <v>183</v>
      </c>
      <c r="S2015" s="26" t="str">
        <f>IFERROR(VLOOKUP(J2015,'DESC ITY - ENG'!B:C,2,FALSE),VLOOKUP(I2015,'DESC ITY - ENG'!A:C,3,FALSE))</f>
        <v>Steel Disc AC.165/040 2.5mm Narrow Slots + 50mm Center Hole [cite: 1]</v>
      </c>
      <c r="T2015" s="15" t="str">
        <f>IFERROR(VLOOKUP(S2015,'DESC ITY - ENG'!C:D,2,FALSE),VLOOKUP(J2015,'DESC ITY - ENG'!B:D,3,FALSE))</f>
        <v>SM--</v>
      </c>
      <c r="U2015" t="str">
        <f>VLOOKUP(T2015,'STANDARD COMM'!A:B,2,FALSE)</f>
        <v>STEEL MATERIAL</v>
      </c>
      <c r="V2015" t="str">
        <f>IF(T2015="","(blank)",IF(COUNTIF('STANDARD COMM'!A:A,T2015)&gt;0,"OK","OUT OF SCOPE"))</f>
        <v>OK</v>
      </c>
    </row>
    <row r="2016" spans="1:22">
      <c r="A2016" t="s">
        <v>9630</v>
      </c>
      <c r="B2016" s="48">
        <v>46126.544340277796</v>
      </c>
      <c r="D2016" t="s">
        <v>99</v>
      </c>
      <c r="E2016" t="str">
        <f>VLOOKUP(D2016,[1]Sheet1!$F:$G,2,FALSE)</f>
        <v>IMF INDUSTRIE MARCHIGIANE FILTRI SRL</v>
      </c>
      <c r="F2016" t="s">
        <v>9766</v>
      </c>
      <c r="G2016" s="24">
        <v>46173</v>
      </c>
      <c r="I2016" t="s">
        <v>694</v>
      </c>
      <c r="J2016" t="s">
        <v>5071</v>
      </c>
      <c r="K2016" t="s">
        <v>4944</v>
      </c>
      <c r="L2016" s="33" t="str">
        <f>VLOOKUP(K2016,'COMM ITY- ENG'!A:B,2,FALSE)</f>
        <v>steel</v>
      </c>
      <c r="N2016">
        <v>1000</v>
      </c>
      <c r="O2016" t="s">
        <v>4949</v>
      </c>
      <c r="Q2016" s="19">
        <f t="shared" si="31"/>
        <v>0.19800000000000001</v>
      </c>
      <c r="R2016">
        <v>198</v>
      </c>
      <c r="S2016" s="26" t="str">
        <f>IFERROR(VLOOKUP(J2016,'DESC ITY - ENG'!B:C,2,FALSE),VLOOKUP(I2016,'DESC ITY - ENG'!A:C,3,FALSE))</f>
        <v>5 MM+TAGLI STRETTI+FORO CENTRALE 50mmSteel Disc AC.175/040 2.5mm Narrow Slots + 50mm Center Hole [cite: 1]</v>
      </c>
      <c r="T2016" s="15" t="str">
        <f>IFERROR(VLOOKUP(S2016,'DESC ITY - ENG'!C:D,2,FALSE),VLOOKUP(J2016,'DESC ITY - ENG'!B:D,3,FALSE))</f>
        <v>SSM-</v>
      </c>
      <c r="U2016" t="str">
        <f>VLOOKUP(T2016,'STANDARD COMM'!A:B,2,FALSE)</f>
        <v>STAINLESS STEEL MATERIAL</v>
      </c>
      <c r="V2016" t="str">
        <f>IF(T2016="","(blank)",IF(COUNTIF('STANDARD COMM'!A:A,T2016)&gt;0,"OK","OUT OF SCOPE"))</f>
        <v>OK</v>
      </c>
    </row>
    <row r="2017" spans="1:22">
      <c r="A2017" t="s">
        <v>9630</v>
      </c>
      <c r="B2017" s="48">
        <v>46126.544340277796</v>
      </c>
      <c r="D2017" t="s">
        <v>99</v>
      </c>
      <c r="E2017" t="str">
        <f>VLOOKUP(D2017,[1]Sheet1!$F:$G,2,FALSE)</f>
        <v>IMF INDUSTRIE MARCHIGIANE FILTRI SRL</v>
      </c>
      <c r="F2017" t="s">
        <v>9766</v>
      </c>
      <c r="G2017" s="24">
        <v>46173</v>
      </c>
      <c r="I2017" t="s">
        <v>696</v>
      </c>
      <c r="J2017" t="s">
        <v>5068</v>
      </c>
      <c r="K2017" t="s">
        <v>4944</v>
      </c>
      <c r="L2017" s="33" t="str">
        <f>VLOOKUP(K2017,'COMM ITY- ENG'!A:B,2,FALSE)</f>
        <v>steel</v>
      </c>
      <c r="N2017">
        <v>1000</v>
      </c>
      <c r="O2017" t="s">
        <v>4949</v>
      </c>
      <c r="Q2017" s="19">
        <f t="shared" si="31"/>
        <v>0.22700000000000001</v>
      </c>
      <c r="R2017">
        <v>227</v>
      </c>
      <c r="S2017" s="26" t="str">
        <f>IFERROR(VLOOKUP(J2017,'DESC ITY - ENG'!B:C,2,FALSE),VLOOKUP(I2017,'DESC ITY - ENG'!A:C,3,FALSE))</f>
        <v>5 MM+TAGLI STRETTI+FORO CENTRALE 50mmSteel Disc AC.185/040 2.5mm Narrow Slots + 50mm Center Hole [cite: 1]</v>
      </c>
      <c r="T2017" s="15" t="str">
        <f>IFERROR(VLOOKUP(S2017,'DESC ITY - ENG'!C:D,2,FALSE),VLOOKUP(J2017,'DESC ITY - ENG'!B:D,3,FALSE))</f>
        <v>SSM-</v>
      </c>
      <c r="U2017" t="str">
        <f>VLOOKUP(T2017,'STANDARD COMM'!A:B,2,FALSE)</f>
        <v>STAINLESS STEEL MATERIAL</v>
      </c>
      <c r="V2017" t="str">
        <f>IF(T2017="","(blank)",IF(COUNTIF('STANDARD COMM'!A:A,T2017)&gt;0,"OK","OUT OF SCOPE"))</f>
        <v>OK</v>
      </c>
    </row>
    <row r="2018" spans="1:22">
      <c r="A2018" t="s">
        <v>9630</v>
      </c>
      <c r="B2018" s="48">
        <v>46126.544340277796</v>
      </c>
      <c r="D2018" t="s">
        <v>99</v>
      </c>
      <c r="E2018" t="str">
        <f>VLOOKUP(D2018,[1]Sheet1!$F:$G,2,FALSE)</f>
        <v>IMF INDUSTRIE MARCHIGIANE FILTRI SRL</v>
      </c>
      <c r="F2018" t="s">
        <v>9766</v>
      </c>
      <c r="G2018" s="24">
        <v>46173</v>
      </c>
      <c r="I2018" t="s">
        <v>698</v>
      </c>
      <c r="J2018" t="s">
        <v>5069</v>
      </c>
      <c r="K2018" t="s">
        <v>4944</v>
      </c>
      <c r="L2018" s="33" t="str">
        <f>VLOOKUP(K2018,'COMM ITY- ENG'!A:B,2,FALSE)</f>
        <v>steel</v>
      </c>
      <c r="N2018">
        <v>1000</v>
      </c>
      <c r="O2018" t="s">
        <v>4949</v>
      </c>
      <c r="Q2018" s="19">
        <f t="shared" si="31"/>
        <v>0.24540000000000001</v>
      </c>
      <c r="R2018">
        <v>245.4</v>
      </c>
      <c r="S2018" s="26" t="str">
        <f>IFERROR(VLOOKUP(J2018,'DESC ITY - ENG'!B:C,2,FALSE),VLOOKUP(I2018,'DESC ITY - ENG'!A:C,3,FALSE))</f>
        <v>5 MM+TAGLI STRETTI+FORO CENTRALE 50mmSteel Disc AC.195/040 2.5mm Narrow Slots + 50mm Center Hole [cite: 1]</v>
      </c>
      <c r="T2018" s="15" t="str">
        <f>IFERROR(VLOOKUP(S2018,'DESC ITY - ENG'!C:D,2,FALSE),VLOOKUP(J2018,'DESC ITY - ENG'!B:D,3,FALSE))</f>
        <v>SSM-</v>
      </c>
      <c r="U2018" t="str">
        <f>VLOOKUP(T2018,'STANDARD COMM'!A:B,2,FALSE)</f>
        <v>STAINLESS STEEL MATERIAL</v>
      </c>
      <c r="V2018" t="str">
        <f>IF(T2018="","(blank)",IF(COUNTIF('STANDARD COMM'!A:A,T2018)&gt;0,"OK","OUT OF SCOPE"))</f>
        <v>OK</v>
      </c>
    </row>
    <row r="2019" spans="1:22">
      <c r="A2019" t="s">
        <v>9630</v>
      </c>
      <c r="B2019" s="48">
        <v>46126.544340277796</v>
      </c>
      <c r="D2019" t="s">
        <v>99</v>
      </c>
      <c r="E2019" t="str">
        <f>VLOOKUP(D2019,[1]Sheet1!$F:$G,2,FALSE)</f>
        <v>IMF INDUSTRIE MARCHIGIANE FILTRI SRL</v>
      </c>
      <c r="F2019" t="s">
        <v>9766</v>
      </c>
      <c r="G2019" s="24">
        <v>46173</v>
      </c>
      <c r="I2019" t="s">
        <v>700</v>
      </c>
      <c r="J2019" t="s">
        <v>5072</v>
      </c>
      <c r="K2019" t="s">
        <v>4944</v>
      </c>
      <c r="L2019" s="33" t="str">
        <f>VLOOKUP(K2019,'COMM ITY- ENG'!A:B,2,FALSE)</f>
        <v>steel</v>
      </c>
      <c r="N2019">
        <v>1000</v>
      </c>
      <c r="O2019" t="s">
        <v>4949</v>
      </c>
      <c r="Q2019" s="19">
        <f t="shared" si="31"/>
        <v>0.26480000000000004</v>
      </c>
      <c r="R2019">
        <v>264.8</v>
      </c>
      <c r="S2019" s="26" t="str">
        <f>IFERROR(VLOOKUP(J2019,'DESC ITY - ENG'!B:C,2,FALSE),VLOOKUP(I2019,'DESC ITY - ENG'!A:C,3,FALSE))</f>
        <v>Steel Disc AC.205/040 2.5mm Narrow Slots + 50mm Center Hole [cite: 1]</v>
      </c>
      <c r="T2019" s="15" t="str">
        <f>IFERROR(VLOOKUP(S2019,'DESC ITY - ENG'!C:D,2,FALSE),VLOOKUP(J2019,'DESC ITY - ENG'!B:D,3,FALSE))</f>
        <v>SM--</v>
      </c>
      <c r="U2019" t="str">
        <f>VLOOKUP(T2019,'STANDARD COMM'!A:B,2,FALSE)</f>
        <v>STEEL MATERIAL</v>
      </c>
      <c r="V2019" t="str">
        <f>IF(T2019="","(blank)",IF(COUNTIF('STANDARD COMM'!A:A,T2019)&gt;0,"OK","OUT OF SCOPE"))</f>
        <v>OK</v>
      </c>
    </row>
    <row r="2020" spans="1:22">
      <c r="A2020" t="s">
        <v>9516</v>
      </c>
      <c r="B2020" s="48">
        <v>46127.428414351903</v>
      </c>
      <c r="D2020" t="s">
        <v>77</v>
      </c>
      <c r="E2020" t="str">
        <f>VLOOKUP(D2020,[1]Sheet1!$F:$G,2,FALSE)</f>
        <v>GULBAK BAKALIT METAL VE TEKSTIL SAN. ve TIC. LTD. STI</v>
      </c>
      <c r="F2020" t="s">
        <v>9714</v>
      </c>
      <c r="G2020" s="24">
        <v>46173</v>
      </c>
      <c r="I2020" t="s">
        <v>378</v>
      </c>
      <c r="J2020" t="s">
        <v>379</v>
      </c>
      <c r="K2020" t="s">
        <v>4935</v>
      </c>
      <c r="L2020" s="33" t="str">
        <f>VLOOKUP(K2020,'COMM ITY- ENG'!A:B,2,FALSE)</f>
        <v>handles</v>
      </c>
      <c r="N2020">
        <v>8000</v>
      </c>
      <c r="O2020" t="s">
        <v>4949</v>
      </c>
      <c r="Q2020" s="19">
        <f t="shared" si="31"/>
        <v>1.137</v>
      </c>
      <c r="R2020">
        <v>9096</v>
      </c>
      <c r="S2020" s="26" t="str">
        <f>IFERROR(VLOOKUP(J2020,'DESC ITY - ENG'!B:C,2,FALSE),VLOOKUP(I2020,'DESC ITY - ENG'!A:C,3,FALSE))</f>
        <v>Steel Handle AC.SOLE Short w/Logo MC AISI 430 Pan 279-20 Sandblasted [cite: 4]</v>
      </c>
      <c r="T2020" s="15" t="str">
        <f>IFERROR(VLOOKUP(S2020,'DESC ITY - ENG'!C:D,2,FALSE),VLOOKUP(J2020,'DESC ITY - ENG'!B:D,3,FALSE))</f>
        <v>SHDL-</v>
      </c>
      <c r="U2020" t="e">
        <f>VLOOKUP(T2020,'STANDARD COMM'!A:B,2,FALSE)</f>
        <v>#N/A</v>
      </c>
      <c r="V2020" t="str">
        <f>IF(T2020="","(blank)",IF(COUNTIF('STANDARD COMM'!A:A,T2020)&gt;0,"OK","OUT OF SCOPE"))</f>
        <v>OUT OF SCOPE</v>
      </c>
    </row>
    <row r="2021" spans="1:22">
      <c r="A2021" t="s">
        <v>9516</v>
      </c>
      <c r="B2021" s="48">
        <v>46127.428414351903</v>
      </c>
      <c r="D2021" t="s">
        <v>77</v>
      </c>
      <c r="E2021" t="str">
        <f>VLOOKUP(D2021,[1]Sheet1!$F:$G,2,FALSE)</f>
        <v>GULBAK BAKALIT METAL VE TEKSTIL SAN. ve TIC. LTD. STI</v>
      </c>
      <c r="F2021" t="s">
        <v>9714</v>
      </c>
      <c r="G2021" s="24">
        <v>46173</v>
      </c>
      <c r="I2021" t="s">
        <v>380</v>
      </c>
      <c r="J2021" t="s">
        <v>381</v>
      </c>
      <c r="K2021" t="s">
        <v>4935</v>
      </c>
      <c r="L2021" s="33" t="str">
        <f>VLOOKUP(K2021,'COMM ITY- ENG'!A:B,2,FALSE)</f>
        <v>handles</v>
      </c>
      <c r="N2021">
        <v>13000</v>
      </c>
      <c r="O2021" t="s">
        <v>4949</v>
      </c>
      <c r="Q2021" s="19">
        <f t="shared" si="31"/>
        <v>1.137</v>
      </c>
      <c r="R2021">
        <v>14781</v>
      </c>
      <c r="S2021" s="26" t="str">
        <f>IFERROR(VLOOKUP(J2021,'DESC ITY - ENG'!B:C,2,FALSE),VLOOKUP(I2021,'DESC ITY - ENG'!A:C,3,FALSE))</f>
        <v>Steel Handle AC.SOLE Short w/Logo MC AISI 430 Pan 279-24 Sandblasted [cite: 4]</v>
      </c>
      <c r="T2021" s="15" t="str">
        <f>IFERROR(VLOOKUP(S2021,'DESC ITY - ENG'!C:D,2,FALSE),VLOOKUP(J2021,'DESC ITY - ENG'!B:D,3,FALSE))</f>
        <v>SHDL-</v>
      </c>
      <c r="U2021" t="e">
        <f>VLOOKUP(T2021,'STANDARD COMM'!A:B,2,FALSE)</f>
        <v>#N/A</v>
      </c>
      <c r="V2021" t="str">
        <f>IF(T2021="","(blank)",IF(COUNTIF('STANDARD COMM'!A:A,T2021)&gt;0,"OK","OUT OF SCOPE"))</f>
        <v>OUT OF SCOPE</v>
      </c>
    </row>
    <row r="2022" spans="1:22">
      <c r="A2022" t="s">
        <v>9516</v>
      </c>
      <c r="B2022" s="48">
        <v>46127.428414351903</v>
      </c>
      <c r="D2022" t="s">
        <v>77</v>
      </c>
      <c r="E2022" t="str">
        <f>VLOOKUP(D2022,[1]Sheet1!$F:$G,2,FALSE)</f>
        <v>GULBAK BAKALIT METAL VE TEKSTIL SAN. ve TIC. LTD. STI</v>
      </c>
      <c r="F2022" t="s">
        <v>9714</v>
      </c>
      <c r="G2022" s="24">
        <v>46173</v>
      </c>
      <c r="I2022" t="s">
        <v>382</v>
      </c>
      <c r="J2022" t="s">
        <v>383</v>
      </c>
      <c r="K2022" t="s">
        <v>4935</v>
      </c>
      <c r="L2022" s="33" t="str">
        <f>VLOOKUP(K2022,'COMM ITY- ENG'!A:B,2,FALSE)</f>
        <v>handles</v>
      </c>
      <c r="N2022">
        <v>10000</v>
      </c>
      <c r="O2022" t="s">
        <v>4949</v>
      </c>
      <c r="Q2022" s="19">
        <f t="shared" si="31"/>
        <v>1.137</v>
      </c>
      <c r="R2022">
        <v>11370</v>
      </c>
      <c r="S2022" s="26" t="str">
        <f>IFERROR(VLOOKUP(J2022,'DESC ITY - ENG'!B:C,2,FALSE),VLOOKUP(I2022,'DESC ITY - ENG'!A:C,3,FALSE))</f>
        <v>Steel Handle AC.SOLE Short w/Logo MC AISI 430 Casserole 433-16 Sandblasted [cite: 4]</v>
      </c>
      <c r="T2022" s="15" t="str">
        <f>IFERROR(VLOOKUP(S2022,'DESC ITY - ENG'!C:D,2,FALSE),VLOOKUP(J2022,'DESC ITY - ENG'!B:D,3,FALSE))</f>
        <v>SHDL-</v>
      </c>
      <c r="U2022" t="e">
        <f>VLOOKUP(T2022,'STANDARD COMM'!A:B,2,FALSE)</f>
        <v>#N/A</v>
      </c>
      <c r="V2022" t="str">
        <f>IF(T2022="","(blank)",IF(COUNTIF('STANDARD COMM'!A:A,T2022)&gt;0,"OK","OUT OF SCOPE"))</f>
        <v>OUT OF SCOPE</v>
      </c>
    </row>
    <row r="2023" spans="1:22">
      <c r="A2023" t="s">
        <v>8937</v>
      </c>
      <c r="B2023" s="48">
        <v>46127.446087962999</v>
      </c>
      <c r="D2023" t="s">
        <v>101</v>
      </c>
      <c r="E2023" t="str">
        <f>VLOOKUP(D2023,[1]Sheet1!$F:$G,2,FALSE)</f>
        <v>BONTEMPI S.R.L.</v>
      </c>
      <c r="F2023" t="s">
        <v>9773</v>
      </c>
      <c r="G2023" s="24">
        <v>46173</v>
      </c>
      <c r="I2023" t="s">
        <v>886</v>
      </c>
      <c r="J2023" t="s">
        <v>887</v>
      </c>
      <c r="K2023" t="s">
        <v>4942</v>
      </c>
      <c r="L2023" s="33" t="str">
        <f>VLOOKUP(K2023,'COMM ITY- ENG'!A:B,2,FALSE)</f>
        <v>accessories for handles</v>
      </c>
      <c r="N2023">
        <v>114530</v>
      </c>
      <c r="O2023" t="s">
        <v>4949</v>
      </c>
      <c r="Q2023" s="19">
        <f t="shared" si="31"/>
        <v>7.5499869029948489E-3</v>
      </c>
      <c r="R2023">
        <v>864.7</v>
      </c>
      <c r="S2023" s="26" t="str">
        <f>IFERROR(VLOOKUP(J2023,'DESC ITY - ENG'!B:C,2,FALSE),VLOOKUP(I2023,'DESC ITY - ENG'!A:C,3,FALSE))</f>
        <v>Rivet 5x13 mm AG5 Aluminum</v>
      </c>
      <c r="T2023" s="15" t="str">
        <f>IFERROR(VLOOKUP(S2023,'DESC ITY - ENG'!C:D,2,FALSE),VLOOKUP(J2023,'DESC ITY - ENG'!B:D,3,FALSE))</f>
        <v>RIV-</v>
      </c>
      <c r="U2023" t="str">
        <f>VLOOKUP(T2023,'STANDARD COMM'!A:B,2,FALSE)</f>
        <v>RIVET</v>
      </c>
      <c r="V2023" t="str">
        <f>IF(T2023="","(blank)",IF(COUNTIF('STANDARD COMM'!A:A,T2023)&gt;0,"OK","OUT OF SCOPE"))</f>
        <v>OK</v>
      </c>
    </row>
    <row r="2024" spans="1:22">
      <c r="A2024" t="s">
        <v>9647</v>
      </c>
      <c r="B2024" s="48">
        <v>46127.610370370399</v>
      </c>
      <c r="D2024" t="s">
        <v>9682</v>
      </c>
      <c r="E2024" t="str">
        <f>VLOOKUP(D2024,[1]Sheet1!$F:$G,2,FALSE)</f>
        <v>TIPOLITOGRAFIA ROTOGRAF SRL</v>
      </c>
      <c r="F2024" t="s">
        <v>9772</v>
      </c>
      <c r="G2024" s="24">
        <v>46173</v>
      </c>
      <c r="I2024" t="s">
        <v>2366</v>
      </c>
      <c r="J2024" t="s">
        <v>2367</v>
      </c>
      <c r="K2024" t="s">
        <v>4939</v>
      </c>
      <c r="L2024" s="33" t="str">
        <f>VLOOKUP(K2024,'COMM ITY- ENG'!A:B,2,FALSE)</f>
        <v>packaging material</v>
      </c>
      <c r="N2024">
        <v>50000</v>
      </c>
      <c r="O2024" t="s">
        <v>4949</v>
      </c>
      <c r="Q2024" s="19">
        <f t="shared" si="31"/>
        <v>9.7999999999999997E-3</v>
      </c>
      <c r="R2024">
        <v>490</v>
      </c>
      <c r="S2024" s="26" t="str">
        <f>IFERROR(VLOOKUP(J2024,'DESC ITY - ENG'!B:C,2,FALSE),VLOOKUP(I2024,'DESC ITY - ENG'!A:C,3,FALSE))</f>
        <v>NEUTRAL LABEL 105X55 IKEA FSC</v>
      </c>
      <c r="T2024" s="15" t="str">
        <f>IFERROR(VLOOKUP(S2024,'DESC ITY - ENG'!C:D,2,FALSE),VLOOKUP(J2024,'DESC ITY - ENG'!B:D,3,FALSE))</f>
        <v>SHTS</v>
      </c>
      <c r="U2024" t="str">
        <f>VLOOKUP(T2024,'STANDARD COMM'!A:B,2,FALSE)</f>
        <v>COLOR SHEET SLEEVE</v>
      </c>
      <c r="V2024" t="str">
        <f>IF(T2024="","(blank)",IF(COUNTIF('STANDARD COMM'!A:A,T2024)&gt;0,"OK","OUT OF SCOPE"))</f>
        <v>OK</v>
      </c>
    </row>
    <row r="2025" spans="1:22">
      <c r="A2025" t="s">
        <v>9647</v>
      </c>
      <c r="B2025" s="48">
        <v>46127.610370370399</v>
      </c>
      <c r="D2025" t="s">
        <v>9682</v>
      </c>
      <c r="E2025" t="str">
        <f>VLOOKUP(D2025,[1]Sheet1!$F:$G,2,FALSE)</f>
        <v>TIPOLITOGRAFIA ROTOGRAF SRL</v>
      </c>
      <c r="F2025" t="s">
        <v>9772</v>
      </c>
      <c r="G2025" s="24">
        <v>46173</v>
      </c>
      <c r="I2025" t="s">
        <v>9893</v>
      </c>
      <c r="J2025" t="s">
        <v>9894</v>
      </c>
      <c r="K2025" t="s">
        <v>4939</v>
      </c>
      <c r="L2025" s="33" t="str">
        <f>VLOOKUP(K2025,'COMM ITY- ENG'!A:B,2,FALSE)</f>
        <v>packaging material</v>
      </c>
      <c r="N2025">
        <v>1000</v>
      </c>
      <c r="O2025" t="s">
        <v>4949</v>
      </c>
      <c r="Q2025" s="19">
        <f t="shared" si="31"/>
        <v>0.14299999999999999</v>
      </c>
      <c r="R2025">
        <v>143</v>
      </c>
      <c r="S2025" s="26" t="str">
        <f>IFERROR(VLOOKUP(J2025,'DESC ITY - ENG'!B:C,2,FALSE),VLOOKUP(I2025,'DESC ITY - ENG'!A:C,3,FALSE))</f>
        <v>ADHESIVE LABEL 50X50 MM WITH TVS LOGO + MADE IN ITALY</v>
      </c>
      <c r="T2025" s="15" t="str">
        <f>IFERROR(VLOOKUP(S2025,'DESC ITY - ENG'!C:D,2,FALSE),VLOOKUP(J2025,'DESC ITY - ENG'!B:D,3,FALSE))</f>
        <v>SHTS</v>
      </c>
      <c r="U2025" t="str">
        <f>VLOOKUP(T2025,'STANDARD COMM'!A:B,2,FALSE)</f>
        <v>COLOR SHEET SLEEVE</v>
      </c>
      <c r="V2025" t="str">
        <f>IF(T2025="","(blank)",IF(COUNTIF('STANDARD COMM'!A:A,T2025)&gt;0,"OK","OUT OF SCOPE"))</f>
        <v>OK</v>
      </c>
    </row>
    <row r="2026" spans="1:22">
      <c r="A2026" t="s">
        <v>9647</v>
      </c>
      <c r="B2026" s="48">
        <v>46127.610370370399</v>
      </c>
      <c r="D2026" t="s">
        <v>9682</v>
      </c>
      <c r="E2026" t="str">
        <f>VLOOKUP(D2026,[1]Sheet1!$F:$G,2,FALSE)</f>
        <v>TIPOLITOGRAFIA ROTOGRAF SRL</v>
      </c>
      <c r="F2026" t="s">
        <v>9772</v>
      </c>
      <c r="G2026" s="24">
        <v>46173</v>
      </c>
      <c r="I2026" t="s">
        <v>9907</v>
      </c>
      <c r="J2026" t="s">
        <v>9908</v>
      </c>
      <c r="K2026" t="s">
        <v>4939</v>
      </c>
      <c r="L2026" s="33" t="str">
        <f>VLOOKUP(K2026,'COMM ITY- ENG'!A:B,2,FALSE)</f>
        <v>packaging material</v>
      </c>
      <c r="N2026">
        <v>1000</v>
      </c>
      <c r="O2026" t="s">
        <v>4949</v>
      </c>
      <c r="Q2026" s="19">
        <f t="shared" si="31"/>
        <v>0.1598</v>
      </c>
      <c r="R2026">
        <v>159.80000000000001</v>
      </c>
      <c r="S2026" s="26" t="str">
        <f>IFERROR(VLOOKUP(J2026,'DESC ITY - ENG'!B:C,2,FALSE),VLOOKUP(I2026,'DESC ITY - ENG'!A:C,3,FALSE))</f>
        <v>PVD GOLD MADE IN LABEL 60X50 34CM EVERYDAY-COOK-6L-EVDY-ICC-G</v>
      </c>
      <c r="T2026" s="15" t="str">
        <f>IFERROR(VLOOKUP(S2026,'DESC ITY - ENG'!C:D,2,FALSE),VLOOKUP(J2026,'DESC ITY - ENG'!B:D,3,FALSE))</f>
        <v>SHTS</v>
      </c>
      <c r="U2026" t="str">
        <f>VLOOKUP(T2026,'STANDARD COMM'!A:B,2,FALSE)</f>
        <v>COLOR SHEET SLEEVE</v>
      </c>
      <c r="V2026" t="str">
        <f>IF(T2026="","(blank)",IF(COUNTIF('STANDARD COMM'!A:A,T2026)&gt;0,"OK","OUT OF SCOPE"))</f>
        <v>OK</v>
      </c>
    </row>
    <row r="2027" spans="1:22">
      <c r="A2027" t="s">
        <v>9647</v>
      </c>
      <c r="B2027" s="48">
        <v>46127.610370370399</v>
      </c>
      <c r="D2027" t="s">
        <v>9682</v>
      </c>
      <c r="E2027" t="str">
        <f>VLOOKUP(D2027,[1]Sheet1!$F:$G,2,FALSE)</f>
        <v>TIPOLITOGRAFIA ROTOGRAF SRL</v>
      </c>
      <c r="F2027" t="s">
        <v>9772</v>
      </c>
      <c r="G2027" s="24">
        <v>46173</v>
      </c>
      <c r="I2027" t="s">
        <v>3557</v>
      </c>
      <c r="J2027" t="s">
        <v>3558</v>
      </c>
      <c r="K2027" t="s">
        <v>4939</v>
      </c>
      <c r="L2027" s="33" t="str">
        <f>VLOOKUP(K2027,'COMM ITY- ENG'!A:B,2,FALSE)</f>
        <v>packaging material</v>
      </c>
      <c r="N2027">
        <v>3000</v>
      </c>
      <c r="O2027" t="s">
        <v>4949</v>
      </c>
      <c r="Q2027" s="19">
        <f t="shared" si="31"/>
        <v>6.3E-2</v>
      </c>
      <c r="R2027">
        <v>189</v>
      </c>
      <c r="S2027" s="26" t="str">
        <f>IFERROR(VLOOKUP(J2027,'DESC ITY - ENG'!B:C,2,FALSE),VLOOKUP(I2027,'DESC ITY - ENG'!A:C,3,FALSE))</f>
        <v>COOK PAN LINEA EURO ADVERTISING DISC DIE-CUT 15</v>
      </c>
      <c r="T2027" s="15" t="str">
        <f>IFERROR(VLOOKUP(S2027,'DESC ITY - ENG'!C:D,2,FALSE),VLOOKUP(J2027,'DESC ITY - ENG'!B:D,3,FALSE))</f>
        <v>SHTS</v>
      </c>
      <c r="U2027" t="str">
        <f>VLOOKUP(T2027,'STANDARD COMM'!A:B,2,FALSE)</f>
        <v>COLOR SHEET SLEEVE</v>
      </c>
      <c r="V2027" t="str">
        <f>IF(T2027="","(blank)",IF(COUNTIF('STANDARD COMM'!A:A,T2027)&gt;0,"OK","OUT OF SCOPE"))</f>
        <v>OK</v>
      </c>
    </row>
    <row r="2028" spans="1:22">
      <c r="A2028" t="s">
        <v>9647</v>
      </c>
      <c r="B2028" s="48">
        <v>46127.610370370399</v>
      </c>
      <c r="D2028" t="s">
        <v>9682</v>
      </c>
      <c r="E2028" t="str">
        <f>VLOOKUP(D2028,[1]Sheet1!$F:$G,2,FALSE)</f>
        <v>TIPOLITOGRAFIA ROTOGRAF SRL</v>
      </c>
      <c r="F2028" t="s">
        <v>9772</v>
      </c>
      <c r="G2028" s="24">
        <v>46173</v>
      </c>
      <c r="I2028" t="s">
        <v>9913</v>
      </c>
      <c r="J2028" t="s">
        <v>9914</v>
      </c>
      <c r="K2028" t="s">
        <v>4939</v>
      </c>
      <c r="L2028" s="33" t="str">
        <f>VLOOKUP(K2028,'COMM ITY- ENG'!A:B,2,FALSE)</f>
        <v>packaging material</v>
      </c>
      <c r="N2028">
        <v>1200</v>
      </c>
      <c r="O2028" t="s">
        <v>4949</v>
      </c>
      <c r="Q2028" s="19">
        <f t="shared" si="31"/>
        <v>0.16700000000000001</v>
      </c>
      <c r="R2028">
        <v>200.4</v>
      </c>
      <c r="S2028" s="26" t="str">
        <f>IFERROR(VLOOKUP(J2028,'DESC ITY - ENG'!B:C,2,FALSE),VLOOKUP(I2028,'DESC ITY - ENG'!A:C,3,FALSE))</f>
        <v>SQUARE ADVERTISING DISC FOR GRILL PAN 730 28X28 DIE-CUT 18X18</v>
      </c>
      <c r="T2028" s="15" t="str">
        <f>IFERROR(VLOOKUP(S2028,'DESC ITY - ENG'!C:D,2,FALSE),VLOOKUP(J2028,'DESC ITY - ENG'!B:D,3,FALSE))</f>
        <v>SHTS</v>
      </c>
      <c r="U2028" t="str">
        <f>VLOOKUP(T2028,'STANDARD COMM'!A:B,2,FALSE)</f>
        <v>COLOR SHEET SLEEVE</v>
      </c>
      <c r="V2028" t="str">
        <f>IF(T2028="","(blank)",IF(COUNTIF('STANDARD COMM'!A:A,T2028)&gt;0,"OK","OUT OF SCOPE"))</f>
        <v>OK</v>
      </c>
    </row>
    <row r="2029" spans="1:22">
      <c r="A2029" t="s">
        <v>9647</v>
      </c>
      <c r="B2029" s="48">
        <v>46127.610370370399</v>
      </c>
      <c r="D2029" t="s">
        <v>9682</v>
      </c>
      <c r="E2029" t="str">
        <f>VLOOKUP(D2029,[1]Sheet1!$F:$G,2,FALSE)</f>
        <v>TIPOLITOGRAFIA ROTOGRAF SRL</v>
      </c>
      <c r="F2029" t="s">
        <v>9772</v>
      </c>
      <c r="G2029" s="24">
        <v>46173</v>
      </c>
      <c r="I2029" t="s">
        <v>9915</v>
      </c>
      <c r="J2029" t="s">
        <v>9916</v>
      </c>
      <c r="K2029" t="s">
        <v>4939</v>
      </c>
      <c r="L2029" s="33" t="str">
        <f>VLOOKUP(K2029,'COMM ITY- ENG'!A:B,2,FALSE)</f>
        <v>packaging material</v>
      </c>
      <c r="N2029">
        <v>2600</v>
      </c>
      <c r="O2029" t="s">
        <v>4949</v>
      </c>
      <c r="Q2029" s="19">
        <f t="shared" si="31"/>
        <v>9.5000000000000001E-2</v>
      </c>
      <c r="R2029">
        <v>247</v>
      </c>
      <c r="S2029" s="26" t="str">
        <f>IFERROR(VLOOKUP(J2029,'DESC ITY - ENG'!B:C,2,FALSE),VLOOKUP(I2029,'DESC ITY - ENG'!A:C,3,FALSE))</f>
        <v>TIMA ART GRANIT ADVERTISING DISC ART.AT-1116 EAN 8000807772829 Ø12</v>
      </c>
      <c r="T2029" s="15" t="str">
        <f>IFERROR(VLOOKUP(S2029,'DESC ITY - ENG'!C:D,2,FALSE),VLOOKUP(J2029,'DESC ITY - ENG'!B:D,3,FALSE))</f>
        <v>SHTS</v>
      </c>
      <c r="U2029" t="str">
        <f>VLOOKUP(T2029,'STANDARD COMM'!A:B,2,FALSE)</f>
        <v>COLOR SHEET SLEEVE</v>
      </c>
      <c r="V2029" t="str">
        <f>IF(T2029="","(blank)",IF(COUNTIF('STANDARD COMM'!A:A,T2029)&gt;0,"OK","OUT OF SCOPE"))</f>
        <v>OK</v>
      </c>
    </row>
    <row r="2030" spans="1:22">
      <c r="A2030" t="s">
        <v>9587</v>
      </c>
      <c r="B2030" s="48">
        <v>46127.627152777801</v>
      </c>
      <c r="D2030" t="s">
        <v>9007</v>
      </c>
      <c r="E2030" t="str">
        <f>VLOOKUP(D2030,[1]Sheet1!$F:$G,2,FALSE)</f>
        <v>SCATOLIFICIO I.S.A. SRL</v>
      </c>
      <c r="F2030" t="s">
        <v>9740</v>
      </c>
      <c r="G2030" s="24">
        <v>46173</v>
      </c>
      <c r="I2030" t="s">
        <v>1700</v>
      </c>
      <c r="J2030" t="s">
        <v>1701</v>
      </c>
      <c r="K2030" t="s">
        <v>4947</v>
      </c>
      <c r="L2030" s="33" t="str">
        <f>VLOOKUP(K2030,'COMM ITY- ENG'!A:B,2,FALSE)</f>
        <v>cartons and boxes</v>
      </c>
      <c r="N2030">
        <v>255</v>
      </c>
      <c r="O2030" t="s">
        <v>4949</v>
      </c>
      <c r="Q2030" s="19">
        <f t="shared" si="31"/>
        <v>0.58799999999999997</v>
      </c>
      <c r="R2030">
        <v>149.94</v>
      </c>
      <c r="S2030" s="26" t="str">
        <f>IFERROR(VLOOKUP(J2030,'DESC ITY - ENG'!B:C,2,FALSE),VLOOKUP(I2030,'DESC ITY - ENG'!A:C,3,FALSE))</f>
        <v>BOX 5295/000 37X28.5X18 CM</v>
      </c>
      <c r="T2030" s="15" t="str">
        <f>IFERROR(VLOOKUP(S2030,'DESC ITY - ENG'!C:D,2,FALSE),VLOOKUP(J2030,'DESC ITY - ENG'!B:D,3,FALSE))</f>
        <v>SHTS</v>
      </c>
      <c r="U2030" t="str">
        <f>VLOOKUP(T2030,'STANDARD COMM'!A:B,2,FALSE)</f>
        <v>COLOR SHEET SLEEVE</v>
      </c>
      <c r="V2030" t="str">
        <f>IF(T2030="","(blank)",IF(COUNTIF('STANDARD COMM'!A:A,T2030)&gt;0,"OK","OUT OF SCOPE"))</f>
        <v>OK</v>
      </c>
    </row>
    <row r="2031" spans="1:22">
      <c r="A2031" t="s">
        <v>9587</v>
      </c>
      <c r="B2031" s="48">
        <v>46127.627152777801</v>
      </c>
      <c r="D2031" t="s">
        <v>9007</v>
      </c>
      <c r="E2031" t="str">
        <f>VLOOKUP(D2031,[1]Sheet1!$F:$G,2,FALSE)</f>
        <v>SCATOLIFICIO I.S.A. SRL</v>
      </c>
      <c r="F2031" t="s">
        <v>9740</v>
      </c>
      <c r="G2031" s="24">
        <v>46173</v>
      </c>
      <c r="I2031" t="s">
        <v>1702</v>
      </c>
      <c r="J2031" t="s">
        <v>1703</v>
      </c>
      <c r="K2031" t="s">
        <v>4947</v>
      </c>
      <c r="L2031" s="33" t="str">
        <f>VLOOKUP(K2031,'COMM ITY- ENG'!A:B,2,FALSE)</f>
        <v>cartons and boxes</v>
      </c>
      <c r="N2031">
        <v>255</v>
      </c>
      <c r="O2031" t="s">
        <v>4949</v>
      </c>
      <c r="Q2031" s="19">
        <f t="shared" si="31"/>
        <v>0.754</v>
      </c>
      <c r="R2031">
        <v>192.27</v>
      </c>
      <c r="S2031" s="26" t="str">
        <f>IFERROR(VLOOKUP(J2031,'DESC ITY - ENG'!B:C,2,FALSE),VLOOKUP(I2031,'DESC ITY - ENG'!A:C,3,FALSE))</f>
        <v>Box 5262/000, 52x35.5x15.5 cm</v>
      </c>
      <c r="T2031" s="15" t="str">
        <f>IFERROR(VLOOKUP(S2031,'DESC ITY - ENG'!C:D,2,FALSE),VLOOKUP(J2031,'DESC ITY - ENG'!B:D,3,FALSE))</f>
        <v>BOX-</v>
      </c>
      <c r="U2031" t="str">
        <f>VLOOKUP(T2031,'STANDARD COMM'!A:B,2,FALSE)</f>
        <v>BOX / CARTON</v>
      </c>
      <c r="V2031" t="str">
        <f>IF(T2031="","(blank)",IF(COUNTIF('STANDARD COMM'!A:A,T2031)&gt;0,"OK","OUT OF SCOPE"))</f>
        <v>OK</v>
      </c>
    </row>
    <row r="2032" spans="1:22">
      <c r="A2032" t="s">
        <v>9587</v>
      </c>
      <c r="B2032" s="48">
        <v>46127.627152777801</v>
      </c>
      <c r="D2032" t="s">
        <v>9007</v>
      </c>
      <c r="E2032" t="str">
        <f>VLOOKUP(D2032,[1]Sheet1!$F:$G,2,FALSE)</f>
        <v>SCATOLIFICIO I.S.A. SRL</v>
      </c>
      <c r="F2032" t="s">
        <v>9740</v>
      </c>
      <c r="G2032" s="24">
        <v>46173</v>
      </c>
      <c r="I2032" t="s">
        <v>1117</v>
      </c>
      <c r="J2032" t="s">
        <v>1118</v>
      </c>
      <c r="K2032" t="s">
        <v>4947</v>
      </c>
      <c r="L2032" s="33" t="str">
        <f>VLOOKUP(K2032,'COMM ITY- ENG'!A:B,2,FALSE)</f>
        <v>cartons and boxes</v>
      </c>
      <c r="N2032">
        <v>101</v>
      </c>
      <c r="O2032" t="s">
        <v>4949</v>
      </c>
      <c r="Q2032" s="19">
        <f t="shared" si="31"/>
        <v>0.53</v>
      </c>
      <c r="R2032">
        <v>53.53</v>
      </c>
      <c r="S2032" s="26" t="str">
        <f>IFERROR(VLOOKUP(J2032,'DESC ITY - ENG'!B:C,2,FALSE),VLOOKUP(I2032,'DESC ITY - ENG'!A:C,3,FALSE))</f>
        <v>BOX 6966/000 25.5X22.5X19 CM</v>
      </c>
      <c r="T2032" s="15" t="str">
        <f>IFERROR(VLOOKUP(S2032,'DESC ITY - ENG'!C:D,2,FALSE),VLOOKUP(J2032,'DESC ITY - ENG'!B:D,3,FALSE))</f>
        <v>SHTS</v>
      </c>
      <c r="U2032" t="str">
        <f>VLOOKUP(T2032,'STANDARD COMM'!A:B,2,FALSE)</f>
        <v>COLOR SHEET SLEEVE</v>
      </c>
      <c r="V2032" t="str">
        <f>IF(T2032="","(blank)",IF(COUNTIF('STANDARD COMM'!A:A,T2032)&gt;0,"OK","OUT OF SCOPE"))</f>
        <v>OK</v>
      </c>
    </row>
    <row r="2033" spans="1:22">
      <c r="A2033" t="s">
        <v>9642</v>
      </c>
      <c r="B2033" s="48">
        <v>46127.728831018503</v>
      </c>
      <c r="D2033" t="s">
        <v>8256</v>
      </c>
      <c r="E2033" t="str">
        <f>VLOOKUP(D2033,[1]Sheet1!$F:$G,2,FALSE)</f>
        <v>A&amp;C SRL</v>
      </c>
      <c r="F2033" t="s">
        <v>9771</v>
      </c>
      <c r="G2033" s="24">
        <v>46173</v>
      </c>
      <c r="I2033" t="s">
        <v>1786</v>
      </c>
      <c r="J2033" t="s">
        <v>1787</v>
      </c>
      <c r="K2033" t="s">
        <v>4935</v>
      </c>
      <c r="L2033" s="33" t="str">
        <f>VLOOKUP(K2033,'COMM ITY- ENG'!A:B,2,FALSE)</f>
        <v>handles</v>
      </c>
      <c r="N2033">
        <v>5300</v>
      </c>
      <c r="O2033" t="s">
        <v>4949</v>
      </c>
      <c r="Q2033" s="19">
        <f t="shared" si="31"/>
        <v>6.7900000000000002E-2</v>
      </c>
      <c r="R2033">
        <v>359.87</v>
      </c>
      <c r="S2033" s="26" t="str">
        <f>IFERROR(VLOOKUP(J2033,'DESC ITY - ENG'!B:C,2,FALSE),VLOOKUP(I2033,'DESC ITY - ENG'!A:C,3,FALSE))</f>
        <v>FERRULE L1500 13/27 R45 F80 A-8°</v>
      </c>
      <c r="T2033" s="15" t="str">
        <f>IFERROR(VLOOKUP(S2033,'DESC ITY - ENG'!C:D,2,FALSE),VLOOKUP(J2033,'DESC ITY - ENG'!B:D,3,FALSE))</f>
        <v>SHTS</v>
      </c>
      <c r="U2033" t="str">
        <f>VLOOKUP(T2033,'STANDARD COMM'!A:B,2,FALSE)</f>
        <v>COLOR SHEET SLEEVE</v>
      </c>
      <c r="V2033" t="str">
        <f>IF(T2033="","(blank)",IF(COUNTIF('STANDARD COMM'!A:A,T2033)&gt;0,"OK","OUT OF SCOPE"))</f>
        <v>OK</v>
      </c>
    </row>
    <row r="2034" spans="1:22">
      <c r="A2034" t="s">
        <v>9553</v>
      </c>
      <c r="B2034" s="48">
        <v>46128.487962963001</v>
      </c>
      <c r="D2034" t="s">
        <v>79</v>
      </c>
      <c r="E2034" t="str">
        <f>VLOOKUP(D2034,[1]Sheet1!$F:$G,2,FALSE)</f>
        <v>DN CHEMICALS SRL</v>
      </c>
      <c r="F2034" t="s">
        <v>9723</v>
      </c>
      <c r="G2034" s="24">
        <v>46173</v>
      </c>
      <c r="I2034" t="s">
        <v>794</v>
      </c>
      <c r="J2034" t="s">
        <v>795</v>
      </c>
      <c r="K2034" t="s">
        <v>4936</v>
      </c>
      <c r="L2034" s="33" t="str">
        <f>VLOOKUP(K2034,'COMM ITY- ENG'!A:B,2,FALSE)</f>
        <v>chemical products</v>
      </c>
      <c r="N2034">
        <v>779</v>
      </c>
      <c r="O2034" t="s">
        <v>4950</v>
      </c>
      <c r="Q2034" s="19">
        <f t="shared" si="31"/>
        <v>2.1341463414634148</v>
      </c>
      <c r="R2034">
        <v>1662.5</v>
      </c>
      <c r="S2034" s="26" t="str">
        <f>IFERROR(VLOOKUP(J2034,'DESC ITY - ENG'!B:C,2,FALSE),VLOOKUP(I2034,'DESC ITY - ENG'!A:C,3,FALSE))</f>
        <v>Nitro Thinner Bulk TankNitro Thinner</v>
      </c>
      <c r="T2034" s="15" t="str">
        <f>IFERROR(VLOOKUP(S2034,'DESC ITY - ENG'!C:D,2,FALSE),VLOOKUP(J2034,'DESC ITY - ENG'!B:D,3,FALSE))</f>
        <v>MISC</v>
      </c>
      <c r="U2034" t="str">
        <f>VLOOKUP(T2034,'STANDARD COMM'!A:B,2,FALSE)</f>
        <v>MISCELLANEOUS</v>
      </c>
      <c r="V2034" t="str">
        <f>IF(T2034="","(blank)",IF(COUNTIF('STANDARD COMM'!A:A,T2034)&gt;0,"OK","OUT OF SCOPE"))</f>
        <v>OK</v>
      </c>
    </row>
    <row r="2035" spans="1:22">
      <c r="A2035" t="s">
        <v>9553</v>
      </c>
      <c r="B2035" s="48">
        <v>46128.487962963001</v>
      </c>
      <c r="D2035" t="s">
        <v>79</v>
      </c>
      <c r="E2035" t="str">
        <f>VLOOKUP(D2035,[1]Sheet1!$F:$G,2,FALSE)</f>
        <v>DN CHEMICALS SRL</v>
      </c>
      <c r="F2035" t="s">
        <v>9723</v>
      </c>
      <c r="G2035" s="24">
        <v>46173</v>
      </c>
      <c r="I2035" t="s">
        <v>3798</v>
      </c>
      <c r="J2035" t="s">
        <v>3799</v>
      </c>
      <c r="K2035" t="s">
        <v>4936</v>
      </c>
      <c r="L2035" s="33" t="str">
        <f>VLOOKUP(K2035,'COMM ITY- ENG'!A:B,2,FALSE)</f>
        <v>chemical products</v>
      </c>
      <c r="N2035">
        <v>220</v>
      </c>
      <c r="O2035" t="s">
        <v>4950</v>
      </c>
      <c r="Q2035" s="19">
        <f t="shared" si="31"/>
        <v>1.85</v>
      </c>
      <c r="R2035">
        <v>407</v>
      </c>
      <c r="S2035" s="26" t="str">
        <f>IFERROR(VLOOKUP(J2035,'DESC ITY - ENG'!B:C,2,FALSE),VLOOKUP(I2035,'DESC ITY - ENG'!A:C,3,FALSE))</f>
        <v>TRIETHANOLAMINE 90% (TEA)</v>
      </c>
      <c r="T2035" s="15" t="str">
        <f>IFERROR(VLOOKUP(S2035,'DESC ITY - ENG'!C:D,2,FALSE),VLOOKUP(J2035,'DESC ITY - ENG'!B:D,3,FALSE))</f>
        <v>SHTS</v>
      </c>
      <c r="U2035" t="str">
        <f>VLOOKUP(T2035,'STANDARD COMM'!A:B,2,FALSE)</f>
        <v>COLOR SHEET SLEEVE</v>
      </c>
      <c r="V2035" t="str">
        <f>IF(T2035="","(blank)",IF(COUNTIF('STANDARD COMM'!A:A,T2035)&gt;0,"OK","OUT OF SCOPE"))</f>
        <v>OK</v>
      </c>
    </row>
    <row r="2036" spans="1:22">
      <c r="A2036" t="s">
        <v>9553</v>
      </c>
      <c r="B2036" s="48">
        <v>46128.487962963001</v>
      </c>
      <c r="D2036" t="s">
        <v>79</v>
      </c>
      <c r="E2036" t="str">
        <f>VLOOKUP(D2036,[1]Sheet1!$F:$G,2,FALSE)</f>
        <v>DN CHEMICALS SRL</v>
      </c>
      <c r="F2036" t="s">
        <v>9723</v>
      </c>
      <c r="G2036" s="24">
        <v>46173</v>
      </c>
      <c r="I2036" t="s">
        <v>1273</v>
      </c>
      <c r="J2036" t="s">
        <v>1274</v>
      </c>
      <c r="K2036" t="s">
        <v>4936</v>
      </c>
      <c r="L2036" s="33" t="str">
        <f>VLOOKUP(K2036,'COMM ITY- ENG'!A:B,2,FALSE)</f>
        <v>chemical products</v>
      </c>
      <c r="N2036">
        <v>1800</v>
      </c>
      <c r="O2036" t="s">
        <v>4950</v>
      </c>
      <c r="Q2036" s="19">
        <f t="shared" si="31"/>
        <v>3.72</v>
      </c>
      <c r="R2036">
        <v>6696</v>
      </c>
      <c r="S2036" s="26" t="str">
        <f>IFERROR(VLOOKUP(J2036,'DESC ITY - ENG'!B:C,2,FALSE),VLOOKUP(I2036,'DESC ITY - ENG'!A:C,3,FALSE))</f>
        <v>Dowanol PMA (Methoxypropyl Acetate) Bulk TankDowanol PMA (Methoxypropyl Acetate)</v>
      </c>
      <c r="T2036" s="15" t="str">
        <f>IFERROR(VLOOKUP(S2036,'DESC ITY - ENG'!C:D,2,FALSE),VLOOKUP(J2036,'DESC ITY - ENG'!B:D,3,FALSE))</f>
        <v>MISC</v>
      </c>
      <c r="U2036" t="str">
        <f>VLOOKUP(T2036,'STANDARD COMM'!A:B,2,FALSE)</f>
        <v>MISCELLANEOUS</v>
      </c>
      <c r="V2036" t="str">
        <f>IF(T2036="","(blank)",IF(COUNTIF('STANDARD COMM'!A:A,T2036)&gt;0,"OK","OUT OF SCOPE"))</f>
        <v>OK</v>
      </c>
    </row>
    <row r="2037" spans="1:22">
      <c r="A2037" t="s">
        <v>9553</v>
      </c>
      <c r="B2037" s="48">
        <v>46128.487962963001</v>
      </c>
      <c r="D2037" t="s">
        <v>79</v>
      </c>
      <c r="E2037" t="str">
        <f>VLOOKUP(D2037,[1]Sheet1!$F:$G,2,FALSE)</f>
        <v>DN CHEMICALS SRL</v>
      </c>
      <c r="F2037" t="s">
        <v>9723</v>
      </c>
      <c r="G2037" s="24">
        <v>46173</v>
      </c>
      <c r="I2037" t="s">
        <v>796</v>
      </c>
      <c r="J2037" t="s">
        <v>797</v>
      </c>
      <c r="K2037" t="s">
        <v>4946</v>
      </c>
      <c r="L2037" s="33" t="str">
        <f>VLOOKUP(K2037,'COMM ITY- ENG'!A:B,2,FALSE)</f>
        <v>consumable materials</v>
      </c>
      <c r="N2037">
        <v>676.5</v>
      </c>
      <c r="O2037" t="s">
        <v>4950</v>
      </c>
      <c r="Q2037" s="19">
        <f t="shared" si="31"/>
        <v>2.3780044345898004</v>
      </c>
      <c r="R2037">
        <v>1608.72</v>
      </c>
      <c r="S2037" s="26" t="str">
        <f>IFERROR(VLOOKUP(J2037,'DESC ITY - ENG'!B:C,2,FALSE),VLOOKUP(I2037,'DESC ITY - ENG'!A:C,3,FALSE))</f>
        <v>Nitro Thinner for Cleaning Tin CanNitro Thinner for Cleaning</v>
      </c>
      <c r="T2037" s="15" t="str">
        <f>IFERROR(VLOOKUP(S2037,'DESC ITY - ENG'!C:D,2,FALSE),VLOOKUP(J2037,'DESC ITY - ENG'!B:D,3,FALSE))</f>
        <v>MISC</v>
      </c>
      <c r="U2037" t="str">
        <f>VLOOKUP(T2037,'STANDARD COMM'!A:B,2,FALSE)</f>
        <v>MISCELLANEOUS</v>
      </c>
      <c r="V2037" t="str">
        <f>IF(T2037="","(blank)",IF(COUNTIF('STANDARD COMM'!A:A,T2037)&gt;0,"OK","OUT OF SCOPE"))</f>
        <v>OK</v>
      </c>
    </row>
    <row r="2038" spans="1:22">
      <c r="A2038" t="s">
        <v>9662</v>
      </c>
      <c r="B2038" s="48">
        <v>46128.672071759298</v>
      </c>
      <c r="D2038" t="s">
        <v>150</v>
      </c>
      <c r="E2038" t="str">
        <f>VLOOKUP(D2038,[1]Sheet1!$F:$G,2,FALSE)</f>
        <v>F.LLI GIOVANNINI SRL</v>
      </c>
      <c r="F2038" t="s">
        <v>9776</v>
      </c>
      <c r="G2038" s="24">
        <v>46173</v>
      </c>
      <c r="I2038" t="s">
        <v>1101</v>
      </c>
      <c r="J2038" t="s">
        <v>1102</v>
      </c>
      <c r="K2038" t="s">
        <v>4947</v>
      </c>
      <c r="L2038" s="33" t="str">
        <f>VLOOKUP(K2038,'COMM ITY- ENG'!A:B,2,FALSE)</f>
        <v>cartons and boxes</v>
      </c>
      <c r="N2038">
        <v>513</v>
      </c>
      <c r="O2038" t="s">
        <v>4949</v>
      </c>
      <c r="Q2038" s="19">
        <f t="shared" si="31"/>
        <v>0.51099415204678356</v>
      </c>
      <c r="R2038">
        <v>262.14</v>
      </c>
      <c r="S2038" s="26" t="str">
        <f>IFERROR(VLOOKUP(J2038,'DESC ITY - ENG'!B:C,2,FALSE),VLOOKUP(I2038,'DESC ITY - ENG'!A:C,3,FALSE))</f>
        <v>BOX 5826/000 CM39X38,5X13</v>
      </c>
      <c r="T2038" s="15" t="str">
        <f>IFERROR(VLOOKUP(S2038,'DESC ITY - ENG'!C:D,2,FALSE),VLOOKUP(J2038,'DESC ITY - ENG'!B:D,3,FALSE))</f>
        <v>BOX-</v>
      </c>
      <c r="U2038" t="str">
        <f>VLOOKUP(T2038,'STANDARD COMM'!A:B,2,FALSE)</f>
        <v>BOX / CARTON</v>
      </c>
      <c r="V2038" t="str">
        <f>IF(T2038="","(blank)",IF(COUNTIF('STANDARD COMM'!A:A,T2038)&gt;0,"OK","OUT OF SCOPE"))</f>
        <v>OK</v>
      </c>
    </row>
    <row r="2039" spans="1:22">
      <c r="A2039" t="s">
        <v>9668</v>
      </c>
      <c r="B2039" s="48">
        <v>46128.701354166697</v>
      </c>
      <c r="D2039" t="s">
        <v>8254</v>
      </c>
      <c r="E2039" t="str">
        <f>VLOOKUP(D2039,[1]Sheet1!$F:$G,2,FALSE)</f>
        <v>BOX MARCHE SPA</v>
      </c>
      <c r="F2039" t="s">
        <v>9777</v>
      </c>
      <c r="G2039" s="24">
        <v>46173</v>
      </c>
      <c r="I2039" t="s">
        <v>3329</v>
      </c>
      <c r="J2039" t="s">
        <v>3330</v>
      </c>
      <c r="K2039" t="s">
        <v>4947</v>
      </c>
      <c r="L2039" s="33" t="str">
        <f>VLOOKUP(K2039,'COMM ITY- ENG'!A:B,2,FALSE)</f>
        <v>cartons and boxes</v>
      </c>
      <c r="N2039">
        <v>1100</v>
      </c>
      <c r="O2039" t="s">
        <v>4949</v>
      </c>
      <c r="Q2039" s="19">
        <f t="shared" si="31"/>
        <v>0.42850000000000005</v>
      </c>
      <c r="R2039">
        <v>471.35</v>
      </c>
      <c r="S2039" s="26" t="str">
        <f>IFERROR(VLOOKUP(J2039,'DESC ITY - ENG'!B:C,2,FALSE),VLOOKUP(I2039,'DESC ITY - ENG'!A:C,3,FALSE))</f>
        <v>LITHO BAND TVS ECO OK INDUCTION F.651 Ø20 8000807064672</v>
      </c>
      <c r="T2039" s="15" t="str">
        <f>IFERROR(VLOOKUP(S2039,'DESC ITY - ENG'!C:D,2,FALSE),VLOOKUP(J2039,'DESC ITY - ENG'!B:D,3,FALSE))</f>
        <v>SHTS</v>
      </c>
      <c r="U2039" t="str">
        <f>VLOOKUP(T2039,'STANDARD COMM'!A:B,2,FALSE)</f>
        <v>COLOR SHEET SLEEVE</v>
      </c>
      <c r="V2039" t="str">
        <f>IF(T2039="","(blank)",IF(COUNTIF('STANDARD COMM'!A:A,T2039)&gt;0,"OK","OUT OF SCOPE"))</f>
        <v>OK</v>
      </c>
    </row>
    <row r="2040" spans="1:22">
      <c r="A2040" t="s">
        <v>9573</v>
      </c>
      <c r="B2040" s="48">
        <v>46128.746921296297</v>
      </c>
      <c r="D2040" t="s">
        <v>119</v>
      </c>
      <c r="E2040" t="str">
        <f>VLOOKUP(D2040,[1]Sheet1!$F:$G,2,FALSE)</f>
        <v>PROFILGLASS SPA</v>
      </c>
      <c r="F2040" t="s">
        <v>9736</v>
      </c>
      <c r="G2040" s="24">
        <v>46173</v>
      </c>
      <c r="I2040" t="s">
        <v>304</v>
      </c>
      <c r="J2040" t="s">
        <v>305</v>
      </c>
      <c r="K2040" t="s">
        <v>4938</v>
      </c>
      <c r="L2040" s="33" t="str">
        <f>VLOOKUP(K2040,'COMM ITY- ENG'!A:B,2,FALSE)</f>
        <v>aluminium</v>
      </c>
      <c r="N2040">
        <v>789</v>
      </c>
      <c r="O2040" t="s">
        <v>4950</v>
      </c>
      <c r="Q2040" s="19">
        <f t="shared" si="31"/>
        <v>4.22</v>
      </c>
      <c r="R2040">
        <v>3329.58</v>
      </c>
      <c r="S2040" s="26" t="str">
        <f>IFERROR(VLOOKUP(J2040,'DESC ITY - ENG'!B:C,2,FALSE),VLOOKUP(I2040,'DESC ITY - ENG'!A:C,3,FALSE))</f>
        <v>Aluminum Disc L. Green Series 265mm x 3.6mm Replacement Part [cite: 3]</v>
      </c>
      <c r="T2040" s="15" t="str">
        <f>IFERROR(VLOOKUP(S2040,'DESC ITY - ENG'!C:D,2,FALSE),VLOOKUP(J2040,'DESC ITY - ENG'!B:D,3,FALSE))</f>
        <v>ALM-</v>
      </c>
      <c r="U2040" t="str">
        <f>VLOOKUP(T2040,'STANDARD COMM'!A:B,2,FALSE)</f>
        <v>ALUM MATERIAL</v>
      </c>
      <c r="V2040" t="str">
        <f>IF(T2040="","(blank)",IF(COUNTIF('STANDARD COMM'!A:A,T2040)&gt;0,"OK","OUT OF SCOPE"))</f>
        <v>OK</v>
      </c>
    </row>
    <row r="2041" spans="1:22">
      <c r="A2041" t="s">
        <v>9573</v>
      </c>
      <c r="B2041" s="48">
        <v>46128.746921296297</v>
      </c>
      <c r="D2041" t="s">
        <v>119</v>
      </c>
      <c r="E2041" t="str">
        <f>VLOOKUP(D2041,[1]Sheet1!$F:$G,2,FALSE)</f>
        <v>PROFILGLASS SPA</v>
      </c>
      <c r="F2041" t="s">
        <v>9736</v>
      </c>
      <c r="G2041" s="24">
        <v>46173</v>
      </c>
      <c r="I2041" t="s">
        <v>294</v>
      </c>
      <c r="J2041" t="s">
        <v>295</v>
      </c>
      <c r="K2041" t="s">
        <v>4938</v>
      </c>
      <c r="L2041" s="33" t="str">
        <f>VLOOKUP(K2041,'COMM ITY- ENG'!A:B,2,FALSE)</f>
        <v>aluminium</v>
      </c>
      <c r="N2041">
        <v>1181</v>
      </c>
      <c r="O2041" t="s">
        <v>4950</v>
      </c>
      <c r="Q2041" s="19">
        <f t="shared" si="31"/>
        <v>4.22</v>
      </c>
      <c r="R2041">
        <v>4983.82</v>
      </c>
      <c r="S2041" s="26" t="str">
        <f>IFERROR(VLOOKUP(J2041,'DESC ITY - ENG'!B:C,2,FALSE),VLOOKUP(I2041,'DESC ITY - ENG'!A:C,3,FALSE))</f>
        <v>Aluminum Disc L. Green Series 305mm x 3.6mm Replacement Part [cite: 3]</v>
      </c>
      <c r="T2041" s="15" t="str">
        <f>IFERROR(VLOOKUP(S2041,'DESC ITY - ENG'!C:D,2,FALSE),VLOOKUP(J2041,'DESC ITY - ENG'!B:D,3,FALSE))</f>
        <v>ALM-</v>
      </c>
      <c r="U2041" t="str">
        <f>VLOOKUP(T2041,'STANDARD COMM'!A:B,2,FALSE)</f>
        <v>ALUM MATERIAL</v>
      </c>
      <c r="V2041" t="str">
        <f>IF(T2041="","(blank)",IF(COUNTIF('STANDARD COMM'!A:A,T2041)&gt;0,"OK","OUT OF SCOPE"))</f>
        <v>OK</v>
      </c>
    </row>
    <row r="2042" spans="1:22">
      <c r="A2042" t="s">
        <v>9573</v>
      </c>
      <c r="B2042" s="48">
        <v>46128.746921296297</v>
      </c>
      <c r="D2042" t="s">
        <v>119</v>
      </c>
      <c r="E2042" t="str">
        <f>VLOOKUP(D2042,[1]Sheet1!$F:$G,2,FALSE)</f>
        <v>PROFILGLASS SPA</v>
      </c>
      <c r="F2042" t="s">
        <v>9736</v>
      </c>
      <c r="G2042" s="24">
        <v>46173</v>
      </c>
      <c r="I2042" t="s">
        <v>199</v>
      </c>
      <c r="J2042" t="s">
        <v>200</v>
      </c>
      <c r="K2042" t="s">
        <v>4938</v>
      </c>
      <c r="L2042" s="33" t="str">
        <f>VLOOKUP(K2042,'COMM ITY- ENG'!A:B,2,FALSE)</f>
        <v>aluminium</v>
      </c>
      <c r="N2042">
        <v>8243</v>
      </c>
      <c r="O2042" t="s">
        <v>4950</v>
      </c>
      <c r="Q2042" s="19">
        <f t="shared" si="31"/>
        <v>4.22</v>
      </c>
      <c r="R2042">
        <v>34785.46</v>
      </c>
      <c r="S2042" s="26" t="str">
        <f>IFERROR(VLOOKUP(J2042,'DESC ITY - ENG'!B:C,2,FALSE),VLOOKUP(I2042,'DESC ITY - ENG'!A:C,3,FALSE))</f>
        <v>Aluminum Disc L. Green Series 315mm x 3.2mm Replacement Part [cite: 3]</v>
      </c>
      <c r="T2042" s="15" t="str">
        <f>IFERROR(VLOOKUP(S2042,'DESC ITY - ENG'!C:D,2,FALSE),VLOOKUP(J2042,'DESC ITY - ENG'!B:D,3,FALSE))</f>
        <v>ALM-</v>
      </c>
      <c r="U2042" t="str">
        <f>VLOOKUP(T2042,'STANDARD COMM'!A:B,2,FALSE)</f>
        <v>ALUM MATERIAL</v>
      </c>
      <c r="V2042" t="str">
        <f>IF(T2042="","(blank)",IF(COUNTIF('STANDARD COMM'!A:A,T2042)&gt;0,"OK","OUT OF SCOPE"))</f>
        <v>OK</v>
      </c>
    </row>
    <row r="2043" spans="1:22">
      <c r="A2043" t="s">
        <v>9573</v>
      </c>
      <c r="B2043" s="48">
        <v>46128.746921296297</v>
      </c>
      <c r="D2043" t="s">
        <v>119</v>
      </c>
      <c r="E2043" t="str">
        <f>VLOOKUP(D2043,[1]Sheet1!$F:$G,2,FALSE)</f>
        <v>PROFILGLASS SPA</v>
      </c>
      <c r="F2043" t="s">
        <v>9736</v>
      </c>
      <c r="G2043" s="24">
        <v>46173</v>
      </c>
      <c r="I2043" t="s">
        <v>246</v>
      </c>
      <c r="J2043" t="s">
        <v>247</v>
      </c>
      <c r="K2043" t="s">
        <v>4938</v>
      </c>
      <c r="L2043" s="33" t="str">
        <f>VLOOKUP(K2043,'COMM ITY- ENG'!A:B,2,FALSE)</f>
        <v>aluminium</v>
      </c>
      <c r="N2043">
        <v>4949</v>
      </c>
      <c r="O2043" t="s">
        <v>4950</v>
      </c>
      <c r="Q2043" s="19">
        <f t="shared" si="31"/>
        <v>4.22</v>
      </c>
      <c r="R2043">
        <v>20884.78</v>
      </c>
      <c r="S2043" s="26" t="str">
        <f>IFERROR(VLOOKUP(J2043,'DESC ITY - ENG'!B:C,2,FALSE),VLOOKUP(I2043,'DESC ITY - ENG'!A:C,3,FALSE))</f>
        <v>Aluminum Disc L. Green Series 330mm x 3.2mm Replacement Part [cite: 3]</v>
      </c>
      <c r="T2043" s="15" t="str">
        <f>IFERROR(VLOOKUP(S2043,'DESC ITY - ENG'!C:D,2,FALSE),VLOOKUP(J2043,'DESC ITY - ENG'!B:D,3,FALSE))</f>
        <v>ALM-</v>
      </c>
      <c r="U2043" t="str">
        <f>VLOOKUP(T2043,'STANDARD COMM'!A:B,2,FALSE)</f>
        <v>ALUM MATERIAL</v>
      </c>
      <c r="V2043" t="str">
        <f>IF(T2043="","(blank)",IF(COUNTIF('STANDARD COMM'!A:A,T2043)&gt;0,"OK","OUT OF SCOPE"))</f>
        <v>OK</v>
      </c>
    </row>
    <row r="2044" spans="1:22">
      <c r="A2044" t="s">
        <v>9573</v>
      </c>
      <c r="B2044" s="48">
        <v>46128.746921296297</v>
      </c>
      <c r="D2044" t="s">
        <v>119</v>
      </c>
      <c r="E2044" t="str">
        <f>VLOOKUP(D2044,[1]Sheet1!$F:$G,2,FALSE)</f>
        <v>PROFILGLASS SPA</v>
      </c>
      <c r="F2044" t="s">
        <v>9736</v>
      </c>
      <c r="G2044" s="24">
        <v>46173</v>
      </c>
      <c r="I2044" t="s">
        <v>308</v>
      </c>
      <c r="J2044" t="s">
        <v>309</v>
      </c>
      <c r="K2044" t="s">
        <v>4938</v>
      </c>
      <c r="L2044" s="33" t="str">
        <f>VLOOKUP(K2044,'COMM ITY- ENG'!A:B,2,FALSE)</f>
        <v>aluminium</v>
      </c>
      <c r="N2044">
        <v>1686</v>
      </c>
      <c r="O2044" t="s">
        <v>4950</v>
      </c>
      <c r="Q2044" s="19">
        <f t="shared" si="31"/>
        <v>4.22</v>
      </c>
      <c r="R2044">
        <v>7114.92</v>
      </c>
      <c r="S2044" s="26" t="str">
        <f>IFERROR(VLOOKUP(J2044,'DESC ITY - ENG'!B:C,2,FALSE),VLOOKUP(I2044,'DESC ITY - ENG'!A:C,3,FALSE))</f>
        <v>Aluminum Disc "Green" Alloy 365mm x 3.6mm Twice Cooked</v>
      </c>
      <c r="T2044" s="15" t="str">
        <f>IFERROR(VLOOKUP(S2044,'DESC ITY - ENG'!C:D,2,FALSE),VLOOKUP(J2044,'DESC ITY - ENG'!B:D,3,FALSE))</f>
        <v>ALM-</v>
      </c>
      <c r="U2044" t="str">
        <f>VLOOKUP(T2044,'STANDARD COMM'!A:B,2,FALSE)</f>
        <v>ALUM MATERIAL</v>
      </c>
      <c r="V2044" t="str">
        <f>IF(T2044="","(blank)",IF(COUNTIF('STANDARD COMM'!A:A,T2044)&gt;0,"OK","OUT OF SCOPE"))</f>
        <v>OK</v>
      </c>
    </row>
    <row r="2045" spans="1:22">
      <c r="A2045" t="s">
        <v>9573</v>
      </c>
      <c r="B2045" s="48">
        <v>46128.746921296297</v>
      </c>
      <c r="D2045" t="s">
        <v>119</v>
      </c>
      <c r="E2045" t="str">
        <f>VLOOKUP(D2045,[1]Sheet1!$F:$G,2,FALSE)</f>
        <v>PROFILGLASS SPA</v>
      </c>
      <c r="F2045" t="s">
        <v>9736</v>
      </c>
      <c r="G2045" s="24">
        <v>46173</v>
      </c>
      <c r="I2045" t="s">
        <v>322</v>
      </c>
      <c r="J2045" t="s">
        <v>323</v>
      </c>
      <c r="K2045" t="s">
        <v>4938</v>
      </c>
      <c r="L2045" s="33" t="str">
        <f>VLOOKUP(K2045,'COMM ITY- ENG'!A:B,2,FALSE)</f>
        <v>aluminium</v>
      </c>
      <c r="N2045">
        <v>3471</v>
      </c>
      <c r="O2045" t="s">
        <v>4950</v>
      </c>
      <c r="Q2045" s="19">
        <f t="shared" si="31"/>
        <v>4.2200000000000006</v>
      </c>
      <c r="R2045">
        <v>14647.62</v>
      </c>
      <c r="S2045" s="26" t="str">
        <f>IFERROR(VLOOKUP(J2045,'DESC ITY - ENG'!B:C,2,FALSE),VLOOKUP(I2045,'DESC ITY - ENG'!A:C,3,FALSE))</f>
        <v>Aluminum Disc L. Green Series 370mm x 3.6mm Replacement Part [cite: 3]</v>
      </c>
      <c r="T2045" s="15" t="str">
        <f>IFERROR(VLOOKUP(S2045,'DESC ITY - ENG'!C:D,2,FALSE),VLOOKUP(J2045,'DESC ITY - ENG'!B:D,3,FALSE))</f>
        <v>ALM-</v>
      </c>
      <c r="U2045" t="str">
        <f>VLOOKUP(T2045,'STANDARD COMM'!A:B,2,FALSE)</f>
        <v>ALUM MATERIAL</v>
      </c>
      <c r="V2045" t="str">
        <f>IF(T2045="","(blank)",IF(COUNTIF('STANDARD COMM'!A:A,T2045)&gt;0,"OK","OUT OF SCOPE"))</f>
        <v>OK</v>
      </c>
    </row>
    <row r="2046" spans="1:22">
      <c r="A2046" t="s">
        <v>9573</v>
      </c>
      <c r="B2046" s="48">
        <v>46128.746921296297</v>
      </c>
      <c r="D2046" t="s">
        <v>119</v>
      </c>
      <c r="E2046" t="str">
        <f>VLOOKUP(D2046,[1]Sheet1!$F:$G,2,FALSE)</f>
        <v>PROFILGLASS SPA</v>
      </c>
      <c r="F2046" t="s">
        <v>9756</v>
      </c>
      <c r="G2046" s="24">
        <v>46173</v>
      </c>
      <c r="I2046" t="s">
        <v>197</v>
      </c>
      <c r="J2046" t="s">
        <v>198</v>
      </c>
      <c r="K2046" t="s">
        <v>4938</v>
      </c>
      <c r="L2046" s="33" t="str">
        <f>VLOOKUP(K2046,'COMM ITY- ENG'!A:B,2,FALSE)</f>
        <v>aluminium</v>
      </c>
      <c r="N2046">
        <v>3569</v>
      </c>
      <c r="O2046" t="s">
        <v>4950</v>
      </c>
      <c r="Q2046" s="19">
        <f t="shared" si="31"/>
        <v>4.22</v>
      </c>
      <c r="R2046">
        <v>15061.18</v>
      </c>
      <c r="S2046" s="26" t="str">
        <f>IFERROR(VLOOKUP(J2046,'DESC ITY - ENG'!B:C,2,FALSE),VLOOKUP(I2046,'DESC ITY - ENG'!A:C,3,FALSE))</f>
        <v>Aluminum Disc L. Green Series 265mm x 3.2mm Replacement Part [cite: 3]</v>
      </c>
      <c r="T2046" s="15" t="str">
        <f>IFERROR(VLOOKUP(S2046,'DESC ITY - ENG'!C:D,2,FALSE),VLOOKUP(J2046,'DESC ITY - ENG'!B:D,3,FALSE))</f>
        <v>ALM-</v>
      </c>
      <c r="U2046" t="str">
        <f>VLOOKUP(T2046,'STANDARD COMM'!A:B,2,FALSE)</f>
        <v>ALUM MATERIAL</v>
      </c>
      <c r="V2046" t="str">
        <f>IF(T2046="","(blank)",IF(COUNTIF('STANDARD COMM'!A:A,T2046)&gt;0,"OK","OUT OF SCOPE"))</f>
        <v>OK</v>
      </c>
    </row>
    <row r="2047" spans="1:22">
      <c r="A2047" t="s">
        <v>9524</v>
      </c>
      <c r="B2047" s="48">
        <v>46129.407453703701</v>
      </c>
      <c r="D2047" t="s">
        <v>77</v>
      </c>
      <c r="E2047" t="str">
        <f>VLOOKUP(D2047,[1]Sheet1!$F:$G,2,FALSE)</f>
        <v>GULBAK BAKALIT METAL VE TEKSTIL SAN. ve TIC. LTD. STI</v>
      </c>
      <c r="F2047" t="s">
        <v>9714</v>
      </c>
      <c r="G2047" s="24">
        <v>46173</v>
      </c>
      <c r="I2047" t="s">
        <v>386</v>
      </c>
      <c r="J2047" t="s">
        <v>387</v>
      </c>
      <c r="K2047" t="s">
        <v>4935</v>
      </c>
      <c r="L2047" s="33" t="str">
        <f>VLOOKUP(K2047,'COMM ITY- ENG'!A:B,2,FALSE)</f>
        <v>handles</v>
      </c>
      <c r="N2047">
        <v>6000</v>
      </c>
      <c r="O2047" t="s">
        <v>4949</v>
      </c>
      <c r="Q2047" s="19">
        <f t="shared" si="31"/>
        <v>1.2270000000000001</v>
      </c>
      <c r="R2047">
        <v>7362</v>
      </c>
      <c r="S2047" s="26" t="str">
        <f>IFERROR(VLOOKUP(J2047,'DESC ITY - ENG'!B:C,2,FALSE),VLOOKUP(I2047,'DESC ITY - ENG'!A:C,3,FALSE))</f>
        <v>Steel Handle AC.SOLE Long w/Logo MC AISI 430 Pan 279-30 Sandblasted [cite: 4]</v>
      </c>
      <c r="T2047" s="15" t="str">
        <f>IFERROR(VLOOKUP(S2047,'DESC ITY - ENG'!C:D,2,FALSE),VLOOKUP(J2047,'DESC ITY - ENG'!B:D,3,FALSE))</f>
        <v>HDL--</v>
      </c>
      <c r="U2047" t="e">
        <f>VLOOKUP(T2047,'STANDARD COMM'!A:B,2,FALSE)</f>
        <v>#N/A</v>
      </c>
      <c r="V2047" t="str">
        <f>IF(T2047="","(blank)",IF(COUNTIF('STANDARD COMM'!A:A,T2047)&gt;0,"OK","OUT OF SCOPE"))</f>
        <v>OUT OF SCOPE</v>
      </c>
    </row>
    <row r="2048" spans="1:22">
      <c r="A2048" t="s">
        <v>9524</v>
      </c>
      <c r="B2048" s="48">
        <v>46129.407453703701</v>
      </c>
      <c r="D2048" t="s">
        <v>77</v>
      </c>
      <c r="E2048" t="str">
        <f>VLOOKUP(D2048,[1]Sheet1!$F:$G,2,FALSE)</f>
        <v>GULBAK BAKALIT METAL VE TEKSTIL SAN. ve TIC. LTD. STI</v>
      </c>
      <c r="F2048" t="s">
        <v>9714</v>
      </c>
      <c r="G2048" s="24">
        <v>46173</v>
      </c>
      <c r="I2048" t="s">
        <v>388</v>
      </c>
      <c r="J2048" t="s">
        <v>389</v>
      </c>
      <c r="K2048" t="s">
        <v>4935</v>
      </c>
      <c r="L2048" s="33" t="str">
        <f>VLOOKUP(K2048,'COMM ITY- ENG'!A:B,2,FALSE)</f>
        <v>handles</v>
      </c>
      <c r="N2048">
        <v>10000</v>
      </c>
      <c r="O2048" t="s">
        <v>4949</v>
      </c>
      <c r="Q2048" s="19">
        <f t="shared" si="31"/>
        <v>1.2270000000000001</v>
      </c>
      <c r="R2048">
        <v>12270</v>
      </c>
      <c r="S2048" s="26" t="str">
        <f>IFERROR(VLOOKUP(J2048,'DESC ITY - ENG'!B:C,2,FALSE),VLOOKUP(I2048,'DESC ITY - ENG'!A:C,3,FALSE))</f>
        <v>Steel Handle AC.SOLE Long w/Logo MC AISI 430 Skillet 379-26 Sandblasted [cite: 4 5]</v>
      </c>
      <c r="T2048" s="15" t="str">
        <f>IFERROR(VLOOKUP(S2048,'DESC ITY - ENG'!C:D,2,FALSE),VLOOKUP(J2048,'DESC ITY - ENG'!B:D,3,FALSE))</f>
        <v>HDL--</v>
      </c>
      <c r="U2048" t="e">
        <f>VLOOKUP(T2048,'STANDARD COMM'!A:B,2,FALSE)</f>
        <v>#N/A</v>
      </c>
      <c r="V2048" t="str">
        <f>IF(T2048="","(blank)",IF(COUNTIF('STANDARD COMM'!A:A,T2048)&gt;0,"OK","OUT OF SCOPE"))</f>
        <v>OUT OF SCOPE</v>
      </c>
    </row>
    <row r="2049" spans="1:22">
      <c r="A2049" t="s">
        <v>9557</v>
      </c>
      <c r="B2049" s="48">
        <v>46129.437916666699</v>
      </c>
      <c r="D2049" t="s">
        <v>99</v>
      </c>
      <c r="E2049" t="str">
        <f>VLOOKUP(D2049,[1]Sheet1!$F:$G,2,FALSE)</f>
        <v>IMF INDUSTRIE MARCHIGIANE FILTRI SRL</v>
      </c>
      <c r="F2049" t="s">
        <v>9726</v>
      </c>
      <c r="G2049" s="24">
        <v>46173</v>
      </c>
      <c r="I2049" t="s">
        <v>874</v>
      </c>
      <c r="J2049" t="s">
        <v>875</v>
      </c>
      <c r="K2049" t="s">
        <v>4944</v>
      </c>
      <c r="L2049" s="33" t="str">
        <f>VLOOKUP(K2049,'COMM ITY- ENG'!A:B,2,FALSE)</f>
        <v>steel</v>
      </c>
      <c r="N2049">
        <v>18000</v>
      </c>
      <c r="O2049" t="s">
        <v>4949</v>
      </c>
      <c r="Q2049" s="19">
        <f t="shared" si="31"/>
        <v>0.214</v>
      </c>
      <c r="R2049">
        <v>3852</v>
      </c>
      <c r="S2049" s="26" t="str">
        <f>IFERROR(VLOOKUP(J2049,'DESC ITY - ENG'!B:C,2,FALSE),VLOOKUP(I2049,'DESC ITY - ENG'!A:C,3,FALSE))</f>
        <v>Steel Disc AC.157/040 3.0mm Narrow Slots + 51mm Center Hole [cite: 1]</v>
      </c>
      <c r="T2049" s="15" t="str">
        <f>IFERROR(VLOOKUP(S2049,'DESC ITY - ENG'!C:D,2,FALSE),VLOOKUP(J2049,'DESC ITY - ENG'!B:D,3,FALSE))</f>
        <v>SM--</v>
      </c>
      <c r="U2049" t="str">
        <f>VLOOKUP(T2049,'STANDARD COMM'!A:B,2,FALSE)</f>
        <v>STEEL MATERIAL</v>
      </c>
      <c r="V2049" t="str">
        <f>IF(T2049="","(blank)",IF(COUNTIF('STANDARD COMM'!A:A,T2049)&gt;0,"OK","OUT OF SCOPE"))</f>
        <v>OK</v>
      </c>
    </row>
    <row r="2050" spans="1:22">
      <c r="A2050" t="s">
        <v>9557</v>
      </c>
      <c r="B2050" s="48">
        <v>46129.437916666699</v>
      </c>
      <c r="D2050" t="s">
        <v>99</v>
      </c>
      <c r="E2050" t="str">
        <f>VLOOKUP(D2050,[1]Sheet1!$F:$G,2,FALSE)</f>
        <v>IMF INDUSTRIE MARCHIGIANE FILTRI SRL</v>
      </c>
      <c r="F2050" t="s">
        <v>9726</v>
      </c>
      <c r="G2050" s="24">
        <v>46173</v>
      </c>
      <c r="I2050" t="s">
        <v>940</v>
      </c>
      <c r="J2050" t="s">
        <v>941</v>
      </c>
      <c r="K2050" t="s">
        <v>4944</v>
      </c>
      <c r="L2050" s="33" t="str">
        <f>VLOOKUP(K2050,'COMM ITY- ENG'!A:B,2,FALSE)</f>
        <v>steel</v>
      </c>
      <c r="N2050">
        <v>5000</v>
      </c>
      <c r="O2050" t="s">
        <v>4949</v>
      </c>
      <c r="Q2050" s="19">
        <f t="shared" ref="Q2050:Q2113" si="32">+R2050/N2050</f>
        <v>0.24260000000000001</v>
      </c>
      <c r="R2050">
        <v>1213</v>
      </c>
      <c r="S2050" s="26" t="str">
        <f>IFERROR(VLOOKUP(J2050,'DESC ITY - ENG'!B:C,2,FALSE),VLOOKUP(I2050,'DESC ITY - ENG'!A:C,3,FALSE))</f>
        <v>DISK AC.167/040 C/F 3MM + NARROW SLOTS + CENTRAL HOLE 51mm</v>
      </c>
      <c r="T2050" s="15" t="str">
        <f>IFERROR(VLOOKUP(S2050,'DESC ITY - ENG'!C:D,2,FALSE),VLOOKUP(J2050,'DESC ITY - ENG'!B:D,3,FALSE))</f>
        <v>SHTS</v>
      </c>
      <c r="U2050" t="str">
        <f>VLOOKUP(T2050,'STANDARD COMM'!A:B,2,FALSE)</f>
        <v>COLOR SHEET SLEEVE</v>
      </c>
      <c r="V2050" t="str">
        <f>IF(T2050="","(blank)",IF(COUNTIF('STANDARD COMM'!A:A,T2050)&gt;0,"OK","OUT OF SCOPE"))</f>
        <v>OK</v>
      </c>
    </row>
    <row r="2051" spans="1:22">
      <c r="A2051" t="s">
        <v>9557</v>
      </c>
      <c r="B2051" s="48">
        <v>46129.437916666699</v>
      </c>
      <c r="D2051" t="s">
        <v>99</v>
      </c>
      <c r="E2051" t="str">
        <f>VLOOKUP(D2051,[1]Sheet1!$F:$G,2,FALSE)</f>
        <v>IMF INDUSTRIE MARCHIGIANE FILTRI SRL</v>
      </c>
      <c r="F2051" t="s">
        <v>9727</v>
      </c>
      <c r="G2051" s="24">
        <v>46173</v>
      </c>
      <c r="I2051" t="s">
        <v>874</v>
      </c>
      <c r="J2051" t="s">
        <v>875</v>
      </c>
      <c r="K2051" t="s">
        <v>4944</v>
      </c>
      <c r="L2051" s="33" t="str">
        <f>VLOOKUP(K2051,'COMM ITY- ENG'!A:B,2,FALSE)</f>
        <v>steel</v>
      </c>
      <c r="N2051">
        <v>10000</v>
      </c>
      <c r="O2051" t="s">
        <v>4949</v>
      </c>
      <c r="Q2051" s="19">
        <f t="shared" si="32"/>
        <v>0.214</v>
      </c>
      <c r="R2051">
        <v>2140</v>
      </c>
      <c r="S2051" s="26" t="str">
        <f>IFERROR(VLOOKUP(J2051,'DESC ITY - ENG'!B:C,2,FALSE),VLOOKUP(I2051,'DESC ITY - ENG'!A:C,3,FALSE))</f>
        <v>Steel Disc AC.157/040 3.0mm Narrow Slots + 51mm Center Hole [cite: 1]</v>
      </c>
      <c r="T2051" s="15" t="str">
        <f>IFERROR(VLOOKUP(S2051,'DESC ITY - ENG'!C:D,2,FALSE),VLOOKUP(J2051,'DESC ITY - ENG'!B:D,3,FALSE))</f>
        <v>SM--</v>
      </c>
      <c r="U2051" t="str">
        <f>VLOOKUP(T2051,'STANDARD COMM'!A:B,2,FALSE)</f>
        <v>STEEL MATERIAL</v>
      </c>
      <c r="V2051" t="str">
        <f>IF(T2051="","(blank)",IF(COUNTIF('STANDARD COMM'!A:A,T2051)&gt;0,"OK","OUT OF SCOPE"))</f>
        <v>OK</v>
      </c>
    </row>
    <row r="2052" spans="1:22">
      <c r="A2052" t="s">
        <v>9557</v>
      </c>
      <c r="B2052" s="48">
        <v>46129.437916666699</v>
      </c>
      <c r="D2052" t="s">
        <v>99</v>
      </c>
      <c r="E2052" t="str">
        <f>VLOOKUP(D2052,[1]Sheet1!$F:$G,2,FALSE)</f>
        <v>IMF INDUSTRIE MARCHIGIANE FILTRI SRL</v>
      </c>
      <c r="F2052" t="s">
        <v>9727</v>
      </c>
      <c r="G2052" s="24">
        <v>46173</v>
      </c>
      <c r="I2052" t="s">
        <v>874</v>
      </c>
      <c r="J2052" t="s">
        <v>875</v>
      </c>
      <c r="K2052" t="s">
        <v>4944</v>
      </c>
      <c r="L2052" s="33" t="str">
        <f>VLOOKUP(K2052,'COMM ITY- ENG'!A:B,2,FALSE)</f>
        <v>steel</v>
      </c>
      <c r="N2052">
        <v>2000</v>
      </c>
      <c r="O2052" t="s">
        <v>4949</v>
      </c>
      <c r="Q2052" s="19">
        <f t="shared" si="32"/>
        <v>0.214</v>
      </c>
      <c r="R2052">
        <v>428</v>
      </c>
      <c r="S2052" s="26" t="str">
        <f>IFERROR(VLOOKUP(J2052,'DESC ITY - ENG'!B:C,2,FALSE),VLOOKUP(I2052,'DESC ITY - ENG'!A:C,3,FALSE))</f>
        <v>Steel Disc AC.157/040 3.0mm Narrow Slots + 51mm Center Hole [cite: 1]</v>
      </c>
      <c r="T2052" s="15" t="str">
        <f>IFERROR(VLOOKUP(S2052,'DESC ITY - ENG'!C:D,2,FALSE),VLOOKUP(J2052,'DESC ITY - ENG'!B:D,3,FALSE))</f>
        <v>SM--</v>
      </c>
      <c r="U2052" t="str">
        <f>VLOOKUP(T2052,'STANDARD COMM'!A:B,2,FALSE)</f>
        <v>STEEL MATERIAL</v>
      </c>
      <c r="V2052" t="str">
        <f>IF(T2052="","(blank)",IF(COUNTIF('STANDARD COMM'!A:A,T2052)&gt;0,"OK","OUT OF SCOPE"))</f>
        <v>OK</v>
      </c>
    </row>
    <row r="2053" spans="1:22">
      <c r="A2053" t="s">
        <v>9649</v>
      </c>
      <c r="B2053" s="48">
        <v>46129.4620138889</v>
      </c>
      <c r="D2053" t="s">
        <v>101</v>
      </c>
      <c r="E2053" t="str">
        <f>VLOOKUP(D2053,[1]Sheet1!$F:$G,2,FALSE)</f>
        <v>BONTEMPI S.R.L.</v>
      </c>
      <c r="F2053" t="s">
        <v>9773</v>
      </c>
      <c r="G2053" s="24">
        <v>46173</v>
      </c>
      <c r="I2053" t="s">
        <v>886</v>
      </c>
      <c r="J2053" t="s">
        <v>887</v>
      </c>
      <c r="K2053" t="s">
        <v>4942</v>
      </c>
      <c r="L2053" s="33" t="str">
        <f>VLOOKUP(K2053,'COMM ITY- ENG'!A:B,2,FALSE)</f>
        <v>accessories for handles</v>
      </c>
      <c r="N2053">
        <v>201084</v>
      </c>
      <c r="O2053" t="s">
        <v>4949</v>
      </c>
      <c r="Q2053" s="19">
        <f t="shared" si="32"/>
        <v>7.5499791132064217E-3</v>
      </c>
      <c r="R2053">
        <v>1518.18</v>
      </c>
      <c r="S2053" s="26" t="str">
        <f>IFERROR(VLOOKUP(J2053,'DESC ITY - ENG'!B:C,2,FALSE),VLOOKUP(I2053,'DESC ITY - ENG'!A:C,3,FALSE))</f>
        <v>Rivet 5x13 mm AG5 Aluminum</v>
      </c>
      <c r="T2053" s="15" t="str">
        <f>IFERROR(VLOOKUP(S2053,'DESC ITY - ENG'!C:D,2,FALSE),VLOOKUP(J2053,'DESC ITY - ENG'!B:D,3,FALSE))</f>
        <v>RIV-</v>
      </c>
      <c r="U2053" t="str">
        <f>VLOOKUP(T2053,'STANDARD COMM'!A:B,2,FALSE)</f>
        <v>RIVET</v>
      </c>
      <c r="V2053" t="str">
        <f>IF(T2053="","(blank)",IF(COUNTIF('STANDARD COMM'!A:A,T2053)&gt;0,"OK","OUT OF SCOPE"))</f>
        <v>OK</v>
      </c>
    </row>
    <row r="2054" spans="1:22">
      <c r="A2054" t="s">
        <v>9556</v>
      </c>
      <c r="B2054" s="48">
        <v>46129.608530092599</v>
      </c>
      <c r="D2054" t="s">
        <v>99</v>
      </c>
      <c r="E2054" t="str">
        <f>VLOOKUP(D2054,[1]Sheet1!$F:$G,2,FALSE)</f>
        <v>IMF INDUSTRIE MARCHIGIANE FILTRI SRL</v>
      </c>
      <c r="F2054" t="s">
        <v>9726</v>
      </c>
      <c r="G2054" s="24">
        <v>46173</v>
      </c>
      <c r="I2054" t="s">
        <v>868</v>
      </c>
      <c r="J2054" t="s">
        <v>869</v>
      </c>
      <c r="K2054" t="s">
        <v>4944</v>
      </c>
      <c r="L2054" s="33" t="str">
        <f>VLOOKUP(K2054,'COMM ITY- ENG'!A:B,2,FALSE)</f>
        <v>steel</v>
      </c>
      <c r="N2054">
        <v>29000</v>
      </c>
      <c r="O2054" t="s">
        <v>4949</v>
      </c>
      <c r="Q2054" s="19">
        <f t="shared" si="32"/>
        <v>0.1449</v>
      </c>
      <c r="R2054">
        <v>4202.1000000000004</v>
      </c>
      <c r="S2054" s="26" t="str">
        <f>IFERROR(VLOOKUP(J2054,'DESC ITY - ENG'!B:C,2,FALSE),VLOOKUP(I2054,'DESC ITY - ENG'!A:C,3,FALSE))</f>
        <v>Steel Disc AC.127/040 3.0mm Narrow Slots + 38mm Center Hole [cite: 1]</v>
      </c>
      <c r="T2054" s="15" t="str">
        <f>IFERROR(VLOOKUP(S2054,'DESC ITY - ENG'!C:D,2,FALSE),VLOOKUP(J2054,'DESC ITY - ENG'!B:D,3,FALSE))</f>
        <v>SM--</v>
      </c>
      <c r="U2054" t="str">
        <f>VLOOKUP(T2054,'STANDARD COMM'!A:B,2,FALSE)</f>
        <v>STEEL MATERIAL</v>
      </c>
      <c r="V2054" t="str">
        <f>IF(T2054="","(blank)",IF(COUNTIF('STANDARD COMM'!A:A,T2054)&gt;0,"OK","OUT OF SCOPE"))</f>
        <v>OK</v>
      </c>
    </row>
    <row r="2055" spans="1:22">
      <c r="A2055" t="s">
        <v>9556</v>
      </c>
      <c r="B2055" s="48">
        <v>46129.608530092599</v>
      </c>
      <c r="D2055" t="s">
        <v>99</v>
      </c>
      <c r="E2055" t="str">
        <f>VLOOKUP(D2055,[1]Sheet1!$F:$G,2,FALSE)</f>
        <v>IMF INDUSTRIE MARCHIGIANE FILTRI SRL</v>
      </c>
      <c r="F2055" t="s">
        <v>9726</v>
      </c>
      <c r="G2055" s="24">
        <v>46173</v>
      </c>
      <c r="I2055" t="s">
        <v>868</v>
      </c>
      <c r="J2055" t="s">
        <v>869</v>
      </c>
      <c r="K2055" t="s">
        <v>4944</v>
      </c>
      <c r="L2055" s="33" t="str">
        <f>VLOOKUP(K2055,'COMM ITY- ENG'!A:B,2,FALSE)</f>
        <v>steel</v>
      </c>
      <c r="N2055">
        <v>15000</v>
      </c>
      <c r="O2055" t="s">
        <v>4949</v>
      </c>
      <c r="Q2055" s="19">
        <f t="shared" si="32"/>
        <v>0.1449</v>
      </c>
      <c r="R2055">
        <v>2173.5</v>
      </c>
      <c r="S2055" s="26" t="str">
        <f>IFERROR(VLOOKUP(J2055,'DESC ITY - ENG'!B:C,2,FALSE),VLOOKUP(I2055,'DESC ITY - ENG'!A:C,3,FALSE))</f>
        <v>Steel Disc AC.127/040 3.0mm Narrow Slots + 38mm Center Hole [cite: 1]</v>
      </c>
      <c r="T2055" s="15" t="str">
        <f>IFERROR(VLOOKUP(S2055,'DESC ITY - ENG'!C:D,2,FALSE),VLOOKUP(J2055,'DESC ITY - ENG'!B:D,3,FALSE))</f>
        <v>SM--</v>
      </c>
      <c r="U2055" t="str">
        <f>VLOOKUP(T2055,'STANDARD COMM'!A:B,2,FALSE)</f>
        <v>STEEL MATERIAL</v>
      </c>
      <c r="V2055" t="str">
        <f>IF(T2055="","(blank)",IF(COUNTIF('STANDARD COMM'!A:A,T2055)&gt;0,"OK","OUT OF SCOPE"))</f>
        <v>OK</v>
      </c>
    </row>
    <row r="2056" spans="1:22">
      <c r="A2056" t="s">
        <v>9556</v>
      </c>
      <c r="B2056" s="48">
        <v>46129.608530092599</v>
      </c>
      <c r="D2056" t="s">
        <v>99</v>
      </c>
      <c r="E2056" t="str">
        <f>VLOOKUP(D2056,[1]Sheet1!$F:$G,2,FALSE)</f>
        <v>IMF INDUSTRIE MARCHIGIANE FILTRI SRL</v>
      </c>
      <c r="F2056" t="s">
        <v>9726</v>
      </c>
      <c r="G2056" s="24">
        <v>46173</v>
      </c>
      <c r="I2056" t="s">
        <v>878</v>
      </c>
      <c r="J2056" t="s">
        <v>879</v>
      </c>
      <c r="K2056" t="s">
        <v>4944</v>
      </c>
      <c r="L2056" s="33" t="str">
        <f>VLOOKUP(K2056,'COMM ITY- ENG'!A:B,2,FALSE)</f>
        <v>steel</v>
      </c>
      <c r="N2056">
        <v>6720</v>
      </c>
      <c r="O2056" t="s">
        <v>4949</v>
      </c>
      <c r="Q2056" s="19">
        <f t="shared" si="32"/>
        <v>0.27840029761904761</v>
      </c>
      <c r="R2056">
        <v>1870.85</v>
      </c>
      <c r="S2056" s="26" t="str">
        <f>IFERROR(VLOOKUP(J2056,'DESC ITY - ENG'!B:C,2,FALSE),VLOOKUP(I2056,'DESC ITY - ENG'!A:C,3,FALSE))</f>
        <v>Steel Disc AC.187/040 3.0mm Narrow Slots + 51mm Center Hole [cite: 1]</v>
      </c>
      <c r="T2056" s="15" t="str">
        <f>IFERROR(VLOOKUP(S2056,'DESC ITY - ENG'!C:D,2,FALSE),VLOOKUP(J2056,'DESC ITY - ENG'!B:D,3,FALSE))</f>
        <v>SM--</v>
      </c>
      <c r="U2056" t="str">
        <f>VLOOKUP(T2056,'STANDARD COMM'!A:B,2,FALSE)</f>
        <v>STEEL MATERIAL</v>
      </c>
      <c r="V2056" t="str">
        <f>IF(T2056="","(blank)",IF(COUNTIF('STANDARD COMM'!A:A,T2056)&gt;0,"OK","OUT OF SCOPE"))</f>
        <v>OK</v>
      </c>
    </row>
    <row r="2057" spans="1:22">
      <c r="A2057" t="s">
        <v>9556</v>
      </c>
      <c r="B2057" s="48">
        <v>46129.608530092599</v>
      </c>
      <c r="D2057" t="s">
        <v>99</v>
      </c>
      <c r="E2057" t="str">
        <f>VLOOKUP(D2057,[1]Sheet1!$F:$G,2,FALSE)</f>
        <v>IMF INDUSTRIE MARCHIGIANE FILTRI SRL</v>
      </c>
      <c r="F2057" t="s">
        <v>9727</v>
      </c>
      <c r="G2057" s="24">
        <v>46173</v>
      </c>
      <c r="I2057" t="s">
        <v>874</v>
      </c>
      <c r="J2057" t="s">
        <v>875</v>
      </c>
      <c r="K2057" t="s">
        <v>4944</v>
      </c>
      <c r="L2057" s="33" t="str">
        <f>VLOOKUP(K2057,'COMM ITY- ENG'!A:B,2,FALSE)</f>
        <v>steel</v>
      </c>
      <c r="N2057">
        <v>25000</v>
      </c>
      <c r="O2057" t="s">
        <v>4949</v>
      </c>
      <c r="Q2057" s="19">
        <f t="shared" si="32"/>
        <v>0.214</v>
      </c>
      <c r="R2057">
        <v>5350</v>
      </c>
      <c r="S2057" s="26" t="str">
        <f>IFERROR(VLOOKUP(J2057,'DESC ITY - ENG'!B:C,2,FALSE),VLOOKUP(I2057,'DESC ITY - ENG'!A:C,3,FALSE))</f>
        <v>Steel Disc AC.157/040 3.0mm Narrow Slots + 51mm Center Hole [cite: 1]</v>
      </c>
      <c r="T2057" s="15" t="str">
        <f>IFERROR(VLOOKUP(S2057,'DESC ITY - ENG'!C:D,2,FALSE),VLOOKUP(J2057,'DESC ITY - ENG'!B:D,3,FALSE))</f>
        <v>SM--</v>
      </c>
      <c r="U2057" t="str">
        <f>VLOOKUP(T2057,'STANDARD COMM'!A:B,2,FALSE)</f>
        <v>STEEL MATERIAL</v>
      </c>
      <c r="V2057" t="str">
        <f>IF(T2057="","(blank)",IF(COUNTIF('STANDARD COMM'!A:A,T2057)&gt;0,"OK","OUT OF SCOPE"))</f>
        <v>OK</v>
      </c>
    </row>
    <row r="2058" spans="1:22">
      <c r="A2058" t="s">
        <v>9556</v>
      </c>
      <c r="B2058" s="48">
        <v>46129.608530092599</v>
      </c>
      <c r="D2058" t="s">
        <v>99</v>
      </c>
      <c r="E2058" t="str">
        <f>VLOOKUP(D2058,[1]Sheet1!$F:$G,2,FALSE)</f>
        <v>IMF INDUSTRIE MARCHIGIANE FILTRI SRL</v>
      </c>
      <c r="F2058" t="s">
        <v>9727</v>
      </c>
      <c r="G2058" s="24">
        <v>46173</v>
      </c>
      <c r="I2058" t="s">
        <v>874</v>
      </c>
      <c r="J2058" t="s">
        <v>875</v>
      </c>
      <c r="K2058" t="s">
        <v>4944</v>
      </c>
      <c r="L2058" s="33" t="str">
        <f>VLOOKUP(K2058,'COMM ITY- ENG'!A:B,2,FALSE)</f>
        <v>steel</v>
      </c>
      <c r="N2058">
        <v>15000</v>
      </c>
      <c r="O2058" t="s">
        <v>4949</v>
      </c>
      <c r="Q2058" s="19">
        <f t="shared" si="32"/>
        <v>0.214</v>
      </c>
      <c r="R2058">
        <v>3210</v>
      </c>
      <c r="S2058" s="26" t="str">
        <f>IFERROR(VLOOKUP(J2058,'DESC ITY - ENG'!B:C,2,FALSE),VLOOKUP(I2058,'DESC ITY - ENG'!A:C,3,FALSE))</f>
        <v>Steel Disc AC.157/040 3.0mm Narrow Slots + 51mm Center Hole [cite: 1]</v>
      </c>
      <c r="T2058" s="15" t="str">
        <f>IFERROR(VLOOKUP(S2058,'DESC ITY - ENG'!C:D,2,FALSE),VLOOKUP(J2058,'DESC ITY - ENG'!B:D,3,FALSE))</f>
        <v>SM--</v>
      </c>
      <c r="U2058" t="str">
        <f>VLOOKUP(T2058,'STANDARD COMM'!A:B,2,FALSE)</f>
        <v>STEEL MATERIAL</v>
      </c>
      <c r="V2058" t="str">
        <f>IF(T2058="","(blank)",IF(COUNTIF('STANDARD COMM'!A:A,T2058)&gt;0,"OK","OUT OF SCOPE"))</f>
        <v>OK</v>
      </c>
    </row>
    <row r="2059" spans="1:22">
      <c r="A2059" t="s">
        <v>9556</v>
      </c>
      <c r="B2059" s="48">
        <v>46129.608530092599</v>
      </c>
      <c r="D2059" t="s">
        <v>99</v>
      </c>
      <c r="E2059" t="str">
        <f>VLOOKUP(D2059,[1]Sheet1!$F:$G,2,FALSE)</f>
        <v>IMF INDUSTRIE MARCHIGIANE FILTRI SRL</v>
      </c>
      <c r="F2059" t="s">
        <v>9727</v>
      </c>
      <c r="G2059" s="24">
        <v>46173</v>
      </c>
      <c r="I2059" t="s">
        <v>878</v>
      </c>
      <c r="J2059" t="s">
        <v>879</v>
      </c>
      <c r="K2059" t="s">
        <v>4944</v>
      </c>
      <c r="L2059" s="33" t="str">
        <f>VLOOKUP(K2059,'COMM ITY- ENG'!A:B,2,FALSE)</f>
        <v>steel</v>
      </c>
      <c r="N2059">
        <v>6250</v>
      </c>
      <c r="O2059" t="s">
        <v>4949</v>
      </c>
      <c r="Q2059" s="19">
        <f t="shared" si="32"/>
        <v>0.27839999999999998</v>
      </c>
      <c r="R2059">
        <v>1740</v>
      </c>
      <c r="S2059" s="26" t="str">
        <f>IFERROR(VLOOKUP(J2059,'DESC ITY - ENG'!B:C,2,FALSE),VLOOKUP(I2059,'DESC ITY - ENG'!A:C,3,FALSE))</f>
        <v>Steel Disc AC.187/040 3.0mm Narrow Slots + 51mm Center Hole [cite: 1]</v>
      </c>
      <c r="T2059" s="15" t="str">
        <f>IFERROR(VLOOKUP(S2059,'DESC ITY - ENG'!C:D,2,FALSE),VLOOKUP(J2059,'DESC ITY - ENG'!B:D,3,FALSE))</f>
        <v>SM--</v>
      </c>
      <c r="U2059" t="str">
        <f>VLOOKUP(T2059,'STANDARD COMM'!A:B,2,FALSE)</f>
        <v>STEEL MATERIAL</v>
      </c>
      <c r="V2059" t="str">
        <f>IF(T2059="","(blank)",IF(COUNTIF('STANDARD COMM'!A:A,T2059)&gt;0,"OK","OUT OF SCOPE"))</f>
        <v>OK</v>
      </c>
    </row>
    <row r="2060" spans="1:22">
      <c r="A2060" t="s">
        <v>9673</v>
      </c>
      <c r="B2060" s="48">
        <v>46129.646782407399</v>
      </c>
      <c r="D2060" t="s">
        <v>8258</v>
      </c>
      <c r="E2060" t="str">
        <f>VLOOKUP(D2060,[1]Sheet1!$F:$G,2,FALSE)</f>
        <v>SACS SPA</v>
      </c>
      <c r="F2060" t="s">
        <v>9781</v>
      </c>
      <c r="G2060" s="24">
        <v>46173</v>
      </c>
      <c r="I2060" t="s">
        <v>3070</v>
      </c>
      <c r="J2060" t="s">
        <v>3071</v>
      </c>
      <c r="K2060" t="s">
        <v>4946</v>
      </c>
      <c r="L2060" s="33" t="str">
        <f>VLOOKUP(K2060,'COMM ITY- ENG'!A:B,2,FALSE)</f>
        <v>consumable materials</v>
      </c>
      <c r="N2060">
        <v>7740</v>
      </c>
      <c r="O2060" t="s">
        <v>4950</v>
      </c>
      <c r="Q2060" s="19">
        <f t="shared" si="32"/>
        <v>0.32</v>
      </c>
      <c r="R2060">
        <v>2476.8000000000002</v>
      </c>
      <c r="S2060" s="26" t="str">
        <f>IFERROR(VLOOKUP(J2060,'DESC ITY - ENG'!B:C,2,FALSE),VLOOKUP(I2060,'DESC ITY - ENG'!A:C,3,FALSE))</f>
        <v>Hydrochloric Acid (Chemical)</v>
      </c>
      <c r="T2060" s="15" t="str">
        <f>IFERROR(VLOOKUP(S2060,'DESC ITY - ENG'!C:D,2,FALSE),VLOOKUP(J2060,'DESC ITY - ENG'!B:D,3,FALSE))</f>
        <v>MISC</v>
      </c>
      <c r="U2060" t="str">
        <f>VLOOKUP(T2060,'STANDARD COMM'!A:B,2,FALSE)</f>
        <v>MISCELLANEOUS</v>
      </c>
      <c r="V2060" t="str">
        <f>IF(T2060="","(blank)",IF(COUNTIF('STANDARD COMM'!A:A,T2060)&gt;0,"OK","OUT OF SCOPE"))</f>
        <v>OK</v>
      </c>
    </row>
    <row r="2061" spans="1:22">
      <c r="A2061" t="s">
        <v>9609</v>
      </c>
      <c r="B2061" s="48">
        <v>46129.685162037</v>
      </c>
      <c r="D2061" t="s">
        <v>103</v>
      </c>
      <c r="E2061" t="str">
        <f>VLOOKUP(D2061,[1]Sheet1!$F:$G,2,FALSE)</f>
        <v>LA TERMOPLASTIC-F.B.M. SRL</v>
      </c>
      <c r="F2061" t="s">
        <v>9758</v>
      </c>
      <c r="G2061" s="24">
        <v>46173</v>
      </c>
      <c r="I2061" t="s">
        <v>596</v>
      </c>
      <c r="J2061" t="s">
        <v>597</v>
      </c>
      <c r="K2061" t="s">
        <v>4935</v>
      </c>
      <c r="L2061" s="33" t="str">
        <f>VLOOKUP(K2061,'COMM ITY- ENG'!A:B,2,FALSE)</f>
        <v>handles</v>
      </c>
      <c r="N2061">
        <v>10800</v>
      </c>
      <c r="O2061" t="s">
        <v>4949</v>
      </c>
      <c r="Q2061" s="19">
        <f t="shared" si="32"/>
        <v>0.4</v>
      </c>
      <c r="R2061">
        <v>4320</v>
      </c>
      <c r="S2061" s="26" t="str">
        <f>IFERROR(VLOOKUP(J2061,'DESC ITY - ENG'!B:C,2,FALSE),VLOOKUP(I2061,'DESC ITY - ENG'!A:C,3,FALSE))</f>
        <v>Handle Titano/1 Black Satin Finish [cite: 4]</v>
      </c>
      <c r="T2061" s="15" t="str">
        <f>IFERROR(VLOOKUP(S2061,'DESC ITY - ENG'!C:D,2,FALSE),VLOOKUP(J2061,'DESC ITY - ENG'!B:D,3,FALSE))</f>
        <v>HDL--</v>
      </c>
      <c r="U2061" t="e">
        <f>VLOOKUP(T2061,'STANDARD COMM'!A:B,2,FALSE)</f>
        <v>#N/A</v>
      </c>
      <c r="V2061" t="str">
        <f>IF(T2061="","(blank)",IF(COUNTIF('STANDARD COMM'!A:A,T2061)&gt;0,"OK","OUT OF SCOPE"))</f>
        <v>OUT OF SCOPE</v>
      </c>
    </row>
    <row r="2062" spans="1:22">
      <c r="A2062" t="s">
        <v>9610</v>
      </c>
      <c r="B2062" s="48">
        <v>46129.693946759297</v>
      </c>
      <c r="D2062" t="s">
        <v>103</v>
      </c>
      <c r="E2062" t="str">
        <f>VLOOKUP(D2062,[1]Sheet1!$F:$G,2,FALSE)</f>
        <v>LA TERMOPLASTIC-F.B.M. SRL</v>
      </c>
      <c r="F2062" t="s">
        <v>9758</v>
      </c>
      <c r="G2062" s="24">
        <v>46173</v>
      </c>
      <c r="I2062" t="s">
        <v>892</v>
      </c>
      <c r="J2062" t="s">
        <v>893</v>
      </c>
      <c r="K2062" t="s">
        <v>4935</v>
      </c>
      <c r="L2062" s="33" t="str">
        <f>VLOOKUP(K2062,'COMM ITY- ENG'!A:B,2,FALSE)</f>
        <v>handles</v>
      </c>
      <c r="N2062">
        <v>4800</v>
      </c>
      <c r="O2062" t="s">
        <v>4949</v>
      </c>
      <c r="Q2062" s="19">
        <f t="shared" si="32"/>
        <v>0.31064999999999998</v>
      </c>
      <c r="R2062">
        <v>1491.12</v>
      </c>
      <c r="S2062" s="26" t="str">
        <f>IFERROR(VLOOKUP(J2062,'DESC ITY - ENG'!B:C,2,FALSE),VLOOKUP(I2062,'DESC ITY - ENG'!A:C,3,FALSE))</f>
        <v>Handle Chicago/1 Black Satin Finish [cite: 4]</v>
      </c>
      <c r="T2062" s="15" t="str">
        <f>IFERROR(VLOOKUP(S2062,'DESC ITY - ENG'!C:D,2,FALSE),VLOOKUP(J2062,'DESC ITY - ENG'!B:D,3,FALSE))</f>
        <v>HDL--</v>
      </c>
      <c r="U2062" t="e">
        <f>VLOOKUP(T2062,'STANDARD COMM'!A:B,2,FALSE)</f>
        <v>#N/A</v>
      </c>
      <c r="V2062" t="str">
        <f>IF(T2062="","(blank)",IF(COUNTIF('STANDARD COMM'!A:A,T2062)&gt;0,"OK","OUT OF SCOPE"))</f>
        <v>OUT OF SCOPE</v>
      </c>
    </row>
    <row r="2063" spans="1:22">
      <c r="A2063" t="s">
        <v>9610</v>
      </c>
      <c r="B2063" s="48">
        <v>46129.693946759297</v>
      </c>
      <c r="D2063" t="s">
        <v>103</v>
      </c>
      <c r="E2063" t="str">
        <f>VLOOKUP(D2063,[1]Sheet1!$F:$G,2,FALSE)</f>
        <v>LA TERMOPLASTIC-F.B.M. SRL</v>
      </c>
      <c r="F2063" t="s">
        <v>9758</v>
      </c>
      <c r="G2063" s="24">
        <v>46173</v>
      </c>
      <c r="I2063" t="s">
        <v>894</v>
      </c>
      <c r="J2063" t="s">
        <v>895</v>
      </c>
      <c r="K2063" t="s">
        <v>4935</v>
      </c>
      <c r="L2063" s="33" t="str">
        <f>VLOOKUP(K2063,'COMM ITY- ENG'!A:B,2,FALSE)</f>
        <v>handles</v>
      </c>
      <c r="N2063">
        <v>10830</v>
      </c>
      <c r="O2063" t="s">
        <v>4949</v>
      </c>
      <c r="Q2063" s="19">
        <f t="shared" si="32"/>
        <v>0.33630009233610342</v>
      </c>
      <c r="R2063">
        <v>3642.13</v>
      </c>
      <c r="S2063" s="26" t="str">
        <f>IFERROR(VLOOKUP(J2063,'DESC ITY - ENG'!B:C,2,FALSE),VLOOKUP(I2063,'DESC ITY - ENG'!A:C,3,FALSE))</f>
        <v>Handle Chicago/2 Black Satin Finish [cite: 4]</v>
      </c>
      <c r="T2063" s="15" t="str">
        <f>IFERROR(VLOOKUP(S2063,'DESC ITY - ENG'!C:D,2,FALSE),VLOOKUP(J2063,'DESC ITY - ENG'!B:D,3,FALSE))</f>
        <v>HDL--</v>
      </c>
      <c r="U2063" t="e">
        <f>VLOOKUP(T2063,'STANDARD COMM'!A:B,2,FALSE)</f>
        <v>#N/A</v>
      </c>
      <c r="V2063" t="str">
        <f>IF(T2063="","(blank)",IF(COUNTIF('STANDARD COMM'!A:A,T2063)&gt;0,"OK","OUT OF SCOPE"))</f>
        <v>OUT OF SCOPE</v>
      </c>
    </row>
    <row r="2064" spans="1:22">
      <c r="A2064" t="s">
        <v>9643</v>
      </c>
      <c r="B2064" s="48">
        <v>46129.7211805556</v>
      </c>
      <c r="D2064" t="s">
        <v>8256</v>
      </c>
      <c r="E2064" t="str">
        <f>VLOOKUP(D2064,[1]Sheet1!$F:$G,2,FALSE)</f>
        <v>A&amp;C SRL</v>
      </c>
      <c r="F2064" t="s">
        <v>9771</v>
      </c>
      <c r="G2064" s="24">
        <v>46173</v>
      </c>
      <c r="I2064" t="s">
        <v>2492</v>
      </c>
      <c r="J2064" t="s">
        <v>2493</v>
      </c>
      <c r="K2064" t="s">
        <v>4935</v>
      </c>
      <c r="L2064" s="33" t="str">
        <f>VLOOKUP(K2064,'COMM ITY- ENG'!A:B,2,FALSE)</f>
        <v>handles</v>
      </c>
      <c r="N2064">
        <v>4300</v>
      </c>
      <c r="O2064" t="s">
        <v>4949</v>
      </c>
      <c r="Q2064" s="19">
        <f t="shared" si="32"/>
        <v>6.7900000000000002E-2</v>
      </c>
      <c r="R2064">
        <v>291.97000000000003</v>
      </c>
      <c r="S2064" s="26" t="str">
        <f>IFERROR(VLOOKUP(J2064,'DESC ITY - ENG'!B:C,2,FALSE),VLOOKUP(I2064,'DESC ITY - ENG'!A:C,3,FALSE))</f>
        <v>Ring Nut L1500 13/21mm R35 F60 A 0°</v>
      </c>
      <c r="T2064" s="15" t="str">
        <f>IFERROR(VLOOKUP(S2064,'DESC ITY - ENG'!C:D,2,FALSE),VLOOKUP(J2064,'DESC ITY - ENG'!B:D,3,FALSE))</f>
        <v>NUT-</v>
      </c>
      <c r="U2064" t="str">
        <f>VLOOKUP(T2064,'STANDARD COMM'!A:B,2,FALSE)</f>
        <v>NUT</v>
      </c>
      <c r="V2064" t="str">
        <f>IF(T2064="","(blank)",IF(COUNTIF('STANDARD COMM'!A:A,T2064)&gt;0,"OK","OUT OF SCOPE"))</f>
        <v>OK</v>
      </c>
    </row>
    <row r="2065" spans="1:22">
      <c r="A2065" t="s">
        <v>9643</v>
      </c>
      <c r="B2065" s="48">
        <v>46129.7211805556</v>
      </c>
      <c r="D2065" t="s">
        <v>8256</v>
      </c>
      <c r="E2065" t="str">
        <f>VLOOKUP(D2065,[1]Sheet1!$F:$G,2,FALSE)</f>
        <v>A&amp;C SRL</v>
      </c>
      <c r="F2065" t="s">
        <v>9771</v>
      </c>
      <c r="G2065" s="24">
        <v>46173</v>
      </c>
      <c r="I2065" t="s">
        <v>2504</v>
      </c>
      <c r="J2065" t="s">
        <v>2505</v>
      </c>
      <c r="K2065" t="s">
        <v>4935</v>
      </c>
      <c r="L2065" s="33" t="str">
        <f>VLOOKUP(K2065,'COMM ITY- ENG'!A:B,2,FALSE)</f>
        <v>handles</v>
      </c>
      <c r="N2065">
        <v>5300</v>
      </c>
      <c r="O2065" t="s">
        <v>4949</v>
      </c>
      <c r="Q2065" s="19">
        <f t="shared" si="32"/>
        <v>6.1600000000000002E-2</v>
      </c>
      <c r="R2065">
        <v>326.48</v>
      </c>
      <c r="S2065" s="26" t="str">
        <f>IFERROR(VLOOKUP(J2065,'DESC ITY - ENG'!B:C,2,FALSE),VLOOKUP(I2065,'DESC ITY - ENG'!A:C,3,FALSE))</f>
        <v>Ring Nut AR 0400 16/19 R110</v>
      </c>
      <c r="T2065" s="15" t="str">
        <f>IFERROR(VLOOKUP(S2065,'DESC ITY - ENG'!C:D,2,FALSE),VLOOKUP(J2065,'DESC ITY - ENG'!B:D,3,FALSE))</f>
        <v>NUT-</v>
      </c>
      <c r="U2065" t="str">
        <f>VLOOKUP(T2065,'STANDARD COMM'!A:B,2,FALSE)</f>
        <v>NUT</v>
      </c>
      <c r="V2065" t="str">
        <f>IF(T2065="","(blank)",IF(COUNTIF('STANDARD COMM'!A:A,T2065)&gt;0,"OK","OUT OF SCOPE"))</f>
        <v>OK</v>
      </c>
    </row>
    <row r="2066" spans="1:22">
      <c r="A2066" t="s">
        <v>9643</v>
      </c>
      <c r="B2066" s="48">
        <v>46129.7211805556</v>
      </c>
      <c r="D2066" t="s">
        <v>8256</v>
      </c>
      <c r="E2066" t="str">
        <f>VLOOKUP(D2066,[1]Sheet1!$F:$G,2,FALSE)</f>
        <v>A&amp;C SRL</v>
      </c>
      <c r="F2066" t="s">
        <v>9771</v>
      </c>
      <c r="G2066" s="24">
        <v>46173</v>
      </c>
      <c r="I2066" t="s">
        <v>2506</v>
      </c>
      <c r="J2066" t="s">
        <v>2507</v>
      </c>
      <c r="K2066" t="s">
        <v>4935</v>
      </c>
      <c r="L2066" s="33" t="str">
        <f>VLOOKUP(K2066,'COMM ITY- ENG'!A:B,2,FALSE)</f>
        <v>handles</v>
      </c>
      <c r="N2066">
        <v>2100</v>
      </c>
      <c r="O2066" t="s">
        <v>4949</v>
      </c>
      <c r="Q2066" s="19">
        <f t="shared" si="32"/>
        <v>7.5600000000000001E-2</v>
      </c>
      <c r="R2066">
        <v>158.76</v>
      </c>
      <c r="S2066" s="26" t="str">
        <f>IFERROR(VLOOKUP(J2066,'DESC ITY - ENG'!B:C,2,FALSE),VLOOKUP(I2066,'DESC ITY - ENG'!A:C,3,FALSE))</f>
        <v>FERRULE AR 0400 19.5/26 R.60 F.140</v>
      </c>
      <c r="T2066" s="15" t="str">
        <f>IFERROR(VLOOKUP(S2066,'DESC ITY - ENG'!C:D,2,FALSE),VLOOKUP(J2066,'DESC ITY - ENG'!B:D,3,FALSE))</f>
        <v>SHTS</v>
      </c>
      <c r="U2066" t="str">
        <f>VLOOKUP(T2066,'STANDARD COMM'!A:B,2,FALSE)</f>
        <v>COLOR SHEET SLEEVE</v>
      </c>
      <c r="V2066" t="str">
        <f>IF(T2066="","(blank)",IF(COUNTIF('STANDARD COMM'!A:A,T2066)&gt;0,"OK","OUT OF SCOPE"))</f>
        <v>OK</v>
      </c>
    </row>
    <row r="2067" spans="1:22">
      <c r="A2067" t="s">
        <v>9643</v>
      </c>
      <c r="B2067" s="48">
        <v>46129.7211805556</v>
      </c>
      <c r="D2067" t="s">
        <v>8256</v>
      </c>
      <c r="E2067" t="str">
        <f>VLOOKUP(D2067,[1]Sheet1!$F:$G,2,FALSE)</f>
        <v>A&amp;C SRL</v>
      </c>
      <c r="F2067" t="s">
        <v>9771</v>
      </c>
      <c r="G2067" s="24">
        <v>46173</v>
      </c>
      <c r="I2067" t="s">
        <v>1816</v>
      </c>
      <c r="J2067" t="s">
        <v>1817</v>
      </c>
      <c r="K2067" t="s">
        <v>4935</v>
      </c>
      <c r="L2067" s="33" t="str">
        <f>VLOOKUP(K2067,'COMM ITY- ENG'!A:B,2,FALSE)</f>
        <v>handles</v>
      </c>
      <c r="N2067">
        <v>5300</v>
      </c>
      <c r="O2067" t="s">
        <v>4949</v>
      </c>
      <c r="Q2067" s="19">
        <f t="shared" si="32"/>
        <v>7.5600000000000001E-2</v>
      </c>
      <c r="R2067">
        <v>400.68</v>
      </c>
      <c r="S2067" s="26" t="str">
        <f>IFERROR(VLOOKUP(J2067,'DESC ITY - ENG'!B:C,2,FALSE),VLOOKUP(I2067,'DESC ITY - ENG'!A:C,3,FALSE))</f>
        <v>Ring Nut AR 0400 18/20.5 R90 F140</v>
      </c>
      <c r="T2067" s="15" t="str">
        <f>IFERROR(VLOOKUP(S2067,'DESC ITY - ENG'!C:D,2,FALSE),VLOOKUP(J2067,'DESC ITY - ENG'!B:D,3,FALSE))</f>
        <v>NUT-</v>
      </c>
      <c r="U2067" t="str">
        <f>VLOOKUP(T2067,'STANDARD COMM'!A:B,2,FALSE)</f>
        <v>NUT</v>
      </c>
      <c r="V2067" t="str">
        <f>IF(T2067="","(blank)",IF(COUNTIF('STANDARD COMM'!A:A,T2067)&gt;0,"OK","OUT OF SCOPE"))</f>
        <v>OK</v>
      </c>
    </row>
    <row r="2068" spans="1:22">
      <c r="A2068" t="s">
        <v>9643</v>
      </c>
      <c r="B2068" s="48">
        <v>46129.7211805556</v>
      </c>
      <c r="D2068" t="s">
        <v>8256</v>
      </c>
      <c r="E2068" t="str">
        <f>VLOOKUP(D2068,[1]Sheet1!$F:$G,2,FALSE)</f>
        <v>A&amp;C SRL</v>
      </c>
      <c r="F2068" t="s">
        <v>9771</v>
      </c>
      <c r="G2068" s="24">
        <v>46173</v>
      </c>
      <c r="I2068" t="s">
        <v>1878</v>
      </c>
      <c r="J2068" t="s">
        <v>1879</v>
      </c>
      <c r="K2068" t="s">
        <v>4935</v>
      </c>
      <c r="L2068" s="33" t="str">
        <f>VLOOKUP(K2068,'COMM ITY- ENG'!A:B,2,FALSE)</f>
        <v>handles</v>
      </c>
      <c r="N2068">
        <v>4300</v>
      </c>
      <c r="O2068" t="s">
        <v>4949</v>
      </c>
      <c r="Q2068" s="19">
        <f t="shared" si="32"/>
        <v>0.10249999999999999</v>
      </c>
      <c r="R2068">
        <v>440.75</v>
      </c>
      <c r="S2068" s="26" t="str">
        <f>IFERROR(VLOOKUP(J2068,'DESC ITY - ENG'!B:C,2,FALSE),VLOOKUP(I2068,'DESC ITY - ENG'!A:C,3,FALSE))</f>
        <v>FERRULE P093 14/18.6 R200 F140 A-8°</v>
      </c>
      <c r="T2068" s="15" t="str">
        <f>IFERROR(VLOOKUP(S2068,'DESC ITY - ENG'!C:D,2,FALSE),VLOOKUP(J2068,'DESC ITY - ENG'!B:D,3,FALSE))</f>
        <v>SHTS</v>
      </c>
      <c r="U2068" t="str">
        <f>VLOOKUP(T2068,'STANDARD COMM'!A:B,2,FALSE)</f>
        <v>COLOR SHEET SLEEVE</v>
      </c>
      <c r="V2068" t="str">
        <f>IF(T2068="","(blank)",IF(COUNTIF('STANDARD COMM'!A:A,T2068)&gt;0,"OK","OUT OF SCOPE"))</f>
        <v>OK</v>
      </c>
    </row>
    <row r="2069" spans="1:22">
      <c r="A2069" t="s">
        <v>9619</v>
      </c>
      <c r="B2069" s="48">
        <v>46133.672511574099</v>
      </c>
      <c r="D2069" t="s">
        <v>107</v>
      </c>
      <c r="E2069" t="str">
        <f>VLOOKUP(D2069,[1]Sheet1!$F:$G,2,FALSE)</f>
        <v>EUROACCIAI SPA</v>
      </c>
      <c r="F2069" t="s">
        <v>9761</v>
      </c>
      <c r="G2069" s="24">
        <v>46173</v>
      </c>
      <c r="I2069" t="s">
        <v>928</v>
      </c>
      <c r="J2069" t="s">
        <v>929</v>
      </c>
      <c r="K2069" t="s">
        <v>4944</v>
      </c>
      <c r="L2069" s="33" t="str">
        <f>VLOOKUP(K2069,'COMM ITY- ENG'!A:B,2,FALSE)</f>
        <v>steel</v>
      </c>
      <c r="N2069">
        <v>497</v>
      </c>
      <c r="O2069" t="s">
        <v>4950</v>
      </c>
      <c r="Q2069" s="19">
        <f t="shared" si="32"/>
        <v>3.32</v>
      </c>
      <c r="R2069">
        <v>1650.04</v>
      </c>
      <c r="S2069" s="26" t="str">
        <f>IFERROR(VLOOKUP(J2069,'DESC ITY - ENG'!B:C,2,FALSE),VLOOKUP(I2069,'DESC ITY - ENG'!A:C,3,FALSE))</f>
        <v>Steel Disc AISI 430 0.5mm Smooth/Satin Finish [cite: 1]</v>
      </c>
      <c r="T2069" s="15" t="str">
        <f>IFERROR(VLOOKUP(S2069,'DESC ITY - ENG'!C:D,2,FALSE),VLOOKUP(J2069,'DESC ITY - ENG'!B:D,3,FALSE))</f>
        <v>SSM-</v>
      </c>
      <c r="U2069" t="str">
        <f>VLOOKUP(T2069,'STANDARD COMM'!A:B,2,FALSE)</f>
        <v>STAINLESS STEEL MATERIAL</v>
      </c>
      <c r="V2069" t="str">
        <f>IF(T2069="","(blank)",IF(COUNTIF('STANDARD COMM'!A:A,T2069)&gt;0,"OK","OUT OF SCOPE"))</f>
        <v>OK</v>
      </c>
    </row>
    <row r="2070" spans="1:22">
      <c r="A2070" t="s">
        <v>9619</v>
      </c>
      <c r="B2070" s="48">
        <v>46133.672511574099</v>
      </c>
      <c r="D2070" t="s">
        <v>107</v>
      </c>
      <c r="E2070" t="str">
        <f>VLOOKUP(D2070,[1]Sheet1!$F:$G,2,FALSE)</f>
        <v>EUROACCIAI SPA</v>
      </c>
      <c r="F2070" t="s">
        <v>9761</v>
      </c>
      <c r="G2070" s="24">
        <v>46173</v>
      </c>
      <c r="I2070" t="s">
        <v>932</v>
      </c>
      <c r="J2070" t="s">
        <v>933</v>
      </c>
      <c r="K2070" t="s">
        <v>4944</v>
      </c>
      <c r="L2070" s="33" t="str">
        <f>VLOOKUP(K2070,'COMM ITY- ENG'!A:B,2,FALSE)</f>
        <v>steel</v>
      </c>
      <c r="N2070">
        <v>689</v>
      </c>
      <c r="O2070" t="s">
        <v>4950</v>
      </c>
      <c r="Q2070" s="19">
        <f t="shared" si="32"/>
        <v>3.32</v>
      </c>
      <c r="R2070">
        <v>2287.48</v>
      </c>
      <c r="S2070" s="26" t="str">
        <f>IFERROR(VLOOKUP(J2070,'DESC ITY - ENG'!B:C,2,FALSE),VLOOKUP(I2070,'DESC ITY - ENG'!A:C,3,FALSE))</f>
        <v>Steel Disc AISI 430 0.5mm Smooth/Satin Finish [cite: 1]</v>
      </c>
      <c r="T2070" s="15" t="str">
        <f>IFERROR(VLOOKUP(S2070,'DESC ITY - ENG'!C:D,2,FALSE),VLOOKUP(J2070,'DESC ITY - ENG'!B:D,3,FALSE))</f>
        <v>SSM-</v>
      </c>
      <c r="U2070" t="str">
        <f>VLOOKUP(T2070,'STANDARD COMM'!A:B,2,FALSE)</f>
        <v>STAINLESS STEEL MATERIAL</v>
      </c>
      <c r="V2070" t="str">
        <f>IF(T2070="","(blank)",IF(COUNTIF('STANDARD COMM'!A:A,T2070)&gt;0,"OK","OUT OF SCOPE"))</f>
        <v>OK</v>
      </c>
    </row>
    <row r="2071" spans="1:22">
      <c r="A2071" t="s">
        <v>9619</v>
      </c>
      <c r="B2071" s="48">
        <v>46133.672511574099</v>
      </c>
      <c r="D2071" t="s">
        <v>107</v>
      </c>
      <c r="E2071" t="str">
        <f>VLOOKUP(D2071,[1]Sheet1!$F:$G,2,FALSE)</f>
        <v>EUROACCIAI SPA</v>
      </c>
      <c r="F2071" t="s">
        <v>9762</v>
      </c>
      <c r="G2071" s="24">
        <v>46173</v>
      </c>
      <c r="I2071" t="s">
        <v>928</v>
      </c>
      <c r="J2071" t="s">
        <v>929</v>
      </c>
      <c r="K2071" t="s">
        <v>4944</v>
      </c>
      <c r="L2071" s="33" t="str">
        <f>VLOOKUP(K2071,'COMM ITY- ENG'!A:B,2,FALSE)</f>
        <v>steel</v>
      </c>
      <c r="N2071">
        <v>471</v>
      </c>
      <c r="O2071" t="s">
        <v>4950</v>
      </c>
      <c r="Q2071" s="19">
        <f t="shared" si="32"/>
        <v>3.32</v>
      </c>
      <c r="R2071">
        <v>1563.72</v>
      </c>
      <c r="S2071" s="26" t="str">
        <f>IFERROR(VLOOKUP(J2071,'DESC ITY - ENG'!B:C,2,FALSE),VLOOKUP(I2071,'DESC ITY - ENG'!A:C,3,FALSE))</f>
        <v>Steel Disc AISI 430 0.5mm Smooth/Satin Finish [cite: 1]</v>
      </c>
      <c r="T2071" s="15" t="str">
        <f>IFERROR(VLOOKUP(S2071,'DESC ITY - ENG'!C:D,2,FALSE),VLOOKUP(J2071,'DESC ITY - ENG'!B:D,3,FALSE))</f>
        <v>SSM-</v>
      </c>
      <c r="U2071" t="str">
        <f>VLOOKUP(T2071,'STANDARD COMM'!A:B,2,FALSE)</f>
        <v>STAINLESS STEEL MATERIAL</v>
      </c>
      <c r="V2071" t="str">
        <f>IF(T2071="","(blank)",IF(COUNTIF('STANDARD COMM'!A:A,T2071)&gt;0,"OK","OUT OF SCOPE"))</f>
        <v>OK</v>
      </c>
    </row>
    <row r="2072" spans="1:22">
      <c r="A2072" t="s">
        <v>9619</v>
      </c>
      <c r="B2072" s="48">
        <v>46133.672511574099</v>
      </c>
      <c r="D2072" t="s">
        <v>107</v>
      </c>
      <c r="E2072" t="str">
        <f>VLOOKUP(D2072,[1]Sheet1!$F:$G,2,FALSE)</f>
        <v>EUROACCIAI SPA</v>
      </c>
      <c r="F2072" t="s">
        <v>9762</v>
      </c>
      <c r="G2072" s="24">
        <v>46173</v>
      </c>
      <c r="I2072" t="s">
        <v>932</v>
      </c>
      <c r="J2072" t="s">
        <v>933</v>
      </c>
      <c r="K2072" t="s">
        <v>4944</v>
      </c>
      <c r="L2072" s="33" t="str">
        <f>VLOOKUP(K2072,'COMM ITY- ENG'!A:B,2,FALSE)</f>
        <v>steel</v>
      </c>
      <c r="N2072">
        <v>416</v>
      </c>
      <c r="O2072" t="s">
        <v>4950</v>
      </c>
      <c r="Q2072" s="19">
        <f t="shared" si="32"/>
        <v>3.32</v>
      </c>
      <c r="R2072">
        <v>1381.12</v>
      </c>
      <c r="S2072" s="26" t="str">
        <f>IFERROR(VLOOKUP(J2072,'DESC ITY - ENG'!B:C,2,FALSE),VLOOKUP(I2072,'DESC ITY - ENG'!A:C,3,FALSE))</f>
        <v>Steel Disc AISI 430 0.5mm Smooth/Satin Finish [cite: 1]</v>
      </c>
      <c r="T2072" s="15" t="str">
        <f>IFERROR(VLOOKUP(S2072,'DESC ITY - ENG'!C:D,2,FALSE),VLOOKUP(J2072,'DESC ITY - ENG'!B:D,3,FALSE))</f>
        <v>SSM-</v>
      </c>
      <c r="U2072" t="str">
        <f>VLOOKUP(T2072,'STANDARD COMM'!A:B,2,FALSE)</f>
        <v>STAINLESS STEEL MATERIAL</v>
      </c>
      <c r="V2072" t="str">
        <f>IF(T2072="","(blank)",IF(COUNTIF('STANDARD COMM'!A:A,T2072)&gt;0,"OK","OUT OF SCOPE"))</f>
        <v>OK</v>
      </c>
    </row>
    <row r="2073" spans="1:22">
      <c r="A2073" t="s">
        <v>9619</v>
      </c>
      <c r="B2073" s="48">
        <v>46133.672511574099</v>
      </c>
      <c r="D2073" t="s">
        <v>107</v>
      </c>
      <c r="E2073" t="str">
        <f>VLOOKUP(D2073,[1]Sheet1!$F:$G,2,FALSE)</f>
        <v>EUROACCIAI SPA</v>
      </c>
      <c r="F2073" t="s">
        <v>9762</v>
      </c>
      <c r="G2073" s="24">
        <v>46173</v>
      </c>
      <c r="I2073" t="s">
        <v>938</v>
      </c>
      <c r="J2073" t="s">
        <v>939</v>
      </c>
      <c r="K2073" t="s">
        <v>4944</v>
      </c>
      <c r="L2073" s="33" t="str">
        <f>VLOOKUP(K2073,'COMM ITY- ENG'!A:B,2,FALSE)</f>
        <v>steel</v>
      </c>
      <c r="N2073">
        <v>1954</v>
      </c>
      <c r="O2073" t="s">
        <v>4950</v>
      </c>
      <c r="Q2073" s="19">
        <f t="shared" si="32"/>
        <v>3.32</v>
      </c>
      <c r="R2073">
        <v>6487.28</v>
      </c>
      <c r="S2073" s="26" t="str">
        <f>IFERROR(VLOOKUP(J2073,'DESC ITY - ENG'!B:C,2,FALSE),VLOOKUP(I2073,'DESC ITY - ENG'!A:C,3,FALSE))</f>
        <v>Steel Disc AISI 430 0.5mm Smooth/Satin Finish [cite: 1]</v>
      </c>
      <c r="T2073" s="15" t="str">
        <f>IFERROR(VLOOKUP(S2073,'DESC ITY - ENG'!C:D,2,FALSE),VLOOKUP(J2073,'DESC ITY - ENG'!B:D,3,FALSE))</f>
        <v>SSM-</v>
      </c>
      <c r="U2073" t="str">
        <f>VLOOKUP(T2073,'STANDARD COMM'!A:B,2,FALSE)</f>
        <v>STAINLESS STEEL MATERIAL</v>
      </c>
      <c r="V2073" t="str">
        <f>IF(T2073="","(blank)",IF(COUNTIF('STANDARD COMM'!A:A,T2073)&gt;0,"OK","OUT OF SCOPE"))</f>
        <v>OK</v>
      </c>
    </row>
    <row r="2074" spans="1:22">
      <c r="A2074" t="s">
        <v>9572</v>
      </c>
      <c r="B2074" s="48">
        <v>46133.726875</v>
      </c>
      <c r="D2074" t="s">
        <v>119</v>
      </c>
      <c r="E2074" t="str">
        <f>VLOOKUP(D2074,[1]Sheet1!$F:$G,2,FALSE)</f>
        <v>PROFILGLASS SPA</v>
      </c>
      <c r="F2074" t="s">
        <v>9736</v>
      </c>
      <c r="G2074" s="24">
        <v>46173</v>
      </c>
      <c r="I2074" t="s">
        <v>242</v>
      </c>
      <c r="J2074" t="s">
        <v>243</v>
      </c>
      <c r="K2074" t="s">
        <v>4938</v>
      </c>
      <c r="L2074" s="33" t="str">
        <f>VLOOKUP(K2074,'COMM ITY- ENG'!A:B,2,FALSE)</f>
        <v>aluminium</v>
      </c>
      <c r="N2074">
        <v>1680</v>
      </c>
      <c r="O2074" t="s">
        <v>4950</v>
      </c>
      <c r="Q2074" s="19">
        <f t="shared" si="32"/>
        <v>4.2200000000000006</v>
      </c>
      <c r="R2074">
        <v>7089.6</v>
      </c>
      <c r="S2074" s="26" t="str">
        <f>IFERROR(VLOOKUP(J2074,'DESC ITY - ENG'!B:C,2,FALSE),VLOOKUP(I2074,'DESC ITY - ENG'!A:C,3,FALSE))</f>
        <v>Aluminum Disc L. Green Series 235mm x 3.2mm Replacement Part [cite: 3]</v>
      </c>
      <c r="T2074" s="15" t="str">
        <f>IFERROR(VLOOKUP(S2074,'DESC ITY - ENG'!C:D,2,FALSE),VLOOKUP(J2074,'DESC ITY - ENG'!B:D,3,FALSE))</f>
        <v>ALM-</v>
      </c>
      <c r="U2074" t="str">
        <f>VLOOKUP(T2074,'STANDARD COMM'!A:B,2,FALSE)</f>
        <v>ALUM MATERIAL</v>
      </c>
      <c r="V2074" t="str">
        <f>IF(T2074="","(blank)",IF(COUNTIF('STANDARD COMM'!A:A,T2074)&gt;0,"OK","OUT OF SCOPE"))</f>
        <v>OK</v>
      </c>
    </row>
    <row r="2075" spans="1:22">
      <c r="A2075" t="s">
        <v>9572</v>
      </c>
      <c r="B2075" s="48">
        <v>46133.726875</v>
      </c>
      <c r="D2075" t="s">
        <v>119</v>
      </c>
      <c r="E2075" t="str">
        <f>VLOOKUP(D2075,[1]Sheet1!$F:$G,2,FALSE)</f>
        <v>PROFILGLASS SPA</v>
      </c>
      <c r="F2075" t="s">
        <v>9736</v>
      </c>
      <c r="G2075" s="24">
        <v>46173</v>
      </c>
      <c r="I2075" t="s">
        <v>197</v>
      </c>
      <c r="J2075" t="s">
        <v>198</v>
      </c>
      <c r="K2075" t="s">
        <v>4938</v>
      </c>
      <c r="L2075" s="33" t="str">
        <f>VLOOKUP(K2075,'COMM ITY- ENG'!A:B,2,FALSE)</f>
        <v>aluminium</v>
      </c>
      <c r="N2075">
        <v>4356</v>
      </c>
      <c r="O2075" t="s">
        <v>4950</v>
      </c>
      <c r="Q2075" s="19">
        <f t="shared" si="32"/>
        <v>4.22</v>
      </c>
      <c r="R2075">
        <v>18382.32</v>
      </c>
      <c r="S2075" s="26" t="str">
        <f>IFERROR(VLOOKUP(J2075,'DESC ITY - ENG'!B:C,2,FALSE),VLOOKUP(I2075,'DESC ITY - ENG'!A:C,3,FALSE))</f>
        <v>Aluminum Disc L. Green Series 265mm x 3.2mm Replacement Part [cite: 3]</v>
      </c>
      <c r="T2075" s="15" t="str">
        <f>IFERROR(VLOOKUP(S2075,'DESC ITY - ENG'!C:D,2,FALSE),VLOOKUP(J2075,'DESC ITY - ENG'!B:D,3,FALSE))</f>
        <v>ALM-</v>
      </c>
      <c r="U2075" t="str">
        <f>VLOOKUP(T2075,'STANDARD COMM'!A:B,2,FALSE)</f>
        <v>ALUM MATERIAL</v>
      </c>
      <c r="V2075" t="str">
        <f>IF(T2075="","(blank)",IF(COUNTIF('STANDARD COMM'!A:A,T2075)&gt;0,"OK","OUT OF SCOPE"))</f>
        <v>OK</v>
      </c>
    </row>
    <row r="2076" spans="1:22">
      <c r="A2076" t="s">
        <v>9572</v>
      </c>
      <c r="B2076" s="48">
        <v>46133.726875</v>
      </c>
      <c r="D2076" t="s">
        <v>119</v>
      </c>
      <c r="E2076" t="str">
        <f>VLOOKUP(D2076,[1]Sheet1!$F:$G,2,FALSE)</f>
        <v>PROFILGLASS SPA</v>
      </c>
      <c r="F2076" t="s">
        <v>9736</v>
      </c>
      <c r="G2076" s="24">
        <v>46173</v>
      </c>
      <c r="I2076" t="s">
        <v>246</v>
      </c>
      <c r="J2076" t="s">
        <v>247</v>
      </c>
      <c r="K2076" t="s">
        <v>4938</v>
      </c>
      <c r="L2076" s="33" t="str">
        <f>VLOOKUP(K2076,'COMM ITY- ENG'!A:B,2,FALSE)</f>
        <v>aluminium</v>
      </c>
      <c r="N2076">
        <v>4141</v>
      </c>
      <c r="O2076" t="s">
        <v>4950</v>
      </c>
      <c r="Q2076" s="19">
        <f t="shared" si="32"/>
        <v>4.22</v>
      </c>
      <c r="R2076">
        <v>17475.02</v>
      </c>
      <c r="S2076" s="26" t="str">
        <f>IFERROR(VLOOKUP(J2076,'DESC ITY - ENG'!B:C,2,FALSE),VLOOKUP(I2076,'DESC ITY - ENG'!A:C,3,FALSE))</f>
        <v>Aluminum Disc L. Green Series 330mm x 3.2mm Replacement Part [cite: 3]</v>
      </c>
      <c r="T2076" s="15" t="str">
        <f>IFERROR(VLOOKUP(S2076,'DESC ITY - ENG'!C:D,2,FALSE),VLOOKUP(J2076,'DESC ITY - ENG'!B:D,3,FALSE))</f>
        <v>ALM-</v>
      </c>
      <c r="U2076" t="str">
        <f>VLOOKUP(T2076,'STANDARD COMM'!A:B,2,FALSE)</f>
        <v>ALUM MATERIAL</v>
      </c>
      <c r="V2076" t="str">
        <f>IF(T2076="","(blank)",IF(COUNTIF('STANDARD COMM'!A:A,T2076)&gt;0,"OK","OUT OF SCOPE"))</f>
        <v>OK</v>
      </c>
    </row>
    <row r="2077" spans="1:22">
      <c r="A2077" t="s">
        <v>9572</v>
      </c>
      <c r="B2077" s="48">
        <v>46133.726875</v>
      </c>
      <c r="D2077" t="s">
        <v>119</v>
      </c>
      <c r="E2077" t="str">
        <f>VLOOKUP(D2077,[1]Sheet1!$F:$G,2,FALSE)</f>
        <v>PROFILGLASS SPA</v>
      </c>
      <c r="F2077" t="s">
        <v>9756</v>
      </c>
      <c r="G2077" s="24">
        <v>46173</v>
      </c>
      <c r="I2077" t="s">
        <v>199</v>
      </c>
      <c r="J2077" t="s">
        <v>200</v>
      </c>
      <c r="K2077" t="s">
        <v>4938</v>
      </c>
      <c r="L2077" s="33" t="str">
        <f>VLOOKUP(K2077,'COMM ITY- ENG'!A:B,2,FALSE)</f>
        <v>aluminium</v>
      </c>
      <c r="N2077">
        <v>3701</v>
      </c>
      <c r="O2077" t="s">
        <v>4950</v>
      </c>
      <c r="Q2077" s="19">
        <f t="shared" si="32"/>
        <v>4.22</v>
      </c>
      <c r="R2077">
        <v>15618.22</v>
      </c>
      <c r="S2077" s="26" t="str">
        <f>IFERROR(VLOOKUP(J2077,'DESC ITY - ENG'!B:C,2,FALSE),VLOOKUP(I2077,'DESC ITY - ENG'!A:C,3,FALSE))</f>
        <v>Aluminum Disc L. Green Series 315mm x 3.2mm Replacement Part [cite: 3]</v>
      </c>
      <c r="T2077" s="15" t="str">
        <f>IFERROR(VLOOKUP(S2077,'DESC ITY - ENG'!C:D,2,FALSE),VLOOKUP(J2077,'DESC ITY - ENG'!B:D,3,FALSE))</f>
        <v>ALM-</v>
      </c>
      <c r="U2077" t="str">
        <f>VLOOKUP(T2077,'STANDARD COMM'!A:B,2,FALSE)</f>
        <v>ALUM MATERIAL</v>
      </c>
      <c r="V2077" t="str">
        <f>IF(T2077="","(blank)",IF(COUNTIF('STANDARD COMM'!A:A,T2077)&gt;0,"OK","OUT OF SCOPE"))</f>
        <v>OK</v>
      </c>
    </row>
    <row r="2078" spans="1:22">
      <c r="A2078" t="s">
        <v>9636</v>
      </c>
      <c r="B2078" s="48">
        <v>46134.398611111101</v>
      </c>
      <c r="D2078" t="s">
        <v>9681</v>
      </c>
      <c r="E2078" t="str">
        <f>VLOOKUP(D2078,[1]Sheet1!$F:$G,2,FALSE)</f>
        <v>SIPEX CAVAGNA S.P.A.</v>
      </c>
      <c r="F2078" t="s">
        <v>9769</v>
      </c>
      <c r="G2078" s="24">
        <v>46173</v>
      </c>
      <c r="I2078" t="s">
        <v>2993</v>
      </c>
      <c r="J2078" t="s">
        <v>2994</v>
      </c>
      <c r="K2078" t="s">
        <v>4935</v>
      </c>
      <c r="L2078" s="33" t="str">
        <f>VLOOKUP(K2078,'COMM ITY- ENG'!A:B,2,FALSE)</f>
        <v>handles</v>
      </c>
      <c r="N2078">
        <v>1505</v>
      </c>
      <c r="O2078" t="s">
        <v>4949</v>
      </c>
      <c r="Q2078" s="19">
        <f t="shared" si="32"/>
        <v>2.79</v>
      </c>
      <c r="R2078">
        <v>4198.95</v>
      </c>
      <c r="S2078" s="26" t="str">
        <f>IFERROR(VLOOKUP(J2078,'DESC ITY - ENG'!B:C,2,FALSE),VLOOKUP(I2078,'DESC ITY - ENG'!A:C,3,FALSE))</f>
        <v>STEEL HANDLE PARIGI L190 P.24 GLOSSY + GREEN SILICONE / MADE IN ITALY</v>
      </c>
      <c r="T2078" s="15" t="str">
        <f>IFERROR(VLOOKUP(S2078,'DESC ITY - ENG'!C:D,2,FALSE),VLOOKUP(J2078,'DESC ITY - ENG'!B:D,3,FALSE))</f>
        <v>SHTS</v>
      </c>
      <c r="U2078" t="str">
        <f>VLOOKUP(T2078,'STANDARD COMM'!A:B,2,FALSE)</f>
        <v>COLOR SHEET SLEEVE</v>
      </c>
      <c r="V2078" t="str">
        <f>IF(T2078="","(blank)",IF(COUNTIF('STANDARD COMM'!A:A,T2078)&gt;0,"OK","OUT OF SCOPE"))</f>
        <v>OK</v>
      </c>
    </row>
    <row r="2079" spans="1:22">
      <c r="A2079" t="s">
        <v>9636</v>
      </c>
      <c r="B2079" s="48">
        <v>46134.398611111101</v>
      </c>
      <c r="D2079" t="s">
        <v>9681</v>
      </c>
      <c r="E2079" t="str">
        <f>VLOOKUP(D2079,[1]Sheet1!$F:$G,2,FALSE)</f>
        <v>SIPEX CAVAGNA S.P.A.</v>
      </c>
      <c r="F2079" t="s">
        <v>9769</v>
      </c>
      <c r="G2079" s="24">
        <v>46173</v>
      </c>
      <c r="I2079" t="s">
        <v>968</v>
      </c>
      <c r="J2079" t="s">
        <v>969</v>
      </c>
      <c r="K2079" t="s">
        <v>4935</v>
      </c>
      <c r="L2079" s="33" t="str">
        <f>VLOOKUP(K2079,'COMM ITY- ENG'!A:B,2,FALSE)</f>
        <v>handles</v>
      </c>
      <c r="N2079">
        <v>4030</v>
      </c>
      <c r="O2079" t="s">
        <v>4949</v>
      </c>
      <c r="Q2079" s="19">
        <f t="shared" si="32"/>
        <v>1.4200000000000002</v>
      </c>
      <c r="R2079">
        <v>5722.6</v>
      </c>
      <c r="S2079" s="26" t="str">
        <f>IFERROR(VLOOKUP(J2079,'DESC ITY - ENG'!B:C,2,FALSE),VLOOKUP(I2079,'DESC ITY - ENG'!A:C,3,FALSE))</f>
        <v>STEEL HANDLE K LARGE 2F.6 PAD.28-30 SANDBLASTED</v>
      </c>
      <c r="T2079" s="15" t="str">
        <f>IFERROR(VLOOKUP(S2079,'DESC ITY - ENG'!C:D,2,FALSE),VLOOKUP(J2079,'DESC ITY - ENG'!B:D,3,FALSE))</f>
        <v>SHTS</v>
      </c>
      <c r="U2079" t="str">
        <f>VLOOKUP(T2079,'STANDARD COMM'!A:B,2,FALSE)</f>
        <v>COLOR SHEET SLEEVE</v>
      </c>
      <c r="V2079" t="str">
        <f>IF(T2079="","(blank)",IF(COUNTIF('STANDARD COMM'!A:A,T2079)&gt;0,"OK","OUT OF SCOPE"))</f>
        <v>OK</v>
      </c>
    </row>
    <row r="2080" spans="1:22">
      <c r="A2080" t="s">
        <v>9636</v>
      </c>
      <c r="B2080" s="48">
        <v>46134.398611111101</v>
      </c>
      <c r="D2080" t="s">
        <v>9681</v>
      </c>
      <c r="E2080" t="str">
        <f>VLOOKUP(D2080,[1]Sheet1!$F:$G,2,FALSE)</f>
        <v>SIPEX CAVAGNA S.P.A.</v>
      </c>
      <c r="F2080" t="s">
        <v>9769</v>
      </c>
      <c r="G2080" s="24">
        <v>46173</v>
      </c>
      <c r="I2080" t="s">
        <v>970</v>
      </c>
      <c r="J2080" t="s">
        <v>971</v>
      </c>
      <c r="K2080" t="s">
        <v>4935</v>
      </c>
      <c r="L2080" s="33" t="str">
        <f>VLOOKUP(K2080,'COMM ITY- ENG'!A:B,2,FALSE)</f>
        <v>handles</v>
      </c>
      <c r="N2080">
        <v>1145</v>
      </c>
      <c r="O2080" t="s">
        <v>4949</v>
      </c>
      <c r="Q2080" s="19">
        <f t="shared" si="32"/>
        <v>1.8330043668122271</v>
      </c>
      <c r="R2080">
        <v>2098.79</v>
      </c>
      <c r="S2080" s="26" t="str">
        <f>IFERROR(VLOOKUP(J2080,'DESC ITY - ENG'!B:C,2,FALSE),VLOOKUP(I2080,'DESC ITY - ENG'!A:C,3,FALSE))</f>
        <v>OVAL STEEL HANDLE 25X1.25 230MM 3F P.100 Ø24 H=47 4.5 HOLES GLOSSY</v>
      </c>
      <c r="T2080" s="15" t="str">
        <f>IFERROR(VLOOKUP(S2080,'DESC ITY - ENG'!C:D,2,FALSE),VLOOKUP(J2080,'DESC ITY - ENG'!B:D,3,FALSE))</f>
        <v>SHTS</v>
      </c>
      <c r="U2080" t="str">
        <f>VLOOKUP(T2080,'STANDARD COMM'!A:B,2,FALSE)</f>
        <v>COLOR SHEET SLEEVE</v>
      </c>
      <c r="V2080" t="str">
        <f>IF(T2080="","(blank)",IF(COUNTIF('STANDARD COMM'!A:A,T2080)&gt;0,"OK","OUT OF SCOPE"))</f>
        <v>OK</v>
      </c>
    </row>
    <row r="2081" spans="1:22">
      <c r="A2081" t="s">
        <v>9648</v>
      </c>
      <c r="B2081" s="48">
        <v>46134.437615740702</v>
      </c>
      <c r="D2081" t="s">
        <v>9682</v>
      </c>
      <c r="E2081" t="str">
        <f>VLOOKUP(D2081,[1]Sheet1!$F:$G,2,FALSE)</f>
        <v>TIPOLITOGRAFIA ROTOGRAF SRL</v>
      </c>
      <c r="F2081" t="s">
        <v>9772</v>
      </c>
      <c r="G2081" s="24">
        <v>46173</v>
      </c>
      <c r="I2081" t="s">
        <v>2366</v>
      </c>
      <c r="J2081" t="s">
        <v>2367</v>
      </c>
      <c r="K2081" t="s">
        <v>4939</v>
      </c>
      <c r="L2081" s="33" t="str">
        <f>VLOOKUP(K2081,'COMM ITY- ENG'!A:B,2,FALSE)</f>
        <v>packaging material</v>
      </c>
      <c r="N2081">
        <v>50000</v>
      </c>
      <c r="O2081" t="s">
        <v>4949</v>
      </c>
      <c r="Q2081" s="19">
        <f t="shared" si="32"/>
        <v>9.7999999999999997E-3</v>
      </c>
      <c r="R2081">
        <v>490</v>
      </c>
      <c r="S2081" s="26" t="str">
        <f>IFERROR(VLOOKUP(J2081,'DESC ITY - ENG'!B:C,2,FALSE),VLOOKUP(I2081,'DESC ITY - ENG'!A:C,3,FALSE))</f>
        <v>NEUTRAL LABEL 105X55 IKEA FSC</v>
      </c>
      <c r="T2081" s="15" t="str">
        <f>IFERROR(VLOOKUP(S2081,'DESC ITY - ENG'!C:D,2,FALSE),VLOOKUP(J2081,'DESC ITY - ENG'!B:D,3,FALSE))</f>
        <v>SHTS</v>
      </c>
      <c r="U2081" t="str">
        <f>VLOOKUP(T2081,'STANDARD COMM'!A:B,2,FALSE)</f>
        <v>COLOR SHEET SLEEVE</v>
      </c>
      <c r="V2081" t="str">
        <f>IF(T2081="","(blank)",IF(COUNTIF('STANDARD COMM'!A:A,T2081)&gt;0,"OK","OUT OF SCOPE"))</f>
        <v>OK</v>
      </c>
    </row>
    <row r="2082" spans="1:22">
      <c r="A2082" t="s">
        <v>9648</v>
      </c>
      <c r="B2082" s="48">
        <v>46134.437615740702</v>
      </c>
      <c r="D2082" t="s">
        <v>9682</v>
      </c>
      <c r="E2082" t="str">
        <f>VLOOKUP(D2082,[1]Sheet1!$F:$G,2,FALSE)</f>
        <v>TIPOLITOGRAFIA ROTOGRAF SRL</v>
      </c>
      <c r="F2082" t="s">
        <v>9772</v>
      </c>
      <c r="G2082" s="24">
        <v>46173</v>
      </c>
      <c r="I2082" t="s">
        <v>2368</v>
      </c>
      <c r="J2082" t="s">
        <v>2369</v>
      </c>
      <c r="K2082" t="s">
        <v>4939</v>
      </c>
      <c r="L2082" s="33" t="str">
        <f>VLOOKUP(K2082,'COMM ITY- ENG'!A:B,2,FALSE)</f>
        <v>packaging material</v>
      </c>
      <c r="N2082">
        <v>1100</v>
      </c>
      <c r="O2082" t="s">
        <v>4949</v>
      </c>
      <c r="Q2082" s="19">
        <f t="shared" si="32"/>
        <v>0.13980000000000001</v>
      </c>
      <c r="R2082">
        <v>153.78</v>
      </c>
      <c r="S2082" s="26" t="str">
        <f>IFERROR(VLOOKUP(J2082,'DESC ITY - ENG'!B:C,2,FALSE),VLOOKUP(I2082,'DESC ITY - ENG'!A:C,3,FALSE))</f>
        <v>ADHESIVE LABEL 50X50 MM AMWAY AB1200 - A2301705</v>
      </c>
      <c r="T2082" s="15" t="str">
        <f>IFERROR(VLOOKUP(S2082,'DESC ITY - ENG'!C:D,2,FALSE),VLOOKUP(J2082,'DESC ITY - ENG'!B:D,3,FALSE))</f>
        <v>SHTS</v>
      </c>
      <c r="U2082" t="str">
        <f>VLOOKUP(T2082,'STANDARD COMM'!A:B,2,FALSE)</f>
        <v>COLOR SHEET SLEEVE</v>
      </c>
      <c r="V2082" t="str">
        <f>IF(T2082="","(blank)",IF(COUNTIF('STANDARD COMM'!A:A,T2082)&gt;0,"OK","OUT OF SCOPE"))</f>
        <v>OK</v>
      </c>
    </row>
    <row r="2083" spans="1:22">
      <c r="A2083" t="s">
        <v>9648</v>
      </c>
      <c r="B2083" s="48">
        <v>46134.437615740702</v>
      </c>
      <c r="D2083" t="s">
        <v>9682</v>
      </c>
      <c r="E2083" t="str">
        <f>VLOOKUP(D2083,[1]Sheet1!$F:$G,2,FALSE)</f>
        <v>TIPOLITOGRAFIA ROTOGRAF SRL</v>
      </c>
      <c r="F2083" t="s">
        <v>9772</v>
      </c>
      <c r="G2083" s="24">
        <v>46173</v>
      </c>
      <c r="I2083" t="s">
        <v>6809</v>
      </c>
      <c r="J2083" t="s">
        <v>6630</v>
      </c>
      <c r="K2083" t="s">
        <v>4939</v>
      </c>
      <c r="L2083" s="33" t="str">
        <f>VLOOKUP(K2083,'COMM ITY- ENG'!A:B,2,FALSE)</f>
        <v>packaging material</v>
      </c>
      <c r="N2083">
        <v>30000</v>
      </c>
      <c r="O2083" t="s">
        <v>4949</v>
      </c>
      <c r="Q2083" s="19">
        <f t="shared" si="32"/>
        <v>2.5499999999999998E-2</v>
      </c>
      <c r="R2083">
        <v>765</v>
      </c>
      <c r="S2083" s="26" t="str">
        <f>IFERROR(VLOOKUP(J2083,'DESC ITY - ENG'!B:C,2,FALSE),VLOOKUP(I2083,'DESC ITY - ENG'!A:C,3,FALSE))</f>
        <v>LEAFLET MADE IN U&amp;C CERAMICLAD 127X178 MM</v>
      </c>
      <c r="T2083" s="15" t="str">
        <f>IFERROR(VLOOKUP(S2083,'DESC ITY - ENG'!C:D,2,FALSE),VLOOKUP(J2083,'DESC ITY - ENG'!B:D,3,FALSE))</f>
        <v>U&amp;C-</v>
      </c>
      <c r="U2083" t="str">
        <f>VLOOKUP(T2083,'STANDARD COMM'!A:B,2,FALSE)</f>
        <v>USE &amp; CARE / ASSY DIAGRAM</v>
      </c>
      <c r="V2083" t="str">
        <f>IF(T2083="","(blank)",IF(COUNTIF('STANDARD COMM'!A:A,T2083)&gt;0,"OK","OUT OF SCOPE"))</f>
        <v>OK</v>
      </c>
    </row>
    <row r="2084" spans="1:22">
      <c r="A2084" t="s">
        <v>9612</v>
      </c>
      <c r="B2084" s="48">
        <v>46134.605092592603</v>
      </c>
      <c r="D2084" t="s">
        <v>103</v>
      </c>
      <c r="E2084" t="str">
        <f>VLOOKUP(D2084,[1]Sheet1!$F:$G,2,FALSE)</f>
        <v>LA TERMOPLASTIC-F.B.M. SRL</v>
      </c>
      <c r="F2084" t="s">
        <v>9759</v>
      </c>
      <c r="G2084" s="24">
        <v>46173</v>
      </c>
      <c r="I2084" t="s">
        <v>3692</v>
      </c>
      <c r="J2084" t="s">
        <v>3693</v>
      </c>
      <c r="K2084" t="s">
        <v>4935</v>
      </c>
      <c r="L2084" s="33" t="str">
        <f>VLOOKUP(K2084,'COMM ITY- ENG'!A:B,2,FALSE)</f>
        <v>handles</v>
      </c>
      <c r="N2084">
        <v>7200</v>
      </c>
      <c r="O2084" t="s">
        <v>4949</v>
      </c>
      <c r="Q2084" s="19">
        <f t="shared" si="32"/>
        <v>0.1615</v>
      </c>
      <c r="R2084">
        <v>1162.8</v>
      </c>
      <c r="S2084" s="26" t="str">
        <f>IFERROR(VLOOKUP(J2084,'DESC ITY - ENG'!B:C,2,FALSE),VLOOKUP(I2084,'DESC ITY - ENG'!A:C,3,FALSE))</f>
        <v>FERRULE P2800 16/25 C28/991 F90 FOR MOLD 125 Ø20</v>
      </c>
      <c r="T2084" s="15" t="str">
        <f>IFERROR(VLOOKUP(S2084,'DESC ITY - ENG'!C:D,2,FALSE),VLOOKUP(J2084,'DESC ITY - ENG'!B:D,3,FALSE))</f>
        <v>SHTS</v>
      </c>
      <c r="U2084" t="str">
        <f>VLOOKUP(T2084,'STANDARD COMM'!A:B,2,FALSE)</f>
        <v>COLOR SHEET SLEEVE</v>
      </c>
      <c r="V2084" t="str">
        <f>IF(T2084="","(blank)",IF(COUNTIF('STANDARD COMM'!A:A,T2084)&gt;0,"OK","OUT OF SCOPE"))</f>
        <v>OK</v>
      </c>
    </row>
    <row r="2085" spans="1:22">
      <c r="A2085" t="s">
        <v>9612</v>
      </c>
      <c r="B2085" s="48">
        <v>46134.605092592603</v>
      </c>
      <c r="D2085" t="s">
        <v>103</v>
      </c>
      <c r="E2085" t="str">
        <f>VLOOKUP(D2085,[1]Sheet1!$F:$G,2,FALSE)</f>
        <v>LA TERMOPLASTIC-F.B.M. SRL</v>
      </c>
      <c r="F2085" t="s">
        <v>9759</v>
      </c>
      <c r="G2085" s="24">
        <v>46173</v>
      </c>
      <c r="I2085" t="s">
        <v>1297</v>
      </c>
      <c r="J2085" t="s">
        <v>1298</v>
      </c>
      <c r="K2085" t="s">
        <v>4935</v>
      </c>
      <c r="L2085" s="33" t="str">
        <f>VLOOKUP(K2085,'COMM ITY- ENG'!A:B,2,FALSE)</f>
        <v>handles</v>
      </c>
      <c r="N2085">
        <v>2280</v>
      </c>
      <c r="O2085" t="s">
        <v>4949</v>
      </c>
      <c r="Q2085" s="19">
        <f t="shared" si="32"/>
        <v>0.17764912280701756</v>
      </c>
      <c r="R2085">
        <v>405.04</v>
      </c>
      <c r="S2085" s="26" t="str">
        <f>IFERROR(VLOOKUP(J2085,'DESC ITY - ENG'!B:C,2,FALSE),VLOOKUP(I2085,'DESC ITY - ENG'!A:C,3,FALSE))</f>
        <v>FERRULE P2800 17/26 B28/A69</v>
      </c>
      <c r="T2085" s="15" t="str">
        <f>IFERROR(VLOOKUP(S2085,'DESC ITY - ENG'!C:D,2,FALSE),VLOOKUP(J2085,'DESC ITY - ENG'!B:D,3,FALSE))</f>
        <v>SHTS</v>
      </c>
      <c r="U2085" t="str">
        <f>VLOOKUP(T2085,'STANDARD COMM'!A:B,2,FALSE)</f>
        <v>COLOR SHEET SLEEVE</v>
      </c>
      <c r="V2085" t="str">
        <f>IF(T2085="","(blank)",IF(COUNTIF('STANDARD COMM'!A:A,T2085)&gt;0,"OK","OUT OF SCOPE"))</f>
        <v>OK</v>
      </c>
    </row>
    <row r="2086" spans="1:22">
      <c r="A2086" t="s">
        <v>9612</v>
      </c>
      <c r="B2086" s="48">
        <v>46134.605092592603</v>
      </c>
      <c r="D2086" t="s">
        <v>103</v>
      </c>
      <c r="E2086" t="str">
        <f>VLOOKUP(D2086,[1]Sheet1!$F:$G,2,FALSE)</f>
        <v>LA TERMOPLASTIC-F.B.M. SRL</v>
      </c>
      <c r="F2086" t="s">
        <v>9759</v>
      </c>
      <c r="G2086" s="24">
        <v>46173</v>
      </c>
      <c r="I2086" t="s">
        <v>1301</v>
      </c>
      <c r="J2086" t="s">
        <v>1302</v>
      </c>
      <c r="K2086" t="s">
        <v>4935</v>
      </c>
      <c r="L2086" s="33" t="str">
        <f>VLOOKUP(K2086,'COMM ITY- ENG'!A:B,2,FALSE)</f>
        <v>handles</v>
      </c>
      <c r="N2086">
        <v>4490</v>
      </c>
      <c r="O2086" t="s">
        <v>4949</v>
      </c>
      <c r="Q2086" s="19">
        <f t="shared" si="32"/>
        <v>0.17765033407572384</v>
      </c>
      <c r="R2086">
        <v>797.65</v>
      </c>
      <c r="S2086" s="26" t="str">
        <f>IFERROR(VLOOKUP(J2086,'DESC ITY - ENG'!B:C,2,FALSE),VLOOKUP(I2086,'DESC ITY - ENG'!A:C,3,FALSE))</f>
        <v>FERRULE P2800 16.5/26.5 R28/651</v>
      </c>
      <c r="T2086" s="15" t="str">
        <f>IFERROR(VLOOKUP(S2086,'DESC ITY - ENG'!C:D,2,FALSE),VLOOKUP(J2086,'DESC ITY - ENG'!B:D,3,FALSE))</f>
        <v>SHTS</v>
      </c>
      <c r="U2086" t="str">
        <f>VLOOKUP(T2086,'STANDARD COMM'!A:B,2,FALSE)</f>
        <v>COLOR SHEET SLEEVE</v>
      </c>
      <c r="V2086" t="str">
        <f>IF(T2086="","(blank)",IF(COUNTIF('STANDARD COMM'!A:A,T2086)&gt;0,"OK","OUT OF SCOPE"))</f>
        <v>OK</v>
      </c>
    </row>
    <row r="2087" spans="1:22">
      <c r="A2087" t="s">
        <v>9612</v>
      </c>
      <c r="B2087" s="48">
        <v>46134.605092592603</v>
      </c>
      <c r="D2087" t="s">
        <v>103</v>
      </c>
      <c r="E2087" t="str">
        <f>VLOOKUP(D2087,[1]Sheet1!$F:$G,2,FALSE)</f>
        <v>LA TERMOPLASTIC-F.B.M. SRL</v>
      </c>
      <c r="F2087" t="s">
        <v>9759</v>
      </c>
      <c r="G2087" s="24">
        <v>46173</v>
      </c>
      <c r="I2087" t="s">
        <v>3694</v>
      </c>
      <c r="J2087" t="s">
        <v>3695</v>
      </c>
      <c r="K2087" t="s">
        <v>4935</v>
      </c>
      <c r="L2087" s="33" t="str">
        <f>VLOOKUP(K2087,'COMM ITY- ENG'!A:B,2,FALSE)</f>
        <v>handles</v>
      </c>
      <c r="N2087">
        <v>7220</v>
      </c>
      <c r="O2087" t="s">
        <v>4949</v>
      </c>
      <c r="Q2087" s="19">
        <f t="shared" si="32"/>
        <v>0.1615</v>
      </c>
      <c r="R2087">
        <v>1166.03</v>
      </c>
      <c r="S2087" s="26" t="str">
        <f>IFERROR(VLOOKUP(J2087,'DESC ITY - ENG'!B:C,2,FALSE),VLOOKUP(I2087,'DESC ITY - ENG'!A:C,3,FALSE))</f>
        <v>FERRULE P2800 15/25 C28/996 F120 FOR MOLD 125 Ø24</v>
      </c>
      <c r="T2087" s="15" t="str">
        <f>IFERROR(VLOOKUP(S2087,'DESC ITY - ENG'!C:D,2,FALSE),VLOOKUP(J2087,'DESC ITY - ENG'!B:D,3,FALSE))</f>
        <v>SHTS</v>
      </c>
      <c r="U2087" t="str">
        <f>VLOOKUP(T2087,'STANDARD COMM'!A:B,2,FALSE)</f>
        <v>COLOR SHEET SLEEVE</v>
      </c>
      <c r="V2087" t="str">
        <f>IF(T2087="","(blank)",IF(COUNTIF('STANDARD COMM'!A:A,T2087)&gt;0,"OK","OUT OF SCOPE"))</f>
        <v>OK</v>
      </c>
    </row>
    <row r="2088" spans="1:22">
      <c r="A2088" t="s">
        <v>9612</v>
      </c>
      <c r="B2088" s="48">
        <v>46134.605092592603</v>
      </c>
      <c r="D2088" t="s">
        <v>103</v>
      </c>
      <c r="E2088" t="str">
        <f>VLOOKUP(D2088,[1]Sheet1!$F:$G,2,FALSE)</f>
        <v>LA TERMOPLASTIC-F.B.M. SRL</v>
      </c>
      <c r="F2088" t="s">
        <v>9759</v>
      </c>
      <c r="G2088" s="24">
        <v>46173</v>
      </c>
      <c r="I2088" t="s">
        <v>3696</v>
      </c>
      <c r="J2088" t="s">
        <v>3697</v>
      </c>
      <c r="K2088" t="s">
        <v>4935</v>
      </c>
      <c r="L2088" s="33" t="str">
        <f>VLOOKUP(K2088,'COMM ITY- ENG'!A:B,2,FALSE)</f>
        <v>handles</v>
      </c>
      <c r="N2088">
        <v>7260</v>
      </c>
      <c r="O2088" t="s">
        <v>4949</v>
      </c>
      <c r="Q2088" s="19">
        <f t="shared" si="32"/>
        <v>0.1615</v>
      </c>
      <c r="R2088">
        <v>1172.49</v>
      </c>
      <c r="S2088" s="26" t="str">
        <f>IFERROR(VLOOKUP(J2088,'DESC ITY - ENG'!B:C,2,FALSE),VLOOKUP(I2088,'DESC ITY - ENG'!A:C,3,FALSE))</f>
        <v>FERRULE P2800 16/24 C28/998 F130 FOR MOLD 125 Ø28</v>
      </c>
      <c r="T2088" s="15" t="str">
        <f>IFERROR(VLOOKUP(S2088,'DESC ITY - ENG'!C:D,2,FALSE),VLOOKUP(J2088,'DESC ITY - ENG'!B:D,3,FALSE))</f>
        <v>SHTS</v>
      </c>
      <c r="U2088" t="str">
        <f>VLOOKUP(T2088,'STANDARD COMM'!A:B,2,FALSE)</f>
        <v>COLOR SHEET SLEEVE</v>
      </c>
      <c r="V2088" t="str">
        <f>IF(T2088="","(blank)",IF(COUNTIF('STANDARD COMM'!A:A,T2088)&gt;0,"OK","OUT OF SCOPE"))</f>
        <v>OK</v>
      </c>
    </row>
    <row r="2089" spans="1:22">
      <c r="A2089" t="s">
        <v>9612</v>
      </c>
      <c r="B2089" s="48">
        <v>46134.605092592603</v>
      </c>
      <c r="D2089" t="s">
        <v>103</v>
      </c>
      <c r="E2089" t="str">
        <f>VLOOKUP(D2089,[1]Sheet1!$F:$G,2,FALSE)</f>
        <v>LA TERMOPLASTIC-F.B.M. SRL</v>
      </c>
      <c r="F2089" t="s">
        <v>9759</v>
      </c>
      <c r="G2089" s="24">
        <v>46173</v>
      </c>
      <c r="I2089" t="s">
        <v>894</v>
      </c>
      <c r="J2089" t="s">
        <v>895</v>
      </c>
      <c r="K2089" t="s">
        <v>4935</v>
      </c>
      <c r="L2089" s="33" t="str">
        <f>VLOOKUP(K2089,'COMM ITY- ENG'!A:B,2,FALSE)</f>
        <v>handles</v>
      </c>
      <c r="N2089">
        <v>14440</v>
      </c>
      <c r="O2089" t="s">
        <v>4949</v>
      </c>
      <c r="Q2089" s="19">
        <f t="shared" si="32"/>
        <v>0.3362998614958449</v>
      </c>
      <c r="R2089">
        <v>4856.17</v>
      </c>
      <c r="S2089" s="26" t="str">
        <f>IFERROR(VLOOKUP(J2089,'DESC ITY - ENG'!B:C,2,FALSE),VLOOKUP(I2089,'DESC ITY - ENG'!A:C,3,FALSE))</f>
        <v>Handle Chicago/2 Black Satin Finish [cite: 4]</v>
      </c>
      <c r="T2089" s="15" t="str">
        <f>IFERROR(VLOOKUP(S2089,'DESC ITY - ENG'!C:D,2,FALSE),VLOOKUP(J2089,'DESC ITY - ENG'!B:D,3,FALSE))</f>
        <v>HDL--</v>
      </c>
      <c r="U2089" t="e">
        <f>VLOOKUP(T2089,'STANDARD COMM'!A:B,2,FALSE)</f>
        <v>#N/A</v>
      </c>
      <c r="V2089" t="str">
        <f>IF(T2089="","(blank)",IF(COUNTIF('STANDARD COMM'!A:A,T2089)&gt;0,"OK","OUT OF SCOPE"))</f>
        <v>OUT OF SCOPE</v>
      </c>
    </row>
    <row r="2090" spans="1:22">
      <c r="A2090" t="s">
        <v>9638</v>
      </c>
      <c r="B2090" s="48">
        <v>46134.668009259301</v>
      </c>
      <c r="D2090" t="s">
        <v>103</v>
      </c>
      <c r="E2090" t="str">
        <f>VLOOKUP(D2090,[1]Sheet1!$F:$G,2,FALSE)</f>
        <v>LA TERMOPLASTIC-F.B.M. SRL</v>
      </c>
      <c r="F2090" t="s">
        <v>9770</v>
      </c>
      <c r="G2090" s="24">
        <v>46173</v>
      </c>
      <c r="I2090" t="s">
        <v>6742</v>
      </c>
      <c r="J2090" t="s">
        <v>6719</v>
      </c>
      <c r="K2090" t="s">
        <v>4935</v>
      </c>
      <c r="L2090" s="33" t="str">
        <f>VLOOKUP(K2090,'COMM ITY- ENG'!A:B,2,FALSE)</f>
        <v>handles</v>
      </c>
      <c r="N2090">
        <v>3600</v>
      </c>
      <c r="O2090" t="s">
        <v>4949</v>
      </c>
      <c r="Q2090" s="19">
        <f t="shared" si="32"/>
        <v>0.40606111111111109</v>
      </c>
      <c r="R2090">
        <v>1461.82</v>
      </c>
      <c r="S2090" s="26" t="str">
        <f>IFERROR(VLOOKUP(J2090,'DESC ITY - ENG'!B:C,2,FALSE),VLOOKUP(I2090,'DESC ITY - ENG'!A:C,3,FALSE))</f>
        <v>HANDLE VICTORY/2 BLACK SATIN</v>
      </c>
      <c r="T2090" s="15" t="str">
        <f>IFERROR(VLOOKUP(S2090,'DESC ITY - ENG'!C:D,2,FALSE),VLOOKUP(J2090,'DESC ITY - ENG'!B:D,3,FALSE))</f>
        <v>HDL--</v>
      </c>
      <c r="U2090" t="e">
        <f>VLOOKUP(T2090,'STANDARD COMM'!A:B,2,FALSE)</f>
        <v>#N/A</v>
      </c>
      <c r="V2090" t="str">
        <f>IF(T2090="","(blank)",IF(COUNTIF('STANDARD COMM'!A:A,T2090)&gt;0,"OK","OUT OF SCOPE"))</f>
        <v>OUT OF SCOPE</v>
      </c>
    </row>
    <row r="2091" spans="1:22">
      <c r="A2091" t="s">
        <v>9631</v>
      </c>
      <c r="B2091" s="48">
        <v>46134.702442129601</v>
      </c>
      <c r="D2091" t="s">
        <v>9680</v>
      </c>
      <c r="E2091" t="str">
        <f>VLOOKUP(D2091,[1]Sheet1!$F:$G,2,FALSE)</f>
        <v>LAMP SRL</v>
      </c>
      <c r="F2091" t="s">
        <v>9767</v>
      </c>
      <c r="G2091" s="24">
        <v>46173</v>
      </c>
      <c r="I2091" t="s">
        <v>458</v>
      </c>
      <c r="J2091" t="s">
        <v>459</v>
      </c>
      <c r="K2091" t="s">
        <v>4935</v>
      </c>
      <c r="L2091" s="33" t="str">
        <f>VLOOKUP(K2091,'COMM ITY- ENG'!A:B,2,FALSE)</f>
        <v>handles</v>
      </c>
      <c r="N2091">
        <v>5040</v>
      </c>
      <c r="O2091" t="s">
        <v>4949</v>
      </c>
      <c r="Q2091" s="19">
        <f t="shared" si="32"/>
        <v>0.3</v>
      </c>
      <c r="R2091">
        <v>1512</v>
      </c>
      <c r="S2091" s="26" t="str">
        <f>IFERROR(VLOOKUP(J2091,'DESC ITY - ENG'!B:C,2,FALSE),VLOOKUP(I2091,'DESC ITY - ENG'!A:C,3,FALSE))</f>
        <v>Handle 1890/1 Odino Black Satin Finish [cite: 5]</v>
      </c>
      <c r="T2091" s="15" t="str">
        <f>IFERROR(VLOOKUP(S2091,'DESC ITY - ENG'!C:D,2,FALSE),VLOOKUP(J2091,'DESC ITY - ENG'!B:D,3,FALSE))</f>
        <v>HDL--</v>
      </c>
      <c r="U2091" t="e">
        <f>VLOOKUP(T2091,'STANDARD COMM'!A:B,2,FALSE)</f>
        <v>#N/A</v>
      </c>
      <c r="V2091" t="str">
        <f>IF(T2091="","(blank)",IF(COUNTIF('STANDARD COMM'!A:A,T2091)&gt;0,"OK","OUT OF SCOPE"))</f>
        <v>OUT OF SCOPE</v>
      </c>
    </row>
    <row r="2092" spans="1:22">
      <c r="A2092" t="s">
        <v>9631</v>
      </c>
      <c r="B2092" s="48">
        <v>46134.702442129601</v>
      </c>
      <c r="D2092" t="s">
        <v>9680</v>
      </c>
      <c r="E2092" t="str">
        <f>VLOOKUP(D2092,[1]Sheet1!$F:$G,2,FALSE)</f>
        <v>LAMP SRL</v>
      </c>
      <c r="F2092" t="s">
        <v>9767</v>
      </c>
      <c r="G2092" s="24">
        <v>46173</v>
      </c>
      <c r="I2092" t="s">
        <v>460</v>
      </c>
      <c r="J2092" t="s">
        <v>461</v>
      </c>
      <c r="K2092" t="s">
        <v>4935</v>
      </c>
      <c r="L2092" s="33" t="str">
        <f>VLOOKUP(K2092,'COMM ITY- ENG'!A:B,2,FALSE)</f>
        <v>handles</v>
      </c>
      <c r="N2092">
        <v>15000</v>
      </c>
      <c r="O2092" t="s">
        <v>4949</v>
      </c>
      <c r="Q2092" s="19">
        <f t="shared" si="32"/>
        <v>0.33</v>
      </c>
      <c r="R2092">
        <v>4950</v>
      </c>
      <c r="S2092" s="26" t="str">
        <f>IFERROR(VLOOKUP(J2092,'DESC ITY - ENG'!B:C,2,FALSE),VLOOKUP(I2092,'DESC ITY - ENG'!A:C,3,FALSE))</f>
        <v>Handle 1890/2 Odino Black Satin Finish [cite: 5]</v>
      </c>
      <c r="T2092" s="15" t="str">
        <f>IFERROR(VLOOKUP(S2092,'DESC ITY - ENG'!C:D,2,FALSE),VLOOKUP(J2092,'DESC ITY - ENG'!B:D,3,FALSE))</f>
        <v>HDL--</v>
      </c>
      <c r="U2092" t="e">
        <f>VLOOKUP(T2092,'STANDARD COMM'!A:B,2,FALSE)</f>
        <v>#N/A</v>
      </c>
      <c r="V2092" t="str">
        <f>IF(T2092="","(blank)",IF(COUNTIF('STANDARD COMM'!A:A,T2092)&gt;0,"OK","OUT OF SCOPE"))</f>
        <v>OUT OF SCOPE</v>
      </c>
    </row>
    <row r="2093" spans="1:22">
      <c r="A2093" t="s">
        <v>9632</v>
      </c>
      <c r="B2093" s="48">
        <v>46134.703993055598</v>
      </c>
      <c r="D2093" t="s">
        <v>9680</v>
      </c>
      <c r="E2093" t="str">
        <f>VLOOKUP(D2093,[1]Sheet1!$F:$G,2,FALSE)</f>
        <v>LAMP SRL</v>
      </c>
      <c r="F2093" t="s">
        <v>9767</v>
      </c>
      <c r="G2093" s="24">
        <v>46173</v>
      </c>
      <c r="I2093" t="s">
        <v>458</v>
      </c>
      <c r="J2093" t="s">
        <v>459</v>
      </c>
      <c r="K2093" t="s">
        <v>4935</v>
      </c>
      <c r="L2093" s="33" t="str">
        <f>VLOOKUP(K2093,'COMM ITY- ENG'!A:B,2,FALSE)</f>
        <v>handles</v>
      </c>
      <c r="N2093">
        <v>4080</v>
      </c>
      <c r="O2093" t="s">
        <v>4949</v>
      </c>
      <c r="Q2093" s="19">
        <f t="shared" si="32"/>
        <v>0.3</v>
      </c>
      <c r="R2093">
        <v>1224</v>
      </c>
      <c r="S2093" s="26" t="str">
        <f>IFERROR(VLOOKUP(J2093,'DESC ITY - ENG'!B:C,2,FALSE),VLOOKUP(I2093,'DESC ITY - ENG'!A:C,3,FALSE))</f>
        <v>Handle 1890/1 Odino Black Satin Finish [cite: 5]</v>
      </c>
      <c r="T2093" s="15" t="str">
        <f>IFERROR(VLOOKUP(S2093,'DESC ITY - ENG'!C:D,2,FALSE),VLOOKUP(J2093,'DESC ITY - ENG'!B:D,3,FALSE))</f>
        <v>HDL--</v>
      </c>
      <c r="U2093" t="e">
        <f>VLOOKUP(T2093,'STANDARD COMM'!A:B,2,FALSE)</f>
        <v>#N/A</v>
      </c>
      <c r="V2093" t="str">
        <f>IF(T2093="","(blank)",IF(COUNTIF('STANDARD COMM'!A:A,T2093)&gt;0,"OK","OUT OF SCOPE"))</f>
        <v>OUT OF SCOPE</v>
      </c>
    </row>
    <row r="2094" spans="1:22">
      <c r="A2094" t="s">
        <v>9632</v>
      </c>
      <c r="B2094" s="48">
        <v>46134.703993055598</v>
      </c>
      <c r="D2094" t="s">
        <v>9680</v>
      </c>
      <c r="E2094" t="str">
        <f>VLOOKUP(D2094,[1]Sheet1!$F:$G,2,FALSE)</f>
        <v>LAMP SRL</v>
      </c>
      <c r="F2094" t="s">
        <v>9767</v>
      </c>
      <c r="G2094" s="24">
        <v>46173</v>
      </c>
      <c r="I2094" t="s">
        <v>460</v>
      </c>
      <c r="J2094" t="s">
        <v>461</v>
      </c>
      <c r="K2094" t="s">
        <v>4935</v>
      </c>
      <c r="L2094" s="33" t="str">
        <f>VLOOKUP(K2094,'COMM ITY- ENG'!A:B,2,FALSE)</f>
        <v>handles</v>
      </c>
      <c r="N2094">
        <v>5000</v>
      </c>
      <c r="O2094" t="s">
        <v>4949</v>
      </c>
      <c r="Q2094" s="19">
        <f t="shared" si="32"/>
        <v>0.33</v>
      </c>
      <c r="R2094">
        <v>1650</v>
      </c>
      <c r="S2094" s="26" t="str">
        <f>IFERROR(VLOOKUP(J2094,'DESC ITY - ENG'!B:C,2,FALSE),VLOOKUP(I2094,'DESC ITY - ENG'!A:C,3,FALSE))</f>
        <v>Handle 1890/2 Odino Black Satin Finish [cite: 5]</v>
      </c>
      <c r="T2094" s="15" t="str">
        <f>IFERROR(VLOOKUP(S2094,'DESC ITY - ENG'!C:D,2,FALSE),VLOOKUP(J2094,'DESC ITY - ENG'!B:D,3,FALSE))</f>
        <v>HDL--</v>
      </c>
      <c r="U2094" t="e">
        <f>VLOOKUP(T2094,'STANDARD COMM'!A:B,2,FALSE)</f>
        <v>#N/A</v>
      </c>
      <c r="V2094" t="str">
        <f>IF(T2094="","(blank)",IF(COUNTIF('STANDARD COMM'!A:A,T2094)&gt;0,"OK","OUT OF SCOPE"))</f>
        <v>OUT OF SCOPE</v>
      </c>
    </row>
    <row r="2095" spans="1:22">
      <c r="A2095" t="s">
        <v>9577</v>
      </c>
      <c r="B2095" s="48">
        <v>46135.395613425899</v>
      </c>
      <c r="D2095" t="s">
        <v>109</v>
      </c>
      <c r="E2095" t="str">
        <f>VLOOKUP(D2095,[1]Sheet1!$F:$G,2,FALSE)</f>
        <v>SANMIRO SRL</v>
      </c>
      <c r="F2095" t="s">
        <v>9739</v>
      </c>
      <c r="G2095" s="24">
        <v>46173</v>
      </c>
      <c r="I2095" t="s">
        <v>958</v>
      </c>
      <c r="J2095" t="s">
        <v>959</v>
      </c>
      <c r="K2095" t="s">
        <v>4935</v>
      </c>
      <c r="L2095" s="33" t="str">
        <f>VLOOKUP(K2095,'COMM ITY- ENG'!A:B,2,FALSE)</f>
        <v>handles</v>
      </c>
      <c r="N2095">
        <v>5060</v>
      </c>
      <c r="O2095" t="s">
        <v>4949</v>
      </c>
      <c r="Q2095" s="19">
        <f t="shared" si="32"/>
        <v>0.22489920948616601</v>
      </c>
      <c r="R2095">
        <v>1137.99</v>
      </c>
      <c r="S2095" s="26" t="str">
        <f>IFERROR(VLOOKUP(J2095,'DESC ITY - ENG'!B:C,2,FALSE),VLOOKUP(I2095,'DESC ITY - ENG'!A:C,3,FALSE))</f>
        <v>Side Handle S125 Class Black Satin Finish [cite: 5]</v>
      </c>
      <c r="T2095" s="15" t="str">
        <f>IFERROR(VLOOKUP(S2095,'DESC ITY - ENG'!C:D,2,FALSE),VLOOKUP(J2095,'DESC ITY - ENG'!B:D,3,FALSE))</f>
        <v>SHDL-</v>
      </c>
      <c r="U2095" t="e">
        <f>VLOOKUP(T2095,'STANDARD COMM'!A:B,2,FALSE)</f>
        <v>#N/A</v>
      </c>
      <c r="V2095" t="str">
        <f>IF(T2095="","(blank)",IF(COUNTIF('STANDARD COMM'!A:A,T2095)&gt;0,"OK","OUT OF SCOPE"))</f>
        <v>OUT OF SCOPE</v>
      </c>
    </row>
    <row r="2096" spans="1:22">
      <c r="A2096" t="s">
        <v>9577</v>
      </c>
      <c r="B2096" s="48">
        <v>46135.395613425899</v>
      </c>
      <c r="D2096" t="s">
        <v>109</v>
      </c>
      <c r="E2096" t="str">
        <f>VLOOKUP(D2096,[1]Sheet1!$F:$G,2,FALSE)</f>
        <v>SANMIRO SRL</v>
      </c>
      <c r="F2096" t="s">
        <v>9739</v>
      </c>
      <c r="G2096" s="24">
        <v>46173</v>
      </c>
      <c r="I2096" t="s">
        <v>960</v>
      </c>
      <c r="J2096" t="s">
        <v>961</v>
      </c>
      <c r="K2096" t="s">
        <v>4935</v>
      </c>
      <c r="L2096" s="33" t="str">
        <f>VLOOKUP(K2096,'COMM ITY- ENG'!A:B,2,FALSE)</f>
        <v>handles</v>
      </c>
      <c r="N2096">
        <v>5040</v>
      </c>
      <c r="O2096" t="s">
        <v>4949</v>
      </c>
      <c r="Q2096" s="19">
        <f t="shared" si="32"/>
        <v>0.22490079365079366</v>
      </c>
      <c r="R2096">
        <v>1133.5</v>
      </c>
      <c r="S2096" s="26" t="str">
        <f>IFERROR(VLOOKUP(J2096,'DESC ITY - ENG'!B:C,2,FALSE),VLOOKUP(I2096,'DESC ITY - ENG'!A:C,3,FALSE))</f>
        <v>Side Handle Vanity Black Satin Finish [cite: 5]</v>
      </c>
      <c r="T2096" s="15" t="str">
        <f>IFERROR(VLOOKUP(S2096,'DESC ITY - ENG'!C:D,2,FALSE),VLOOKUP(J2096,'DESC ITY - ENG'!B:D,3,FALSE))</f>
        <v>SHDL-</v>
      </c>
      <c r="U2096" t="e">
        <f>VLOOKUP(T2096,'STANDARD COMM'!A:B,2,FALSE)</f>
        <v>#N/A</v>
      </c>
      <c r="V2096" t="str">
        <f>IF(T2096="","(blank)",IF(COUNTIF('STANDARD COMM'!A:A,T2096)&gt;0,"OK","OUT OF SCOPE"))</f>
        <v>OUT OF SCOPE</v>
      </c>
    </row>
    <row r="2097" spans="1:22">
      <c r="A2097" t="s">
        <v>9576</v>
      </c>
      <c r="B2097" s="48">
        <v>46135.408553240697</v>
      </c>
      <c r="D2097" t="s">
        <v>109</v>
      </c>
      <c r="E2097" t="str">
        <f>VLOOKUP(D2097,[1]Sheet1!$F:$G,2,FALSE)</f>
        <v>SANMIRO SRL</v>
      </c>
      <c r="F2097" t="s">
        <v>9739</v>
      </c>
      <c r="G2097" s="24">
        <v>46173</v>
      </c>
      <c r="I2097" t="s">
        <v>952</v>
      </c>
      <c r="J2097" t="s">
        <v>953</v>
      </c>
      <c r="K2097" t="s">
        <v>4935</v>
      </c>
      <c r="L2097" s="33" t="str">
        <f>VLOOKUP(K2097,'COMM ITY- ENG'!A:B,2,FALSE)</f>
        <v>handles</v>
      </c>
      <c r="N2097">
        <v>12600</v>
      </c>
      <c r="O2097" t="s">
        <v>4949</v>
      </c>
      <c r="Q2097" s="19">
        <f t="shared" si="32"/>
        <v>0.21429999999999999</v>
      </c>
      <c r="R2097">
        <v>2700.18</v>
      </c>
      <c r="S2097" s="26" t="str">
        <f>IFERROR(VLOOKUP(J2097,'DESC ITY - ENG'!B:C,2,FALSE),VLOOKUP(I2097,'DESC ITY - ENG'!A:C,3,FALSE))</f>
        <v>Handle S100/2 Miro Black Satin Finish [cite: 5]</v>
      </c>
      <c r="T2097" s="15" t="str">
        <f>IFERROR(VLOOKUP(S2097,'DESC ITY - ENG'!C:D,2,FALSE),VLOOKUP(J2097,'DESC ITY - ENG'!B:D,3,FALSE))</f>
        <v>HDL--</v>
      </c>
      <c r="U2097" t="e">
        <f>VLOOKUP(T2097,'STANDARD COMM'!A:B,2,FALSE)</f>
        <v>#N/A</v>
      </c>
      <c r="V2097" t="str">
        <f>IF(T2097="","(blank)",IF(COUNTIF('STANDARD COMM'!A:A,T2097)&gt;0,"OK","OUT OF SCOPE"))</f>
        <v>OUT OF SCOPE</v>
      </c>
    </row>
    <row r="2098" spans="1:22">
      <c r="A2098" t="s">
        <v>9576</v>
      </c>
      <c r="B2098" s="48">
        <v>46135.408553240697</v>
      </c>
      <c r="D2098" t="s">
        <v>109</v>
      </c>
      <c r="E2098" t="str">
        <f>VLOOKUP(D2098,[1]Sheet1!$F:$G,2,FALSE)</f>
        <v>SANMIRO SRL</v>
      </c>
      <c r="F2098" t="s">
        <v>9739</v>
      </c>
      <c r="G2098" s="24">
        <v>46173</v>
      </c>
      <c r="I2098" t="s">
        <v>1572</v>
      </c>
      <c r="J2098" t="s">
        <v>1573</v>
      </c>
      <c r="K2098" t="s">
        <v>4935</v>
      </c>
      <c r="L2098" s="33" t="str">
        <f>VLOOKUP(K2098,'COMM ITY- ENG'!A:B,2,FALSE)</f>
        <v>handles</v>
      </c>
      <c r="N2098">
        <v>4230</v>
      </c>
      <c r="O2098" t="s">
        <v>4949</v>
      </c>
      <c r="Q2098" s="19">
        <f t="shared" si="32"/>
        <v>0.49679905437352245</v>
      </c>
      <c r="R2098">
        <v>2101.46</v>
      </c>
      <c r="S2098" s="26" t="str">
        <f>IFERROR(VLOOKUP(J2098,'DESC ITY - ENG'!B:C,2,FALSE),VLOOKUP(I2098,'DESC ITY - ENG'!A:C,3,FALSE))</f>
        <v>HANDLE S600/2 GRISO SATIN BLACK</v>
      </c>
      <c r="T2098" s="15" t="str">
        <f>IFERROR(VLOOKUP(S2098,'DESC ITY - ENG'!C:D,2,FALSE),VLOOKUP(J2098,'DESC ITY - ENG'!B:D,3,FALSE))</f>
        <v>SHTS</v>
      </c>
      <c r="U2098" t="str">
        <f>VLOOKUP(T2098,'STANDARD COMM'!A:B,2,FALSE)</f>
        <v>COLOR SHEET SLEEVE</v>
      </c>
      <c r="V2098" t="str">
        <f>IF(T2098="","(blank)",IF(COUNTIF('STANDARD COMM'!A:A,T2098)&gt;0,"OK","OUT OF SCOPE"))</f>
        <v>OK</v>
      </c>
    </row>
    <row r="2099" spans="1:22">
      <c r="A2099" t="s">
        <v>9576</v>
      </c>
      <c r="B2099" s="48">
        <v>46135.408553240697</v>
      </c>
      <c r="D2099" t="s">
        <v>109</v>
      </c>
      <c r="E2099" t="str">
        <f>VLOOKUP(D2099,[1]Sheet1!$F:$G,2,FALSE)</f>
        <v>SANMIRO SRL</v>
      </c>
      <c r="F2099" t="s">
        <v>9739</v>
      </c>
      <c r="G2099" s="24">
        <v>46173</v>
      </c>
      <c r="I2099" t="s">
        <v>958</v>
      </c>
      <c r="J2099" t="s">
        <v>959</v>
      </c>
      <c r="K2099" t="s">
        <v>4935</v>
      </c>
      <c r="L2099" s="33" t="str">
        <f>VLOOKUP(K2099,'COMM ITY- ENG'!A:B,2,FALSE)</f>
        <v>handles</v>
      </c>
      <c r="N2099">
        <v>6600</v>
      </c>
      <c r="O2099" t="s">
        <v>4949</v>
      </c>
      <c r="Q2099" s="19">
        <f t="shared" si="32"/>
        <v>0.22489999999999999</v>
      </c>
      <c r="R2099">
        <v>1484.34</v>
      </c>
      <c r="S2099" s="26" t="str">
        <f>IFERROR(VLOOKUP(J2099,'DESC ITY - ENG'!B:C,2,FALSE),VLOOKUP(I2099,'DESC ITY - ENG'!A:C,3,FALSE))</f>
        <v>Side Handle S125 Class Black Satin Finish [cite: 5]</v>
      </c>
      <c r="T2099" s="15" t="str">
        <f>IFERROR(VLOOKUP(S2099,'DESC ITY - ENG'!C:D,2,FALSE),VLOOKUP(J2099,'DESC ITY - ENG'!B:D,3,FALSE))</f>
        <v>SHDL-</v>
      </c>
      <c r="U2099" t="e">
        <f>VLOOKUP(T2099,'STANDARD COMM'!A:B,2,FALSE)</f>
        <v>#N/A</v>
      </c>
      <c r="V2099" t="str">
        <f>IF(T2099="","(blank)",IF(COUNTIF('STANDARD COMM'!A:A,T2099)&gt;0,"OK","OUT OF SCOPE"))</f>
        <v>OUT OF SCOPE</v>
      </c>
    </row>
    <row r="2100" spans="1:22">
      <c r="A2100" t="s">
        <v>9576</v>
      </c>
      <c r="B2100" s="48">
        <v>46135.408553240697</v>
      </c>
      <c r="D2100" t="s">
        <v>109</v>
      </c>
      <c r="E2100" t="str">
        <f>VLOOKUP(D2100,[1]Sheet1!$F:$G,2,FALSE)</f>
        <v>SANMIRO SRL</v>
      </c>
      <c r="F2100" t="s">
        <v>9739</v>
      </c>
      <c r="G2100" s="24">
        <v>46173</v>
      </c>
      <c r="I2100" t="s">
        <v>960</v>
      </c>
      <c r="J2100" t="s">
        <v>961</v>
      </c>
      <c r="K2100" t="s">
        <v>4935</v>
      </c>
      <c r="L2100" s="33" t="str">
        <f>VLOOKUP(K2100,'COMM ITY- ENG'!A:B,2,FALSE)</f>
        <v>handles</v>
      </c>
      <c r="N2100">
        <v>6300</v>
      </c>
      <c r="O2100" t="s">
        <v>4949</v>
      </c>
      <c r="Q2100" s="19">
        <f t="shared" si="32"/>
        <v>0.22489999999999999</v>
      </c>
      <c r="R2100">
        <v>1416.87</v>
      </c>
      <c r="S2100" s="26" t="str">
        <f>IFERROR(VLOOKUP(J2100,'DESC ITY - ENG'!B:C,2,FALSE),VLOOKUP(I2100,'DESC ITY - ENG'!A:C,3,FALSE))</f>
        <v>Side Handle Vanity Black Satin Finish [cite: 5]</v>
      </c>
      <c r="T2100" s="15" t="str">
        <f>IFERROR(VLOOKUP(S2100,'DESC ITY - ENG'!C:D,2,FALSE),VLOOKUP(J2100,'DESC ITY - ENG'!B:D,3,FALSE))</f>
        <v>SHDL-</v>
      </c>
      <c r="U2100" t="e">
        <f>VLOOKUP(T2100,'STANDARD COMM'!A:B,2,FALSE)</f>
        <v>#N/A</v>
      </c>
      <c r="V2100" t="str">
        <f>IF(T2100="","(blank)",IF(COUNTIF('STANDARD COMM'!A:A,T2100)&gt;0,"OK","OUT OF SCOPE"))</f>
        <v>OUT OF SCOPE</v>
      </c>
    </row>
    <row r="2101" spans="1:22">
      <c r="A2101" t="s">
        <v>9568</v>
      </c>
      <c r="B2101" s="48">
        <v>46135.481689814798</v>
      </c>
      <c r="D2101" t="s">
        <v>119</v>
      </c>
      <c r="E2101" t="str">
        <f>VLOOKUP(D2101,[1]Sheet1!$F:$G,2,FALSE)</f>
        <v>PROFILGLASS SPA</v>
      </c>
      <c r="F2101" t="s">
        <v>9736</v>
      </c>
      <c r="G2101" s="24">
        <v>46173</v>
      </c>
      <c r="I2101" t="s">
        <v>2971</v>
      </c>
      <c r="J2101" t="s">
        <v>2972</v>
      </c>
      <c r="K2101" t="s">
        <v>4938</v>
      </c>
      <c r="L2101" s="33" t="str">
        <f>VLOOKUP(K2101,'COMM ITY- ENG'!A:B,2,FALSE)</f>
        <v>aluminium</v>
      </c>
      <c r="N2101">
        <v>1630</v>
      </c>
      <c r="O2101" t="s">
        <v>4950</v>
      </c>
      <c r="Q2101" s="19">
        <f t="shared" si="32"/>
        <v>4.34</v>
      </c>
      <c r="R2101">
        <v>7074.2</v>
      </c>
      <c r="S2101" s="26" t="str">
        <f>IFERROR(VLOOKUP(J2101,'DESC ITY - ENG'!B:C,2,FALSE),VLOOKUP(I2101,'DESC ITY - ENG'!A:C,3,FALSE))</f>
        <v>Aluminum Disc 99.5% 270mm x 1.7mm Twice Cooked</v>
      </c>
      <c r="T2101" s="15" t="str">
        <f>IFERROR(VLOOKUP(S2101,'DESC ITY - ENG'!C:D,2,FALSE),VLOOKUP(J2101,'DESC ITY - ENG'!B:D,3,FALSE))</f>
        <v>ALM-</v>
      </c>
      <c r="U2101" t="str">
        <f>VLOOKUP(T2101,'STANDARD COMM'!A:B,2,FALSE)</f>
        <v>ALUM MATERIAL</v>
      </c>
      <c r="V2101" t="str">
        <f>IF(T2101="","(blank)",IF(COUNTIF('STANDARD COMM'!A:A,T2101)&gt;0,"OK","OUT OF SCOPE"))</f>
        <v>OK</v>
      </c>
    </row>
    <row r="2102" spans="1:22">
      <c r="A2102" t="s">
        <v>9568</v>
      </c>
      <c r="B2102" s="48">
        <v>46135.481689814798</v>
      </c>
      <c r="D2102" t="s">
        <v>119</v>
      </c>
      <c r="E2102" t="str">
        <f>VLOOKUP(D2102,[1]Sheet1!$F:$G,2,FALSE)</f>
        <v>PROFILGLASS SPA</v>
      </c>
      <c r="F2102" t="s">
        <v>9736</v>
      </c>
      <c r="G2102" s="24">
        <v>46173</v>
      </c>
      <c r="I2102" t="s">
        <v>1437</v>
      </c>
      <c r="J2102" t="s">
        <v>1438</v>
      </c>
      <c r="K2102" t="s">
        <v>4938</v>
      </c>
      <c r="L2102" s="33" t="str">
        <f>VLOOKUP(K2102,'COMM ITY- ENG'!A:B,2,FALSE)</f>
        <v>aluminium</v>
      </c>
      <c r="N2102">
        <v>833</v>
      </c>
      <c r="O2102" t="s">
        <v>4950</v>
      </c>
      <c r="Q2102" s="19">
        <f t="shared" si="32"/>
        <v>4.34</v>
      </c>
      <c r="R2102">
        <v>3615.22</v>
      </c>
      <c r="S2102" s="26" t="str">
        <f>IFERROR(VLOOKUP(J2102,'DESC ITY - ENG'!B:C,2,FALSE),VLOOKUP(I2102,'DESC ITY - ENG'!A:C,3,FALSE))</f>
        <v>Aluminum Disc, Al 99.5%, 335x2.8mm</v>
      </c>
      <c r="T2102" s="15" t="str">
        <f>IFERROR(VLOOKUP(S2102,'DESC ITY - ENG'!C:D,2,FALSE),VLOOKUP(J2102,'DESC ITY - ENG'!B:D,3,FALSE))</f>
        <v>ALM-</v>
      </c>
      <c r="U2102" t="str">
        <f>VLOOKUP(T2102,'STANDARD COMM'!A:B,2,FALSE)</f>
        <v>ALUM MATERIAL</v>
      </c>
      <c r="V2102" t="str">
        <f>IF(T2102="","(blank)",IF(COUNTIF('STANDARD COMM'!A:A,T2102)&gt;0,"OK","OUT OF SCOPE"))</f>
        <v>OK</v>
      </c>
    </row>
    <row r="2103" spans="1:22">
      <c r="A2103" t="s">
        <v>9568</v>
      </c>
      <c r="B2103" s="48">
        <v>46135.481689814798</v>
      </c>
      <c r="D2103" t="s">
        <v>119</v>
      </c>
      <c r="E2103" t="str">
        <f>VLOOKUP(D2103,[1]Sheet1!$F:$G,2,FALSE)</f>
        <v>PROFILGLASS SPA</v>
      </c>
      <c r="F2103" t="s">
        <v>9756</v>
      </c>
      <c r="G2103" s="24">
        <v>46173</v>
      </c>
      <c r="I2103" t="s">
        <v>2975</v>
      </c>
      <c r="J2103" t="s">
        <v>2976</v>
      </c>
      <c r="K2103" t="s">
        <v>4938</v>
      </c>
      <c r="L2103" s="33" t="str">
        <f>VLOOKUP(K2103,'COMM ITY- ENG'!A:B,2,FALSE)</f>
        <v>aluminium</v>
      </c>
      <c r="N2103">
        <v>865</v>
      </c>
      <c r="O2103" t="s">
        <v>4950</v>
      </c>
      <c r="Q2103" s="19">
        <f t="shared" si="32"/>
        <v>4.34</v>
      </c>
      <c r="R2103">
        <v>3754.1</v>
      </c>
      <c r="S2103" s="26" t="str">
        <f>IFERROR(VLOOKUP(J2103,'DESC ITY - ENG'!B:C,2,FALSE),VLOOKUP(I2103,'DESC ITY - ENG'!A:C,3,FALSE))</f>
        <v>AL. 99.5 DISC 280/17 SPARE</v>
      </c>
      <c r="T2103" s="15" t="str">
        <f>IFERROR(VLOOKUP(S2103,'DESC ITY - ENG'!C:D,2,FALSE),VLOOKUP(J2103,'DESC ITY - ENG'!B:D,3,FALSE))</f>
        <v>SHTS</v>
      </c>
      <c r="U2103" t="str">
        <f>VLOOKUP(T2103,'STANDARD COMM'!A:B,2,FALSE)</f>
        <v>COLOR SHEET SLEEVE</v>
      </c>
      <c r="V2103" t="str">
        <f>IF(T2103="","(blank)",IF(COUNTIF('STANDARD COMM'!A:A,T2103)&gt;0,"OK","OUT OF SCOPE"))</f>
        <v>OK</v>
      </c>
    </row>
    <row r="2104" spans="1:22">
      <c r="A2104" t="s">
        <v>9568</v>
      </c>
      <c r="B2104" s="48">
        <v>46135.481689814798</v>
      </c>
      <c r="D2104" t="s">
        <v>119</v>
      </c>
      <c r="E2104" t="str">
        <f>VLOOKUP(D2104,[1]Sheet1!$F:$G,2,FALSE)</f>
        <v>PROFILGLASS SPA</v>
      </c>
      <c r="F2104" t="s">
        <v>9756</v>
      </c>
      <c r="G2104" s="24">
        <v>46173</v>
      </c>
      <c r="I2104" t="s">
        <v>1427</v>
      </c>
      <c r="J2104" t="s">
        <v>1428</v>
      </c>
      <c r="K2104" t="s">
        <v>4938</v>
      </c>
      <c r="L2104" s="33" t="str">
        <f>VLOOKUP(K2104,'COMM ITY- ENG'!A:B,2,FALSE)</f>
        <v>aluminium</v>
      </c>
      <c r="N2104">
        <v>1461</v>
      </c>
      <c r="O2104" t="s">
        <v>4950</v>
      </c>
      <c r="Q2104" s="19">
        <f t="shared" si="32"/>
        <v>4.34</v>
      </c>
      <c r="R2104">
        <v>6340.74</v>
      </c>
      <c r="S2104" s="26" t="str">
        <f>IFERROR(VLOOKUP(J2104,'DESC ITY - ENG'!B:C,2,FALSE),VLOOKUP(I2104,'DESC ITY - ENG'!A:C,3,FALSE))</f>
        <v>AL. 99.5 DISC 315/17 SPARE</v>
      </c>
      <c r="T2104" s="15" t="str">
        <f>IFERROR(VLOOKUP(S2104,'DESC ITY - ENG'!C:D,2,FALSE),VLOOKUP(J2104,'DESC ITY - ENG'!B:D,3,FALSE))</f>
        <v>SHTS</v>
      </c>
      <c r="U2104" t="str">
        <f>VLOOKUP(T2104,'STANDARD COMM'!A:B,2,FALSE)</f>
        <v>COLOR SHEET SLEEVE</v>
      </c>
      <c r="V2104" t="str">
        <f>IF(T2104="","(blank)",IF(COUNTIF('STANDARD COMM'!A:A,T2104)&gt;0,"OK","OUT OF SCOPE"))</f>
        <v>OK</v>
      </c>
    </row>
    <row r="2105" spans="1:22">
      <c r="A2105" t="s">
        <v>9597</v>
      </c>
      <c r="B2105" s="48">
        <v>46135.481701388897</v>
      </c>
      <c r="D2105" t="s">
        <v>142</v>
      </c>
      <c r="E2105" t="str">
        <f>VLOOKUP(D2105,[1]Sheet1!$F:$G,2,FALSE)</f>
        <v>SAMAPLAST SRL</v>
      </c>
      <c r="F2105" t="s">
        <v>9746</v>
      </c>
      <c r="G2105" s="24">
        <v>46173</v>
      </c>
      <c r="I2105" t="s">
        <v>1327</v>
      </c>
      <c r="J2105" t="s">
        <v>1328</v>
      </c>
      <c r="K2105" t="s">
        <v>4940</v>
      </c>
      <c r="L2105" s="33" t="str">
        <f>VLOOKUP(K2105,'COMM ITY- ENG'!A:B,2,FALSE)</f>
        <v>packaging accessories</v>
      </c>
      <c r="N2105">
        <v>5000</v>
      </c>
      <c r="O2105" t="s">
        <v>4949</v>
      </c>
      <c r="Q2105" s="19">
        <f t="shared" si="32"/>
        <v>4.8000000000000001E-2</v>
      </c>
      <c r="R2105">
        <v>240</v>
      </c>
      <c r="S2105" s="26" t="str">
        <f>IFERROR(VLOOKUP(J2105,'DESC ITY - ENG'!B:C,2,FALSE),VLOOKUP(I2105,'DESC ITY - ENG'!A:C,3,FALSE))</f>
        <v>Punched Bag 35x35 cm</v>
      </c>
      <c r="T2105" s="15" t="str">
        <f>IFERROR(VLOOKUP(S2105,'DESC ITY - ENG'!C:D,2,FALSE),VLOOKUP(J2105,'DESC ITY - ENG'!B:D,3,FALSE))</f>
        <v>BAG-</v>
      </c>
      <c r="U2105" t="str">
        <f>VLOOKUP(T2105,'STANDARD COMM'!A:B,2,FALSE)</f>
        <v>BAG PACK</v>
      </c>
      <c r="V2105" t="str">
        <f>IF(T2105="","(blank)",IF(COUNTIF('STANDARD COMM'!A:A,T2105)&gt;0,"OK","OUT OF SCOPE"))</f>
        <v>OK</v>
      </c>
    </row>
    <row r="2106" spans="1:22">
      <c r="A2106" t="s">
        <v>9597</v>
      </c>
      <c r="B2106" s="48">
        <v>46135.481701388897</v>
      </c>
      <c r="D2106" t="s">
        <v>142</v>
      </c>
      <c r="E2106" t="str">
        <f>VLOOKUP(D2106,[1]Sheet1!$F:$G,2,FALSE)</f>
        <v>SAMAPLAST SRL</v>
      </c>
      <c r="F2106" t="s">
        <v>9746</v>
      </c>
      <c r="G2106" s="24">
        <v>46173</v>
      </c>
      <c r="I2106" t="s">
        <v>1329</v>
      </c>
      <c r="J2106" t="s">
        <v>1330</v>
      </c>
      <c r="K2106" t="s">
        <v>4940</v>
      </c>
      <c r="L2106" s="33" t="str">
        <f>VLOOKUP(K2106,'COMM ITY- ENG'!A:B,2,FALSE)</f>
        <v>packaging accessories</v>
      </c>
      <c r="N2106">
        <v>5060</v>
      </c>
      <c r="O2106" t="s">
        <v>4949</v>
      </c>
      <c r="Q2106" s="19">
        <f t="shared" si="32"/>
        <v>5.6000000000000001E-2</v>
      </c>
      <c r="R2106">
        <v>283.36</v>
      </c>
      <c r="S2106" s="26" t="str">
        <f>IFERROR(VLOOKUP(J2106,'DESC ITY - ENG'!B:C,2,FALSE),VLOOKUP(I2106,'DESC ITY - ENG'!A:C,3,FALSE))</f>
        <v>Punched Bag 40x40 cm</v>
      </c>
      <c r="T2106" s="15" t="str">
        <f>IFERROR(VLOOKUP(S2106,'DESC ITY - ENG'!C:D,2,FALSE),VLOOKUP(J2106,'DESC ITY - ENG'!B:D,3,FALSE))</f>
        <v>BAG-</v>
      </c>
      <c r="U2106" t="str">
        <f>VLOOKUP(T2106,'STANDARD COMM'!A:B,2,FALSE)</f>
        <v>BAG PACK</v>
      </c>
      <c r="V2106" t="str">
        <f>IF(T2106="","(blank)",IF(COUNTIF('STANDARD COMM'!A:A,T2106)&gt;0,"OK","OUT OF SCOPE"))</f>
        <v>OK</v>
      </c>
    </row>
    <row r="2107" spans="1:22">
      <c r="A2107" t="s">
        <v>9672</v>
      </c>
      <c r="B2107" s="48">
        <v>46135.492719907401</v>
      </c>
      <c r="D2107" t="s">
        <v>119</v>
      </c>
      <c r="E2107" t="str">
        <f>VLOOKUP(D2107,[1]Sheet1!$F:$G,2,FALSE)</f>
        <v>PROFILGLASS SPA</v>
      </c>
      <c r="F2107" t="s">
        <v>9780</v>
      </c>
      <c r="G2107" s="24">
        <v>46173</v>
      </c>
      <c r="I2107" t="s">
        <v>630</v>
      </c>
      <c r="J2107" t="s">
        <v>631</v>
      </c>
      <c r="K2107" t="s">
        <v>4938</v>
      </c>
      <c r="L2107" s="33" t="str">
        <f>VLOOKUP(K2107,'COMM ITY- ENG'!A:B,2,FALSE)</f>
        <v>aluminium</v>
      </c>
      <c r="N2107">
        <v>-865</v>
      </c>
      <c r="O2107" t="s">
        <v>4950</v>
      </c>
      <c r="Q2107" s="19">
        <f t="shared" si="32"/>
        <v>3.95</v>
      </c>
      <c r="R2107">
        <v>-3416.75</v>
      </c>
      <c r="S2107" s="26" t="str">
        <f>IFERROR(VLOOKUP(J2107,'DESC ITY - ENG'!B:C,2,FALSE),VLOOKUP(I2107,'DESC ITY - ENG'!A:C,3,FALSE))</f>
        <v>AL. 4006 DISC 375/36 SPARE</v>
      </c>
      <c r="T2107" s="15" t="str">
        <f>IFERROR(VLOOKUP(S2107,'DESC ITY - ENG'!C:D,2,FALSE),VLOOKUP(J2107,'DESC ITY - ENG'!B:D,3,FALSE))</f>
        <v>ALM-</v>
      </c>
      <c r="U2107" t="str">
        <f>VLOOKUP(T2107,'STANDARD COMM'!A:B,2,FALSE)</f>
        <v>ALUM MATERIAL</v>
      </c>
      <c r="V2107" t="str">
        <f>IF(T2107="","(blank)",IF(COUNTIF('STANDARD COMM'!A:A,T2107)&gt;0,"OK","OUT OF SCOPE"))</f>
        <v>OK</v>
      </c>
    </row>
    <row r="2108" spans="1:22">
      <c r="A2108" t="s">
        <v>9593</v>
      </c>
      <c r="B2108" s="48">
        <v>46136.404120370396</v>
      </c>
      <c r="D2108" t="s">
        <v>9009</v>
      </c>
      <c r="E2108" t="str">
        <f>VLOOKUP(D2108,[1]Sheet1!$F:$G,2,FALSE)</f>
        <v>TECNORESIN SRL</v>
      </c>
      <c r="F2108" t="s">
        <v>9744</v>
      </c>
      <c r="G2108" s="24">
        <v>46173</v>
      </c>
      <c r="I2108" t="s">
        <v>3180</v>
      </c>
      <c r="J2108" t="s">
        <v>3181</v>
      </c>
      <c r="K2108" t="s">
        <v>4935</v>
      </c>
      <c r="L2108" s="33" t="str">
        <f>VLOOKUP(K2108,'COMM ITY- ENG'!A:B,2,FALSE)</f>
        <v>handles</v>
      </c>
      <c r="N2108">
        <v>613</v>
      </c>
      <c r="O2108" t="s">
        <v>4949</v>
      </c>
      <c r="Q2108" s="19">
        <f t="shared" si="32"/>
        <v>0.296557911908646</v>
      </c>
      <c r="R2108">
        <v>181.79</v>
      </c>
      <c r="S2108" s="26" t="str">
        <f>IFERROR(VLOOKUP(J2108,'DESC ITY - ENG'!B:C,2,FALSE),VLOOKUP(I2108,'DESC ITY - ENG'!A:C,3,FALSE))</f>
        <v>FENICE HANDLE SOLID/1 SATIN FINISH</v>
      </c>
      <c r="T2108" s="15" t="str">
        <f>IFERROR(VLOOKUP(S2108,'DESC ITY - ENG'!C:D,2,FALSE),VLOOKUP(J2108,'DESC ITY - ENG'!B:D,3,FALSE))</f>
        <v>SHTS</v>
      </c>
      <c r="U2108" t="str">
        <f>VLOOKUP(T2108,'STANDARD COMM'!A:B,2,FALSE)</f>
        <v>COLOR SHEET SLEEVE</v>
      </c>
      <c r="V2108" t="str">
        <f>IF(T2108="","(blank)",IF(COUNTIF('STANDARD COMM'!A:A,T2108)&gt;0,"OK","OUT OF SCOPE"))</f>
        <v>OK</v>
      </c>
    </row>
    <row r="2109" spans="1:22">
      <c r="A2109" t="s">
        <v>9593</v>
      </c>
      <c r="B2109" s="48">
        <v>46136.404120370396</v>
      </c>
      <c r="D2109" t="s">
        <v>9009</v>
      </c>
      <c r="E2109" t="str">
        <f>VLOOKUP(D2109,[1]Sheet1!$F:$G,2,FALSE)</f>
        <v>TECNORESIN SRL</v>
      </c>
      <c r="F2109" t="s">
        <v>9744</v>
      </c>
      <c r="G2109" s="24">
        <v>46173</v>
      </c>
      <c r="I2109" t="s">
        <v>1193</v>
      </c>
      <c r="J2109" t="s">
        <v>1194</v>
      </c>
      <c r="K2109" t="s">
        <v>4935</v>
      </c>
      <c r="L2109" s="33" t="str">
        <f>VLOOKUP(K2109,'COMM ITY- ENG'!A:B,2,FALSE)</f>
        <v>handles</v>
      </c>
      <c r="N2109">
        <v>110</v>
      </c>
      <c r="O2109" t="s">
        <v>4949</v>
      </c>
      <c r="Q2109" s="19">
        <f t="shared" si="32"/>
        <v>0.36154545454545456</v>
      </c>
      <c r="R2109">
        <v>39.770000000000003</v>
      </c>
      <c r="S2109" s="26" t="str">
        <f>IFERROR(VLOOKUP(J2109,'DESC ITY - ENG'!B:C,2,FALSE),VLOOKUP(I2109,'DESC ITY - ENG'!A:C,3,FALSE))</f>
        <v>FENICE HANDLE SOLID/2 SATIN FINISH</v>
      </c>
      <c r="T2109" s="15" t="str">
        <f>IFERROR(VLOOKUP(S2109,'DESC ITY - ENG'!C:D,2,FALSE),VLOOKUP(J2109,'DESC ITY - ENG'!B:D,3,FALSE))</f>
        <v>SHTS</v>
      </c>
      <c r="U2109" t="str">
        <f>VLOOKUP(T2109,'STANDARD COMM'!A:B,2,FALSE)</f>
        <v>COLOR SHEET SLEEVE</v>
      </c>
      <c r="V2109" t="str">
        <f>IF(T2109="","(blank)",IF(COUNTIF('STANDARD COMM'!A:A,T2109)&gt;0,"OK","OUT OF SCOPE"))</f>
        <v>OK</v>
      </c>
    </row>
    <row r="2110" spans="1:22">
      <c r="A2110" t="s">
        <v>9601</v>
      </c>
      <c r="B2110" s="48">
        <v>46136.501250000001</v>
      </c>
      <c r="D2110" t="s">
        <v>83</v>
      </c>
      <c r="E2110" t="str">
        <f>VLOOKUP(D2110,[1]Sheet1!$F:$G,2,FALSE)</f>
        <v>EIGENMANN &amp; VERONELLI SPA</v>
      </c>
      <c r="F2110" t="s">
        <v>9748</v>
      </c>
      <c r="G2110" s="24">
        <v>46173</v>
      </c>
      <c r="I2110" t="s">
        <v>804</v>
      </c>
      <c r="J2110" t="s">
        <v>805</v>
      </c>
      <c r="K2110" t="s">
        <v>4936</v>
      </c>
      <c r="L2110" s="33" t="str">
        <f>VLOOKUP(K2110,'COMM ITY- ENG'!A:B,2,FALSE)</f>
        <v>chemical products</v>
      </c>
      <c r="N2110">
        <v>180</v>
      </c>
      <c r="O2110" t="s">
        <v>4950</v>
      </c>
      <c r="Q2110" s="19">
        <f t="shared" si="32"/>
        <v>23.45</v>
      </c>
      <c r="R2110">
        <v>4221</v>
      </c>
      <c r="S2110" s="26" t="str">
        <f>IFERROR(VLOOKUP(J2110,'DESC ITY - ENG'!B:C,2,FALSE),VLOOKUP(I2110,'DESC ITY - ENG'!A:C,3,FALSE))</f>
        <v>ACEMATT 3300 OPACIZ. SOFT-TOUCH LAC</v>
      </c>
      <c r="T2110" s="15" t="str">
        <f>IFERROR(VLOOKUP(S2110,'DESC ITY - ENG'!C:D,2,FALSE),VLOOKUP(J2110,'DESC ITY - ENG'!B:D,3,FALSE))</f>
        <v>INM-</v>
      </c>
      <c r="U2110" t="str">
        <f>VLOOKUP(T2110,'STANDARD COMM'!A:B,2,FALSE)</f>
        <v>INTR TREAT MATERIAL</v>
      </c>
      <c r="V2110" t="str">
        <f>IF(T2110="","(blank)",IF(COUNTIF('STANDARD COMM'!A:A,T2110)&gt;0,"OK","OUT OF SCOPE"))</f>
        <v>OK</v>
      </c>
    </row>
    <row r="2111" spans="1:22">
      <c r="A2111" t="s">
        <v>9601</v>
      </c>
      <c r="B2111" s="48">
        <v>46136.501250000001</v>
      </c>
      <c r="D2111" t="s">
        <v>83</v>
      </c>
      <c r="E2111" t="str">
        <f>VLOOKUP(D2111,[1]Sheet1!$F:$G,2,FALSE)</f>
        <v>EIGENMANN &amp; VERONELLI SPA</v>
      </c>
      <c r="F2111" t="s">
        <v>9748</v>
      </c>
      <c r="G2111" s="24">
        <v>46173</v>
      </c>
      <c r="I2111" t="s">
        <v>7307</v>
      </c>
      <c r="J2111" t="s">
        <v>7308</v>
      </c>
      <c r="K2111" t="s">
        <v>4936</v>
      </c>
      <c r="L2111" s="33" t="str">
        <f>VLOOKUP(K2111,'COMM ITY- ENG'!A:B,2,FALSE)</f>
        <v>chemical products</v>
      </c>
      <c r="N2111">
        <v>10</v>
      </c>
      <c r="O2111" t="s">
        <v>4950</v>
      </c>
      <c r="Q2111" s="19">
        <f t="shared" si="32"/>
        <v>12.07</v>
      </c>
      <c r="R2111">
        <v>120.7</v>
      </c>
      <c r="S2111" s="26" t="str">
        <f>IFERROR(VLOOKUP(J2111,'DESC ITY - ENG'!B:C,2,FALSE),VLOOKUP(I2111,'DESC ITY - ENG'!A:C,3,FALSE))</f>
        <v>Acematt OK-390 Matting Agent</v>
      </c>
      <c r="T2111" s="15" t="str">
        <f>IFERROR(VLOOKUP(S2111,'DESC ITY - ENG'!C:D,2,FALSE),VLOOKUP(J2111,'DESC ITY - ENG'!B:D,3,FALSE))</f>
        <v>INM-</v>
      </c>
      <c r="U2111" t="str">
        <f>VLOOKUP(T2111,'STANDARD COMM'!A:B,2,FALSE)</f>
        <v>INTR TREAT MATERIAL</v>
      </c>
      <c r="V2111" t="str">
        <f>IF(T2111="","(blank)",IF(COUNTIF('STANDARD COMM'!A:A,T2111)&gt;0,"OK","OUT OF SCOPE"))</f>
        <v>OK</v>
      </c>
    </row>
    <row r="2112" spans="1:22">
      <c r="A2112" t="s">
        <v>9599</v>
      </c>
      <c r="B2112" s="48">
        <v>46136.501273148097</v>
      </c>
      <c r="D2112" t="s">
        <v>79</v>
      </c>
      <c r="E2112" t="str">
        <f>VLOOKUP(D2112,[1]Sheet1!$F:$G,2,FALSE)</f>
        <v>DN CHEMICALS SRL</v>
      </c>
      <c r="F2112" t="s">
        <v>9747</v>
      </c>
      <c r="G2112" s="24">
        <v>46173</v>
      </c>
      <c r="I2112" t="s">
        <v>794</v>
      </c>
      <c r="J2112" t="s">
        <v>795</v>
      </c>
      <c r="K2112" t="s">
        <v>4936</v>
      </c>
      <c r="L2112" s="33" t="str">
        <f>VLOOKUP(K2112,'COMM ITY- ENG'!A:B,2,FALSE)</f>
        <v>chemical products</v>
      </c>
      <c r="N2112">
        <v>779</v>
      </c>
      <c r="O2112" t="s">
        <v>4950</v>
      </c>
      <c r="Q2112" s="19">
        <f t="shared" si="32"/>
        <v>2.1341463414634148</v>
      </c>
      <c r="R2112">
        <v>1662.5</v>
      </c>
      <c r="S2112" s="26" t="str">
        <f>IFERROR(VLOOKUP(J2112,'DESC ITY - ENG'!B:C,2,FALSE),VLOOKUP(I2112,'DESC ITY - ENG'!A:C,3,FALSE))</f>
        <v>Nitro Thinner Bulk TankNitro Thinner</v>
      </c>
      <c r="T2112" s="15" t="str">
        <f>IFERROR(VLOOKUP(S2112,'DESC ITY - ENG'!C:D,2,FALSE),VLOOKUP(J2112,'DESC ITY - ENG'!B:D,3,FALSE))</f>
        <v>MISC</v>
      </c>
      <c r="U2112" t="str">
        <f>VLOOKUP(T2112,'STANDARD COMM'!A:B,2,FALSE)</f>
        <v>MISCELLANEOUS</v>
      </c>
      <c r="V2112" t="str">
        <f>IF(T2112="","(blank)",IF(COUNTIF('STANDARD COMM'!A:A,T2112)&gt;0,"OK","OUT OF SCOPE"))</f>
        <v>OK</v>
      </c>
    </row>
    <row r="2113" spans="1:22">
      <c r="A2113" t="s">
        <v>9599</v>
      </c>
      <c r="B2113" s="48">
        <v>46136.501273148097</v>
      </c>
      <c r="D2113" t="s">
        <v>79</v>
      </c>
      <c r="E2113" t="str">
        <f>VLOOKUP(D2113,[1]Sheet1!$F:$G,2,FALSE)</f>
        <v>DN CHEMICALS SRL</v>
      </c>
      <c r="F2113" t="s">
        <v>9747</v>
      </c>
      <c r="G2113" s="24">
        <v>46173</v>
      </c>
      <c r="I2113" t="s">
        <v>1273</v>
      </c>
      <c r="J2113" t="s">
        <v>1274</v>
      </c>
      <c r="K2113" t="s">
        <v>4936</v>
      </c>
      <c r="L2113" s="33" t="str">
        <f>VLOOKUP(K2113,'COMM ITY- ENG'!A:B,2,FALSE)</f>
        <v>chemical products</v>
      </c>
      <c r="N2113">
        <v>900</v>
      </c>
      <c r="O2113" t="s">
        <v>4950</v>
      </c>
      <c r="Q2113" s="19">
        <f t="shared" si="32"/>
        <v>3.72</v>
      </c>
      <c r="R2113">
        <v>3348</v>
      </c>
      <c r="S2113" s="26" t="str">
        <f>IFERROR(VLOOKUP(J2113,'DESC ITY - ENG'!B:C,2,FALSE),VLOOKUP(I2113,'DESC ITY - ENG'!A:C,3,FALSE))</f>
        <v>Dowanol PMA (Methoxypropyl Acetate) Bulk TankDowanol PMA (Methoxypropyl Acetate)</v>
      </c>
      <c r="T2113" s="15" t="str">
        <f>IFERROR(VLOOKUP(S2113,'DESC ITY - ENG'!C:D,2,FALSE),VLOOKUP(J2113,'DESC ITY - ENG'!B:D,3,FALSE))</f>
        <v>MISC</v>
      </c>
      <c r="U2113" t="str">
        <f>VLOOKUP(T2113,'STANDARD COMM'!A:B,2,FALSE)</f>
        <v>MISCELLANEOUS</v>
      </c>
      <c r="V2113" t="str">
        <f>IF(T2113="","(blank)",IF(COUNTIF('STANDARD COMM'!A:A,T2113)&gt;0,"OK","OUT OF SCOPE"))</f>
        <v>OK</v>
      </c>
    </row>
    <row r="2114" spans="1:22">
      <c r="A2114" t="s">
        <v>9599</v>
      </c>
      <c r="B2114" s="48">
        <v>46136.501273148097</v>
      </c>
      <c r="D2114" t="s">
        <v>79</v>
      </c>
      <c r="E2114" t="str">
        <f>VLOOKUP(D2114,[1]Sheet1!$F:$G,2,FALSE)</f>
        <v>DN CHEMICALS SRL</v>
      </c>
      <c r="F2114" t="s">
        <v>9747</v>
      </c>
      <c r="G2114" s="24">
        <v>46173</v>
      </c>
      <c r="I2114" t="s">
        <v>796</v>
      </c>
      <c r="J2114" t="s">
        <v>797</v>
      </c>
      <c r="K2114" t="s">
        <v>4946</v>
      </c>
      <c r="L2114" s="33" t="str">
        <f>VLOOKUP(K2114,'COMM ITY- ENG'!A:B,2,FALSE)</f>
        <v>consumable materials</v>
      </c>
      <c r="N2114">
        <v>676.5</v>
      </c>
      <c r="O2114" t="s">
        <v>4950</v>
      </c>
      <c r="Q2114" s="19">
        <f t="shared" ref="Q2114:Q2177" si="33">+R2114/N2114</f>
        <v>2.3780487804878048</v>
      </c>
      <c r="R2114">
        <v>1608.75</v>
      </c>
      <c r="S2114" s="26" t="str">
        <f>IFERROR(VLOOKUP(J2114,'DESC ITY - ENG'!B:C,2,FALSE),VLOOKUP(I2114,'DESC ITY - ENG'!A:C,3,FALSE))</f>
        <v>Nitro Thinner for Cleaning Tin CanNitro Thinner for Cleaning</v>
      </c>
      <c r="T2114" s="15" t="str">
        <f>IFERROR(VLOOKUP(S2114,'DESC ITY - ENG'!C:D,2,FALSE),VLOOKUP(J2114,'DESC ITY - ENG'!B:D,3,FALSE))</f>
        <v>MISC</v>
      </c>
      <c r="U2114" t="str">
        <f>VLOOKUP(T2114,'STANDARD COMM'!A:B,2,FALSE)</f>
        <v>MISCELLANEOUS</v>
      </c>
      <c r="V2114" t="str">
        <f>IF(T2114="","(blank)",IF(COUNTIF('STANDARD COMM'!A:A,T2114)&gt;0,"OK","OUT OF SCOPE"))</f>
        <v>OK</v>
      </c>
    </row>
    <row r="2115" spans="1:22">
      <c r="A2115" t="s">
        <v>9555</v>
      </c>
      <c r="B2115" s="48">
        <v>46136.501296296301</v>
      </c>
      <c r="D2115" t="s">
        <v>158</v>
      </c>
      <c r="E2115" t="str">
        <f>VLOOKUP(D2115,[1]Sheet1!$F:$G,2,FALSE)</f>
        <v>GENERAL ABRASIVI SRL</v>
      </c>
      <c r="F2115" t="s">
        <v>9725</v>
      </c>
      <c r="G2115" s="24">
        <v>46173</v>
      </c>
      <c r="I2115" t="s">
        <v>2478</v>
      </c>
      <c r="J2115" t="s">
        <v>2479</v>
      </c>
      <c r="K2115" t="s">
        <v>4936</v>
      </c>
      <c r="L2115" s="33" t="str">
        <f>VLOOKUP(K2115,'COMM ITY- ENG'!A:B,2,FALSE)</f>
        <v>chemical products</v>
      </c>
      <c r="N2115">
        <v>1000</v>
      </c>
      <c r="O2115" t="s">
        <v>4950</v>
      </c>
      <c r="Q2115" s="19">
        <f t="shared" si="33"/>
        <v>9.25</v>
      </c>
      <c r="R2115">
        <v>9250</v>
      </c>
      <c r="S2115" s="26" t="str">
        <f>IFERROR(VLOOKUP(J2115,'DESC ITY - ENG'!B:C,2,FALSE),VLOOKUP(I2115,'DESC ITY - ENG'!A:C,3,FALSE))</f>
        <v>Titanium Powder for Hardfacing/Overlay K614</v>
      </c>
      <c r="T2115" s="15" t="str">
        <f>IFERROR(VLOOKUP(S2115,'DESC ITY - ENG'!C:D,2,FALSE),VLOOKUP(J2115,'DESC ITY - ENG'!B:D,3,FALSE))</f>
        <v>INM-</v>
      </c>
      <c r="U2115" t="str">
        <f>VLOOKUP(T2115,'STANDARD COMM'!A:B,2,FALSE)</f>
        <v>INTR TREAT MATERIAL</v>
      </c>
      <c r="V2115" t="str">
        <f>IF(T2115="","(blank)",IF(COUNTIF('STANDARD COMM'!A:A,T2115)&gt;0,"OK","OUT OF SCOPE"))</f>
        <v>OK</v>
      </c>
    </row>
    <row r="2116" spans="1:22">
      <c r="A2116" t="s">
        <v>9559</v>
      </c>
      <c r="B2116" s="48">
        <v>46136.501296296301</v>
      </c>
      <c r="D2116" t="s">
        <v>87</v>
      </c>
      <c r="E2116" t="str">
        <f>VLOOKUP(D2116,[1]Sheet1!$F:$G,2,FALSE)</f>
        <v>KRAHN ITALIA SPA</v>
      </c>
      <c r="F2116" t="s">
        <v>9729</v>
      </c>
      <c r="G2116" s="24">
        <v>46173</v>
      </c>
      <c r="I2116" t="s">
        <v>3788</v>
      </c>
      <c r="J2116" t="s">
        <v>3789</v>
      </c>
      <c r="K2116" t="s">
        <v>4936</v>
      </c>
      <c r="L2116" s="33" t="str">
        <f>VLOOKUP(K2116,'COMM ITY- ENG'!A:B,2,FALSE)</f>
        <v>chemical products</v>
      </c>
      <c r="N2116">
        <v>25</v>
      </c>
      <c r="O2116" t="s">
        <v>4950</v>
      </c>
      <c r="Q2116" s="19">
        <f t="shared" si="33"/>
        <v>51.42</v>
      </c>
      <c r="R2116">
        <v>1285.5</v>
      </c>
      <c r="S2116" s="26" t="str">
        <f>IFERROR(VLOOKUP(J2116,'DESC ITY - ENG'!B:C,2,FALSE),VLOOKUP(I2116,'DESC ITY - ENG'!A:C,3,FALSE))</f>
        <v>LUMINA ROYAL BLUE 9680 H</v>
      </c>
      <c r="T2116" s="15" t="str">
        <f>IFERROR(VLOOKUP(S2116,'DESC ITY - ENG'!C:D,2,FALSE),VLOOKUP(J2116,'DESC ITY - ENG'!B:D,3,FALSE))</f>
        <v>SHTS</v>
      </c>
      <c r="U2116" t="str">
        <f>VLOOKUP(T2116,'STANDARD COMM'!A:B,2,FALSE)</f>
        <v>COLOR SHEET SLEEVE</v>
      </c>
      <c r="V2116" t="str">
        <f>IF(T2116="","(blank)",IF(COUNTIF('STANDARD COMM'!A:A,T2116)&gt;0,"OK","OUT OF SCOPE"))</f>
        <v>OK</v>
      </c>
    </row>
    <row r="2117" spans="1:22">
      <c r="A2117" t="s">
        <v>9567</v>
      </c>
      <c r="B2117" s="48">
        <v>46136.501296296301</v>
      </c>
      <c r="D2117" t="s">
        <v>137</v>
      </c>
      <c r="E2117" t="str">
        <f>VLOOKUP(D2117,[1]Sheet1!$F:$G,2,FALSE)</f>
        <v>OQEMA SPA</v>
      </c>
      <c r="F2117" t="s">
        <v>9735</v>
      </c>
      <c r="G2117" s="24">
        <v>46173</v>
      </c>
      <c r="I2117" t="s">
        <v>1319</v>
      </c>
      <c r="J2117" t="s">
        <v>1320</v>
      </c>
      <c r="K2117" t="s">
        <v>4936</v>
      </c>
      <c r="L2117" s="33" t="str">
        <f>VLOOKUP(K2117,'COMM ITY- ENG'!A:B,2,FALSE)</f>
        <v>chemical products</v>
      </c>
      <c r="N2117">
        <v>50</v>
      </c>
      <c r="O2117" t="s">
        <v>4950</v>
      </c>
      <c r="Q2117" s="19">
        <f t="shared" si="33"/>
        <v>7.45</v>
      </c>
      <c r="R2117">
        <v>372.5</v>
      </c>
      <c r="S2117" s="26" t="str">
        <f>IFERROR(VLOOKUP(J2117,'DESC ITY - ENG'!B:C,2,FALSE),VLOOKUP(I2117,'DESC ITY - ENG'!A:C,3,FALSE))</f>
        <v>White Levanox Paste R-LF</v>
      </c>
      <c r="T2117" s="15" t="str">
        <f>IFERROR(VLOOKUP(S2117,'DESC ITY - ENG'!C:D,2,FALSE),VLOOKUP(J2117,'DESC ITY - ENG'!B:D,3,FALSE))</f>
        <v>INM-</v>
      </c>
      <c r="U2117" t="str">
        <f>VLOOKUP(T2117,'STANDARD COMM'!A:B,2,FALSE)</f>
        <v>INTR TREAT MATERIAL</v>
      </c>
      <c r="V2117" t="str">
        <f>IF(T2117="","(blank)",IF(COUNTIF('STANDARD COMM'!A:A,T2117)&gt;0,"OK","OUT OF SCOPE"))</f>
        <v>OK</v>
      </c>
    </row>
    <row r="2118" spans="1:22">
      <c r="A2118" t="s">
        <v>9567</v>
      </c>
      <c r="B2118" s="48">
        <v>46136.501296296301</v>
      </c>
      <c r="D2118" t="s">
        <v>137</v>
      </c>
      <c r="E2118" t="str">
        <f>VLOOKUP(D2118,[1]Sheet1!$F:$G,2,FALSE)</f>
        <v>OQEMA SPA</v>
      </c>
      <c r="F2118" t="s">
        <v>9735</v>
      </c>
      <c r="G2118" s="24">
        <v>46173</v>
      </c>
      <c r="I2118" t="s">
        <v>1321</v>
      </c>
      <c r="J2118" t="s">
        <v>1322</v>
      </c>
      <c r="K2118" t="s">
        <v>4936</v>
      </c>
      <c r="L2118" s="33" t="str">
        <f>VLOOKUP(K2118,'COMM ITY- ENG'!A:B,2,FALSE)</f>
        <v>chemical products</v>
      </c>
      <c r="N2118">
        <v>60</v>
      </c>
      <c r="O2118" t="s">
        <v>4950</v>
      </c>
      <c r="Q2118" s="19">
        <f t="shared" si="33"/>
        <v>7.4</v>
      </c>
      <c r="R2118">
        <v>444</v>
      </c>
      <c r="S2118" s="26" t="str">
        <f>IFERROR(VLOOKUP(J2118,'DESC ITY - ENG'!B:C,2,FALSE),VLOOKUP(I2118,'DESC ITY - ENG'!A:C,3,FALSE))</f>
        <v>Black Levanox Paste N-LF 02</v>
      </c>
      <c r="T2118" s="15" t="str">
        <f>IFERROR(VLOOKUP(S2118,'DESC ITY - ENG'!C:D,2,FALSE),VLOOKUP(J2118,'DESC ITY - ENG'!B:D,3,FALSE))</f>
        <v>INM-</v>
      </c>
      <c r="U2118" t="str">
        <f>VLOOKUP(T2118,'STANDARD COMM'!A:B,2,FALSE)</f>
        <v>INTR TREAT MATERIAL</v>
      </c>
      <c r="V2118" t="str">
        <f>IF(T2118="","(blank)",IF(COUNTIF('STANDARD COMM'!A:A,T2118)&gt;0,"OK","OUT OF SCOPE"))</f>
        <v>OK</v>
      </c>
    </row>
    <row r="2119" spans="1:22">
      <c r="A2119" t="s">
        <v>9634</v>
      </c>
      <c r="B2119" s="48">
        <v>46139.637592592597</v>
      </c>
      <c r="D2119" t="s">
        <v>103</v>
      </c>
      <c r="E2119" t="str">
        <f>VLOOKUP(D2119,[1]Sheet1!$F:$G,2,FALSE)</f>
        <v>LA TERMOPLASTIC-F.B.M. SRL</v>
      </c>
      <c r="F2119" t="s">
        <v>9768</v>
      </c>
      <c r="G2119" s="24">
        <v>46173</v>
      </c>
      <c r="I2119" t="s">
        <v>596</v>
      </c>
      <c r="J2119" t="s">
        <v>597</v>
      </c>
      <c r="K2119" t="s">
        <v>4935</v>
      </c>
      <c r="L2119" s="33" t="str">
        <f>VLOOKUP(K2119,'COMM ITY- ENG'!A:B,2,FALSE)</f>
        <v>handles</v>
      </c>
      <c r="N2119">
        <v>21600</v>
      </c>
      <c r="O2119" t="s">
        <v>4949</v>
      </c>
      <c r="Q2119" s="19">
        <f t="shared" si="33"/>
        <v>0.4</v>
      </c>
      <c r="R2119">
        <v>8640</v>
      </c>
      <c r="S2119" s="26" t="str">
        <f>IFERROR(VLOOKUP(J2119,'DESC ITY - ENG'!B:C,2,FALSE),VLOOKUP(I2119,'DESC ITY - ENG'!A:C,3,FALSE))</f>
        <v>Handle Titano/1 Black Satin Finish [cite: 4]</v>
      </c>
      <c r="T2119" s="15" t="str">
        <f>IFERROR(VLOOKUP(S2119,'DESC ITY - ENG'!C:D,2,FALSE),VLOOKUP(J2119,'DESC ITY - ENG'!B:D,3,FALSE))</f>
        <v>HDL--</v>
      </c>
      <c r="U2119" t="e">
        <f>VLOOKUP(T2119,'STANDARD COMM'!A:B,2,FALSE)</f>
        <v>#N/A</v>
      </c>
      <c r="V2119" t="str">
        <f>IF(T2119="","(blank)",IF(COUNTIF('STANDARD COMM'!A:A,T2119)&gt;0,"OK","OUT OF SCOPE"))</f>
        <v>OUT OF SCOPE</v>
      </c>
    </row>
    <row r="2120" spans="1:22">
      <c r="A2120" t="s">
        <v>9634</v>
      </c>
      <c r="B2120" s="48">
        <v>46139.637592592597</v>
      </c>
      <c r="D2120" t="s">
        <v>103</v>
      </c>
      <c r="E2120" t="str">
        <f>VLOOKUP(D2120,[1]Sheet1!$F:$G,2,FALSE)</f>
        <v>LA TERMOPLASTIC-F.B.M. SRL</v>
      </c>
      <c r="F2120" t="s">
        <v>9768</v>
      </c>
      <c r="G2120" s="24">
        <v>46173</v>
      </c>
      <c r="I2120" t="s">
        <v>598</v>
      </c>
      <c r="J2120" t="s">
        <v>599</v>
      </c>
      <c r="K2120" t="s">
        <v>4935</v>
      </c>
      <c r="L2120" s="33" t="str">
        <f>VLOOKUP(K2120,'COMM ITY- ENG'!A:B,2,FALSE)</f>
        <v>handles</v>
      </c>
      <c r="N2120">
        <v>11700</v>
      </c>
      <c r="O2120" t="s">
        <v>4949</v>
      </c>
      <c r="Q2120" s="19">
        <f t="shared" si="33"/>
        <v>0.44</v>
      </c>
      <c r="R2120">
        <v>5148</v>
      </c>
      <c r="S2120" s="26" t="str">
        <f>IFERROR(VLOOKUP(J2120,'DESC ITY - ENG'!B:C,2,FALSE),VLOOKUP(I2120,'DESC ITY - ENG'!A:C,3,FALSE))</f>
        <v>Handle Titano/2 Black Satin Finish [cite: 4]</v>
      </c>
      <c r="T2120" s="15" t="str">
        <f>IFERROR(VLOOKUP(S2120,'DESC ITY - ENG'!C:D,2,FALSE),VLOOKUP(J2120,'DESC ITY - ENG'!B:D,3,FALSE))</f>
        <v>HDL--</v>
      </c>
      <c r="U2120" t="e">
        <f>VLOOKUP(T2120,'STANDARD COMM'!A:B,2,FALSE)</f>
        <v>#N/A</v>
      </c>
      <c r="V2120" t="str">
        <f>IF(T2120="","(blank)",IF(COUNTIF('STANDARD COMM'!A:A,T2120)&gt;0,"OK","OUT OF SCOPE"))</f>
        <v>OUT OF SCOPE</v>
      </c>
    </row>
    <row r="2121" spans="1:22">
      <c r="A2121" t="s">
        <v>9634</v>
      </c>
      <c r="B2121" s="48">
        <v>46139.637592592597</v>
      </c>
      <c r="D2121" t="s">
        <v>103</v>
      </c>
      <c r="E2121" t="str">
        <f>VLOOKUP(D2121,[1]Sheet1!$F:$G,2,FALSE)</f>
        <v>LA TERMOPLASTIC-F.B.M. SRL</v>
      </c>
      <c r="F2121" t="s">
        <v>9770</v>
      </c>
      <c r="G2121" s="24">
        <v>46173</v>
      </c>
      <c r="I2121" t="s">
        <v>596</v>
      </c>
      <c r="J2121" t="s">
        <v>597</v>
      </c>
      <c r="K2121" t="s">
        <v>4935</v>
      </c>
      <c r="L2121" s="33" t="str">
        <f>VLOOKUP(K2121,'COMM ITY- ENG'!A:B,2,FALSE)</f>
        <v>handles</v>
      </c>
      <c r="N2121">
        <v>21600</v>
      </c>
      <c r="O2121" t="s">
        <v>4949</v>
      </c>
      <c r="Q2121" s="19">
        <f t="shared" si="33"/>
        <v>0.4</v>
      </c>
      <c r="R2121">
        <v>8640</v>
      </c>
      <c r="S2121" s="26" t="str">
        <f>IFERROR(VLOOKUP(J2121,'DESC ITY - ENG'!B:C,2,FALSE),VLOOKUP(I2121,'DESC ITY - ENG'!A:C,3,FALSE))</f>
        <v>Handle Titano/1 Black Satin Finish [cite: 4]</v>
      </c>
      <c r="T2121" s="15" t="str">
        <f>IFERROR(VLOOKUP(S2121,'DESC ITY - ENG'!C:D,2,FALSE),VLOOKUP(J2121,'DESC ITY - ENG'!B:D,3,FALSE))</f>
        <v>HDL--</v>
      </c>
      <c r="U2121" t="e">
        <f>VLOOKUP(T2121,'STANDARD COMM'!A:B,2,FALSE)</f>
        <v>#N/A</v>
      </c>
      <c r="V2121" t="str">
        <f>IF(T2121="","(blank)",IF(COUNTIF('STANDARD COMM'!A:A,T2121)&gt;0,"OK","OUT OF SCOPE"))</f>
        <v>OUT OF SCOPE</v>
      </c>
    </row>
    <row r="2122" spans="1:22">
      <c r="A2122" t="s">
        <v>9634</v>
      </c>
      <c r="B2122" s="48">
        <v>46139.637592592597</v>
      </c>
      <c r="D2122" t="s">
        <v>103</v>
      </c>
      <c r="E2122" t="str">
        <f>VLOOKUP(D2122,[1]Sheet1!$F:$G,2,FALSE)</f>
        <v>LA TERMOPLASTIC-F.B.M. SRL</v>
      </c>
      <c r="F2122" t="s">
        <v>9770</v>
      </c>
      <c r="G2122" s="24">
        <v>46173</v>
      </c>
      <c r="I2122" t="s">
        <v>598</v>
      </c>
      <c r="J2122" t="s">
        <v>599</v>
      </c>
      <c r="K2122" t="s">
        <v>4935</v>
      </c>
      <c r="L2122" s="33" t="str">
        <f>VLOOKUP(K2122,'COMM ITY- ENG'!A:B,2,FALSE)</f>
        <v>handles</v>
      </c>
      <c r="N2122">
        <v>11700</v>
      </c>
      <c r="O2122" t="s">
        <v>4949</v>
      </c>
      <c r="Q2122" s="19">
        <f t="shared" si="33"/>
        <v>0.44</v>
      </c>
      <c r="R2122">
        <v>5148</v>
      </c>
      <c r="S2122" s="26" t="str">
        <f>IFERROR(VLOOKUP(J2122,'DESC ITY - ENG'!B:C,2,FALSE),VLOOKUP(I2122,'DESC ITY - ENG'!A:C,3,FALSE))</f>
        <v>Handle Titano/2 Black Satin Finish [cite: 4]</v>
      </c>
      <c r="T2122" s="15" t="str">
        <f>IFERROR(VLOOKUP(S2122,'DESC ITY - ENG'!C:D,2,FALSE),VLOOKUP(J2122,'DESC ITY - ENG'!B:D,3,FALSE))</f>
        <v>HDL--</v>
      </c>
      <c r="U2122" t="e">
        <f>VLOOKUP(T2122,'STANDARD COMM'!A:B,2,FALSE)</f>
        <v>#N/A</v>
      </c>
      <c r="V2122" t="str">
        <f>IF(T2122="","(blank)",IF(COUNTIF('STANDARD COMM'!A:A,T2122)&gt;0,"OK","OUT OF SCOPE"))</f>
        <v>OUT OF SCOPE</v>
      </c>
    </row>
    <row r="2123" spans="1:22">
      <c r="A2123" t="s">
        <v>9635</v>
      </c>
      <c r="B2123" s="48">
        <v>46139.659467592603</v>
      </c>
      <c r="D2123" t="s">
        <v>103</v>
      </c>
      <c r="E2123" t="str">
        <f>VLOOKUP(D2123,[1]Sheet1!$F:$G,2,FALSE)</f>
        <v>LA TERMOPLASTIC-F.B.M. SRL</v>
      </c>
      <c r="F2123" t="s">
        <v>9768</v>
      </c>
      <c r="G2123" s="24">
        <v>46173</v>
      </c>
      <c r="I2123" t="s">
        <v>908</v>
      </c>
      <c r="J2123" t="s">
        <v>909</v>
      </c>
      <c r="K2123" t="s">
        <v>4935</v>
      </c>
      <c r="L2123" s="33" t="str">
        <f>VLOOKUP(K2123,'COMM ITY- ENG'!A:B,2,FALSE)</f>
        <v>handles</v>
      </c>
      <c r="N2123">
        <v>16200</v>
      </c>
      <c r="O2123" t="s">
        <v>4949</v>
      </c>
      <c r="Q2123" s="19">
        <f t="shared" si="33"/>
        <v>0.18714999999999998</v>
      </c>
      <c r="R2123">
        <v>3031.83</v>
      </c>
      <c r="S2123" s="26" t="str">
        <f>IFERROR(VLOOKUP(J2123,'DESC ITY - ENG'!B:C,2,FALSE),VLOOKUP(I2123,'DESC ITY - ENG'!A:C,3,FALSE))</f>
        <v>Knob 810 Studio Satin Black</v>
      </c>
      <c r="T2123" s="15" t="str">
        <f>IFERROR(VLOOKUP(S2123,'DESC ITY - ENG'!C:D,2,FALSE),VLOOKUP(J2123,'DESC ITY - ENG'!B:D,3,FALSE))</f>
        <v>KNOB</v>
      </c>
      <c r="U2123" t="str">
        <f>VLOOKUP(T2123,'STANDARD COMM'!A:B,2,FALSE)</f>
        <v>KNOB</v>
      </c>
      <c r="V2123" t="str">
        <f>IF(T2123="","(blank)",IF(COUNTIF('STANDARD COMM'!A:A,T2123)&gt;0,"OK","OUT OF SCOPE"))</f>
        <v>OK</v>
      </c>
    </row>
    <row r="2124" spans="1:22">
      <c r="A2124" t="s">
        <v>9635</v>
      </c>
      <c r="B2124" s="48">
        <v>46139.659467592603</v>
      </c>
      <c r="D2124" t="s">
        <v>103</v>
      </c>
      <c r="E2124" t="str">
        <f>VLOOKUP(D2124,[1]Sheet1!$F:$G,2,FALSE)</f>
        <v>LA TERMOPLASTIC-F.B.M. SRL</v>
      </c>
      <c r="F2124" t="s">
        <v>9770</v>
      </c>
      <c r="G2124" s="24">
        <v>46173</v>
      </c>
      <c r="I2124" t="s">
        <v>904</v>
      </c>
      <c r="J2124" t="s">
        <v>905</v>
      </c>
      <c r="K2124" t="s">
        <v>4935</v>
      </c>
      <c r="L2124" s="33" t="str">
        <f>VLOOKUP(K2124,'COMM ITY- ENG'!A:B,2,FALSE)</f>
        <v>handles</v>
      </c>
      <c r="N2124">
        <v>5000</v>
      </c>
      <c r="O2124" t="s">
        <v>4949</v>
      </c>
      <c r="Q2124" s="19">
        <f t="shared" si="33"/>
        <v>0.1045</v>
      </c>
      <c r="R2124">
        <v>522.5</v>
      </c>
      <c r="S2124" s="26" t="str">
        <f>IFERROR(VLOOKUP(J2124,'DESC ITY - ENG'!B:C,2,FALSE),VLOOKUP(I2124,'DESC ITY - ENG'!A:C,3,FALSE))</f>
        <v>Ring Nut P15 15.5/28mm R15/827 FR100 [cite: 4]</v>
      </c>
      <c r="T2124" s="15" t="str">
        <f>IFERROR(VLOOKUP(S2124,'DESC ITY - ENG'!C:D,2,FALSE),VLOOKUP(J2124,'DESC ITY - ENG'!B:D,3,FALSE))</f>
        <v>NUT-</v>
      </c>
      <c r="U2124" t="str">
        <f>VLOOKUP(T2124,'STANDARD COMM'!A:B,2,FALSE)</f>
        <v>NUT</v>
      </c>
      <c r="V2124" t="str">
        <f>IF(T2124="","(blank)",IF(COUNTIF('STANDARD COMM'!A:A,T2124)&gt;0,"OK","OUT OF SCOPE"))</f>
        <v>OK</v>
      </c>
    </row>
    <row r="2125" spans="1:22">
      <c r="A2125" t="s">
        <v>9560</v>
      </c>
      <c r="B2125" s="48">
        <v>46139.706932870402</v>
      </c>
      <c r="D2125" t="s">
        <v>156</v>
      </c>
      <c r="E2125" t="str">
        <f>VLOOKUP(D2125,[1]Sheet1!$F:$G,2,FALSE)</f>
        <v>LINEA ERRE UFFICIO SRL</v>
      </c>
      <c r="F2125" t="s">
        <v>9730</v>
      </c>
      <c r="G2125" s="24">
        <v>46173</v>
      </c>
      <c r="I2125" t="s">
        <v>2448</v>
      </c>
      <c r="J2125" t="s">
        <v>2449</v>
      </c>
      <c r="K2125" t="s">
        <v>4939</v>
      </c>
      <c r="L2125" s="33" t="str">
        <f>VLOOKUP(K2125,'COMM ITY- ENG'!A:B,2,FALSE)</f>
        <v>packaging material</v>
      </c>
      <c r="N2125">
        <v>4000</v>
      </c>
      <c r="O2125" t="s">
        <v>4949</v>
      </c>
      <c r="Q2125" s="19">
        <f t="shared" si="33"/>
        <v>5.9950000000000003E-2</v>
      </c>
      <c r="R2125">
        <v>239.8</v>
      </c>
      <c r="S2125" s="26" t="str">
        <f>IFERROR(VLOOKUP(J2125,'DESC ITY - ENG'!B:C,2,FALSE),VLOOKUP(I2125,'DESC ITY - ENG'!A:C,3,FALSE))</f>
        <v>Adhesive Label C/509 White 100 A4 Sheets 210x148mm (2 Labels/Sheet)</v>
      </c>
      <c r="T2125" s="15" t="str">
        <f>IFERROR(VLOOKUP(S2125,'DESC ITY - ENG'!C:D,2,FALSE),VLOOKUP(J2125,'DESC ITY - ENG'!B:D,3,FALSE))</f>
        <v>LABL</v>
      </c>
      <c r="U2125" t="str">
        <f>VLOOKUP(T2125,'STANDARD COMM'!A:B,2,FALSE)</f>
        <v>LABEL / DISPLAY CARD</v>
      </c>
      <c r="V2125" t="str">
        <f>IF(T2125="","(blank)",IF(COUNTIF('STANDARD COMM'!A:A,T2125)&gt;0,"OK","OUT OF SCOPE"))</f>
        <v>OK</v>
      </c>
    </row>
    <row r="2126" spans="1:22">
      <c r="A2126" t="s">
        <v>9570</v>
      </c>
      <c r="B2126" s="48">
        <v>46140.453101851897</v>
      </c>
      <c r="D2126" t="s">
        <v>119</v>
      </c>
      <c r="E2126" t="str">
        <f>VLOOKUP(D2126,[1]Sheet1!$F:$G,2,FALSE)</f>
        <v>PROFILGLASS SPA</v>
      </c>
      <c r="F2126" t="s">
        <v>9736</v>
      </c>
      <c r="G2126" s="24">
        <v>46173</v>
      </c>
      <c r="I2126" t="s">
        <v>1515</v>
      </c>
      <c r="J2126" t="s">
        <v>1516</v>
      </c>
      <c r="K2126" t="s">
        <v>4938</v>
      </c>
      <c r="L2126" s="33" t="str">
        <f>VLOOKUP(K2126,'COMM ITY- ENG'!A:B,2,FALSE)</f>
        <v>aluminium</v>
      </c>
      <c r="N2126">
        <v>1484</v>
      </c>
      <c r="O2126" t="s">
        <v>4950</v>
      </c>
      <c r="Q2126" s="19">
        <f t="shared" si="33"/>
        <v>4.62</v>
      </c>
      <c r="R2126">
        <v>6856.08</v>
      </c>
      <c r="S2126" s="26" t="str">
        <f>IFERROR(VLOOKUP(J2126,'DESC ITY - ENG'!B:C,2,FALSE),VLOOKUP(I2126,'DESC ITY - ENG'!A:C,3,FALSE))</f>
        <v>Aluminum Disc, Al 99.5%, 315x2.6mm</v>
      </c>
      <c r="T2126" s="15" t="str">
        <f>IFERROR(VLOOKUP(S2126,'DESC ITY - ENG'!C:D,2,FALSE),VLOOKUP(J2126,'DESC ITY - ENG'!B:D,3,FALSE))</f>
        <v>ALM-</v>
      </c>
      <c r="U2126" t="str">
        <f>VLOOKUP(T2126,'STANDARD COMM'!A:B,2,FALSE)</f>
        <v>ALUM MATERIAL</v>
      </c>
      <c r="V2126" t="str">
        <f>IF(T2126="","(blank)",IF(COUNTIF('STANDARD COMM'!A:A,T2126)&gt;0,"OK","OUT OF SCOPE"))</f>
        <v>OK</v>
      </c>
    </row>
    <row r="2127" spans="1:22">
      <c r="A2127" t="s">
        <v>9570</v>
      </c>
      <c r="B2127" s="48">
        <v>46140.453101851897</v>
      </c>
      <c r="D2127" t="s">
        <v>119</v>
      </c>
      <c r="E2127" t="str">
        <f>VLOOKUP(D2127,[1]Sheet1!$F:$G,2,FALSE)</f>
        <v>PROFILGLASS SPA</v>
      </c>
      <c r="F2127" t="s">
        <v>9736</v>
      </c>
      <c r="G2127" s="24">
        <v>46173</v>
      </c>
      <c r="I2127" t="s">
        <v>1453</v>
      </c>
      <c r="J2127" t="s">
        <v>1454</v>
      </c>
      <c r="K2127" t="s">
        <v>4938</v>
      </c>
      <c r="L2127" s="33" t="str">
        <f>VLOOKUP(K2127,'COMM ITY- ENG'!A:B,2,FALSE)</f>
        <v>aluminium</v>
      </c>
      <c r="N2127">
        <v>1698</v>
      </c>
      <c r="O2127" t="s">
        <v>4950</v>
      </c>
      <c r="Q2127" s="19">
        <f t="shared" si="33"/>
        <v>4.62</v>
      </c>
      <c r="R2127">
        <v>7844.76</v>
      </c>
      <c r="S2127" s="26" t="str">
        <f>IFERROR(VLOOKUP(J2127,'DESC ITY - ENG'!B:C,2,FALSE),VLOOKUP(I2127,'DESC ITY - ENG'!A:C,3,FALSE))</f>
        <v>AL. 99.5 DISC 380/28 SPARE</v>
      </c>
      <c r="T2127" s="15" t="str">
        <f>IFERROR(VLOOKUP(S2127,'DESC ITY - ENG'!C:D,2,FALSE),VLOOKUP(J2127,'DESC ITY - ENG'!B:D,3,FALSE))</f>
        <v>SHTS</v>
      </c>
      <c r="U2127" t="str">
        <f>VLOOKUP(T2127,'STANDARD COMM'!A:B,2,FALSE)</f>
        <v>COLOR SHEET SLEEVE</v>
      </c>
      <c r="V2127" t="str">
        <f>IF(T2127="","(blank)",IF(COUNTIF('STANDARD COMM'!A:A,T2127)&gt;0,"OK","OUT OF SCOPE"))</f>
        <v>OK</v>
      </c>
    </row>
    <row r="2128" spans="1:22">
      <c r="A2128" t="s">
        <v>9570</v>
      </c>
      <c r="B2128" s="48">
        <v>46140.453101851897</v>
      </c>
      <c r="D2128" t="s">
        <v>119</v>
      </c>
      <c r="E2128" t="str">
        <f>VLOOKUP(D2128,[1]Sheet1!$F:$G,2,FALSE)</f>
        <v>PROFILGLASS SPA</v>
      </c>
      <c r="F2128" t="s">
        <v>9756</v>
      </c>
      <c r="G2128" s="24">
        <v>46173</v>
      </c>
      <c r="I2128" t="s">
        <v>1419</v>
      </c>
      <c r="J2128" t="s">
        <v>1420</v>
      </c>
      <c r="K2128" t="s">
        <v>4938</v>
      </c>
      <c r="L2128" s="33" t="str">
        <f>VLOOKUP(K2128,'COMM ITY- ENG'!A:B,2,FALSE)</f>
        <v>aluminium</v>
      </c>
      <c r="N2128">
        <v>828</v>
      </c>
      <c r="O2128" t="s">
        <v>4950</v>
      </c>
      <c r="Q2128" s="19">
        <f t="shared" si="33"/>
        <v>4.62</v>
      </c>
      <c r="R2128">
        <v>3825.36</v>
      </c>
      <c r="S2128" s="26" t="str">
        <f>IFERROR(VLOOKUP(J2128,'DESC ITY - ENG'!B:C,2,FALSE),VLOOKUP(I2128,'DESC ITY - ENG'!A:C,3,FALSE))</f>
        <v>AL. 99.5 DISC 235/22 SPARE</v>
      </c>
      <c r="T2128" s="15" t="str">
        <f>IFERROR(VLOOKUP(S2128,'DESC ITY - ENG'!C:D,2,FALSE),VLOOKUP(J2128,'DESC ITY - ENG'!B:D,3,FALSE))</f>
        <v>SHTS</v>
      </c>
      <c r="U2128" t="str">
        <f>VLOOKUP(T2128,'STANDARD COMM'!A:B,2,FALSE)</f>
        <v>COLOR SHEET SLEEVE</v>
      </c>
      <c r="V2128" t="str">
        <f>IF(T2128="","(blank)",IF(COUNTIF('STANDARD COMM'!A:A,T2128)&gt;0,"OK","OUT OF SCOPE"))</f>
        <v>OK</v>
      </c>
    </row>
    <row r="2129" spans="1:22">
      <c r="A2129" t="s">
        <v>9570</v>
      </c>
      <c r="B2129" s="48">
        <v>46140.453101851897</v>
      </c>
      <c r="D2129" t="s">
        <v>119</v>
      </c>
      <c r="E2129" t="str">
        <f>VLOOKUP(D2129,[1]Sheet1!$F:$G,2,FALSE)</f>
        <v>PROFILGLASS SPA</v>
      </c>
      <c r="F2129" t="s">
        <v>9756</v>
      </c>
      <c r="G2129" s="24">
        <v>46173</v>
      </c>
      <c r="I2129" t="s">
        <v>2967</v>
      </c>
      <c r="J2129" t="s">
        <v>2968</v>
      </c>
      <c r="K2129" t="s">
        <v>4938</v>
      </c>
      <c r="L2129" s="33" t="str">
        <f>VLOOKUP(K2129,'COMM ITY- ENG'!A:B,2,FALSE)</f>
        <v>aluminium</v>
      </c>
      <c r="N2129">
        <v>845</v>
      </c>
      <c r="O2129" t="s">
        <v>4950</v>
      </c>
      <c r="Q2129" s="19">
        <f t="shared" si="33"/>
        <v>4.62</v>
      </c>
      <c r="R2129">
        <v>3903.9</v>
      </c>
      <c r="S2129" s="26" t="str">
        <f>IFERROR(VLOOKUP(J2129,'DESC ITY - ENG'!B:C,2,FALSE),VLOOKUP(I2129,'DESC ITY - ENG'!A:C,3,FALSE))</f>
        <v>AL. 99.5 DISC 245/22 SPARE</v>
      </c>
      <c r="T2129" s="15" t="str">
        <f>IFERROR(VLOOKUP(S2129,'DESC ITY - ENG'!C:D,2,FALSE),VLOOKUP(J2129,'DESC ITY - ENG'!B:D,3,FALSE))</f>
        <v>SHTS</v>
      </c>
      <c r="U2129" t="str">
        <f>VLOOKUP(T2129,'STANDARD COMM'!A:B,2,FALSE)</f>
        <v>COLOR SHEET SLEEVE</v>
      </c>
      <c r="V2129" t="str">
        <f>IF(T2129="","(blank)",IF(COUNTIF('STANDARD COMM'!A:A,T2129)&gt;0,"OK","OUT OF SCOPE"))</f>
        <v>OK</v>
      </c>
    </row>
    <row r="2130" spans="1:22">
      <c r="A2130" t="s">
        <v>9570</v>
      </c>
      <c r="B2130" s="48">
        <v>46140.453101851897</v>
      </c>
      <c r="D2130" t="s">
        <v>119</v>
      </c>
      <c r="E2130" t="str">
        <f>VLOOKUP(D2130,[1]Sheet1!$F:$G,2,FALSE)</f>
        <v>PROFILGLASS SPA</v>
      </c>
      <c r="F2130" t="s">
        <v>9756</v>
      </c>
      <c r="G2130" s="24">
        <v>46173</v>
      </c>
      <c r="I2130" t="s">
        <v>2973</v>
      </c>
      <c r="J2130" t="s">
        <v>2974</v>
      </c>
      <c r="K2130" t="s">
        <v>4938</v>
      </c>
      <c r="L2130" s="33" t="str">
        <f>VLOOKUP(K2130,'COMM ITY- ENG'!A:B,2,FALSE)</f>
        <v>aluminium</v>
      </c>
      <c r="N2130">
        <v>2416</v>
      </c>
      <c r="O2130" t="s">
        <v>4950</v>
      </c>
      <c r="Q2130" s="19">
        <f t="shared" si="33"/>
        <v>4.62</v>
      </c>
      <c r="R2130">
        <v>11161.92</v>
      </c>
      <c r="S2130" s="26" t="str">
        <f>IFERROR(VLOOKUP(J2130,'DESC ITY - ENG'!B:C,2,FALSE),VLOOKUP(I2130,'DESC ITY - ENG'!A:C,3,FALSE))</f>
        <v>AL. 99.5 DISC 270/19 SPARE</v>
      </c>
      <c r="T2130" s="15" t="str">
        <f>IFERROR(VLOOKUP(S2130,'DESC ITY - ENG'!C:D,2,FALSE),VLOOKUP(J2130,'DESC ITY - ENG'!B:D,3,FALSE))</f>
        <v>SHTS</v>
      </c>
      <c r="U2130" t="str">
        <f>VLOOKUP(T2130,'STANDARD COMM'!A:B,2,FALSE)</f>
        <v>COLOR SHEET SLEEVE</v>
      </c>
      <c r="V2130" t="str">
        <f>IF(T2130="","(blank)",IF(COUNTIF('STANDARD COMM'!A:A,T2130)&gt;0,"OK","OUT OF SCOPE"))</f>
        <v>OK</v>
      </c>
    </row>
    <row r="2131" spans="1:22">
      <c r="A2131" t="s">
        <v>9570</v>
      </c>
      <c r="B2131" s="48">
        <v>46140.453101851897</v>
      </c>
      <c r="D2131" t="s">
        <v>119</v>
      </c>
      <c r="E2131" t="str">
        <f>VLOOKUP(D2131,[1]Sheet1!$F:$G,2,FALSE)</f>
        <v>PROFILGLASS SPA</v>
      </c>
      <c r="F2131" t="s">
        <v>9756</v>
      </c>
      <c r="G2131" s="24">
        <v>46173</v>
      </c>
      <c r="I2131" t="s">
        <v>2977</v>
      </c>
      <c r="J2131" t="s">
        <v>2978</v>
      </c>
      <c r="K2131" t="s">
        <v>4938</v>
      </c>
      <c r="L2131" s="33" t="str">
        <f>VLOOKUP(K2131,'COMM ITY- ENG'!A:B,2,FALSE)</f>
        <v>aluminium</v>
      </c>
      <c r="N2131">
        <v>877</v>
      </c>
      <c r="O2131" t="s">
        <v>4950</v>
      </c>
      <c r="Q2131" s="19">
        <f t="shared" si="33"/>
        <v>4.62</v>
      </c>
      <c r="R2131">
        <v>4051.74</v>
      </c>
      <c r="S2131" s="26" t="str">
        <f>IFERROR(VLOOKUP(J2131,'DESC ITY - ENG'!B:C,2,FALSE),VLOOKUP(I2131,'DESC ITY - ENG'!A:C,3,FALSE))</f>
        <v>AL. 99.5 DISC 290/22 SPARE</v>
      </c>
      <c r="T2131" s="15" t="str">
        <f>IFERROR(VLOOKUP(S2131,'DESC ITY - ENG'!C:D,2,FALSE),VLOOKUP(J2131,'DESC ITY - ENG'!B:D,3,FALSE))</f>
        <v>SHTS</v>
      </c>
      <c r="U2131" t="str">
        <f>VLOOKUP(T2131,'STANDARD COMM'!A:B,2,FALSE)</f>
        <v>COLOR SHEET SLEEVE</v>
      </c>
      <c r="V2131" t="str">
        <f>IF(T2131="","(blank)",IF(COUNTIF('STANDARD COMM'!A:A,T2131)&gt;0,"OK","OUT OF SCOPE"))</f>
        <v>OK</v>
      </c>
    </row>
    <row r="2132" spans="1:22">
      <c r="A2132" t="s">
        <v>9570</v>
      </c>
      <c r="B2132" s="48">
        <v>46140.453101851897</v>
      </c>
      <c r="D2132" t="s">
        <v>119</v>
      </c>
      <c r="E2132" t="str">
        <f>VLOOKUP(D2132,[1]Sheet1!$F:$G,2,FALSE)</f>
        <v>PROFILGLASS SPA</v>
      </c>
      <c r="F2132" t="s">
        <v>9756</v>
      </c>
      <c r="G2132" s="24">
        <v>46173</v>
      </c>
      <c r="I2132" t="s">
        <v>1435</v>
      </c>
      <c r="J2132" t="s">
        <v>1436</v>
      </c>
      <c r="K2132" t="s">
        <v>4938</v>
      </c>
      <c r="L2132" s="33" t="str">
        <f>VLOOKUP(K2132,'COMM ITY- ENG'!A:B,2,FALSE)</f>
        <v>aluminium</v>
      </c>
      <c r="N2132">
        <v>1681</v>
      </c>
      <c r="O2132" t="s">
        <v>4950</v>
      </c>
      <c r="Q2132" s="19">
        <f t="shared" si="33"/>
        <v>4.62</v>
      </c>
      <c r="R2132">
        <v>7766.22</v>
      </c>
      <c r="S2132" s="26" t="str">
        <f>IFERROR(VLOOKUP(J2132,'DESC ITY - ENG'!B:C,2,FALSE),VLOOKUP(I2132,'DESC ITY - ENG'!A:C,3,FALSE))</f>
        <v>AL. 99.5 DISC 335/26 SPARE</v>
      </c>
      <c r="T2132" s="15" t="str">
        <f>IFERROR(VLOOKUP(S2132,'DESC ITY - ENG'!C:D,2,FALSE),VLOOKUP(J2132,'DESC ITY - ENG'!B:D,3,FALSE))</f>
        <v>SHTS</v>
      </c>
      <c r="U2132" t="str">
        <f>VLOOKUP(T2132,'STANDARD COMM'!A:B,2,FALSE)</f>
        <v>COLOR SHEET SLEEVE</v>
      </c>
      <c r="V2132" t="str">
        <f>IF(T2132="","(blank)",IF(COUNTIF('STANDARD COMM'!A:A,T2132)&gt;0,"OK","OUT OF SCOPE"))</f>
        <v>OK</v>
      </c>
    </row>
    <row r="2133" spans="1:22">
      <c r="A2133" t="s">
        <v>9570</v>
      </c>
      <c r="B2133" s="48">
        <v>46140.453101851897</v>
      </c>
      <c r="D2133" t="s">
        <v>119</v>
      </c>
      <c r="E2133" t="str">
        <f>VLOOKUP(D2133,[1]Sheet1!$F:$G,2,FALSE)</f>
        <v>PROFILGLASS SPA</v>
      </c>
      <c r="F2133" t="s">
        <v>9756</v>
      </c>
      <c r="G2133" s="24">
        <v>46173</v>
      </c>
      <c r="I2133" t="s">
        <v>9875</v>
      </c>
      <c r="J2133" t="s">
        <v>9876</v>
      </c>
      <c r="K2133" t="s">
        <v>4938</v>
      </c>
      <c r="L2133" s="33" t="str">
        <f>VLOOKUP(K2133,'COMM ITY- ENG'!A:B,2,FALSE)</f>
        <v>aluminium</v>
      </c>
      <c r="N2133">
        <v>1585</v>
      </c>
      <c r="O2133" t="s">
        <v>4950</v>
      </c>
      <c r="Q2133" s="19">
        <f t="shared" si="33"/>
        <v>4.62</v>
      </c>
      <c r="R2133">
        <v>7322.7</v>
      </c>
      <c r="S2133" s="26" t="str">
        <f>IFERROR(VLOOKUP(J2133,'DESC ITY - ENG'!B:C,2,FALSE),VLOOKUP(I2133,'DESC ITY - ENG'!A:C,3,FALSE))</f>
        <v>AL. 99.5 DISC 355/26 SPARE</v>
      </c>
      <c r="T2133" s="15" t="str">
        <f>IFERROR(VLOOKUP(S2133,'DESC ITY - ENG'!C:D,2,FALSE),VLOOKUP(J2133,'DESC ITY - ENG'!B:D,3,FALSE))</f>
        <v>SHTS</v>
      </c>
      <c r="U2133" t="str">
        <f>VLOOKUP(T2133,'STANDARD COMM'!A:B,2,FALSE)</f>
        <v>COLOR SHEET SLEEVE</v>
      </c>
      <c r="V2133" t="str">
        <f>IF(T2133="","(blank)",IF(COUNTIF('STANDARD COMM'!A:A,T2133)&gt;0,"OK","OUT OF SCOPE"))</f>
        <v>OK</v>
      </c>
    </row>
    <row r="2134" spans="1:22">
      <c r="A2134" t="s">
        <v>9570</v>
      </c>
      <c r="B2134" s="48">
        <v>46140.453101851897</v>
      </c>
      <c r="D2134" t="s">
        <v>119</v>
      </c>
      <c r="E2134" t="str">
        <f>VLOOKUP(D2134,[1]Sheet1!$F:$G,2,FALSE)</f>
        <v>PROFILGLASS SPA</v>
      </c>
      <c r="F2134" t="s">
        <v>9756</v>
      </c>
      <c r="G2134" s="24">
        <v>46173</v>
      </c>
      <c r="I2134" t="s">
        <v>1525</v>
      </c>
      <c r="J2134" t="s">
        <v>1526</v>
      </c>
      <c r="K2134" t="s">
        <v>4938</v>
      </c>
      <c r="L2134" s="33" t="str">
        <f>VLOOKUP(K2134,'COMM ITY- ENG'!A:B,2,FALSE)</f>
        <v>aluminium</v>
      </c>
      <c r="N2134">
        <v>739</v>
      </c>
      <c r="O2134" t="s">
        <v>4950</v>
      </c>
      <c r="Q2134" s="19">
        <f t="shared" si="33"/>
        <v>4.62</v>
      </c>
      <c r="R2134">
        <v>3414.18</v>
      </c>
      <c r="S2134" s="26" t="str">
        <f>IFERROR(VLOOKUP(J2134,'DESC ITY - ENG'!B:C,2,FALSE),VLOOKUP(I2134,'DESC ITY - ENG'!A:C,3,FALSE))</f>
        <v>AL. 99.5 DISC 385/22 SPARE</v>
      </c>
      <c r="T2134" s="15" t="str">
        <f>IFERROR(VLOOKUP(S2134,'DESC ITY - ENG'!C:D,2,FALSE),VLOOKUP(J2134,'DESC ITY - ENG'!B:D,3,FALSE))</f>
        <v>SHTS</v>
      </c>
      <c r="U2134" t="str">
        <f>VLOOKUP(T2134,'STANDARD COMM'!A:B,2,FALSE)</f>
        <v>COLOR SHEET SLEEVE</v>
      </c>
      <c r="V2134" t="str">
        <f>IF(T2134="","(blank)",IF(COUNTIF('STANDARD COMM'!A:A,T2134)&gt;0,"OK","OUT OF SCOPE"))</f>
        <v>OK</v>
      </c>
    </row>
    <row r="2135" spans="1:22">
      <c r="A2135" t="s">
        <v>9571</v>
      </c>
      <c r="B2135" s="48">
        <v>46140.514270833301</v>
      </c>
      <c r="D2135" t="s">
        <v>119</v>
      </c>
      <c r="E2135" t="str">
        <f>VLOOKUP(D2135,[1]Sheet1!$F:$G,2,FALSE)</f>
        <v>PROFILGLASS SPA</v>
      </c>
      <c r="F2135" t="s">
        <v>9736</v>
      </c>
      <c r="G2135" s="24">
        <v>46173</v>
      </c>
      <c r="I2135" t="s">
        <v>494</v>
      </c>
      <c r="J2135" t="s">
        <v>495</v>
      </c>
      <c r="K2135" t="s">
        <v>4938</v>
      </c>
      <c r="L2135" s="33" t="str">
        <f>VLOOKUP(K2135,'COMM ITY- ENG'!A:B,2,FALSE)</f>
        <v>aluminium</v>
      </c>
      <c r="N2135">
        <v>1511</v>
      </c>
      <c r="O2135" t="s">
        <v>4950</v>
      </c>
      <c r="Q2135" s="19">
        <f t="shared" si="33"/>
        <v>4.6499999999999995</v>
      </c>
      <c r="R2135">
        <v>7026.15</v>
      </c>
      <c r="S2135" s="26" t="str">
        <f>IFERROR(VLOOKUP(J2135,'DESC ITY - ENG'!B:C,2,FALSE),VLOOKUP(I2135,'DESC ITY - ENG'!A:C,3,FALSE))</f>
        <v>AL. 4006 DISC 225/32 SPARE</v>
      </c>
      <c r="T2135" s="15" t="str">
        <f>IFERROR(VLOOKUP(S2135,'DESC ITY - ENG'!C:D,2,FALSE),VLOOKUP(J2135,'DESC ITY - ENG'!B:D,3,FALSE))</f>
        <v>SHTS</v>
      </c>
      <c r="U2135" t="str">
        <f>VLOOKUP(T2135,'STANDARD COMM'!A:B,2,FALSE)</f>
        <v>COLOR SHEET SLEEVE</v>
      </c>
      <c r="V2135" t="str">
        <f>IF(T2135="","(blank)",IF(COUNTIF('STANDARD COMM'!A:A,T2135)&gt;0,"OK","OUT OF SCOPE"))</f>
        <v>OK</v>
      </c>
    </row>
    <row r="2136" spans="1:22">
      <c r="A2136" t="s">
        <v>9571</v>
      </c>
      <c r="B2136" s="48">
        <v>46140.514270833301</v>
      </c>
      <c r="D2136" t="s">
        <v>119</v>
      </c>
      <c r="E2136" t="str">
        <f>VLOOKUP(D2136,[1]Sheet1!$F:$G,2,FALSE)</f>
        <v>PROFILGLASS SPA</v>
      </c>
      <c r="F2136" t="s">
        <v>9736</v>
      </c>
      <c r="G2136" s="24">
        <v>46173</v>
      </c>
      <c r="I2136" t="s">
        <v>512</v>
      </c>
      <c r="J2136" t="s">
        <v>513</v>
      </c>
      <c r="K2136" t="s">
        <v>4938</v>
      </c>
      <c r="L2136" s="33" t="str">
        <f>VLOOKUP(K2136,'COMM ITY- ENG'!A:B,2,FALSE)</f>
        <v>aluminium</v>
      </c>
      <c r="N2136">
        <v>4772</v>
      </c>
      <c r="O2136" t="s">
        <v>4950</v>
      </c>
      <c r="Q2136" s="19">
        <f t="shared" si="33"/>
        <v>4.6499999999999995</v>
      </c>
      <c r="R2136">
        <v>22189.8</v>
      </c>
      <c r="S2136" s="26" t="str">
        <f>IFERROR(VLOOKUP(J2136,'DESC ITY - ENG'!B:C,2,FALSE),VLOOKUP(I2136,'DESC ITY - ENG'!A:C,3,FALSE))</f>
        <v>AL. 4006 DISC 355/47 SPARE</v>
      </c>
      <c r="T2136" s="15" t="str">
        <f>IFERROR(VLOOKUP(S2136,'DESC ITY - ENG'!C:D,2,FALSE),VLOOKUP(J2136,'DESC ITY - ENG'!B:D,3,FALSE))</f>
        <v>SHTS</v>
      </c>
      <c r="U2136" t="str">
        <f>VLOOKUP(T2136,'STANDARD COMM'!A:B,2,FALSE)</f>
        <v>COLOR SHEET SLEEVE</v>
      </c>
      <c r="V2136" t="str">
        <f>IF(T2136="","(blank)",IF(COUNTIF('STANDARD COMM'!A:A,T2136)&gt;0,"OK","OUT OF SCOPE"))</f>
        <v>OK</v>
      </c>
    </row>
    <row r="2137" spans="1:22">
      <c r="A2137" t="s">
        <v>9571</v>
      </c>
      <c r="B2137" s="48">
        <v>46140.514270833301</v>
      </c>
      <c r="D2137" t="s">
        <v>119</v>
      </c>
      <c r="E2137" t="str">
        <f>VLOOKUP(D2137,[1]Sheet1!$F:$G,2,FALSE)</f>
        <v>PROFILGLASS SPA</v>
      </c>
      <c r="F2137" t="s">
        <v>9756</v>
      </c>
      <c r="G2137" s="24">
        <v>46173</v>
      </c>
      <c r="I2137" t="s">
        <v>568</v>
      </c>
      <c r="J2137" t="s">
        <v>569</v>
      </c>
      <c r="K2137" t="s">
        <v>4938</v>
      </c>
      <c r="L2137" s="33" t="str">
        <f>VLOOKUP(K2137,'COMM ITY- ENG'!A:B,2,FALSE)</f>
        <v>aluminium</v>
      </c>
      <c r="N2137">
        <v>857</v>
      </c>
      <c r="O2137" t="s">
        <v>4950</v>
      </c>
      <c r="Q2137" s="19">
        <f t="shared" si="33"/>
        <v>4.6500000000000004</v>
      </c>
      <c r="R2137">
        <v>3985.05</v>
      </c>
      <c r="S2137" s="26" t="str">
        <f>IFERROR(VLOOKUP(J2137,'DESC ITY - ENG'!B:C,2,FALSE),VLOOKUP(I2137,'DESC ITY - ENG'!A:C,3,FALSE))</f>
        <v>AL. 4006 DISC 240/32 SPARE</v>
      </c>
      <c r="T2137" s="15" t="str">
        <f>IFERROR(VLOOKUP(S2137,'DESC ITY - ENG'!C:D,2,FALSE),VLOOKUP(J2137,'DESC ITY - ENG'!B:D,3,FALSE))</f>
        <v>SHTS</v>
      </c>
      <c r="U2137" t="str">
        <f>VLOOKUP(T2137,'STANDARD COMM'!A:B,2,FALSE)</f>
        <v>COLOR SHEET SLEEVE</v>
      </c>
      <c r="V2137" t="str">
        <f>IF(T2137="","(blank)",IF(COUNTIF('STANDARD COMM'!A:A,T2137)&gt;0,"OK","OUT OF SCOPE"))</f>
        <v>OK</v>
      </c>
    </row>
    <row r="2138" spans="1:22">
      <c r="A2138" t="s">
        <v>9571</v>
      </c>
      <c r="B2138" s="48">
        <v>46140.514270833301</v>
      </c>
      <c r="D2138" t="s">
        <v>119</v>
      </c>
      <c r="E2138" t="str">
        <f>VLOOKUP(D2138,[1]Sheet1!$F:$G,2,FALSE)</f>
        <v>PROFILGLASS SPA</v>
      </c>
      <c r="F2138" t="s">
        <v>9756</v>
      </c>
      <c r="G2138" s="24">
        <v>46173</v>
      </c>
      <c r="I2138" t="s">
        <v>436</v>
      </c>
      <c r="J2138" t="s">
        <v>437</v>
      </c>
      <c r="K2138" t="s">
        <v>4938</v>
      </c>
      <c r="L2138" s="33" t="str">
        <f>VLOOKUP(K2138,'COMM ITY- ENG'!A:B,2,FALSE)</f>
        <v>aluminium</v>
      </c>
      <c r="N2138">
        <v>1746</v>
      </c>
      <c r="O2138" t="s">
        <v>4950</v>
      </c>
      <c r="Q2138" s="19">
        <f t="shared" si="33"/>
        <v>4.6499999999999995</v>
      </c>
      <c r="R2138">
        <v>8118.9</v>
      </c>
      <c r="S2138" s="26" t="str">
        <f>IFERROR(VLOOKUP(J2138,'DESC ITY - ENG'!B:C,2,FALSE),VLOOKUP(I2138,'DESC ITY - ENG'!A:C,3,FALSE))</f>
        <v>Aluminum Disc Alloy 4006 265mm x 3.2mm Replacement Part [cite: 2]</v>
      </c>
      <c r="T2138" s="15" t="str">
        <f>IFERROR(VLOOKUP(S2138,'DESC ITY - ENG'!C:D,2,FALSE),VLOOKUP(J2138,'DESC ITY - ENG'!B:D,3,FALSE))</f>
        <v>ALM-</v>
      </c>
      <c r="U2138" t="str">
        <f>VLOOKUP(T2138,'STANDARD COMM'!A:B,2,FALSE)</f>
        <v>ALUM MATERIAL</v>
      </c>
      <c r="V2138" t="str">
        <f>IF(T2138="","(blank)",IF(COUNTIF('STANDARD COMM'!A:A,T2138)&gt;0,"OK","OUT OF SCOPE"))</f>
        <v>OK</v>
      </c>
    </row>
    <row r="2139" spans="1:22">
      <c r="A2139" t="s">
        <v>9571</v>
      </c>
      <c r="B2139" s="48">
        <v>46140.514270833301</v>
      </c>
      <c r="D2139" t="s">
        <v>119</v>
      </c>
      <c r="E2139" t="str">
        <f>VLOOKUP(D2139,[1]Sheet1!$F:$G,2,FALSE)</f>
        <v>PROFILGLASS SPA</v>
      </c>
      <c r="F2139" t="s">
        <v>9756</v>
      </c>
      <c r="G2139" s="24">
        <v>46173</v>
      </c>
      <c r="I2139" t="s">
        <v>9877</v>
      </c>
      <c r="J2139" t="s">
        <v>9878</v>
      </c>
      <c r="K2139" t="s">
        <v>4938</v>
      </c>
      <c r="L2139" s="33" t="str">
        <f>VLOOKUP(K2139,'COMM ITY- ENG'!A:B,2,FALSE)</f>
        <v>aluminium</v>
      </c>
      <c r="N2139">
        <v>1613</v>
      </c>
      <c r="O2139" t="s">
        <v>4950</v>
      </c>
      <c r="Q2139" s="19">
        <f t="shared" si="33"/>
        <v>4.6499999999999995</v>
      </c>
      <c r="R2139">
        <v>7500.45</v>
      </c>
      <c r="S2139" s="26" t="str">
        <f>IFERROR(VLOOKUP(J2139,'DESC ITY - ENG'!B:C,2,FALSE),VLOOKUP(I2139,'DESC ITY - ENG'!A:C,3,FALSE))</f>
        <v>AL. 4006 DISC 270/39 SPARE</v>
      </c>
      <c r="T2139" s="15" t="str">
        <f>IFERROR(VLOOKUP(S2139,'DESC ITY - ENG'!C:D,2,FALSE),VLOOKUP(J2139,'DESC ITY - ENG'!B:D,3,FALSE))</f>
        <v>SHTS</v>
      </c>
      <c r="U2139" t="str">
        <f>VLOOKUP(T2139,'STANDARD COMM'!A:B,2,FALSE)</f>
        <v>COLOR SHEET SLEEVE</v>
      </c>
      <c r="V2139" t="str">
        <f>IF(T2139="","(blank)",IF(COUNTIF('STANDARD COMM'!A:A,T2139)&gt;0,"OK","OUT OF SCOPE"))</f>
        <v>OK</v>
      </c>
    </row>
    <row r="2140" spans="1:22">
      <c r="A2140" t="s">
        <v>9571</v>
      </c>
      <c r="B2140" s="48">
        <v>46140.514270833301</v>
      </c>
      <c r="D2140" t="s">
        <v>119</v>
      </c>
      <c r="E2140" t="str">
        <f>VLOOKUP(D2140,[1]Sheet1!$F:$G,2,FALSE)</f>
        <v>PROFILGLASS SPA</v>
      </c>
      <c r="F2140" t="s">
        <v>9756</v>
      </c>
      <c r="G2140" s="24">
        <v>46173</v>
      </c>
      <c r="I2140" t="s">
        <v>632</v>
      </c>
      <c r="J2140" t="s">
        <v>633</v>
      </c>
      <c r="K2140" t="s">
        <v>4938</v>
      </c>
      <c r="L2140" s="33" t="str">
        <f>VLOOKUP(K2140,'COMM ITY- ENG'!A:B,2,FALSE)</f>
        <v>aluminium</v>
      </c>
      <c r="N2140">
        <v>2691</v>
      </c>
      <c r="O2140" t="s">
        <v>4950</v>
      </c>
      <c r="Q2140" s="19">
        <f t="shared" si="33"/>
        <v>4.6499999999999995</v>
      </c>
      <c r="R2140">
        <v>12513.15</v>
      </c>
      <c r="S2140" s="26" t="str">
        <f>IFERROR(VLOOKUP(J2140,'DESC ITY - ENG'!B:C,2,FALSE),VLOOKUP(I2140,'DESC ITY - ENG'!A:C,3,FALSE))</f>
        <v>AL. 4006 DISC 300/32 SPARE</v>
      </c>
      <c r="T2140" s="15" t="str">
        <f>IFERROR(VLOOKUP(S2140,'DESC ITY - ENG'!C:D,2,FALSE),VLOOKUP(J2140,'DESC ITY - ENG'!B:D,3,FALSE))</f>
        <v>SHTS</v>
      </c>
      <c r="U2140" t="str">
        <f>VLOOKUP(T2140,'STANDARD COMM'!A:B,2,FALSE)</f>
        <v>COLOR SHEET SLEEVE</v>
      </c>
      <c r="V2140" t="str">
        <f>IF(T2140="","(blank)",IF(COUNTIF('STANDARD COMM'!A:A,T2140)&gt;0,"OK","OUT OF SCOPE"))</f>
        <v>OK</v>
      </c>
    </row>
    <row r="2141" spans="1:22">
      <c r="A2141" t="s">
        <v>9571</v>
      </c>
      <c r="B2141" s="48">
        <v>46140.514270833301</v>
      </c>
      <c r="D2141" t="s">
        <v>119</v>
      </c>
      <c r="E2141" t="str">
        <f>VLOOKUP(D2141,[1]Sheet1!$F:$G,2,FALSE)</f>
        <v>PROFILGLASS SPA</v>
      </c>
      <c r="F2141" t="s">
        <v>9756</v>
      </c>
      <c r="G2141" s="24">
        <v>46173</v>
      </c>
      <c r="I2141" t="s">
        <v>1463</v>
      </c>
      <c r="J2141" t="s">
        <v>1464</v>
      </c>
      <c r="K2141" t="s">
        <v>4938</v>
      </c>
      <c r="L2141" s="33" t="str">
        <f>VLOOKUP(K2141,'COMM ITY- ENG'!A:B,2,FALSE)</f>
        <v>aluminium</v>
      </c>
      <c r="N2141">
        <v>2361</v>
      </c>
      <c r="O2141" t="s">
        <v>4950</v>
      </c>
      <c r="Q2141" s="19">
        <f t="shared" si="33"/>
        <v>4.6499999999999995</v>
      </c>
      <c r="R2141">
        <v>10978.65</v>
      </c>
      <c r="S2141" s="26" t="str">
        <f>IFERROR(VLOOKUP(J2141,'DESC ITY - ENG'!B:C,2,FALSE),VLOOKUP(I2141,'DESC ITY - ENG'!A:C,3,FALSE))</f>
        <v>Aluminum Disc Alloy 4006 355mm x 3.9mm Replacement Part [cite: 2]</v>
      </c>
      <c r="T2141" s="15" t="str">
        <f>IFERROR(VLOOKUP(S2141,'DESC ITY - ENG'!C:D,2,FALSE),VLOOKUP(J2141,'DESC ITY - ENG'!B:D,3,FALSE))</f>
        <v>ALM-</v>
      </c>
      <c r="U2141" t="str">
        <f>VLOOKUP(T2141,'STANDARD COMM'!A:B,2,FALSE)</f>
        <v>ALUM MATERIAL</v>
      </c>
      <c r="V2141" t="str">
        <f>IF(T2141="","(blank)",IF(COUNTIF('STANDARD COMM'!A:A,T2141)&gt;0,"OK","OUT OF SCOPE"))</f>
        <v>OK</v>
      </c>
    </row>
    <row r="2142" spans="1:22">
      <c r="A2142" t="s">
        <v>9571</v>
      </c>
      <c r="B2142" s="48">
        <v>46140.514270833301</v>
      </c>
      <c r="D2142" t="s">
        <v>119</v>
      </c>
      <c r="E2142" t="str">
        <f>VLOOKUP(D2142,[1]Sheet1!$F:$G,2,FALSE)</f>
        <v>PROFILGLASS SPA</v>
      </c>
      <c r="F2142" t="s">
        <v>9756</v>
      </c>
      <c r="G2142" s="24">
        <v>46173</v>
      </c>
      <c r="I2142" t="s">
        <v>518</v>
      </c>
      <c r="J2142" t="s">
        <v>519</v>
      </c>
      <c r="K2142" t="s">
        <v>4938</v>
      </c>
      <c r="L2142" s="33" t="str">
        <f>VLOOKUP(K2142,'COMM ITY- ENG'!A:B,2,FALSE)</f>
        <v>aluminium</v>
      </c>
      <c r="N2142">
        <v>3269</v>
      </c>
      <c r="O2142" t="s">
        <v>4950</v>
      </c>
      <c r="Q2142" s="19">
        <f t="shared" si="33"/>
        <v>4.6500000000000004</v>
      </c>
      <c r="R2142">
        <v>15200.85</v>
      </c>
      <c r="S2142" s="26" t="str">
        <f>IFERROR(VLOOKUP(J2142,'DESC ITY - ENG'!B:C,2,FALSE),VLOOKUP(I2142,'DESC ITY - ENG'!A:C,3,FALSE))</f>
        <v>Aluminum Disc Alloy 4006 375mm x 3.9mm Replacement Part [cite: 2]</v>
      </c>
      <c r="T2142" s="15" t="str">
        <f>IFERROR(VLOOKUP(S2142,'DESC ITY - ENG'!C:D,2,FALSE),VLOOKUP(J2142,'DESC ITY - ENG'!B:D,3,FALSE))</f>
        <v>ALM-</v>
      </c>
      <c r="U2142" t="str">
        <f>VLOOKUP(T2142,'STANDARD COMM'!A:B,2,FALSE)</f>
        <v>ALUM MATERIAL</v>
      </c>
      <c r="V2142" t="str">
        <f>IF(T2142="","(blank)",IF(COUNTIF('STANDARD COMM'!A:A,T2142)&gt;0,"OK","OUT OF SCOPE"))</f>
        <v>OK</v>
      </c>
    </row>
    <row r="2143" spans="1:22">
      <c r="A2143" t="s">
        <v>9633</v>
      </c>
      <c r="B2143" s="48">
        <v>46140.650208333303</v>
      </c>
      <c r="D2143" t="s">
        <v>9680</v>
      </c>
      <c r="E2143" t="str">
        <f>VLOOKUP(D2143,[1]Sheet1!$F:$G,2,FALSE)</f>
        <v>LAMP SRL</v>
      </c>
      <c r="F2143" t="s">
        <v>9767</v>
      </c>
      <c r="G2143" s="24">
        <v>46173</v>
      </c>
      <c r="I2143" t="s">
        <v>460</v>
      </c>
      <c r="J2143" t="s">
        <v>461</v>
      </c>
      <c r="K2143" t="s">
        <v>4935</v>
      </c>
      <c r="L2143" s="33" t="str">
        <f>VLOOKUP(K2143,'COMM ITY- ENG'!A:B,2,FALSE)</f>
        <v>handles</v>
      </c>
      <c r="N2143">
        <v>10000</v>
      </c>
      <c r="O2143" t="s">
        <v>4949</v>
      </c>
      <c r="Q2143" s="19">
        <f t="shared" si="33"/>
        <v>0.33</v>
      </c>
      <c r="R2143">
        <v>3300</v>
      </c>
      <c r="S2143" s="26" t="str">
        <f>IFERROR(VLOOKUP(J2143,'DESC ITY - ENG'!B:C,2,FALSE),VLOOKUP(I2143,'DESC ITY - ENG'!A:C,3,FALSE))</f>
        <v>Handle 1890/2 Odino Black Satin Finish [cite: 5]</v>
      </c>
      <c r="T2143" s="15" t="str">
        <f>IFERROR(VLOOKUP(S2143,'DESC ITY - ENG'!C:D,2,FALSE),VLOOKUP(J2143,'DESC ITY - ENG'!B:D,3,FALSE))</f>
        <v>HDL--</v>
      </c>
      <c r="U2143" t="e">
        <f>VLOOKUP(T2143,'STANDARD COMM'!A:B,2,FALSE)</f>
        <v>#N/A</v>
      </c>
      <c r="V2143" t="str">
        <f>IF(T2143="","(blank)",IF(COUNTIF('STANDARD COMM'!A:A,T2143)&gt;0,"OK","OUT OF SCOPE"))</f>
        <v>OUT OF SCOPE</v>
      </c>
    </row>
    <row r="2144" spans="1:22">
      <c r="A2144" t="s">
        <v>9637</v>
      </c>
      <c r="B2144" s="48">
        <v>46140.650219907402</v>
      </c>
      <c r="D2144" t="s">
        <v>9681</v>
      </c>
      <c r="E2144" t="str">
        <f>VLOOKUP(D2144,[1]Sheet1!$F:$G,2,FALSE)</f>
        <v>SIPEX CAVAGNA S.P.A.</v>
      </c>
      <c r="F2144" t="s">
        <v>9769</v>
      </c>
      <c r="G2144" s="24">
        <v>46173</v>
      </c>
      <c r="I2144" t="s">
        <v>966</v>
      </c>
      <c r="J2144" t="s">
        <v>967</v>
      </c>
      <c r="K2144" t="s">
        <v>4935</v>
      </c>
      <c r="L2144" s="33" t="str">
        <f>VLOOKUP(K2144,'COMM ITY- ENG'!A:B,2,FALSE)</f>
        <v>handles</v>
      </c>
      <c r="N2144">
        <v>1010</v>
      </c>
      <c r="O2144" t="s">
        <v>4949</v>
      </c>
      <c r="Q2144" s="19">
        <f t="shared" si="33"/>
        <v>1.34</v>
      </c>
      <c r="R2144">
        <v>1353.4</v>
      </c>
      <c r="S2144" s="26" t="str">
        <f>IFERROR(VLOOKUP(J2144,'DESC ITY - ENG'!B:C,2,FALSE),VLOOKUP(I2144,'DESC ITY - ENG'!A:C,3,FALSE))</f>
        <v>STEEL HANDLE K MEDIUM F.6 PAD.24 SANDBLASTED</v>
      </c>
      <c r="T2144" s="15" t="str">
        <f>IFERROR(VLOOKUP(S2144,'DESC ITY - ENG'!C:D,2,FALSE),VLOOKUP(J2144,'DESC ITY - ENG'!B:D,3,FALSE))</f>
        <v>SHTS</v>
      </c>
      <c r="U2144" t="str">
        <f>VLOOKUP(T2144,'STANDARD COMM'!A:B,2,FALSE)</f>
        <v>COLOR SHEET SLEEVE</v>
      </c>
      <c r="V2144" t="str">
        <f>IF(T2144="","(blank)",IF(COUNTIF('STANDARD COMM'!A:A,T2144)&gt;0,"OK","OUT OF SCOPE"))</f>
        <v>OK</v>
      </c>
    </row>
    <row r="2145" spans="1:22">
      <c r="A2145" t="s">
        <v>9624</v>
      </c>
      <c r="B2145" s="48">
        <v>46140.7569560185</v>
      </c>
      <c r="D2145" t="s">
        <v>112</v>
      </c>
      <c r="E2145" t="str">
        <f>VLOOKUP(D2145,[1]Sheet1!$F:$G,2,FALSE)</f>
        <v>F.LLI BERNABE'S.N.C.DI BERNABE'    MARCO,MONICA E DANIELA</v>
      </c>
      <c r="F2145" t="s">
        <v>9763</v>
      </c>
      <c r="G2145" s="24">
        <v>46173</v>
      </c>
      <c r="I2145" t="s">
        <v>990</v>
      </c>
      <c r="J2145" t="s">
        <v>991</v>
      </c>
      <c r="K2145" t="s">
        <v>4942</v>
      </c>
      <c r="L2145" s="33" t="str">
        <f>VLOOKUP(K2145,'COMM ITY- ENG'!A:B,2,FALSE)</f>
        <v>accessories for handles</v>
      </c>
      <c r="N2145">
        <v>10000</v>
      </c>
      <c r="O2145" t="s">
        <v>4949</v>
      </c>
      <c r="Q2145" s="19">
        <f t="shared" si="33"/>
        <v>5.6000000000000001E-2</v>
      </c>
      <c r="R2145">
        <v>560</v>
      </c>
      <c r="S2145" s="26" t="str">
        <f>IFERROR(VLOOKUP(J2145,'DESC ITY - ENG'!B:C,2,FALSE),VLOOKUP(I2145,'DESC ITY - ENG'!A:C,3,FALSE))</f>
        <v>GOUJON STUD 10X10X15 86° UNTHREADED 4.5</v>
      </c>
      <c r="T2145" s="15" t="str">
        <f>IFERROR(VLOOKUP(S2145,'DESC ITY - ENG'!C:D,2,FALSE),VLOOKUP(J2145,'DESC ITY - ENG'!B:D,3,FALSE))</f>
        <v>SHTS</v>
      </c>
      <c r="U2145" t="str">
        <f>VLOOKUP(T2145,'STANDARD COMM'!A:B,2,FALSE)</f>
        <v>COLOR SHEET SLEEVE</v>
      </c>
      <c r="V2145" t="str">
        <f>IF(T2145="","(blank)",IF(COUNTIF('STANDARD COMM'!A:A,T2145)&gt;0,"OK","OUT OF SCOPE"))</f>
        <v>OK</v>
      </c>
    </row>
    <row r="2146" spans="1:22">
      <c r="A2146" t="s">
        <v>9624</v>
      </c>
      <c r="B2146" s="48">
        <v>46140.7569560185</v>
      </c>
      <c r="D2146" t="s">
        <v>112</v>
      </c>
      <c r="E2146" t="str">
        <f>VLOOKUP(D2146,[1]Sheet1!$F:$G,2,FALSE)</f>
        <v>F.LLI BERNABE'S.N.C.DI BERNABE'    MARCO,MONICA E DANIELA</v>
      </c>
      <c r="F2146" t="s">
        <v>9763</v>
      </c>
      <c r="G2146" s="24">
        <v>46173</v>
      </c>
      <c r="I2146" t="s">
        <v>3939</v>
      </c>
      <c r="J2146" t="s">
        <v>3940</v>
      </c>
      <c r="K2146" t="s">
        <v>4942</v>
      </c>
      <c r="L2146" s="33" t="str">
        <f>VLOOKUP(K2146,'COMM ITY- ENG'!A:B,2,FALSE)</f>
        <v>accessories for handles</v>
      </c>
      <c r="N2146">
        <v>20000</v>
      </c>
      <c r="O2146" t="s">
        <v>4949</v>
      </c>
      <c r="Q2146" s="19">
        <f t="shared" si="33"/>
        <v>5.6000000000000001E-2</v>
      </c>
      <c r="R2146">
        <v>1120</v>
      </c>
      <c r="S2146" s="26" t="str">
        <f>IFERROR(VLOOKUP(J2146,'DESC ITY - ENG'!B:C,2,FALSE),VLOOKUP(I2146,'DESC ITY - ENG'!A:C,3,FALSE))</f>
        <v>GOUJON STUD 10X10X16 STRAIGHT THREAD 5MA</v>
      </c>
      <c r="T2146" s="15" t="str">
        <f>IFERROR(VLOOKUP(S2146,'DESC ITY - ENG'!C:D,2,FALSE),VLOOKUP(J2146,'DESC ITY - ENG'!B:D,3,FALSE))</f>
        <v>SHTS</v>
      </c>
      <c r="U2146" t="str">
        <f>VLOOKUP(T2146,'STANDARD COMM'!A:B,2,FALSE)</f>
        <v>COLOR SHEET SLEEVE</v>
      </c>
      <c r="V2146" t="str">
        <f>IF(T2146="","(blank)",IF(COUNTIF('STANDARD COMM'!A:A,T2146)&gt;0,"OK","OUT OF SCOPE"))</f>
        <v>OK</v>
      </c>
    </row>
    <row r="2147" spans="1:22">
      <c r="A2147" t="s">
        <v>9624</v>
      </c>
      <c r="B2147" s="48">
        <v>46140.7569560185</v>
      </c>
      <c r="D2147" t="s">
        <v>112</v>
      </c>
      <c r="E2147" t="str">
        <f>VLOOKUP(D2147,[1]Sheet1!$F:$G,2,FALSE)</f>
        <v>F.LLI BERNABE'S.N.C.DI BERNABE'    MARCO,MONICA E DANIELA</v>
      </c>
      <c r="F2147" t="s">
        <v>9763</v>
      </c>
      <c r="G2147" s="24">
        <v>46173</v>
      </c>
      <c r="I2147" t="s">
        <v>994</v>
      </c>
      <c r="J2147" t="s">
        <v>995</v>
      </c>
      <c r="K2147" t="s">
        <v>4942</v>
      </c>
      <c r="L2147" s="33" t="str">
        <f>VLOOKUP(K2147,'COMM ITY- ENG'!A:B,2,FALSE)</f>
        <v>accessories for handles</v>
      </c>
      <c r="N2147">
        <v>20000</v>
      </c>
      <c r="O2147" t="s">
        <v>4949</v>
      </c>
      <c r="Q2147" s="19">
        <f t="shared" si="33"/>
        <v>4.4999999999999998E-2</v>
      </c>
      <c r="R2147">
        <v>900</v>
      </c>
      <c r="S2147" s="26" t="str">
        <f>IFERROR(VLOOKUP(J2147,'DESC ITY - ENG'!B:C,2,FALSE),VLOOKUP(I2147,'DESC ITY - ENG'!A:C,3,FALSE))</f>
        <v>5 DIR.NON FIL.45Stud 10x10x13.5mm Straight</v>
      </c>
      <c r="T2147" s="15" t="str">
        <f>IFERROR(VLOOKUP(S2147,'DESC ITY - ENG'!C:D,2,FALSE),VLOOKUP(J2147,'DESC ITY - ENG'!B:D,3,FALSE))</f>
        <v>STUD</v>
      </c>
      <c r="U2147" t="str">
        <f>VLOOKUP(T2147,'STANDARD COMM'!A:B,2,FALSE)</f>
        <v>STUD</v>
      </c>
      <c r="V2147" t="str">
        <f>IF(T2147="","(blank)",IF(COUNTIF('STANDARD COMM'!A:A,T2147)&gt;0,"OK","OUT OF SCOPE"))</f>
        <v>OK</v>
      </c>
    </row>
    <row r="2148" spans="1:22">
      <c r="A2148" t="s">
        <v>9624</v>
      </c>
      <c r="B2148" s="48">
        <v>46140.7569560185</v>
      </c>
      <c r="D2148" t="s">
        <v>112</v>
      </c>
      <c r="E2148" t="str">
        <f>VLOOKUP(D2148,[1]Sheet1!$F:$G,2,FALSE)</f>
        <v>F.LLI BERNABE'S.N.C.DI BERNABE'    MARCO,MONICA E DANIELA</v>
      </c>
      <c r="F2148" t="s">
        <v>9763</v>
      </c>
      <c r="G2148" s="24">
        <v>46173</v>
      </c>
      <c r="I2148" t="s">
        <v>998</v>
      </c>
      <c r="J2148" t="s">
        <v>999</v>
      </c>
      <c r="K2148" t="s">
        <v>4942</v>
      </c>
      <c r="L2148" s="33" t="str">
        <f>VLOOKUP(K2148,'COMM ITY- ENG'!A:B,2,FALSE)</f>
        <v>accessories for handles</v>
      </c>
      <c r="N2148">
        <v>20000</v>
      </c>
      <c r="O2148" t="s">
        <v>4949</v>
      </c>
      <c r="Q2148" s="19">
        <f t="shared" si="33"/>
        <v>5.6000000000000001E-2</v>
      </c>
      <c r="R2148">
        <v>1120</v>
      </c>
      <c r="S2148" s="26" t="str">
        <f>IFERROR(VLOOKUP(J2148,'DESC ITY - ENG'!B:C,2,FALSE),VLOOKUP(I2148,'DESC ITY - ENG'!A:C,3,FALSE))</f>
        <v>GOUJON 10X10X18 55° NON FIL.4,5</v>
      </c>
      <c r="T2148" s="15" t="str">
        <f>IFERROR(VLOOKUP(S2148,'DESC ITY - ENG'!C:D,2,FALSE),VLOOKUP(J2148,'DESC ITY - ENG'!B:D,3,FALSE))</f>
        <v>STUD</v>
      </c>
      <c r="U2148" t="str">
        <f>VLOOKUP(T2148,'STANDARD COMM'!A:B,2,FALSE)</f>
        <v>STUD</v>
      </c>
      <c r="V2148" t="str">
        <f>IF(T2148="","(blank)",IF(COUNTIF('STANDARD COMM'!A:A,T2148)&gt;0,"OK","OUT OF SCOPE"))</f>
        <v>OK</v>
      </c>
    </row>
    <row r="2149" spans="1:22">
      <c r="A2149" t="s">
        <v>9624</v>
      </c>
      <c r="B2149" s="48">
        <v>46140.7569560185</v>
      </c>
      <c r="D2149" t="s">
        <v>112</v>
      </c>
      <c r="E2149" t="str">
        <f>VLOOKUP(D2149,[1]Sheet1!$F:$G,2,FALSE)</f>
        <v>F.LLI BERNABE'S.N.C.DI BERNABE'    MARCO,MONICA E DANIELA</v>
      </c>
      <c r="F2149" t="s">
        <v>9763</v>
      </c>
      <c r="G2149" s="24">
        <v>46173</v>
      </c>
      <c r="I2149" t="s">
        <v>1000</v>
      </c>
      <c r="J2149" t="s">
        <v>1001</v>
      </c>
      <c r="K2149" t="s">
        <v>4942</v>
      </c>
      <c r="L2149" s="33" t="str">
        <f>VLOOKUP(K2149,'COMM ITY- ENG'!A:B,2,FALSE)</f>
        <v>accessories for handles</v>
      </c>
      <c r="N2149">
        <v>80000</v>
      </c>
      <c r="O2149" t="s">
        <v>4949</v>
      </c>
      <c r="Q2149" s="19">
        <f t="shared" si="33"/>
        <v>5.6000000000000001E-2</v>
      </c>
      <c r="R2149">
        <v>4480</v>
      </c>
      <c r="S2149" s="26" t="str">
        <f>IFERROR(VLOOKUP(J2149,'DESC ITY - ENG'!B:C,2,FALSE),VLOOKUP(I2149,'DESC ITY - ENG'!A:C,3,FALSE))</f>
        <v>5Stud 10x10x18mm 63° Unthreaded 4.5mm</v>
      </c>
      <c r="T2149" s="15" t="str">
        <f>IFERROR(VLOOKUP(S2149,'DESC ITY - ENG'!C:D,2,FALSE),VLOOKUP(J2149,'DESC ITY - ENG'!B:D,3,FALSE))</f>
        <v>STUD</v>
      </c>
      <c r="U2149" t="str">
        <f>VLOOKUP(T2149,'STANDARD COMM'!A:B,2,FALSE)</f>
        <v>STUD</v>
      </c>
      <c r="V2149" t="str">
        <f>IF(T2149="","(blank)",IF(COUNTIF('STANDARD COMM'!A:A,T2149)&gt;0,"OK","OUT OF SCOPE"))</f>
        <v>OK</v>
      </c>
    </row>
    <row r="2150" spans="1:22">
      <c r="A2150" t="s">
        <v>9624</v>
      </c>
      <c r="B2150" s="48">
        <v>46140.7569560185</v>
      </c>
      <c r="D2150" t="s">
        <v>112</v>
      </c>
      <c r="E2150" t="str">
        <f>VLOOKUP(D2150,[1]Sheet1!$F:$G,2,FALSE)</f>
        <v>F.LLI BERNABE'S.N.C.DI BERNABE'    MARCO,MONICA E DANIELA</v>
      </c>
      <c r="F2150" t="s">
        <v>9763</v>
      </c>
      <c r="G2150" s="24">
        <v>46173</v>
      </c>
      <c r="I2150" t="s">
        <v>1002</v>
      </c>
      <c r="J2150" t="s">
        <v>1003</v>
      </c>
      <c r="K2150" t="s">
        <v>4942</v>
      </c>
      <c r="L2150" s="33" t="str">
        <f>VLOOKUP(K2150,'COMM ITY- ENG'!A:B,2,FALSE)</f>
        <v>accessories for handles</v>
      </c>
      <c r="N2150">
        <v>40000</v>
      </c>
      <c r="O2150" t="s">
        <v>4949</v>
      </c>
      <c r="Q2150" s="19">
        <f t="shared" si="33"/>
        <v>5.6000000000000001E-2</v>
      </c>
      <c r="R2150">
        <v>2240</v>
      </c>
      <c r="S2150" s="26" t="str">
        <f>IFERROR(VLOOKUP(J2150,'DESC ITY - ENG'!B:C,2,FALSE),VLOOKUP(I2150,'DESC ITY - ENG'!A:C,3,FALSE))</f>
        <v>5Stud 10x10x18mm 70° Unthreaded 4.5mm</v>
      </c>
      <c r="T2150" s="15" t="str">
        <f>IFERROR(VLOOKUP(S2150,'DESC ITY - ENG'!C:D,2,FALSE),VLOOKUP(J2150,'DESC ITY - ENG'!B:D,3,FALSE))</f>
        <v>STUD</v>
      </c>
      <c r="U2150" t="str">
        <f>VLOOKUP(T2150,'STANDARD COMM'!A:B,2,FALSE)</f>
        <v>STUD</v>
      </c>
      <c r="V2150" t="str">
        <f>IF(T2150="","(blank)",IF(COUNTIF('STANDARD COMM'!A:A,T2150)&gt;0,"OK","OUT OF SCOPE"))</f>
        <v>OK</v>
      </c>
    </row>
    <row r="2151" spans="1:22">
      <c r="A2151" t="s">
        <v>9624</v>
      </c>
      <c r="B2151" s="48">
        <v>46140.7569560185</v>
      </c>
      <c r="D2151" t="s">
        <v>112</v>
      </c>
      <c r="E2151" t="str">
        <f>VLOOKUP(D2151,[1]Sheet1!$F:$G,2,FALSE)</f>
        <v>F.LLI BERNABE'S.N.C.DI BERNABE'    MARCO,MONICA E DANIELA</v>
      </c>
      <c r="F2151" t="s">
        <v>9763</v>
      </c>
      <c r="G2151" s="24">
        <v>46173</v>
      </c>
      <c r="I2151" t="s">
        <v>1004</v>
      </c>
      <c r="J2151" t="s">
        <v>1005</v>
      </c>
      <c r="K2151" t="s">
        <v>4942</v>
      </c>
      <c r="L2151" s="33" t="str">
        <f>VLOOKUP(K2151,'COMM ITY- ENG'!A:B,2,FALSE)</f>
        <v>accessories for handles</v>
      </c>
      <c r="N2151">
        <v>120000</v>
      </c>
      <c r="O2151" t="s">
        <v>4949</v>
      </c>
      <c r="Q2151" s="19">
        <f t="shared" si="33"/>
        <v>5.6000000000000001E-2</v>
      </c>
      <c r="R2151">
        <v>6720</v>
      </c>
      <c r="S2151" s="26" t="str">
        <f>IFERROR(VLOOKUP(J2151,'DESC ITY - ENG'!B:C,2,FALSE),VLOOKUP(I2151,'DESC ITY - ENG'!A:C,3,FALSE))</f>
        <v>5Stud 10x10x17mm 80° Unthreaded 4.5mm</v>
      </c>
      <c r="T2151" s="15" t="str">
        <f>IFERROR(VLOOKUP(S2151,'DESC ITY - ENG'!C:D,2,FALSE),VLOOKUP(J2151,'DESC ITY - ENG'!B:D,3,FALSE))</f>
        <v>STUD</v>
      </c>
      <c r="U2151" t="str">
        <f>VLOOKUP(T2151,'STANDARD COMM'!A:B,2,FALSE)</f>
        <v>STUD</v>
      </c>
      <c r="V2151" t="str">
        <f>IF(T2151="","(blank)",IF(COUNTIF('STANDARD COMM'!A:A,T2151)&gt;0,"OK","OUT OF SCOPE"))</f>
        <v>OK</v>
      </c>
    </row>
    <row r="2152" spans="1:22">
      <c r="A2152" t="s">
        <v>9628</v>
      </c>
      <c r="B2152" s="48">
        <v>46141.370127314804</v>
      </c>
      <c r="D2152" t="s">
        <v>123</v>
      </c>
      <c r="E2152" t="str">
        <f>VLOOKUP(D2152,[1]Sheet1!$F:$G,2,FALSE)</f>
        <v>INDUSTRIAL SERVICE Srl</v>
      </c>
      <c r="F2152" t="s">
        <v>9764</v>
      </c>
      <c r="G2152" s="24">
        <v>46173</v>
      </c>
      <c r="I2152" t="s">
        <v>2440</v>
      </c>
      <c r="J2152" t="s">
        <v>2441</v>
      </c>
      <c r="K2152" t="s">
        <v>4946</v>
      </c>
      <c r="L2152" s="33" t="str">
        <f>VLOOKUP(K2152,'COMM ITY- ENG'!A:B,2,FALSE)</f>
        <v>consumable materials</v>
      </c>
      <c r="N2152">
        <v>1000</v>
      </c>
      <c r="O2152" t="s">
        <v>4949</v>
      </c>
      <c r="Q2152" s="19">
        <f t="shared" si="33"/>
        <v>5.6000000000000001E-2</v>
      </c>
      <c r="R2152">
        <v>56</v>
      </c>
      <c r="S2152" s="26" t="str">
        <f>IFERROR(VLOOKUP(J2152,'DESC ITY - ENG'!B:C,2,FALSE),VLOOKUP(I2152,'DESC ITY - ENG'!A:C,3,FALSE))</f>
        <v>Latex Gloves ASTM Standard 100 pcs</v>
      </c>
      <c r="T2152" s="15" t="str">
        <f>IFERROR(VLOOKUP(S2152,'DESC ITY - ENG'!C:D,2,FALSE),VLOOKUP(J2152,'DESC ITY - ENG'!B:D,3,FALSE))</f>
        <v>MISC</v>
      </c>
      <c r="U2152" t="str">
        <f>VLOOKUP(T2152,'STANDARD COMM'!A:B,2,FALSE)</f>
        <v>MISCELLANEOUS</v>
      </c>
      <c r="V2152" t="str">
        <f>IF(T2152="","(blank)",IF(COUNTIF('STANDARD COMM'!A:A,T2152)&gt;0,"OK","OUT OF SCOPE"))</f>
        <v>OK</v>
      </c>
    </row>
    <row r="2153" spans="1:22">
      <c r="A2153" t="s">
        <v>9628</v>
      </c>
      <c r="B2153" s="48">
        <v>46141.370127314804</v>
      </c>
      <c r="D2153" t="s">
        <v>123</v>
      </c>
      <c r="E2153" t="str">
        <f>VLOOKUP(D2153,[1]Sheet1!$F:$G,2,FALSE)</f>
        <v>INDUSTRIAL SERVICE Srl</v>
      </c>
      <c r="F2153" t="s">
        <v>9764</v>
      </c>
      <c r="G2153" s="24">
        <v>46173</v>
      </c>
      <c r="I2153" t="s">
        <v>1205</v>
      </c>
      <c r="J2153" t="s">
        <v>1206</v>
      </c>
      <c r="K2153" t="s">
        <v>4946</v>
      </c>
      <c r="L2153" s="33" t="str">
        <f>VLOOKUP(K2153,'COMM ITY- ENG'!A:B,2,FALSE)</f>
        <v>consumable materials</v>
      </c>
      <c r="N2153">
        <v>16</v>
      </c>
      <c r="O2153" t="s">
        <v>4949</v>
      </c>
      <c r="Q2153" s="19">
        <f t="shared" si="33"/>
        <v>17.2</v>
      </c>
      <c r="R2153">
        <v>275.2</v>
      </c>
      <c r="S2153" s="26" t="str">
        <f>IFERROR(VLOOKUP(J2153,'DESC ITY - ENG'!B:C,2,FALSE),VLOOKUP(I2153,'DESC ITY - ENG'!A:C,3,FALSE))</f>
        <v>Paper Roll Pomercart 40g 4kg</v>
      </c>
      <c r="T2153" s="15" t="str">
        <f>IFERROR(VLOOKUP(S2153,'DESC ITY - ENG'!C:D,2,FALSE),VLOOKUP(J2153,'DESC ITY - ENG'!B:D,3,FALSE))</f>
        <v>PAP-</v>
      </c>
      <c r="U2153" t="str">
        <f>VLOOKUP(T2153,'STANDARD COMM'!A:B,2,FALSE)</f>
        <v>PAPER FOR BOX</v>
      </c>
      <c r="V2153" t="str">
        <f>IF(T2153="","(blank)",IF(COUNTIF('STANDARD COMM'!A:A,T2153)&gt;0,"OK","OUT OF SCOPE"))</f>
        <v>OK</v>
      </c>
    </row>
    <row r="2154" spans="1:22">
      <c r="A2154" t="s">
        <v>9549</v>
      </c>
      <c r="B2154" s="48">
        <v>46141.424247685201</v>
      </c>
      <c r="D2154" t="s">
        <v>129</v>
      </c>
      <c r="E2154" t="str">
        <f>VLOOKUP(D2154,[1]Sheet1!$F:$G,2,FALSE)</f>
        <v>BRENNTAG SPA</v>
      </c>
      <c r="F2154" t="s">
        <v>9721</v>
      </c>
      <c r="G2154" s="24">
        <v>46173</v>
      </c>
      <c r="I2154" t="s">
        <v>2648</v>
      </c>
      <c r="J2154" t="s">
        <v>2649</v>
      </c>
      <c r="K2154" t="s">
        <v>4936</v>
      </c>
      <c r="L2154" s="33" t="str">
        <f>VLOOKUP(K2154,'COMM ITY- ENG'!A:B,2,FALSE)</f>
        <v>chemical products</v>
      </c>
      <c r="N2154">
        <v>310</v>
      </c>
      <c r="O2154" t="s">
        <v>4950</v>
      </c>
      <c r="Q2154" s="19">
        <f t="shared" si="33"/>
        <v>2.39</v>
      </c>
      <c r="R2154">
        <v>740.9</v>
      </c>
      <c r="S2154" s="26" t="str">
        <f>IFERROR(VLOOKUP(J2154,'DESC ITY - ENG'!B:C,2,FALSE),VLOOKUP(I2154,'DESC ITY - ENG'!A:C,3,FALSE))</f>
        <v>ISOPROPYL ALCOHOL SOLVENT (IP97)</v>
      </c>
      <c r="T2154" s="15" t="str">
        <f>IFERROR(VLOOKUP(S2154,'DESC ITY - ENG'!C:D,2,FALSE),VLOOKUP(J2154,'DESC ITY - ENG'!B:D,3,FALSE))</f>
        <v>SHTS</v>
      </c>
      <c r="U2154" t="str">
        <f>VLOOKUP(T2154,'STANDARD COMM'!A:B,2,FALSE)</f>
        <v>COLOR SHEET SLEEVE</v>
      </c>
      <c r="V2154" t="str">
        <f>IF(T2154="","(blank)",IF(COUNTIF('STANDARD COMM'!A:A,T2154)&gt;0,"OK","OUT OF SCOPE"))</f>
        <v>OK</v>
      </c>
    </row>
    <row r="2155" spans="1:22">
      <c r="A2155" t="s">
        <v>9606</v>
      </c>
      <c r="B2155" s="48">
        <v>46141.619895833297</v>
      </c>
      <c r="D2155" t="s">
        <v>119</v>
      </c>
      <c r="E2155" t="str">
        <f>VLOOKUP(D2155,[1]Sheet1!$F:$G,2,FALSE)</f>
        <v>PROFILGLASS SPA</v>
      </c>
      <c r="F2155" t="s">
        <v>9756</v>
      </c>
      <c r="G2155" s="24">
        <v>46173</v>
      </c>
      <c r="I2155" t="s">
        <v>462</v>
      </c>
      <c r="J2155" t="s">
        <v>463</v>
      </c>
      <c r="K2155" t="s">
        <v>4938</v>
      </c>
      <c r="L2155" s="33" t="str">
        <f>VLOOKUP(K2155,'COMM ITY- ENG'!A:B,2,FALSE)</f>
        <v>aluminium</v>
      </c>
      <c r="N2155">
        <v>4147</v>
      </c>
      <c r="O2155" t="s">
        <v>4950</v>
      </c>
      <c r="Q2155" s="19">
        <f t="shared" si="33"/>
        <v>4.57</v>
      </c>
      <c r="R2155">
        <v>18951.79</v>
      </c>
      <c r="S2155" s="26" t="str">
        <f>IFERROR(VLOOKUP(J2155,'DESC ITY - ENG'!B:C,2,FALSE),VLOOKUP(I2155,'DESC ITY - ENG'!A:C,3,FALSE))</f>
        <v>Aluminum Disc Alloy 4006 235mm x 3.6mm Replacement Part [cite: 2]</v>
      </c>
      <c r="T2155" s="15" t="str">
        <f>IFERROR(VLOOKUP(S2155,'DESC ITY - ENG'!C:D,2,FALSE),VLOOKUP(J2155,'DESC ITY - ENG'!B:D,3,FALSE))</f>
        <v>ALM-</v>
      </c>
      <c r="U2155" t="str">
        <f>VLOOKUP(T2155,'STANDARD COMM'!A:B,2,FALSE)</f>
        <v>ALUM MATERIAL</v>
      </c>
      <c r="V2155" t="str">
        <f>IF(T2155="","(blank)",IF(COUNTIF('STANDARD COMM'!A:A,T2155)&gt;0,"OK","OUT OF SCOPE"))</f>
        <v>OK</v>
      </c>
    </row>
    <row r="2156" spans="1:22">
      <c r="A2156" t="s">
        <v>9606</v>
      </c>
      <c r="B2156" s="48">
        <v>46141.619895833297</v>
      </c>
      <c r="D2156" t="s">
        <v>119</v>
      </c>
      <c r="E2156" t="str">
        <f>VLOOKUP(D2156,[1]Sheet1!$F:$G,2,FALSE)</f>
        <v>PROFILGLASS SPA</v>
      </c>
      <c r="F2156" t="s">
        <v>9756</v>
      </c>
      <c r="G2156" s="24">
        <v>46173</v>
      </c>
      <c r="I2156" t="s">
        <v>464</v>
      </c>
      <c r="J2156" t="s">
        <v>465</v>
      </c>
      <c r="K2156" t="s">
        <v>4938</v>
      </c>
      <c r="L2156" s="33" t="str">
        <f>VLOOKUP(K2156,'COMM ITY- ENG'!A:B,2,FALSE)</f>
        <v>aluminium</v>
      </c>
      <c r="N2156">
        <v>7075</v>
      </c>
      <c r="O2156" t="s">
        <v>4950</v>
      </c>
      <c r="Q2156" s="19">
        <f t="shared" si="33"/>
        <v>4.57</v>
      </c>
      <c r="R2156">
        <v>32332.75</v>
      </c>
      <c r="S2156" s="26" t="str">
        <f>IFERROR(VLOOKUP(J2156,'DESC ITY - ENG'!B:C,2,FALSE),VLOOKUP(I2156,'DESC ITY - ENG'!A:C,3,FALSE))</f>
        <v>Aluminum Disc Alloy 4006 285mm x 3.6mm Replacement Part [cite: 2]</v>
      </c>
      <c r="T2156" s="15" t="str">
        <f>IFERROR(VLOOKUP(S2156,'DESC ITY - ENG'!C:D,2,FALSE),VLOOKUP(J2156,'DESC ITY - ENG'!B:D,3,FALSE))</f>
        <v>ALM-</v>
      </c>
      <c r="U2156" t="str">
        <f>VLOOKUP(T2156,'STANDARD COMM'!A:B,2,FALSE)</f>
        <v>ALUM MATERIAL</v>
      </c>
      <c r="V2156" t="str">
        <f>IF(T2156="","(blank)",IF(COUNTIF('STANDARD COMM'!A:A,T2156)&gt;0,"OK","OUT OF SCOPE"))</f>
        <v>OK</v>
      </c>
    </row>
    <row r="2157" spans="1:22">
      <c r="A2157" t="s">
        <v>9606</v>
      </c>
      <c r="B2157" s="48">
        <v>46141.619895833297</v>
      </c>
      <c r="D2157" t="s">
        <v>119</v>
      </c>
      <c r="E2157" t="str">
        <f>VLOOKUP(D2157,[1]Sheet1!$F:$G,2,FALSE)</f>
        <v>PROFILGLASS SPA</v>
      </c>
      <c r="F2157" t="s">
        <v>9756</v>
      </c>
      <c r="G2157" s="24">
        <v>46173</v>
      </c>
      <c r="I2157" t="s">
        <v>466</v>
      </c>
      <c r="J2157" t="s">
        <v>467</v>
      </c>
      <c r="K2157" t="s">
        <v>4938</v>
      </c>
      <c r="L2157" s="33" t="str">
        <f>VLOOKUP(K2157,'COMM ITY- ENG'!A:B,2,FALSE)</f>
        <v>aluminium</v>
      </c>
      <c r="N2157">
        <v>3465</v>
      </c>
      <c r="O2157" t="s">
        <v>4950</v>
      </c>
      <c r="Q2157" s="19">
        <f t="shared" si="33"/>
        <v>4.5699999999999994</v>
      </c>
      <c r="R2157">
        <v>15835.05</v>
      </c>
      <c r="S2157" s="26" t="str">
        <f>IFERROR(VLOOKUP(J2157,'DESC ITY - ENG'!B:C,2,FALSE),VLOOKUP(I2157,'DESC ITY - ENG'!A:C,3,FALSE))</f>
        <v>Aluminum Disc Alloy 4006 310mm x 3.6mm Replacement Part [cite: 2]</v>
      </c>
      <c r="T2157" s="15" t="str">
        <f>IFERROR(VLOOKUP(S2157,'DESC ITY - ENG'!C:D,2,FALSE),VLOOKUP(J2157,'DESC ITY - ENG'!B:D,3,FALSE))</f>
        <v>ALM-</v>
      </c>
      <c r="U2157" t="str">
        <f>VLOOKUP(T2157,'STANDARD COMM'!A:B,2,FALSE)</f>
        <v>ALUM MATERIAL</v>
      </c>
      <c r="V2157" t="str">
        <f>IF(T2157="","(blank)",IF(COUNTIF('STANDARD COMM'!A:A,T2157)&gt;0,"OK","OUT OF SCOPE"))</f>
        <v>OK</v>
      </c>
    </row>
    <row r="2158" spans="1:22">
      <c r="A2158" t="s">
        <v>9606</v>
      </c>
      <c r="B2158" s="48">
        <v>46141.619895833297</v>
      </c>
      <c r="D2158" t="s">
        <v>119</v>
      </c>
      <c r="E2158" t="str">
        <f>VLOOKUP(D2158,[1]Sheet1!$F:$G,2,FALSE)</f>
        <v>PROFILGLASS SPA</v>
      </c>
      <c r="F2158" t="s">
        <v>9756</v>
      </c>
      <c r="G2158" s="24">
        <v>46173</v>
      </c>
      <c r="I2158" t="s">
        <v>442</v>
      </c>
      <c r="J2158" t="s">
        <v>443</v>
      </c>
      <c r="K2158" t="s">
        <v>4938</v>
      </c>
      <c r="L2158" s="33" t="str">
        <f>VLOOKUP(K2158,'COMM ITY- ENG'!A:B,2,FALSE)</f>
        <v>aluminium</v>
      </c>
      <c r="N2158">
        <v>2376</v>
      </c>
      <c r="O2158" t="s">
        <v>4950</v>
      </c>
      <c r="Q2158" s="19">
        <f t="shared" si="33"/>
        <v>4.57</v>
      </c>
      <c r="R2158">
        <v>10858.32</v>
      </c>
      <c r="S2158" s="26" t="str">
        <f>IFERROR(VLOOKUP(J2158,'DESC ITY - ENG'!B:C,2,FALSE),VLOOKUP(I2158,'DESC ITY - ENG'!A:C,3,FALSE))</f>
        <v>Aluminum Disc Alloy 4006 325mm x 3.6mm Replacement Part [cite: 2]</v>
      </c>
      <c r="T2158" s="15" t="str">
        <f>IFERROR(VLOOKUP(S2158,'DESC ITY - ENG'!C:D,2,FALSE),VLOOKUP(J2158,'DESC ITY - ENG'!B:D,3,FALSE))</f>
        <v>ALM-</v>
      </c>
      <c r="U2158" t="str">
        <f>VLOOKUP(T2158,'STANDARD COMM'!A:B,2,FALSE)</f>
        <v>ALUM MATERIAL</v>
      </c>
      <c r="V2158" t="str">
        <f>IF(T2158="","(blank)",IF(COUNTIF('STANDARD COMM'!A:A,T2158)&gt;0,"OK","OUT OF SCOPE"))</f>
        <v>OK</v>
      </c>
    </row>
    <row r="2159" spans="1:22">
      <c r="A2159" t="s">
        <v>9606</v>
      </c>
      <c r="B2159" s="48">
        <v>46141.619895833297</v>
      </c>
      <c r="D2159" t="s">
        <v>119</v>
      </c>
      <c r="E2159" t="str">
        <f>VLOOKUP(D2159,[1]Sheet1!$F:$G,2,FALSE)</f>
        <v>PROFILGLASS SPA</v>
      </c>
      <c r="F2159" t="s">
        <v>9756</v>
      </c>
      <c r="G2159" s="24">
        <v>46173</v>
      </c>
      <c r="I2159" t="s">
        <v>448</v>
      </c>
      <c r="J2159" t="s">
        <v>449</v>
      </c>
      <c r="K2159" t="s">
        <v>4938</v>
      </c>
      <c r="L2159" s="33" t="str">
        <f>VLOOKUP(K2159,'COMM ITY- ENG'!A:B,2,FALSE)</f>
        <v>aluminium</v>
      </c>
      <c r="N2159">
        <v>5133</v>
      </c>
      <c r="O2159" t="s">
        <v>4950</v>
      </c>
      <c r="Q2159" s="19">
        <f t="shared" si="33"/>
        <v>4.57</v>
      </c>
      <c r="R2159">
        <v>23457.81</v>
      </c>
      <c r="S2159" s="26" t="str">
        <f>IFERROR(VLOOKUP(J2159,'DESC ITY - ENG'!B:C,2,FALSE),VLOOKUP(I2159,'DESC ITY - ENG'!A:C,3,FALSE))</f>
        <v>Aluminum Disc Alloy 4006 355mm x 3.6mm Replacement Part [cite: 2]</v>
      </c>
      <c r="T2159" s="15" t="str">
        <f>IFERROR(VLOOKUP(S2159,'DESC ITY - ENG'!C:D,2,FALSE),VLOOKUP(J2159,'DESC ITY - ENG'!B:D,3,FALSE))</f>
        <v>ALM-</v>
      </c>
      <c r="U2159" t="str">
        <f>VLOOKUP(T2159,'STANDARD COMM'!A:B,2,FALSE)</f>
        <v>ALUM MATERIAL</v>
      </c>
      <c r="V2159" t="str">
        <f>IF(T2159="","(blank)",IF(COUNTIF('STANDARD COMM'!A:A,T2159)&gt;0,"OK","OUT OF SCOPE"))</f>
        <v>OK</v>
      </c>
    </row>
    <row r="2160" spans="1:22">
      <c r="A2160" t="s">
        <v>9603</v>
      </c>
      <c r="B2160" s="48">
        <v>46142.554756944402</v>
      </c>
      <c r="D2160" t="s">
        <v>9679</v>
      </c>
      <c r="E2160" t="str">
        <f>VLOOKUP(D2160,[1]Sheet1!$F:$G,2,FALSE)</f>
        <v>RESCHEM ITALIA S.P.A.</v>
      </c>
      <c r="F2160" t="s">
        <v>9750</v>
      </c>
      <c r="G2160" s="24">
        <v>46173</v>
      </c>
      <c r="I2160" t="s">
        <v>3790</v>
      </c>
      <c r="J2160" t="s">
        <v>3791</v>
      </c>
      <c r="K2160" t="s">
        <v>4936</v>
      </c>
      <c r="L2160" s="33" t="str">
        <f>VLOOKUP(K2160,'COMM ITY- ENG'!A:B,2,FALSE)</f>
        <v>chemical products</v>
      </c>
      <c r="N2160">
        <v>200</v>
      </c>
      <c r="O2160" t="s">
        <v>4950</v>
      </c>
      <c r="Q2160" s="19">
        <f t="shared" si="33"/>
        <v>8.5</v>
      </c>
      <c r="R2160">
        <v>1700</v>
      </c>
      <c r="S2160" s="26" t="str">
        <f>IFERROR(VLOOKUP(J2160,'DESC ITY - ENG'!B:C,2,FALSE),VLOOKUP(I2160,'DESC ITY - ENG'!A:C,3,FALSE))</f>
        <v>Carbon Black Monarch 800</v>
      </c>
      <c r="T2160" s="15" t="str">
        <f>IFERROR(VLOOKUP(S2160,'DESC ITY - ENG'!C:D,2,FALSE),VLOOKUP(J2160,'DESC ITY - ENG'!B:D,3,FALSE))</f>
        <v>INM-</v>
      </c>
      <c r="U2160" t="str">
        <f>VLOOKUP(T2160,'STANDARD COMM'!A:B,2,FALSE)</f>
        <v>INTR TREAT MATERIAL</v>
      </c>
      <c r="V2160" t="str">
        <f>IF(T2160="","(blank)",IF(COUNTIF('STANDARD COMM'!A:A,T2160)&gt;0,"OK","OUT OF SCOPE"))</f>
        <v>OK</v>
      </c>
    </row>
    <row r="2161" spans="1:22">
      <c r="A2161" t="s">
        <v>9603</v>
      </c>
      <c r="B2161" s="48">
        <v>46142.554756944402</v>
      </c>
      <c r="D2161" t="s">
        <v>9679</v>
      </c>
      <c r="E2161" t="str">
        <f>VLOOKUP(D2161,[1]Sheet1!$F:$G,2,FALSE)</f>
        <v>RESCHEM ITALIA S.P.A.</v>
      </c>
      <c r="F2161" t="s">
        <v>9751</v>
      </c>
      <c r="G2161" s="24">
        <v>46173</v>
      </c>
      <c r="I2161" t="s">
        <v>3790</v>
      </c>
      <c r="J2161" t="s">
        <v>3791</v>
      </c>
      <c r="K2161" t="s">
        <v>4936</v>
      </c>
      <c r="L2161" s="33" t="str">
        <f>VLOOKUP(K2161,'COMM ITY- ENG'!A:B,2,FALSE)</f>
        <v>chemical products</v>
      </c>
      <c r="N2161">
        <v>200</v>
      </c>
      <c r="O2161" t="s">
        <v>4950</v>
      </c>
      <c r="Q2161" s="19">
        <f t="shared" si="33"/>
        <v>8.5</v>
      </c>
      <c r="R2161">
        <v>1700</v>
      </c>
      <c r="S2161" s="26" t="str">
        <f>IFERROR(VLOOKUP(J2161,'DESC ITY - ENG'!B:C,2,FALSE),VLOOKUP(I2161,'DESC ITY - ENG'!A:C,3,FALSE))</f>
        <v>Carbon Black Monarch 800</v>
      </c>
      <c r="T2161" s="15" t="str">
        <f>IFERROR(VLOOKUP(S2161,'DESC ITY - ENG'!C:D,2,FALSE),VLOOKUP(J2161,'DESC ITY - ENG'!B:D,3,FALSE))</f>
        <v>INM-</v>
      </c>
      <c r="U2161" t="str">
        <f>VLOOKUP(T2161,'STANDARD COMM'!A:B,2,FALSE)</f>
        <v>INTR TREAT MATERIAL</v>
      </c>
      <c r="V2161" t="str">
        <f>IF(T2161="","(blank)",IF(COUNTIF('STANDARD COMM'!A:A,T2161)&gt;0,"OK","OUT OF SCOPE"))</f>
        <v>OK</v>
      </c>
    </row>
    <row r="2162" spans="1:22">
      <c r="A2162" t="s">
        <v>9591</v>
      </c>
      <c r="B2162" s="48">
        <v>46142.622233796297</v>
      </c>
      <c r="D2162" t="s">
        <v>95</v>
      </c>
      <c r="E2162" t="str">
        <f>VLOOKUP(D2162,[1]Sheet1!$F:$G,2,FALSE)</f>
        <v>Q.S.ABRASIVI MARENGO SRL</v>
      </c>
      <c r="F2162" t="s">
        <v>9743</v>
      </c>
      <c r="G2162" s="24">
        <v>46173</v>
      </c>
      <c r="I2162" t="s">
        <v>856</v>
      </c>
      <c r="J2162" t="s">
        <v>857</v>
      </c>
      <c r="K2162" t="s">
        <v>4946</v>
      </c>
      <c r="L2162" s="33" t="str">
        <f>VLOOKUP(K2162,'COMM ITY- ENG'!A:B,2,FALSE)</f>
        <v>consumable materials</v>
      </c>
      <c r="N2162">
        <v>16000</v>
      </c>
      <c r="O2162" t="s">
        <v>4950</v>
      </c>
      <c r="Q2162" s="19">
        <f t="shared" si="33"/>
        <v>0.95</v>
      </c>
      <c r="R2162">
        <v>15200</v>
      </c>
      <c r="S2162" s="26" t="str">
        <f>IFERROR(VLOOKUP(J2162,'DESC ITY - ENG'!B:C,2,FALSE),VLOOKUP(I2162,'DESC ITY - ENG'!A:C,3,FALSE))</f>
        <v>Corundum Abrasive 40 Grit DarkCorundum Abrasive</v>
      </c>
      <c r="T2162" s="15" t="str">
        <f>IFERROR(VLOOKUP(S2162,'DESC ITY - ENG'!C:D,2,FALSE),VLOOKUP(J2162,'DESC ITY - ENG'!B:D,3,FALSE))</f>
        <v>POLM</v>
      </c>
      <c r="U2162" t="str">
        <f>VLOOKUP(T2162,'STANDARD COMM'!A:B,2,FALSE)</f>
        <v>POLISH MATERIAL</v>
      </c>
      <c r="V2162" t="str">
        <f>IF(T2162="","(blank)",IF(COUNTIF('STANDARD COMM'!A:A,T2162)&gt;0,"OK","OUT OF SCOPE"))</f>
        <v>OK</v>
      </c>
    </row>
    <row r="2163" spans="1:22">
      <c r="A2163" t="s">
        <v>9591</v>
      </c>
      <c r="B2163" s="48">
        <v>46142.622233796297</v>
      </c>
      <c r="D2163" t="s">
        <v>95</v>
      </c>
      <c r="E2163" t="str">
        <f>VLOOKUP(D2163,[1]Sheet1!$F:$G,2,FALSE)</f>
        <v>Q.S.ABRASIVI MARENGO SRL</v>
      </c>
      <c r="F2163" t="s">
        <v>9743</v>
      </c>
      <c r="G2163" s="24">
        <v>46173</v>
      </c>
      <c r="I2163" t="s">
        <v>858</v>
      </c>
      <c r="J2163" t="s">
        <v>859</v>
      </c>
      <c r="K2163" t="s">
        <v>4946</v>
      </c>
      <c r="L2163" s="33" t="str">
        <f>VLOOKUP(K2163,'COMM ITY- ENG'!A:B,2,FALSE)</f>
        <v>consumable materials</v>
      </c>
      <c r="N2163">
        <v>5000</v>
      </c>
      <c r="O2163" t="s">
        <v>4950</v>
      </c>
      <c r="Q2163" s="19">
        <f t="shared" si="33"/>
        <v>0.95</v>
      </c>
      <c r="R2163">
        <v>4750</v>
      </c>
      <c r="S2163" s="26" t="str">
        <f>IFERROR(VLOOKUP(J2163,'DESC ITY - ENG'!B:C,2,FALSE),VLOOKUP(I2163,'DESC ITY - ENG'!A:C,3,FALSE))</f>
        <v>Corundum Abrasive 50 GritCorundum Abrasive</v>
      </c>
      <c r="T2163" s="15" t="str">
        <f>IFERROR(VLOOKUP(S2163,'DESC ITY - ENG'!C:D,2,FALSE),VLOOKUP(J2163,'DESC ITY - ENG'!B:D,3,FALSE))</f>
        <v>POLM</v>
      </c>
      <c r="U2163" t="str">
        <f>VLOOKUP(T2163,'STANDARD COMM'!A:B,2,FALSE)</f>
        <v>POLISH MATERIAL</v>
      </c>
      <c r="V2163" t="str">
        <f>IF(T2163="","(blank)",IF(COUNTIF('STANDARD COMM'!A:A,T2163)&gt;0,"OK","OUT OF SCOPE"))</f>
        <v>OK</v>
      </c>
    </row>
    <row r="2164" spans="1:22">
      <c r="A2164" t="s">
        <v>9591</v>
      </c>
      <c r="B2164" s="48">
        <v>46142.622233796297</v>
      </c>
      <c r="D2164" t="s">
        <v>95</v>
      </c>
      <c r="E2164" t="str">
        <f>VLOOKUP(D2164,[1]Sheet1!$F:$G,2,FALSE)</f>
        <v>Q.S.ABRASIVI MARENGO SRL</v>
      </c>
      <c r="F2164" t="s">
        <v>9743</v>
      </c>
      <c r="G2164" s="24">
        <v>46173</v>
      </c>
      <c r="I2164" t="s">
        <v>860</v>
      </c>
      <c r="J2164" t="s">
        <v>861</v>
      </c>
      <c r="K2164" t="s">
        <v>4946</v>
      </c>
      <c r="L2164" s="33" t="str">
        <f>VLOOKUP(K2164,'COMM ITY- ENG'!A:B,2,FALSE)</f>
        <v>consumable materials</v>
      </c>
      <c r="N2164">
        <v>4000</v>
      </c>
      <c r="O2164" t="s">
        <v>4950</v>
      </c>
      <c r="Q2164" s="19">
        <f t="shared" si="33"/>
        <v>0.9</v>
      </c>
      <c r="R2164">
        <v>3600</v>
      </c>
      <c r="S2164" s="26" t="str">
        <f>IFERROR(VLOOKUP(J2164,'DESC ITY - ENG'!B:C,2,FALSE),VLOOKUP(I2164,'DESC ITY - ENG'!A:C,3,FALSE))</f>
        <v>Corundum Abrasive 80 GritCorundum Abrasive</v>
      </c>
      <c r="T2164" s="15" t="str">
        <f>IFERROR(VLOOKUP(S2164,'DESC ITY - ENG'!C:D,2,FALSE),VLOOKUP(J2164,'DESC ITY - ENG'!B:D,3,FALSE))</f>
        <v>POLM</v>
      </c>
      <c r="U2164" t="str">
        <f>VLOOKUP(T2164,'STANDARD COMM'!A:B,2,FALSE)</f>
        <v>POLISH MATERIAL</v>
      </c>
      <c r="V2164" t="str">
        <f>IF(T2164="","(blank)",IF(COUNTIF('STANDARD COMM'!A:A,T2164)&gt;0,"OK","OUT OF SCOPE"))</f>
        <v>OK</v>
      </c>
    </row>
    <row r="2165" spans="1:22">
      <c r="A2165" t="s">
        <v>9562</v>
      </c>
      <c r="B2165" s="48">
        <v>46142.678263888898</v>
      </c>
      <c r="D2165" t="s">
        <v>97</v>
      </c>
      <c r="E2165" t="str">
        <f>VLOOKUP(D2165,[1]Sheet1!$F:$G,2,FALSE)</f>
        <v>WÜRTH SRL</v>
      </c>
      <c r="F2165" t="s">
        <v>9732</v>
      </c>
      <c r="G2165" s="24">
        <v>46173</v>
      </c>
      <c r="I2165" t="s">
        <v>866</v>
      </c>
      <c r="J2165" t="s">
        <v>867</v>
      </c>
      <c r="K2165" t="s">
        <v>4946</v>
      </c>
      <c r="L2165" s="33" t="str">
        <f>VLOOKUP(K2165,'COMM ITY- ENG'!A:B,2,FALSE)</f>
        <v>consumable materials</v>
      </c>
      <c r="N2165">
        <v>828</v>
      </c>
      <c r="O2165" t="s">
        <v>4949</v>
      </c>
      <c r="Q2165" s="19">
        <f t="shared" si="33"/>
        <v>0.8600000000000001</v>
      </c>
      <c r="R2165">
        <v>712.08</v>
      </c>
      <c r="S2165" s="26" t="str">
        <f>IFERROR(VLOOKUP(J2165,'DESC ITY - ENG'!B:C,2,FALSE),VLOOKUP(I2165,'DESC ITY - ENG'!A:C,3,FALSE))</f>
        <v>Spandex Black Gloves Style 11939 Size Small</v>
      </c>
      <c r="T2165" s="15" t="str">
        <f>IFERROR(VLOOKUP(S2165,'DESC ITY - ENG'!C:D,2,FALSE),VLOOKUP(J2165,'DESC ITY - ENG'!B:D,3,FALSE))</f>
        <v>MISC</v>
      </c>
      <c r="U2165" t="str">
        <f>VLOOKUP(T2165,'STANDARD COMM'!A:B,2,FALSE)</f>
        <v>MISCELLANEOUS</v>
      </c>
      <c r="V2165" t="str">
        <f>IF(T2165="","(blank)",IF(COUNTIF('STANDARD COMM'!A:A,T2165)&gt;0,"OK","OUT OF SCOPE"))</f>
        <v>OK</v>
      </c>
    </row>
    <row r="2166" spans="1:22">
      <c r="A2166" t="s">
        <v>9562</v>
      </c>
      <c r="B2166" s="48">
        <v>46142.678263888898</v>
      </c>
      <c r="D2166" t="s">
        <v>97</v>
      </c>
      <c r="E2166" t="str">
        <f>VLOOKUP(D2166,[1]Sheet1!$F:$G,2,FALSE)</f>
        <v>WÜRTH SRL</v>
      </c>
      <c r="F2166" t="s">
        <v>9733</v>
      </c>
      <c r="G2166" s="24">
        <v>46173</v>
      </c>
      <c r="I2166" t="s">
        <v>864</v>
      </c>
      <c r="J2166" t="s">
        <v>865</v>
      </c>
      <c r="K2166" t="s">
        <v>4946</v>
      </c>
      <c r="L2166" s="33" t="str">
        <f>VLOOKUP(K2166,'COMM ITY- ENG'!A:B,2,FALSE)</f>
        <v>consumable materials</v>
      </c>
      <c r="N2166">
        <v>936</v>
      </c>
      <c r="O2166" t="s">
        <v>4949</v>
      </c>
      <c r="Q2166" s="19">
        <f t="shared" si="33"/>
        <v>0.86</v>
      </c>
      <c r="R2166">
        <v>804.96</v>
      </c>
      <c r="S2166" s="26" t="str">
        <f>IFERROR(VLOOKUP(J2166,'DESC ITY - ENG'!B:C,2,FALSE),VLOOKUP(I2166,'DESC ITY - ENG'!A:C,3,FALSE))</f>
        <v>Spandex Black Gloves Style 11939 Size Large</v>
      </c>
      <c r="T2166" s="15" t="str">
        <f>IFERROR(VLOOKUP(S2166,'DESC ITY - ENG'!C:D,2,FALSE),VLOOKUP(J2166,'DESC ITY - ENG'!B:D,3,FALSE))</f>
        <v>MISC</v>
      </c>
      <c r="U2166" t="str">
        <f>VLOOKUP(T2166,'STANDARD COMM'!A:B,2,FALSE)</f>
        <v>MISCELLANEOUS</v>
      </c>
      <c r="V2166" t="str">
        <f>IF(T2166="","(blank)",IF(COUNTIF('STANDARD COMM'!A:A,T2166)&gt;0,"OK","OUT OF SCOPE"))</f>
        <v>OK</v>
      </c>
    </row>
    <row r="2167" spans="1:22">
      <c r="A2167" t="s">
        <v>9620</v>
      </c>
      <c r="B2167" s="48">
        <v>46142.720138888901</v>
      </c>
      <c r="D2167" t="s">
        <v>107</v>
      </c>
      <c r="E2167" t="str">
        <f>VLOOKUP(D2167,[1]Sheet1!$F:$G,2,FALSE)</f>
        <v>EUROACCIAI SPA</v>
      </c>
      <c r="F2167" t="s">
        <v>9761</v>
      </c>
      <c r="G2167" s="24">
        <v>46173</v>
      </c>
      <c r="I2167" t="s">
        <v>928</v>
      </c>
      <c r="J2167" t="s">
        <v>929</v>
      </c>
      <c r="K2167" t="s">
        <v>4944</v>
      </c>
      <c r="L2167" s="33" t="str">
        <f>VLOOKUP(K2167,'COMM ITY- ENG'!A:B,2,FALSE)</f>
        <v>steel</v>
      </c>
      <c r="N2167">
        <v>498</v>
      </c>
      <c r="O2167" t="s">
        <v>4950</v>
      </c>
      <c r="Q2167" s="19">
        <f t="shared" si="33"/>
        <v>3.32</v>
      </c>
      <c r="R2167">
        <v>1653.36</v>
      </c>
      <c r="S2167" s="26" t="str">
        <f>IFERROR(VLOOKUP(J2167,'DESC ITY - ENG'!B:C,2,FALSE),VLOOKUP(I2167,'DESC ITY - ENG'!A:C,3,FALSE))</f>
        <v>Steel Disc AISI 430 0.5mm Smooth/Satin Finish [cite: 1]</v>
      </c>
      <c r="T2167" s="15" t="str">
        <f>IFERROR(VLOOKUP(S2167,'DESC ITY - ENG'!C:D,2,FALSE),VLOOKUP(J2167,'DESC ITY - ENG'!B:D,3,FALSE))</f>
        <v>SSM-</v>
      </c>
      <c r="U2167" t="str">
        <f>VLOOKUP(T2167,'STANDARD COMM'!A:B,2,FALSE)</f>
        <v>STAINLESS STEEL MATERIAL</v>
      </c>
      <c r="V2167" t="str">
        <f>IF(T2167="","(blank)",IF(COUNTIF('STANDARD COMM'!A:A,T2167)&gt;0,"OK","OUT OF SCOPE"))</f>
        <v>OK</v>
      </c>
    </row>
    <row r="2168" spans="1:22">
      <c r="A2168" t="s">
        <v>9620</v>
      </c>
      <c r="B2168" s="48">
        <v>46142.720138888901</v>
      </c>
      <c r="D2168" t="s">
        <v>107</v>
      </c>
      <c r="E2168" t="str">
        <f>VLOOKUP(D2168,[1]Sheet1!$F:$G,2,FALSE)</f>
        <v>EUROACCIAI SPA</v>
      </c>
      <c r="F2168" t="s">
        <v>9761</v>
      </c>
      <c r="G2168" s="24">
        <v>46173</v>
      </c>
      <c r="I2168" t="s">
        <v>936</v>
      </c>
      <c r="J2168" t="s">
        <v>937</v>
      </c>
      <c r="K2168" t="s">
        <v>4944</v>
      </c>
      <c r="L2168" s="33" t="str">
        <f>VLOOKUP(K2168,'COMM ITY- ENG'!A:B,2,FALSE)</f>
        <v>steel</v>
      </c>
      <c r="N2168">
        <v>497</v>
      </c>
      <c r="O2168" t="s">
        <v>4950</v>
      </c>
      <c r="Q2168" s="19">
        <f t="shared" si="33"/>
        <v>3.32</v>
      </c>
      <c r="R2168">
        <v>1650.04</v>
      </c>
      <c r="S2168" s="26" t="str">
        <f>IFERROR(VLOOKUP(J2168,'DESC ITY - ENG'!B:C,2,FALSE),VLOOKUP(I2168,'DESC ITY - ENG'!A:C,3,FALSE))</f>
        <v>Steel Disc AISI 430 0.5mm Smooth/Satin Finish [cite: 1]</v>
      </c>
      <c r="T2168" s="15" t="str">
        <f>IFERROR(VLOOKUP(S2168,'DESC ITY - ENG'!C:D,2,FALSE),VLOOKUP(J2168,'DESC ITY - ENG'!B:D,3,FALSE))</f>
        <v>SSM-</v>
      </c>
      <c r="U2168" t="str">
        <f>VLOOKUP(T2168,'STANDARD COMM'!A:B,2,FALSE)</f>
        <v>STAINLESS STEEL MATERIAL</v>
      </c>
      <c r="V2168" t="str">
        <f>IF(T2168="","(blank)",IF(COUNTIF('STANDARD COMM'!A:A,T2168)&gt;0,"OK","OUT OF SCOPE"))</f>
        <v>OK</v>
      </c>
    </row>
    <row r="2169" spans="1:22">
      <c r="A2169" t="s">
        <v>9620</v>
      </c>
      <c r="B2169" s="48">
        <v>46142.720138888901</v>
      </c>
      <c r="D2169" t="s">
        <v>107</v>
      </c>
      <c r="E2169" t="str">
        <f>VLOOKUP(D2169,[1]Sheet1!$F:$G,2,FALSE)</f>
        <v>EUROACCIAI SPA</v>
      </c>
      <c r="F2169" t="s">
        <v>9762</v>
      </c>
      <c r="G2169" s="24">
        <v>46173</v>
      </c>
      <c r="I2169" t="s">
        <v>932</v>
      </c>
      <c r="J2169" t="s">
        <v>933</v>
      </c>
      <c r="K2169" t="s">
        <v>4944</v>
      </c>
      <c r="L2169" s="33" t="str">
        <f>VLOOKUP(K2169,'COMM ITY- ENG'!A:B,2,FALSE)</f>
        <v>steel</v>
      </c>
      <c r="N2169">
        <v>1136</v>
      </c>
      <c r="O2169" t="s">
        <v>4950</v>
      </c>
      <c r="Q2169" s="19">
        <f t="shared" si="33"/>
        <v>3.32</v>
      </c>
      <c r="R2169">
        <v>3771.52</v>
      </c>
      <c r="S2169" s="26" t="str">
        <f>IFERROR(VLOOKUP(J2169,'DESC ITY - ENG'!B:C,2,FALSE),VLOOKUP(I2169,'DESC ITY - ENG'!A:C,3,FALSE))</f>
        <v>Steel Disc AISI 430 0.5mm Smooth/Satin Finish [cite: 1]</v>
      </c>
      <c r="T2169" s="15" t="str">
        <f>IFERROR(VLOOKUP(S2169,'DESC ITY - ENG'!C:D,2,FALSE),VLOOKUP(J2169,'DESC ITY - ENG'!B:D,3,FALSE))</f>
        <v>SSM-</v>
      </c>
      <c r="U2169" t="str">
        <f>VLOOKUP(T2169,'STANDARD COMM'!A:B,2,FALSE)</f>
        <v>STAINLESS STEEL MATERIAL</v>
      </c>
      <c r="V2169" t="str">
        <f>IF(T2169="","(blank)",IF(COUNTIF('STANDARD COMM'!A:A,T2169)&gt;0,"OK","OUT OF SCOPE"))</f>
        <v>OK</v>
      </c>
    </row>
    <row r="2170" spans="1:22">
      <c r="A2170" t="s">
        <v>9620</v>
      </c>
      <c r="B2170" s="48">
        <v>46142.720138888901</v>
      </c>
      <c r="D2170" t="s">
        <v>107</v>
      </c>
      <c r="E2170" t="str">
        <f>VLOOKUP(D2170,[1]Sheet1!$F:$G,2,FALSE)</f>
        <v>EUROACCIAI SPA</v>
      </c>
      <c r="F2170" t="s">
        <v>9762</v>
      </c>
      <c r="G2170" s="24">
        <v>46173</v>
      </c>
      <c r="I2170" t="s">
        <v>934</v>
      </c>
      <c r="J2170" t="s">
        <v>935</v>
      </c>
      <c r="K2170" t="s">
        <v>4944</v>
      </c>
      <c r="L2170" s="33" t="str">
        <f>VLOOKUP(K2170,'COMM ITY- ENG'!A:B,2,FALSE)</f>
        <v>steel</v>
      </c>
      <c r="N2170">
        <v>1147</v>
      </c>
      <c r="O2170" t="s">
        <v>4950</v>
      </c>
      <c r="Q2170" s="19">
        <f t="shared" si="33"/>
        <v>3.32</v>
      </c>
      <c r="R2170">
        <v>3808.04</v>
      </c>
      <c r="S2170" s="26" t="str">
        <f>IFERROR(VLOOKUP(J2170,'DESC ITY - ENG'!B:C,2,FALSE),VLOOKUP(I2170,'DESC ITY - ENG'!A:C,3,FALSE))</f>
        <v>Steel Disc AISI 430 0.5mm Smooth/Satin Finish [cite: 1]</v>
      </c>
      <c r="T2170" s="15" t="str">
        <f>IFERROR(VLOOKUP(S2170,'DESC ITY - ENG'!C:D,2,FALSE),VLOOKUP(J2170,'DESC ITY - ENG'!B:D,3,FALSE))</f>
        <v>SSM-</v>
      </c>
      <c r="U2170" t="str">
        <f>VLOOKUP(T2170,'STANDARD COMM'!A:B,2,FALSE)</f>
        <v>STAINLESS STEEL MATERIAL</v>
      </c>
      <c r="V2170" t="str">
        <f>IF(T2170="","(blank)",IF(COUNTIF('STANDARD COMM'!A:A,T2170)&gt;0,"OK","OUT OF SCOPE"))</f>
        <v>OK</v>
      </c>
    </row>
    <row r="2171" spans="1:22">
      <c r="A2171" t="s">
        <v>9620</v>
      </c>
      <c r="B2171" s="48">
        <v>46142.720138888901</v>
      </c>
      <c r="D2171" t="s">
        <v>107</v>
      </c>
      <c r="E2171" t="str">
        <f>VLOOKUP(D2171,[1]Sheet1!$F:$G,2,FALSE)</f>
        <v>EUROACCIAI SPA</v>
      </c>
      <c r="F2171" t="s">
        <v>9762</v>
      </c>
      <c r="G2171" s="24">
        <v>46173</v>
      </c>
      <c r="I2171" t="s">
        <v>938</v>
      </c>
      <c r="J2171" t="s">
        <v>939</v>
      </c>
      <c r="K2171" t="s">
        <v>4944</v>
      </c>
      <c r="L2171" s="33" t="str">
        <f>VLOOKUP(K2171,'COMM ITY- ENG'!A:B,2,FALSE)</f>
        <v>steel</v>
      </c>
      <c r="N2171">
        <v>693</v>
      </c>
      <c r="O2171" t="s">
        <v>4950</v>
      </c>
      <c r="Q2171" s="19">
        <f t="shared" si="33"/>
        <v>3.3200000000000003</v>
      </c>
      <c r="R2171">
        <v>2300.7600000000002</v>
      </c>
      <c r="S2171" s="26" t="str">
        <f>IFERROR(VLOOKUP(J2171,'DESC ITY - ENG'!B:C,2,FALSE),VLOOKUP(I2171,'DESC ITY - ENG'!A:C,3,FALSE))</f>
        <v>Steel Disc AISI 430 0.5mm Smooth/Satin Finish [cite: 1]</v>
      </c>
      <c r="T2171" s="15" t="str">
        <f>IFERROR(VLOOKUP(S2171,'DESC ITY - ENG'!C:D,2,FALSE),VLOOKUP(J2171,'DESC ITY - ENG'!B:D,3,FALSE))</f>
        <v>SSM-</v>
      </c>
      <c r="U2171" t="str">
        <f>VLOOKUP(T2171,'STANDARD COMM'!A:B,2,FALSE)</f>
        <v>STAINLESS STEEL MATERIAL</v>
      </c>
      <c r="V2171" t="str">
        <f>IF(T2171="","(blank)",IF(COUNTIF('STANDARD COMM'!A:A,T2171)&gt;0,"OK","OUT OF SCOPE"))</f>
        <v>OK</v>
      </c>
    </row>
    <row r="2172" spans="1:22">
      <c r="A2172" t="s">
        <v>9626</v>
      </c>
      <c r="B2172" s="48">
        <v>46150.455219907402</v>
      </c>
      <c r="D2172" t="s">
        <v>123</v>
      </c>
      <c r="E2172" t="str">
        <f>VLOOKUP(D2172,[1]Sheet1!$F:$G,2,FALSE)</f>
        <v>INDUSTRIAL SERVICE Srl</v>
      </c>
      <c r="F2172" t="s">
        <v>9764</v>
      </c>
      <c r="G2172" s="24">
        <v>46173</v>
      </c>
      <c r="I2172" t="s">
        <v>1203</v>
      </c>
      <c r="J2172" t="s">
        <v>1204</v>
      </c>
      <c r="K2172" t="s">
        <v>4946</v>
      </c>
      <c r="L2172" s="33" t="str">
        <f>VLOOKUP(K2172,'COMM ITY- ENG'!A:B,2,FALSE)</f>
        <v>consumable materials</v>
      </c>
      <c r="N2172">
        <v>20</v>
      </c>
      <c r="O2172" t="s">
        <v>4949</v>
      </c>
      <c r="Q2172" s="19">
        <f t="shared" si="33"/>
        <v>2.4500000000000002</v>
      </c>
      <c r="R2172">
        <v>49</v>
      </c>
      <c r="S2172" s="26" t="str">
        <f>IFERROR(VLOOKUP(J2172,'DESC ITY - ENG'!B:C,2,FALSE),VLOOKUP(I2172,'DESC ITY - ENG'!A:C,3,FALSE))</f>
        <v>Green Nitrile Gloves Style 492 Size 7-7.5</v>
      </c>
      <c r="T2172" s="15" t="str">
        <f>IFERROR(VLOOKUP(S2172,'DESC ITY - ENG'!C:D,2,FALSE),VLOOKUP(J2172,'DESC ITY - ENG'!B:D,3,FALSE))</f>
        <v>MISC</v>
      </c>
      <c r="U2172" t="str">
        <f>VLOOKUP(T2172,'STANDARD COMM'!A:B,2,FALSE)</f>
        <v>MISCELLANEOUS</v>
      </c>
      <c r="V2172" t="str">
        <f>IF(T2172="","(blank)",IF(COUNTIF('STANDARD COMM'!A:A,T2172)&gt;0,"OK","OUT OF SCOPE"))</f>
        <v>OK</v>
      </c>
    </row>
    <row r="2173" spans="1:22">
      <c r="A2173" t="s">
        <v>9626</v>
      </c>
      <c r="B2173" s="48">
        <v>46150.455219907402</v>
      </c>
      <c r="D2173" t="s">
        <v>123</v>
      </c>
      <c r="E2173" t="str">
        <f>VLOOKUP(D2173,[1]Sheet1!$F:$G,2,FALSE)</f>
        <v>INDUSTRIAL SERVICE Srl</v>
      </c>
      <c r="F2173" t="s">
        <v>9764</v>
      </c>
      <c r="G2173" s="24">
        <v>46173</v>
      </c>
      <c r="I2173" t="s">
        <v>3519</v>
      </c>
      <c r="J2173" t="s">
        <v>3520</v>
      </c>
      <c r="K2173" t="s">
        <v>4946</v>
      </c>
      <c r="L2173" s="33" t="str">
        <f>VLOOKUP(K2173,'COMM ITY- ENG'!A:B,2,FALSE)</f>
        <v>consumable materials</v>
      </c>
      <c r="N2173">
        <v>20</v>
      </c>
      <c r="O2173" t="s">
        <v>4949</v>
      </c>
      <c r="Q2173" s="19">
        <f t="shared" si="33"/>
        <v>2.4500000000000002</v>
      </c>
      <c r="R2173">
        <v>49</v>
      </c>
      <c r="S2173" s="26" t="str">
        <f>IFERROR(VLOOKUP(J2173,'DESC ITY - ENG'!B:C,2,FALSE),VLOOKUP(I2173,'DESC ITY - ENG'!A:C,3,FALSE))</f>
        <v>Green Nitrile Gloves Style 492 Size 8-8.5</v>
      </c>
      <c r="T2173" s="15" t="str">
        <f>IFERROR(VLOOKUP(S2173,'DESC ITY - ENG'!C:D,2,FALSE),VLOOKUP(J2173,'DESC ITY - ENG'!B:D,3,FALSE))</f>
        <v>MISC</v>
      </c>
      <c r="U2173" t="str">
        <f>VLOOKUP(T2173,'STANDARD COMM'!A:B,2,FALSE)</f>
        <v>MISCELLANEOUS</v>
      </c>
      <c r="V2173" t="str">
        <f>IF(T2173="","(blank)",IF(COUNTIF('STANDARD COMM'!A:A,T2173)&gt;0,"OK","OUT OF SCOPE"))</f>
        <v>OK</v>
      </c>
    </row>
    <row r="2174" spans="1:22">
      <c r="A2174" t="s">
        <v>9626</v>
      </c>
      <c r="B2174" s="48">
        <v>46150.455219907402</v>
      </c>
      <c r="D2174" t="s">
        <v>123</v>
      </c>
      <c r="E2174" t="str">
        <f>VLOOKUP(D2174,[1]Sheet1!$F:$G,2,FALSE)</f>
        <v>INDUSTRIAL SERVICE Srl</v>
      </c>
      <c r="F2174" t="s">
        <v>9764</v>
      </c>
      <c r="G2174" s="24">
        <v>46173</v>
      </c>
      <c r="I2174" t="s">
        <v>1205</v>
      </c>
      <c r="J2174" t="s">
        <v>1206</v>
      </c>
      <c r="K2174" t="s">
        <v>4946</v>
      </c>
      <c r="L2174" s="33" t="str">
        <f>VLOOKUP(K2174,'COMM ITY- ENG'!A:B,2,FALSE)</f>
        <v>consumable materials</v>
      </c>
      <c r="N2174">
        <v>10</v>
      </c>
      <c r="O2174" t="s">
        <v>4949</v>
      </c>
      <c r="Q2174" s="19">
        <f t="shared" si="33"/>
        <v>17.2</v>
      </c>
      <c r="R2174">
        <v>172</v>
      </c>
      <c r="S2174" s="26" t="str">
        <f>IFERROR(VLOOKUP(J2174,'DESC ITY - ENG'!B:C,2,FALSE),VLOOKUP(I2174,'DESC ITY - ENG'!A:C,3,FALSE))</f>
        <v>Paper Roll Pomercart 40g 4kg</v>
      </c>
      <c r="T2174" s="15" t="str">
        <f>IFERROR(VLOOKUP(S2174,'DESC ITY - ENG'!C:D,2,FALSE),VLOOKUP(J2174,'DESC ITY - ENG'!B:D,3,FALSE))</f>
        <v>PAP-</v>
      </c>
      <c r="U2174" t="str">
        <f>VLOOKUP(T2174,'STANDARD COMM'!A:B,2,FALSE)</f>
        <v>PAPER FOR BOX</v>
      </c>
      <c r="V2174" t="str">
        <f>IF(T2174="","(blank)",IF(COUNTIF('STANDARD COMM'!A:A,T2174)&gt;0,"OK","OUT OF SCOPE"))</f>
        <v>OK</v>
      </c>
    </row>
    <row r="2175" spans="1:22">
      <c r="A2175" t="s">
        <v>9605</v>
      </c>
      <c r="B2175" s="48">
        <v>46150.483414351896</v>
      </c>
      <c r="D2175" t="s">
        <v>129</v>
      </c>
      <c r="E2175" t="str">
        <f>VLOOKUP(D2175,[1]Sheet1!$F:$G,2,FALSE)</f>
        <v>BRENNTAG SPA</v>
      </c>
      <c r="F2175" t="s">
        <v>9754</v>
      </c>
      <c r="G2175" s="24">
        <v>46173</v>
      </c>
      <c r="I2175" t="s">
        <v>2650</v>
      </c>
      <c r="J2175" t="s">
        <v>2651</v>
      </c>
      <c r="K2175" t="s">
        <v>4936</v>
      </c>
      <c r="L2175" s="33" t="str">
        <f>VLOOKUP(K2175,'COMM ITY- ENG'!A:B,2,FALSE)</f>
        <v>chemical products</v>
      </c>
      <c r="N2175">
        <v>60</v>
      </c>
      <c r="O2175" t="s">
        <v>4950</v>
      </c>
      <c r="Q2175" s="19">
        <f t="shared" si="33"/>
        <v>6.15</v>
      </c>
      <c r="R2175">
        <v>369</v>
      </c>
      <c r="S2175" s="26" t="str">
        <f>IFERROR(VLOOKUP(J2175,'DESC ITY - ENG'!B:C,2,FALSE),VLOOKUP(I2175,'DESC ITY - ENG'!A:C,3,FALSE))</f>
        <v>SOLVENT 2-(2-BUTOXYETHOXY)ETHANOL (EX 90.931)</v>
      </c>
      <c r="T2175" s="15" t="str">
        <f>IFERROR(VLOOKUP(S2175,'DESC ITY - ENG'!C:D,2,FALSE),VLOOKUP(J2175,'DESC ITY - ENG'!B:D,3,FALSE))</f>
        <v>SHTS</v>
      </c>
      <c r="U2175" t="str">
        <f>VLOOKUP(T2175,'STANDARD COMM'!A:B,2,FALSE)</f>
        <v>COLOR SHEET SLEEVE</v>
      </c>
      <c r="V2175" t="str">
        <f>IF(T2175="","(blank)",IF(COUNTIF('STANDARD COMM'!A:A,T2175)&gt;0,"OK","OUT OF SCOPE"))</f>
        <v>OK</v>
      </c>
    </row>
    <row r="2176" spans="1:22">
      <c r="A2176" t="s">
        <v>9600</v>
      </c>
      <c r="B2176" s="48">
        <v>46150.485150462999</v>
      </c>
      <c r="D2176" t="s">
        <v>79</v>
      </c>
      <c r="E2176" t="str">
        <f>VLOOKUP(D2176,[1]Sheet1!$F:$G,2,FALSE)</f>
        <v>DN CHEMICALS SRL</v>
      </c>
      <c r="F2176" t="s">
        <v>9747</v>
      </c>
      <c r="G2176" s="24">
        <v>46173</v>
      </c>
      <c r="I2176" t="s">
        <v>812</v>
      </c>
      <c r="J2176" t="s">
        <v>813</v>
      </c>
      <c r="K2176" t="s">
        <v>4936</v>
      </c>
      <c r="L2176" s="33" t="str">
        <f>VLOOKUP(K2176,'COMM ITY- ENG'!A:B,2,FALSE)</f>
        <v>chemical products</v>
      </c>
      <c r="N2176">
        <v>525</v>
      </c>
      <c r="O2176" t="s">
        <v>4950</v>
      </c>
      <c r="Q2176" s="19">
        <f t="shared" si="33"/>
        <v>2.0499999999999998</v>
      </c>
      <c r="R2176">
        <v>1076.25</v>
      </c>
      <c r="S2176" s="26" t="str">
        <f>IFERROR(VLOOKUP(J2176,'DESC ITY - ENG'!B:C,2,FALSE),VLOOKUP(I2176,'DESC ITY - ENG'!A:C,3,FALSE))</f>
        <v>THINNER X-AB 9010 / SOLVENT XAE 91 FOR ROLLER WASHING</v>
      </c>
      <c r="T2176" s="15" t="str">
        <f>IFERROR(VLOOKUP(S2176,'DESC ITY - ENG'!C:D,2,FALSE),VLOOKUP(J2176,'DESC ITY - ENG'!B:D,3,FALSE))</f>
        <v>SHTS</v>
      </c>
      <c r="U2176" t="str">
        <f>VLOOKUP(T2176,'STANDARD COMM'!A:B,2,FALSE)</f>
        <v>COLOR SHEET SLEEVE</v>
      </c>
      <c r="V2176" t="str">
        <f>IF(T2176="","(blank)",IF(COUNTIF('STANDARD COMM'!A:A,T2176)&gt;0,"OK","OUT OF SCOPE"))</f>
        <v>OK</v>
      </c>
    </row>
    <row r="2177" spans="1:22">
      <c r="A2177" t="s">
        <v>9602</v>
      </c>
      <c r="B2177" s="48">
        <v>46150.671261574098</v>
      </c>
      <c r="D2177" t="s">
        <v>87</v>
      </c>
      <c r="E2177" t="str">
        <f>VLOOKUP(D2177,[1]Sheet1!$F:$G,2,FALSE)</f>
        <v>KRAHN ITALIA SPA</v>
      </c>
      <c r="F2177" t="s">
        <v>9749</v>
      </c>
      <c r="G2177" s="24">
        <v>46173</v>
      </c>
      <c r="I2177" t="s">
        <v>816</v>
      </c>
      <c r="J2177" t="s">
        <v>817</v>
      </c>
      <c r="K2177" t="s">
        <v>4936</v>
      </c>
      <c r="L2177" s="33" t="str">
        <f>VLOOKUP(K2177,'COMM ITY- ENG'!A:B,2,FALSE)</f>
        <v>chemical products</v>
      </c>
      <c r="N2177">
        <v>25</v>
      </c>
      <c r="O2177" t="s">
        <v>4950</v>
      </c>
      <c r="Q2177" s="19">
        <f t="shared" si="33"/>
        <v>22.44</v>
      </c>
      <c r="R2177">
        <v>561</v>
      </c>
      <c r="S2177" s="26" t="str">
        <f>IFERROR(VLOOKUP(J2177,'DESC ITY - ENG'!B:C,2,FALSE),VLOOKUP(I2177,'DESC ITY - ENG'!A:C,3,FALSE))</f>
        <v>Pigment Mearlin Brilliant Gold 9212G+</v>
      </c>
      <c r="T2177" s="15" t="str">
        <f>IFERROR(VLOOKUP(S2177,'DESC ITY - ENG'!C:D,2,FALSE),VLOOKUP(J2177,'DESC ITY - ENG'!B:D,3,FALSE))</f>
        <v>INM-</v>
      </c>
      <c r="U2177" t="str">
        <f>VLOOKUP(T2177,'STANDARD COMM'!A:B,2,FALSE)</f>
        <v>INTR TREAT MATERIAL</v>
      </c>
      <c r="V2177" t="str">
        <f>IF(T2177="","(blank)",IF(COUNTIF('STANDARD COMM'!A:A,T2177)&gt;0,"OK","OUT OF SCOPE"))</f>
        <v>OK</v>
      </c>
    </row>
    <row r="2178" spans="1:22">
      <c r="A2178" t="s">
        <v>9613</v>
      </c>
      <c r="B2178" s="48">
        <v>46150.731087963002</v>
      </c>
      <c r="D2178" t="s">
        <v>103</v>
      </c>
      <c r="E2178" t="str">
        <f>VLOOKUP(D2178,[1]Sheet1!$F:$G,2,FALSE)</f>
        <v>LA TERMOPLASTIC-F.B.M. SRL</v>
      </c>
      <c r="F2178" t="s">
        <v>9759</v>
      </c>
      <c r="G2178" s="24">
        <v>46173</v>
      </c>
      <c r="I2178" t="s">
        <v>596</v>
      </c>
      <c r="J2178" t="s">
        <v>597</v>
      </c>
      <c r="K2178" t="s">
        <v>4935</v>
      </c>
      <c r="L2178" s="33" t="str">
        <f>VLOOKUP(K2178,'COMM ITY- ENG'!A:B,2,FALSE)</f>
        <v>handles</v>
      </c>
      <c r="N2178">
        <v>18900</v>
      </c>
      <c r="O2178" t="s">
        <v>4949</v>
      </c>
      <c r="Q2178" s="19">
        <f t="shared" ref="Q2178:Q2241" si="34">+R2178/N2178</f>
        <v>0.4</v>
      </c>
      <c r="R2178">
        <v>7560</v>
      </c>
      <c r="S2178" s="26" t="str">
        <f>IFERROR(VLOOKUP(J2178,'DESC ITY - ENG'!B:C,2,FALSE),VLOOKUP(I2178,'DESC ITY - ENG'!A:C,3,FALSE))</f>
        <v>Handle Titano/1 Black Satin Finish [cite: 4]</v>
      </c>
      <c r="T2178" s="15" t="str">
        <f>IFERROR(VLOOKUP(S2178,'DESC ITY - ENG'!C:D,2,FALSE),VLOOKUP(J2178,'DESC ITY - ENG'!B:D,3,FALSE))</f>
        <v>HDL--</v>
      </c>
      <c r="U2178" t="e">
        <f>VLOOKUP(T2178,'STANDARD COMM'!A:B,2,FALSE)</f>
        <v>#N/A</v>
      </c>
      <c r="V2178" t="str">
        <f>IF(T2178="","(blank)",IF(COUNTIF('STANDARD COMM'!A:A,T2178)&gt;0,"OK","OUT OF SCOPE"))</f>
        <v>OUT OF SCOPE</v>
      </c>
    </row>
    <row r="2179" spans="1:22">
      <c r="A2179" t="s">
        <v>9613</v>
      </c>
      <c r="B2179" s="48">
        <v>46150.731087963002</v>
      </c>
      <c r="D2179" t="s">
        <v>103</v>
      </c>
      <c r="E2179" t="str">
        <f>VLOOKUP(D2179,[1]Sheet1!$F:$G,2,FALSE)</f>
        <v>LA TERMOPLASTIC-F.B.M. SRL</v>
      </c>
      <c r="F2179" t="s">
        <v>9768</v>
      </c>
      <c r="G2179" s="24">
        <v>46173</v>
      </c>
      <c r="I2179" t="s">
        <v>598</v>
      </c>
      <c r="J2179" t="s">
        <v>599</v>
      </c>
      <c r="K2179" t="s">
        <v>4935</v>
      </c>
      <c r="L2179" s="33" t="str">
        <f>VLOOKUP(K2179,'COMM ITY- ENG'!A:B,2,FALSE)</f>
        <v>handles</v>
      </c>
      <c r="N2179">
        <v>18720</v>
      </c>
      <c r="O2179" t="s">
        <v>4949</v>
      </c>
      <c r="Q2179" s="19">
        <f t="shared" si="34"/>
        <v>0.43999999999999995</v>
      </c>
      <c r="R2179">
        <v>8236.7999999999993</v>
      </c>
      <c r="S2179" s="26" t="str">
        <f>IFERROR(VLOOKUP(J2179,'DESC ITY - ENG'!B:C,2,FALSE),VLOOKUP(I2179,'DESC ITY - ENG'!A:C,3,FALSE))</f>
        <v>Handle Titano/2 Black Satin Finish [cite: 4]</v>
      </c>
      <c r="T2179" s="15" t="str">
        <f>IFERROR(VLOOKUP(S2179,'DESC ITY - ENG'!C:D,2,FALSE),VLOOKUP(J2179,'DESC ITY - ENG'!B:D,3,FALSE))</f>
        <v>HDL--</v>
      </c>
      <c r="U2179" t="e">
        <f>VLOOKUP(T2179,'STANDARD COMM'!A:B,2,FALSE)</f>
        <v>#N/A</v>
      </c>
      <c r="V2179" t="str">
        <f>IF(T2179="","(blank)",IF(COUNTIF('STANDARD COMM'!A:A,T2179)&gt;0,"OK","OUT OF SCOPE"))</f>
        <v>OUT OF SCOPE</v>
      </c>
    </row>
    <row r="2180" spans="1:22">
      <c r="A2180" t="s">
        <v>9614</v>
      </c>
      <c r="B2180" s="48">
        <v>46150.7332060185</v>
      </c>
      <c r="D2180" t="s">
        <v>103</v>
      </c>
      <c r="E2180" t="str">
        <f>VLOOKUP(D2180,[1]Sheet1!$F:$G,2,FALSE)</f>
        <v>LA TERMOPLASTIC-F.B.M. SRL</v>
      </c>
      <c r="F2180" t="s">
        <v>9759</v>
      </c>
      <c r="G2180" s="24">
        <v>46173</v>
      </c>
      <c r="I2180" t="s">
        <v>598</v>
      </c>
      <c r="J2180" t="s">
        <v>599</v>
      </c>
      <c r="K2180" t="s">
        <v>4935</v>
      </c>
      <c r="L2180" s="33" t="str">
        <f>VLOOKUP(K2180,'COMM ITY- ENG'!A:B,2,FALSE)</f>
        <v>handles</v>
      </c>
      <c r="N2180">
        <v>4680</v>
      </c>
      <c r="O2180" t="s">
        <v>4949</v>
      </c>
      <c r="Q2180" s="19">
        <f t="shared" si="34"/>
        <v>0.43999999999999995</v>
      </c>
      <c r="R2180">
        <v>2059.1999999999998</v>
      </c>
      <c r="S2180" s="26" t="str">
        <f>IFERROR(VLOOKUP(J2180,'DESC ITY - ENG'!B:C,2,FALSE),VLOOKUP(I2180,'DESC ITY - ENG'!A:C,3,FALSE))</f>
        <v>Handle Titano/2 Black Satin Finish [cite: 4]</v>
      </c>
      <c r="T2180" s="15" t="str">
        <f>IFERROR(VLOOKUP(S2180,'DESC ITY - ENG'!C:D,2,FALSE),VLOOKUP(J2180,'DESC ITY - ENG'!B:D,3,FALSE))</f>
        <v>HDL--</v>
      </c>
      <c r="U2180" t="e">
        <f>VLOOKUP(T2180,'STANDARD COMM'!A:B,2,FALSE)</f>
        <v>#N/A</v>
      </c>
      <c r="V2180" t="str">
        <f>IF(T2180="","(blank)",IF(COUNTIF('STANDARD COMM'!A:A,T2180)&gt;0,"OK","OUT OF SCOPE"))</f>
        <v>OUT OF SCOPE</v>
      </c>
    </row>
    <row r="2181" spans="1:22">
      <c r="A2181" t="s">
        <v>9622</v>
      </c>
      <c r="B2181" s="48">
        <v>46154.502685185202</v>
      </c>
      <c r="D2181" t="s">
        <v>107</v>
      </c>
      <c r="E2181" t="str">
        <f>VLOOKUP(D2181,[1]Sheet1!$F:$G,2,FALSE)</f>
        <v>EUROACCIAI SPA</v>
      </c>
      <c r="F2181" t="s">
        <v>9761</v>
      </c>
      <c r="G2181" s="24">
        <v>46173</v>
      </c>
      <c r="I2181" t="s">
        <v>936</v>
      </c>
      <c r="J2181" t="s">
        <v>937</v>
      </c>
      <c r="K2181" t="s">
        <v>4944</v>
      </c>
      <c r="L2181" s="33" t="str">
        <f>VLOOKUP(K2181,'COMM ITY- ENG'!A:B,2,FALSE)</f>
        <v>steel</v>
      </c>
      <c r="N2181">
        <v>124</v>
      </c>
      <c r="O2181" t="s">
        <v>4950</v>
      </c>
      <c r="Q2181" s="19">
        <f t="shared" si="34"/>
        <v>3.32</v>
      </c>
      <c r="R2181">
        <v>411.68</v>
      </c>
      <c r="S2181" s="26" t="str">
        <f>IFERROR(VLOOKUP(J2181,'DESC ITY - ENG'!B:C,2,FALSE),VLOOKUP(I2181,'DESC ITY - ENG'!A:C,3,FALSE))</f>
        <v>Steel Disc AISI 430 0.5mm Smooth/Satin Finish [cite: 1]</v>
      </c>
      <c r="T2181" s="15" t="str">
        <f>IFERROR(VLOOKUP(S2181,'DESC ITY - ENG'!C:D,2,FALSE),VLOOKUP(J2181,'DESC ITY - ENG'!B:D,3,FALSE))</f>
        <v>SSM-</v>
      </c>
      <c r="U2181" t="str">
        <f>VLOOKUP(T2181,'STANDARD COMM'!A:B,2,FALSE)</f>
        <v>STAINLESS STEEL MATERIAL</v>
      </c>
      <c r="V2181" t="str">
        <f>IF(T2181="","(blank)",IF(COUNTIF('STANDARD COMM'!A:A,T2181)&gt;0,"OK","OUT OF SCOPE"))</f>
        <v>OK</v>
      </c>
    </row>
    <row r="2182" spans="1:22">
      <c r="A2182" t="s">
        <v>9622</v>
      </c>
      <c r="B2182" s="48">
        <v>46154.502685185202</v>
      </c>
      <c r="D2182" t="s">
        <v>107</v>
      </c>
      <c r="E2182" t="str">
        <f>VLOOKUP(D2182,[1]Sheet1!$F:$G,2,FALSE)</f>
        <v>EUROACCIAI SPA</v>
      </c>
      <c r="F2182" t="s">
        <v>9762</v>
      </c>
      <c r="G2182" s="24">
        <v>46173</v>
      </c>
      <c r="I2182" t="s">
        <v>934</v>
      </c>
      <c r="J2182" t="s">
        <v>935</v>
      </c>
      <c r="K2182" t="s">
        <v>4944</v>
      </c>
      <c r="L2182" s="33" t="str">
        <f>VLOOKUP(K2182,'COMM ITY- ENG'!A:B,2,FALSE)</f>
        <v>steel</v>
      </c>
      <c r="N2182">
        <v>541</v>
      </c>
      <c r="O2182" t="s">
        <v>4950</v>
      </c>
      <c r="Q2182" s="19">
        <f t="shared" si="34"/>
        <v>3.32</v>
      </c>
      <c r="R2182">
        <v>1796.12</v>
      </c>
      <c r="S2182" s="26" t="str">
        <f>IFERROR(VLOOKUP(J2182,'DESC ITY - ENG'!B:C,2,FALSE),VLOOKUP(I2182,'DESC ITY - ENG'!A:C,3,FALSE))</f>
        <v>Steel Disc AISI 430 0.5mm Smooth/Satin Finish [cite: 1]</v>
      </c>
      <c r="T2182" s="15" t="str">
        <f>IFERROR(VLOOKUP(S2182,'DESC ITY - ENG'!C:D,2,FALSE),VLOOKUP(J2182,'DESC ITY - ENG'!B:D,3,FALSE))</f>
        <v>SSM-</v>
      </c>
      <c r="U2182" t="str">
        <f>VLOOKUP(T2182,'STANDARD COMM'!A:B,2,FALSE)</f>
        <v>STAINLESS STEEL MATERIAL</v>
      </c>
      <c r="V2182" t="str">
        <f>IF(T2182="","(blank)",IF(COUNTIF('STANDARD COMM'!A:A,T2182)&gt;0,"OK","OUT OF SCOPE"))</f>
        <v>OK</v>
      </c>
    </row>
    <row r="2183" spans="1:22">
      <c r="A2183" t="s">
        <v>9622</v>
      </c>
      <c r="B2183" s="48">
        <v>46154.502685185202</v>
      </c>
      <c r="D2183" t="s">
        <v>107</v>
      </c>
      <c r="E2183" t="str">
        <f>VLOOKUP(D2183,[1]Sheet1!$F:$G,2,FALSE)</f>
        <v>EUROACCIAI SPA</v>
      </c>
      <c r="F2183" t="s">
        <v>9762</v>
      </c>
      <c r="G2183" s="24">
        <v>46173</v>
      </c>
      <c r="I2183" t="s">
        <v>4424</v>
      </c>
      <c r="J2183" t="s">
        <v>4425</v>
      </c>
      <c r="K2183" t="s">
        <v>4944</v>
      </c>
      <c r="L2183" s="33" t="str">
        <f>VLOOKUP(K2183,'COMM ITY- ENG'!A:B,2,FALSE)</f>
        <v>steel</v>
      </c>
      <c r="N2183">
        <v>505</v>
      </c>
      <c r="O2183" t="s">
        <v>4950</v>
      </c>
      <c r="Q2183" s="19">
        <f t="shared" si="34"/>
        <v>3.32</v>
      </c>
      <c r="R2183">
        <v>1676.6</v>
      </c>
      <c r="S2183" s="26" t="str">
        <f>IFERROR(VLOOKUP(J2183,'DESC ITY - ENG'!B:C,2,FALSE),VLOOKUP(I2183,'DESC ITY - ENG'!A:C,3,FALSE))</f>
        <v>STEEL DISC 200/05 AISI430 SMOOTH/SATIN FINISH</v>
      </c>
      <c r="T2183" s="15" t="str">
        <f>IFERROR(VLOOKUP(S2183,'DESC ITY - ENG'!C:D,2,FALSE),VLOOKUP(J2183,'DESC ITY - ENG'!B:D,3,FALSE))</f>
        <v>SHTS</v>
      </c>
      <c r="U2183" t="str">
        <f>VLOOKUP(T2183,'STANDARD COMM'!A:B,2,FALSE)</f>
        <v>COLOR SHEET SLEEVE</v>
      </c>
      <c r="V2183" t="str">
        <f>IF(T2183="","(blank)",IF(COUNTIF('STANDARD COMM'!A:A,T2183)&gt;0,"OK","OUT OF SCOPE"))</f>
        <v>OK</v>
      </c>
    </row>
    <row r="2184" spans="1:22">
      <c r="A2184" t="s">
        <v>9651</v>
      </c>
      <c r="B2184" s="48">
        <v>46154.648356481499</v>
      </c>
      <c r="D2184" t="s">
        <v>153</v>
      </c>
      <c r="E2184" t="str">
        <f>VLOOKUP(D2184,[1]Sheet1!$F:$G,2,FALSE)</f>
        <v>TALLEGNO SNC</v>
      </c>
      <c r="F2184" t="s">
        <v>9775</v>
      </c>
      <c r="G2184" s="24">
        <v>46173</v>
      </c>
      <c r="I2184" t="s">
        <v>2444</v>
      </c>
      <c r="J2184" t="s">
        <v>2445</v>
      </c>
      <c r="K2184" t="s">
        <v>4946</v>
      </c>
      <c r="L2184" s="33" t="str">
        <f>VLOOKUP(K2184,'COMM ITY- ENG'!A:B,2,FALSE)</f>
        <v>consumable materials</v>
      </c>
      <c r="N2184">
        <v>546</v>
      </c>
      <c r="O2184" t="s">
        <v>4949</v>
      </c>
      <c r="Q2184" s="19">
        <f t="shared" si="34"/>
        <v>6.3000000000000007</v>
      </c>
      <c r="R2184">
        <v>3439.8</v>
      </c>
      <c r="S2184" s="26" t="str">
        <f>IFERROR(VLOOKUP(J2184,'DESC ITY - ENG'!B:C,2,FALSE),VLOOKUP(I2184,'DESC ITY - ENG'!A:C,3,FALSE))</f>
        <v>Pallet EUR-type 120x80 cm</v>
      </c>
      <c r="T2184" s="15" t="str">
        <f>IFERROR(VLOOKUP(S2184,'DESC ITY - ENG'!C:D,2,FALSE),VLOOKUP(J2184,'DESC ITY - ENG'!B:D,3,FALSE))</f>
        <v>MISC</v>
      </c>
      <c r="U2184" t="str">
        <f>VLOOKUP(T2184,'STANDARD COMM'!A:B,2,FALSE)</f>
        <v>MISCELLANEOUS</v>
      </c>
      <c r="V2184" t="str">
        <f>IF(T2184="","(blank)",IF(COUNTIF('STANDARD COMM'!A:A,T2184)&gt;0,"OK","OUT OF SCOPE"))</f>
        <v>OK</v>
      </c>
    </row>
    <row r="2185" spans="1:22">
      <c r="A2185" t="s">
        <v>9618</v>
      </c>
      <c r="B2185" s="48">
        <v>46156.692083333299</v>
      </c>
      <c r="D2185" t="s">
        <v>107</v>
      </c>
      <c r="E2185" t="str">
        <f>VLOOKUP(D2185,[1]Sheet1!$F:$G,2,FALSE)</f>
        <v>EUROACCIAI SPA</v>
      </c>
      <c r="F2185" t="s">
        <v>9761</v>
      </c>
      <c r="G2185" s="24">
        <v>46173</v>
      </c>
      <c r="I2185" t="s">
        <v>6743</v>
      </c>
      <c r="J2185" t="s">
        <v>6564</v>
      </c>
      <c r="K2185" t="s">
        <v>4944</v>
      </c>
      <c r="L2185" s="33" t="str">
        <f>VLOOKUP(K2185,'COMM ITY- ENG'!A:B,2,FALSE)</f>
        <v>steel</v>
      </c>
      <c r="N2185">
        <v>489</v>
      </c>
      <c r="O2185" t="s">
        <v>4950</v>
      </c>
      <c r="Q2185" s="19">
        <f t="shared" si="34"/>
        <v>3.32</v>
      </c>
      <c r="R2185">
        <v>1623.48</v>
      </c>
      <c r="S2185" s="26" t="str">
        <f>IFERROR(VLOOKUP(J2185,'DESC ITY - ENG'!B:C,2,FALSE),VLOOKUP(I2185,'DESC ITY - ENG'!A:C,3,FALSE))</f>
        <v>Steel Disc AISI 430 0.5mm Smooth/Satin Finish [cite: 1]</v>
      </c>
      <c r="T2185" s="15" t="str">
        <f>IFERROR(VLOOKUP(S2185,'DESC ITY - ENG'!C:D,2,FALSE),VLOOKUP(J2185,'DESC ITY - ENG'!B:D,3,FALSE))</f>
        <v>SSM-</v>
      </c>
      <c r="U2185" t="str">
        <f>VLOOKUP(T2185,'STANDARD COMM'!A:B,2,FALSE)</f>
        <v>STAINLESS STEEL MATERIAL</v>
      </c>
      <c r="V2185" t="str">
        <f>IF(T2185="","(blank)",IF(COUNTIF('STANDARD COMM'!A:A,T2185)&gt;0,"OK","OUT OF SCOPE"))</f>
        <v>OK</v>
      </c>
    </row>
    <row r="2186" spans="1:22">
      <c r="A2186" t="s">
        <v>9615</v>
      </c>
      <c r="B2186" s="48">
        <v>46160.639606481498</v>
      </c>
      <c r="D2186" t="s">
        <v>103</v>
      </c>
      <c r="E2186" t="str">
        <f>VLOOKUP(D2186,[1]Sheet1!$F:$G,2,FALSE)</f>
        <v>LA TERMOPLASTIC-F.B.M. SRL</v>
      </c>
      <c r="F2186" t="s">
        <v>9759</v>
      </c>
      <c r="G2186" s="24">
        <v>46173</v>
      </c>
      <c r="I2186" t="s">
        <v>3182</v>
      </c>
      <c r="J2186" t="s">
        <v>3183</v>
      </c>
      <c r="K2186" t="s">
        <v>4935</v>
      </c>
      <c r="L2186" s="33" t="str">
        <f>VLOOKUP(K2186,'COMM ITY- ENG'!A:B,2,FALSE)</f>
        <v>handles</v>
      </c>
      <c r="N2186">
        <v>5400</v>
      </c>
      <c r="O2186" t="s">
        <v>4949</v>
      </c>
      <c r="Q2186" s="19">
        <f t="shared" si="34"/>
        <v>0.21840925925925928</v>
      </c>
      <c r="R2186">
        <v>1179.4100000000001</v>
      </c>
      <c r="S2186" s="26" t="str">
        <f>IFERROR(VLOOKUP(J2186,'DESC ITY - ENG'!B:C,2,FALSE),VLOOKUP(I2186,'DESC ITY - ENG'!A:C,3,FALSE))</f>
        <v>VELA HANDLE SATIN BLACK</v>
      </c>
      <c r="T2186" s="15" t="str">
        <f>IFERROR(VLOOKUP(S2186,'DESC ITY - ENG'!C:D,2,FALSE),VLOOKUP(J2186,'DESC ITY - ENG'!B:D,3,FALSE))</f>
        <v>SHTS</v>
      </c>
      <c r="U2186" t="str">
        <f>VLOOKUP(T2186,'STANDARD COMM'!A:B,2,FALSE)</f>
        <v>COLOR SHEET SLEEVE</v>
      </c>
      <c r="V2186" t="str">
        <f>IF(T2186="","(blank)",IF(COUNTIF('STANDARD COMM'!A:A,T2186)&gt;0,"OK","OUT OF SCOPE"))</f>
        <v>OK</v>
      </c>
    </row>
    <row r="2187" spans="1:22">
      <c r="A2187" t="s">
        <v>9621</v>
      </c>
      <c r="B2187" s="48">
        <v>46160.664386574099</v>
      </c>
      <c r="D2187" t="s">
        <v>107</v>
      </c>
      <c r="E2187" t="str">
        <f>VLOOKUP(D2187,[1]Sheet1!$F:$G,2,FALSE)</f>
        <v>EUROACCIAI SPA</v>
      </c>
      <c r="F2187" t="s">
        <v>9761</v>
      </c>
      <c r="G2187" s="24">
        <v>46173</v>
      </c>
      <c r="I2187" t="s">
        <v>930</v>
      </c>
      <c r="J2187" t="s">
        <v>931</v>
      </c>
      <c r="K2187" t="s">
        <v>4944</v>
      </c>
      <c r="L2187" s="33" t="str">
        <f>VLOOKUP(K2187,'COMM ITY- ENG'!A:B,2,FALSE)</f>
        <v>steel</v>
      </c>
      <c r="N2187">
        <v>630</v>
      </c>
      <c r="O2187" t="s">
        <v>4950</v>
      </c>
      <c r="Q2187" s="19">
        <f t="shared" si="34"/>
        <v>3.32</v>
      </c>
      <c r="R2187">
        <v>2091.6</v>
      </c>
      <c r="S2187" s="26" t="str">
        <f>IFERROR(VLOOKUP(J2187,'DESC ITY - ENG'!B:C,2,FALSE),VLOOKUP(I2187,'DESC ITY - ENG'!A:C,3,FALSE))</f>
        <v>STEEL DISC 165/05 AISI430 SMOOTH/SATIN FINISH</v>
      </c>
      <c r="T2187" s="15" t="str">
        <f>IFERROR(VLOOKUP(S2187,'DESC ITY - ENG'!C:D,2,FALSE),VLOOKUP(J2187,'DESC ITY - ENG'!B:D,3,FALSE))</f>
        <v>SHTS</v>
      </c>
      <c r="U2187" t="str">
        <f>VLOOKUP(T2187,'STANDARD COMM'!A:B,2,FALSE)</f>
        <v>COLOR SHEET SLEEVE</v>
      </c>
      <c r="V2187" t="str">
        <f>IF(T2187="","(blank)",IF(COUNTIF('STANDARD COMM'!A:A,T2187)&gt;0,"OK","OUT OF SCOPE"))</f>
        <v>OK</v>
      </c>
    </row>
    <row r="2188" spans="1:22">
      <c r="A2188" t="s">
        <v>9625</v>
      </c>
      <c r="B2188" s="48">
        <v>46160.711273148103</v>
      </c>
      <c r="D2188" t="s">
        <v>112</v>
      </c>
      <c r="E2188" t="str">
        <f>VLOOKUP(D2188,[1]Sheet1!$F:$G,2,FALSE)</f>
        <v>F.LLI BERNABE'S.N.C.DI BERNABE'    MARCO,MONICA E DANIELA</v>
      </c>
      <c r="F2188" t="s">
        <v>9763</v>
      </c>
      <c r="G2188" s="24">
        <v>46173</v>
      </c>
      <c r="I2188" t="s">
        <v>992</v>
      </c>
      <c r="J2188" t="s">
        <v>993</v>
      </c>
      <c r="K2188" t="s">
        <v>4942</v>
      </c>
      <c r="L2188" s="33" t="str">
        <f>VLOOKUP(K2188,'COMM ITY- ENG'!A:B,2,FALSE)</f>
        <v>accessories for handles</v>
      </c>
      <c r="N2188">
        <v>20000</v>
      </c>
      <c r="O2188" t="s">
        <v>4949</v>
      </c>
      <c r="Q2188" s="19">
        <f t="shared" si="34"/>
        <v>5.6000000000000001E-2</v>
      </c>
      <c r="R2188">
        <v>1120</v>
      </c>
      <c r="S2188" s="26" t="str">
        <f>IFERROR(VLOOKUP(J2188,'DESC ITY - ENG'!B:C,2,FALSE),VLOOKUP(I2188,'DESC ITY - ENG'!A:C,3,FALSE))</f>
        <v>5Stud 10x10x16mm Straight Unthreaded 4.5mm</v>
      </c>
      <c r="T2188" s="15" t="str">
        <f>IFERROR(VLOOKUP(S2188,'DESC ITY - ENG'!C:D,2,FALSE),VLOOKUP(J2188,'DESC ITY - ENG'!B:D,3,FALSE))</f>
        <v>STUD</v>
      </c>
      <c r="U2188" t="str">
        <f>VLOOKUP(T2188,'STANDARD COMM'!A:B,2,FALSE)</f>
        <v>STUD</v>
      </c>
      <c r="V2188" t="str">
        <f>IF(T2188="","(blank)",IF(COUNTIF('STANDARD COMM'!A:A,T2188)&gt;0,"OK","OUT OF SCOPE"))</f>
        <v>OK</v>
      </c>
    </row>
    <row r="2189" spans="1:22">
      <c r="A2189" t="s">
        <v>9625</v>
      </c>
      <c r="B2189" s="48">
        <v>46160.711273148103</v>
      </c>
      <c r="D2189" t="s">
        <v>112</v>
      </c>
      <c r="E2189" t="str">
        <f>VLOOKUP(D2189,[1]Sheet1!$F:$G,2,FALSE)</f>
        <v>F.LLI BERNABE'S.N.C.DI BERNABE'    MARCO,MONICA E DANIELA</v>
      </c>
      <c r="F2189" t="s">
        <v>9763</v>
      </c>
      <c r="G2189" s="24">
        <v>46173</v>
      </c>
      <c r="I2189" t="s">
        <v>996</v>
      </c>
      <c r="J2189" t="s">
        <v>997</v>
      </c>
      <c r="K2189" t="s">
        <v>4942</v>
      </c>
      <c r="L2189" s="33" t="str">
        <f>VLOOKUP(K2189,'COMM ITY- ENG'!A:B,2,FALSE)</f>
        <v>accessories for handles</v>
      </c>
      <c r="N2189">
        <v>20000</v>
      </c>
      <c r="O2189" t="s">
        <v>4949</v>
      </c>
      <c r="Q2189" s="19">
        <f t="shared" si="34"/>
        <v>5.6000000000000001E-2</v>
      </c>
      <c r="R2189">
        <v>1120</v>
      </c>
      <c r="S2189" s="26" t="str">
        <f>IFERROR(VLOOKUP(J2189,'DESC ITY - ENG'!B:C,2,FALSE),VLOOKUP(I2189,'DESC ITY - ENG'!A:C,3,FALSE))</f>
        <v>5 86° NON FIL.45Stud 10x10x13.5mm 86°</v>
      </c>
      <c r="T2189" s="15" t="str">
        <f>IFERROR(VLOOKUP(S2189,'DESC ITY - ENG'!C:D,2,FALSE),VLOOKUP(J2189,'DESC ITY - ENG'!B:D,3,FALSE))</f>
        <v>STUD</v>
      </c>
      <c r="U2189" t="str">
        <f>VLOOKUP(T2189,'STANDARD COMM'!A:B,2,FALSE)</f>
        <v>STUD</v>
      </c>
      <c r="V2189" t="str">
        <f>IF(T2189="","(blank)",IF(COUNTIF('STANDARD COMM'!A:A,T2189)&gt;0,"OK","OUT OF SCOPE"))</f>
        <v>OK</v>
      </c>
    </row>
    <row r="2190" spans="1:22">
      <c r="A2190" t="s">
        <v>9625</v>
      </c>
      <c r="B2190" s="48">
        <v>46160.711273148103</v>
      </c>
      <c r="D2190" t="s">
        <v>112</v>
      </c>
      <c r="E2190" t="str">
        <f>VLOOKUP(D2190,[1]Sheet1!$F:$G,2,FALSE)</f>
        <v>F.LLI BERNABE'S.N.C.DI BERNABE'    MARCO,MONICA E DANIELA</v>
      </c>
      <c r="F2190" t="s">
        <v>9763</v>
      </c>
      <c r="G2190" s="24">
        <v>46173</v>
      </c>
      <c r="I2190" t="s">
        <v>6740</v>
      </c>
      <c r="J2190" t="s">
        <v>6561</v>
      </c>
      <c r="K2190" t="s">
        <v>4942</v>
      </c>
      <c r="L2190" s="33" t="str">
        <f>VLOOKUP(K2190,'COMM ITY- ENG'!A:B,2,FALSE)</f>
        <v>accessories for handles</v>
      </c>
      <c r="N2190">
        <v>10000</v>
      </c>
      <c r="O2190" t="s">
        <v>4949</v>
      </c>
      <c r="Q2190" s="19">
        <f t="shared" si="34"/>
        <v>5.6000000000000001E-2</v>
      </c>
      <c r="R2190">
        <v>560</v>
      </c>
      <c r="S2190" s="26" t="str">
        <f>IFERROR(VLOOKUP(J2190,'DESC ITY - ENG'!B:C,2,FALSE),VLOOKUP(I2190,'DESC ITY - ENG'!A:C,3,FALSE))</f>
        <v>STUD 10X10X17 80° THREAD 5MA</v>
      </c>
      <c r="T2190" s="15" t="str">
        <f>IFERROR(VLOOKUP(S2190,'DESC ITY - ENG'!C:D,2,FALSE),VLOOKUP(J2190,'DESC ITY - ENG'!B:D,3,FALSE))</f>
        <v>STUD</v>
      </c>
      <c r="U2190" t="str">
        <f>VLOOKUP(T2190,'STANDARD COMM'!A:B,2,FALSE)</f>
        <v>STUD</v>
      </c>
      <c r="V2190" t="str">
        <f>IF(T2190="","(blank)",IF(COUNTIF('STANDARD COMM'!A:A,T2190)&gt;0,"OK","OUT OF SCOPE"))</f>
        <v>OK</v>
      </c>
    </row>
    <row r="2191" spans="1:22">
      <c r="A2191" t="s">
        <v>9627</v>
      </c>
      <c r="B2191" s="48">
        <v>46163.650798611103</v>
      </c>
      <c r="D2191" t="s">
        <v>123</v>
      </c>
      <c r="E2191" t="str">
        <f>VLOOKUP(D2191,[1]Sheet1!$F:$G,2,FALSE)</f>
        <v>INDUSTRIAL SERVICE Srl</v>
      </c>
      <c r="F2191" t="s">
        <v>9764</v>
      </c>
      <c r="G2191" s="24">
        <v>46173</v>
      </c>
      <c r="I2191" t="s">
        <v>1203</v>
      </c>
      <c r="J2191" t="s">
        <v>1204</v>
      </c>
      <c r="K2191" t="s">
        <v>4946</v>
      </c>
      <c r="L2191" s="33" t="str">
        <f>VLOOKUP(K2191,'COMM ITY- ENG'!A:B,2,FALSE)</f>
        <v>consumable materials</v>
      </c>
      <c r="N2191">
        <v>30</v>
      </c>
      <c r="O2191" t="s">
        <v>4949</v>
      </c>
      <c r="Q2191" s="19">
        <f t="shared" si="34"/>
        <v>2.4500000000000002</v>
      </c>
      <c r="R2191">
        <v>73.5</v>
      </c>
      <c r="S2191" s="26" t="str">
        <f>IFERROR(VLOOKUP(J2191,'DESC ITY - ENG'!B:C,2,FALSE),VLOOKUP(I2191,'DESC ITY - ENG'!A:C,3,FALSE))</f>
        <v>Green Nitrile Gloves Style 492 Size 7-7.5</v>
      </c>
      <c r="T2191" s="15" t="str">
        <f>IFERROR(VLOOKUP(S2191,'DESC ITY - ENG'!C:D,2,FALSE),VLOOKUP(J2191,'DESC ITY - ENG'!B:D,3,FALSE))</f>
        <v>MISC</v>
      </c>
      <c r="U2191" t="str">
        <f>VLOOKUP(T2191,'STANDARD COMM'!A:B,2,FALSE)</f>
        <v>MISCELLANEOUS</v>
      </c>
      <c r="V2191" t="str">
        <f>IF(T2191="","(blank)",IF(COUNTIF('STANDARD COMM'!A:A,T2191)&gt;0,"OK","OUT OF SCOPE"))</f>
        <v>OK</v>
      </c>
    </row>
    <row r="2192" spans="1:22">
      <c r="A2192" t="s">
        <v>9627</v>
      </c>
      <c r="B2192" s="48">
        <v>46163.650798611103</v>
      </c>
      <c r="D2192" t="s">
        <v>123</v>
      </c>
      <c r="E2192" t="str">
        <f>VLOOKUP(D2192,[1]Sheet1!$F:$G,2,FALSE)</f>
        <v>INDUSTRIAL SERVICE Srl</v>
      </c>
      <c r="F2192" t="s">
        <v>9764</v>
      </c>
      <c r="G2192" s="24">
        <v>46173</v>
      </c>
      <c r="I2192" t="s">
        <v>3519</v>
      </c>
      <c r="J2192" t="s">
        <v>3520</v>
      </c>
      <c r="K2192" t="s">
        <v>4946</v>
      </c>
      <c r="L2192" s="33" t="str">
        <f>VLOOKUP(K2192,'COMM ITY- ENG'!A:B,2,FALSE)</f>
        <v>consumable materials</v>
      </c>
      <c r="N2192">
        <v>20</v>
      </c>
      <c r="O2192" t="s">
        <v>4949</v>
      </c>
      <c r="Q2192" s="19">
        <f t="shared" si="34"/>
        <v>2.4500000000000002</v>
      </c>
      <c r="R2192">
        <v>49</v>
      </c>
      <c r="S2192" s="26" t="str">
        <f>IFERROR(VLOOKUP(J2192,'DESC ITY - ENG'!B:C,2,FALSE),VLOOKUP(I2192,'DESC ITY - ENG'!A:C,3,FALSE))</f>
        <v>Green Nitrile Gloves Style 492 Size 8-8.5</v>
      </c>
      <c r="T2192" s="15" t="str">
        <f>IFERROR(VLOOKUP(S2192,'DESC ITY - ENG'!C:D,2,FALSE),VLOOKUP(J2192,'DESC ITY - ENG'!B:D,3,FALSE))</f>
        <v>MISC</v>
      </c>
      <c r="U2192" t="str">
        <f>VLOOKUP(T2192,'STANDARD COMM'!A:B,2,FALSE)</f>
        <v>MISCELLANEOUS</v>
      </c>
      <c r="V2192" t="str">
        <f>IF(T2192="","(blank)",IF(COUNTIF('STANDARD COMM'!A:A,T2192)&gt;0,"OK","OUT OF SCOPE"))</f>
        <v>OK</v>
      </c>
    </row>
    <row r="2193" spans="1:22">
      <c r="A2193" t="s">
        <v>9627</v>
      </c>
      <c r="B2193" s="48">
        <v>46163.650798611103</v>
      </c>
      <c r="D2193" t="s">
        <v>123</v>
      </c>
      <c r="E2193" t="str">
        <f>VLOOKUP(D2193,[1]Sheet1!$F:$G,2,FALSE)</f>
        <v>INDUSTRIAL SERVICE Srl</v>
      </c>
      <c r="F2193" t="s">
        <v>9764</v>
      </c>
      <c r="G2193" s="24">
        <v>46173</v>
      </c>
      <c r="I2193" t="s">
        <v>2440</v>
      </c>
      <c r="J2193" t="s">
        <v>2441</v>
      </c>
      <c r="K2193" t="s">
        <v>4946</v>
      </c>
      <c r="L2193" s="33" t="str">
        <f>VLOOKUP(K2193,'COMM ITY- ENG'!A:B,2,FALSE)</f>
        <v>consumable materials</v>
      </c>
      <c r="N2193">
        <v>2000</v>
      </c>
      <c r="O2193" t="s">
        <v>4949</v>
      </c>
      <c r="Q2193" s="19">
        <f t="shared" si="34"/>
        <v>5.6000000000000001E-2</v>
      </c>
      <c r="R2193">
        <v>112</v>
      </c>
      <c r="S2193" s="26" t="str">
        <f>IFERROR(VLOOKUP(J2193,'DESC ITY - ENG'!B:C,2,FALSE),VLOOKUP(I2193,'DESC ITY - ENG'!A:C,3,FALSE))</f>
        <v>Latex Gloves ASTM Standard 100 pcs</v>
      </c>
      <c r="T2193" s="15" t="str">
        <f>IFERROR(VLOOKUP(S2193,'DESC ITY - ENG'!C:D,2,FALSE),VLOOKUP(J2193,'DESC ITY - ENG'!B:D,3,FALSE))</f>
        <v>MISC</v>
      </c>
      <c r="U2193" t="str">
        <f>VLOOKUP(T2193,'STANDARD COMM'!A:B,2,FALSE)</f>
        <v>MISCELLANEOUS</v>
      </c>
      <c r="V2193" t="str">
        <f>IF(T2193="","(blank)",IF(COUNTIF('STANDARD COMM'!A:A,T2193)&gt;0,"OK","OUT OF SCOPE"))</f>
        <v>OK</v>
      </c>
    </row>
    <row r="2194" spans="1:22">
      <c r="A2194" t="s">
        <v>9627</v>
      </c>
      <c r="B2194" s="48">
        <v>46163.650798611103</v>
      </c>
      <c r="D2194" t="s">
        <v>123</v>
      </c>
      <c r="E2194" t="str">
        <f>VLOOKUP(D2194,[1]Sheet1!$F:$G,2,FALSE)</f>
        <v>INDUSTRIAL SERVICE Srl</v>
      </c>
      <c r="F2194" t="s">
        <v>9764</v>
      </c>
      <c r="G2194" s="24">
        <v>46173</v>
      </c>
      <c r="I2194" t="s">
        <v>1205</v>
      </c>
      <c r="J2194" t="s">
        <v>1206</v>
      </c>
      <c r="K2194" t="s">
        <v>4946</v>
      </c>
      <c r="L2194" s="33" t="str">
        <f>VLOOKUP(K2194,'COMM ITY- ENG'!A:B,2,FALSE)</f>
        <v>consumable materials</v>
      </c>
      <c r="N2194">
        <v>12</v>
      </c>
      <c r="O2194" t="s">
        <v>4949</v>
      </c>
      <c r="Q2194" s="19">
        <f t="shared" si="34"/>
        <v>17.2</v>
      </c>
      <c r="R2194">
        <v>206.4</v>
      </c>
      <c r="S2194" s="26" t="str">
        <f>IFERROR(VLOOKUP(J2194,'DESC ITY - ENG'!B:C,2,FALSE),VLOOKUP(I2194,'DESC ITY - ENG'!A:C,3,FALSE))</f>
        <v>Paper Roll Pomercart 40g 4kg</v>
      </c>
      <c r="T2194" s="15" t="str">
        <f>IFERROR(VLOOKUP(S2194,'DESC ITY - ENG'!C:D,2,FALSE),VLOOKUP(J2194,'DESC ITY - ENG'!B:D,3,FALSE))</f>
        <v>PAP-</v>
      </c>
      <c r="U2194" t="str">
        <f>VLOOKUP(T2194,'STANDARD COMM'!A:B,2,FALSE)</f>
        <v>PAPER FOR BOX</v>
      </c>
      <c r="V2194" t="str">
        <f>IF(T2194="","(blank)",IF(COUNTIF('STANDARD COMM'!A:A,T2194)&gt;0,"OK","OUT OF SCOPE"))</f>
        <v>OK</v>
      </c>
    </row>
    <row r="2195" spans="1:22">
      <c r="A2195" t="s">
        <v>9629</v>
      </c>
      <c r="B2195" s="48">
        <v>46163.651331018496</v>
      </c>
      <c r="D2195" t="s">
        <v>90</v>
      </c>
      <c r="E2195" t="str">
        <f>VLOOKUP(D2195,[1]Sheet1!$F:$G,2,FALSE)</f>
        <v>LINK GRUPPO SPA</v>
      </c>
      <c r="F2195" t="s">
        <v>9765</v>
      </c>
      <c r="G2195" s="24">
        <v>46173</v>
      </c>
      <c r="I2195" t="s">
        <v>830</v>
      </c>
      <c r="J2195" t="s">
        <v>831</v>
      </c>
      <c r="K2195" t="s">
        <v>4946</v>
      </c>
      <c r="L2195" s="33" t="str">
        <f>VLOOKUP(K2195,'COMM ITY- ENG'!A:B,2,FALSE)</f>
        <v>consumable materials</v>
      </c>
      <c r="N2195">
        <v>3</v>
      </c>
      <c r="O2195" t="s">
        <v>4949</v>
      </c>
      <c r="Q2195" s="19">
        <f t="shared" si="34"/>
        <v>18.496666666666666</v>
      </c>
      <c r="R2195">
        <v>55.49</v>
      </c>
      <c r="S2195" s="26" t="str">
        <f>IFERROR(VLOOKUP(J2195,'DESC ITY - ENG'!B:C,2,FALSE),VLOOKUP(I2195,'DESC ITY - ENG'!A:C,3,FALSE))</f>
        <v>Adhesive Loctite 406 28cm SS304 Rim with Steam Vent Type AGlass Lid</v>
      </c>
      <c r="T2195" s="15" t="str">
        <f>IFERROR(VLOOKUP(S2195,'DESC ITY - ENG'!C:D,2,FALSE),VLOOKUP(J2195,'DESC ITY - ENG'!B:D,3,FALSE))</f>
        <v>MISC</v>
      </c>
      <c r="U2195" t="str">
        <f>VLOOKUP(T2195,'STANDARD COMM'!A:B,2,FALSE)</f>
        <v>MISCELLANEOUS</v>
      </c>
      <c r="V2195" t="str">
        <f>IF(T2195="","(blank)",IF(COUNTIF('STANDARD COMM'!A:A,T2195)&gt;0,"OK","OUT OF SCOPE"))</f>
        <v>OK</v>
      </c>
    </row>
    <row r="2196" spans="1:22">
      <c r="A2196" t="s">
        <v>9629</v>
      </c>
      <c r="B2196" s="48">
        <v>46163.651331018496</v>
      </c>
      <c r="D2196" t="s">
        <v>90</v>
      </c>
      <c r="E2196" t="str">
        <f>VLOOKUP(D2196,[1]Sheet1!$F:$G,2,FALSE)</f>
        <v>LINK GRUPPO SPA</v>
      </c>
      <c r="F2196" t="s">
        <v>9765</v>
      </c>
      <c r="G2196" s="24">
        <v>46173</v>
      </c>
      <c r="I2196" t="s">
        <v>1397</v>
      </c>
      <c r="J2196" t="s">
        <v>1398</v>
      </c>
      <c r="K2196" t="s">
        <v>4946</v>
      </c>
      <c r="L2196" s="33" t="str">
        <f>VLOOKUP(K2196,'COMM ITY- ENG'!A:B,2,FALSE)</f>
        <v>consumable materials</v>
      </c>
      <c r="N2196">
        <v>2</v>
      </c>
      <c r="O2196" t="s">
        <v>4949</v>
      </c>
      <c r="Q2196" s="19">
        <f t="shared" si="34"/>
        <v>26.61</v>
      </c>
      <c r="R2196">
        <v>53.22</v>
      </c>
      <c r="S2196" s="26" t="str">
        <f>IFERROR(VLOOKUP(J2196,'DESC ITY - ENG'!B:C,2,FALSE),VLOOKUP(I2196,'DESC ITY - ENG'!A:C,3,FALSE))</f>
        <v>770 PRIMER LOCT0016777 GR.10</v>
      </c>
      <c r="T2196" s="15" t="str">
        <f>IFERROR(VLOOKUP(S2196,'DESC ITY - ENG'!C:D,2,FALSE),VLOOKUP(J2196,'DESC ITY - ENG'!B:D,3,FALSE))</f>
        <v>INM-</v>
      </c>
      <c r="U2196" t="str">
        <f>VLOOKUP(T2196,'STANDARD COMM'!A:B,2,FALSE)</f>
        <v>INTR TREAT MATERIAL</v>
      </c>
      <c r="V2196" t="str">
        <f>IF(T2196="","(blank)",IF(COUNTIF('STANDARD COMM'!A:A,T2196)&gt;0,"OK","OUT OF SCOPE"))</f>
        <v>OK</v>
      </c>
    </row>
    <row r="2197" spans="1:22">
      <c r="A2197" t="s">
        <v>9650</v>
      </c>
      <c r="B2197" s="48">
        <v>46163.651331018496</v>
      </c>
      <c r="D2197" t="s">
        <v>95</v>
      </c>
      <c r="E2197" t="str">
        <f>VLOOKUP(D2197,[1]Sheet1!$F:$G,2,FALSE)</f>
        <v>Q.S.ABRASIVI MARENGO SRL</v>
      </c>
      <c r="F2197" t="s">
        <v>9774</v>
      </c>
      <c r="G2197" s="24">
        <v>46173</v>
      </c>
      <c r="I2197" t="s">
        <v>856</v>
      </c>
      <c r="J2197" t="s">
        <v>857</v>
      </c>
      <c r="K2197" t="s">
        <v>4946</v>
      </c>
      <c r="L2197" s="33" t="str">
        <f>VLOOKUP(K2197,'COMM ITY- ENG'!A:B,2,FALSE)</f>
        <v>consumable materials</v>
      </c>
      <c r="N2197">
        <v>15000</v>
      </c>
      <c r="O2197" t="s">
        <v>4950</v>
      </c>
      <c r="Q2197" s="19">
        <f t="shared" si="34"/>
        <v>0.95</v>
      </c>
      <c r="R2197">
        <v>14250</v>
      </c>
      <c r="S2197" s="26" t="str">
        <f>IFERROR(VLOOKUP(J2197,'DESC ITY - ENG'!B:C,2,FALSE),VLOOKUP(I2197,'DESC ITY - ENG'!A:C,3,FALSE))</f>
        <v>Corundum Abrasive 40 Grit DarkCorundum Abrasive</v>
      </c>
      <c r="T2197" s="15" t="str">
        <f>IFERROR(VLOOKUP(S2197,'DESC ITY - ENG'!C:D,2,FALSE),VLOOKUP(J2197,'DESC ITY - ENG'!B:D,3,FALSE))</f>
        <v>POLM</v>
      </c>
      <c r="U2197" t="str">
        <f>VLOOKUP(T2197,'STANDARD COMM'!A:B,2,FALSE)</f>
        <v>POLISH MATERIAL</v>
      </c>
      <c r="V2197" t="str">
        <f>IF(T2197="","(blank)",IF(COUNTIF('STANDARD COMM'!A:A,T2197)&gt;0,"OK","OUT OF SCOPE"))</f>
        <v>OK</v>
      </c>
    </row>
    <row r="2198" spans="1:22">
      <c r="A2198" t="s">
        <v>9650</v>
      </c>
      <c r="B2198" s="48">
        <v>46163.651331018496</v>
      </c>
      <c r="D2198" t="s">
        <v>95</v>
      </c>
      <c r="E2198" t="str">
        <f>VLOOKUP(D2198,[1]Sheet1!$F:$G,2,FALSE)</f>
        <v>Q.S.ABRASIVI MARENGO SRL</v>
      </c>
      <c r="F2198" t="s">
        <v>9774</v>
      </c>
      <c r="G2198" s="24">
        <v>46173</v>
      </c>
      <c r="I2198" t="s">
        <v>858</v>
      </c>
      <c r="J2198" t="s">
        <v>859</v>
      </c>
      <c r="K2198" t="s">
        <v>4946</v>
      </c>
      <c r="L2198" s="33" t="str">
        <f>VLOOKUP(K2198,'COMM ITY- ENG'!A:B,2,FALSE)</f>
        <v>consumable materials</v>
      </c>
      <c r="N2198">
        <v>4000</v>
      </c>
      <c r="O2198" t="s">
        <v>4950</v>
      </c>
      <c r="Q2198" s="19">
        <f t="shared" si="34"/>
        <v>0.95</v>
      </c>
      <c r="R2198">
        <v>3800</v>
      </c>
      <c r="S2198" s="26" t="str">
        <f>IFERROR(VLOOKUP(J2198,'DESC ITY - ENG'!B:C,2,FALSE),VLOOKUP(I2198,'DESC ITY - ENG'!A:C,3,FALSE))</f>
        <v>Corundum Abrasive 50 GritCorundum Abrasive</v>
      </c>
      <c r="T2198" s="15" t="str">
        <f>IFERROR(VLOOKUP(S2198,'DESC ITY - ENG'!C:D,2,FALSE),VLOOKUP(J2198,'DESC ITY - ENG'!B:D,3,FALSE))</f>
        <v>POLM</v>
      </c>
      <c r="U2198" t="str">
        <f>VLOOKUP(T2198,'STANDARD COMM'!A:B,2,FALSE)</f>
        <v>POLISH MATERIAL</v>
      </c>
      <c r="V2198" t="str">
        <f>IF(T2198="","(blank)",IF(COUNTIF('STANDARD COMM'!A:A,T2198)&gt;0,"OK","OUT OF SCOPE"))</f>
        <v>OK</v>
      </c>
    </row>
    <row r="2199" spans="1:22">
      <c r="A2199" t="s">
        <v>9650</v>
      </c>
      <c r="B2199" s="48">
        <v>46163.651331018496</v>
      </c>
      <c r="D2199" t="s">
        <v>95</v>
      </c>
      <c r="E2199" t="str">
        <f>VLOOKUP(D2199,[1]Sheet1!$F:$G,2,FALSE)</f>
        <v>Q.S.ABRASIVI MARENGO SRL</v>
      </c>
      <c r="F2199" t="s">
        <v>9774</v>
      </c>
      <c r="G2199" s="24">
        <v>46173</v>
      </c>
      <c r="I2199" t="s">
        <v>1189</v>
      </c>
      <c r="J2199" t="s">
        <v>1190</v>
      </c>
      <c r="K2199" t="s">
        <v>4946</v>
      </c>
      <c r="L2199" s="33" t="str">
        <f>VLOOKUP(K2199,'COMM ITY- ENG'!A:B,2,FALSE)</f>
        <v>consumable materials</v>
      </c>
      <c r="N2199">
        <v>2000</v>
      </c>
      <c r="O2199" t="s">
        <v>4950</v>
      </c>
      <c r="Q2199" s="19">
        <f t="shared" si="34"/>
        <v>0.9</v>
      </c>
      <c r="R2199">
        <v>1800</v>
      </c>
      <c r="S2199" s="26" t="str">
        <f>IFERROR(VLOOKUP(J2199,'DESC ITY - ENG'!B:C,2,FALSE),VLOOKUP(I2199,'DESC ITY - ENG'!A:C,3,FALSE))</f>
        <v>CORUNDUM GRIT 60</v>
      </c>
      <c r="T2199" s="15" t="str">
        <f>IFERROR(VLOOKUP(S2199,'DESC ITY - ENG'!C:D,2,FALSE),VLOOKUP(J2199,'DESC ITY - ENG'!B:D,3,FALSE))</f>
        <v>SHTS</v>
      </c>
      <c r="U2199" t="str">
        <f>VLOOKUP(T2199,'STANDARD COMM'!A:B,2,FALSE)</f>
        <v>COLOR SHEET SLEEVE</v>
      </c>
      <c r="V2199" t="str">
        <f>IF(T2199="","(blank)",IF(COUNTIF('STANDARD COMM'!A:A,T2199)&gt;0,"OK","OUT OF SCOPE"))</f>
        <v>OK</v>
      </c>
    </row>
    <row r="2200" spans="1:22">
      <c r="A2200" t="s">
        <v>9650</v>
      </c>
      <c r="B2200" s="48">
        <v>46163.651331018496</v>
      </c>
      <c r="D2200" t="s">
        <v>95</v>
      </c>
      <c r="E2200" t="str">
        <f>VLOOKUP(D2200,[1]Sheet1!$F:$G,2,FALSE)</f>
        <v>Q.S.ABRASIVI MARENGO SRL</v>
      </c>
      <c r="F2200" t="s">
        <v>9774</v>
      </c>
      <c r="G2200" s="24">
        <v>46173</v>
      </c>
      <c r="I2200" t="s">
        <v>860</v>
      </c>
      <c r="J2200" t="s">
        <v>861</v>
      </c>
      <c r="K2200" t="s">
        <v>4946</v>
      </c>
      <c r="L2200" s="33" t="str">
        <f>VLOOKUP(K2200,'COMM ITY- ENG'!A:B,2,FALSE)</f>
        <v>consumable materials</v>
      </c>
      <c r="N2200">
        <v>4000</v>
      </c>
      <c r="O2200" t="s">
        <v>4950</v>
      </c>
      <c r="Q2200" s="19">
        <f t="shared" si="34"/>
        <v>0.9</v>
      </c>
      <c r="R2200">
        <v>3600</v>
      </c>
      <c r="S2200" s="26" t="str">
        <f>IFERROR(VLOOKUP(J2200,'DESC ITY - ENG'!B:C,2,FALSE),VLOOKUP(I2200,'DESC ITY - ENG'!A:C,3,FALSE))</f>
        <v>Corundum Abrasive 80 GritCorundum Abrasive</v>
      </c>
      <c r="T2200" s="15" t="str">
        <f>IFERROR(VLOOKUP(S2200,'DESC ITY - ENG'!C:D,2,FALSE),VLOOKUP(J2200,'DESC ITY - ENG'!B:D,3,FALSE))</f>
        <v>POLM</v>
      </c>
      <c r="U2200" t="str">
        <f>VLOOKUP(T2200,'STANDARD COMM'!A:B,2,FALSE)</f>
        <v>POLISH MATERIAL</v>
      </c>
      <c r="V2200" t="str">
        <f>IF(T2200="","(blank)",IF(COUNTIF('STANDARD COMM'!A:A,T2200)&gt;0,"OK","OUT OF SCOPE"))</f>
        <v>OK</v>
      </c>
    </row>
  </sheetData>
  <autoFilter ref="A1:U2200" xr:uid="{00000000-0009-0000-0000-000000000000}">
    <sortState xmlns:xlrd2="http://schemas.microsoft.com/office/spreadsheetml/2017/richdata2" ref="A2:U2200">
      <sortCondition ref="G1:G2200"/>
    </sortState>
  </autoFilter>
  <sortState xmlns:xlrd2="http://schemas.microsoft.com/office/spreadsheetml/2017/richdata2" ref="A2:P8709">
    <sortCondition descending="1" ref="B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topLeftCell="A69" workbookViewId="0">
      <selection activeCell="C21" sqref="C21"/>
    </sheetView>
  </sheetViews>
  <sheetFormatPr defaultRowHeight="14.4"/>
  <cols>
    <col min="1" max="1" width="24.6640625" customWidth="1"/>
    <col min="2" max="2" width="38" customWidth="1"/>
    <col min="3" max="3" width="31.44140625" customWidth="1"/>
    <col min="4" max="4" width="10.88671875" bestFit="1" customWidth="1"/>
  </cols>
  <sheetData>
    <row r="1" spans="1:4">
      <c r="A1" s="40" t="s">
        <v>7447</v>
      </c>
      <c r="B1" s="40" t="s">
        <v>7448</v>
      </c>
      <c r="C1" s="40" t="s">
        <v>7449</v>
      </c>
    </row>
    <row r="2" spans="1:4">
      <c r="A2" s="41" t="s">
        <v>5306</v>
      </c>
      <c r="B2" s="41" t="s">
        <v>7450</v>
      </c>
      <c r="C2" s="41" t="s">
        <v>7451</v>
      </c>
      <c r="D2" t="str">
        <f>_xlfn.TRANSLATE(C2,"en","zh-cht")</f>
        <v>金屬</v>
      </c>
    </row>
    <row r="3" spans="1:4">
      <c r="A3" s="42" t="s">
        <v>5313</v>
      </c>
      <c r="B3" s="42" t="s">
        <v>5612</v>
      </c>
      <c r="C3" s="42" t="s">
        <v>7452</v>
      </c>
      <c r="D3" t="str">
        <f t="shared" ref="D3:D66" si="0">_xlfn.TRANSLATE(C3,"en","zh-cht")</f>
        <v>塑膠</v>
      </c>
    </row>
    <row r="4" spans="1:4">
      <c r="A4" s="41" t="s">
        <v>7453</v>
      </c>
      <c r="B4" s="41" t="s">
        <v>7454</v>
      </c>
      <c r="C4" s="41" t="s">
        <v>7455</v>
      </c>
      <c r="D4" t="str">
        <f t="shared" si="0"/>
        <v>廚房工具</v>
      </c>
    </row>
    <row r="5" spans="1:4">
      <c r="A5" s="43" t="s">
        <v>7456</v>
      </c>
      <c r="B5" s="43" t="s">
        <v>7457</v>
      </c>
      <c r="C5" s="43" t="s">
        <v>7458</v>
      </c>
      <c r="D5" t="str">
        <f t="shared" si="0"/>
        <v>電材料</v>
      </c>
    </row>
    <row r="6" spans="1:4">
      <c r="A6" s="41" t="s">
        <v>6537</v>
      </c>
      <c r="B6" s="41" t="s">
        <v>7459</v>
      </c>
      <c r="C6" s="41" t="s">
        <v>7460</v>
      </c>
      <c r="D6" t="str">
        <f t="shared" si="0"/>
        <v>紙張材料</v>
      </c>
    </row>
    <row r="7" spans="1:4">
      <c r="A7" s="43" t="s">
        <v>5310</v>
      </c>
      <c r="B7" s="43" t="s">
        <v>7461</v>
      </c>
      <c r="C7" s="43" t="s">
        <v>7460</v>
      </c>
      <c r="D7" t="str">
        <f t="shared" si="0"/>
        <v>紙張材料</v>
      </c>
    </row>
    <row r="8" spans="1:4">
      <c r="A8" s="41" t="s">
        <v>7462</v>
      </c>
      <c r="B8" s="41" t="s">
        <v>7463</v>
      </c>
      <c r="C8" s="41" t="s">
        <v>7464</v>
      </c>
      <c r="D8" t="str">
        <f t="shared" si="0"/>
        <v>緊固件</v>
      </c>
    </row>
    <row r="9" spans="1:4">
      <c r="A9" s="43" t="s">
        <v>7465</v>
      </c>
      <c r="B9" s="43" t="s">
        <v>7466</v>
      </c>
      <c r="C9" s="43" t="s">
        <v>7464</v>
      </c>
      <c r="D9" t="str">
        <f t="shared" si="0"/>
        <v>緊固件</v>
      </c>
    </row>
    <row r="10" spans="1:4">
      <c r="A10" s="41" t="s">
        <v>5305</v>
      </c>
      <c r="B10" s="41" t="s">
        <v>7467</v>
      </c>
      <c r="C10" s="41" t="s">
        <v>7460</v>
      </c>
      <c r="D10" t="str">
        <f t="shared" si="0"/>
        <v>紙張材料</v>
      </c>
    </row>
    <row r="11" spans="1:4">
      <c r="A11" s="43" t="s">
        <v>7468</v>
      </c>
      <c r="B11" s="43" t="s">
        <v>7469</v>
      </c>
      <c r="C11" s="43" t="s">
        <v>7451</v>
      </c>
      <c r="D11" t="str">
        <f t="shared" si="0"/>
        <v>金屬</v>
      </c>
    </row>
    <row r="12" spans="1:4">
      <c r="A12" s="41" t="s">
        <v>7470</v>
      </c>
      <c r="B12" s="41" t="s">
        <v>7471</v>
      </c>
      <c r="C12" s="41" t="s">
        <v>7458</v>
      </c>
      <c r="D12" t="str">
        <f t="shared" si="0"/>
        <v>電材料</v>
      </c>
    </row>
    <row r="13" spans="1:4">
      <c r="A13" s="43" t="s">
        <v>7472</v>
      </c>
      <c r="B13" s="43" t="s">
        <v>7473</v>
      </c>
      <c r="C13" s="43" t="s">
        <v>7451</v>
      </c>
      <c r="D13" t="str">
        <f t="shared" si="0"/>
        <v>金屬</v>
      </c>
    </row>
    <row r="14" spans="1:4">
      <c r="A14" s="41" t="s">
        <v>7474</v>
      </c>
      <c r="B14" s="41" t="s">
        <v>7475</v>
      </c>
      <c r="C14" s="41" t="s">
        <v>7464</v>
      </c>
      <c r="D14" t="str">
        <f t="shared" si="0"/>
        <v>緊固件</v>
      </c>
    </row>
    <row r="15" spans="1:4">
      <c r="A15" s="43" t="s">
        <v>7476</v>
      </c>
      <c r="B15" s="43" t="s">
        <v>7477</v>
      </c>
      <c r="C15" s="43" t="s">
        <v>7458</v>
      </c>
      <c r="D15" t="str">
        <f t="shared" si="0"/>
        <v>電材料</v>
      </c>
    </row>
    <row r="16" spans="1:4">
      <c r="A16" s="41" t="s">
        <v>7478</v>
      </c>
      <c r="B16" s="41" t="s">
        <v>7479</v>
      </c>
      <c r="C16" s="41" t="s">
        <v>7479</v>
      </c>
      <c r="D16" t="str">
        <f t="shared" si="0"/>
        <v>錯誤</v>
      </c>
    </row>
    <row r="17" spans="1:4">
      <c r="A17" s="43" t="s">
        <v>7480</v>
      </c>
      <c r="B17" s="43" t="s">
        <v>7481</v>
      </c>
      <c r="C17" s="43" t="s">
        <v>7482</v>
      </c>
      <c r="D17" t="str">
        <f t="shared" si="0"/>
        <v>塗層</v>
      </c>
    </row>
    <row r="18" spans="1:4">
      <c r="A18" s="41" t="s">
        <v>7483</v>
      </c>
      <c r="B18" s="41" t="s">
        <v>7484</v>
      </c>
      <c r="C18" s="41" t="s">
        <v>7464</v>
      </c>
      <c r="D18" t="str">
        <f t="shared" si="0"/>
        <v>緊固件</v>
      </c>
    </row>
    <row r="19" spans="1:4">
      <c r="A19" s="43" t="s">
        <v>7485</v>
      </c>
      <c r="B19" s="43" t="s">
        <v>7486</v>
      </c>
      <c r="C19" s="43" t="s">
        <v>7487</v>
      </c>
      <c r="D19" t="str">
        <f t="shared" si="0"/>
        <v>其他</v>
      </c>
    </row>
    <row r="20" spans="1:4">
      <c r="A20" s="41" t="s">
        <v>5303</v>
      </c>
      <c r="B20" s="41" t="s">
        <v>7488</v>
      </c>
      <c r="C20" s="41" t="s">
        <v>7489</v>
      </c>
      <c r="D20" t="str">
        <f t="shared" si="0"/>
        <v>配件</v>
      </c>
    </row>
    <row r="21" spans="1:4">
      <c r="A21" s="43" t="s">
        <v>7490</v>
      </c>
      <c r="B21" s="43" t="s">
        <v>7491</v>
      </c>
      <c r="C21" s="43" t="s">
        <v>7492</v>
      </c>
      <c r="D21" t="str">
        <f t="shared" si="0"/>
        <v>蓋子</v>
      </c>
    </row>
    <row r="22" spans="1:4">
      <c r="A22" s="41" t="s">
        <v>6308</v>
      </c>
      <c r="B22" s="41" t="s">
        <v>7493</v>
      </c>
      <c r="C22" s="41" t="s">
        <v>7494</v>
      </c>
      <c r="D22" t="str">
        <f t="shared" si="0"/>
        <v>玻璃材質</v>
      </c>
    </row>
    <row r="23" spans="1:4">
      <c r="A23" s="43" t="s">
        <v>7495</v>
      </c>
      <c r="B23" s="43" t="s">
        <v>7496</v>
      </c>
      <c r="C23" s="43" t="s">
        <v>7464</v>
      </c>
      <c r="D23" t="str">
        <f t="shared" si="0"/>
        <v>緊固件</v>
      </c>
    </row>
    <row r="24" spans="1:4">
      <c r="A24" s="41" t="s">
        <v>5314</v>
      </c>
      <c r="B24" s="41" t="s">
        <v>7497</v>
      </c>
      <c r="C24" s="41" t="s">
        <v>7489</v>
      </c>
      <c r="D24" t="str">
        <f t="shared" si="0"/>
        <v>配件</v>
      </c>
    </row>
    <row r="25" spans="1:4">
      <c r="A25" s="43" t="s">
        <v>7498</v>
      </c>
      <c r="B25" s="43" t="s">
        <v>7499</v>
      </c>
      <c r="C25" s="43" t="s">
        <v>7458</v>
      </c>
      <c r="D25" t="str">
        <f t="shared" si="0"/>
        <v>電材料</v>
      </c>
    </row>
    <row r="26" spans="1:4">
      <c r="A26" s="41" t="s">
        <v>7500</v>
      </c>
      <c r="B26" s="41" t="s">
        <v>7501</v>
      </c>
      <c r="C26" s="41" t="s">
        <v>7458</v>
      </c>
      <c r="D26" t="str">
        <f t="shared" si="0"/>
        <v>電材料</v>
      </c>
    </row>
    <row r="27" spans="1:4">
      <c r="A27" s="43" t="s">
        <v>7502</v>
      </c>
      <c r="B27" s="43" t="s">
        <v>7503</v>
      </c>
      <c r="C27" s="43" t="s">
        <v>7482</v>
      </c>
      <c r="D27" t="str">
        <f t="shared" si="0"/>
        <v>塗層</v>
      </c>
    </row>
    <row r="28" spans="1:4">
      <c r="A28" s="41" t="s">
        <v>7504</v>
      </c>
      <c r="B28" s="41" t="s">
        <v>7505</v>
      </c>
      <c r="C28" s="41" t="s">
        <v>7460</v>
      </c>
      <c r="D28" t="str">
        <f t="shared" si="0"/>
        <v>紙張材料</v>
      </c>
    </row>
    <row r="29" spans="1:4">
      <c r="A29" s="43" t="s">
        <v>5609</v>
      </c>
      <c r="B29" s="43" t="s">
        <v>5609</v>
      </c>
      <c r="C29" s="43" t="s">
        <v>7489</v>
      </c>
      <c r="D29" t="str">
        <f t="shared" si="0"/>
        <v>配件</v>
      </c>
    </row>
    <row r="30" spans="1:4">
      <c r="A30" s="41" t="s">
        <v>5308</v>
      </c>
      <c r="B30" s="41" t="s">
        <v>7506</v>
      </c>
      <c r="C30" s="41" t="s">
        <v>7460</v>
      </c>
      <c r="D30" t="str">
        <f t="shared" si="0"/>
        <v>紙張材料</v>
      </c>
    </row>
    <row r="31" spans="1:4">
      <c r="A31" s="43" t="s">
        <v>7507</v>
      </c>
      <c r="B31" s="43" t="s">
        <v>7508</v>
      </c>
      <c r="C31" s="43" t="s">
        <v>7458</v>
      </c>
      <c r="D31" t="str">
        <f t="shared" si="0"/>
        <v>電材料</v>
      </c>
    </row>
    <row r="32" spans="1:4">
      <c r="A32" s="41" t="s">
        <v>7509</v>
      </c>
      <c r="B32" s="41" t="s">
        <v>7510</v>
      </c>
      <c r="C32" s="41" t="s">
        <v>7489</v>
      </c>
      <c r="D32" t="str">
        <f t="shared" si="0"/>
        <v>配件</v>
      </c>
    </row>
    <row r="33" spans="1:4">
      <c r="A33" s="43" t="s">
        <v>6315</v>
      </c>
      <c r="B33" s="43" t="s">
        <v>7511</v>
      </c>
      <c r="C33" s="43" t="s">
        <v>7492</v>
      </c>
      <c r="D33" t="str">
        <f t="shared" si="0"/>
        <v>蓋子</v>
      </c>
    </row>
    <row r="34" spans="1:4">
      <c r="A34" s="41" t="s">
        <v>7512</v>
      </c>
      <c r="B34" s="41" t="s">
        <v>7513</v>
      </c>
      <c r="C34" s="41" t="s">
        <v>7487</v>
      </c>
      <c r="D34" t="str">
        <f t="shared" si="0"/>
        <v>其他</v>
      </c>
    </row>
    <row r="35" spans="1:4">
      <c r="A35" s="43" t="s">
        <v>7514</v>
      </c>
      <c r="B35" s="43" t="s">
        <v>7515</v>
      </c>
      <c r="C35" s="43" t="s">
        <v>7489</v>
      </c>
      <c r="D35" t="str">
        <f t="shared" si="0"/>
        <v>配件</v>
      </c>
    </row>
    <row r="36" spans="1:4">
      <c r="A36" s="41" t="s">
        <v>5347</v>
      </c>
      <c r="B36" s="41" t="s">
        <v>7516</v>
      </c>
      <c r="C36" s="41" t="s">
        <v>7487</v>
      </c>
      <c r="D36" t="str">
        <f t="shared" si="0"/>
        <v>其他</v>
      </c>
    </row>
    <row r="37" spans="1:4">
      <c r="A37" s="43" t="s">
        <v>7517</v>
      </c>
      <c r="B37" s="43" t="s">
        <v>7518</v>
      </c>
      <c r="C37" s="43" t="s">
        <v>7464</v>
      </c>
      <c r="D37" t="str">
        <f t="shared" si="0"/>
        <v>緊固件</v>
      </c>
    </row>
    <row r="38" spans="1:4">
      <c r="A38" s="41" t="s">
        <v>7519</v>
      </c>
      <c r="B38" s="41" t="s">
        <v>7520</v>
      </c>
      <c r="C38" s="41" t="s">
        <v>7487</v>
      </c>
      <c r="D38" t="str">
        <f t="shared" si="0"/>
        <v>其他</v>
      </c>
    </row>
    <row r="39" spans="1:4">
      <c r="A39" s="43" t="s">
        <v>7521</v>
      </c>
      <c r="B39" s="43" t="s">
        <v>5611</v>
      </c>
      <c r="C39" s="43" t="s">
        <v>7522</v>
      </c>
      <c r="D39" t="str">
        <f t="shared" si="0"/>
        <v>潘</v>
      </c>
    </row>
    <row r="40" spans="1:4">
      <c r="A40" s="41" t="s">
        <v>5344</v>
      </c>
      <c r="B40" s="41" t="s">
        <v>7523</v>
      </c>
      <c r="C40" s="41" t="s">
        <v>7460</v>
      </c>
      <c r="D40" t="str">
        <f t="shared" si="0"/>
        <v>紙張材料</v>
      </c>
    </row>
    <row r="41" spans="1:4">
      <c r="A41" s="43" t="s">
        <v>7524</v>
      </c>
      <c r="B41" s="43" t="s">
        <v>7525</v>
      </c>
      <c r="C41" s="43" t="s">
        <v>7524</v>
      </c>
      <c r="D41" t="str">
        <f t="shared" si="0"/>
        <v>PFAM</v>
      </c>
    </row>
    <row r="42" spans="1:4">
      <c r="A42" s="41" t="s">
        <v>7526</v>
      </c>
      <c r="B42" s="41" t="s">
        <v>7527</v>
      </c>
      <c r="C42" s="41" t="s">
        <v>7452</v>
      </c>
      <c r="D42" t="str">
        <f t="shared" si="0"/>
        <v>塑膠</v>
      </c>
    </row>
    <row r="43" spans="1:4">
      <c r="A43" s="43" t="s">
        <v>7528</v>
      </c>
      <c r="B43" s="43" t="s">
        <v>7529</v>
      </c>
      <c r="C43" s="43" t="s">
        <v>7530</v>
      </c>
      <c r="D43" t="str">
        <f t="shared" si="0"/>
        <v>拋光材料</v>
      </c>
    </row>
    <row r="44" spans="1:4">
      <c r="A44" s="41" t="s">
        <v>7531</v>
      </c>
      <c r="B44" s="41" t="s">
        <v>7532</v>
      </c>
      <c r="C44" s="41" t="s">
        <v>7530</v>
      </c>
      <c r="D44" t="str">
        <f t="shared" si="0"/>
        <v>拋光材料</v>
      </c>
    </row>
    <row r="45" spans="1:4">
      <c r="A45" s="43" t="s">
        <v>7533</v>
      </c>
      <c r="B45" s="43" t="s">
        <v>7534</v>
      </c>
      <c r="C45" s="43" t="s">
        <v>7535</v>
      </c>
      <c r="D45" t="str">
        <f t="shared" si="0"/>
        <v>芬粉</v>
      </c>
    </row>
    <row r="46" spans="1:4">
      <c r="A46" s="41" t="s">
        <v>7536</v>
      </c>
      <c r="B46" s="41" t="s">
        <v>7537</v>
      </c>
      <c r="C46" s="41" t="s">
        <v>7452</v>
      </c>
      <c r="D46" t="str">
        <f t="shared" si="0"/>
        <v>塑膠</v>
      </c>
    </row>
    <row r="47" spans="1:4">
      <c r="A47" s="43" t="s">
        <v>7538</v>
      </c>
      <c r="B47" s="43" t="s">
        <v>7539</v>
      </c>
      <c r="C47" s="43" t="s">
        <v>7540</v>
      </c>
      <c r="D47" t="str">
        <f t="shared" si="0"/>
        <v>壓力鍋</v>
      </c>
    </row>
    <row r="48" spans="1:4">
      <c r="A48" s="41" t="s">
        <v>5926</v>
      </c>
      <c r="B48" s="41" t="s">
        <v>7541</v>
      </c>
      <c r="C48" s="41" t="s">
        <v>7460</v>
      </c>
      <c r="D48" t="str">
        <f t="shared" si="0"/>
        <v>紙張材料</v>
      </c>
    </row>
    <row r="49" spans="1:4">
      <c r="A49" s="43" t="s">
        <v>7542</v>
      </c>
      <c r="B49" s="43" t="s">
        <v>7543</v>
      </c>
      <c r="C49" s="43" t="s">
        <v>7458</v>
      </c>
      <c r="D49" t="str">
        <f t="shared" si="0"/>
        <v>電材料</v>
      </c>
    </row>
    <row r="50" spans="1:4">
      <c r="A50" s="41" t="s">
        <v>5943</v>
      </c>
      <c r="B50" s="41" t="s">
        <v>7544</v>
      </c>
      <c r="C50" s="41" t="s">
        <v>7492</v>
      </c>
      <c r="D50" t="str">
        <f t="shared" si="0"/>
        <v>蓋子</v>
      </c>
    </row>
    <row r="51" spans="1:4">
      <c r="A51" s="43" t="s">
        <v>7545</v>
      </c>
      <c r="B51" s="43" t="s">
        <v>7545</v>
      </c>
      <c r="C51" s="43" t="s">
        <v>7546</v>
      </c>
      <c r="D51" t="str">
        <f t="shared" si="0"/>
        <v>機架</v>
      </c>
    </row>
    <row r="52" spans="1:4">
      <c r="A52" s="41" t="s">
        <v>5610</v>
      </c>
      <c r="B52" s="41" t="s">
        <v>7547</v>
      </c>
      <c r="C52" s="41" t="s">
        <v>7464</v>
      </c>
      <c r="D52" t="str">
        <f t="shared" si="0"/>
        <v>緊固件</v>
      </c>
    </row>
    <row r="53" spans="1:4">
      <c r="A53" s="43" t="s">
        <v>7548</v>
      </c>
      <c r="B53" s="43" t="s">
        <v>7549</v>
      </c>
      <c r="C53" s="43" t="s">
        <v>7458</v>
      </c>
      <c r="D53" t="str">
        <f t="shared" si="0"/>
        <v>電材料</v>
      </c>
    </row>
    <row r="54" spans="1:4">
      <c r="A54" s="41" t="s">
        <v>5315</v>
      </c>
      <c r="B54" s="41" t="s">
        <v>7550</v>
      </c>
      <c r="C54" s="41" t="s">
        <v>7464</v>
      </c>
      <c r="D54" t="str">
        <f t="shared" si="0"/>
        <v>緊固件</v>
      </c>
    </row>
    <row r="55" spans="1:4">
      <c r="A55" s="43" t="s">
        <v>6384</v>
      </c>
      <c r="B55" s="43" t="s">
        <v>7551</v>
      </c>
      <c r="C55" s="43" t="s">
        <v>7489</v>
      </c>
      <c r="D55" t="str">
        <f t="shared" si="0"/>
        <v>配件</v>
      </c>
    </row>
    <row r="56" spans="1:4">
      <c r="A56" s="41" t="s">
        <v>7552</v>
      </c>
      <c r="B56" s="41" t="s">
        <v>7553</v>
      </c>
      <c r="C56" s="41" t="s">
        <v>7460</v>
      </c>
      <c r="D56" t="str">
        <f t="shared" si="0"/>
        <v>紙張材料</v>
      </c>
    </row>
    <row r="57" spans="1:4">
      <c r="A57" s="43" t="s">
        <v>7554</v>
      </c>
      <c r="B57" s="43" t="s">
        <v>7555</v>
      </c>
      <c r="C57" s="43" t="s">
        <v>7460</v>
      </c>
      <c r="D57" t="str">
        <f t="shared" si="0"/>
        <v>紙張材料</v>
      </c>
    </row>
    <row r="58" spans="1:4">
      <c r="A58" s="41" t="s">
        <v>5304</v>
      </c>
      <c r="B58" s="41" t="s">
        <v>7556</v>
      </c>
      <c r="C58" s="41" t="s">
        <v>7460</v>
      </c>
      <c r="D58" t="str">
        <f t="shared" si="0"/>
        <v>紙張材料</v>
      </c>
    </row>
    <row r="59" spans="1:4">
      <c r="A59" s="43" t="s">
        <v>7557</v>
      </c>
      <c r="B59" s="43" t="s">
        <v>7558</v>
      </c>
      <c r="C59" s="43" t="s">
        <v>7482</v>
      </c>
      <c r="D59" t="str">
        <f t="shared" si="0"/>
        <v>塗層</v>
      </c>
    </row>
    <row r="60" spans="1:4">
      <c r="A60" s="41" t="s">
        <v>7559</v>
      </c>
      <c r="B60" s="41" t="s">
        <v>7560</v>
      </c>
      <c r="C60" s="41" t="s">
        <v>7458</v>
      </c>
      <c r="D60" t="str">
        <f t="shared" si="0"/>
        <v>電材料</v>
      </c>
    </row>
    <row r="61" spans="1:4">
      <c r="A61" s="43" t="s">
        <v>7561</v>
      </c>
      <c r="B61" s="43" t="s">
        <v>7562</v>
      </c>
      <c r="C61" s="43" t="s">
        <v>7458</v>
      </c>
      <c r="D61" t="str">
        <f t="shared" si="0"/>
        <v>電材料</v>
      </c>
    </row>
    <row r="62" spans="1:4">
      <c r="A62" s="41" t="s">
        <v>7563</v>
      </c>
      <c r="B62" s="41" t="s">
        <v>7564</v>
      </c>
      <c r="C62" s="41" t="s">
        <v>7565</v>
      </c>
      <c r="D62" t="str">
        <f t="shared" si="0"/>
        <v>好收尾</v>
      </c>
    </row>
    <row r="63" spans="1:4">
      <c r="A63" s="43" t="s">
        <v>5312</v>
      </c>
      <c r="B63" s="43" t="s">
        <v>7566</v>
      </c>
      <c r="C63" s="43" t="s">
        <v>7451</v>
      </c>
      <c r="D63" t="str">
        <f t="shared" si="0"/>
        <v>金屬</v>
      </c>
    </row>
    <row r="64" spans="1:4">
      <c r="A64" s="41" t="s">
        <v>7567</v>
      </c>
      <c r="B64" s="41" t="s">
        <v>8841</v>
      </c>
      <c r="C64" s="41" t="s">
        <v>7451</v>
      </c>
      <c r="D64" t="str">
        <f t="shared" si="0"/>
        <v>金屬</v>
      </c>
    </row>
    <row r="65" spans="1:4">
      <c r="A65" s="43" t="s">
        <v>7568</v>
      </c>
      <c r="B65" s="43" t="s">
        <v>7569</v>
      </c>
      <c r="C65" s="43" t="s">
        <v>7460</v>
      </c>
      <c r="D65" t="str">
        <f t="shared" si="0"/>
        <v>紙張材料</v>
      </c>
    </row>
    <row r="66" spans="1:4" ht="27.6">
      <c r="A66" s="41" t="s">
        <v>7570</v>
      </c>
      <c r="B66" s="41" t="s">
        <v>7571</v>
      </c>
      <c r="C66" s="41" t="s">
        <v>7572</v>
      </c>
      <c r="D66" t="str">
        <f t="shared" si="0"/>
        <v>蒸汽船</v>
      </c>
    </row>
    <row r="67" spans="1:4">
      <c r="A67" s="43" t="s">
        <v>5316</v>
      </c>
      <c r="B67" s="43" t="s">
        <v>5316</v>
      </c>
      <c r="C67" s="43" t="s">
        <v>7464</v>
      </c>
      <c r="D67" t="str">
        <f t="shared" ref="D67:D79" si="1">_xlfn.TRANSLATE(C67,"en","zh-cht")</f>
        <v>緊固件</v>
      </c>
    </row>
    <row r="68" spans="1:4">
      <c r="A68" s="41" t="s">
        <v>7573</v>
      </c>
      <c r="B68" s="41" t="s">
        <v>7574</v>
      </c>
      <c r="C68" s="41" t="s">
        <v>7452</v>
      </c>
      <c r="D68" t="str">
        <f t="shared" si="1"/>
        <v>塑膠</v>
      </c>
    </row>
    <row r="69" spans="1:4" ht="27.6">
      <c r="A69" s="43" t="s">
        <v>5366</v>
      </c>
      <c r="B69" s="43" t="s">
        <v>7575</v>
      </c>
      <c r="C69" s="43" t="s">
        <v>7455</v>
      </c>
      <c r="D69" t="str">
        <f t="shared" si="1"/>
        <v>廚房工具</v>
      </c>
    </row>
    <row r="70" spans="1:4">
      <c r="A70" s="41" t="s">
        <v>7576</v>
      </c>
      <c r="B70" s="41" t="s">
        <v>7577</v>
      </c>
      <c r="C70" s="41" t="s">
        <v>7460</v>
      </c>
      <c r="D70" t="str">
        <f t="shared" si="1"/>
        <v>紙張材料</v>
      </c>
    </row>
    <row r="71" spans="1:4">
      <c r="A71" s="43" t="s">
        <v>7578</v>
      </c>
      <c r="B71" s="43" t="s">
        <v>7579</v>
      </c>
      <c r="C71" s="43" t="s">
        <v>7458</v>
      </c>
      <c r="D71" t="str">
        <f t="shared" si="1"/>
        <v>電材料</v>
      </c>
    </row>
    <row r="72" spans="1:4">
      <c r="A72" s="41" t="s">
        <v>7580</v>
      </c>
      <c r="B72" s="41" t="s">
        <v>7581</v>
      </c>
      <c r="C72" s="41" t="s">
        <v>7458</v>
      </c>
      <c r="D72" t="str">
        <f t="shared" si="1"/>
        <v>電材料</v>
      </c>
    </row>
    <row r="73" spans="1:4">
      <c r="A73" s="43" t="s">
        <v>7582</v>
      </c>
      <c r="B73" s="43" t="s">
        <v>7583</v>
      </c>
      <c r="C73" s="43" t="s">
        <v>7451</v>
      </c>
      <c r="D73" t="str">
        <f t="shared" si="1"/>
        <v>金屬</v>
      </c>
    </row>
    <row r="74" spans="1:4">
      <c r="A74" s="41" t="s">
        <v>7584</v>
      </c>
      <c r="B74" s="41" t="s">
        <v>7585</v>
      </c>
      <c r="C74" s="41" t="s">
        <v>7460</v>
      </c>
      <c r="D74" t="str">
        <f t="shared" si="1"/>
        <v>紙張材料</v>
      </c>
    </row>
    <row r="75" spans="1:4">
      <c r="A75" s="43" t="s">
        <v>5309</v>
      </c>
      <c r="B75" s="43" t="s">
        <v>7586</v>
      </c>
      <c r="C75" s="43" t="s">
        <v>7487</v>
      </c>
      <c r="D75" t="str">
        <f t="shared" si="1"/>
        <v>其他</v>
      </c>
    </row>
    <row r="76" spans="1:4">
      <c r="A76" s="41" t="s">
        <v>7587</v>
      </c>
      <c r="B76" s="41" t="s">
        <v>7588</v>
      </c>
      <c r="C76" s="41" t="s">
        <v>7460</v>
      </c>
      <c r="D76" t="str">
        <f t="shared" si="1"/>
        <v>紙張材料</v>
      </c>
    </row>
    <row r="77" spans="1:4">
      <c r="A77" s="43" t="s">
        <v>5307</v>
      </c>
      <c r="B77" s="43" t="s">
        <v>7589</v>
      </c>
      <c r="C77" s="43" t="s">
        <v>7464</v>
      </c>
      <c r="D77" t="str">
        <f t="shared" si="1"/>
        <v>緊固件</v>
      </c>
    </row>
    <row r="78" spans="1:4">
      <c r="A78" s="41" t="s">
        <v>5368</v>
      </c>
      <c r="B78" s="41" t="s">
        <v>7590</v>
      </c>
      <c r="C78" s="41" t="s">
        <v>7591</v>
      </c>
      <c r="D78" t="str">
        <f t="shared" si="1"/>
        <v>進行中</v>
      </c>
    </row>
    <row r="79" spans="1:4">
      <c r="A79" s="43" t="s">
        <v>7592</v>
      </c>
      <c r="B79" s="43" t="s">
        <v>7593</v>
      </c>
      <c r="C79" s="43" t="s">
        <v>7458</v>
      </c>
      <c r="D79" t="str">
        <f t="shared" si="1"/>
        <v>電材料</v>
      </c>
    </row>
    <row r="80" spans="1:4">
      <c r="A80" s="29" t="s">
        <v>7594</v>
      </c>
    </row>
    <row r="81" spans="1:1">
      <c r="A81" s="30" t="s">
        <v>7595</v>
      </c>
    </row>
    <row r="82" spans="1:1">
      <c r="A82" s="30">
        <v>1</v>
      </c>
    </row>
    <row r="83" spans="1:1">
      <c r="A83" s="30" t="s">
        <v>7596</v>
      </c>
    </row>
    <row r="84" spans="1:1">
      <c r="A84" s="31" t="s">
        <v>7597</v>
      </c>
    </row>
  </sheetData>
  <autoFilter ref="A1:C84" xr:uid="{00000000-0009-0000-0000-000001000000}"/>
  <phoneticPr fontId="2" type="noConversion"/>
  <hyperlinks>
    <hyperlink ref="A81" r:id="rId1" display="https://portal.meyer-mhk.com/MMS/PRS/MainComm" xr:uid="{00000000-0004-0000-0100-000000000000}"/>
    <hyperlink ref="A82" r:id="rId2" display="https://portal.meyer-mhk.com/MMS/PRS/MainComm" xr:uid="{00000000-0004-0000-0100-000001000000}"/>
    <hyperlink ref="A83" r:id="rId3" display="https://portal.meyer-mhk.com/MMS/PRS/MainComm" xr:uid="{00000000-0004-0000-0100-000002000000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B16"/>
  <sheetViews>
    <sheetView workbookViewId="0">
      <selection activeCell="F23" sqref="F23"/>
    </sheetView>
  </sheetViews>
  <sheetFormatPr defaultRowHeight="14.4"/>
  <cols>
    <col min="1" max="1" width="23.88671875" bestFit="1" customWidth="1"/>
    <col min="2" max="2" width="34.6640625" bestFit="1" customWidth="1"/>
  </cols>
  <sheetData>
    <row r="2" spans="1:2">
      <c r="A2" t="s">
        <v>5285</v>
      </c>
      <c r="B2" t="s">
        <v>5286</v>
      </c>
    </row>
    <row r="3" spans="1:2">
      <c r="A3" s="2" t="s">
        <v>4940</v>
      </c>
      <c r="B3" t="s">
        <v>5297</v>
      </c>
    </row>
    <row r="4" spans="1:2">
      <c r="A4" s="2" t="s">
        <v>4937</v>
      </c>
      <c r="B4" t="s">
        <v>5293</v>
      </c>
    </row>
    <row r="5" spans="1:2">
      <c r="A5" s="2" t="s">
        <v>4942</v>
      </c>
      <c r="B5" t="s">
        <v>5294</v>
      </c>
    </row>
    <row r="6" spans="1:2">
      <c r="A6" s="2" t="s">
        <v>4944</v>
      </c>
      <c r="B6" t="s">
        <v>5291</v>
      </c>
    </row>
    <row r="7" spans="1:2">
      <c r="A7" s="2" t="s">
        <v>4945</v>
      </c>
      <c r="B7" t="s">
        <v>5296</v>
      </c>
    </row>
    <row r="8" spans="1:2">
      <c r="A8" s="2" t="s">
        <v>4938</v>
      </c>
      <c r="B8" t="s">
        <v>5287</v>
      </c>
    </row>
    <row r="9" spans="1:2">
      <c r="A9" s="2" t="s">
        <v>4947</v>
      </c>
      <c r="B9" t="s">
        <v>5290</v>
      </c>
    </row>
    <row r="10" spans="1:2">
      <c r="A10" s="2" t="s">
        <v>4935</v>
      </c>
      <c r="B10" t="s">
        <v>5289</v>
      </c>
    </row>
    <row r="11" spans="1:2">
      <c r="A11" s="2" t="s">
        <v>4939</v>
      </c>
      <c r="B11" t="s">
        <v>5298</v>
      </c>
    </row>
    <row r="12" spans="1:2">
      <c r="A12" s="2" t="s">
        <v>4948</v>
      </c>
      <c r="B12" t="s">
        <v>5300</v>
      </c>
    </row>
    <row r="13" spans="1:2">
      <c r="A13" s="2" t="s">
        <v>4946</v>
      </c>
      <c r="B13" t="s">
        <v>5292</v>
      </c>
    </row>
    <row r="14" spans="1:2">
      <c r="A14" s="2" t="s">
        <v>4936</v>
      </c>
      <c r="B14" t="s">
        <v>5288</v>
      </c>
    </row>
    <row r="15" spans="1:2">
      <c r="A15" s="2" t="s">
        <v>4943</v>
      </c>
      <c r="B15" t="s">
        <v>5299</v>
      </c>
    </row>
    <row r="16" spans="1:2">
      <c r="A16" s="2" t="s">
        <v>4941</v>
      </c>
      <c r="B16" t="s">
        <v>5295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A1:E2374"/>
  <sheetViews>
    <sheetView topLeftCell="A2330" workbookViewId="0">
      <selection activeCell="C2357" sqref="C2357"/>
    </sheetView>
  </sheetViews>
  <sheetFormatPr defaultRowHeight="14.4"/>
  <cols>
    <col min="1" max="1" width="23.44140625" style="34" customWidth="1"/>
    <col min="2" max="2" width="103.109375" style="34" bestFit="1" customWidth="1"/>
    <col min="3" max="3" width="106" style="34" bestFit="1" customWidth="1"/>
    <col min="4" max="4" width="25.6640625" customWidth="1"/>
    <col min="6" max="6" width="10.88671875" bestFit="1" customWidth="1"/>
    <col min="7" max="7" width="34" customWidth="1"/>
  </cols>
  <sheetData>
    <row r="1" spans="1:4" ht="15" thickBot="1">
      <c r="A1" s="77" t="s">
        <v>8846</v>
      </c>
      <c r="B1" s="60" t="s">
        <v>11</v>
      </c>
      <c r="C1" s="60" t="s">
        <v>6954</v>
      </c>
      <c r="D1" s="61" t="s">
        <v>8844</v>
      </c>
    </row>
    <row r="2" spans="1:4" ht="15" hidden="1" thickBot="1">
      <c r="A2" s="62" t="s">
        <v>7253</v>
      </c>
      <c r="B2" s="63" t="s">
        <v>7357</v>
      </c>
      <c r="C2" s="64" t="s">
        <v>7325</v>
      </c>
      <c r="D2" s="65" t="s">
        <v>9504</v>
      </c>
    </row>
    <row r="3" spans="1:4" ht="15" hidden="1" thickBot="1">
      <c r="A3" s="62" t="s">
        <v>7253</v>
      </c>
      <c r="B3" s="63" t="s">
        <v>7357</v>
      </c>
      <c r="C3" s="64" t="s">
        <v>7325</v>
      </c>
      <c r="D3" s="65" t="s">
        <v>9504</v>
      </c>
    </row>
    <row r="4" spans="1:4" ht="15" hidden="1" thickBot="1">
      <c r="A4" s="62" t="s">
        <v>7255</v>
      </c>
      <c r="B4" s="63" t="s">
        <v>7358</v>
      </c>
      <c r="C4" s="64" t="s">
        <v>7326</v>
      </c>
      <c r="D4" s="65" t="s">
        <v>9504</v>
      </c>
    </row>
    <row r="5" spans="1:4" ht="15" hidden="1" thickBot="1">
      <c r="A5" s="62" t="s">
        <v>7255</v>
      </c>
      <c r="B5" s="63" t="s">
        <v>7358</v>
      </c>
      <c r="C5" s="64" t="s">
        <v>7326</v>
      </c>
      <c r="D5" s="65" t="s">
        <v>9504</v>
      </c>
    </row>
    <row r="6" spans="1:4" ht="15" hidden="1" thickBot="1">
      <c r="A6" s="62" t="s">
        <v>7261</v>
      </c>
      <c r="B6" s="63" t="s">
        <v>7361</v>
      </c>
      <c r="C6" s="64" t="s">
        <v>7329</v>
      </c>
      <c r="D6" s="65" t="s">
        <v>9504</v>
      </c>
    </row>
    <row r="7" spans="1:4" ht="15" hidden="1" thickBot="1">
      <c r="A7" s="62" t="s">
        <v>7261</v>
      </c>
      <c r="B7" s="63" t="s">
        <v>7361</v>
      </c>
      <c r="C7" s="64" t="s">
        <v>7329</v>
      </c>
      <c r="D7" s="65" t="s">
        <v>9504</v>
      </c>
    </row>
    <row r="8" spans="1:4" ht="15" hidden="1" thickBot="1">
      <c r="A8" s="62" t="s">
        <v>7257</v>
      </c>
      <c r="B8" s="63" t="s">
        <v>7359</v>
      </c>
      <c r="C8" s="64" t="s">
        <v>7327</v>
      </c>
      <c r="D8" s="65" t="s">
        <v>9504</v>
      </c>
    </row>
    <row r="9" spans="1:4" ht="15" hidden="1" thickBot="1">
      <c r="A9" s="62" t="s">
        <v>7257</v>
      </c>
      <c r="B9" s="63" t="s">
        <v>7359</v>
      </c>
      <c r="C9" s="64" t="s">
        <v>7327</v>
      </c>
      <c r="D9" s="65" t="s">
        <v>9504</v>
      </c>
    </row>
    <row r="10" spans="1:4" ht="15" hidden="1" thickBot="1">
      <c r="A10" s="62" t="s">
        <v>7259</v>
      </c>
      <c r="B10" s="63" t="s">
        <v>7360</v>
      </c>
      <c r="C10" s="64" t="s">
        <v>7328</v>
      </c>
      <c r="D10" s="65" t="s">
        <v>9504</v>
      </c>
    </row>
    <row r="11" spans="1:4" ht="15" hidden="1" thickBot="1">
      <c r="A11" s="62" t="s">
        <v>7259</v>
      </c>
      <c r="B11" s="63" t="s">
        <v>7360</v>
      </c>
      <c r="C11" s="64" t="s">
        <v>7328</v>
      </c>
      <c r="D11" s="65" t="s">
        <v>9504</v>
      </c>
    </row>
    <row r="12" spans="1:4" ht="15" hidden="1" thickBot="1">
      <c r="A12" s="62" t="s">
        <v>7263</v>
      </c>
      <c r="B12" s="63" t="s">
        <v>7362</v>
      </c>
      <c r="C12" s="64" t="s">
        <v>7330</v>
      </c>
      <c r="D12" s="65" t="s">
        <v>9504</v>
      </c>
    </row>
    <row r="13" spans="1:4" ht="15" hidden="1" thickBot="1">
      <c r="A13" s="62" t="s">
        <v>7263</v>
      </c>
      <c r="B13" s="63" t="s">
        <v>7362</v>
      </c>
      <c r="C13" s="64" t="s">
        <v>7330</v>
      </c>
      <c r="D13" s="65" t="s">
        <v>9504</v>
      </c>
    </row>
    <row r="14" spans="1:4" ht="15" hidden="1" thickBot="1">
      <c r="A14" s="62" t="s">
        <v>7265</v>
      </c>
      <c r="B14" s="63" t="s">
        <v>7363</v>
      </c>
      <c r="C14" s="64" t="s">
        <v>7331</v>
      </c>
      <c r="D14" s="65" t="s">
        <v>9504</v>
      </c>
    </row>
    <row r="15" spans="1:4" ht="15" hidden="1" thickBot="1">
      <c r="A15" s="62" t="s">
        <v>7265</v>
      </c>
      <c r="B15" s="63" t="s">
        <v>7363</v>
      </c>
      <c r="C15" s="64" t="s">
        <v>7331</v>
      </c>
      <c r="D15" s="65" t="s">
        <v>9504</v>
      </c>
    </row>
    <row r="16" spans="1:4" ht="15" hidden="1" thickBot="1">
      <c r="A16" s="62" t="s">
        <v>7239</v>
      </c>
      <c r="B16" s="63" t="s">
        <v>7350</v>
      </c>
      <c r="C16" s="64" t="s">
        <v>7318</v>
      </c>
      <c r="D16" s="65" t="s">
        <v>9504</v>
      </c>
    </row>
    <row r="17" spans="1:4" ht="15" hidden="1" thickBot="1">
      <c r="A17" s="62" t="s">
        <v>7239</v>
      </c>
      <c r="B17" s="63" t="s">
        <v>7350</v>
      </c>
      <c r="C17" s="64" t="s">
        <v>7318</v>
      </c>
      <c r="D17" s="65" t="s">
        <v>9504</v>
      </c>
    </row>
    <row r="18" spans="1:4" ht="15" hidden="1" thickBot="1">
      <c r="A18" s="62" t="s">
        <v>7241</v>
      </c>
      <c r="B18" s="63" t="s">
        <v>7351</v>
      </c>
      <c r="C18" s="64" t="s">
        <v>7319</v>
      </c>
      <c r="D18" s="65" t="s">
        <v>9504</v>
      </c>
    </row>
    <row r="19" spans="1:4" ht="15" hidden="1" thickBot="1">
      <c r="A19" s="62" t="s">
        <v>7241</v>
      </c>
      <c r="B19" s="63" t="s">
        <v>7351</v>
      </c>
      <c r="C19" s="64" t="s">
        <v>7319</v>
      </c>
      <c r="D19" s="65" t="s">
        <v>9504</v>
      </c>
    </row>
    <row r="20" spans="1:4" ht="15" hidden="1" thickBot="1">
      <c r="A20" s="62" t="s">
        <v>7247</v>
      </c>
      <c r="B20" s="63" t="s">
        <v>7354</v>
      </c>
      <c r="C20" s="64" t="s">
        <v>7322</v>
      </c>
      <c r="D20" s="65" t="s">
        <v>9504</v>
      </c>
    </row>
    <row r="21" spans="1:4" ht="15" hidden="1" thickBot="1">
      <c r="A21" s="62" t="s">
        <v>7247</v>
      </c>
      <c r="B21" s="63" t="s">
        <v>7354</v>
      </c>
      <c r="C21" s="64" t="s">
        <v>7322</v>
      </c>
      <c r="D21" s="65" t="s">
        <v>9504</v>
      </c>
    </row>
    <row r="22" spans="1:4" ht="15" hidden="1" thickBot="1">
      <c r="A22" s="62" t="s">
        <v>7243</v>
      </c>
      <c r="B22" s="63" t="s">
        <v>7352</v>
      </c>
      <c r="C22" s="64" t="s">
        <v>7320</v>
      </c>
      <c r="D22" s="65" t="s">
        <v>9504</v>
      </c>
    </row>
    <row r="23" spans="1:4" ht="15" hidden="1" thickBot="1">
      <c r="A23" s="62" t="s">
        <v>7243</v>
      </c>
      <c r="B23" s="63" t="s">
        <v>7352</v>
      </c>
      <c r="C23" s="64" t="s">
        <v>7320</v>
      </c>
      <c r="D23" s="65" t="s">
        <v>9504</v>
      </c>
    </row>
    <row r="24" spans="1:4" ht="15" hidden="1" thickBot="1">
      <c r="A24" s="62" t="s">
        <v>7245</v>
      </c>
      <c r="B24" s="63" t="s">
        <v>7353</v>
      </c>
      <c r="C24" s="64" t="s">
        <v>7321</v>
      </c>
      <c r="D24" s="65" t="s">
        <v>9504</v>
      </c>
    </row>
    <row r="25" spans="1:4" ht="15" hidden="1" thickBot="1">
      <c r="A25" s="62" t="s">
        <v>7245</v>
      </c>
      <c r="B25" s="63" t="s">
        <v>7353</v>
      </c>
      <c r="C25" s="64" t="s">
        <v>7321</v>
      </c>
      <c r="D25" s="65" t="s">
        <v>9504</v>
      </c>
    </row>
    <row r="26" spans="1:4" ht="15" hidden="1" thickBot="1">
      <c r="A26" s="62" t="s">
        <v>7249</v>
      </c>
      <c r="B26" s="63" t="s">
        <v>7355</v>
      </c>
      <c r="C26" s="64" t="s">
        <v>7323</v>
      </c>
      <c r="D26" s="65" t="s">
        <v>9504</v>
      </c>
    </row>
    <row r="27" spans="1:4" ht="15" hidden="1" thickBot="1">
      <c r="A27" s="62" t="s">
        <v>7249</v>
      </c>
      <c r="B27" s="63" t="s">
        <v>7355</v>
      </c>
      <c r="C27" s="64" t="s">
        <v>7323</v>
      </c>
      <c r="D27" s="65" t="s">
        <v>9504</v>
      </c>
    </row>
    <row r="28" spans="1:4" ht="15" hidden="1" thickBot="1">
      <c r="A28" s="62" t="s">
        <v>7251</v>
      </c>
      <c r="B28" s="63" t="s">
        <v>7356</v>
      </c>
      <c r="C28" s="64" t="s">
        <v>7324</v>
      </c>
      <c r="D28" s="65" t="s">
        <v>9504</v>
      </c>
    </row>
    <row r="29" spans="1:4" ht="15" hidden="1" thickBot="1">
      <c r="A29" s="62" t="s">
        <v>7251</v>
      </c>
      <c r="B29" s="63" t="s">
        <v>7356</v>
      </c>
      <c r="C29" s="64" t="s">
        <v>7324</v>
      </c>
      <c r="D29" s="65" t="s">
        <v>9504</v>
      </c>
    </row>
    <row r="30" spans="1:4" ht="15" hidden="1" thickBot="1">
      <c r="A30" s="62" t="s">
        <v>7273</v>
      </c>
      <c r="B30" s="63" t="s">
        <v>7367</v>
      </c>
      <c r="C30" s="64" t="s">
        <v>7335</v>
      </c>
      <c r="D30" s="65" t="s">
        <v>9505</v>
      </c>
    </row>
    <row r="31" spans="1:4" ht="15" hidden="1" thickBot="1">
      <c r="A31" s="62" t="s">
        <v>7271</v>
      </c>
      <c r="B31" s="63" t="s">
        <v>7366</v>
      </c>
      <c r="C31" s="64" t="s">
        <v>7334</v>
      </c>
      <c r="D31" s="65" t="s">
        <v>9505</v>
      </c>
    </row>
    <row r="32" spans="1:4" ht="15" hidden="1" thickBot="1">
      <c r="A32" s="62" t="s">
        <v>7267</v>
      </c>
      <c r="B32" s="63" t="s">
        <v>7364</v>
      </c>
      <c r="C32" s="64" t="s">
        <v>7332</v>
      </c>
      <c r="D32" s="65" t="s">
        <v>9505</v>
      </c>
    </row>
    <row r="33" spans="1:4" ht="15" hidden="1" thickBot="1">
      <c r="A33" s="62" t="s">
        <v>7267</v>
      </c>
      <c r="B33" s="63" t="s">
        <v>7364</v>
      </c>
      <c r="C33" s="64" t="s">
        <v>7332</v>
      </c>
      <c r="D33" s="65" t="s">
        <v>9505</v>
      </c>
    </row>
    <row r="34" spans="1:4" ht="15" hidden="1" thickBot="1">
      <c r="A34" s="62" t="s">
        <v>7269</v>
      </c>
      <c r="B34" s="63" t="s">
        <v>7365</v>
      </c>
      <c r="C34" s="64" t="s">
        <v>7333</v>
      </c>
      <c r="D34" s="65" t="s">
        <v>9505</v>
      </c>
    </row>
    <row r="35" spans="1:4" ht="15" hidden="1" thickBot="1">
      <c r="A35" s="62" t="s">
        <v>7269</v>
      </c>
      <c r="B35" s="63" t="s">
        <v>7365</v>
      </c>
      <c r="C35" s="64" t="s">
        <v>7333</v>
      </c>
      <c r="D35" s="65" t="s">
        <v>9505</v>
      </c>
    </row>
    <row r="36" spans="1:4" ht="15" hidden="1" thickBot="1">
      <c r="A36" s="62" t="s">
        <v>3814</v>
      </c>
      <c r="B36" s="34" t="s">
        <v>3815</v>
      </c>
      <c r="C36" s="34" t="s">
        <v>7804</v>
      </c>
      <c r="D36" s="65" t="s">
        <v>5306</v>
      </c>
    </row>
    <row r="37" spans="1:4" ht="15" hidden="1" thickBot="1">
      <c r="A37" s="62" t="s">
        <v>1503</v>
      </c>
      <c r="B37" s="34" t="s">
        <v>1504</v>
      </c>
      <c r="C37" s="34" t="s">
        <v>7805</v>
      </c>
      <c r="D37" s="65" t="s">
        <v>5306</v>
      </c>
    </row>
    <row r="38" spans="1:4" ht="15" hidden="1" thickBot="1">
      <c r="A38" s="62" t="s">
        <v>6902</v>
      </c>
      <c r="B38" s="34" t="s">
        <v>6724</v>
      </c>
      <c r="C38" s="34" t="s">
        <v>7806</v>
      </c>
      <c r="D38" s="65" t="s">
        <v>5306</v>
      </c>
    </row>
    <row r="39" spans="1:4" ht="15" hidden="1" thickBot="1">
      <c r="A39" s="62" t="s">
        <v>6903</v>
      </c>
      <c r="B39" s="34" t="s">
        <v>6725</v>
      </c>
      <c r="C39" s="34" t="s">
        <v>7807</v>
      </c>
      <c r="D39" s="65" t="s">
        <v>5306</v>
      </c>
    </row>
    <row r="40" spans="1:4" ht="15" hidden="1" thickBot="1">
      <c r="A40" s="62" t="s">
        <v>902</v>
      </c>
      <c r="B40" s="34" t="s">
        <v>903</v>
      </c>
      <c r="C40" s="34" t="s">
        <v>7852</v>
      </c>
      <c r="D40" s="65" t="s">
        <v>7517</v>
      </c>
    </row>
    <row r="41" spans="1:4" ht="15" hidden="1" thickBot="1">
      <c r="A41" s="62" t="s">
        <v>684</v>
      </c>
      <c r="B41" s="34" t="s">
        <v>5064</v>
      </c>
      <c r="C41" s="34" t="s">
        <v>7757</v>
      </c>
      <c r="D41" s="65" t="s">
        <v>7567</v>
      </c>
    </row>
    <row r="42" spans="1:4" ht="15" hidden="1" thickBot="1">
      <c r="A42" s="62" t="s">
        <v>686</v>
      </c>
      <c r="B42" s="34" t="s">
        <v>5065</v>
      </c>
      <c r="C42" s="34" t="s">
        <v>7759</v>
      </c>
      <c r="D42" s="65" t="s">
        <v>7567</v>
      </c>
    </row>
    <row r="43" spans="1:4" ht="15" hidden="1" thickBot="1">
      <c r="A43" s="62" t="s">
        <v>690</v>
      </c>
      <c r="B43" s="34" t="s">
        <v>5066</v>
      </c>
      <c r="C43" s="34" t="s">
        <v>7761</v>
      </c>
      <c r="D43" s="65" t="s">
        <v>7567</v>
      </c>
    </row>
    <row r="44" spans="1:4" ht="15" hidden="1" thickBot="1">
      <c r="A44" s="62" t="s">
        <v>694</v>
      </c>
      <c r="B44" s="34" t="s">
        <v>5071</v>
      </c>
      <c r="C44" s="34" t="s">
        <v>7764</v>
      </c>
      <c r="D44" s="65" t="s">
        <v>7567</v>
      </c>
    </row>
    <row r="45" spans="1:4" ht="15" hidden="1" thickBot="1">
      <c r="A45" s="62" t="s">
        <v>696</v>
      </c>
      <c r="B45" s="34" t="s">
        <v>5068</v>
      </c>
      <c r="C45" s="34" t="s">
        <v>7765</v>
      </c>
      <c r="D45" s="65" t="s">
        <v>7567</v>
      </c>
    </row>
    <row r="46" spans="1:4" ht="15" hidden="1" thickBot="1">
      <c r="A46" s="62" t="s">
        <v>698</v>
      </c>
      <c r="B46" s="34" t="s">
        <v>5069</v>
      </c>
      <c r="C46" s="34" t="s">
        <v>7767</v>
      </c>
      <c r="D46" s="65" t="s">
        <v>7567</v>
      </c>
    </row>
    <row r="47" spans="1:4" ht="15" hidden="1" thickBot="1">
      <c r="A47" s="62" t="s">
        <v>898</v>
      </c>
      <c r="B47" s="34" t="s">
        <v>899</v>
      </c>
      <c r="C47" s="34" t="s">
        <v>7853</v>
      </c>
      <c r="D47" s="65" t="s">
        <v>7517</v>
      </c>
    </row>
    <row r="48" spans="1:4" ht="15" hidden="1" thickBot="1">
      <c r="A48" s="62" t="s">
        <v>4718</v>
      </c>
      <c r="B48" s="34" t="s">
        <v>4719</v>
      </c>
      <c r="C48" s="34" t="s">
        <v>7749</v>
      </c>
      <c r="D48" s="65" t="s">
        <v>7468</v>
      </c>
    </row>
    <row r="49" spans="1:4" ht="15" hidden="1" thickBot="1">
      <c r="A49" s="62" t="s">
        <v>4718</v>
      </c>
      <c r="B49" s="34" t="s">
        <v>4719</v>
      </c>
      <c r="C49" s="34" t="s">
        <v>7749</v>
      </c>
      <c r="D49" s="65" t="s">
        <v>7468</v>
      </c>
    </row>
    <row r="50" spans="1:4" ht="15" hidden="1" thickBot="1">
      <c r="A50" s="62" t="s">
        <v>752</v>
      </c>
      <c r="B50" s="34" t="s">
        <v>753</v>
      </c>
      <c r="C50" s="34" t="s">
        <v>7750</v>
      </c>
      <c r="D50" s="65" t="s">
        <v>7468</v>
      </c>
    </row>
    <row r="51" spans="1:4" ht="15" hidden="1" thickBot="1">
      <c r="A51" s="62" t="s">
        <v>752</v>
      </c>
      <c r="B51" s="34" t="s">
        <v>753</v>
      </c>
      <c r="C51" s="34" t="s">
        <v>7750</v>
      </c>
      <c r="D51" s="65" t="s">
        <v>7468</v>
      </c>
    </row>
    <row r="52" spans="1:4" ht="15" hidden="1" thickBot="1">
      <c r="A52" s="62" t="s">
        <v>754</v>
      </c>
      <c r="B52" s="34" t="s">
        <v>755</v>
      </c>
      <c r="C52" s="34" t="s">
        <v>7751</v>
      </c>
      <c r="D52" s="65" t="s">
        <v>7468</v>
      </c>
    </row>
    <row r="53" spans="1:4" ht="15" hidden="1" thickBot="1">
      <c r="A53" s="62" t="s">
        <v>754</v>
      </c>
      <c r="B53" s="34" t="s">
        <v>755</v>
      </c>
      <c r="C53" s="34" t="s">
        <v>7751</v>
      </c>
      <c r="D53" s="65" t="s">
        <v>7468</v>
      </c>
    </row>
    <row r="54" spans="1:4" ht="15" hidden="1" thickBot="1">
      <c r="A54" s="62" t="s">
        <v>754</v>
      </c>
      <c r="B54" s="34" t="s">
        <v>755</v>
      </c>
      <c r="C54" s="34" t="s">
        <v>7751</v>
      </c>
      <c r="D54" s="65" t="s">
        <v>7468</v>
      </c>
    </row>
    <row r="55" spans="1:4" ht="15" hidden="1" thickBot="1">
      <c r="A55" s="62" t="s">
        <v>5004</v>
      </c>
      <c r="B55" s="34" t="s">
        <v>5005</v>
      </c>
      <c r="C55" s="34" t="s">
        <v>7752</v>
      </c>
      <c r="D55" s="65" t="s">
        <v>7468</v>
      </c>
    </row>
    <row r="56" spans="1:4" ht="15" hidden="1" thickBot="1">
      <c r="A56" s="62" t="s">
        <v>5004</v>
      </c>
      <c r="B56" s="34" t="s">
        <v>5005</v>
      </c>
      <c r="C56" s="34" t="s">
        <v>7752</v>
      </c>
      <c r="D56" s="65" t="s">
        <v>7468</v>
      </c>
    </row>
    <row r="57" spans="1:4" ht="15" hidden="1" thickBot="1">
      <c r="A57" s="62" t="s">
        <v>756</v>
      </c>
      <c r="B57" s="34" t="s">
        <v>757</v>
      </c>
      <c r="C57" s="34" t="s">
        <v>7753</v>
      </c>
      <c r="D57" s="65" t="s">
        <v>7468</v>
      </c>
    </row>
    <row r="58" spans="1:4" ht="15" hidden="1" thickBot="1">
      <c r="A58" s="62" t="s">
        <v>756</v>
      </c>
      <c r="B58" s="34" t="s">
        <v>757</v>
      </c>
      <c r="C58" s="34" t="s">
        <v>7753</v>
      </c>
      <c r="D58" s="65" t="s">
        <v>7468</v>
      </c>
    </row>
    <row r="59" spans="1:4" ht="15" hidden="1" thickBot="1">
      <c r="A59" s="62" t="s">
        <v>5006</v>
      </c>
      <c r="B59" s="34" t="s">
        <v>5007</v>
      </c>
      <c r="C59" s="34" t="s">
        <v>7754</v>
      </c>
      <c r="D59" s="65" t="s">
        <v>7468</v>
      </c>
    </row>
    <row r="60" spans="1:4" ht="15" hidden="1" thickBot="1">
      <c r="A60" s="62" t="s">
        <v>5006</v>
      </c>
      <c r="B60" s="34" t="s">
        <v>5007</v>
      </c>
      <c r="C60" s="34" t="s">
        <v>7754</v>
      </c>
      <c r="D60" s="65" t="s">
        <v>7468</v>
      </c>
    </row>
    <row r="61" spans="1:4" ht="15" hidden="1" thickBot="1">
      <c r="A61" s="62" t="s">
        <v>4720</v>
      </c>
      <c r="B61" s="34" t="s">
        <v>4721</v>
      </c>
      <c r="C61" s="34" t="s">
        <v>7755</v>
      </c>
      <c r="D61" s="65" t="s">
        <v>7468</v>
      </c>
    </row>
    <row r="62" spans="1:4" ht="15" hidden="1" thickBot="1">
      <c r="A62" s="62" t="s">
        <v>4720</v>
      </c>
      <c r="B62" s="34" t="s">
        <v>4721</v>
      </c>
      <c r="C62" s="34" t="s">
        <v>7755</v>
      </c>
      <c r="D62" s="65" t="s">
        <v>7468</v>
      </c>
    </row>
    <row r="63" spans="1:4" ht="15" hidden="1" thickBot="1">
      <c r="A63" s="62" t="s">
        <v>4720</v>
      </c>
      <c r="B63" s="34" t="s">
        <v>4721</v>
      </c>
      <c r="C63" s="34" t="s">
        <v>7755</v>
      </c>
      <c r="D63" s="65" t="s">
        <v>7468</v>
      </c>
    </row>
    <row r="64" spans="1:4" ht="15" hidden="1" thickBot="1">
      <c r="A64" s="62" t="s">
        <v>758</v>
      </c>
      <c r="B64" s="34" t="s">
        <v>759</v>
      </c>
      <c r="C64" s="34" t="s">
        <v>7756</v>
      </c>
      <c r="D64" s="65" t="s">
        <v>7468</v>
      </c>
    </row>
    <row r="65" spans="1:4" ht="15" hidden="1" thickBot="1">
      <c r="A65" s="62" t="s">
        <v>758</v>
      </c>
      <c r="B65" s="34" t="s">
        <v>759</v>
      </c>
      <c r="C65" s="34" t="s">
        <v>7756</v>
      </c>
      <c r="D65" s="65" t="s">
        <v>7468</v>
      </c>
    </row>
    <row r="66" spans="1:4" ht="15" hidden="1" thickBot="1">
      <c r="A66" s="62" t="s">
        <v>758</v>
      </c>
      <c r="B66" s="34" t="s">
        <v>759</v>
      </c>
      <c r="C66" s="34" t="s">
        <v>7756</v>
      </c>
      <c r="D66" s="65" t="s">
        <v>7468</v>
      </c>
    </row>
    <row r="67" spans="1:4" ht="15" hidden="1" thickBot="1">
      <c r="A67" s="62" t="s">
        <v>7305</v>
      </c>
      <c r="B67" s="34" t="s">
        <v>7306</v>
      </c>
      <c r="C67" s="34" t="s">
        <v>7344</v>
      </c>
      <c r="D67" s="66" t="s">
        <v>5315</v>
      </c>
    </row>
    <row r="68" spans="1:4" ht="15" hidden="1" thickBot="1">
      <c r="A68" s="62" t="s">
        <v>7307</v>
      </c>
      <c r="B68" s="63" t="s">
        <v>7308</v>
      </c>
      <c r="C68" s="64" t="s">
        <v>7345</v>
      </c>
      <c r="D68" s="65" t="s">
        <v>7502</v>
      </c>
    </row>
    <row r="69" spans="1:4" ht="15" hidden="1" thickBot="1">
      <c r="A69" s="62" t="s">
        <v>1495</v>
      </c>
      <c r="B69" s="34" t="s">
        <v>1496</v>
      </c>
      <c r="C69" s="34" t="s">
        <v>7996</v>
      </c>
      <c r="D69" s="66" t="s">
        <v>5306</v>
      </c>
    </row>
    <row r="70" spans="1:4" ht="15" hidden="1" thickBot="1">
      <c r="A70" s="62" t="s">
        <v>6908</v>
      </c>
      <c r="B70" s="34" t="s">
        <v>6730</v>
      </c>
      <c r="C70" s="34" t="s">
        <v>7771</v>
      </c>
      <c r="D70" s="65" t="s">
        <v>5306</v>
      </c>
    </row>
    <row r="71" spans="1:4" ht="15" hidden="1" thickBot="1">
      <c r="A71" s="62" t="s">
        <v>394</v>
      </c>
      <c r="B71" s="34" t="s">
        <v>395</v>
      </c>
      <c r="C71" s="34" t="s">
        <v>7772</v>
      </c>
      <c r="D71" s="65" t="s">
        <v>5306</v>
      </c>
    </row>
    <row r="72" spans="1:4" ht="15" hidden="1" thickBot="1">
      <c r="A72" s="62" t="s">
        <v>394</v>
      </c>
      <c r="B72" s="34" t="s">
        <v>395</v>
      </c>
      <c r="C72" s="34" t="s">
        <v>7772</v>
      </c>
      <c r="D72" s="65" t="s">
        <v>5306</v>
      </c>
    </row>
    <row r="73" spans="1:4" ht="15" hidden="1" thickBot="1">
      <c r="A73" s="62" t="s">
        <v>1537</v>
      </c>
      <c r="B73" s="34" t="s">
        <v>1538</v>
      </c>
      <c r="C73" s="34" t="s">
        <v>7773</v>
      </c>
      <c r="D73" s="65" t="s">
        <v>5306</v>
      </c>
    </row>
    <row r="74" spans="1:4" ht="15" hidden="1" thickBot="1">
      <c r="A74" s="62" t="s">
        <v>496</v>
      </c>
      <c r="B74" s="34" t="s">
        <v>497</v>
      </c>
      <c r="C74" s="34" t="s">
        <v>7774</v>
      </c>
      <c r="D74" s="65" t="s">
        <v>5306</v>
      </c>
    </row>
    <row r="75" spans="1:4" ht="15" hidden="1" thickBot="1">
      <c r="A75" s="62" t="s">
        <v>462</v>
      </c>
      <c r="B75" s="34" t="s">
        <v>463</v>
      </c>
      <c r="C75" s="34" t="s">
        <v>7775</v>
      </c>
      <c r="D75" s="65" t="s">
        <v>5306</v>
      </c>
    </row>
    <row r="76" spans="1:4" ht="15" hidden="1" thickBot="1">
      <c r="A76" s="62" t="s">
        <v>462</v>
      </c>
      <c r="B76" s="34" t="s">
        <v>463</v>
      </c>
      <c r="C76" s="34" t="s">
        <v>7775</v>
      </c>
      <c r="D76" s="65" t="s">
        <v>5306</v>
      </c>
    </row>
    <row r="77" spans="1:4" ht="15" hidden="1" thickBot="1">
      <c r="A77" s="62" t="s">
        <v>462</v>
      </c>
      <c r="B77" s="34" t="s">
        <v>463</v>
      </c>
      <c r="C77" s="34" t="s">
        <v>7775</v>
      </c>
      <c r="D77" s="65" t="s">
        <v>5306</v>
      </c>
    </row>
    <row r="78" spans="1:4" ht="15" hidden="1" thickBot="1">
      <c r="A78" s="62" t="s">
        <v>462</v>
      </c>
      <c r="B78" s="34" t="s">
        <v>463</v>
      </c>
      <c r="C78" s="34" t="s">
        <v>7775</v>
      </c>
      <c r="D78" s="65" t="s">
        <v>5306</v>
      </c>
    </row>
    <row r="79" spans="1:4" ht="15" hidden="1" thickBot="1">
      <c r="A79" s="62" t="s">
        <v>400</v>
      </c>
      <c r="B79" s="34" t="s">
        <v>401</v>
      </c>
      <c r="C79" s="34" t="s">
        <v>7776</v>
      </c>
      <c r="D79" s="65" t="s">
        <v>5306</v>
      </c>
    </row>
    <row r="80" spans="1:4" ht="15" hidden="1" thickBot="1">
      <c r="A80" s="62" t="s">
        <v>400</v>
      </c>
      <c r="B80" s="34" t="s">
        <v>401</v>
      </c>
      <c r="C80" s="34" t="s">
        <v>7776</v>
      </c>
      <c r="D80" s="65" t="s">
        <v>5306</v>
      </c>
    </row>
    <row r="81" spans="1:4" ht="15" hidden="1" thickBot="1">
      <c r="A81" s="62" t="s">
        <v>434</v>
      </c>
      <c r="B81" s="34" t="s">
        <v>435</v>
      </c>
      <c r="C81" s="34" t="s">
        <v>7777</v>
      </c>
      <c r="D81" s="65" t="s">
        <v>5306</v>
      </c>
    </row>
    <row r="82" spans="1:4" ht="15" hidden="1" thickBot="1">
      <c r="A82" s="62" t="s">
        <v>434</v>
      </c>
      <c r="B82" s="34" t="s">
        <v>435</v>
      </c>
      <c r="C82" s="34" t="s">
        <v>7777</v>
      </c>
      <c r="D82" s="65" t="s">
        <v>5306</v>
      </c>
    </row>
    <row r="83" spans="1:4" ht="15" hidden="1" thickBot="1">
      <c r="A83" s="62" t="s">
        <v>436</v>
      </c>
      <c r="B83" s="34" t="s">
        <v>437</v>
      </c>
      <c r="C83" s="34" t="s">
        <v>7778</v>
      </c>
      <c r="D83" s="65" t="s">
        <v>5306</v>
      </c>
    </row>
    <row r="84" spans="1:4" ht="15" hidden="1" thickBot="1">
      <c r="A84" s="62" t="s">
        <v>582</v>
      </c>
      <c r="B84" s="34" t="s">
        <v>583</v>
      </c>
      <c r="C84" s="34" t="s">
        <v>7779</v>
      </c>
      <c r="D84" s="65" t="s">
        <v>5306</v>
      </c>
    </row>
    <row r="85" spans="1:4" ht="15" hidden="1" thickBot="1">
      <c r="A85" s="62" t="s">
        <v>582</v>
      </c>
      <c r="B85" s="34" t="s">
        <v>583</v>
      </c>
      <c r="C85" s="34" t="s">
        <v>7779</v>
      </c>
      <c r="D85" s="65" t="s">
        <v>5306</v>
      </c>
    </row>
    <row r="86" spans="1:4" ht="15" hidden="1" thickBot="1">
      <c r="A86" s="62" t="s">
        <v>464</v>
      </c>
      <c r="B86" s="34" t="s">
        <v>465</v>
      </c>
      <c r="C86" s="34" t="s">
        <v>7780</v>
      </c>
      <c r="D86" s="65" t="s">
        <v>5306</v>
      </c>
    </row>
    <row r="87" spans="1:4" ht="15" hidden="1" thickBot="1">
      <c r="A87" s="62" t="s">
        <v>464</v>
      </c>
      <c r="B87" s="34" t="s">
        <v>465</v>
      </c>
      <c r="C87" s="34" t="s">
        <v>7780</v>
      </c>
      <c r="D87" s="65" t="s">
        <v>5306</v>
      </c>
    </row>
    <row r="88" spans="1:4" ht="15" hidden="1" thickBot="1">
      <c r="A88" s="62" t="s">
        <v>464</v>
      </c>
      <c r="B88" s="34" t="s">
        <v>465</v>
      </c>
      <c r="C88" s="34" t="s">
        <v>7780</v>
      </c>
      <c r="D88" s="65" t="s">
        <v>5306</v>
      </c>
    </row>
    <row r="89" spans="1:4" ht="15" hidden="1" thickBot="1">
      <c r="A89" s="62" t="s">
        <v>464</v>
      </c>
      <c r="B89" s="34" t="s">
        <v>465</v>
      </c>
      <c r="C89" s="34" t="s">
        <v>7780</v>
      </c>
      <c r="D89" s="65" t="s">
        <v>5306</v>
      </c>
    </row>
    <row r="90" spans="1:4" ht="15" hidden="1" thickBot="1">
      <c r="A90" s="62" t="s">
        <v>6906</v>
      </c>
      <c r="B90" s="34" t="s">
        <v>6728</v>
      </c>
      <c r="C90" s="34" t="s">
        <v>7781</v>
      </c>
      <c r="D90" s="65" t="s">
        <v>5306</v>
      </c>
    </row>
    <row r="91" spans="1:4" ht="15" hidden="1" thickBot="1">
      <c r="A91" s="62" t="s">
        <v>6906</v>
      </c>
      <c r="B91" s="34" t="s">
        <v>6728</v>
      </c>
      <c r="C91" s="34" t="s">
        <v>7781</v>
      </c>
      <c r="D91" s="65" t="s">
        <v>5306</v>
      </c>
    </row>
    <row r="92" spans="1:4" ht="15" hidden="1" thickBot="1">
      <c r="A92" s="62" t="s">
        <v>440</v>
      </c>
      <c r="B92" s="34" t="s">
        <v>441</v>
      </c>
      <c r="C92" s="34" t="s">
        <v>7782</v>
      </c>
      <c r="D92" s="65" t="s">
        <v>5306</v>
      </c>
    </row>
    <row r="93" spans="1:4" ht="15" hidden="1" thickBot="1">
      <c r="A93" s="62" t="s">
        <v>412</v>
      </c>
      <c r="B93" s="34" t="s">
        <v>413</v>
      </c>
      <c r="C93" s="34" t="s">
        <v>7783</v>
      </c>
      <c r="D93" s="65" t="s">
        <v>5306</v>
      </c>
    </row>
    <row r="94" spans="1:4" ht="15" hidden="1" thickBot="1">
      <c r="A94" s="62" t="s">
        <v>466</v>
      </c>
      <c r="B94" s="34" t="s">
        <v>467</v>
      </c>
      <c r="C94" s="34" t="s">
        <v>7784</v>
      </c>
      <c r="D94" s="65" t="s">
        <v>5306</v>
      </c>
    </row>
    <row r="95" spans="1:4" ht="15" hidden="1" thickBot="1">
      <c r="A95" s="62" t="s">
        <v>466</v>
      </c>
      <c r="B95" s="34" t="s">
        <v>467</v>
      </c>
      <c r="C95" s="34" t="s">
        <v>7784</v>
      </c>
      <c r="D95" s="65" t="s">
        <v>5306</v>
      </c>
    </row>
    <row r="96" spans="1:4" ht="15" hidden="1" thickBot="1">
      <c r="A96" s="62" t="s">
        <v>466</v>
      </c>
      <c r="B96" s="34" t="s">
        <v>467</v>
      </c>
      <c r="C96" s="34" t="s">
        <v>7784</v>
      </c>
      <c r="D96" s="65" t="s">
        <v>5306</v>
      </c>
    </row>
    <row r="97" spans="1:4" ht="15" hidden="1" thickBot="1">
      <c r="A97" s="62" t="s">
        <v>466</v>
      </c>
      <c r="B97" s="34" t="s">
        <v>467</v>
      </c>
      <c r="C97" s="34" t="s">
        <v>7784</v>
      </c>
      <c r="D97" s="65" t="s">
        <v>5306</v>
      </c>
    </row>
    <row r="98" spans="1:4" ht="15" hidden="1" thickBot="1">
      <c r="A98" s="62" t="s">
        <v>442</v>
      </c>
      <c r="B98" s="34" t="s">
        <v>443</v>
      </c>
      <c r="C98" s="34" t="s">
        <v>7785</v>
      </c>
      <c r="D98" s="65" t="s">
        <v>5306</v>
      </c>
    </row>
    <row r="99" spans="1:4" ht="15" hidden="1" thickBot="1">
      <c r="A99" s="62" t="s">
        <v>442</v>
      </c>
      <c r="B99" s="34" t="s">
        <v>443</v>
      </c>
      <c r="C99" s="34" t="s">
        <v>7785</v>
      </c>
      <c r="D99" s="65" t="s">
        <v>5306</v>
      </c>
    </row>
    <row r="100" spans="1:4" ht="15" hidden="1" thickBot="1">
      <c r="A100" s="62" t="s">
        <v>442</v>
      </c>
      <c r="B100" s="34" t="s">
        <v>443</v>
      </c>
      <c r="C100" s="34" t="s">
        <v>7785</v>
      </c>
      <c r="D100" s="65" t="s">
        <v>5306</v>
      </c>
    </row>
    <row r="101" spans="1:4" ht="15" hidden="1" thickBot="1">
      <c r="A101" s="62" t="s">
        <v>442</v>
      </c>
      <c r="B101" s="34" t="s">
        <v>443</v>
      </c>
      <c r="C101" s="34" t="s">
        <v>7785</v>
      </c>
      <c r="D101" s="65" t="s">
        <v>5306</v>
      </c>
    </row>
    <row r="102" spans="1:4" ht="15" hidden="1" thickBot="1">
      <c r="A102" s="62" t="s">
        <v>418</v>
      </c>
      <c r="B102" s="34" t="s">
        <v>419</v>
      </c>
      <c r="C102" s="34" t="s">
        <v>7786</v>
      </c>
      <c r="D102" s="65" t="s">
        <v>5306</v>
      </c>
    </row>
    <row r="103" spans="1:4" ht="15" hidden="1" thickBot="1">
      <c r="A103" s="62" t="s">
        <v>526</v>
      </c>
      <c r="B103" s="34" t="s">
        <v>527</v>
      </c>
      <c r="C103" s="34" t="s">
        <v>7787</v>
      </c>
      <c r="D103" s="65" t="s">
        <v>5306</v>
      </c>
    </row>
    <row r="104" spans="1:4" ht="15" hidden="1" thickBot="1">
      <c r="A104" s="62" t="s">
        <v>444</v>
      </c>
      <c r="B104" s="34" t="s">
        <v>445</v>
      </c>
      <c r="C104" s="34" t="s">
        <v>7788</v>
      </c>
      <c r="D104" s="65" t="s">
        <v>5306</v>
      </c>
    </row>
    <row r="105" spans="1:4" ht="15" hidden="1" thickBot="1">
      <c r="A105" s="62" t="s">
        <v>422</v>
      </c>
      <c r="B105" s="34" t="s">
        <v>423</v>
      </c>
      <c r="C105" s="34" t="s">
        <v>7789</v>
      </c>
      <c r="D105" s="65" t="s">
        <v>5306</v>
      </c>
    </row>
    <row r="106" spans="1:4" ht="15" hidden="1" thickBot="1">
      <c r="A106" s="62" t="s">
        <v>510</v>
      </c>
      <c r="B106" s="34" t="s">
        <v>511</v>
      </c>
      <c r="C106" s="34" t="s">
        <v>7790</v>
      </c>
      <c r="D106" s="65" t="s">
        <v>5306</v>
      </c>
    </row>
    <row r="107" spans="1:4" ht="15" hidden="1" thickBot="1">
      <c r="A107" s="62" t="s">
        <v>510</v>
      </c>
      <c r="B107" s="34" t="s">
        <v>511</v>
      </c>
      <c r="C107" s="34" t="s">
        <v>7790</v>
      </c>
      <c r="D107" s="65" t="s">
        <v>5306</v>
      </c>
    </row>
    <row r="108" spans="1:4" ht="15" hidden="1" thickBot="1">
      <c r="A108" s="62" t="s">
        <v>446</v>
      </c>
      <c r="B108" s="34" t="s">
        <v>447</v>
      </c>
      <c r="C108" s="34" t="s">
        <v>7791</v>
      </c>
      <c r="D108" s="65" t="s">
        <v>5306</v>
      </c>
    </row>
    <row r="109" spans="1:4" ht="15" hidden="1" thickBot="1">
      <c r="A109" s="62" t="s">
        <v>468</v>
      </c>
      <c r="B109" s="34" t="s">
        <v>469</v>
      </c>
      <c r="C109" s="34" t="s">
        <v>7792</v>
      </c>
      <c r="D109" s="65" t="s">
        <v>5306</v>
      </c>
    </row>
    <row r="110" spans="1:4" ht="15" hidden="1" thickBot="1">
      <c r="A110" s="62" t="s">
        <v>468</v>
      </c>
      <c r="B110" s="34" t="s">
        <v>469</v>
      </c>
      <c r="C110" s="34" t="s">
        <v>7792</v>
      </c>
      <c r="D110" s="65" t="s">
        <v>5306</v>
      </c>
    </row>
    <row r="111" spans="1:4" ht="15" hidden="1" thickBot="1">
      <c r="A111" s="62" t="s">
        <v>468</v>
      </c>
      <c r="B111" s="34" t="s">
        <v>469</v>
      </c>
      <c r="C111" s="34" t="s">
        <v>7792</v>
      </c>
      <c r="D111" s="65" t="s">
        <v>5306</v>
      </c>
    </row>
    <row r="112" spans="1:4" ht="15" hidden="1" thickBot="1">
      <c r="A112" s="62" t="s">
        <v>564</v>
      </c>
      <c r="B112" s="34" t="s">
        <v>565</v>
      </c>
      <c r="C112" s="34" t="s">
        <v>7793</v>
      </c>
      <c r="D112" s="65" t="s">
        <v>5306</v>
      </c>
    </row>
    <row r="113" spans="1:4" ht="15" hidden="1" thickBot="1">
      <c r="A113" s="62" t="s">
        <v>528</v>
      </c>
      <c r="B113" s="34" t="s">
        <v>529</v>
      </c>
      <c r="C113" s="34" t="s">
        <v>7794</v>
      </c>
      <c r="D113" s="65" t="s">
        <v>5306</v>
      </c>
    </row>
    <row r="114" spans="1:4" ht="15" hidden="1" thickBot="1">
      <c r="A114" s="62" t="s">
        <v>448</v>
      </c>
      <c r="B114" s="34" t="s">
        <v>449</v>
      </c>
      <c r="C114" s="34" t="s">
        <v>7795</v>
      </c>
      <c r="D114" s="65" t="s">
        <v>5306</v>
      </c>
    </row>
    <row r="115" spans="1:4" ht="15" hidden="1" thickBot="1">
      <c r="A115" s="62" t="s">
        <v>448</v>
      </c>
      <c r="B115" s="34" t="s">
        <v>449</v>
      </c>
      <c r="C115" s="34" t="s">
        <v>7795</v>
      </c>
      <c r="D115" s="65" t="s">
        <v>5306</v>
      </c>
    </row>
    <row r="116" spans="1:4" ht="15" hidden="1" thickBot="1">
      <c r="A116" s="62" t="s">
        <v>448</v>
      </c>
      <c r="B116" s="34" t="s">
        <v>449</v>
      </c>
      <c r="C116" s="34" t="s">
        <v>7795</v>
      </c>
      <c r="D116" s="65" t="s">
        <v>5306</v>
      </c>
    </row>
    <row r="117" spans="1:4" ht="15" hidden="1" thickBot="1">
      <c r="A117" s="62" t="s">
        <v>448</v>
      </c>
      <c r="B117" s="34" t="s">
        <v>449</v>
      </c>
      <c r="C117" s="34" t="s">
        <v>7795</v>
      </c>
      <c r="D117" s="65" t="s">
        <v>5306</v>
      </c>
    </row>
    <row r="118" spans="1:4" ht="15" hidden="1" thickBot="1">
      <c r="A118" s="62" t="s">
        <v>448</v>
      </c>
      <c r="B118" s="34" t="s">
        <v>449</v>
      </c>
      <c r="C118" s="34" t="s">
        <v>7795</v>
      </c>
      <c r="D118" s="65" t="s">
        <v>5306</v>
      </c>
    </row>
    <row r="119" spans="1:4" ht="15" hidden="1" thickBot="1">
      <c r="A119" s="62" t="s">
        <v>448</v>
      </c>
      <c r="B119" s="34" t="s">
        <v>449</v>
      </c>
      <c r="C119" s="34" t="s">
        <v>7795</v>
      </c>
      <c r="D119" s="65" t="s">
        <v>5306</v>
      </c>
    </row>
    <row r="120" spans="1:4" ht="15" hidden="1" thickBot="1">
      <c r="A120" s="62" t="s">
        <v>1463</v>
      </c>
      <c r="B120" s="34" t="s">
        <v>1464</v>
      </c>
      <c r="C120" s="34" t="s">
        <v>7796</v>
      </c>
      <c r="D120" s="65" t="s">
        <v>5306</v>
      </c>
    </row>
    <row r="121" spans="1:4" ht="15" hidden="1" thickBot="1">
      <c r="A121" s="62" t="s">
        <v>3826</v>
      </c>
      <c r="B121" s="34" t="s">
        <v>3827</v>
      </c>
      <c r="C121" s="34" t="s">
        <v>7797</v>
      </c>
      <c r="D121" s="65" t="s">
        <v>5306</v>
      </c>
    </row>
    <row r="122" spans="1:4" ht="15" hidden="1" thickBot="1">
      <c r="A122" s="62" t="s">
        <v>470</v>
      </c>
      <c r="B122" s="34" t="s">
        <v>471</v>
      </c>
      <c r="C122" s="34" t="s">
        <v>7798</v>
      </c>
      <c r="D122" s="65" t="s">
        <v>5306</v>
      </c>
    </row>
    <row r="123" spans="1:4" ht="15" hidden="1" thickBot="1">
      <c r="A123" s="62" t="s">
        <v>518</v>
      </c>
      <c r="B123" s="34" t="s">
        <v>519</v>
      </c>
      <c r="C123" s="34" t="s">
        <v>7799</v>
      </c>
      <c r="D123" s="65" t="s">
        <v>5306</v>
      </c>
    </row>
    <row r="124" spans="1:4" ht="15" hidden="1" thickBot="1">
      <c r="A124" s="62" t="s">
        <v>574</v>
      </c>
      <c r="B124" s="34" t="s">
        <v>575</v>
      </c>
      <c r="C124" s="34" t="s">
        <v>7800</v>
      </c>
      <c r="D124" s="65" t="s">
        <v>5306</v>
      </c>
    </row>
    <row r="125" spans="1:4" ht="15" hidden="1" thickBot="1">
      <c r="A125" s="62" t="s">
        <v>2740</v>
      </c>
      <c r="B125" s="34" t="s">
        <v>2741</v>
      </c>
      <c r="C125" s="34" t="s">
        <v>7801</v>
      </c>
      <c r="D125" s="65" t="s">
        <v>5306</v>
      </c>
    </row>
    <row r="126" spans="1:4" ht="15" hidden="1" thickBot="1">
      <c r="A126" s="62" t="s">
        <v>1465</v>
      </c>
      <c r="B126" s="34" t="s">
        <v>1466</v>
      </c>
      <c r="C126" s="34" t="s">
        <v>7802</v>
      </c>
      <c r="D126" s="65" t="s">
        <v>5306</v>
      </c>
    </row>
    <row r="127" spans="1:4" ht="15" hidden="1" thickBot="1">
      <c r="A127" s="62" t="s">
        <v>576</v>
      </c>
      <c r="B127" s="34" t="s">
        <v>577</v>
      </c>
      <c r="C127" s="34" t="s">
        <v>7803</v>
      </c>
      <c r="D127" s="65" t="s">
        <v>5306</v>
      </c>
    </row>
    <row r="128" spans="1:4" ht="15" hidden="1" thickBot="1">
      <c r="A128" s="62" t="s">
        <v>6904</v>
      </c>
      <c r="B128" s="34" t="s">
        <v>6726</v>
      </c>
      <c r="C128" s="34" t="s">
        <v>7808</v>
      </c>
      <c r="D128" s="65" t="s">
        <v>5306</v>
      </c>
    </row>
    <row r="129" spans="1:4" ht="15" hidden="1" thickBot="1">
      <c r="A129" s="62" t="s">
        <v>254</v>
      </c>
      <c r="B129" s="34" t="s">
        <v>255</v>
      </c>
      <c r="C129" s="34" t="s">
        <v>7809</v>
      </c>
      <c r="D129" s="65" t="s">
        <v>5306</v>
      </c>
    </row>
    <row r="130" spans="1:4" ht="15" hidden="1" thickBot="1">
      <c r="A130" s="62" t="s">
        <v>292</v>
      </c>
      <c r="B130" s="34" t="s">
        <v>293</v>
      </c>
      <c r="C130" s="34" t="s">
        <v>7810</v>
      </c>
      <c r="D130" s="65" t="s">
        <v>5306</v>
      </c>
    </row>
    <row r="131" spans="1:4" ht="15" hidden="1" thickBot="1">
      <c r="A131" s="62" t="s">
        <v>278</v>
      </c>
      <c r="B131" s="34" t="s">
        <v>279</v>
      </c>
      <c r="C131" s="34" t="s">
        <v>7811</v>
      </c>
      <c r="D131" s="65" t="s">
        <v>5306</v>
      </c>
    </row>
    <row r="132" spans="1:4" ht="15" hidden="1" thickBot="1">
      <c r="A132" s="62" t="s">
        <v>250</v>
      </c>
      <c r="B132" s="34" t="s">
        <v>251</v>
      </c>
      <c r="C132" s="34" t="s">
        <v>7812</v>
      </c>
      <c r="D132" s="65" t="s">
        <v>5306</v>
      </c>
    </row>
    <row r="133" spans="1:4" ht="15" hidden="1" thickBot="1">
      <c r="A133" s="62" t="s">
        <v>250</v>
      </c>
      <c r="B133" s="34" t="s">
        <v>251</v>
      </c>
      <c r="C133" s="34" t="s">
        <v>7812</v>
      </c>
      <c r="D133" s="65" t="s">
        <v>5306</v>
      </c>
    </row>
    <row r="134" spans="1:4" ht="15" hidden="1" thickBot="1">
      <c r="A134" s="62" t="s">
        <v>250</v>
      </c>
      <c r="B134" s="34" t="s">
        <v>251</v>
      </c>
      <c r="C134" s="34" t="s">
        <v>7812</v>
      </c>
      <c r="D134" s="65" t="s">
        <v>5306</v>
      </c>
    </row>
    <row r="135" spans="1:4" ht="15" hidden="1" thickBot="1">
      <c r="A135" s="62" t="s">
        <v>250</v>
      </c>
      <c r="B135" s="34" t="s">
        <v>251</v>
      </c>
      <c r="C135" s="34" t="s">
        <v>7812</v>
      </c>
      <c r="D135" s="65" t="s">
        <v>5306</v>
      </c>
    </row>
    <row r="136" spans="1:4" ht="15" hidden="1" thickBot="1">
      <c r="A136" s="62" t="s">
        <v>250</v>
      </c>
      <c r="B136" s="34" t="s">
        <v>251</v>
      </c>
      <c r="C136" s="34" t="s">
        <v>7812</v>
      </c>
      <c r="D136" s="65" t="s">
        <v>5306</v>
      </c>
    </row>
    <row r="137" spans="1:4" ht="15" hidden="1" thickBot="1">
      <c r="A137" s="62" t="s">
        <v>242</v>
      </c>
      <c r="B137" s="34" t="s">
        <v>243</v>
      </c>
      <c r="C137" s="34" t="s">
        <v>7813</v>
      </c>
      <c r="D137" s="65" t="s">
        <v>5306</v>
      </c>
    </row>
    <row r="138" spans="1:4" ht="15" hidden="1" thickBot="1">
      <c r="A138" s="62" t="s">
        <v>242</v>
      </c>
      <c r="B138" s="34" t="s">
        <v>243</v>
      </c>
      <c r="C138" s="34" t="s">
        <v>7813</v>
      </c>
      <c r="D138" s="65" t="s">
        <v>5306</v>
      </c>
    </row>
    <row r="139" spans="1:4" ht="15" hidden="1" thickBot="1">
      <c r="A139" s="62" t="s">
        <v>242</v>
      </c>
      <c r="B139" s="34" t="s">
        <v>243</v>
      </c>
      <c r="C139" s="34" t="s">
        <v>7813</v>
      </c>
      <c r="D139" s="65" t="s">
        <v>5306</v>
      </c>
    </row>
    <row r="140" spans="1:4" ht="15" hidden="1" thickBot="1">
      <c r="A140" s="62" t="s">
        <v>242</v>
      </c>
      <c r="B140" s="34" t="s">
        <v>243</v>
      </c>
      <c r="C140" s="34" t="s">
        <v>7813</v>
      </c>
      <c r="D140" s="65" t="s">
        <v>5306</v>
      </c>
    </row>
    <row r="141" spans="1:4" ht="15" hidden="1" thickBot="1">
      <c r="A141" s="62" t="s">
        <v>276</v>
      </c>
      <c r="B141" s="34" t="s">
        <v>277</v>
      </c>
      <c r="C141" s="34" t="s">
        <v>7814</v>
      </c>
      <c r="D141" s="65" t="s">
        <v>5306</v>
      </c>
    </row>
    <row r="142" spans="1:4" ht="15" hidden="1" thickBot="1">
      <c r="A142" s="62" t="s">
        <v>197</v>
      </c>
      <c r="B142" s="34" t="s">
        <v>198</v>
      </c>
      <c r="C142" s="34" t="s">
        <v>7815</v>
      </c>
      <c r="D142" s="65" t="s">
        <v>5306</v>
      </c>
    </row>
    <row r="143" spans="1:4" ht="15" hidden="1" thickBot="1">
      <c r="A143" s="62" t="s">
        <v>197</v>
      </c>
      <c r="B143" s="34" t="s">
        <v>198</v>
      </c>
      <c r="C143" s="34" t="s">
        <v>7815</v>
      </c>
      <c r="D143" s="65" t="s">
        <v>5306</v>
      </c>
    </row>
    <row r="144" spans="1:4" ht="15" hidden="1" thickBot="1">
      <c r="A144" s="62" t="s">
        <v>197</v>
      </c>
      <c r="B144" s="34" t="s">
        <v>198</v>
      </c>
      <c r="C144" s="34" t="s">
        <v>7815</v>
      </c>
      <c r="D144" s="65" t="s">
        <v>5306</v>
      </c>
    </row>
    <row r="145" spans="1:4" ht="15" hidden="1" thickBot="1">
      <c r="A145" s="62" t="s">
        <v>197</v>
      </c>
      <c r="B145" s="34" t="s">
        <v>198</v>
      </c>
      <c r="C145" s="34" t="s">
        <v>7815</v>
      </c>
      <c r="D145" s="65" t="s">
        <v>5306</v>
      </c>
    </row>
    <row r="146" spans="1:4" ht="15" hidden="1" thickBot="1">
      <c r="A146" s="62" t="s">
        <v>197</v>
      </c>
      <c r="B146" s="34" t="s">
        <v>198</v>
      </c>
      <c r="C146" s="34" t="s">
        <v>7815</v>
      </c>
      <c r="D146" s="65" t="s">
        <v>5306</v>
      </c>
    </row>
    <row r="147" spans="1:4" ht="15" hidden="1" thickBot="1">
      <c r="A147" s="62" t="s">
        <v>304</v>
      </c>
      <c r="B147" s="34" t="s">
        <v>305</v>
      </c>
      <c r="C147" s="34" t="s">
        <v>7816</v>
      </c>
      <c r="D147" s="65" t="s">
        <v>5306</v>
      </c>
    </row>
    <row r="148" spans="1:4" ht="15" hidden="1" thickBot="1">
      <c r="A148" s="62" t="s">
        <v>1475</v>
      </c>
      <c r="B148" s="34" t="s">
        <v>1476</v>
      </c>
      <c r="C148" s="34" t="s">
        <v>7817</v>
      </c>
      <c r="D148" s="65" t="s">
        <v>5306</v>
      </c>
    </row>
    <row r="149" spans="1:4" ht="15" hidden="1" thickBot="1">
      <c r="A149" s="62" t="s">
        <v>280</v>
      </c>
      <c r="B149" s="34" t="s">
        <v>281</v>
      </c>
      <c r="C149" s="34" t="s">
        <v>7818</v>
      </c>
      <c r="D149" s="65" t="s">
        <v>5306</v>
      </c>
    </row>
    <row r="150" spans="1:4" ht="15" hidden="1" thickBot="1">
      <c r="A150" s="62" t="s">
        <v>280</v>
      </c>
      <c r="B150" s="34" t="s">
        <v>281</v>
      </c>
      <c r="C150" s="34" t="s">
        <v>7818</v>
      </c>
      <c r="D150" s="65" t="s">
        <v>5306</v>
      </c>
    </row>
    <row r="151" spans="1:4" ht="15" hidden="1" thickBot="1">
      <c r="A151" s="62" t="s">
        <v>294</v>
      </c>
      <c r="B151" s="34" t="s">
        <v>295</v>
      </c>
      <c r="C151" s="34" t="s">
        <v>7819</v>
      </c>
      <c r="D151" s="65" t="s">
        <v>5306</v>
      </c>
    </row>
    <row r="152" spans="1:4" ht="15" hidden="1" thickBot="1">
      <c r="A152" s="62" t="s">
        <v>199</v>
      </c>
      <c r="B152" s="34" t="s">
        <v>200</v>
      </c>
      <c r="C152" s="34" t="s">
        <v>7820</v>
      </c>
      <c r="D152" s="65" t="s">
        <v>5306</v>
      </c>
    </row>
    <row r="153" spans="1:4" ht="15" hidden="1" thickBot="1">
      <c r="A153" s="62" t="s">
        <v>199</v>
      </c>
      <c r="B153" s="34" t="s">
        <v>200</v>
      </c>
      <c r="C153" s="34" t="s">
        <v>7820</v>
      </c>
      <c r="D153" s="65" t="s">
        <v>5306</v>
      </c>
    </row>
    <row r="154" spans="1:4" ht="15" hidden="1" thickBot="1">
      <c r="A154" s="62" t="s">
        <v>199</v>
      </c>
      <c r="B154" s="34" t="s">
        <v>200</v>
      </c>
      <c r="C154" s="34" t="s">
        <v>7820</v>
      </c>
      <c r="D154" s="65" t="s">
        <v>5306</v>
      </c>
    </row>
    <row r="155" spans="1:4" ht="15" hidden="1" thickBot="1">
      <c r="A155" s="62" t="s">
        <v>199</v>
      </c>
      <c r="B155" s="34" t="s">
        <v>200</v>
      </c>
      <c r="C155" s="34" t="s">
        <v>7820</v>
      </c>
      <c r="D155" s="65" t="s">
        <v>5306</v>
      </c>
    </row>
    <row r="156" spans="1:4" ht="15" hidden="1" thickBot="1">
      <c r="A156" s="62" t="s">
        <v>199</v>
      </c>
      <c r="B156" s="34" t="s">
        <v>200</v>
      </c>
      <c r="C156" s="34" t="s">
        <v>7820</v>
      </c>
      <c r="D156" s="65" t="s">
        <v>5306</v>
      </c>
    </row>
    <row r="157" spans="1:4" ht="15" hidden="1" thickBot="1">
      <c r="A157" s="62" t="s">
        <v>199</v>
      </c>
      <c r="B157" s="34" t="s">
        <v>200</v>
      </c>
      <c r="C157" s="34" t="s">
        <v>7820</v>
      </c>
      <c r="D157" s="65" t="s">
        <v>5306</v>
      </c>
    </row>
    <row r="158" spans="1:4" ht="15" hidden="1" thickBot="1">
      <c r="A158" s="62" t="s">
        <v>199</v>
      </c>
      <c r="B158" s="34" t="s">
        <v>200</v>
      </c>
      <c r="C158" s="34" t="s">
        <v>7820</v>
      </c>
      <c r="D158" s="65" t="s">
        <v>5306</v>
      </c>
    </row>
    <row r="159" spans="1:4" ht="15" hidden="1" thickBot="1">
      <c r="A159" s="62" t="s">
        <v>282</v>
      </c>
      <c r="B159" s="34" t="s">
        <v>283</v>
      </c>
      <c r="C159" s="34" t="s">
        <v>7821</v>
      </c>
      <c r="D159" s="65" t="s">
        <v>5306</v>
      </c>
    </row>
    <row r="160" spans="1:4" ht="15" hidden="1" thickBot="1">
      <c r="A160" s="62" t="s">
        <v>246</v>
      </c>
      <c r="B160" s="34" t="s">
        <v>247</v>
      </c>
      <c r="C160" s="34" t="s">
        <v>7822</v>
      </c>
      <c r="D160" s="65" t="s">
        <v>5306</v>
      </c>
    </row>
    <row r="161" spans="1:4" ht="15" hidden="1" thickBot="1">
      <c r="A161" s="62" t="s">
        <v>246</v>
      </c>
      <c r="B161" s="34" t="s">
        <v>247</v>
      </c>
      <c r="C161" s="34" t="s">
        <v>7822</v>
      </c>
      <c r="D161" s="65" t="s">
        <v>5306</v>
      </c>
    </row>
    <row r="162" spans="1:4" ht="15" hidden="1" thickBot="1">
      <c r="A162" s="62" t="s">
        <v>246</v>
      </c>
      <c r="B162" s="34" t="s">
        <v>247</v>
      </c>
      <c r="C162" s="34" t="s">
        <v>7822</v>
      </c>
      <c r="D162" s="65" t="s">
        <v>5306</v>
      </c>
    </row>
    <row r="163" spans="1:4" ht="15" hidden="1" thickBot="1">
      <c r="A163" s="62" t="s">
        <v>246</v>
      </c>
      <c r="B163" s="34" t="s">
        <v>247</v>
      </c>
      <c r="C163" s="34" t="s">
        <v>7822</v>
      </c>
      <c r="D163" s="65" t="s">
        <v>5306</v>
      </c>
    </row>
    <row r="164" spans="1:4" ht="15" hidden="1" thickBot="1">
      <c r="A164" s="62" t="s">
        <v>246</v>
      </c>
      <c r="B164" s="34" t="s">
        <v>247</v>
      </c>
      <c r="C164" s="34" t="s">
        <v>7822</v>
      </c>
      <c r="D164" s="65" t="s">
        <v>5306</v>
      </c>
    </row>
    <row r="165" spans="1:4" ht="15" hidden="1" thickBot="1">
      <c r="A165" s="62" t="s">
        <v>246</v>
      </c>
      <c r="B165" s="34" t="s">
        <v>247</v>
      </c>
      <c r="C165" s="34" t="s">
        <v>7822</v>
      </c>
      <c r="D165" s="65" t="s">
        <v>5306</v>
      </c>
    </row>
    <row r="166" spans="1:4" ht="15" hidden="1" thickBot="1">
      <c r="A166" s="62" t="s">
        <v>246</v>
      </c>
      <c r="B166" s="34" t="s">
        <v>247</v>
      </c>
      <c r="C166" s="34" t="s">
        <v>7822</v>
      </c>
      <c r="D166" s="65" t="s">
        <v>5306</v>
      </c>
    </row>
    <row r="167" spans="1:4" ht="15" hidden="1" thickBot="1">
      <c r="A167" s="62" t="s">
        <v>246</v>
      </c>
      <c r="B167" s="34" t="s">
        <v>247</v>
      </c>
      <c r="C167" s="34" t="s">
        <v>7822</v>
      </c>
      <c r="D167" s="65" t="s">
        <v>5306</v>
      </c>
    </row>
    <row r="168" spans="1:4" ht="15" hidden="1" thickBot="1">
      <c r="A168" s="62" t="s">
        <v>246</v>
      </c>
      <c r="B168" s="34" t="s">
        <v>247</v>
      </c>
      <c r="C168" s="34" t="s">
        <v>7822</v>
      </c>
      <c r="D168" s="65" t="s">
        <v>5306</v>
      </c>
    </row>
    <row r="169" spans="1:4" ht="15" hidden="1" thickBot="1">
      <c r="A169" s="62" t="s">
        <v>330</v>
      </c>
      <c r="B169" s="34" t="s">
        <v>331</v>
      </c>
      <c r="C169" s="34" t="s">
        <v>7823</v>
      </c>
      <c r="D169" s="65" t="s">
        <v>5306</v>
      </c>
    </row>
    <row r="170" spans="1:4" ht="15" hidden="1" thickBot="1">
      <c r="A170" s="62" t="s">
        <v>330</v>
      </c>
      <c r="B170" s="34" t="s">
        <v>331</v>
      </c>
      <c r="C170" s="34" t="s">
        <v>7823</v>
      </c>
      <c r="D170" s="65" t="s">
        <v>5306</v>
      </c>
    </row>
    <row r="171" spans="1:4" ht="15" hidden="1" thickBot="1">
      <c r="A171" s="62" t="s">
        <v>260</v>
      </c>
      <c r="B171" s="34" t="s">
        <v>261</v>
      </c>
      <c r="C171" s="34" t="s">
        <v>7995</v>
      </c>
      <c r="D171" s="65" t="s">
        <v>5306</v>
      </c>
    </row>
    <row r="172" spans="1:4" ht="15" hidden="1" thickBot="1">
      <c r="A172" s="62" t="s">
        <v>322</v>
      </c>
      <c r="B172" s="34" t="s">
        <v>323</v>
      </c>
      <c r="C172" s="34" t="s">
        <v>7824</v>
      </c>
      <c r="D172" s="65" t="s">
        <v>5306</v>
      </c>
    </row>
    <row r="173" spans="1:4" ht="15" hidden="1" thickBot="1">
      <c r="A173" s="62" t="s">
        <v>6777</v>
      </c>
      <c r="B173" s="34" t="s">
        <v>6599</v>
      </c>
      <c r="C173" s="34" t="s">
        <v>7641</v>
      </c>
      <c r="D173" s="65" t="s">
        <v>5313</v>
      </c>
    </row>
    <row r="174" spans="1:4" ht="15" hidden="1" thickBot="1">
      <c r="A174" s="62" t="s">
        <v>4784</v>
      </c>
      <c r="B174" s="34" t="s">
        <v>4785</v>
      </c>
      <c r="C174" s="34" t="s">
        <v>4785</v>
      </c>
      <c r="D174" s="65" t="s">
        <v>5310</v>
      </c>
    </row>
    <row r="175" spans="1:4" ht="15" hidden="1" thickBot="1">
      <c r="A175" s="62" t="s">
        <v>6929</v>
      </c>
      <c r="B175" s="34" t="s">
        <v>6943</v>
      </c>
      <c r="C175" s="34" t="s">
        <v>6943</v>
      </c>
      <c r="D175" s="65" t="s">
        <v>5310</v>
      </c>
    </row>
    <row r="176" spans="1:4" ht="15" hidden="1" thickBot="1">
      <c r="A176" s="62" t="s">
        <v>6929</v>
      </c>
      <c r="B176" s="34" t="s">
        <v>6943</v>
      </c>
      <c r="C176" s="34" t="s">
        <v>6943</v>
      </c>
      <c r="D176" s="65" t="s">
        <v>5310</v>
      </c>
    </row>
    <row r="177" spans="1:4" ht="15" hidden="1" thickBot="1">
      <c r="A177" s="62" t="s">
        <v>1381</v>
      </c>
      <c r="B177" s="34" t="s">
        <v>1382</v>
      </c>
      <c r="C177" s="34" t="s">
        <v>1382</v>
      </c>
      <c r="D177" s="65" t="s">
        <v>5310</v>
      </c>
    </row>
    <row r="178" spans="1:4" ht="15" hidden="1" thickBot="1">
      <c r="A178" s="62" t="s">
        <v>1381</v>
      </c>
      <c r="B178" s="34" t="s">
        <v>1382</v>
      </c>
      <c r="C178" s="34" t="s">
        <v>1382</v>
      </c>
      <c r="D178" s="65" t="s">
        <v>5310</v>
      </c>
    </row>
    <row r="179" spans="1:4" ht="15" hidden="1" thickBot="1">
      <c r="A179" s="62" t="s">
        <v>1381</v>
      </c>
      <c r="B179" s="34" t="s">
        <v>1382</v>
      </c>
      <c r="C179" s="34" t="s">
        <v>1382</v>
      </c>
      <c r="D179" s="65" t="s">
        <v>5310</v>
      </c>
    </row>
    <row r="180" spans="1:4" ht="15" hidden="1" thickBot="1">
      <c r="A180" s="62" t="s">
        <v>1632</v>
      </c>
      <c r="B180" s="34" t="s">
        <v>1633</v>
      </c>
      <c r="C180" s="34" t="s">
        <v>1633</v>
      </c>
      <c r="D180" s="65" t="s">
        <v>5310</v>
      </c>
    </row>
    <row r="181" spans="1:4" ht="15" hidden="1" thickBot="1">
      <c r="A181" s="62" t="s">
        <v>1632</v>
      </c>
      <c r="B181" s="34" t="s">
        <v>1633</v>
      </c>
      <c r="C181" s="34" t="s">
        <v>1633</v>
      </c>
      <c r="D181" s="65" t="s">
        <v>5310</v>
      </c>
    </row>
    <row r="182" spans="1:4" ht="15" hidden="1" thickBot="1">
      <c r="A182" s="62" t="s">
        <v>1632</v>
      </c>
      <c r="B182" s="34" t="s">
        <v>1633</v>
      </c>
      <c r="C182" s="34" t="s">
        <v>1633</v>
      </c>
      <c r="D182" s="65" t="s">
        <v>5310</v>
      </c>
    </row>
    <row r="183" spans="1:4" ht="15" hidden="1" thickBot="1">
      <c r="A183" s="62" t="s">
        <v>6925</v>
      </c>
      <c r="B183" s="34" t="s">
        <v>6939</v>
      </c>
      <c r="C183" s="34" t="s">
        <v>6939</v>
      </c>
      <c r="D183" s="65" t="s">
        <v>5310</v>
      </c>
    </row>
    <row r="184" spans="1:4" ht="15" hidden="1" thickBot="1">
      <c r="A184" s="62" t="s">
        <v>2316</v>
      </c>
      <c r="B184" s="34" t="s">
        <v>2317</v>
      </c>
      <c r="C184" s="34" t="s">
        <v>2317</v>
      </c>
      <c r="D184" s="65" t="s">
        <v>5310</v>
      </c>
    </row>
    <row r="185" spans="1:4" ht="15" hidden="1" thickBot="1">
      <c r="A185" s="62" t="s">
        <v>2316</v>
      </c>
      <c r="B185" s="34" t="s">
        <v>2317</v>
      </c>
      <c r="C185" s="34" t="s">
        <v>2317</v>
      </c>
      <c r="D185" s="65" t="s">
        <v>5310</v>
      </c>
    </row>
    <row r="186" spans="1:4" ht="15" hidden="1" thickBot="1">
      <c r="A186" s="62" t="s">
        <v>1385</v>
      </c>
      <c r="B186" s="34" t="s">
        <v>1386</v>
      </c>
      <c r="C186" s="34" t="s">
        <v>1386</v>
      </c>
      <c r="D186" s="65" t="s">
        <v>5310</v>
      </c>
    </row>
    <row r="187" spans="1:4" ht="15" hidden="1" thickBot="1">
      <c r="A187" s="62" t="s">
        <v>1385</v>
      </c>
      <c r="B187" s="34" t="s">
        <v>1386</v>
      </c>
      <c r="C187" s="34" t="s">
        <v>1386</v>
      </c>
      <c r="D187" s="65" t="s">
        <v>5310</v>
      </c>
    </row>
    <row r="188" spans="1:4" ht="15" hidden="1" thickBot="1">
      <c r="A188" s="62" t="s">
        <v>6744</v>
      </c>
      <c r="B188" s="34" t="s">
        <v>6565</v>
      </c>
      <c r="C188" s="34" t="s">
        <v>6565</v>
      </c>
      <c r="D188" s="65" t="s">
        <v>5310</v>
      </c>
    </row>
    <row r="189" spans="1:4" ht="15" hidden="1" thickBot="1">
      <c r="A189" s="62" t="s">
        <v>6930</v>
      </c>
      <c r="B189" s="34" t="s">
        <v>6944</v>
      </c>
      <c r="C189" s="34" t="s">
        <v>6944</v>
      </c>
      <c r="D189" s="65" t="s">
        <v>5310</v>
      </c>
    </row>
    <row r="190" spans="1:4" ht="15" hidden="1" thickBot="1">
      <c r="A190" s="62" t="s">
        <v>6930</v>
      </c>
      <c r="B190" s="34" t="s">
        <v>6944</v>
      </c>
      <c r="C190" s="34" t="s">
        <v>6944</v>
      </c>
      <c r="D190" s="65" t="s">
        <v>5310</v>
      </c>
    </row>
    <row r="191" spans="1:4" ht="15" hidden="1" thickBot="1">
      <c r="A191" s="62" t="s">
        <v>6811</v>
      </c>
      <c r="B191" s="34" t="s">
        <v>6632</v>
      </c>
      <c r="C191" s="34" t="s">
        <v>6632</v>
      </c>
      <c r="D191" s="65" t="s">
        <v>5310</v>
      </c>
    </row>
    <row r="192" spans="1:4" ht="15" hidden="1" thickBot="1">
      <c r="A192" s="62" t="s">
        <v>6745</v>
      </c>
      <c r="B192" s="34" t="s">
        <v>6566</v>
      </c>
      <c r="C192" s="34" t="s">
        <v>6566</v>
      </c>
      <c r="D192" s="65" t="s">
        <v>5310</v>
      </c>
    </row>
    <row r="193" spans="1:4" ht="15" hidden="1" thickBot="1">
      <c r="A193" s="62" t="s">
        <v>6812</v>
      </c>
      <c r="B193" s="34" t="s">
        <v>6633</v>
      </c>
      <c r="C193" s="34" t="s">
        <v>6633</v>
      </c>
      <c r="D193" s="65" t="s">
        <v>5310</v>
      </c>
    </row>
    <row r="194" spans="1:4" ht="15" hidden="1" thickBot="1">
      <c r="A194" s="62" t="s">
        <v>6926</v>
      </c>
      <c r="B194" s="34" t="s">
        <v>6940</v>
      </c>
      <c r="C194" s="34" t="s">
        <v>6940</v>
      </c>
      <c r="D194" s="65" t="s">
        <v>5310</v>
      </c>
    </row>
    <row r="195" spans="1:4" ht="15" hidden="1" thickBot="1">
      <c r="A195" s="62" t="s">
        <v>6746</v>
      </c>
      <c r="B195" s="34" t="s">
        <v>6567</v>
      </c>
      <c r="C195" s="34" t="s">
        <v>6567</v>
      </c>
      <c r="D195" s="65" t="s">
        <v>5310</v>
      </c>
    </row>
    <row r="196" spans="1:4" ht="15" hidden="1" thickBot="1">
      <c r="A196" s="62" t="s">
        <v>6747</v>
      </c>
      <c r="B196" s="34" t="s">
        <v>6568</v>
      </c>
      <c r="C196" s="34" t="s">
        <v>6568</v>
      </c>
      <c r="D196" s="65" t="s">
        <v>5310</v>
      </c>
    </row>
    <row r="197" spans="1:4" ht="15" hidden="1" thickBot="1">
      <c r="A197" s="62" t="s">
        <v>6813</v>
      </c>
      <c r="B197" s="34" t="s">
        <v>6634</v>
      </c>
      <c r="C197" s="34" t="s">
        <v>6634</v>
      </c>
      <c r="D197" s="65" t="s">
        <v>5310</v>
      </c>
    </row>
    <row r="198" spans="1:4" ht="15" hidden="1" thickBot="1">
      <c r="A198" s="62" t="s">
        <v>6748</v>
      </c>
      <c r="B198" s="34" t="s">
        <v>6569</v>
      </c>
      <c r="C198" s="34" t="s">
        <v>6569</v>
      </c>
      <c r="D198" s="65" t="s">
        <v>5310</v>
      </c>
    </row>
    <row r="199" spans="1:4" ht="15" hidden="1" thickBot="1">
      <c r="A199" s="62" t="s">
        <v>2322</v>
      </c>
      <c r="B199" s="34" t="s">
        <v>2323</v>
      </c>
      <c r="C199" s="34" t="s">
        <v>2323</v>
      </c>
      <c r="D199" s="65" t="s">
        <v>5310</v>
      </c>
    </row>
    <row r="200" spans="1:4" ht="15" hidden="1" thickBot="1">
      <c r="A200" s="62" t="s">
        <v>2322</v>
      </c>
      <c r="B200" s="34" t="s">
        <v>2323</v>
      </c>
      <c r="C200" s="34" t="s">
        <v>2323</v>
      </c>
      <c r="D200" s="65" t="s">
        <v>5310</v>
      </c>
    </row>
    <row r="201" spans="1:4" ht="15" hidden="1" thickBot="1">
      <c r="A201" s="62" t="s">
        <v>2322</v>
      </c>
      <c r="B201" s="34" t="s">
        <v>2323</v>
      </c>
      <c r="C201" s="34" t="s">
        <v>2323</v>
      </c>
      <c r="D201" s="65" t="s">
        <v>5310</v>
      </c>
    </row>
    <row r="202" spans="1:4" ht="15" hidden="1" thickBot="1">
      <c r="A202" s="62" t="s">
        <v>3375</v>
      </c>
      <c r="B202" s="34" t="s">
        <v>6570</v>
      </c>
      <c r="C202" s="34" t="s">
        <v>6570</v>
      </c>
      <c r="D202" s="65" t="s">
        <v>5310</v>
      </c>
    </row>
    <row r="203" spans="1:4" ht="15" hidden="1" thickBot="1">
      <c r="A203" s="62" t="s">
        <v>3375</v>
      </c>
      <c r="B203" s="34" t="s">
        <v>6570</v>
      </c>
      <c r="C203" s="34" t="s">
        <v>6570</v>
      </c>
      <c r="D203" s="65" t="s">
        <v>5310</v>
      </c>
    </row>
    <row r="204" spans="1:4" ht="15" hidden="1" thickBot="1">
      <c r="A204" s="62" t="s">
        <v>3377</v>
      </c>
      <c r="B204" s="34" t="s">
        <v>3378</v>
      </c>
      <c r="C204" s="34" t="s">
        <v>3378</v>
      </c>
      <c r="D204" s="65" t="s">
        <v>5310</v>
      </c>
    </row>
    <row r="205" spans="1:4" ht="15" hidden="1" thickBot="1">
      <c r="A205" s="62" t="s">
        <v>3377</v>
      </c>
      <c r="B205" s="34" t="s">
        <v>3378</v>
      </c>
      <c r="C205" s="34" t="s">
        <v>3378</v>
      </c>
      <c r="D205" s="65" t="s">
        <v>5310</v>
      </c>
    </row>
    <row r="206" spans="1:4" ht="15" hidden="1" thickBot="1">
      <c r="A206" s="62" t="s">
        <v>4794</v>
      </c>
      <c r="B206" s="34" t="s">
        <v>4795</v>
      </c>
      <c r="C206" s="34" t="s">
        <v>4795</v>
      </c>
      <c r="D206" s="65" t="s">
        <v>5310</v>
      </c>
    </row>
    <row r="207" spans="1:4" ht="15" hidden="1" thickBot="1">
      <c r="A207" s="62" t="s">
        <v>6927</v>
      </c>
      <c r="B207" s="34" t="s">
        <v>6941</v>
      </c>
      <c r="C207" s="34" t="s">
        <v>6941</v>
      </c>
      <c r="D207" s="65" t="s">
        <v>5310</v>
      </c>
    </row>
    <row r="208" spans="1:4" ht="15" hidden="1" thickBot="1">
      <c r="A208" s="62" t="s">
        <v>6928</v>
      </c>
      <c r="B208" s="34" t="s">
        <v>6942</v>
      </c>
      <c r="C208" s="34" t="s">
        <v>6942</v>
      </c>
      <c r="D208" s="65" t="s">
        <v>5310</v>
      </c>
    </row>
    <row r="209" spans="1:4" ht="15" hidden="1" thickBot="1">
      <c r="A209" s="62" t="s">
        <v>2326</v>
      </c>
      <c r="B209" s="34" t="s">
        <v>2327</v>
      </c>
      <c r="C209" s="34" t="s">
        <v>2327</v>
      </c>
      <c r="D209" s="65" t="s">
        <v>5310</v>
      </c>
    </row>
    <row r="210" spans="1:4" ht="15" hidden="1" thickBot="1">
      <c r="A210" s="62" t="s">
        <v>4800</v>
      </c>
      <c r="B210" s="34" t="s">
        <v>4801</v>
      </c>
      <c r="C210" s="34" t="s">
        <v>4801</v>
      </c>
      <c r="D210" s="65" t="s">
        <v>5310</v>
      </c>
    </row>
    <row r="211" spans="1:4" ht="15" hidden="1" thickBot="1">
      <c r="A211" s="62" t="s">
        <v>4800</v>
      </c>
      <c r="B211" s="35" t="s">
        <v>4801</v>
      </c>
      <c r="C211" s="35" t="s">
        <v>4801</v>
      </c>
      <c r="D211" s="65" t="s">
        <v>5310</v>
      </c>
    </row>
    <row r="212" spans="1:4" ht="15" hidden="1" thickBot="1">
      <c r="A212" s="62" t="s">
        <v>3384</v>
      </c>
      <c r="B212" s="35" t="s">
        <v>3385</v>
      </c>
      <c r="C212" s="35" t="s">
        <v>3385</v>
      </c>
      <c r="D212" s="65" t="s">
        <v>5310</v>
      </c>
    </row>
    <row r="213" spans="1:4" ht="15" hidden="1" thickBot="1">
      <c r="A213" s="62" t="s">
        <v>6749</v>
      </c>
      <c r="B213" s="35" t="s">
        <v>6571</v>
      </c>
      <c r="C213" s="35" t="s">
        <v>6571</v>
      </c>
      <c r="D213" s="65" t="s">
        <v>5310</v>
      </c>
    </row>
    <row r="214" spans="1:4" ht="15" hidden="1" thickBot="1">
      <c r="A214" s="62" t="s">
        <v>1013</v>
      </c>
      <c r="B214" s="35" t="s">
        <v>1014</v>
      </c>
      <c r="C214" s="35" t="s">
        <v>1014</v>
      </c>
      <c r="D214" s="65" t="s">
        <v>5310</v>
      </c>
    </row>
    <row r="215" spans="1:4" ht="15" hidden="1" thickBot="1">
      <c r="A215" s="62" t="s">
        <v>1013</v>
      </c>
      <c r="B215" s="35" t="s">
        <v>1014</v>
      </c>
      <c r="C215" s="35" t="s">
        <v>1014</v>
      </c>
      <c r="D215" s="65" t="s">
        <v>5310</v>
      </c>
    </row>
    <row r="216" spans="1:4" ht="15" hidden="1" thickBot="1">
      <c r="A216" s="62" t="s">
        <v>1013</v>
      </c>
      <c r="B216" s="35" t="s">
        <v>1014</v>
      </c>
      <c r="C216" s="35" t="s">
        <v>1014</v>
      </c>
      <c r="D216" s="65" t="s">
        <v>5310</v>
      </c>
    </row>
    <row r="217" spans="1:4" ht="15" hidden="1" thickBot="1">
      <c r="A217" s="62" t="s">
        <v>3379</v>
      </c>
      <c r="B217" s="35" t="s">
        <v>3380</v>
      </c>
      <c r="C217" s="35" t="s">
        <v>3380</v>
      </c>
      <c r="D217" s="65" t="s">
        <v>5310</v>
      </c>
    </row>
    <row r="218" spans="1:4" ht="15" hidden="1" thickBot="1">
      <c r="A218" s="62" t="s">
        <v>3379</v>
      </c>
      <c r="B218" s="35" t="s">
        <v>3380</v>
      </c>
      <c r="C218" s="35" t="s">
        <v>3380</v>
      </c>
      <c r="D218" s="65" t="s">
        <v>5310</v>
      </c>
    </row>
    <row r="219" spans="1:4" ht="15" hidden="1" thickBot="1">
      <c r="A219" s="62" t="s">
        <v>4804</v>
      </c>
      <c r="B219" s="35" t="s">
        <v>4805</v>
      </c>
      <c r="C219" s="35" t="s">
        <v>4805</v>
      </c>
      <c r="D219" s="65" t="s">
        <v>5310</v>
      </c>
    </row>
    <row r="220" spans="1:4" ht="15" hidden="1" thickBot="1">
      <c r="A220" s="62" t="s">
        <v>6931</v>
      </c>
      <c r="B220" s="35" t="s">
        <v>6945</v>
      </c>
      <c r="C220" s="35" t="s">
        <v>6945</v>
      </c>
      <c r="D220" s="65" t="s">
        <v>5310</v>
      </c>
    </row>
    <row r="221" spans="1:4" ht="15" hidden="1" thickBot="1">
      <c r="A221" s="62" t="s">
        <v>1015</v>
      </c>
      <c r="B221" s="35" t="s">
        <v>1016</v>
      </c>
      <c r="C221" s="35" t="s">
        <v>1016</v>
      </c>
      <c r="D221" s="65" t="s">
        <v>5310</v>
      </c>
    </row>
    <row r="222" spans="1:4" ht="15" hidden="1" thickBot="1">
      <c r="A222" s="62" t="s">
        <v>4812</v>
      </c>
      <c r="B222" s="35" t="s">
        <v>4813</v>
      </c>
      <c r="C222" s="35" t="s">
        <v>4813</v>
      </c>
      <c r="D222" s="65" t="s">
        <v>5310</v>
      </c>
    </row>
    <row r="223" spans="1:4" ht="15" hidden="1" thickBot="1">
      <c r="A223" s="62" t="s">
        <v>6750</v>
      </c>
      <c r="B223" s="35" t="s">
        <v>6572</v>
      </c>
      <c r="C223" s="35" t="s">
        <v>6572</v>
      </c>
      <c r="D223" s="65" t="s">
        <v>5310</v>
      </c>
    </row>
    <row r="224" spans="1:4" ht="15" hidden="1" thickBot="1">
      <c r="A224" s="62" t="s">
        <v>1565</v>
      </c>
      <c r="B224" s="35" t="s">
        <v>1566</v>
      </c>
      <c r="C224" s="35" t="s">
        <v>1566</v>
      </c>
      <c r="D224" s="65" t="s">
        <v>5310</v>
      </c>
    </row>
    <row r="225" spans="1:4" ht="15" hidden="1" thickBot="1">
      <c r="A225" s="62" t="s">
        <v>1565</v>
      </c>
      <c r="B225" s="35" t="s">
        <v>1566</v>
      </c>
      <c r="C225" s="35" t="s">
        <v>1566</v>
      </c>
      <c r="D225" s="65" t="s">
        <v>5310</v>
      </c>
    </row>
    <row r="226" spans="1:4" ht="15" hidden="1" thickBot="1">
      <c r="A226" s="62" t="s">
        <v>6814</v>
      </c>
      <c r="B226" s="35" t="s">
        <v>6635</v>
      </c>
      <c r="C226" s="35" t="s">
        <v>6635</v>
      </c>
      <c r="D226" s="65" t="s">
        <v>5310</v>
      </c>
    </row>
    <row r="227" spans="1:4" ht="15" hidden="1" thickBot="1">
      <c r="A227" s="62" t="s">
        <v>3730</v>
      </c>
      <c r="B227" s="35" t="s">
        <v>3731</v>
      </c>
      <c r="C227" s="35" t="s">
        <v>3731</v>
      </c>
      <c r="D227" s="65" t="s">
        <v>5310</v>
      </c>
    </row>
    <row r="228" spans="1:4" ht="15" hidden="1" thickBot="1">
      <c r="A228" s="62" t="s">
        <v>6815</v>
      </c>
      <c r="B228" s="35" t="s">
        <v>6636</v>
      </c>
      <c r="C228" s="35" t="s">
        <v>6636</v>
      </c>
      <c r="D228" s="65" t="s">
        <v>5310</v>
      </c>
    </row>
    <row r="229" spans="1:4" ht="15" hidden="1" thickBot="1">
      <c r="A229" s="62" t="s">
        <v>1101</v>
      </c>
      <c r="B229" s="35" t="s">
        <v>1102</v>
      </c>
      <c r="C229" s="35" t="s">
        <v>1102</v>
      </c>
      <c r="D229" s="65" t="s">
        <v>5310</v>
      </c>
    </row>
    <row r="230" spans="1:4" ht="15" hidden="1" thickBot="1">
      <c r="A230" s="62" t="s">
        <v>1101</v>
      </c>
      <c r="B230" s="35" t="s">
        <v>1102</v>
      </c>
      <c r="C230" s="35" t="s">
        <v>1102</v>
      </c>
      <c r="D230" s="65" t="s">
        <v>5310</v>
      </c>
    </row>
    <row r="231" spans="1:4" ht="15" hidden="1" thickBot="1">
      <c r="A231" s="62" t="s">
        <v>1101</v>
      </c>
      <c r="B231" s="35" t="s">
        <v>1102</v>
      </c>
      <c r="C231" s="35" t="s">
        <v>1102</v>
      </c>
      <c r="D231" s="65" t="s">
        <v>5310</v>
      </c>
    </row>
    <row r="232" spans="1:4" ht="15" hidden="1" thickBot="1">
      <c r="A232" s="62" t="s">
        <v>1567</v>
      </c>
      <c r="B232" s="35" t="s">
        <v>1568</v>
      </c>
      <c r="C232" s="35" t="s">
        <v>1568</v>
      </c>
      <c r="D232" s="65" t="s">
        <v>5310</v>
      </c>
    </row>
    <row r="233" spans="1:4" ht="15" hidden="1" thickBot="1">
      <c r="A233" s="62" t="s">
        <v>1567</v>
      </c>
      <c r="B233" s="35" t="s">
        <v>1568</v>
      </c>
      <c r="C233" s="35" t="s">
        <v>1568</v>
      </c>
      <c r="D233" s="65" t="s">
        <v>5310</v>
      </c>
    </row>
    <row r="234" spans="1:4" ht="15" hidden="1" thickBot="1">
      <c r="A234" s="62" t="s">
        <v>6816</v>
      </c>
      <c r="B234" s="35" t="s">
        <v>6637</v>
      </c>
      <c r="C234" s="35" t="s">
        <v>6637</v>
      </c>
      <c r="D234" s="65" t="s">
        <v>5310</v>
      </c>
    </row>
    <row r="235" spans="1:4" ht="15" hidden="1" thickBot="1">
      <c r="A235" s="62" t="s">
        <v>6817</v>
      </c>
      <c r="B235" s="35" t="s">
        <v>6638</v>
      </c>
      <c r="C235" s="35" t="s">
        <v>6638</v>
      </c>
      <c r="D235" s="65" t="s">
        <v>5310</v>
      </c>
    </row>
    <row r="236" spans="1:4" ht="15" hidden="1" thickBot="1">
      <c r="A236" s="62" t="s">
        <v>1017</v>
      </c>
      <c r="B236" s="35" t="s">
        <v>1018</v>
      </c>
      <c r="C236" s="35" t="s">
        <v>1018</v>
      </c>
      <c r="D236" s="65" t="s">
        <v>5310</v>
      </c>
    </row>
    <row r="237" spans="1:4" ht="15" hidden="1" thickBot="1">
      <c r="A237" s="62" t="s">
        <v>1017</v>
      </c>
      <c r="B237" s="35" t="s">
        <v>1018</v>
      </c>
      <c r="C237" s="35" t="s">
        <v>1018</v>
      </c>
      <c r="D237" s="65" t="s">
        <v>5310</v>
      </c>
    </row>
    <row r="238" spans="1:4" ht="15" hidden="1" thickBot="1">
      <c r="A238" s="62" t="s">
        <v>3448</v>
      </c>
      <c r="B238" s="35" t="s">
        <v>1731</v>
      </c>
      <c r="C238" s="35" t="s">
        <v>1731</v>
      </c>
      <c r="D238" s="65" t="s">
        <v>5310</v>
      </c>
    </row>
    <row r="239" spans="1:4" ht="15" hidden="1" thickBot="1">
      <c r="A239" s="62" t="s">
        <v>3448</v>
      </c>
      <c r="B239" s="35" t="s">
        <v>1731</v>
      </c>
      <c r="C239" s="35" t="s">
        <v>1731</v>
      </c>
      <c r="D239" s="65" t="s">
        <v>5310</v>
      </c>
    </row>
    <row r="240" spans="1:4" ht="15" hidden="1" thickBot="1">
      <c r="A240" s="62" t="s">
        <v>7303</v>
      </c>
      <c r="B240" s="36" t="s">
        <v>7304</v>
      </c>
      <c r="C240" s="37" t="s">
        <v>7304</v>
      </c>
      <c r="D240" s="65" t="s">
        <v>5310</v>
      </c>
    </row>
    <row r="241" spans="1:4" ht="15" hidden="1" thickBot="1">
      <c r="A241" s="62" t="s">
        <v>2744</v>
      </c>
      <c r="B241" s="35" t="s">
        <v>2745</v>
      </c>
      <c r="C241" s="35" t="s">
        <v>2745</v>
      </c>
      <c r="D241" s="65" t="s">
        <v>5310</v>
      </c>
    </row>
    <row r="242" spans="1:4" ht="15" hidden="1" thickBot="1">
      <c r="A242" s="62" t="s">
        <v>2747</v>
      </c>
      <c r="B242" s="35" t="s">
        <v>2748</v>
      </c>
      <c r="C242" s="35" t="s">
        <v>2748</v>
      </c>
      <c r="D242" s="65" t="s">
        <v>5310</v>
      </c>
    </row>
    <row r="243" spans="1:4" ht="15" hidden="1" thickBot="1">
      <c r="A243" s="62" t="s">
        <v>1109</v>
      </c>
      <c r="B243" s="35" t="s">
        <v>1110</v>
      </c>
      <c r="C243" s="35" t="s">
        <v>1110</v>
      </c>
      <c r="D243" s="65" t="s">
        <v>5310</v>
      </c>
    </row>
    <row r="244" spans="1:4" ht="15" hidden="1" thickBot="1">
      <c r="A244" s="62" t="s">
        <v>1109</v>
      </c>
      <c r="B244" s="35" t="s">
        <v>1110</v>
      </c>
      <c r="C244" s="35" t="s">
        <v>1110</v>
      </c>
      <c r="D244" s="65" t="s">
        <v>5310</v>
      </c>
    </row>
    <row r="245" spans="1:4" ht="15" hidden="1" thickBot="1">
      <c r="A245" s="62" t="s">
        <v>2749</v>
      </c>
      <c r="B245" s="35" t="s">
        <v>2750</v>
      </c>
      <c r="C245" s="35" t="s">
        <v>2750</v>
      </c>
      <c r="D245" s="65" t="s">
        <v>5310</v>
      </c>
    </row>
    <row r="246" spans="1:4" ht="15" hidden="1" thickBot="1">
      <c r="A246" s="62" t="s">
        <v>2749</v>
      </c>
      <c r="B246" s="35" t="s">
        <v>2750</v>
      </c>
      <c r="C246" s="35" t="s">
        <v>2750</v>
      </c>
      <c r="D246" s="65" t="s">
        <v>5310</v>
      </c>
    </row>
    <row r="247" spans="1:4" ht="15" hidden="1" thickBot="1">
      <c r="A247" s="62" t="s">
        <v>2751</v>
      </c>
      <c r="B247" s="35" t="s">
        <v>2752</v>
      </c>
      <c r="C247" s="35" t="s">
        <v>2752</v>
      </c>
      <c r="D247" s="65" t="s">
        <v>5310</v>
      </c>
    </row>
    <row r="248" spans="1:4" ht="15" hidden="1" thickBot="1">
      <c r="A248" s="62" t="s">
        <v>6818</v>
      </c>
      <c r="B248" s="35" t="s">
        <v>6639</v>
      </c>
      <c r="C248" s="35" t="s">
        <v>6639</v>
      </c>
      <c r="D248" s="65" t="s">
        <v>5310</v>
      </c>
    </row>
    <row r="249" spans="1:4" ht="15" hidden="1" thickBot="1">
      <c r="A249" s="62" t="s">
        <v>6751</v>
      </c>
      <c r="B249" s="35" t="s">
        <v>6573</v>
      </c>
      <c r="C249" s="35" t="s">
        <v>6573</v>
      </c>
      <c r="D249" s="65" t="s">
        <v>5310</v>
      </c>
    </row>
    <row r="250" spans="1:4" ht="15" hidden="1" thickBot="1">
      <c r="A250" s="62" t="s">
        <v>6819</v>
      </c>
      <c r="B250" s="35" t="s">
        <v>6640</v>
      </c>
      <c r="C250" s="35" t="s">
        <v>6640</v>
      </c>
      <c r="D250" s="65" t="s">
        <v>5310</v>
      </c>
    </row>
    <row r="251" spans="1:4" ht="15" hidden="1" thickBot="1">
      <c r="A251" s="62" t="s">
        <v>2755</v>
      </c>
      <c r="B251" s="35" t="s">
        <v>2756</v>
      </c>
      <c r="C251" s="35" t="s">
        <v>2756</v>
      </c>
      <c r="D251" s="65" t="s">
        <v>5310</v>
      </c>
    </row>
    <row r="252" spans="1:4" ht="15" hidden="1" thickBot="1">
      <c r="A252" s="62" t="s">
        <v>6820</v>
      </c>
      <c r="B252" s="35" t="s">
        <v>6641</v>
      </c>
      <c r="C252" s="35" t="s">
        <v>6641</v>
      </c>
      <c r="D252" s="65" t="s">
        <v>5310</v>
      </c>
    </row>
    <row r="253" spans="1:4" ht="15" hidden="1" thickBot="1">
      <c r="A253" s="62" t="s">
        <v>6821</v>
      </c>
      <c r="B253" s="35" t="s">
        <v>6642</v>
      </c>
      <c r="C253" s="35" t="s">
        <v>6642</v>
      </c>
      <c r="D253" s="65" t="s">
        <v>5310</v>
      </c>
    </row>
    <row r="254" spans="1:4" ht="15" hidden="1" thickBot="1">
      <c r="A254" s="62" t="s">
        <v>6822</v>
      </c>
      <c r="B254" s="35" t="s">
        <v>6643</v>
      </c>
      <c r="C254" s="35" t="s">
        <v>6643</v>
      </c>
      <c r="D254" s="65" t="s">
        <v>5310</v>
      </c>
    </row>
    <row r="255" spans="1:4" ht="15" hidden="1" thickBot="1">
      <c r="A255" s="62" t="s">
        <v>6823</v>
      </c>
      <c r="B255" s="35" t="s">
        <v>6644</v>
      </c>
      <c r="C255" s="35" t="s">
        <v>6644</v>
      </c>
      <c r="D255" s="65" t="s">
        <v>5310</v>
      </c>
    </row>
    <row r="256" spans="1:4" ht="15" thickBot="1">
      <c r="A256" s="62" t="s">
        <v>6909</v>
      </c>
      <c r="B256" s="35" t="s">
        <v>6731</v>
      </c>
      <c r="C256" s="35" t="s">
        <v>7422</v>
      </c>
      <c r="D256" s="65" t="s">
        <v>5310</v>
      </c>
    </row>
    <row r="257" spans="1:4" ht="15" hidden="1" thickBot="1">
      <c r="A257" s="62" t="s">
        <v>6741</v>
      </c>
      <c r="B257" s="35" t="s">
        <v>6562</v>
      </c>
      <c r="C257" s="35" t="s">
        <v>7720</v>
      </c>
      <c r="D257" s="65" t="s">
        <v>5305</v>
      </c>
    </row>
    <row r="258" spans="1:4" ht="15" hidden="1" thickBot="1">
      <c r="A258" s="62" t="s">
        <v>6847</v>
      </c>
      <c r="B258" s="35" t="s">
        <v>6668</v>
      </c>
      <c r="C258" s="35" t="s">
        <v>7678</v>
      </c>
      <c r="D258" s="65" t="s">
        <v>5308</v>
      </c>
    </row>
    <row r="259" spans="1:4" ht="15" hidden="1" thickBot="1">
      <c r="A259" s="62" t="s">
        <v>6848</v>
      </c>
      <c r="B259" s="35" t="s">
        <v>6669</v>
      </c>
      <c r="C259" s="35" t="s">
        <v>7679</v>
      </c>
      <c r="D259" s="65" t="s">
        <v>5308</v>
      </c>
    </row>
    <row r="260" spans="1:4" ht="15" hidden="1" thickBot="1">
      <c r="A260" s="62" t="s">
        <v>6849</v>
      </c>
      <c r="B260" s="35" t="s">
        <v>6670</v>
      </c>
      <c r="C260" s="35" t="s">
        <v>7680</v>
      </c>
      <c r="D260" s="65" t="s">
        <v>5308</v>
      </c>
    </row>
    <row r="261" spans="1:4" ht="15" hidden="1" thickBot="1">
      <c r="A261" s="62" t="s">
        <v>6850</v>
      </c>
      <c r="B261" s="35" t="s">
        <v>6671</v>
      </c>
      <c r="C261" s="35" t="s">
        <v>7681</v>
      </c>
      <c r="D261" s="65" t="s">
        <v>5308</v>
      </c>
    </row>
    <row r="262" spans="1:4" ht="15" hidden="1" thickBot="1">
      <c r="A262" s="62" t="s">
        <v>7275</v>
      </c>
      <c r="B262" s="35" t="s">
        <v>7368</v>
      </c>
      <c r="C262" s="35" t="s">
        <v>7369</v>
      </c>
      <c r="D262" s="65" t="s">
        <v>9504</v>
      </c>
    </row>
    <row r="263" spans="1:4" ht="15" hidden="1" thickBot="1">
      <c r="A263" s="62" t="s">
        <v>5060</v>
      </c>
      <c r="B263" s="35" t="s">
        <v>5061</v>
      </c>
      <c r="C263" s="35" t="s">
        <v>7831</v>
      </c>
      <c r="D263" s="65" t="s">
        <v>9504</v>
      </c>
    </row>
    <row r="264" spans="1:4" ht="15" hidden="1" thickBot="1">
      <c r="A264" s="62" t="s">
        <v>6839</v>
      </c>
      <c r="B264" s="35" t="s">
        <v>6660</v>
      </c>
      <c r="C264" s="35" t="s">
        <v>7666</v>
      </c>
      <c r="D264" s="65" t="s">
        <v>5310</v>
      </c>
    </row>
    <row r="265" spans="1:4" ht="15" hidden="1" thickBot="1">
      <c r="A265" s="62" t="s">
        <v>6840</v>
      </c>
      <c r="B265" s="35" t="s">
        <v>6661</v>
      </c>
      <c r="C265" s="35" t="s">
        <v>7667</v>
      </c>
      <c r="D265" s="65" t="s">
        <v>5310</v>
      </c>
    </row>
    <row r="266" spans="1:4" ht="15" hidden="1" thickBot="1">
      <c r="A266" s="62" t="s">
        <v>6827</v>
      </c>
      <c r="B266" s="35" t="s">
        <v>6648</v>
      </c>
      <c r="C266" s="35" t="s">
        <v>7668</v>
      </c>
      <c r="D266" s="65" t="s">
        <v>5310</v>
      </c>
    </row>
    <row r="267" spans="1:4" ht="15" hidden="1" thickBot="1">
      <c r="A267" s="62" t="s">
        <v>6828</v>
      </c>
      <c r="B267" s="35" t="s">
        <v>6649</v>
      </c>
      <c r="C267" s="35" t="s">
        <v>7669</v>
      </c>
      <c r="D267" s="65" t="s">
        <v>5310</v>
      </c>
    </row>
    <row r="268" spans="1:4" ht="15" hidden="1" thickBot="1">
      <c r="A268" s="62" t="s">
        <v>6829</v>
      </c>
      <c r="B268" s="35" t="s">
        <v>6650</v>
      </c>
      <c r="C268" s="35" t="s">
        <v>7670</v>
      </c>
      <c r="D268" s="65" t="s">
        <v>5310</v>
      </c>
    </row>
    <row r="269" spans="1:4" ht="15" hidden="1" thickBot="1">
      <c r="A269" s="62" t="s">
        <v>6841</v>
      </c>
      <c r="B269" s="35" t="s">
        <v>6662</v>
      </c>
      <c r="C269" s="35" t="s">
        <v>7671</v>
      </c>
      <c r="D269" s="65" t="s">
        <v>5310</v>
      </c>
    </row>
    <row r="270" spans="1:4" ht="15" hidden="1" thickBot="1">
      <c r="A270" s="62" t="s">
        <v>6842</v>
      </c>
      <c r="B270" s="35" t="s">
        <v>6663</v>
      </c>
      <c r="C270" s="35" t="s">
        <v>7672</v>
      </c>
      <c r="D270" s="65" t="s">
        <v>5310</v>
      </c>
    </row>
    <row r="271" spans="1:4" ht="15" hidden="1" thickBot="1">
      <c r="A271" s="62" t="s">
        <v>6843</v>
      </c>
      <c r="B271" s="35" t="s">
        <v>6664</v>
      </c>
      <c r="C271" s="35" t="s">
        <v>7673</v>
      </c>
      <c r="D271" s="65" t="s">
        <v>5310</v>
      </c>
    </row>
    <row r="272" spans="1:4" ht="15" hidden="1" thickBot="1">
      <c r="A272" s="62" t="s">
        <v>6844</v>
      </c>
      <c r="B272" s="35" t="s">
        <v>6665</v>
      </c>
      <c r="C272" s="35" t="s">
        <v>7674</v>
      </c>
      <c r="D272" s="65" t="s">
        <v>5310</v>
      </c>
    </row>
    <row r="273" spans="1:4" ht="15" hidden="1" thickBot="1">
      <c r="A273" s="62" t="s">
        <v>6845</v>
      </c>
      <c r="B273" s="35" t="s">
        <v>6666</v>
      </c>
      <c r="C273" s="35" t="s">
        <v>7675</v>
      </c>
      <c r="D273" s="65" t="s">
        <v>5310</v>
      </c>
    </row>
    <row r="274" spans="1:4" ht="15" hidden="1" thickBot="1">
      <c r="A274" s="62" t="s">
        <v>6830</v>
      </c>
      <c r="B274" s="35" t="s">
        <v>6651</v>
      </c>
      <c r="C274" s="35" t="s">
        <v>7676</v>
      </c>
      <c r="D274" s="65" t="s">
        <v>5310</v>
      </c>
    </row>
    <row r="275" spans="1:4" ht="15" hidden="1" thickBot="1">
      <c r="A275" s="62" t="s">
        <v>6846</v>
      </c>
      <c r="B275" s="35" t="s">
        <v>6667</v>
      </c>
      <c r="C275" s="35" t="s">
        <v>7677</v>
      </c>
      <c r="D275" s="65" t="s">
        <v>5310</v>
      </c>
    </row>
    <row r="276" spans="1:4" ht="15" hidden="1" thickBot="1">
      <c r="A276" s="62" t="s">
        <v>7235</v>
      </c>
      <c r="B276" s="36" t="s">
        <v>7315</v>
      </c>
      <c r="C276" s="37" t="s">
        <v>7349</v>
      </c>
      <c r="D276" s="65" t="s">
        <v>7521</v>
      </c>
    </row>
    <row r="277" spans="1:4" ht="15" hidden="1" thickBot="1">
      <c r="A277" s="62" t="s">
        <v>7235</v>
      </c>
      <c r="B277" s="36" t="s">
        <v>7315</v>
      </c>
      <c r="C277" s="37" t="s">
        <v>7349</v>
      </c>
      <c r="D277" s="65" t="s">
        <v>7521</v>
      </c>
    </row>
    <row r="278" spans="1:4" ht="15" hidden="1" thickBot="1">
      <c r="A278" s="62" t="s">
        <v>7231</v>
      </c>
      <c r="B278" s="36" t="s">
        <v>7314</v>
      </c>
      <c r="C278" s="37" t="s">
        <v>7347</v>
      </c>
      <c r="D278" s="65" t="s">
        <v>7521</v>
      </c>
    </row>
    <row r="279" spans="1:4" ht="15" hidden="1" thickBot="1">
      <c r="A279" s="62" t="s">
        <v>7231</v>
      </c>
      <c r="B279" s="36" t="s">
        <v>7314</v>
      </c>
      <c r="C279" s="37" t="s">
        <v>7347</v>
      </c>
      <c r="D279" s="65" t="s">
        <v>7521</v>
      </c>
    </row>
    <row r="280" spans="1:4" ht="15" hidden="1" thickBot="1">
      <c r="A280" s="62" t="s">
        <v>7233</v>
      </c>
      <c r="B280" s="36" t="s">
        <v>7314</v>
      </c>
      <c r="C280" s="37" t="s">
        <v>7348</v>
      </c>
      <c r="D280" s="65" t="s">
        <v>7521</v>
      </c>
    </row>
    <row r="281" spans="1:4" ht="15" hidden="1" thickBot="1">
      <c r="A281" s="62" t="s">
        <v>7233</v>
      </c>
      <c r="B281" s="36" t="s">
        <v>7314</v>
      </c>
      <c r="C281" s="37" t="s">
        <v>7348</v>
      </c>
      <c r="D281" s="65" t="s">
        <v>7521</v>
      </c>
    </row>
    <row r="282" spans="1:4" ht="15" thickBot="1">
      <c r="A282" s="62" t="s">
        <v>7311</v>
      </c>
      <c r="B282" s="35" t="s">
        <v>7382</v>
      </c>
      <c r="C282" s="35" t="s">
        <v>7383</v>
      </c>
      <c r="D282" s="65" t="s">
        <v>5305</v>
      </c>
    </row>
    <row r="283" spans="1:4" ht="15" thickBot="1">
      <c r="A283" s="62" t="s">
        <v>7311</v>
      </c>
      <c r="B283" s="35" t="s">
        <v>7382</v>
      </c>
      <c r="C283" s="35" t="s">
        <v>7383</v>
      </c>
      <c r="D283" s="65" t="s">
        <v>5305</v>
      </c>
    </row>
    <row r="284" spans="1:4" ht="15" hidden="1" thickBot="1">
      <c r="A284" s="62" t="s">
        <v>6801</v>
      </c>
      <c r="B284" s="35" t="s">
        <v>6622</v>
      </c>
      <c r="C284" s="35" t="s">
        <v>7630</v>
      </c>
      <c r="D284" s="65" t="s">
        <v>5308</v>
      </c>
    </row>
    <row r="285" spans="1:4" ht="15" hidden="1" thickBot="1">
      <c r="A285" s="62" t="s">
        <v>6810</v>
      </c>
      <c r="B285" s="35" t="s">
        <v>6631</v>
      </c>
      <c r="C285" s="35" t="s">
        <v>7640</v>
      </c>
      <c r="D285" s="65" t="s">
        <v>5308</v>
      </c>
    </row>
    <row r="286" spans="1:4" ht="15" hidden="1" thickBot="1">
      <c r="A286" s="62" t="s">
        <v>6805</v>
      </c>
      <c r="B286" s="35" t="s">
        <v>6626</v>
      </c>
      <c r="C286" s="35" t="s">
        <v>7634</v>
      </c>
      <c r="D286" s="65" t="s">
        <v>5308</v>
      </c>
    </row>
    <row r="287" spans="1:4" ht="15" hidden="1" thickBot="1">
      <c r="A287" s="62" t="s">
        <v>6803</v>
      </c>
      <c r="B287" s="35" t="s">
        <v>6624</v>
      </c>
      <c r="C287" s="35" t="s">
        <v>7632</v>
      </c>
      <c r="D287" s="65" t="s">
        <v>5308</v>
      </c>
    </row>
    <row r="288" spans="1:4" ht="15" hidden="1" thickBot="1">
      <c r="A288" s="62" t="s">
        <v>6807</v>
      </c>
      <c r="B288" s="35" t="s">
        <v>6628</v>
      </c>
      <c r="C288" s="35" t="s">
        <v>7636</v>
      </c>
      <c r="D288" s="65" t="s">
        <v>5308</v>
      </c>
    </row>
    <row r="289" spans="1:4" ht="15" hidden="1" thickBot="1">
      <c r="A289" s="62" t="s">
        <v>6804</v>
      </c>
      <c r="B289" s="35" t="s">
        <v>6625</v>
      </c>
      <c r="C289" s="35" t="s">
        <v>7633</v>
      </c>
      <c r="D289" s="65" t="s">
        <v>5308</v>
      </c>
    </row>
    <row r="290" spans="1:4" ht="15" hidden="1" thickBot="1">
      <c r="A290" s="62" t="s">
        <v>6802</v>
      </c>
      <c r="B290" s="35" t="s">
        <v>6623</v>
      </c>
      <c r="C290" s="35" t="s">
        <v>7631</v>
      </c>
      <c r="D290" s="65" t="s">
        <v>5308</v>
      </c>
    </row>
    <row r="291" spans="1:4" ht="15" hidden="1" thickBot="1">
      <c r="A291" s="62" t="s">
        <v>6806</v>
      </c>
      <c r="B291" s="35" t="s">
        <v>6627</v>
      </c>
      <c r="C291" s="35" t="s">
        <v>7635</v>
      </c>
      <c r="D291" s="65" t="s">
        <v>5308</v>
      </c>
    </row>
    <row r="292" spans="1:4" ht="15" hidden="1" thickBot="1">
      <c r="A292" s="62" t="s">
        <v>6824</v>
      </c>
      <c r="B292" s="35" t="s">
        <v>6645</v>
      </c>
      <c r="C292" s="35" t="s">
        <v>7717</v>
      </c>
      <c r="D292" s="65" t="s">
        <v>5305</v>
      </c>
    </row>
    <row r="293" spans="1:4" ht="15" hidden="1" thickBot="1">
      <c r="A293" s="62" t="s">
        <v>6825</v>
      </c>
      <c r="B293" s="35" t="s">
        <v>6646</v>
      </c>
      <c r="C293" s="35" t="s">
        <v>7718</v>
      </c>
      <c r="D293" s="65" t="s">
        <v>5305</v>
      </c>
    </row>
    <row r="294" spans="1:4" ht="15" hidden="1" thickBot="1">
      <c r="A294" s="62" t="s">
        <v>6884</v>
      </c>
      <c r="B294" s="35" t="s">
        <v>6705</v>
      </c>
      <c r="C294" s="35" t="s">
        <v>7741</v>
      </c>
      <c r="D294" s="65" t="s">
        <v>5305</v>
      </c>
    </row>
    <row r="295" spans="1:4" ht="15" hidden="1" thickBot="1">
      <c r="A295" s="62" t="s">
        <v>6885</v>
      </c>
      <c r="B295" s="35" t="s">
        <v>6706</v>
      </c>
      <c r="C295" s="35" t="s">
        <v>7742</v>
      </c>
      <c r="D295" s="65" t="s">
        <v>5305</v>
      </c>
    </row>
    <row r="296" spans="1:4" ht="15" hidden="1" thickBot="1">
      <c r="A296" s="62" t="s">
        <v>6886</v>
      </c>
      <c r="B296" s="35" t="s">
        <v>6707</v>
      </c>
      <c r="C296" s="35" t="s">
        <v>7743</v>
      </c>
      <c r="D296" s="65" t="s">
        <v>5305</v>
      </c>
    </row>
    <row r="297" spans="1:4" ht="15" hidden="1" thickBot="1">
      <c r="A297" s="62" t="s">
        <v>6887</v>
      </c>
      <c r="B297" s="35" t="s">
        <v>6708</v>
      </c>
      <c r="C297" s="35" t="s">
        <v>7744</v>
      </c>
      <c r="D297" s="65" t="s">
        <v>5305</v>
      </c>
    </row>
    <row r="298" spans="1:4" ht="15" hidden="1" thickBot="1">
      <c r="A298" s="62" t="s">
        <v>6896</v>
      </c>
      <c r="B298" s="35" t="s">
        <v>6717</v>
      </c>
      <c r="C298" s="35" t="s">
        <v>7745</v>
      </c>
      <c r="D298" s="65" t="s">
        <v>5305</v>
      </c>
    </row>
    <row r="299" spans="1:4" ht="15" hidden="1" thickBot="1">
      <c r="A299" s="62" t="s">
        <v>6881</v>
      </c>
      <c r="B299" s="35" t="s">
        <v>6702</v>
      </c>
      <c r="C299" s="35" t="s">
        <v>7736</v>
      </c>
      <c r="D299" s="65" t="s">
        <v>5305</v>
      </c>
    </row>
    <row r="300" spans="1:4" ht="15" hidden="1" thickBot="1">
      <c r="A300" s="62" t="s">
        <v>6869</v>
      </c>
      <c r="B300" s="35" t="s">
        <v>6690</v>
      </c>
      <c r="C300" s="35" t="s">
        <v>7724</v>
      </c>
      <c r="D300" s="65" t="s">
        <v>5305</v>
      </c>
    </row>
    <row r="301" spans="1:4" ht="15" hidden="1" thickBot="1">
      <c r="A301" s="62" t="s">
        <v>6874</v>
      </c>
      <c r="B301" s="35" t="s">
        <v>6695</v>
      </c>
      <c r="C301" s="35" t="s">
        <v>7729</v>
      </c>
      <c r="D301" s="65" t="s">
        <v>5305</v>
      </c>
    </row>
    <row r="302" spans="1:4" ht="15" hidden="1" thickBot="1">
      <c r="A302" s="62" t="s">
        <v>6877</v>
      </c>
      <c r="B302" s="35" t="s">
        <v>6698</v>
      </c>
      <c r="C302" s="35" t="s">
        <v>7732</v>
      </c>
      <c r="D302" s="65" t="s">
        <v>5305</v>
      </c>
    </row>
    <row r="303" spans="1:4" ht="15" hidden="1" thickBot="1">
      <c r="A303" s="62" t="s">
        <v>6870</v>
      </c>
      <c r="B303" s="35" t="s">
        <v>6691</v>
      </c>
      <c r="C303" s="35" t="s">
        <v>7725</v>
      </c>
      <c r="D303" s="65" t="s">
        <v>5305</v>
      </c>
    </row>
    <row r="304" spans="1:4" ht="15" hidden="1" thickBot="1">
      <c r="A304" s="62" t="s">
        <v>6879</v>
      </c>
      <c r="B304" s="35" t="s">
        <v>6700</v>
      </c>
      <c r="C304" s="35" t="s">
        <v>7734</v>
      </c>
      <c r="D304" s="65" t="s">
        <v>5305</v>
      </c>
    </row>
    <row r="305" spans="1:4" ht="15" hidden="1" thickBot="1">
      <c r="A305" s="62" t="s">
        <v>6871</v>
      </c>
      <c r="B305" s="35" t="s">
        <v>6692</v>
      </c>
      <c r="C305" s="35" t="s">
        <v>7726</v>
      </c>
      <c r="D305" s="65" t="s">
        <v>5305</v>
      </c>
    </row>
    <row r="306" spans="1:4" ht="15" hidden="1" thickBot="1">
      <c r="A306" s="62" t="s">
        <v>6878</v>
      </c>
      <c r="B306" s="35" t="s">
        <v>6699</v>
      </c>
      <c r="C306" s="35" t="s">
        <v>7733</v>
      </c>
      <c r="D306" s="65" t="s">
        <v>5305</v>
      </c>
    </row>
    <row r="307" spans="1:4" ht="15" hidden="1" thickBot="1">
      <c r="A307" s="62" t="s">
        <v>6876</v>
      </c>
      <c r="B307" s="35" t="s">
        <v>6697</v>
      </c>
      <c r="C307" s="35" t="s">
        <v>7731</v>
      </c>
      <c r="D307" s="65" t="s">
        <v>5305</v>
      </c>
    </row>
    <row r="308" spans="1:4" ht="15" hidden="1" thickBot="1">
      <c r="A308" s="62" t="s">
        <v>6866</v>
      </c>
      <c r="B308" s="35" t="s">
        <v>6687</v>
      </c>
      <c r="C308" s="35" t="s">
        <v>7721</v>
      </c>
      <c r="D308" s="65" t="s">
        <v>5305</v>
      </c>
    </row>
    <row r="309" spans="1:4" ht="15" hidden="1" thickBot="1">
      <c r="A309" s="62" t="s">
        <v>6868</v>
      </c>
      <c r="B309" s="35" t="s">
        <v>6689</v>
      </c>
      <c r="C309" s="35" t="s">
        <v>7723</v>
      </c>
      <c r="D309" s="65" t="s">
        <v>5305</v>
      </c>
    </row>
    <row r="310" spans="1:4" ht="15" hidden="1" thickBot="1">
      <c r="A310" s="62" t="s">
        <v>6867</v>
      </c>
      <c r="B310" s="35" t="s">
        <v>6688</v>
      </c>
      <c r="C310" s="35" t="s">
        <v>7722</v>
      </c>
      <c r="D310" s="65" t="s">
        <v>5305</v>
      </c>
    </row>
    <row r="311" spans="1:4" ht="15" hidden="1" thickBot="1">
      <c r="A311" s="62" t="s">
        <v>6880</v>
      </c>
      <c r="B311" s="35" t="s">
        <v>6701</v>
      </c>
      <c r="C311" s="35" t="s">
        <v>7735</v>
      </c>
      <c r="D311" s="65" t="s">
        <v>5305</v>
      </c>
    </row>
    <row r="312" spans="1:4" ht="15" hidden="1" thickBot="1">
      <c r="A312" s="62" t="s">
        <v>6872</v>
      </c>
      <c r="B312" s="35" t="s">
        <v>6693</v>
      </c>
      <c r="C312" s="35" t="s">
        <v>7727</v>
      </c>
      <c r="D312" s="65" t="s">
        <v>5305</v>
      </c>
    </row>
    <row r="313" spans="1:4" ht="15" hidden="1" thickBot="1">
      <c r="A313" s="62" t="s">
        <v>6873</v>
      </c>
      <c r="B313" s="35" t="s">
        <v>6694</v>
      </c>
      <c r="C313" s="35" t="s">
        <v>7728</v>
      </c>
      <c r="D313" s="65" t="s">
        <v>5305</v>
      </c>
    </row>
    <row r="314" spans="1:4" ht="15" hidden="1" thickBot="1">
      <c r="A314" s="62" t="s">
        <v>6875</v>
      </c>
      <c r="B314" s="35" t="s">
        <v>6696</v>
      </c>
      <c r="C314" s="35" t="s">
        <v>7730</v>
      </c>
      <c r="D314" s="65" t="s">
        <v>5305</v>
      </c>
    </row>
    <row r="315" spans="1:4" ht="15" hidden="1" thickBot="1">
      <c r="A315" s="62" t="s">
        <v>7297</v>
      </c>
      <c r="B315" s="35" t="s">
        <v>7298</v>
      </c>
      <c r="C315" s="35" t="s">
        <v>7341</v>
      </c>
      <c r="D315" s="65" t="s">
        <v>7502</v>
      </c>
    </row>
    <row r="316" spans="1:4" ht="15" hidden="1" thickBot="1">
      <c r="A316" s="62" t="s">
        <v>7295</v>
      </c>
      <c r="B316" s="35" t="s">
        <v>7296</v>
      </c>
      <c r="C316" s="35" t="s">
        <v>7340</v>
      </c>
      <c r="D316" s="65" t="s">
        <v>7502</v>
      </c>
    </row>
    <row r="317" spans="1:4" ht="15" hidden="1" thickBot="1">
      <c r="A317" s="62" t="s">
        <v>7299</v>
      </c>
      <c r="B317" s="35" t="s">
        <v>7300</v>
      </c>
      <c r="C317" s="35" t="s">
        <v>7342</v>
      </c>
      <c r="D317" s="65" t="s">
        <v>5347</v>
      </c>
    </row>
    <row r="318" spans="1:4" ht="15" hidden="1" thickBot="1">
      <c r="A318" s="62" t="s">
        <v>6897</v>
      </c>
      <c r="B318" s="35" t="s">
        <v>6718</v>
      </c>
      <c r="C318" s="35" t="s">
        <v>6718</v>
      </c>
      <c r="D318" s="65" t="s">
        <v>7502</v>
      </c>
    </row>
    <row r="319" spans="1:4" ht="15" hidden="1" thickBot="1">
      <c r="A319" s="62" t="s">
        <v>6754</v>
      </c>
      <c r="B319" s="35" t="s">
        <v>6576</v>
      </c>
      <c r="C319" s="35" t="s">
        <v>7605</v>
      </c>
      <c r="D319" s="65" t="s">
        <v>5303</v>
      </c>
    </row>
    <row r="320" spans="1:4" ht="15" hidden="1" thickBot="1">
      <c r="A320" s="62" t="s">
        <v>6753</v>
      </c>
      <c r="B320" s="35" t="s">
        <v>6575</v>
      </c>
      <c r="C320" s="35" t="s">
        <v>7604</v>
      </c>
      <c r="D320" s="65" t="s">
        <v>5303</v>
      </c>
    </row>
    <row r="321" spans="1:4" ht="15" hidden="1" thickBot="1">
      <c r="A321" s="62" t="s">
        <v>6752</v>
      </c>
      <c r="B321" s="35" t="s">
        <v>6574</v>
      </c>
      <c r="C321" s="35" t="s">
        <v>7603</v>
      </c>
      <c r="D321" s="65" t="s">
        <v>5303</v>
      </c>
    </row>
    <row r="322" spans="1:4" ht="15" hidden="1" thickBot="1">
      <c r="A322" s="62" t="s">
        <v>6764</v>
      </c>
      <c r="B322" s="35" t="s">
        <v>6586</v>
      </c>
      <c r="C322" s="35" t="s">
        <v>7602</v>
      </c>
      <c r="D322" s="65" t="s">
        <v>5303</v>
      </c>
    </row>
    <row r="323" spans="1:4" ht="15" thickBot="1">
      <c r="A323" s="62" t="s">
        <v>7291</v>
      </c>
      <c r="B323" s="36" t="s">
        <v>7376</v>
      </c>
      <c r="C323" s="37" t="s">
        <v>7377</v>
      </c>
      <c r="D323" s="65" t="s">
        <v>5310</v>
      </c>
    </row>
    <row r="324" spans="1:4" ht="15" thickBot="1">
      <c r="A324" s="62" t="s">
        <v>7291</v>
      </c>
      <c r="B324" s="36" t="s">
        <v>7376</v>
      </c>
      <c r="C324" s="37" t="s">
        <v>7377</v>
      </c>
      <c r="D324" s="65" t="s">
        <v>5310</v>
      </c>
    </row>
    <row r="325" spans="1:4" ht="15" thickBot="1">
      <c r="A325" s="62" t="s">
        <v>7309</v>
      </c>
      <c r="B325" s="36" t="s">
        <v>7380</v>
      </c>
      <c r="C325" s="37" t="s">
        <v>7381</v>
      </c>
      <c r="D325" s="65" t="s">
        <v>5310</v>
      </c>
    </row>
    <row r="326" spans="1:4" ht="15" thickBot="1">
      <c r="A326" s="62" t="s">
        <v>7309</v>
      </c>
      <c r="B326" s="36" t="s">
        <v>7380</v>
      </c>
      <c r="C326" s="37" t="s">
        <v>7381</v>
      </c>
      <c r="D326" s="65" t="s">
        <v>5310</v>
      </c>
    </row>
    <row r="327" spans="1:4" ht="15" thickBot="1">
      <c r="A327" s="62" t="s">
        <v>7285</v>
      </c>
      <c r="B327" s="36" t="s">
        <v>7370</v>
      </c>
      <c r="C327" s="37" t="s">
        <v>7371</v>
      </c>
      <c r="D327" s="65" t="s">
        <v>5310</v>
      </c>
    </row>
    <row r="328" spans="1:4" ht="15" thickBot="1">
      <c r="A328" s="62" t="s">
        <v>7287</v>
      </c>
      <c r="B328" s="36" t="s">
        <v>7372</v>
      </c>
      <c r="C328" s="37" t="s">
        <v>7373</v>
      </c>
      <c r="D328" s="65" t="s">
        <v>5310</v>
      </c>
    </row>
    <row r="329" spans="1:4" ht="15" thickBot="1">
      <c r="A329" s="62" t="s">
        <v>7289</v>
      </c>
      <c r="B329" s="36" t="s">
        <v>7374</v>
      </c>
      <c r="C329" s="37" t="s">
        <v>7375</v>
      </c>
      <c r="D329" s="65" t="s">
        <v>5310</v>
      </c>
    </row>
    <row r="330" spans="1:4" ht="15" thickBot="1">
      <c r="A330" s="62" t="s">
        <v>7289</v>
      </c>
      <c r="B330" s="36" t="s">
        <v>7374</v>
      </c>
      <c r="C330" s="37" t="s">
        <v>7375</v>
      </c>
      <c r="D330" s="65" t="s">
        <v>5310</v>
      </c>
    </row>
    <row r="331" spans="1:4" ht="15" thickBot="1">
      <c r="A331" s="62" t="s">
        <v>7293</v>
      </c>
      <c r="B331" s="36" t="s">
        <v>7378</v>
      </c>
      <c r="C331" s="37" t="s">
        <v>7379</v>
      </c>
      <c r="D331" s="65" t="s">
        <v>5310</v>
      </c>
    </row>
    <row r="332" spans="1:4" ht="15" thickBot="1">
      <c r="A332" s="62" t="s">
        <v>7293</v>
      </c>
      <c r="B332" s="36" t="s">
        <v>7378</v>
      </c>
      <c r="C332" s="37" t="s">
        <v>7379</v>
      </c>
      <c r="D332" s="65" t="s">
        <v>5310</v>
      </c>
    </row>
    <row r="333" spans="1:4" ht="15" hidden="1" thickBot="1">
      <c r="A333" s="62" t="s">
        <v>6898</v>
      </c>
      <c r="B333" s="35" t="s">
        <v>6720</v>
      </c>
      <c r="C333" s="35" t="s">
        <v>6720</v>
      </c>
      <c r="D333" s="65" t="s">
        <v>7502</v>
      </c>
    </row>
    <row r="334" spans="1:4" ht="15" hidden="1" thickBot="1">
      <c r="A334" s="62" t="s">
        <v>6899</v>
      </c>
      <c r="B334" s="35" t="s">
        <v>6721</v>
      </c>
      <c r="C334" s="35" t="s">
        <v>6721</v>
      </c>
      <c r="D334" s="65" t="s">
        <v>7502</v>
      </c>
    </row>
    <row r="335" spans="1:4" ht="15" hidden="1" thickBot="1">
      <c r="A335" s="62" t="s">
        <v>6900</v>
      </c>
      <c r="B335" s="35" t="s">
        <v>6722</v>
      </c>
      <c r="C335" s="35" t="s">
        <v>6722</v>
      </c>
      <c r="D335" s="65" t="s">
        <v>7502</v>
      </c>
    </row>
    <row r="336" spans="1:4" ht="15" hidden="1" thickBot="1">
      <c r="A336" s="62" t="s">
        <v>7279</v>
      </c>
      <c r="B336" s="35" t="s">
        <v>7280</v>
      </c>
      <c r="C336" s="35" t="s">
        <v>7337</v>
      </c>
      <c r="D336" s="65" t="s">
        <v>7502</v>
      </c>
    </row>
    <row r="337" spans="1:4" ht="15" hidden="1" thickBot="1">
      <c r="A337" s="62" t="s">
        <v>6735</v>
      </c>
      <c r="B337" s="35" t="s">
        <v>6556</v>
      </c>
      <c r="C337" s="35" t="s">
        <v>7420</v>
      </c>
      <c r="D337" s="65" t="s">
        <v>7502</v>
      </c>
    </row>
    <row r="338" spans="1:4" ht="15" hidden="1" thickBot="1">
      <c r="A338" s="62" t="s">
        <v>7277</v>
      </c>
      <c r="B338" s="35" t="s">
        <v>7278</v>
      </c>
      <c r="C338" s="35" t="s">
        <v>7336</v>
      </c>
      <c r="D338" s="65" t="s">
        <v>7502</v>
      </c>
    </row>
    <row r="339" spans="1:4" ht="15" hidden="1" thickBot="1">
      <c r="A339" s="62" t="s">
        <v>7281</v>
      </c>
      <c r="B339" s="35" t="s">
        <v>7282</v>
      </c>
      <c r="C339" s="35" t="s">
        <v>7338</v>
      </c>
      <c r="D339" s="65" t="s">
        <v>7502</v>
      </c>
    </row>
    <row r="340" spans="1:4" ht="15" hidden="1" thickBot="1">
      <c r="A340" s="62" t="s">
        <v>6732</v>
      </c>
      <c r="B340" s="35" t="s">
        <v>6554</v>
      </c>
      <c r="C340" s="35" t="s">
        <v>6554</v>
      </c>
      <c r="D340" s="65" t="s">
        <v>7502</v>
      </c>
    </row>
    <row r="341" spans="1:4" ht="15" hidden="1" thickBot="1">
      <c r="A341" s="62" t="s">
        <v>6736</v>
      </c>
      <c r="B341" s="35" t="s">
        <v>6557</v>
      </c>
      <c r="C341" s="35" t="s">
        <v>7421</v>
      </c>
      <c r="D341" s="65" t="s">
        <v>7502</v>
      </c>
    </row>
    <row r="342" spans="1:4" ht="15" hidden="1" thickBot="1">
      <c r="A342" s="62" t="s">
        <v>7283</v>
      </c>
      <c r="B342" s="35" t="s">
        <v>7284</v>
      </c>
      <c r="C342" s="35" t="s">
        <v>7339</v>
      </c>
      <c r="D342" s="65" t="s">
        <v>7502</v>
      </c>
    </row>
    <row r="343" spans="1:4" ht="15" hidden="1" thickBot="1">
      <c r="A343" s="62" t="s">
        <v>458</v>
      </c>
      <c r="B343" s="35" t="s">
        <v>459</v>
      </c>
      <c r="C343" s="35" t="s">
        <v>7854</v>
      </c>
      <c r="D343" s="65" t="s">
        <v>9504</v>
      </c>
    </row>
    <row r="344" spans="1:4" ht="15" hidden="1" thickBot="1">
      <c r="A344" s="62" t="s">
        <v>460</v>
      </c>
      <c r="B344" s="35" t="s">
        <v>461</v>
      </c>
      <c r="C344" s="35" t="s">
        <v>7855</v>
      </c>
      <c r="D344" s="65" t="s">
        <v>9504</v>
      </c>
    </row>
    <row r="345" spans="1:4" ht="15" hidden="1" thickBot="1">
      <c r="A345" s="62" t="s">
        <v>6765</v>
      </c>
      <c r="B345" s="35" t="s">
        <v>6587</v>
      </c>
      <c r="C345" s="35" t="s">
        <v>7609</v>
      </c>
      <c r="D345" s="65" t="s">
        <v>9504</v>
      </c>
    </row>
    <row r="346" spans="1:4" ht="15" hidden="1" thickBot="1">
      <c r="A346" s="62" t="s">
        <v>4420</v>
      </c>
      <c r="B346" s="35" t="s">
        <v>4421</v>
      </c>
      <c r="C346" s="35" t="s">
        <v>7834</v>
      </c>
      <c r="D346" s="65" t="s">
        <v>9504</v>
      </c>
    </row>
    <row r="347" spans="1:4" ht="15" hidden="1" thickBot="1">
      <c r="A347" s="62" t="s">
        <v>454</v>
      </c>
      <c r="B347" s="35" t="s">
        <v>455</v>
      </c>
      <c r="C347" s="35" t="s">
        <v>7843</v>
      </c>
      <c r="D347" s="65" t="s">
        <v>9504</v>
      </c>
    </row>
    <row r="348" spans="1:4" ht="15" hidden="1" thickBot="1">
      <c r="A348" s="62" t="s">
        <v>648</v>
      </c>
      <c r="B348" s="35" t="s">
        <v>649</v>
      </c>
      <c r="C348" s="35" t="s">
        <v>7856</v>
      </c>
      <c r="D348" s="65" t="s">
        <v>9504</v>
      </c>
    </row>
    <row r="349" spans="1:4" ht="15" hidden="1" thickBot="1">
      <c r="A349" s="62" t="s">
        <v>892</v>
      </c>
      <c r="B349" s="35" t="s">
        <v>893</v>
      </c>
      <c r="C349" s="35" t="s">
        <v>7832</v>
      </c>
      <c r="D349" s="65" t="s">
        <v>9504</v>
      </c>
    </row>
    <row r="350" spans="1:4" ht="15" hidden="1" thickBot="1">
      <c r="A350" s="62" t="s">
        <v>892</v>
      </c>
      <c r="B350" s="35" t="s">
        <v>893</v>
      </c>
      <c r="C350" s="35" t="s">
        <v>7832</v>
      </c>
      <c r="D350" s="65" t="s">
        <v>9504</v>
      </c>
    </row>
    <row r="351" spans="1:4" ht="15" hidden="1" thickBot="1">
      <c r="A351" s="62" t="s">
        <v>894</v>
      </c>
      <c r="B351" s="35" t="s">
        <v>895</v>
      </c>
      <c r="C351" s="35" t="s">
        <v>7833</v>
      </c>
      <c r="D351" s="65" t="s">
        <v>9504</v>
      </c>
    </row>
    <row r="352" spans="1:4" ht="15" hidden="1" thickBot="1">
      <c r="A352" s="62" t="s">
        <v>894</v>
      </c>
      <c r="B352" s="35" t="s">
        <v>895</v>
      </c>
      <c r="C352" s="35" t="s">
        <v>7833</v>
      </c>
      <c r="D352" s="65" t="s">
        <v>9504</v>
      </c>
    </row>
    <row r="353" spans="1:4" ht="15" hidden="1" thickBot="1">
      <c r="A353" s="62" t="s">
        <v>894</v>
      </c>
      <c r="B353" s="35" t="s">
        <v>895</v>
      </c>
      <c r="C353" s="35" t="s">
        <v>7833</v>
      </c>
      <c r="D353" s="65" t="s">
        <v>9504</v>
      </c>
    </row>
    <row r="354" spans="1:4" ht="15" hidden="1" thickBot="1">
      <c r="A354" s="62" t="s">
        <v>594</v>
      </c>
      <c r="B354" s="35" t="s">
        <v>595</v>
      </c>
      <c r="C354" s="35" t="s">
        <v>7845</v>
      </c>
      <c r="D354" s="65" t="s">
        <v>9504</v>
      </c>
    </row>
    <row r="355" spans="1:4" ht="15" hidden="1" thickBot="1">
      <c r="A355" s="62" t="s">
        <v>344</v>
      </c>
      <c r="B355" s="35" t="s">
        <v>345</v>
      </c>
      <c r="C355" s="35" t="s">
        <v>7857</v>
      </c>
      <c r="D355" s="65" t="s">
        <v>9504</v>
      </c>
    </row>
    <row r="356" spans="1:4" ht="15" hidden="1" thickBot="1">
      <c r="A356" s="62" t="s">
        <v>986</v>
      </c>
      <c r="B356" s="35" t="s">
        <v>987</v>
      </c>
      <c r="C356" s="35" t="s">
        <v>7850</v>
      </c>
      <c r="D356" s="65" t="s">
        <v>9504</v>
      </c>
    </row>
    <row r="357" spans="1:4" ht="15" hidden="1" thickBot="1">
      <c r="A357" s="62" t="s">
        <v>986</v>
      </c>
      <c r="B357" s="35" t="s">
        <v>987</v>
      </c>
      <c r="C357" s="35" t="s">
        <v>7850</v>
      </c>
      <c r="D357" s="65" t="s">
        <v>9504</v>
      </c>
    </row>
    <row r="358" spans="1:4" ht="15" hidden="1" thickBot="1">
      <c r="A358" s="62" t="s">
        <v>986</v>
      </c>
      <c r="B358" s="35" t="s">
        <v>987</v>
      </c>
      <c r="C358" s="35" t="s">
        <v>7850</v>
      </c>
      <c r="D358" s="65" t="s">
        <v>9504</v>
      </c>
    </row>
    <row r="359" spans="1:4" ht="15" hidden="1" thickBot="1">
      <c r="A359" s="62" t="s">
        <v>986</v>
      </c>
      <c r="B359" s="35" t="s">
        <v>987</v>
      </c>
      <c r="C359" s="35" t="s">
        <v>7850</v>
      </c>
      <c r="D359" s="65" t="s">
        <v>9504</v>
      </c>
    </row>
    <row r="360" spans="1:4" ht="15" hidden="1" thickBot="1">
      <c r="A360" s="62" t="s">
        <v>456</v>
      </c>
      <c r="B360" s="35" t="s">
        <v>457</v>
      </c>
      <c r="C360" s="35" t="s">
        <v>7844</v>
      </c>
      <c r="D360" s="65" t="s">
        <v>9504</v>
      </c>
    </row>
    <row r="361" spans="1:4" ht="15" hidden="1" thickBot="1">
      <c r="A361" s="62" t="s">
        <v>952</v>
      </c>
      <c r="B361" s="35" t="s">
        <v>953</v>
      </c>
      <c r="C361" s="35" t="s">
        <v>7840</v>
      </c>
      <c r="D361" s="65" t="s">
        <v>9504</v>
      </c>
    </row>
    <row r="362" spans="1:4" ht="15" hidden="1" thickBot="1">
      <c r="A362" s="62" t="s">
        <v>674</v>
      </c>
      <c r="B362" s="35" t="s">
        <v>675</v>
      </c>
      <c r="C362" s="35" t="s">
        <v>7847</v>
      </c>
      <c r="D362" s="65" t="s">
        <v>9504</v>
      </c>
    </row>
    <row r="363" spans="1:4" ht="15" hidden="1" thickBot="1">
      <c r="A363" s="62" t="s">
        <v>596</v>
      </c>
      <c r="B363" s="35" t="s">
        <v>597</v>
      </c>
      <c r="C363" s="35" t="s">
        <v>7836</v>
      </c>
      <c r="D363" s="65" t="s">
        <v>9504</v>
      </c>
    </row>
    <row r="364" spans="1:4" ht="15" hidden="1" thickBot="1">
      <c r="A364" s="62" t="s">
        <v>596</v>
      </c>
      <c r="B364" s="35" t="s">
        <v>597</v>
      </c>
      <c r="C364" s="35" t="s">
        <v>7836</v>
      </c>
      <c r="D364" s="65" t="s">
        <v>9504</v>
      </c>
    </row>
    <row r="365" spans="1:4" ht="15" hidden="1" thickBot="1">
      <c r="A365" s="62" t="s">
        <v>596</v>
      </c>
      <c r="B365" s="35" t="s">
        <v>597</v>
      </c>
      <c r="C365" s="35" t="s">
        <v>7836</v>
      </c>
      <c r="D365" s="65" t="s">
        <v>9504</v>
      </c>
    </row>
    <row r="366" spans="1:4" ht="15" hidden="1" thickBot="1">
      <c r="A366" s="62" t="s">
        <v>596</v>
      </c>
      <c r="B366" s="35" t="s">
        <v>597</v>
      </c>
      <c r="C366" s="35" t="s">
        <v>7836</v>
      </c>
      <c r="D366" s="65" t="s">
        <v>9504</v>
      </c>
    </row>
    <row r="367" spans="1:4" ht="15" hidden="1" thickBot="1">
      <c r="A367" s="62" t="s">
        <v>652</v>
      </c>
      <c r="B367" s="35" t="s">
        <v>653</v>
      </c>
      <c r="C367" s="35" t="s">
        <v>7846</v>
      </c>
      <c r="D367" s="65" t="s">
        <v>9504</v>
      </c>
    </row>
    <row r="368" spans="1:4" ht="15" hidden="1" thickBot="1">
      <c r="A368" s="62" t="s">
        <v>598</v>
      </c>
      <c r="B368" s="35" t="s">
        <v>599</v>
      </c>
      <c r="C368" s="35" t="s">
        <v>7837</v>
      </c>
      <c r="D368" s="65" t="s">
        <v>9504</v>
      </c>
    </row>
    <row r="369" spans="1:4" ht="15" hidden="1" thickBot="1">
      <c r="A369" s="62" t="s">
        <v>6742</v>
      </c>
      <c r="B369" s="35" t="s">
        <v>6719</v>
      </c>
      <c r="C369" s="35" t="s">
        <v>7608</v>
      </c>
      <c r="D369" s="65" t="s">
        <v>9504</v>
      </c>
    </row>
    <row r="370" spans="1:4" ht="15" hidden="1" thickBot="1">
      <c r="A370" s="62" t="s">
        <v>6742</v>
      </c>
      <c r="B370" s="35" t="s">
        <v>6563</v>
      </c>
      <c r="C370" s="35" t="s">
        <v>7607</v>
      </c>
      <c r="D370" s="65" t="s">
        <v>9504</v>
      </c>
    </row>
    <row r="371" spans="1:4" ht="15" hidden="1" thickBot="1">
      <c r="A371" s="62" t="s">
        <v>7237</v>
      </c>
      <c r="B371" s="35" t="s">
        <v>7316</v>
      </c>
      <c r="C371" s="35" t="s">
        <v>7317</v>
      </c>
      <c r="D371" s="65" t="s">
        <v>5609</v>
      </c>
    </row>
    <row r="372" spans="1:4" ht="15" hidden="1" thickBot="1">
      <c r="A372" s="62" t="s">
        <v>6938</v>
      </c>
      <c r="B372" s="35" t="s">
        <v>6952</v>
      </c>
      <c r="C372" s="35" t="s">
        <v>6952</v>
      </c>
      <c r="D372" s="65" t="s">
        <v>7502</v>
      </c>
    </row>
    <row r="373" spans="1:4" ht="15" hidden="1" thickBot="1">
      <c r="A373" s="62" t="s">
        <v>5277</v>
      </c>
      <c r="B373" s="35" t="s">
        <v>5278</v>
      </c>
      <c r="C373" s="35" t="s">
        <v>7835</v>
      </c>
      <c r="D373" s="65" t="s">
        <v>5609</v>
      </c>
    </row>
    <row r="374" spans="1:4" ht="15" hidden="1" thickBot="1">
      <c r="A374" s="62" t="s">
        <v>660</v>
      </c>
      <c r="B374" s="35" t="s">
        <v>661</v>
      </c>
      <c r="C374" s="35" t="s">
        <v>7849</v>
      </c>
      <c r="D374" s="65" t="s">
        <v>5609</v>
      </c>
    </row>
    <row r="375" spans="1:4" ht="15" hidden="1" thickBot="1">
      <c r="A375" s="62" t="s">
        <v>6787</v>
      </c>
      <c r="B375" s="35" t="s">
        <v>6609</v>
      </c>
      <c r="C375" s="35" t="s">
        <v>7616</v>
      </c>
      <c r="D375" s="65" t="s">
        <v>5308</v>
      </c>
    </row>
    <row r="376" spans="1:4" ht="15" hidden="1" thickBot="1">
      <c r="A376" s="62" t="s">
        <v>6789</v>
      </c>
      <c r="B376" s="35" t="s">
        <v>6611</v>
      </c>
      <c r="C376" s="35" t="s">
        <v>7618</v>
      </c>
      <c r="D376" s="65" t="s">
        <v>5308</v>
      </c>
    </row>
    <row r="377" spans="1:4" ht="15" hidden="1" thickBot="1">
      <c r="A377" s="62" t="s">
        <v>6790</v>
      </c>
      <c r="B377" s="35" t="s">
        <v>6612</v>
      </c>
      <c r="C377" s="35" t="s">
        <v>7619</v>
      </c>
      <c r="D377" s="65" t="s">
        <v>5308</v>
      </c>
    </row>
    <row r="378" spans="1:4" ht="15" hidden="1" thickBot="1">
      <c r="A378" s="62" t="s">
        <v>6788</v>
      </c>
      <c r="B378" s="35" t="s">
        <v>6610</v>
      </c>
      <c r="C378" s="35" t="s">
        <v>7617</v>
      </c>
      <c r="D378" s="65" t="s">
        <v>5308</v>
      </c>
    </row>
    <row r="379" spans="1:4" ht="15" hidden="1" thickBot="1">
      <c r="A379" s="62" t="s">
        <v>6791</v>
      </c>
      <c r="B379" s="35" t="s">
        <v>6613</v>
      </c>
      <c r="C379" s="35" t="s">
        <v>7620</v>
      </c>
      <c r="D379" s="65" t="s">
        <v>5308</v>
      </c>
    </row>
    <row r="380" spans="1:4" ht="15" hidden="1" thickBot="1">
      <c r="A380" s="62" t="s">
        <v>6792</v>
      </c>
      <c r="B380" s="35" t="s">
        <v>6614</v>
      </c>
      <c r="C380" s="35" t="s">
        <v>7621</v>
      </c>
      <c r="D380" s="65" t="s">
        <v>5308</v>
      </c>
    </row>
    <row r="381" spans="1:4" ht="15" hidden="1" thickBot="1">
      <c r="A381" s="62" t="s">
        <v>6798</v>
      </c>
      <c r="B381" s="35" t="s">
        <v>6620</v>
      </c>
      <c r="C381" s="35" t="s">
        <v>7627</v>
      </c>
      <c r="D381" s="65" t="s">
        <v>5308</v>
      </c>
    </row>
    <row r="382" spans="1:4" ht="15" hidden="1" thickBot="1">
      <c r="A382" s="62" t="s">
        <v>6799</v>
      </c>
      <c r="B382" s="35" t="s">
        <v>6621</v>
      </c>
      <c r="C382" s="35" t="s">
        <v>7628</v>
      </c>
      <c r="D382" s="65" t="s">
        <v>5308</v>
      </c>
    </row>
    <row r="383" spans="1:4" ht="15" hidden="1" thickBot="1">
      <c r="A383" s="62" t="s">
        <v>6795</v>
      </c>
      <c r="B383" s="35" t="s">
        <v>6617</v>
      </c>
      <c r="C383" s="35" t="s">
        <v>7624</v>
      </c>
      <c r="D383" s="65" t="s">
        <v>5308</v>
      </c>
    </row>
    <row r="384" spans="1:4" ht="15" hidden="1" thickBot="1">
      <c r="A384" s="62" t="s">
        <v>6796</v>
      </c>
      <c r="B384" s="35" t="s">
        <v>6618</v>
      </c>
      <c r="C384" s="35" t="s">
        <v>7625</v>
      </c>
      <c r="D384" s="65" t="s">
        <v>5308</v>
      </c>
    </row>
    <row r="385" spans="1:4" ht="15" hidden="1" thickBot="1">
      <c r="A385" s="62" t="s">
        <v>6797</v>
      </c>
      <c r="B385" s="35" t="s">
        <v>6619</v>
      </c>
      <c r="C385" s="35" t="s">
        <v>7626</v>
      </c>
      <c r="D385" s="65" t="s">
        <v>5308</v>
      </c>
    </row>
    <row r="386" spans="1:4" ht="15" hidden="1" thickBot="1">
      <c r="A386" s="62" t="s">
        <v>6800</v>
      </c>
      <c r="B386" s="35" t="s">
        <v>2405</v>
      </c>
      <c r="C386" s="35" t="s">
        <v>7629</v>
      </c>
      <c r="D386" s="65" t="s">
        <v>5308</v>
      </c>
    </row>
    <row r="387" spans="1:4" ht="15" hidden="1" thickBot="1">
      <c r="A387" s="62" t="s">
        <v>6793</v>
      </c>
      <c r="B387" s="35" t="s">
        <v>6615</v>
      </c>
      <c r="C387" s="35" t="s">
        <v>7622</v>
      </c>
      <c r="D387" s="65" t="s">
        <v>5308</v>
      </c>
    </row>
    <row r="388" spans="1:4" ht="15" hidden="1" thickBot="1">
      <c r="A388" s="62" t="s">
        <v>6794</v>
      </c>
      <c r="B388" s="35" t="s">
        <v>6616</v>
      </c>
      <c r="C388" s="35" t="s">
        <v>7623</v>
      </c>
      <c r="D388" s="65" t="s">
        <v>5308</v>
      </c>
    </row>
    <row r="389" spans="1:4" ht="15" thickBot="1">
      <c r="A389" s="62" t="s">
        <v>6782</v>
      </c>
      <c r="B389" s="35" t="s">
        <v>6604</v>
      </c>
      <c r="C389" s="35" t="s">
        <v>7611</v>
      </c>
      <c r="D389" s="65" t="s">
        <v>5308</v>
      </c>
    </row>
    <row r="390" spans="1:4" ht="15" thickBot="1">
      <c r="A390" s="62" t="s">
        <v>6783</v>
      </c>
      <c r="B390" s="35" t="s">
        <v>6605</v>
      </c>
      <c r="C390" s="35" t="s">
        <v>7612</v>
      </c>
      <c r="D390" s="65" t="s">
        <v>5308</v>
      </c>
    </row>
    <row r="391" spans="1:4" ht="15" thickBot="1">
      <c r="A391" s="62" t="s">
        <v>6784</v>
      </c>
      <c r="B391" s="35" t="s">
        <v>6606</v>
      </c>
      <c r="C391" s="35" t="s">
        <v>7613</v>
      </c>
      <c r="D391" s="65" t="s">
        <v>5308</v>
      </c>
    </row>
    <row r="392" spans="1:4" ht="15" hidden="1" thickBot="1">
      <c r="A392" s="62" t="s">
        <v>6786</v>
      </c>
      <c r="B392" s="35" t="s">
        <v>6608</v>
      </c>
      <c r="C392" s="35" t="s">
        <v>7615</v>
      </c>
      <c r="D392" s="65" t="s">
        <v>5308</v>
      </c>
    </row>
    <row r="393" spans="1:4" ht="15" hidden="1" thickBot="1">
      <c r="A393" s="62" t="s">
        <v>6785</v>
      </c>
      <c r="B393" s="35" t="s">
        <v>6607</v>
      </c>
      <c r="C393" s="35" t="s">
        <v>7614</v>
      </c>
      <c r="D393" s="65" t="s">
        <v>5308</v>
      </c>
    </row>
    <row r="394" spans="1:4" ht="15" hidden="1" thickBot="1">
      <c r="A394" s="62" t="s">
        <v>6826</v>
      </c>
      <c r="B394" s="35" t="s">
        <v>6647</v>
      </c>
      <c r="C394" s="35" t="s">
        <v>7637</v>
      </c>
      <c r="D394" s="65" t="s">
        <v>7584</v>
      </c>
    </row>
    <row r="395" spans="1:4" ht="15" thickBot="1">
      <c r="A395" s="62" t="s">
        <v>6809</v>
      </c>
      <c r="B395" s="35" t="s">
        <v>6630</v>
      </c>
      <c r="C395" s="35" t="s">
        <v>7639</v>
      </c>
      <c r="D395" s="65" t="s">
        <v>7584</v>
      </c>
    </row>
    <row r="396" spans="1:4" ht="15" hidden="1" thickBot="1">
      <c r="A396" s="62" t="s">
        <v>6808</v>
      </c>
      <c r="B396" s="35" t="s">
        <v>6629</v>
      </c>
      <c r="C396" s="35" t="s">
        <v>7638</v>
      </c>
      <c r="D396" s="65" t="s">
        <v>6537</v>
      </c>
    </row>
    <row r="397" spans="1:4" ht="15" hidden="1" thickBot="1">
      <c r="A397" s="62" t="s">
        <v>6831</v>
      </c>
      <c r="B397" s="35" t="s">
        <v>6652</v>
      </c>
      <c r="C397" s="35" t="s">
        <v>7656</v>
      </c>
      <c r="D397" s="65" t="s">
        <v>5310</v>
      </c>
    </row>
    <row r="398" spans="1:4" ht="15" hidden="1" thickBot="1">
      <c r="A398" s="62" t="s">
        <v>6832</v>
      </c>
      <c r="B398" s="35" t="s">
        <v>6653</v>
      </c>
      <c r="C398" s="35" t="s">
        <v>7657</v>
      </c>
      <c r="D398" s="65" t="s">
        <v>5310</v>
      </c>
    </row>
    <row r="399" spans="1:4" ht="15" hidden="1" thickBot="1">
      <c r="A399" s="62" t="s">
        <v>6833</v>
      </c>
      <c r="B399" s="35" t="s">
        <v>6654</v>
      </c>
      <c r="C399" s="35" t="s">
        <v>7658</v>
      </c>
      <c r="D399" s="65" t="s">
        <v>5310</v>
      </c>
    </row>
    <row r="400" spans="1:4" ht="15" hidden="1" thickBot="1">
      <c r="A400" s="62" t="s">
        <v>6889</v>
      </c>
      <c r="B400" s="35" t="s">
        <v>6710</v>
      </c>
      <c r="C400" s="35" t="s">
        <v>7659</v>
      </c>
      <c r="D400" s="65" t="s">
        <v>5310</v>
      </c>
    </row>
    <row r="401" spans="1:4" ht="15" hidden="1" thickBot="1">
      <c r="A401" s="62" t="s">
        <v>6834</v>
      </c>
      <c r="B401" s="35" t="s">
        <v>6655</v>
      </c>
      <c r="C401" s="35" t="s">
        <v>7660</v>
      </c>
      <c r="D401" s="65" t="s">
        <v>5310</v>
      </c>
    </row>
    <row r="402" spans="1:4" ht="15" hidden="1" thickBot="1">
      <c r="A402" s="62" t="s">
        <v>6766</v>
      </c>
      <c r="B402" s="35" t="s">
        <v>6588</v>
      </c>
      <c r="C402" s="35" t="s">
        <v>7661</v>
      </c>
      <c r="D402" s="65" t="s">
        <v>5310</v>
      </c>
    </row>
    <row r="403" spans="1:4" ht="15" hidden="1" thickBot="1">
      <c r="A403" s="62" t="s">
        <v>6835</v>
      </c>
      <c r="B403" s="35" t="s">
        <v>6656</v>
      </c>
      <c r="C403" s="35" t="s">
        <v>7662</v>
      </c>
      <c r="D403" s="65" t="s">
        <v>5310</v>
      </c>
    </row>
    <row r="404" spans="1:4" ht="15" hidden="1" thickBot="1">
      <c r="A404" s="62" t="s">
        <v>6836</v>
      </c>
      <c r="B404" s="35" t="s">
        <v>6657</v>
      </c>
      <c r="C404" s="35" t="s">
        <v>7663</v>
      </c>
      <c r="D404" s="65" t="s">
        <v>5310</v>
      </c>
    </row>
    <row r="405" spans="1:4" ht="15" hidden="1" thickBot="1">
      <c r="A405" s="62" t="s">
        <v>6837</v>
      </c>
      <c r="B405" s="35" t="s">
        <v>6658</v>
      </c>
      <c r="C405" s="35" t="s">
        <v>7664</v>
      </c>
      <c r="D405" s="65" t="s">
        <v>5310</v>
      </c>
    </row>
    <row r="406" spans="1:4" ht="15" hidden="1" thickBot="1">
      <c r="A406" s="62" t="s">
        <v>6838</v>
      </c>
      <c r="B406" s="35" t="s">
        <v>6659</v>
      </c>
      <c r="C406" s="35" t="s">
        <v>7665</v>
      </c>
      <c r="D406" s="65" t="s">
        <v>5310</v>
      </c>
    </row>
    <row r="407" spans="1:4" ht="15" hidden="1" thickBot="1">
      <c r="A407" s="62" t="s">
        <v>6893</v>
      </c>
      <c r="B407" s="35" t="s">
        <v>6714</v>
      </c>
      <c r="C407" s="35" t="s">
        <v>7705</v>
      </c>
      <c r="D407" s="65" t="s">
        <v>5304</v>
      </c>
    </row>
    <row r="408" spans="1:4" ht="15" hidden="1" thickBot="1">
      <c r="A408" s="62" t="s">
        <v>6862</v>
      </c>
      <c r="B408" s="35" t="s">
        <v>6683</v>
      </c>
      <c r="C408" s="35" t="s">
        <v>7704</v>
      </c>
      <c r="D408" s="65" t="s">
        <v>5304</v>
      </c>
    </row>
    <row r="409" spans="1:4" ht="15" hidden="1" thickBot="1">
      <c r="A409" s="62" t="s">
        <v>6862</v>
      </c>
      <c r="B409" s="35" t="s">
        <v>6683</v>
      </c>
      <c r="C409" s="35" t="s">
        <v>7704</v>
      </c>
      <c r="D409" s="65" t="s">
        <v>5304</v>
      </c>
    </row>
    <row r="410" spans="1:4" ht="15" hidden="1" thickBot="1">
      <c r="A410" s="62" t="s">
        <v>6894</v>
      </c>
      <c r="B410" s="35" t="s">
        <v>6715</v>
      </c>
      <c r="C410" s="35" t="s">
        <v>7709</v>
      </c>
      <c r="D410" s="65" t="s">
        <v>5304</v>
      </c>
    </row>
    <row r="411" spans="1:4" ht="15" hidden="1" thickBot="1">
      <c r="A411" s="62" t="s">
        <v>6864</v>
      </c>
      <c r="B411" s="35" t="s">
        <v>6685</v>
      </c>
      <c r="C411" s="35" t="s">
        <v>7707</v>
      </c>
      <c r="D411" s="65" t="s">
        <v>5304</v>
      </c>
    </row>
    <row r="412" spans="1:4" ht="15" hidden="1" thickBot="1">
      <c r="A412" s="62" t="s">
        <v>6863</v>
      </c>
      <c r="B412" s="35" t="s">
        <v>6684</v>
      </c>
      <c r="C412" s="35" t="s">
        <v>7706</v>
      </c>
      <c r="D412" s="65" t="s">
        <v>5304</v>
      </c>
    </row>
    <row r="413" spans="1:4" ht="15" hidden="1" thickBot="1">
      <c r="A413" s="62" t="s">
        <v>6863</v>
      </c>
      <c r="B413" s="35" t="s">
        <v>6684</v>
      </c>
      <c r="C413" s="35" t="s">
        <v>7706</v>
      </c>
      <c r="D413" s="65" t="s">
        <v>5304</v>
      </c>
    </row>
    <row r="414" spans="1:4" ht="15" hidden="1" thickBot="1">
      <c r="A414" s="62" t="s">
        <v>6865</v>
      </c>
      <c r="B414" s="35" t="s">
        <v>6686</v>
      </c>
      <c r="C414" s="35" t="s">
        <v>7708</v>
      </c>
      <c r="D414" s="65" t="s">
        <v>5304</v>
      </c>
    </row>
    <row r="415" spans="1:4" ht="15" hidden="1" thickBot="1">
      <c r="A415" s="62" t="s">
        <v>6865</v>
      </c>
      <c r="B415" s="35" t="s">
        <v>6686</v>
      </c>
      <c r="C415" s="35" t="s">
        <v>7708</v>
      </c>
      <c r="D415" s="65" t="s">
        <v>5304</v>
      </c>
    </row>
    <row r="416" spans="1:4" ht="15" hidden="1" thickBot="1">
      <c r="A416" s="62" t="s">
        <v>6865</v>
      </c>
      <c r="B416" s="35" t="s">
        <v>6686</v>
      </c>
      <c r="C416" s="35" t="s">
        <v>7708</v>
      </c>
      <c r="D416" s="65" t="s">
        <v>5304</v>
      </c>
    </row>
    <row r="417" spans="1:4" ht="15" hidden="1" thickBot="1">
      <c r="A417" s="62" t="s">
        <v>6892</v>
      </c>
      <c r="B417" s="35" t="s">
        <v>6713</v>
      </c>
      <c r="C417" s="35" t="s">
        <v>7686</v>
      </c>
      <c r="D417" s="65" t="s">
        <v>5304</v>
      </c>
    </row>
    <row r="418" spans="1:4" ht="15" hidden="1" thickBot="1">
      <c r="A418" s="62" t="s">
        <v>6937</v>
      </c>
      <c r="B418" s="35" t="s">
        <v>6951</v>
      </c>
      <c r="C418" s="35" t="s">
        <v>7696</v>
      </c>
      <c r="D418" s="65" t="s">
        <v>5304</v>
      </c>
    </row>
    <row r="419" spans="1:4" ht="15" hidden="1" thickBot="1">
      <c r="A419" s="62" t="s">
        <v>6890</v>
      </c>
      <c r="B419" s="35" t="s">
        <v>6711</v>
      </c>
      <c r="C419" s="35" t="s">
        <v>7684</v>
      </c>
      <c r="D419" s="65" t="s">
        <v>5304</v>
      </c>
    </row>
    <row r="420" spans="1:4" ht="15" hidden="1" thickBot="1">
      <c r="A420" s="62" t="s">
        <v>6891</v>
      </c>
      <c r="B420" s="35" t="s">
        <v>6712</v>
      </c>
      <c r="C420" s="35" t="s">
        <v>7685</v>
      </c>
      <c r="D420" s="65" t="s">
        <v>5304</v>
      </c>
    </row>
    <row r="421" spans="1:4" ht="15" hidden="1" thickBot="1">
      <c r="A421" s="62" t="s">
        <v>6851</v>
      </c>
      <c r="B421" s="35" t="s">
        <v>6672</v>
      </c>
      <c r="C421" s="35" t="s">
        <v>7682</v>
      </c>
      <c r="D421" s="65" t="s">
        <v>5304</v>
      </c>
    </row>
    <row r="422" spans="1:4" ht="15" hidden="1" thickBot="1">
      <c r="A422" s="62" t="s">
        <v>6852</v>
      </c>
      <c r="B422" s="35" t="s">
        <v>6673</v>
      </c>
      <c r="C422" s="35" t="s">
        <v>7683</v>
      </c>
      <c r="D422" s="65" t="s">
        <v>5304</v>
      </c>
    </row>
    <row r="423" spans="1:4" ht="15" hidden="1" thickBot="1">
      <c r="A423" s="62" t="s">
        <v>6853</v>
      </c>
      <c r="B423" s="35" t="s">
        <v>6674</v>
      </c>
      <c r="C423" s="35" t="s">
        <v>7687</v>
      </c>
      <c r="D423" s="65" t="s">
        <v>5304</v>
      </c>
    </row>
    <row r="424" spans="1:4" ht="15" hidden="1" thickBot="1">
      <c r="A424" s="62" t="s">
        <v>6855</v>
      </c>
      <c r="B424" s="35" t="s">
        <v>6676</v>
      </c>
      <c r="C424" s="35" t="s">
        <v>7689</v>
      </c>
      <c r="D424" s="65" t="s">
        <v>5304</v>
      </c>
    </row>
    <row r="425" spans="1:4" ht="15" hidden="1" thickBot="1">
      <c r="A425" s="62" t="s">
        <v>6854</v>
      </c>
      <c r="B425" s="35" t="s">
        <v>6675</v>
      </c>
      <c r="C425" s="35" t="s">
        <v>7688</v>
      </c>
      <c r="D425" s="65" t="s">
        <v>5304</v>
      </c>
    </row>
    <row r="426" spans="1:4" ht="15" hidden="1" thickBot="1">
      <c r="A426" s="62" t="s">
        <v>6860</v>
      </c>
      <c r="B426" s="35" t="s">
        <v>6681</v>
      </c>
      <c r="C426" s="35" t="s">
        <v>7701</v>
      </c>
      <c r="D426" s="65" t="s">
        <v>5304</v>
      </c>
    </row>
    <row r="427" spans="1:4" ht="15" hidden="1" thickBot="1">
      <c r="A427" s="62" t="s">
        <v>6861</v>
      </c>
      <c r="B427" s="35" t="s">
        <v>6682</v>
      </c>
      <c r="C427" s="35" t="s">
        <v>7702</v>
      </c>
      <c r="D427" s="65" t="s">
        <v>5304</v>
      </c>
    </row>
    <row r="428" spans="1:4" ht="15" hidden="1" thickBot="1">
      <c r="A428" s="62" t="s">
        <v>6769</v>
      </c>
      <c r="B428" s="35" t="s">
        <v>6591</v>
      </c>
      <c r="C428" s="35" t="s">
        <v>7703</v>
      </c>
      <c r="D428" s="65" t="s">
        <v>5304</v>
      </c>
    </row>
    <row r="429" spans="1:4" ht="15" hidden="1" thickBot="1">
      <c r="A429" s="62" t="s">
        <v>6769</v>
      </c>
      <c r="B429" s="35" t="s">
        <v>6591</v>
      </c>
      <c r="C429" s="35" t="s">
        <v>7703</v>
      </c>
      <c r="D429" s="65" t="s">
        <v>5304</v>
      </c>
    </row>
    <row r="430" spans="1:4" ht="15" hidden="1" thickBot="1">
      <c r="A430" s="62" t="s">
        <v>6770</v>
      </c>
      <c r="B430" s="35" t="s">
        <v>6592</v>
      </c>
      <c r="C430" s="35" t="s">
        <v>7710</v>
      </c>
      <c r="D430" s="65" t="s">
        <v>5304</v>
      </c>
    </row>
    <row r="431" spans="1:4" ht="15" hidden="1" thickBot="1">
      <c r="A431" s="62" t="s">
        <v>6771</v>
      </c>
      <c r="B431" s="35" t="s">
        <v>6593</v>
      </c>
      <c r="C431" s="35" t="s">
        <v>7711</v>
      </c>
      <c r="D431" s="65" t="s">
        <v>5304</v>
      </c>
    </row>
    <row r="432" spans="1:4" ht="15" hidden="1" thickBot="1">
      <c r="A432" s="62" t="s">
        <v>6772</v>
      </c>
      <c r="B432" s="35" t="s">
        <v>6594</v>
      </c>
      <c r="C432" s="35" t="s">
        <v>7712</v>
      </c>
      <c r="D432" s="65" t="s">
        <v>5304</v>
      </c>
    </row>
    <row r="433" spans="1:4" ht="15" hidden="1" thickBot="1">
      <c r="A433" s="62" t="s">
        <v>6773</v>
      </c>
      <c r="B433" s="35" t="s">
        <v>6595</v>
      </c>
      <c r="C433" s="35" t="s">
        <v>7713</v>
      </c>
      <c r="D433" s="65" t="s">
        <v>5304</v>
      </c>
    </row>
    <row r="434" spans="1:4" ht="15" hidden="1" thickBot="1">
      <c r="A434" s="62" t="s">
        <v>6774</v>
      </c>
      <c r="B434" s="35" t="s">
        <v>6596</v>
      </c>
      <c r="C434" s="35" t="s">
        <v>7714</v>
      </c>
      <c r="D434" s="65" t="s">
        <v>5304</v>
      </c>
    </row>
    <row r="435" spans="1:4" ht="15" hidden="1" thickBot="1">
      <c r="A435" s="62" t="s">
        <v>6775</v>
      </c>
      <c r="B435" s="35" t="s">
        <v>6597</v>
      </c>
      <c r="C435" s="35" t="s">
        <v>7715</v>
      </c>
      <c r="D435" s="65" t="s">
        <v>5304</v>
      </c>
    </row>
    <row r="436" spans="1:4" ht="15" hidden="1" thickBot="1">
      <c r="A436" s="62" t="s">
        <v>6934</v>
      </c>
      <c r="B436" s="35" t="s">
        <v>6948</v>
      </c>
      <c r="C436" s="35" t="s">
        <v>7691</v>
      </c>
      <c r="D436" s="65" t="s">
        <v>5304</v>
      </c>
    </row>
    <row r="437" spans="1:4" ht="15" hidden="1" thickBot="1">
      <c r="A437" s="62" t="s">
        <v>6933</v>
      </c>
      <c r="B437" s="35" t="s">
        <v>6947</v>
      </c>
      <c r="C437" s="35" t="s">
        <v>7690</v>
      </c>
      <c r="D437" s="65" t="s">
        <v>5304</v>
      </c>
    </row>
    <row r="438" spans="1:4" ht="15" hidden="1" thickBot="1">
      <c r="A438" s="62" t="s">
        <v>6936</v>
      </c>
      <c r="B438" s="35" t="s">
        <v>6950</v>
      </c>
      <c r="C438" s="35" t="s">
        <v>7693</v>
      </c>
      <c r="D438" s="65" t="s">
        <v>5304</v>
      </c>
    </row>
    <row r="439" spans="1:4" ht="15" hidden="1" thickBot="1">
      <c r="A439" s="62" t="s">
        <v>6936</v>
      </c>
      <c r="B439" s="35" t="s">
        <v>6950</v>
      </c>
      <c r="C439" s="35" t="s">
        <v>7693</v>
      </c>
      <c r="D439" s="65" t="s">
        <v>5304</v>
      </c>
    </row>
    <row r="440" spans="1:4" ht="15" hidden="1" thickBot="1">
      <c r="A440" s="62" t="s">
        <v>6935</v>
      </c>
      <c r="B440" s="35" t="s">
        <v>6949</v>
      </c>
      <c r="C440" s="35" t="s">
        <v>7692</v>
      </c>
      <c r="D440" s="65" t="s">
        <v>5304</v>
      </c>
    </row>
    <row r="441" spans="1:4" ht="15" hidden="1" thickBot="1">
      <c r="A441" s="62" t="s">
        <v>6767</v>
      </c>
      <c r="B441" s="35" t="s">
        <v>6589</v>
      </c>
      <c r="C441" s="35" t="s">
        <v>7694</v>
      </c>
      <c r="D441" s="65" t="s">
        <v>5304</v>
      </c>
    </row>
    <row r="442" spans="1:4" ht="15" hidden="1" thickBot="1">
      <c r="A442" s="62" t="s">
        <v>6768</v>
      </c>
      <c r="B442" s="35" t="s">
        <v>6590</v>
      </c>
      <c r="C442" s="35" t="s">
        <v>7695</v>
      </c>
      <c r="D442" s="65" t="s">
        <v>5304</v>
      </c>
    </row>
    <row r="443" spans="1:4" ht="15" hidden="1" thickBot="1">
      <c r="A443" s="62" t="s">
        <v>6856</v>
      </c>
      <c r="B443" s="35" t="s">
        <v>6677</v>
      </c>
      <c r="C443" s="35" t="s">
        <v>7697</v>
      </c>
      <c r="D443" s="65" t="s">
        <v>5304</v>
      </c>
    </row>
    <row r="444" spans="1:4" ht="15" hidden="1" thickBot="1">
      <c r="A444" s="62" t="s">
        <v>6857</v>
      </c>
      <c r="B444" s="35" t="s">
        <v>6678</v>
      </c>
      <c r="C444" s="35" t="s">
        <v>7698</v>
      </c>
      <c r="D444" s="65" t="s">
        <v>5304</v>
      </c>
    </row>
    <row r="445" spans="1:4" ht="15" hidden="1" thickBot="1">
      <c r="A445" s="62" t="s">
        <v>6858</v>
      </c>
      <c r="B445" s="35" t="s">
        <v>6679</v>
      </c>
      <c r="C445" s="35" t="s">
        <v>7699</v>
      </c>
      <c r="D445" s="65" t="s">
        <v>5304</v>
      </c>
    </row>
    <row r="446" spans="1:4" ht="15" hidden="1" thickBot="1">
      <c r="A446" s="62" t="s">
        <v>6859</v>
      </c>
      <c r="B446" s="35" t="s">
        <v>6680</v>
      </c>
      <c r="C446" s="35" t="s">
        <v>7700</v>
      </c>
      <c r="D446" s="65" t="s">
        <v>5304</v>
      </c>
    </row>
    <row r="447" spans="1:4" ht="15" hidden="1" thickBot="1">
      <c r="A447" s="62" t="s">
        <v>6776</v>
      </c>
      <c r="B447" s="35" t="s">
        <v>6598</v>
      </c>
      <c r="C447" s="35" t="s">
        <v>7716</v>
      </c>
      <c r="D447" s="65" t="s">
        <v>5304</v>
      </c>
    </row>
    <row r="448" spans="1:4" ht="15" hidden="1" thickBot="1">
      <c r="A448" s="62" t="s">
        <v>6738</v>
      </c>
      <c r="B448" s="35" t="s">
        <v>6559</v>
      </c>
      <c r="C448" s="35" t="s">
        <v>7719</v>
      </c>
      <c r="D448" s="65" t="s">
        <v>5305</v>
      </c>
    </row>
    <row r="449" spans="1:4" ht="15" hidden="1" thickBot="1">
      <c r="A449" s="62" t="s">
        <v>6738</v>
      </c>
      <c r="B449" s="35" t="s">
        <v>6559</v>
      </c>
      <c r="C449" s="35" t="s">
        <v>7719</v>
      </c>
      <c r="D449" s="65" t="s">
        <v>5305</v>
      </c>
    </row>
    <row r="450" spans="1:4" ht="15" hidden="1" thickBot="1">
      <c r="A450" s="62" t="s">
        <v>6758</v>
      </c>
      <c r="B450" s="35" t="s">
        <v>6580</v>
      </c>
      <c r="C450" s="35" t="s">
        <v>7649</v>
      </c>
      <c r="D450" s="65" t="s">
        <v>5313</v>
      </c>
    </row>
    <row r="451" spans="1:4" ht="15" thickBot="1">
      <c r="A451" s="62" t="s">
        <v>6755</v>
      </c>
      <c r="B451" s="35" t="s">
        <v>6577</v>
      </c>
      <c r="C451" s="35" t="s">
        <v>7642</v>
      </c>
      <c r="D451" s="65" t="s">
        <v>5313</v>
      </c>
    </row>
    <row r="452" spans="1:4" ht="15" thickBot="1">
      <c r="A452" s="62" t="s">
        <v>6755</v>
      </c>
      <c r="B452" s="35" t="s">
        <v>6577</v>
      </c>
      <c r="C452" s="35" t="s">
        <v>7642</v>
      </c>
      <c r="D452" s="65" t="s">
        <v>5313</v>
      </c>
    </row>
    <row r="453" spans="1:4" ht="15" thickBot="1">
      <c r="A453" s="62" t="s">
        <v>6755</v>
      </c>
      <c r="B453" s="35" t="s">
        <v>6577</v>
      </c>
      <c r="C453" s="35" t="s">
        <v>7642</v>
      </c>
      <c r="D453" s="65" t="s">
        <v>5313</v>
      </c>
    </row>
    <row r="454" spans="1:4" ht="15" hidden="1" thickBot="1">
      <c r="A454" s="62" t="s">
        <v>6759</v>
      </c>
      <c r="B454" s="35" t="s">
        <v>6581</v>
      </c>
      <c r="C454" s="35" t="s">
        <v>7650</v>
      </c>
      <c r="D454" s="65" t="s">
        <v>5313</v>
      </c>
    </row>
    <row r="455" spans="1:4" ht="15" thickBot="1">
      <c r="A455" s="67" t="s">
        <v>6955</v>
      </c>
      <c r="B455" s="35" t="s">
        <v>6600</v>
      </c>
      <c r="C455" s="35" t="s">
        <v>7643</v>
      </c>
      <c r="D455" s="65" t="s">
        <v>5313</v>
      </c>
    </row>
    <row r="456" spans="1:4" ht="15" hidden="1" thickBot="1">
      <c r="A456" s="62" t="s">
        <v>6760</v>
      </c>
      <c r="B456" s="35" t="s">
        <v>6582</v>
      </c>
      <c r="C456" s="35" t="s">
        <v>7651</v>
      </c>
      <c r="D456" s="65" t="s">
        <v>5313</v>
      </c>
    </row>
    <row r="457" spans="1:4" ht="15" thickBot="1">
      <c r="A457" s="62" t="s">
        <v>6756</v>
      </c>
      <c r="B457" s="35" t="s">
        <v>6578</v>
      </c>
      <c r="C457" s="35" t="s">
        <v>7644</v>
      </c>
      <c r="D457" s="65" t="s">
        <v>5313</v>
      </c>
    </row>
    <row r="458" spans="1:4" ht="15" thickBot="1">
      <c r="A458" s="62" t="s">
        <v>6756</v>
      </c>
      <c r="B458" s="35" t="s">
        <v>6578</v>
      </c>
      <c r="C458" s="35" t="s">
        <v>7644</v>
      </c>
      <c r="D458" s="65" t="s">
        <v>5313</v>
      </c>
    </row>
    <row r="459" spans="1:4" ht="15" thickBot="1">
      <c r="A459" s="62" t="s">
        <v>6757</v>
      </c>
      <c r="B459" s="35" t="s">
        <v>6579</v>
      </c>
      <c r="C459" s="35" t="s">
        <v>7645</v>
      </c>
      <c r="D459" s="65" t="s">
        <v>5313</v>
      </c>
    </row>
    <row r="460" spans="1:4" ht="15" thickBot="1">
      <c r="A460" s="62" t="s">
        <v>6757</v>
      </c>
      <c r="B460" s="35" t="s">
        <v>6579</v>
      </c>
      <c r="C460" s="35" t="s">
        <v>7645</v>
      </c>
      <c r="D460" s="65" t="s">
        <v>5313</v>
      </c>
    </row>
    <row r="461" spans="1:4" ht="15" hidden="1" thickBot="1">
      <c r="A461" s="62" t="s">
        <v>6761</v>
      </c>
      <c r="B461" s="35" t="s">
        <v>6583</v>
      </c>
      <c r="C461" s="35" t="s">
        <v>7652</v>
      </c>
      <c r="D461" s="65" t="s">
        <v>5313</v>
      </c>
    </row>
    <row r="462" spans="1:4" ht="15" thickBot="1">
      <c r="A462" s="62" t="s">
        <v>6779</v>
      </c>
      <c r="B462" s="35" t="s">
        <v>6601</v>
      </c>
      <c r="C462" s="35" t="s">
        <v>7646</v>
      </c>
      <c r="D462" s="65" t="s">
        <v>5313</v>
      </c>
    </row>
    <row r="463" spans="1:4" ht="15" hidden="1" thickBot="1">
      <c r="A463" s="62" t="s">
        <v>6762</v>
      </c>
      <c r="B463" s="35" t="s">
        <v>6584</v>
      </c>
      <c r="C463" s="35" t="s">
        <v>7653</v>
      </c>
      <c r="D463" s="65" t="s">
        <v>5313</v>
      </c>
    </row>
    <row r="464" spans="1:4" ht="15" thickBot="1">
      <c r="A464" s="62" t="s">
        <v>6780</v>
      </c>
      <c r="B464" s="35" t="s">
        <v>6602</v>
      </c>
      <c r="C464" s="35" t="s">
        <v>7647</v>
      </c>
      <c r="D464" s="65" t="s">
        <v>5313</v>
      </c>
    </row>
    <row r="465" spans="1:4" ht="15" hidden="1" thickBot="1">
      <c r="A465" s="62" t="s">
        <v>6763</v>
      </c>
      <c r="B465" s="35" t="s">
        <v>6585</v>
      </c>
      <c r="C465" s="35" t="s">
        <v>7654</v>
      </c>
      <c r="D465" s="65" t="s">
        <v>5313</v>
      </c>
    </row>
    <row r="466" spans="1:4" ht="15" thickBot="1">
      <c r="A466" s="62" t="s">
        <v>6781</v>
      </c>
      <c r="B466" s="35" t="s">
        <v>6603</v>
      </c>
      <c r="C466" s="35" t="s">
        <v>7648</v>
      </c>
      <c r="D466" s="65" t="s">
        <v>5313</v>
      </c>
    </row>
    <row r="467" spans="1:4" ht="15" hidden="1" thickBot="1">
      <c r="A467" s="62" t="s">
        <v>6733</v>
      </c>
      <c r="B467" s="35" t="s">
        <v>6555</v>
      </c>
      <c r="C467" s="35" t="s">
        <v>7748</v>
      </c>
      <c r="D467" s="65" t="s">
        <v>7521</v>
      </c>
    </row>
    <row r="468" spans="1:4" ht="15" hidden="1" thickBot="1">
      <c r="A468" s="62" t="s">
        <v>6734</v>
      </c>
      <c r="B468" s="35" t="s">
        <v>6555</v>
      </c>
      <c r="C468" s="35" t="s">
        <v>7748</v>
      </c>
      <c r="D468" s="65" t="s">
        <v>7521</v>
      </c>
    </row>
    <row r="469" spans="1:4" ht="15" hidden="1" thickBot="1">
      <c r="A469" s="62" t="s">
        <v>6907</v>
      </c>
      <c r="B469" s="35" t="s">
        <v>6729</v>
      </c>
      <c r="C469" s="35" t="s">
        <v>7747</v>
      </c>
      <c r="D469" s="65" t="s">
        <v>5306</v>
      </c>
    </row>
    <row r="470" spans="1:4" ht="15" hidden="1" thickBot="1">
      <c r="A470" s="62" t="s">
        <v>6932</v>
      </c>
      <c r="B470" s="35" t="s">
        <v>6946</v>
      </c>
      <c r="C470" s="35" t="s">
        <v>7655</v>
      </c>
      <c r="D470" s="65" t="s">
        <v>7485</v>
      </c>
    </row>
    <row r="471" spans="1:4" ht="15" hidden="1" thickBot="1">
      <c r="A471" s="62" t="s">
        <v>904</v>
      </c>
      <c r="B471" s="35" t="s">
        <v>905</v>
      </c>
      <c r="C471" s="35" t="s">
        <v>7851</v>
      </c>
      <c r="D471" s="65" t="s">
        <v>7517</v>
      </c>
    </row>
    <row r="472" spans="1:4" ht="15" hidden="1" thickBot="1">
      <c r="A472" s="62" t="s">
        <v>904</v>
      </c>
      <c r="B472" s="35" t="s">
        <v>905</v>
      </c>
      <c r="C472" s="35" t="s">
        <v>7851</v>
      </c>
      <c r="D472" s="65" t="s">
        <v>7517</v>
      </c>
    </row>
    <row r="473" spans="1:4" ht="15" hidden="1" thickBot="1">
      <c r="A473" s="62" t="s">
        <v>7301</v>
      </c>
      <c r="B473" s="35" t="s">
        <v>7302</v>
      </c>
      <c r="C473" s="35" t="s">
        <v>7343</v>
      </c>
      <c r="D473" s="65" t="s">
        <v>5610</v>
      </c>
    </row>
    <row r="474" spans="1:4" ht="15" hidden="1" thickBot="1">
      <c r="A474" s="62" t="s">
        <v>6905</v>
      </c>
      <c r="B474" s="35" t="s">
        <v>6727</v>
      </c>
      <c r="C474" s="35" t="s">
        <v>7746</v>
      </c>
      <c r="D474" s="65" t="s">
        <v>5306</v>
      </c>
    </row>
    <row r="475" spans="1:4" ht="15" hidden="1" thickBot="1">
      <c r="A475" s="62" t="s">
        <v>958</v>
      </c>
      <c r="B475" s="35" t="s">
        <v>959</v>
      </c>
      <c r="C475" s="35" t="s">
        <v>7841</v>
      </c>
      <c r="D475" s="65" t="s">
        <v>9505</v>
      </c>
    </row>
    <row r="476" spans="1:4" ht="15" hidden="1" thickBot="1">
      <c r="A476" s="62" t="s">
        <v>678</v>
      </c>
      <c r="B476" s="35" t="s">
        <v>679</v>
      </c>
      <c r="C476" s="35" t="s">
        <v>7848</v>
      </c>
      <c r="D476" s="65" t="s">
        <v>9505</v>
      </c>
    </row>
    <row r="477" spans="1:4" ht="15" hidden="1" thickBot="1">
      <c r="A477" s="62" t="s">
        <v>658</v>
      </c>
      <c r="B477" s="35" t="s">
        <v>659</v>
      </c>
      <c r="C477" s="35" t="s">
        <v>7858</v>
      </c>
      <c r="D477" s="65" t="s">
        <v>9505</v>
      </c>
    </row>
    <row r="478" spans="1:4" ht="15" hidden="1" thickBot="1">
      <c r="A478" s="62" t="s">
        <v>960</v>
      </c>
      <c r="B478" s="35" t="s">
        <v>961</v>
      </c>
      <c r="C478" s="35" t="s">
        <v>7842</v>
      </c>
      <c r="D478" s="65" t="s">
        <v>9505</v>
      </c>
    </row>
    <row r="479" spans="1:4" ht="15" hidden="1" thickBot="1">
      <c r="A479" s="62" t="s">
        <v>960</v>
      </c>
      <c r="B479" s="35" t="s">
        <v>961</v>
      </c>
      <c r="C479" s="35" t="s">
        <v>7842</v>
      </c>
      <c r="D479" s="65" t="s">
        <v>9505</v>
      </c>
    </row>
    <row r="480" spans="1:4" ht="15" hidden="1" thickBot="1">
      <c r="A480" s="62" t="s">
        <v>868</v>
      </c>
      <c r="B480" s="35" t="s">
        <v>869</v>
      </c>
      <c r="C480" s="35" t="s">
        <v>7758</v>
      </c>
      <c r="D480" s="65" t="s">
        <v>5312</v>
      </c>
    </row>
    <row r="481" spans="1:4" ht="15" hidden="1" thickBot="1">
      <c r="A481" s="62" t="s">
        <v>868</v>
      </c>
      <c r="B481" s="35" t="s">
        <v>869</v>
      </c>
      <c r="C481" s="35" t="s">
        <v>7758</v>
      </c>
      <c r="D481" s="65" t="s">
        <v>5312</v>
      </c>
    </row>
    <row r="482" spans="1:4" ht="15" hidden="1" thickBot="1">
      <c r="A482" s="62" t="s">
        <v>868</v>
      </c>
      <c r="B482" s="35" t="s">
        <v>869</v>
      </c>
      <c r="C482" s="35" t="s">
        <v>7758</v>
      </c>
      <c r="D482" s="65" t="s">
        <v>5312</v>
      </c>
    </row>
    <row r="483" spans="1:4" ht="15" hidden="1" thickBot="1">
      <c r="A483" s="62" t="s">
        <v>868</v>
      </c>
      <c r="B483" s="35" t="s">
        <v>869</v>
      </c>
      <c r="C483" s="35" t="s">
        <v>7758</v>
      </c>
      <c r="D483" s="65" t="s">
        <v>5312</v>
      </c>
    </row>
    <row r="484" spans="1:4" ht="15" hidden="1" thickBot="1">
      <c r="A484" s="62" t="s">
        <v>874</v>
      </c>
      <c r="B484" s="35" t="s">
        <v>875</v>
      </c>
      <c r="C484" s="35" t="s">
        <v>7762</v>
      </c>
      <c r="D484" s="65" t="s">
        <v>5312</v>
      </c>
    </row>
    <row r="485" spans="1:4" ht="15" hidden="1" thickBot="1">
      <c r="A485" s="62" t="s">
        <v>874</v>
      </c>
      <c r="B485" s="35" t="s">
        <v>875</v>
      </c>
      <c r="C485" s="35" t="s">
        <v>7762</v>
      </c>
      <c r="D485" s="65" t="s">
        <v>5312</v>
      </c>
    </row>
    <row r="486" spans="1:4" ht="15" hidden="1" thickBot="1">
      <c r="A486" s="62" t="s">
        <v>874</v>
      </c>
      <c r="B486" s="35" t="s">
        <v>875</v>
      </c>
      <c r="C486" s="35" t="s">
        <v>7762</v>
      </c>
      <c r="D486" s="65" t="s">
        <v>5312</v>
      </c>
    </row>
    <row r="487" spans="1:4" ht="15" hidden="1" thickBot="1">
      <c r="A487" s="62" t="s">
        <v>874</v>
      </c>
      <c r="B487" s="35" t="s">
        <v>875</v>
      </c>
      <c r="C487" s="35" t="s">
        <v>7762</v>
      </c>
      <c r="D487" s="65" t="s">
        <v>5312</v>
      </c>
    </row>
    <row r="488" spans="1:4" ht="15" hidden="1" thickBot="1">
      <c r="A488" s="62" t="s">
        <v>692</v>
      </c>
      <c r="B488" s="35" t="s">
        <v>5067</v>
      </c>
      <c r="C488" s="35" t="s">
        <v>7763</v>
      </c>
      <c r="D488" s="65" t="s">
        <v>5312</v>
      </c>
    </row>
    <row r="489" spans="1:4" ht="15" hidden="1" thickBot="1">
      <c r="A489" s="62" t="s">
        <v>878</v>
      </c>
      <c r="B489" s="35" t="s">
        <v>879</v>
      </c>
      <c r="C489" s="35" t="s">
        <v>7766</v>
      </c>
      <c r="D489" s="65" t="s">
        <v>5312</v>
      </c>
    </row>
    <row r="490" spans="1:4" ht="15" hidden="1" thickBot="1">
      <c r="A490" s="62" t="s">
        <v>878</v>
      </c>
      <c r="B490" s="35" t="s">
        <v>879</v>
      </c>
      <c r="C490" s="35" t="s">
        <v>7766</v>
      </c>
      <c r="D490" s="65" t="s">
        <v>5312</v>
      </c>
    </row>
    <row r="491" spans="1:4" ht="15" hidden="1" thickBot="1">
      <c r="A491" s="62" t="s">
        <v>6737</v>
      </c>
      <c r="B491" s="35" t="s">
        <v>6558</v>
      </c>
      <c r="C491" s="35" t="s">
        <v>7768</v>
      </c>
      <c r="D491" s="65" t="s">
        <v>5312</v>
      </c>
    </row>
    <row r="492" spans="1:4" ht="15" hidden="1" thickBot="1">
      <c r="A492" s="62" t="s">
        <v>700</v>
      </c>
      <c r="B492" s="35" t="s">
        <v>5072</v>
      </c>
      <c r="C492" s="35" t="s">
        <v>7769</v>
      </c>
      <c r="D492" s="65" t="s">
        <v>5312</v>
      </c>
    </row>
    <row r="493" spans="1:4" ht="15" hidden="1" thickBot="1">
      <c r="A493" s="62" t="s">
        <v>882</v>
      </c>
      <c r="B493" s="35" t="s">
        <v>883</v>
      </c>
      <c r="C493" s="35" t="s">
        <v>7770</v>
      </c>
      <c r="D493" s="65" t="s">
        <v>5312</v>
      </c>
    </row>
    <row r="494" spans="1:4" ht="15" hidden="1" thickBot="1">
      <c r="A494" s="62" t="s">
        <v>882</v>
      </c>
      <c r="B494" s="35" t="s">
        <v>883</v>
      </c>
      <c r="C494" s="35" t="s">
        <v>7770</v>
      </c>
      <c r="D494" s="65" t="s">
        <v>5312</v>
      </c>
    </row>
    <row r="495" spans="1:4" ht="15" hidden="1" thickBot="1">
      <c r="A495" s="62" t="s">
        <v>882</v>
      </c>
      <c r="B495" s="35" t="s">
        <v>883</v>
      </c>
      <c r="C495" s="35" t="s">
        <v>7770</v>
      </c>
      <c r="D495" s="65" t="s">
        <v>5312</v>
      </c>
    </row>
    <row r="496" spans="1:4" ht="15" hidden="1" thickBot="1">
      <c r="A496" s="62" t="s">
        <v>6743</v>
      </c>
      <c r="B496" s="35" t="s">
        <v>6564</v>
      </c>
      <c r="C496" s="35" t="s">
        <v>7760</v>
      </c>
      <c r="D496" s="65" t="s">
        <v>7567</v>
      </c>
    </row>
    <row r="497" spans="1:4" ht="15" hidden="1" thickBot="1">
      <c r="A497" s="62" t="s">
        <v>928</v>
      </c>
      <c r="B497" s="35" t="s">
        <v>929</v>
      </c>
      <c r="C497" s="35" t="s">
        <v>7760</v>
      </c>
      <c r="D497" s="65" t="s">
        <v>7567</v>
      </c>
    </row>
    <row r="498" spans="1:4" ht="15" hidden="1" thickBot="1">
      <c r="A498" s="62" t="s">
        <v>932</v>
      </c>
      <c r="B498" s="35" t="s">
        <v>933</v>
      </c>
      <c r="C498" s="35" t="s">
        <v>7760</v>
      </c>
      <c r="D498" s="65" t="s">
        <v>7567</v>
      </c>
    </row>
    <row r="499" spans="1:4" ht="15" hidden="1" thickBot="1">
      <c r="A499" s="62" t="s">
        <v>932</v>
      </c>
      <c r="B499" s="35" t="s">
        <v>933</v>
      </c>
      <c r="C499" s="35" t="s">
        <v>7760</v>
      </c>
      <c r="D499" s="65" t="s">
        <v>7567</v>
      </c>
    </row>
    <row r="500" spans="1:4" ht="15" hidden="1" thickBot="1">
      <c r="A500" s="62" t="s">
        <v>932</v>
      </c>
      <c r="B500" s="35" t="s">
        <v>933</v>
      </c>
      <c r="C500" s="35" t="s">
        <v>7760</v>
      </c>
      <c r="D500" s="65" t="s">
        <v>7567</v>
      </c>
    </row>
    <row r="501" spans="1:4" ht="15" hidden="1" thickBot="1">
      <c r="A501" s="62" t="s">
        <v>934</v>
      </c>
      <c r="B501" s="35" t="s">
        <v>935</v>
      </c>
      <c r="C501" s="35" t="s">
        <v>7760</v>
      </c>
      <c r="D501" s="65" t="s">
        <v>7567</v>
      </c>
    </row>
    <row r="502" spans="1:4" ht="15" hidden="1" thickBot="1">
      <c r="A502" s="62" t="s">
        <v>936</v>
      </c>
      <c r="B502" s="35" t="s">
        <v>937</v>
      </c>
      <c r="C502" s="35" t="s">
        <v>7760</v>
      </c>
      <c r="D502" s="65" t="s">
        <v>7567</v>
      </c>
    </row>
    <row r="503" spans="1:4" ht="15" hidden="1" thickBot="1">
      <c r="A503" s="62" t="s">
        <v>938</v>
      </c>
      <c r="B503" s="35" t="s">
        <v>939</v>
      </c>
      <c r="C503" s="35" t="s">
        <v>7760</v>
      </c>
      <c r="D503" s="65" t="s">
        <v>7567</v>
      </c>
    </row>
    <row r="504" spans="1:4" ht="15" hidden="1" thickBot="1">
      <c r="A504" s="62" t="s">
        <v>938</v>
      </c>
      <c r="B504" s="35" t="s">
        <v>939</v>
      </c>
      <c r="C504" s="35" t="s">
        <v>7760</v>
      </c>
      <c r="D504" s="65" t="s">
        <v>7567</v>
      </c>
    </row>
    <row r="505" spans="1:4" ht="15" hidden="1" thickBot="1">
      <c r="A505" s="62" t="s">
        <v>938</v>
      </c>
      <c r="B505" s="35" t="s">
        <v>939</v>
      </c>
      <c r="C505" s="35" t="s">
        <v>7760</v>
      </c>
      <c r="D505" s="65" t="s">
        <v>7567</v>
      </c>
    </row>
    <row r="506" spans="1:4" ht="15" hidden="1" thickBot="1">
      <c r="A506" s="62" t="s">
        <v>386</v>
      </c>
      <c r="B506" s="35" t="s">
        <v>387</v>
      </c>
      <c r="C506" s="35" t="s">
        <v>7825</v>
      </c>
      <c r="D506" s="65" t="s">
        <v>9504</v>
      </c>
    </row>
    <row r="507" spans="1:4" ht="15" hidden="1" thickBot="1">
      <c r="A507" s="62" t="s">
        <v>386</v>
      </c>
      <c r="B507" s="35" t="s">
        <v>387</v>
      </c>
      <c r="C507" s="35" t="s">
        <v>7825</v>
      </c>
      <c r="D507" s="65" t="s">
        <v>9504</v>
      </c>
    </row>
    <row r="508" spans="1:4" ht="15" hidden="1" thickBot="1">
      <c r="A508" s="62" t="s">
        <v>386</v>
      </c>
      <c r="B508" s="35" t="s">
        <v>387</v>
      </c>
      <c r="C508" s="35" t="s">
        <v>7825</v>
      </c>
      <c r="D508" s="65" t="s">
        <v>9504</v>
      </c>
    </row>
    <row r="509" spans="1:4" ht="15" hidden="1" thickBot="1">
      <c r="A509" s="62" t="s">
        <v>386</v>
      </c>
      <c r="B509" s="35" t="s">
        <v>387</v>
      </c>
      <c r="C509" s="35" t="s">
        <v>7825</v>
      </c>
      <c r="D509" s="65" t="s">
        <v>9504</v>
      </c>
    </row>
    <row r="510" spans="1:4" ht="15" hidden="1" thickBot="1">
      <c r="A510" s="62" t="s">
        <v>386</v>
      </c>
      <c r="B510" s="35" t="s">
        <v>387</v>
      </c>
      <c r="C510" s="35" t="s">
        <v>7825</v>
      </c>
      <c r="D510" s="65" t="s">
        <v>9504</v>
      </c>
    </row>
    <row r="511" spans="1:4" ht="15" hidden="1" thickBot="1">
      <c r="A511" s="62" t="s">
        <v>388</v>
      </c>
      <c r="B511" s="35" t="s">
        <v>389</v>
      </c>
      <c r="C511" s="35" t="s">
        <v>7830</v>
      </c>
      <c r="D511" s="65" t="s">
        <v>9504</v>
      </c>
    </row>
    <row r="512" spans="1:4" ht="15" hidden="1" thickBot="1">
      <c r="A512" s="62" t="s">
        <v>388</v>
      </c>
      <c r="B512" s="35" t="s">
        <v>389</v>
      </c>
      <c r="C512" s="35" t="s">
        <v>7830</v>
      </c>
      <c r="D512" s="65" t="s">
        <v>9504</v>
      </c>
    </row>
    <row r="513" spans="1:4" ht="15" hidden="1" thickBot="1">
      <c r="A513" s="62" t="s">
        <v>388</v>
      </c>
      <c r="B513" s="35" t="s">
        <v>389</v>
      </c>
      <c r="C513" s="35" t="s">
        <v>7830</v>
      </c>
      <c r="D513" s="65" t="s">
        <v>9504</v>
      </c>
    </row>
    <row r="514" spans="1:4" ht="15" hidden="1" thickBot="1">
      <c r="A514" s="62" t="s">
        <v>388</v>
      </c>
      <c r="B514" s="35" t="s">
        <v>389</v>
      </c>
      <c r="C514" s="35" t="s">
        <v>7830</v>
      </c>
      <c r="D514" s="65" t="s">
        <v>9504</v>
      </c>
    </row>
    <row r="515" spans="1:4" ht="15" hidden="1" thickBot="1">
      <c r="A515" s="62" t="s">
        <v>382</v>
      </c>
      <c r="B515" s="35" t="s">
        <v>383</v>
      </c>
      <c r="C515" s="35" t="s">
        <v>7827</v>
      </c>
      <c r="D515" s="65" t="s">
        <v>9505</v>
      </c>
    </row>
    <row r="516" spans="1:4" ht="15" hidden="1" thickBot="1">
      <c r="A516" s="62" t="s">
        <v>382</v>
      </c>
      <c r="B516" s="35" t="s">
        <v>383</v>
      </c>
      <c r="C516" s="35" t="s">
        <v>7827</v>
      </c>
      <c r="D516" s="65" t="s">
        <v>9505</v>
      </c>
    </row>
    <row r="517" spans="1:4" ht="15" hidden="1" thickBot="1">
      <c r="A517" s="62" t="s">
        <v>382</v>
      </c>
      <c r="B517" s="35" t="s">
        <v>383</v>
      </c>
      <c r="C517" s="35" t="s">
        <v>7827</v>
      </c>
      <c r="D517" s="65" t="s">
        <v>9505</v>
      </c>
    </row>
    <row r="518" spans="1:4" ht="15" hidden="1" thickBot="1">
      <c r="A518" s="62" t="s">
        <v>382</v>
      </c>
      <c r="B518" s="35" t="s">
        <v>383</v>
      </c>
      <c r="C518" s="35" t="s">
        <v>7827</v>
      </c>
      <c r="D518" s="65" t="s">
        <v>9505</v>
      </c>
    </row>
    <row r="519" spans="1:4" ht="15" hidden="1" thickBot="1">
      <c r="A519" s="62" t="s">
        <v>382</v>
      </c>
      <c r="B519" s="35" t="s">
        <v>383</v>
      </c>
      <c r="C519" s="35" t="s">
        <v>7827</v>
      </c>
      <c r="D519" s="65" t="s">
        <v>9505</v>
      </c>
    </row>
    <row r="520" spans="1:4" ht="15" hidden="1" thickBot="1">
      <c r="A520" s="62" t="s">
        <v>378</v>
      </c>
      <c r="B520" s="35" t="s">
        <v>379</v>
      </c>
      <c r="C520" s="35" t="s">
        <v>7828</v>
      </c>
      <c r="D520" s="65" t="s">
        <v>9505</v>
      </c>
    </row>
    <row r="521" spans="1:4" ht="15" hidden="1" thickBot="1">
      <c r="A521" s="62" t="s">
        <v>378</v>
      </c>
      <c r="B521" s="35" t="s">
        <v>379</v>
      </c>
      <c r="C521" s="35" t="s">
        <v>7828</v>
      </c>
      <c r="D521" s="65" t="s">
        <v>9505</v>
      </c>
    </row>
    <row r="522" spans="1:4" ht="15" hidden="1" thickBot="1">
      <c r="A522" s="62" t="s">
        <v>378</v>
      </c>
      <c r="B522" s="35" t="s">
        <v>379</v>
      </c>
      <c r="C522" s="35" t="s">
        <v>7828</v>
      </c>
      <c r="D522" s="65" t="s">
        <v>9505</v>
      </c>
    </row>
    <row r="523" spans="1:4" ht="15" hidden="1" thickBot="1">
      <c r="A523" s="62" t="s">
        <v>378</v>
      </c>
      <c r="B523" s="35" t="s">
        <v>379</v>
      </c>
      <c r="C523" s="35" t="s">
        <v>7828</v>
      </c>
      <c r="D523" s="65" t="s">
        <v>9505</v>
      </c>
    </row>
    <row r="524" spans="1:4" ht="15" hidden="1" thickBot="1">
      <c r="A524" s="62" t="s">
        <v>378</v>
      </c>
      <c r="B524" s="35" t="s">
        <v>379</v>
      </c>
      <c r="C524" s="35" t="s">
        <v>7828</v>
      </c>
      <c r="D524" s="65" t="s">
        <v>9505</v>
      </c>
    </row>
    <row r="525" spans="1:4" ht="15" hidden="1" thickBot="1">
      <c r="A525" s="62" t="s">
        <v>380</v>
      </c>
      <c r="B525" s="35" t="s">
        <v>381</v>
      </c>
      <c r="C525" s="35" t="s">
        <v>7829</v>
      </c>
      <c r="D525" s="65" t="s">
        <v>9505</v>
      </c>
    </row>
    <row r="526" spans="1:4" ht="15" hidden="1" thickBot="1">
      <c r="A526" s="62" t="s">
        <v>380</v>
      </c>
      <c r="B526" s="35" t="s">
        <v>381</v>
      </c>
      <c r="C526" s="35" t="s">
        <v>7829</v>
      </c>
      <c r="D526" s="65" t="s">
        <v>9505</v>
      </c>
    </row>
    <row r="527" spans="1:4" ht="15" hidden="1" thickBot="1">
      <c r="A527" s="62" t="s">
        <v>380</v>
      </c>
      <c r="B527" s="35" t="s">
        <v>381</v>
      </c>
      <c r="C527" s="35" t="s">
        <v>7829</v>
      </c>
      <c r="D527" s="65" t="s">
        <v>9505</v>
      </c>
    </row>
    <row r="528" spans="1:4" ht="15" hidden="1" thickBot="1">
      <c r="A528" s="62" t="s">
        <v>380</v>
      </c>
      <c r="B528" s="35" t="s">
        <v>381</v>
      </c>
      <c r="C528" s="35" t="s">
        <v>7829</v>
      </c>
      <c r="D528" s="65" t="s">
        <v>9505</v>
      </c>
    </row>
    <row r="529" spans="1:4" ht="15" hidden="1" thickBot="1">
      <c r="A529" s="62" t="s">
        <v>380</v>
      </c>
      <c r="B529" s="35" t="s">
        <v>381</v>
      </c>
      <c r="C529" s="35" t="s">
        <v>7829</v>
      </c>
      <c r="D529" s="65" t="s">
        <v>9505</v>
      </c>
    </row>
    <row r="530" spans="1:4" ht="15" hidden="1" thickBot="1">
      <c r="A530" s="62" t="s">
        <v>380</v>
      </c>
      <c r="B530" s="35" t="s">
        <v>381</v>
      </c>
      <c r="C530" s="35" t="s">
        <v>7829</v>
      </c>
      <c r="D530" s="65" t="s">
        <v>9505</v>
      </c>
    </row>
    <row r="531" spans="1:4" ht="15" hidden="1" thickBot="1">
      <c r="A531" s="62" t="s">
        <v>734</v>
      </c>
      <c r="B531" s="35" t="s">
        <v>735</v>
      </c>
      <c r="C531" s="35" t="s">
        <v>7826</v>
      </c>
      <c r="D531" s="65" t="s">
        <v>9504</v>
      </c>
    </row>
    <row r="532" spans="1:4" ht="15" hidden="1" thickBot="1">
      <c r="A532" s="62" t="s">
        <v>392</v>
      </c>
      <c r="B532" s="35" t="s">
        <v>393</v>
      </c>
      <c r="C532" s="35" t="s">
        <v>7838</v>
      </c>
      <c r="D532" s="65" t="s">
        <v>5609</v>
      </c>
    </row>
    <row r="533" spans="1:4" ht="15" hidden="1" thickBot="1">
      <c r="A533" s="62" t="s">
        <v>392</v>
      </c>
      <c r="B533" s="35" t="s">
        <v>393</v>
      </c>
      <c r="C533" s="35" t="s">
        <v>7838</v>
      </c>
      <c r="D533" s="65" t="s">
        <v>5609</v>
      </c>
    </row>
    <row r="534" spans="1:4" ht="15" hidden="1" thickBot="1">
      <c r="A534" s="62" t="s">
        <v>392</v>
      </c>
      <c r="B534" s="35" t="s">
        <v>393</v>
      </c>
      <c r="C534" s="35" t="s">
        <v>7838</v>
      </c>
      <c r="D534" s="65" t="s">
        <v>5609</v>
      </c>
    </row>
    <row r="535" spans="1:4" ht="15" hidden="1" thickBot="1">
      <c r="A535" s="62" t="s">
        <v>392</v>
      </c>
      <c r="B535" s="35" t="s">
        <v>393</v>
      </c>
      <c r="C535" s="35" t="s">
        <v>7838</v>
      </c>
      <c r="D535" s="65" t="s">
        <v>5609</v>
      </c>
    </row>
    <row r="536" spans="1:4" ht="15" hidden="1" thickBot="1">
      <c r="A536" s="62" t="s">
        <v>6901</v>
      </c>
      <c r="B536" s="35" t="s">
        <v>6723</v>
      </c>
      <c r="C536" s="35" t="s">
        <v>7610</v>
      </c>
      <c r="D536" s="65" t="s">
        <v>9504</v>
      </c>
    </row>
    <row r="537" spans="1:4" ht="15" hidden="1" thickBot="1">
      <c r="A537" s="62" t="s">
        <v>390</v>
      </c>
      <c r="B537" s="35" t="s">
        <v>391</v>
      </c>
      <c r="C537" s="35" t="s">
        <v>7839</v>
      </c>
      <c r="D537" s="65" t="s">
        <v>9505</v>
      </c>
    </row>
    <row r="538" spans="1:4" ht="15" hidden="1" thickBot="1">
      <c r="A538" s="62" t="s">
        <v>6882</v>
      </c>
      <c r="B538" s="35" t="s">
        <v>6703</v>
      </c>
      <c r="C538" s="35" t="s">
        <v>7739</v>
      </c>
      <c r="D538" s="65" t="s">
        <v>5305</v>
      </c>
    </row>
    <row r="539" spans="1:4" ht="15" hidden="1" thickBot="1">
      <c r="A539" s="62" t="s">
        <v>6882</v>
      </c>
      <c r="B539" s="35" t="s">
        <v>6703</v>
      </c>
      <c r="C539" s="35" t="s">
        <v>7739</v>
      </c>
      <c r="D539" s="65" t="s">
        <v>5305</v>
      </c>
    </row>
    <row r="540" spans="1:4" ht="15" hidden="1" thickBot="1">
      <c r="A540" s="62" t="s">
        <v>6883</v>
      </c>
      <c r="B540" s="35" t="s">
        <v>6704</v>
      </c>
      <c r="C540" s="35" t="s">
        <v>7740</v>
      </c>
      <c r="D540" s="65" t="s">
        <v>5305</v>
      </c>
    </row>
    <row r="541" spans="1:4" ht="15" hidden="1" thickBot="1">
      <c r="A541" s="62" t="s">
        <v>6883</v>
      </c>
      <c r="B541" s="35" t="s">
        <v>6704</v>
      </c>
      <c r="C541" s="35" t="s">
        <v>7740</v>
      </c>
      <c r="D541" s="65" t="s">
        <v>5305</v>
      </c>
    </row>
    <row r="542" spans="1:4" ht="15" hidden="1" thickBot="1">
      <c r="A542" s="62" t="s">
        <v>6888</v>
      </c>
      <c r="B542" s="35" t="s">
        <v>6709</v>
      </c>
      <c r="C542" s="35" t="s">
        <v>7738</v>
      </c>
      <c r="D542" s="65" t="s">
        <v>5305</v>
      </c>
    </row>
    <row r="543" spans="1:4" ht="15" hidden="1" thickBot="1">
      <c r="A543" s="62" t="s">
        <v>6895</v>
      </c>
      <c r="B543" s="35" t="s">
        <v>6716</v>
      </c>
      <c r="C543" s="35" t="s">
        <v>7737</v>
      </c>
      <c r="D543" s="65" t="s">
        <v>5305</v>
      </c>
    </row>
    <row r="544" spans="1:4" ht="15" hidden="1" thickBot="1">
      <c r="A544" s="62" t="s">
        <v>6740</v>
      </c>
      <c r="B544" s="35" t="s">
        <v>6561</v>
      </c>
      <c r="C544" s="35" t="s">
        <v>7606</v>
      </c>
      <c r="D544" s="65" t="s">
        <v>5316</v>
      </c>
    </row>
    <row r="545" spans="1:4" ht="15" hidden="1" thickBot="1">
      <c r="A545" s="62" t="s">
        <v>744</v>
      </c>
      <c r="B545" s="35" t="s">
        <v>745</v>
      </c>
      <c r="C545" s="35" t="s">
        <v>7859</v>
      </c>
      <c r="D545" s="65" t="s">
        <v>9504</v>
      </c>
    </row>
    <row r="546" spans="1:4" ht="15" hidden="1" thickBot="1">
      <c r="A546" s="62" t="s">
        <v>6739</v>
      </c>
      <c r="B546" s="35" t="s">
        <v>6560</v>
      </c>
      <c r="C546" s="35" t="s">
        <v>6560</v>
      </c>
      <c r="D546" s="65" t="s">
        <v>5347</v>
      </c>
    </row>
    <row r="547" spans="1:4" ht="15" hidden="1" thickBot="1">
      <c r="A547" s="62" t="s">
        <v>7227</v>
      </c>
      <c r="B547" s="35" t="s">
        <v>7228</v>
      </c>
      <c r="C547" s="35" t="s">
        <v>7313</v>
      </c>
      <c r="D547" s="65" t="s">
        <v>5347</v>
      </c>
    </row>
    <row r="548" spans="1:4" ht="15" hidden="1" thickBot="1">
      <c r="A548" s="62" t="s">
        <v>7229</v>
      </c>
      <c r="B548" s="35" t="s">
        <v>7230</v>
      </c>
      <c r="C548" s="35" t="s">
        <v>7346</v>
      </c>
      <c r="D548" s="65" t="s">
        <v>9504</v>
      </c>
    </row>
    <row r="549" spans="1:4" ht="15" hidden="1" thickBot="1">
      <c r="A549" s="62" t="s">
        <v>3440</v>
      </c>
      <c r="B549" s="35" t="s">
        <v>3441</v>
      </c>
      <c r="C549" s="35" t="s">
        <v>7943</v>
      </c>
      <c r="D549" s="65" t="s">
        <v>7502</v>
      </c>
    </row>
    <row r="550" spans="1:4" ht="15" hidden="1" thickBot="1">
      <c r="A550" s="62" t="s">
        <v>830</v>
      </c>
      <c r="B550" s="35" t="s">
        <v>831</v>
      </c>
      <c r="C550" s="35" t="s">
        <v>7942</v>
      </c>
      <c r="D550" s="65" t="s">
        <v>5347</v>
      </c>
    </row>
    <row r="551" spans="1:4" ht="15" hidden="1" thickBot="1">
      <c r="A551" s="62" t="s">
        <v>830</v>
      </c>
      <c r="B551" s="35" t="s">
        <v>831</v>
      </c>
      <c r="C551" s="35" t="s">
        <v>7942</v>
      </c>
      <c r="D551" s="65" t="s">
        <v>5347</v>
      </c>
    </row>
    <row r="552" spans="1:4" ht="15" hidden="1" thickBot="1">
      <c r="A552" s="62" t="s">
        <v>830</v>
      </c>
      <c r="B552" s="35" t="s">
        <v>831</v>
      </c>
      <c r="C552" s="35" t="s">
        <v>7942</v>
      </c>
      <c r="D552" s="65" t="s">
        <v>5347</v>
      </c>
    </row>
    <row r="553" spans="1:4" ht="15" hidden="1" thickBot="1">
      <c r="A553" s="62" t="s">
        <v>207</v>
      </c>
      <c r="B553" s="35" t="s">
        <v>208</v>
      </c>
      <c r="C553" s="35" t="s">
        <v>208</v>
      </c>
      <c r="D553" s="65" t="s">
        <v>7502</v>
      </c>
    </row>
    <row r="554" spans="1:4" ht="15" hidden="1" thickBot="1">
      <c r="A554" s="62" t="s">
        <v>207</v>
      </c>
      <c r="B554" s="35" t="s">
        <v>208</v>
      </c>
      <c r="C554" s="35" t="s">
        <v>208</v>
      </c>
      <c r="D554" s="65" t="s">
        <v>7502</v>
      </c>
    </row>
    <row r="555" spans="1:4" ht="15" hidden="1" thickBot="1">
      <c r="A555" s="62" t="s">
        <v>203</v>
      </c>
      <c r="B555" s="35" t="s">
        <v>204</v>
      </c>
      <c r="C555" s="35" t="s">
        <v>204</v>
      </c>
      <c r="D555" s="65" t="s">
        <v>7502</v>
      </c>
    </row>
    <row r="556" spans="1:4" ht="15" hidden="1" thickBot="1">
      <c r="A556" s="62" t="s">
        <v>203</v>
      </c>
      <c r="B556" s="35" t="s">
        <v>204</v>
      </c>
      <c r="C556" s="35" t="s">
        <v>204</v>
      </c>
      <c r="D556" s="65" t="s">
        <v>7502</v>
      </c>
    </row>
    <row r="557" spans="1:4" ht="15" hidden="1" thickBot="1">
      <c r="A557" s="62" t="s">
        <v>205</v>
      </c>
      <c r="B557" s="35" t="s">
        <v>206</v>
      </c>
      <c r="C557" s="35" t="s">
        <v>206</v>
      </c>
      <c r="D557" s="65" t="s">
        <v>7502</v>
      </c>
    </row>
    <row r="558" spans="1:4" ht="15" hidden="1" thickBot="1">
      <c r="A558" s="62" t="s">
        <v>191</v>
      </c>
      <c r="B558" s="35" t="s">
        <v>192</v>
      </c>
      <c r="C558" s="35" t="s">
        <v>192</v>
      </c>
      <c r="D558" s="65" t="s">
        <v>7502</v>
      </c>
    </row>
    <row r="559" spans="1:4" ht="15" hidden="1" thickBot="1">
      <c r="A559" s="62" t="s">
        <v>1397</v>
      </c>
      <c r="B559" s="35" t="s">
        <v>1398</v>
      </c>
      <c r="C559" s="35" t="s">
        <v>1398</v>
      </c>
      <c r="D559" s="65" t="s">
        <v>7502</v>
      </c>
    </row>
    <row r="560" spans="1:4" ht="15" hidden="1" thickBot="1">
      <c r="A560" s="62" t="s">
        <v>1397</v>
      </c>
      <c r="B560" s="35" t="s">
        <v>1398</v>
      </c>
      <c r="C560" s="35" t="s">
        <v>1398</v>
      </c>
      <c r="D560" s="65" t="s">
        <v>7502</v>
      </c>
    </row>
    <row r="561" spans="1:4" ht="15" hidden="1" thickBot="1">
      <c r="A561" s="62" t="s">
        <v>804</v>
      </c>
      <c r="B561" s="35" t="s">
        <v>805</v>
      </c>
      <c r="C561" s="35" t="s">
        <v>805</v>
      </c>
      <c r="D561" s="65" t="s">
        <v>7502</v>
      </c>
    </row>
    <row r="562" spans="1:4" ht="15" hidden="1" thickBot="1">
      <c r="A562" s="62" t="s">
        <v>2612</v>
      </c>
      <c r="B562" s="35" t="s">
        <v>2613</v>
      </c>
      <c r="C562" s="35" t="s">
        <v>2613</v>
      </c>
      <c r="D562" s="65" t="s">
        <v>5347</v>
      </c>
    </row>
    <row r="563" spans="1:4" ht="15" hidden="1" thickBot="1">
      <c r="A563" s="62" t="s">
        <v>4986</v>
      </c>
      <c r="B563" s="35" t="s">
        <v>4987</v>
      </c>
      <c r="C563" s="35" t="s">
        <v>4987</v>
      </c>
      <c r="D563" s="65" t="s">
        <v>7502</v>
      </c>
    </row>
    <row r="564" spans="1:4" ht="15" hidden="1" thickBot="1">
      <c r="A564" s="62" t="s">
        <v>4974</v>
      </c>
      <c r="B564" s="35" t="s">
        <v>4975</v>
      </c>
      <c r="C564" s="35" t="s">
        <v>4975</v>
      </c>
      <c r="D564" s="65" t="s">
        <v>7502</v>
      </c>
    </row>
    <row r="565" spans="1:4" ht="15" hidden="1" thickBot="1">
      <c r="A565" s="62" t="s">
        <v>4974</v>
      </c>
      <c r="B565" s="35" t="s">
        <v>4975</v>
      </c>
      <c r="C565" s="35" t="s">
        <v>4975</v>
      </c>
      <c r="D565" s="65" t="s">
        <v>7502</v>
      </c>
    </row>
    <row r="566" spans="1:4" ht="15" hidden="1" thickBot="1">
      <c r="A566" s="62" t="s">
        <v>4978</v>
      </c>
      <c r="B566" s="35" t="s">
        <v>4979</v>
      </c>
      <c r="C566" s="35" t="s">
        <v>4979</v>
      </c>
      <c r="D566" s="65" t="s">
        <v>7502</v>
      </c>
    </row>
    <row r="567" spans="1:4" ht="15" hidden="1" thickBot="1">
      <c r="A567" s="62" t="s">
        <v>4978</v>
      </c>
      <c r="B567" s="35" t="s">
        <v>4979</v>
      </c>
      <c r="C567" s="35" t="s">
        <v>4979</v>
      </c>
      <c r="D567" s="65" t="s">
        <v>7502</v>
      </c>
    </row>
    <row r="568" spans="1:4" ht="15" hidden="1" thickBot="1">
      <c r="A568" s="62" t="s">
        <v>4972</v>
      </c>
      <c r="B568" s="35" t="s">
        <v>4973</v>
      </c>
      <c r="C568" s="35" t="s">
        <v>4973</v>
      </c>
      <c r="D568" s="65" t="s">
        <v>7502</v>
      </c>
    </row>
    <row r="569" spans="1:4" ht="15" hidden="1" thickBot="1">
      <c r="A569" s="62" t="s">
        <v>4972</v>
      </c>
      <c r="B569" s="35" t="s">
        <v>4973</v>
      </c>
      <c r="C569" s="35" t="s">
        <v>4973</v>
      </c>
      <c r="D569" s="65" t="s">
        <v>7502</v>
      </c>
    </row>
    <row r="570" spans="1:4" ht="15" hidden="1" thickBot="1">
      <c r="A570" s="62" t="s">
        <v>800</v>
      </c>
      <c r="B570" s="35" t="s">
        <v>801</v>
      </c>
      <c r="C570" s="35" t="s">
        <v>7901</v>
      </c>
      <c r="D570" s="65" t="s">
        <v>7502</v>
      </c>
    </row>
    <row r="571" spans="1:4" ht="15" hidden="1" thickBot="1">
      <c r="A571" s="62" t="s">
        <v>800</v>
      </c>
      <c r="B571" s="35" t="s">
        <v>801</v>
      </c>
      <c r="C571" s="35" t="s">
        <v>7901</v>
      </c>
      <c r="D571" s="65" t="s">
        <v>7502</v>
      </c>
    </row>
    <row r="572" spans="1:4" ht="15" hidden="1" thickBot="1">
      <c r="A572" s="62" t="s">
        <v>1263</v>
      </c>
      <c r="B572" s="35" t="s">
        <v>1264</v>
      </c>
      <c r="C572" s="35" t="s">
        <v>7902</v>
      </c>
      <c r="D572" s="65" t="s">
        <v>7485</v>
      </c>
    </row>
    <row r="573" spans="1:4" ht="15" hidden="1" thickBot="1">
      <c r="A573" s="62" t="s">
        <v>1205</v>
      </c>
      <c r="B573" s="35" t="s">
        <v>1206</v>
      </c>
      <c r="C573" s="35" t="s">
        <v>7903</v>
      </c>
      <c r="D573" s="65" t="s">
        <v>5344</v>
      </c>
    </row>
    <row r="574" spans="1:4" ht="15" hidden="1" thickBot="1">
      <c r="A574" s="62" t="s">
        <v>1205</v>
      </c>
      <c r="B574" s="35" t="s">
        <v>1206</v>
      </c>
      <c r="C574" s="35" t="s">
        <v>7903</v>
      </c>
      <c r="D574" s="65" t="s">
        <v>5344</v>
      </c>
    </row>
    <row r="575" spans="1:4" ht="15" hidden="1" thickBot="1">
      <c r="A575" s="62" t="s">
        <v>1205</v>
      </c>
      <c r="B575" s="35" t="s">
        <v>1206</v>
      </c>
      <c r="C575" s="35" t="s">
        <v>7903</v>
      </c>
      <c r="D575" s="65" t="s">
        <v>5344</v>
      </c>
    </row>
    <row r="576" spans="1:4" ht="15" thickBot="1">
      <c r="A576" s="62" t="s">
        <v>5255</v>
      </c>
      <c r="B576" s="35" t="s">
        <v>5256</v>
      </c>
      <c r="C576" s="35" t="s">
        <v>7904</v>
      </c>
      <c r="D576" s="65" t="s">
        <v>5310</v>
      </c>
    </row>
    <row r="577" spans="1:4" ht="15" thickBot="1">
      <c r="A577" s="62" t="s">
        <v>5255</v>
      </c>
      <c r="B577" s="35" t="s">
        <v>5256</v>
      </c>
      <c r="C577" s="35" t="s">
        <v>7904</v>
      </c>
      <c r="D577" s="65" t="s">
        <v>5310</v>
      </c>
    </row>
    <row r="578" spans="1:4" ht="15" thickBot="1">
      <c r="A578" s="62" t="s">
        <v>5255</v>
      </c>
      <c r="B578" s="35" t="s">
        <v>5256</v>
      </c>
      <c r="C578" s="35" t="s">
        <v>7904</v>
      </c>
      <c r="D578" s="65" t="s">
        <v>5310</v>
      </c>
    </row>
    <row r="579" spans="1:4" ht="15" thickBot="1">
      <c r="A579" s="62" t="s">
        <v>5257</v>
      </c>
      <c r="B579" s="35" t="s">
        <v>5258</v>
      </c>
      <c r="C579" s="35" t="s">
        <v>7905</v>
      </c>
      <c r="D579" s="65" t="s">
        <v>5310</v>
      </c>
    </row>
    <row r="580" spans="1:4" ht="15" thickBot="1">
      <c r="A580" s="62" t="s">
        <v>5257</v>
      </c>
      <c r="B580" s="35" t="s">
        <v>5258</v>
      </c>
      <c r="C580" s="35" t="s">
        <v>7905</v>
      </c>
      <c r="D580" s="65" t="s">
        <v>5310</v>
      </c>
    </row>
    <row r="581" spans="1:4" ht="15" thickBot="1">
      <c r="A581" s="62" t="s">
        <v>5259</v>
      </c>
      <c r="B581" s="35" t="s">
        <v>5260</v>
      </c>
      <c r="C581" s="35" t="s">
        <v>7906</v>
      </c>
      <c r="D581" s="65" t="s">
        <v>5310</v>
      </c>
    </row>
    <row r="582" spans="1:4" ht="15" thickBot="1">
      <c r="A582" s="62" t="s">
        <v>5259</v>
      </c>
      <c r="B582" s="35" t="s">
        <v>5260</v>
      </c>
      <c r="C582" s="35" t="s">
        <v>7906</v>
      </c>
      <c r="D582" s="65" t="s">
        <v>5310</v>
      </c>
    </row>
    <row r="583" spans="1:4" ht="15" hidden="1" thickBot="1">
      <c r="A583" s="62" t="s">
        <v>2757</v>
      </c>
      <c r="B583" s="35" t="s">
        <v>2758</v>
      </c>
      <c r="C583" s="35" t="s">
        <v>7907</v>
      </c>
      <c r="D583" s="65" t="s">
        <v>5313</v>
      </c>
    </row>
    <row r="584" spans="1:4" ht="15" hidden="1" thickBot="1">
      <c r="A584" s="62" t="s">
        <v>1327</v>
      </c>
      <c r="B584" s="35" t="s">
        <v>1328</v>
      </c>
      <c r="C584" s="35" t="s">
        <v>7908</v>
      </c>
      <c r="D584" s="65" t="s">
        <v>5313</v>
      </c>
    </row>
    <row r="585" spans="1:4" ht="15" hidden="1" thickBot="1">
      <c r="A585" s="62" t="s">
        <v>1239</v>
      </c>
      <c r="B585" s="35" t="s">
        <v>1240</v>
      </c>
      <c r="C585" s="35" t="s">
        <v>7909</v>
      </c>
      <c r="D585" s="65" t="s">
        <v>5313</v>
      </c>
    </row>
    <row r="586" spans="1:4" ht="15" hidden="1" thickBot="1">
      <c r="A586" s="62" t="s">
        <v>1239</v>
      </c>
      <c r="B586" s="35" t="s">
        <v>1240</v>
      </c>
      <c r="C586" s="35" t="s">
        <v>7909</v>
      </c>
      <c r="D586" s="65" t="s">
        <v>5313</v>
      </c>
    </row>
    <row r="587" spans="1:4" ht="15" hidden="1" thickBot="1">
      <c r="A587" s="62" t="s">
        <v>1239</v>
      </c>
      <c r="B587" s="35" t="s">
        <v>1240</v>
      </c>
      <c r="C587" s="35" t="s">
        <v>7909</v>
      </c>
      <c r="D587" s="65" t="s">
        <v>5313</v>
      </c>
    </row>
    <row r="588" spans="1:4" ht="15" hidden="1" thickBot="1">
      <c r="A588" s="62" t="s">
        <v>1243</v>
      </c>
      <c r="B588" s="35" t="s">
        <v>1244</v>
      </c>
      <c r="C588" s="35" t="s">
        <v>7910</v>
      </c>
      <c r="D588" s="65" t="s">
        <v>5313</v>
      </c>
    </row>
    <row r="589" spans="1:4" ht="15" hidden="1" thickBot="1">
      <c r="A589" s="62" t="s">
        <v>1329</v>
      </c>
      <c r="B589" s="35" t="s">
        <v>1330</v>
      </c>
      <c r="C589" s="35" t="s">
        <v>7911</v>
      </c>
      <c r="D589" s="65" t="s">
        <v>5313</v>
      </c>
    </row>
    <row r="590" spans="1:4" ht="15" hidden="1" thickBot="1">
      <c r="A590" s="62" t="s">
        <v>1329</v>
      </c>
      <c r="B590" s="35" t="s">
        <v>1330</v>
      </c>
      <c r="C590" s="35" t="s">
        <v>7911</v>
      </c>
      <c r="D590" s="65" t="s">
        <v>5313</v>
      </c>
    </row>
    <row r="591" spans="1:4" ht="15" hidden="1" thickBot="1">
      <c r="A591" s="62" t="s">
        <v>1245</v>
      </c>
      <c r="B591" s="35" t="s">
        <v>1246</v>
      </c>
      <c r="C591" s="35" t="s">
        <v>7912</v>
      </c>
      <c r="D591" s="65" t="s">
        <v>5313</v>
      </c>
    </row>
    <row r="592" spans="1:4" ht="15" hidden="1" thickBot="1">
      <c r="A592" s="62" t="s">
        <v>1245</v>
      </c>
      <c r="B592" s="35" t="s">
        <v>1246</v>
      </c>
      <c r="C592" s="35" t="s">
        <v>7912</v>
      </c>
      <c r="D592" s="65" t="s">
        <v>5313</v>
      </c>
    </row>
    <row r="593" spans="1:4" ht="15" hidden="1" thickBot="1">
      <c r="A593" s="62" t="s">
        <v>1245</v>
      </c>
      <c r="B593" s="35" t="s">
        <v>1246</v>
      </c>
      <c r="C593" s="35" t="s">
        <v>7912</v>
      </c>
      <c r="D593" s="65" t="s">
        <v>5313</v>
      </c>
    </row>
    <row r="594" spans="1:4" ht="15" hidden="1" thickBot="1">
      <c r="A594" s="62" t="s">
        <v>1245</v>
      </c>
      <c r="B594" s="35" t="s">
        <v>1246</v>
      </c>
      <c r="C594" s="35" t="s">
        <v>7912</v>
      </c>
      <c r="D594" s="65" t="s">
        <v>5313</v>
      </c>
    </row>
    <row r="595" spans="1:4" ht="15" hidden="1" thickBot="1">
      <c r="A595" s="62" t="s">
        <v>1251</v>
      </c>
      <c r="B595" s="35" t="s">
        <v>1252</v>
      </c>
      <c r="C595" s="35" t="s">
        <v>7913</v>
      </c>
      <c r="D595" s="65" t="s">
        <v>5313</v>
      </c>
    </row>
    <row r="596" spans="1:4" ht="15" hidden="1" thickBot="1">
      <c r="A596" s="62" t="s">
        <v>1331</v>
      </c>
      <c r="B596" s="35" t="s">
        <v>1332</v>
      </c>
      <c r="C596" s="35" t="s">
        <v>7914</v>
      </c>
      <c r="D596" s="65" t="s">
        <v>5313</v>
      </c>
    </row>
    <row r="597" spans="1:4" ht="15" hidden="1" thickBot="1">
      <c r="A597" s="62" t="s">
        <v>1331</v>
      </c>
      <c r="B597" s="35" t="s">
        <v>1332</v>
      </c>
      <c r="C597" s="35" t="s">
        <v>7914</v>
      </c>
      <c r="D597" s="65" t="s">
        <v>5313</v>
      </c>
    </row>
    <row r="598" spans="1:4" ht="15" hidden="1" thickBot="1">
      <c r="A598" s="62" t="s">
        <v>1257</v>
      </c>
      <c r="B598" s="35" t="s">
        <v>1258</v>
      </c>
      <c r="C598" s="35" t="s">
        <v>7915</v>
      </c>
      <c r="D598" s="65" t="s">
        <v>5313</v>
      </c>
    </row>
    <row r="599" spans="1:4" ht="15" hidden="1" thickBot="1">
      <c r="A599" s="62" t="s">
        <v>1253</v>
      </c>
      <c r="B599" s="35" t="s">
        <v>1254</v>
      </c>
      <c r="C599" s="35" t="s">
        <v>7916</v>
      </c>
      <c r="D599" s="65" t="s">
        <v>5313</v>
      </c>
    </row>
    <row r="600" spans="1:4" ht="15" hidden="1" thickBot="1">
      <c r="A600" s="62" t="s">
        <v>1253</v>
      </c>
      <c r="B600" s="35" t="s">
        <v>1254</v>
      </c>
      <c r="C600" s="35" t="s">
        <v>7916</v>
      </c>
      <c r="D600" s="65" t="s">
        <v>5313</v>
      </c>
    </row>
    <row r="601" spans="1:4" ht="15" hidden="1" thickBot="1">
      <c r="A601" s="62" t="s">
        <v>1253</v>
      </c>
      <c r="B601" s="35" t="s">
        <v>1254</v>
      </c>
      <c r="C601" s="35" t="s">
        <v>7916</v>
      </c>
      <c r="D601" s="65" t="s">
        <v>5313</v>
      </c>
    </row>
    <row r="602" spans="1:4" ht="15" hidden="1" thickBot="1">
      <c r="A602" s="62" t="s">
        <v>1253</v>
      </c>
      <c r="B602" s="35" t="s">
        <v>1254</v>
      </c>
      <c r="C602" s="35" t="s">
        <v>7916</v>
      </c>
      <c r="D602" s="65" t="s">
        <v>5313</v>
      </c>
    </row>
    <row r="603" spans="1:4" ht="15" hidden="1" thickBot="1">
      <c r="A603" s="62" t="s">
        <v>1253</v>
      </c>
      <c r="B603" s="35" t="s">
        <v>1254</v>
      </c>
      <c r="C603" s="35" t="s">
        <v>7916</v>
      </c>
      <c r="D603" s="65" t="s">
        <v>5313</v>
      </c>
    </row>
    <row r="604" spans="1:4" ht="15" hidden="1" thickBot="1">
      <c r="A604" s="62" t="s">
        <v>1253</v>
      </c>
      <c r="B604" s="35" t="s">
        <v>1254</v>
      </c>
      <c r="C604" s="35" t="s">
        <v>7916</v>
      </c>
      <c r="D604" s="65" t="s">
        <v>5313</v>
      </c>
    </row>
    <row r="605" spans="1:4" ht="15" hidden="1" thickBot="1">
      <c r="A605" s="62" t="s">
        <v>832</v>
      </c>
      <c r="B605" s="35" t="s">
        <v>833</v>
      </c>
      <c r="C605" s="35" t="s">
        <v>7917</v>
      </c>
      <c r="D605" s="65" t="s">
        <v>5347</v>
      </c>
    </row>
    <row r="606" spans="1:4" ht="15" hidden="1" thickBot="1">
      <c r="A606" s="62" t="s">
        <v>748</v>
      </c>
      <c r="B606" s="35" t="s">
        <v>749</v>
      </c>
      <c r="C606" s="35" t="s">
        <v>7918</v>
      </c>
      <c r="D606" s="65" t="s">
        <v>7521</v>
      </c>
    </row>
    <row r="607" spans="1:4" ht="15" hidden="1" thickBot="1">
      <c r="A607" s="62" t="s">
        <v>792</v>
      </c>
      <c r="B607" s="35" t="s">
        <v>793</v>
      </c>
      <c r="C607" s="35" t="s">
        <v>7919</v>
      </c>
      <c r="D607" s="65" t="s">
        <v>7521</v>
      </c>
    </row>
    <row r="608" spans="1:4" ht="15" hidden="1" thickBot="1">
      <c r="A608" s="62" t="s">
        <v>730</v>
      </c>
      <c r="B608" s="35" t="s">
        <v>731</v>
      </c>
      <c r="C608" s="35" t="s">
        <v>7920</v>
      </c>
      <c r="D608" s="65" t="s">
        <v>7521</v>
      </c>
    </row>
    <row r="609" spans="1:4" ht="15" hidden="1" thickBot="1">
      <c r="A609" s="62" t="s">
        <v>732</v>
      </c>
      <c r="B609" s="35" t="s">
        <v>733</v>
      </c>
      <c r="C609" s="35" t="s">
        <v>7921</v>
      </c>
      <c r="D609" s="65" t="s">
        <v>7521</v>
      </c>
    </row>
    <row r="610" spans="1:4" ht="15" hidden="1" thickBot="1">
      <c r="A610" s="62" t="s">
        <v>834</v>
      </c>
      <c r="B610" s="35" t="s">
        <v>835</v>
      </c>
      <c r="C610" s="35" t="s">
        <v>7922</v>
      </c>
      <c r="D610" s="65" t="s">
        <v>5347</v>
      </c>
    </row>
    <row r="611" spans="1:4" ht="15" hidden="1" thickBot="1">
      <c r="A611" s="62" t="s">
        <v>834</v>
      </c>
      <c r="B611" s="35" t="s">
        <v>835</v>
      </c>
      <c r="C611" s="35" t="s">
        <v>7922</v>
      </c>
      <c r="D611" s="65" t="s">
        <v>5347</v>
      </c>
    </row>
    <row r="612" spans="1:4" ht="15" hidden="1" thickBot="1">
      <c r="A612" s="62" t="s">
        <v>706</v>
      </c>
      <c r="B612" s="35" t="s">
        <v>707</v>
      </c>
      <c r="C612" s="35" t="s">
        <v>7923</v>
      </c>
      <c r="D612" s="65" t="s">
        <v>6315</v>
      </c>
    </row>
    <row r="613" spans="1:4" ht="15" hidden="1" thickBot="1">
      <c r="A613" s="62" t="s">
        <v>706</v>
      </c>
      <c r="B613" s="35" t="s">
        <v>707</v>
      </c>
      <c r="C613" s="35" t="s">
        <v>7923</v>
      </c>
      <c r="D613" s="65" t="s">
        <v>6315</v>
      </c>
    </row>
    <row r="614" spans="1:4" ht="15" hidden="1" thickBot="1">
      <c r="A614" s="62" t="s">
        <v>556</v>
      </c>
      <c r="B614" s="35" t="s">
        <v>557</v>
      </c>
      <c r="C614" s="35" t="s">
        <v>7924</v>
      </c>
      <c r="D614" s="65" t="s">
        <v>6315</v>
      </c>
    </row>
    <row r="615" spans="1:4" ht="15" hidden="1" thickBot="1">
      <c r="A615" s="62" t="s">
        <v>556</v>
      </c>
      <c r="B615" s="35" t="s">
        <v>557</v>
      </c>
      <c r="C615" s="35" t="s">
        <v>7924</v>
      </c>
      <c r="D615" s="65" t="s">
        <v>6315</v>
      </c>
    </row>
    <row r="616" spans="1:4" ht="15" hidden="1" thickBot="1">
      <c r="A616" s="62" t="s">
        <v>476</v>
      </c>
      <c r="B616" s="35" t="s">
        <v>477</v>
      </c>
      <c r="C616" s="35" t="s">
        <v>7925</v>
      </c>
      <c r="D616" s="65" t="s">
        <v>6315</v>
      </c>
    </row>
    <row r="617" spans="1:4" ht="15" hidden="1" thickBot="1">
      <c r="A617" s="62" t="s">
        <v>476</v>
      </c>
      <c r="B617" s="35" t="s">
        <v>477</v>
      </c>
      <c r="C617" s="35" t="s">
        <v>7925</v>
      </c>
      <c r="D617" s="65" t="s">
        <v>6315</v>
      </c>
    </row>
    <row r="618" spans="1:4" ht="15" hidden="1" thickBot="1">
      <c r="A618" s="62" t="s">
        <v>592</v>
      </c>
      <c r="B618" s="35" t="s">
        <v>593</v>
      </c>
      <c r="C618" s="35" t="s">
        <v>7926</v>
      </c>
      <c r="D618" s="65" t="s">
        <v>6315</v>
      </c>
    </row>
    <row r="619" spans="1:4" ht="15" hidden="1" thickBot="1">
      <c r="A619" s="62" t="s">
        <v>472</v>
      </c>
      <c r="B619" s="35" t="s">
        <v>473</v>
      </c>
      <c r="C619" s="35" t="s">
        <v>7927</v>
      </c>
      <c r="D619" s="65" t="s">
        <v>6315</v>
      </c>
    </row>
    <row r="620" spans="1:4" ht="15" hidden="1" thickBot="1">
      <c r="A620" s="62" t="s">
        <v>472</v>
      </c>
      <c r="B620" s="35" t="s">
        <v>473</v>
      </c>
      <c r="C620" s="35" t="s">
        <v>7927</v>
      </c>
      <c r="D620" s="65" t="s">
        <v>6315</v>
      </c>
    </row>
    <row r="621" spans="1:4" ht="15" hidden="1" thickBot="1">
      <c r="A621" s="62" t="s">
        <v>474</v>
      </c>
      <c r="B621" s="35" t="s">
        <v>475</v>
      </c>
      <c r="C621" s="35" t="s">
        <v>7928</v>
      </c>
      <c r="D621" s="65" t="s">
        <v>6315</v>
      </c>
    </row>
    <row r="622" spans="1:4" ht="15" hidden="1" thickBot="1">
      <c r="A622" s="62" t="s">
        <v>474</v>
      </c>
      <c r="B622" s="35" t="s">
        <v>475</v>
      </c>
      <c r="C622" s="35" t="s">
        <v>7928</v>
      </c>
      <c r="D622" s="65" t="s">
        <v>6315</v>
      </c>
    </row>
    <row r="623" spans="1:4" ht="15" hidden="1" thickBot="1">
      <c r="A623" s="62" t="s">
        <v>478</v>
      </c>
      <c r="B623" s="35" t="s">
        <v>479</v>
      </c>
      <c r="C623" s="35" t="s">
        <v>7929</v>
      </c>
      <c r="D623" s="65" t="s">
        <v>6315</v>
      </c>
    </row>
    <row r="624" spans="1:4" ht="15" hidden="1" thickBot="1">
      <c r="A624" s="62" t="s">
        <v>478</v>
      </c>
      <c r="B624" s="35" t="s">
        <v>479</v>
      </c>
      <c r="C624" s="35" t="s">
        <v>7929</v>
      </c>
      <c r="D624" s="65" t="s">
        <v>6315</v>
      </c>
    </row>
    <row r="625" spans="1:4" ht="15" hidden="1" thickBot="1">
      <c r="A625" s="62" t="s">
        <v>554</v>
      </c>
      <c r="B625" s="35" t="s">
        <v>555</v>
      </c>
      <c r="C625" s="35" t="s">
        <v>7930</v>
      </c>
      <c r="D625" s="65" t="s">
        <v>6315</v>
      </c>
    </row>
    <row r="626" spans="1:4" ht="15" hidden="1" thickBot="1">
      <c r="A626" s="62" t="s">
        <v>482</v>
      </c>
      <c r="B626" s="35" t="s">
        <v>483</v>
      </c>
      <c r="C626" s="35" t="s">
        <v>7931</v>
      </c>
      <c r="D626" s="65" t="s">
        <v>6315</v>
      </c>
    </row>
    <row r="627" spans="1:4" ht="15" hidden="1" thickBot="1">
      <c r="A627" s="62" t="s">
        <v>590</v>
      </c>
      <c r="B627" s="35" t="s">
        <v>591</v>
      </c>
      <c r="C627" s="35" t="s">
        <v>7932</v>
      </c>
      <c r="D627" s="65" t="s">
        <v>6315</v>
      </c>
    </row>
    <row r="628" spans="1:4" ht="15" hidden="1" thickBot="1">
      <c r="A628" s="62" t="s">
        <v>590</v>
      </c>
      <c r="B628" s="35" t="s">
        <v>591</v>
      </c>
      <c r="C628" s="35" t="s">
        <v>7932</v>
      </c>
      <c r="D628" s="65" t="s">
        <v>6315</v>
      </c>
    </row>
    <row r="629" spans="1:4" ht="15" hidden="1" thickBot="1">
      <c r="A629" s="62" t="s">
        <v>195</v>
      </c>
      <c r="B629" s="35" t="s">
        <v>196</v>
      </c>
      <c r="C629" s="35" t="s">
        <v>7933</v>
      </c>
      <c r="D629" s="65" t="s">
        <v>6315</v>
      </c>
    </row>
    <row r="630" spans="1:4" ht="15" hidden="1" thickBot="1">
      <c r="A630" s="62" t="s">
        <v>195</v>
      </c>
      <c r="B630" s="35" t="s">
        <v>196</v>
      </c>
      <c r="C630" s="35" t="s">
        <v>7933</v>
      </c>
      <c r="D630" s="65" t="s">
        <v>6315</v>
      </c>
    </row>
    <row r="631" spans="1:4" ht="15" hidden="1" thickBot="1">
      <c r="A631" s="62" t="s">
        <v>324</v>
      </c>
      <c r="B631" s="35" t="s">
        <v>325</v>
      </c>
      <c r="C631" s="35" t="s">
        <v>7934</v>
      </c>
      <c r="D631" s="65" t="s">
        <v>6315</v>
      </c>
    </row>
    <row r="632" spans="1:4" ht="15" hidden="1" thickBot="1">
      <c r="A632" s="62" t="s">
        <v>856</v>
      </c>
      <c r="B632" s="35" t="s">
        <v>857</v>
      </c>
      <c r="C632" s="35" t="s">
        <v>7935</v>
      </c>
      <c r="D632" s="65" t="s">
        <v>7528</v>
      </c>
    </row>
    <row r="633" spans="1:4" ht="15" hidden="1" thickBot="1">
      <c r="A633" s="62" t="s">
        <v>856</v>
      </c>
      <c r="B633" s="35" t="s">
        <v>857</v>
      </c>
      <c r="C633" s="35" t="s">
        <v>7935</v>
      </c>
      <c r="D633" s="65" t="s">
        <v>7528</v>
      </c>
    </row>
    <row r="634" spans="1:4" ht="15" hidden="1" thickBot="1">
      <c r="A634" s="62" t="s">
        <v>858</v>
      </c>
      <c r="B634" s="35" t="s">
        <v>859</v>
      </c>
      <c r="C634" s="35" t="s">
        <v>7936</v>
      </c>
      <c r="D634" s="65" t="s">
        <v>7528</v>
      </c>
    </row>
    <row r="635" spans="1:4" ht="15" hidden="1" thickBot="1">
      <c r="A635" s="62" t="s">
        <v>860</v>
      </c>
      <c r="B635" s="35" t="s">
        <v>861</v>
      </c>
      <c r="C635" s="35" t="s">
        <v>7937</v>
      </c>
      <c r="D635" s="65" t="s">
        <v>7528</v>
      </c>
    </row>
    <row r="636" spans="1:4" ht="15" hidden="1" thickBot="1">
      <c r="A636" s="62" t="s">
        <v>860</v>
      </c>
      <c r="B636" s="35" t="s">
        <v>861</v>
      </c>
      <c r="C636" s="35" t="s">
        <v>7937</v>
      </c>
      <c r="D636" s="65" t="s">
        <v>7528</v>
      </c>
    </row>
    <row r="637" spans="1:4" ht="15" hidden="1" thickBot="1">
      <c r="A637" s="62" t="s">
        <v>794</v>
      </c>
      <c r="B637" s="35" t="s">
        <v>795</v>
      </c>
      <c r="C637" s="35" t="s">
        <v>7938</v>
      </c>
      <c r="D637" s="65" t="s">
        <v>5347</v>
      </c>
    </row>
    <row r="638" spans="1:4" ht="15" hidden="1" thickBot="1">
      <c r="A638" s="62" t="s">
        <v>794</v>
      </c>
      <c r="B638" s="35" t="s">
        <v>795</v>
      </c>
      <c r="C638" s="35" t="s">
        <v>7938</v>
      </c>
      <c r="D638" s="65" t="s">
        <v>5347</v>
      </c>
    </row>
    <row r="639" spans="1:4" ht="15" hidden="1" thickBot="1">
      <c r="A639" s="62" t="s">
        <v>794</v>
      </c>
      <c r="B639" s="35" t="s">
        <v>795</v>
      </c>
      <c r="C639" s="35" t="s">
        <v>7938</v>
      </c>
      <c r="D639" s="65" t="s">
        <v>5347</v>
      </c>
    </row>
    <row r="640" spans="1:4" ht="15" hidden="1" thickBot="1">
      <c r="A640" s="62" t="s">
        <v>796</v>
      </c>
      <c r="B640" s="35" t="s">
        <v>797</v>
      </c>
      <c r="C640" s="35" t="s">
        <v>7939</v>
      </c>
      <c r="D640" s="65" t="s">
        <v>5347</v>
      </c>
    </row>
    <row r="641" spans="1:4" ht="15" hidden="1" thickBot="1">
      <c r="A641" s="62" t="s">
        <v>796</v>
      </c>
      <c r="B641" s="35" t="s">
        <v>797</v>
      </c>
      <c r="C641" s="35" t="s">
        <v>7939</v>
      </c>
      <c r="D641" s="65" t="s">
        <v>5347</v>
      </c>
    </row>
    <row r="642" spans="1:4" ht="15" hidden="1" thickBot="1">
      <c r="A642" s="62" t="s">
        <v>796</v>
      </c>
      <c r="B642" s="35" t="s">
        <v>797</v>
      </c>
      <c r="C642" s="35" t="s">
        <v>7939</v>
      </c>
      <c r="D642" s="65" t="s">
        <v>5347</v>
      </c>
    </row>
    <row r="643" spans="1:4" ht="15" hidden="1" thickBot="1">
      <c r="A643" s="62" t="s">
        <v>3386</v>
      </c>
      <c r="B643" s="35" t="s">
        <v>3387</v>
      </c>
      <c r="C643" s="35" t="s">
        <v>7940</v>
      </c>
      <c r="D643" s="65" t="s">
        <v>5347</v>
      </c>
    </row>
    <row r="644" spans="1:4" ht="15" hidden="1" thickBot="1">
      <c r="A644" s="62" t="s">
        <v>1273</v>
      </c>
      <c r="B644" s="35" t="s">
        <v>1274</v>
      </c>
      <c r="C644" s="35" t="s">
        <v>7941</v>
      </c>
      <c r="D644" s="65" t="s">
        <v>5347</v>
      </c>
    </row>
    <row r="645" spans="1:4" ht="15" hidden="1" thickBot="1">
      <c r="A645" s="62" t="s">
        <v>1273</v>
      </c>
      <c r="B645" s="35" t="s">
        <v>1274</v>
      </c>
      <c r="C645" s="35" t="s">
        <v>7941</v>
      </c>
      <c r="D645" s="65" t="s">
        <v>5347</v>
      </c>
    </row>
    <row r="646" spans="1:4" ht="15" hidden="1" thickBot="1">
      <c r="A646" s="62" t="s">
        <v>912</v>
      </c>
      <c r="B646" s="35" t="s">
        <v>913</v>
      </c>
      <c r="C646" s="35" t="s">
        <v>7887</v>
      </c>
      <c r="D646" s="65" t="s">
        <v>7502</v>
      </c>
    </row>
    <row r="647" spans="1:4" ht="15" hidden="1" thickBot="1">
      <c r="A647" s="62" t="s">
        <v>912</v>
      </c>
      <c r="B647" s="35" t="s">
        <v>913</v>
      </c>
      <c r="C647" s="35" t="s">
        <v>7887</v>
      </c>
      <c r="D647" s="65" t="s">
        <v>7502</v>
      </c>
    </row>
    <row r="648" spans="1:4" ht="15" hidden="1" thickBot="1">
      <c r="A648" s="62" t="s">
        <v>914</v>
      </c>
      <c r="B648" s="35" t="s">
        <v>915</v>
      </c>
      <c r="C648" s="35" t="s">
        <v>7888</v>
      </c>
      <c r="D648" s="65" t="s">
        <v>7502</v>
      </c>
    </row>
    <row r="649" spans="1:4" ht="15" hidden="1" thickBot="1">
      <c r="A649" s="62" t="s">
        <v>914</v>
      </c>
      <c r="B649" s="35" t="s">
        <v>915</v>
      </c>
      <c r="C649" s="35" t="s">
        <v>7888</v>
      </c>
      <c r="D649" s="65" t="s">
        <v>7502</v>
      </c>
    </row>
    <row r="650" spans="1:4" ht="15" hidden="1" thickBot="1">
      <c r="A650" s="62" t="s">
        <v>922</v>
      </c>
      <c r="B650" s="35" t="s">
        <v>923</v>
      </c>
      <c r="C650" s="35" t="s">
        <v>7889</v>
      </c>
      <c r="D650" s="65" t="s">
        <v>7502</v>
      </c>
    </row>
    <row r="651" spans="1:4" ht="15" hidden="1" thickBot="1">
      <c r="A651" s="62" t="s">
        <v>922</v>
      </c>
      <c r="B651" s="35" t="s">
        <v>923</v>
      </c>
      <c r="C651" s="35" t="s">
        <v>7889</v>
      </c>
      <c r="D651" s="65" t="s">
        <v>7502</v>
      </c>
    </row>
    <row r="652" spans="1:4" ht="15" hidden="1" thickBot="1">
      <c r="A652" s="62" t="s">
        <v>978</v>
      </c>
      <c r="B652" s="35" t="s">
        <v>979</v>
      </c>
      <c r="C652" s="35" t="s">
        <v>7890</v>
      </c>
      <c r="D652" s="65" t="s">
        <v>7502</v>
      </c>
    </row>
    <row r="653" spans="1:4" ht="15" hidden="1" thickBot="1">
      <c r="A653" s="62" t="s">
        <v>221</v>
      </c>
      <c r="B653" s="35" t="s">
        <v>222</v>
      </c>
      <c r="C653" s="35" t="s">
        <v>7891</v>
      </c>
      <c r="D653" s="65" t="s">
        <v>7502</v>
      </c>
    </row>
    <row r="654" spans="1:4" ht="15" hidden="1" thickBot="1">
      <c r="A654" s="62" t="s">
        <v>2448</v>
      </c>
      <c r="B654" s="35" t="s">
        <v>2449</v>
      </c>
      <c r="C654" s="35" t="s">
        <v>7892</v>
      </c>
      <c r="D654" s="65" t="s">
        <v>5308</v>
      </c>
    </row>
    <row r="655" spans="1:4" ht="15" hidden="1" thickBot="1">
      <c r="A655" s="62" t="s">
        <v>270</v>
      </c>
      <c r="B655" s="35" t="s">
        <v>271</v>
      </c>
      <c r="C655" s="35" t="s">
        <v>7893</v>
      </c>
      <c r="D655" s="65" t="s">
        <v>7502</v>
      </c>
    </row>
    <row r="656" spans="1:4" ht="15" hidden="1" thickBot="1">
      <c r="A656" s="62" t="s">
        <v>223</v>
      </c>
      <c r="B656" s="35" t="s">
        <v>224</v>
      </c>
      <c r="C656" s="35" t="s">
        <v>7894</v>
      </c>
      <c r="D656" s="65" t="s">
        <v>7502</v>
      </c>
    </row>
    <row r="657" spans="1:4" ht="15" hidden="1" thickBot="1">
      <c r="A657" s="62" t="s">
        <v>223</v>
      </c>
      <c r="B657" s="35" t="s">
        <v>224</v>
      </c>
      <c r="C657" s="35" t="s">
        <v>7894</v>
      </c>
      <c r="D657" s="65" t="s">
        <v>7502</v>
      </c>
    </row>
    <row r="658" spans="1:4" ht="15" hidden="1" thickBot="1">
      <c r="A658" s="62" t="s">
        <v>1223</v>
      </c>
      <c r="B658" s="35" t="s">
        <v>1224</v>
      </c>
      <c r="C658" s="35" t="s">
        <v>7895</v>
      </c>
      <c r="D658" s="65" t="s">
        <v>7502</v>
      </c>
    </row>
    <row r="659" spans="1:4" ht="15" hidden="1" thickBot="1">
      <c r="A659" s="62" t="s">
        <v>1219</v>
      </c>
      <c r="B659" s="35" t="s">
        <v>1220</v>
      </c>
      <c r="C659" s="35" t="s">
        <v>7896</v>
      </c>
      <c r="D659" s="65" t="s">
        <v>7502</v>
      </c>
    </row>
    <row r="660" spans="1:4" ht="15" hidden="1" thickBot="1">
      <c r="A660" s="62" t="s">
        <v>1221</v>
      </c>
      <c r="B660" s="35" t="s">
        <v>1222</v>
      </c>
      <c r="C660" s="35" t="s">
        <v>7897</v>
      </c>
      <c r="D660" s="65" t="s">
        <v>7502</v>
      </c>
    </row>
    <row r="661" spans="1:4" ht="15" hidden="1" thickBot="1">
      <c r="A661" s="62" t="s">
        <v>1217</v>
      </c>
      <c r="B661" s="35" t="s">
        <v>1218</v>
      </c>
      <c r="C661" s="35" t="s">
        <v>7898</v>
      </c>
      <c r="D661" s="65" t="s">
        <v>7502</v>
      </c>
    </row>
    <row r="662" spans="1:4" ht="15" hidden="1" thickBot="1">
      <c r="A662" s="62" t="s">
        <v>1235</v>
      </c>
      <c r="B662" s="35" t="s">
        <v>1236</v>
      </c>
      <c r="C662" s="35" t="s">
        <v>7899</v>
      </c>
      <c r="D662" s="65" t="s">
        <v>7502</v>
      </c>
    </row>
    <row r="663" spans="1:4" ht="15" hidden="1" thickBot="1">
      <c r="A663" s="62" t="s">
        <v>1231</v>
      </c>
      <c r="B663" s="35" t="s">
        <v>1232</v>
      </c>
      <c r="C663" s="35" t="s">
        <v>7900</v>
      </c>
      <c r="D663" s="65" t="s">
        <v>7502</v>
      </c>
    </row>
    <row r="664" spans="1:4" ht="15" hidden="1" thickBot="1">
      <c r="A664" s="62" t="s">
        <v>4976</v>
      </c>
      <c r="B664" s="35" t="s">
        <v>4977</v>
      </c>
      <c r="C664" s="35" t="s">
        <v>7860</v>
      </c>
      <c r="D664" s="65" t="s">
        <v>7502</v>
      </c>
    </row>
    <row r="665" spans="1:4" ht="15" hidden="1" thickBot="1">
      <c r="A665" s="62" t="s">
        <v>4976</v>
      </c>
      <c r="B665" s="35" t="s">
        <v>4977</v>
      </c>
      <c r="C665" s="35" t="s">
        <v>7860</v>
      </c>
      <c r="D665" s="65" t="s">
        <v>7502</v>
      </c>
    </row>
    <row r="666" spans="1:4" ht="15" hidden="1" thickBot="1">
      <c r="A666" s="62" t="s">
        <v>4980</v>
      </c>
      <c r="B666" s="35" t="s">
        <v>4981</v>
      </c>
      <c r="C666" s="35" t="s">
        <v>7861</v>
      </c>
      <c r="D666" s="65" t="s">
        <v>7502</v>
      </c>
    </row>
    <row r="667" spans="1:4" ht="15" hidden="1" thickBot="1">
      <c r="A667" s="62" t="s">
        <v>4980</v>
      </c>
      <c r="B667" s="35" t="s">
        <v>4981</v>
      </c>
      <c r="C667" s="35" t="s">
        <v>7861</v>
      </c>
      <c r="D667" s="65" t="s">
        <v>7502</v>
      </c>
    </row>
    <row r="668" spans="1:4" ht="15" hidden="1" thickBot="1">
      <c r="A668" s="62" t="s">
        <v>4982</v>
      </c>
      <c r="B668" s="35" t="s">
        <v>4983</v>
      </c>
      <c r="C668" s="35" t="s">
        <v>7862</v>
      </c>
      <c r="D668" s="65" t="s">
        <v>7502</v>
      </c>
    </row>
    <row r="669" spans="1:4" ht="15" hidden="1" thickBot="1">
      <c r="A669" s="62" t="s">
        <v>4982</v>
      </c>
      <c r="B669" s="35" t="s">
        <v>4983</v>
      </c>
      <c r="C669" s="35" t="s">
        <v>7862</v>
      </c>
      <c r="D669" s="65" t="s">
        <v>7502</v>
      </c>
    </row>
    <row r="670" spans="1:4" ht="15" hidden="1" thickBot="1">
      <c r="A670" s="62" t="s">
        <v>4982</v>
      </c>
      <c r="B670" s="35" t="s">
        <v>4983</v>
      </c>
      <c r="C670" s="35" t="s">
        <v>7862</v>
      </c>
      <c r="D670" s="65" t="s">
        <v>7502</v>
      </c>
    </row>
    <row r="671" spans="1:4" ht="15" hidden="1" thickBot="1">
      <c r="A671" s="62" t="s">
        <v>4982</v>
      </c>
      <c r="B671" s="35" t="s">
        <v>4983</v>
      </c>
      <c r="C671" s="35" t="s">
        <v>7862</v>
      </c>
      <c r="D671" s="65" t="s">
        <v>7502</v>
      </c>
    </row>
    <row r="672" spans="1:4" ht="15" hidden="1" thickBot="1">
      <c r="A672" s="62" t="s">
        <v>4982</v>
      </c>
      <c r="B672" s="35" t="s">
        <v>4983</v>
      </c>
      <c r="C672" s="35" t="s">
        <v>7862</v>
      </c>
      <c r="D672" s="65" t="s">
        <v>7502</v>
      </c>
    </row>
    <row r="673" spans="1:4" ht="15" hidden="1" thickBot="1">
      <c r="A673" s="62" t="s">
        <v>4984</v>
      </c>
      <c r="B673" s="35" t="s">
        <v>4985</v>
      </c>
      <c r="C673" s="35" t="s">
        <v>7863</v>
      </c>
      <c r="D673" s="65" t="s">
        <v>7502</v>
      </c>
    </row>
    <row r="674" spans="1:4" ht="15" hidden="1" thickBot="1">
      <c r="A674" s="62" t="s">
        <v>4984</v>
      </c>
      <c r="B674" s="35" t="s">
        <v>4985</v>
      </c>
      <c r="C674" s="35" t="s">
        <v>7863</v>
      </c>
      <c r="D674" s="65" t="s">
        <v>7502</v>
      </c>
    </row>
    <row r="675" spans="1:4" ht="15" hidden="1" thickBot="1">
      <c r="A675" s="62" t="s">
        <v>4984</v>
      </c>
      <c r="B675" s="35" t="s">
        <v>4985</v>
      </c>
      <c r="C675" s="35" t="s">
        <v>7863</v>
      </c>
      <c r="D675" s="65" t="s">
        <v>7502</v>
      </c>
    </row>
    <row r="676" spans="1:4" ht="15" hidden="1" thickBot="1">
      <c r="A676" s="62" t="s">
        <v>4984</v>
      </c>
      <c r="B676" s="35" t="s">
        <v>4985</v>
      </c>
      <c r="C676" s="35" t="s">
        <v>7863</v>
      </c>
      <c r="D676" s="65" t="s">
        <v>7502</v>
      </c>
    </row>
    <row r="677" spans="1:4" ht="15" hidden="1" thickBot="1">
      <c r="A677" s="62" t="s">
        <v>4984</v>
      </c>
      <c r="B677" s="35" t="s">
        <v>4985</v>
      </c>
      <c r="C677" s="35" t="s">
        <v>7863</v>
      </c>
      <c r="D677" s="65" t="s">
        <v>7502</v>
      </c>
    </row>
    <row r="678" spans="1:4" ht="15" hidden="1" thickBot="1">
      <c r="A678" s="62" t="s">
        <v>4984</v>
      </c>
      <c r="B678" s="35" t="s">
        <v>4985</v>
      </c>
      <c r="C678" s="35" t="s">
        <v>7863</v>
      </c>
      <c r="D678" s="65" t="s">
        <v>7502</v>
      </c>
    </row>
    <row r="679" spans="1:4" ht="15" hidden="1" thickBot="1">
      <c r="A679" s="62" t="s">
        <v>4984</v>
      </c>
      <c r="B679" s="35" t="s">
        <v>4985</v>
      </c>
      <c r="C679" s="35" t="s">
        <v>7863</v>
      </c>
      <c r="D679" s="65" t="s">
        <v>7502</v>
      </c>
    </row>
    <row r="680" spans="1:4" ht="15" hidden="1" thickBot="1">
      <c r="A680" s="62" t="s">
        <v>766</v>
      </c>
      <c r="B680" s="35" t="s">
        <v>767</v>
      </c>
      <c r="C680" s="35" t="s">
        <v>7864</v>
      </c>
      <c r="D680" s="65" t="s">
        <v>7502</v>
      </c>
    </row>
    <row r="681" spans="1:4" ht="15" hidden="1" thickBot="1">
      <c r="A681" s="62" t="s">
        <v>766</v>
      </c>
      <c r="B681" s="35" t="s">
        <v>767</v>
      </c>
      <c r="C681" s="35" t="s">
        <v>7864</v>
      </c>
      <c r="D681" s="65" t="s">
        <v>7502</v>
      </c>
    </row>
    <row r="682" spans="1:4" ht="15" hidden="1" thickBot="1">
      <c r="A682" s="62" t="s">
        <v>766</v>
      </c>
      <c r="B682" s="35" t="s">
        <v>767</v>
      </c>
      <c r="C682" s="35" t="s">
        <v>7864</v>
      </c>
      <c r="D682" s="65" t="s">
        <v>7502</v>
      </c>
    </row>
    <row r="683" spans="1:4" ht="15" hidden="1" thickBot="1">
      <c r="A683" s="62" t="s">
        <v>764</v>
      </c>
      <c r="B683" s="35" t="s">
        <v>765</v>
      </c>
      <c r="C683" s="35" t="s">
        <v>7865</v>
      </c>
      <c r="D683" s="65" t="s">
        <v>7502</v>
      </c>
    </row>
    <row r="684" spans="1:4" ht="15" hidden="1" thickBot="1">
      <c r="A684" s="62" t="s">
        <v>764</v>
      </c>
      <c r="B684" s="35" t="s">
        <v>765</v>
      </c>
      <c r="C684" s="35" t="s">
        <v>7865</v>
      </c>
      <c r="D684" s="65" t="s">
        <v>7502</v>
      </c>
    </row>
    <row r="685" spans="1:4" ht="15" hidden="1" thickBot="1">
      <c r="A685" s="62" t="s">
        <v>4990</v>
      </c>
      <c r="B685" s="35" t="s">
        <v>4991</v>
      </c>
      <c r="C685" s="35" t="s">
        <v>7866</v>
      </c>
      <c r="D685" s="65" t="s">
        <v>7502</v>
      </c>
    </row>
    <row r="686" spans="1:4" ht="15" hidden="1" thickBot="1">
      <c r="A686" s="62" t="s">
        <v>4996</v>
      </c>
      <c r="B686" s="35" t="s">
        <v>4997</v>
      </c>
      <c r="C686" s="35" t="s">
        <v>7867</v>
      </c>
      <c r="D686" s="65" t="s">
        <v>7502</v>
      </c>
    </row>
    <row r="687" spans="1:4" ht="15" hidden="1" thickBot="1">
      <c r="A687" s="62" t="s">
        <v>5000</v>
      </c>
      <c r="B687" s="35" t="s">
        <v>5001</v>
      </c>
      <c r="C687" s="35" t="s">
        <v>7868</v>
      </c>
      <c r="D687" s="65" t="s">
        <v>7502</v>
      </c>
    </row>
    <row r="688" spans="1:4" ht="15" hidden="1" thickBot="1">
      <c r="A688" s="62" t="s">
        <v>4992</v>
      </c>
      <c r="B688" s="35" t="s">
        <v>4993</v>
      </c>
      <c r="C688" s="35" t="s">
        <v>7869</v>
      </c>
      <c r="D688" s="65" t="s">
        <v>7502</v>
      </c>
    </row>
    <row r="689" spans="1:4" ht="15" hidden="1" thickBot="1">
      <c r="A689" s="62" t="s">
        <v>4992</v>
      </c>
      <c r="B689" s="35" t="s">
        <v>4993</v>
      </c>
      <c r="C689" s="35" t="s">
        <v>7869</v>
      </c>
      <c r="D689" s="65" t="s">
        <v>7502</v>
      </c>
    </row>
    <row r="690" spans="1:4" ht="15" hidden="1" thickBot="1">
      <c r="A690" s="62" t="s">
        <v>4994</v>
      </c>
      <c r="B690" s="35" t="s">
        <v>4995</v>
      </c>
      <c r="C690" s="35" t="s">
        <v>7870</v>
      </c>
      <c r="D690" s="65" t="s">
        <v>7502</v>
      </c>
    </row>
    <row r="691" spans="1:4" ht="15" hidden="1" thickBot="1">
      <c r="A691" s="62" t="s">
        <v>4994</v>
      </c>
      <c r="B691" s="35" t="s">
        <v>4995</v>
      </c>
      <c r="C691" s="35" t="s">
        <v>7870</v>
      </c>
      <c r="D691" s="65" t="s">
        <v>7502</v>
      </c>
    </row>
    <row r="692" spans="1:4" ht="15" hidden="1" thickBot="1">
      <c r="A692" s="62" t="s">
        <v>4994</v>
      </c>
      <c r="B692" s="35" t="s">
        <v>4995</v>
      </c>
      <c r="C692" s="35" t="s">
        <v>7870</v>
      </c>
      <c r="D692" s="65" t="s">
        <v>7502</v>
      </c>
    </row>
    <row r="693" spans="1:4" ht="15" hidden="1" thickBot="1">
      <c r="A693" s="62" t="s">
        <v>4994</v>
      </c>
      <c r="B693" s="35" t="s">
        <v>4995</v>
      </c>
      <c r="C693" s="35" t="s">
        <v>7870</v>
      </c>
      <c r="D693" s="65" t="s">
        <v>7502</v>
      </c>
    </row>
    <row r="694" spans="1:4" ht="15" hidden="1" thickBot="1">
      <c r="A694" s="62" t="s">
        <v>4994</v>
      </c>
      <c r="B694" s="35" t="s">
        <v>4995</v>
      </c>
      <c r="C694" s="35" t="s">
        <v>7870</v>
      </c>
      <c r="D694" s="65" t="s">
        <v>7502</v>
      </c>
    </row>
    <row r="695" spans="1:4" ht="15" hidden="1" thickBot="1">
      <c r="A695" s="62" t="s">
        <v>4994</v>
      </c>
      <c r="B695" s="35" t="s">
        <v>4995</v>
      </c>
      <c r="C695" s="35" t="s">
        <v>7870</v>
      </c>
      <c r="D695" s="65" t="s">
        <v>7502</v>
      </c>
    </row>
    <row r="696" spans="1:4" ht="15" hidden="1" thickBot="1">
      <c r="A696" s="62" t="s">
        <v>4998</v>
      </c>
      <c r="B696" s="35" t="s">
        <v>4999</v>
      </c>
      <c r="C696" s="35" t="s">
        <v>7871</v>
      </c>
      <c r="D696" s="65" t="s">
        <v>7502</v>
      </c>
    </row>
    <row r="697" spans="1:4" ht="15" hidden="1" thickBot="1">
      <c r="A697" s="62" t="s">
        <v>4998</v>
      </c>
      <c r="B697" s="35" t="s">
        <v>4999</v>
      </c>
      <c r="C697" s="35" t="s">
        <v>7871</v>
      </c>
      <c r="D697" s="65" t="s">
        <v>7502</v>
      </c>
    </row>
    <row r="698" spans="1:4" ht="15" hidden="1" thickBot="1">
      <c r="A698" s="62" t="s">
        <v>4998</v>
      </c>
      <c r="B698" s="35" t="s">
        <v>4999</v>
      </c>
      <c r="C698" s="35" t="s">
        <v>7871</v>
      </c>
      <c r="D698" s="65" t="s">
        <v>7502</v>
      </c>
    </row>
    <row r="699" spans="1:4" ht="15" hidden="1" thickBot="1">
      <c r="A699" s="62" t="s">
        <v>4998</v>
      </c>
      <c r="B699" s="35" t="s">
        <v>4999</v>
      </c>
      <c r="C699" s="35" t="s">
        <v>7871</v>
      </c>
      <c r="D699" s="65" t="s">
        <v>7502</v>
      </c>
    </row>
    <row r="700" spans="1:4" ht="15" hidden="1" thickBot="1">
      <c r="A700" s="62" t="s">
        <v>4998</v>
      </c>
      <c r="B700" s="35" t="s">
        <v>4999</v>
      </c>
      <c r="C700" s="35" t="s">
        <v>7871</v>
      </c>
      <c r="D700" s="65" t="s">
        <v>7502</v>
      </c>
    </row>
    <row r="701" spans="1:4" ht="15" hidden="1" thickBot="1">
      <c r="A701" s="62" t="s">
        <v>4998</v>
      </c>
      <c r="B701" s="35" t="s">
        <v>4999</v>
      </c>
      <c r="C701" s="35" t="s">
        <v>7871</v>
      </c>
      <c r="D701" s="65" t="s">
        <v>7502</v>
      </c>
    </row>
    <row r="702" spans="1:4" ht="15" hidden="1" thickBot="1">
      <c r="A702" s="62" t="s">
        <v>4988</v>
      </c>
      <c r="B702" s="35" t="s">
        <v>4989</v>
      </c>
      <c r="C702" s="35" t="s">
        <v>7872</v>
      </c>
      <c r="D702" s="65" t="s">
        <v>7502</v>
      </c>
    </row>
    <row r="703" spans="1:4" ht="15" hidden="1" thickBot="1">
      <c r="A703" s="62" t="s">
        <v>4988</v>
      </c>
      <c r="B703" s="35" t="s">
        <v>4989</v>
      </c>
      <c r="C703" s="35" t="s">
        <v>7872</v>
      </c>
      <c r="D703" s="65" t="s">
        <v>7502</v>
      </c>
    </row>
    <row r="704" spans="1:4" ht="15" hidden="1" thickBot="1">
      <c r="A704" s="62" t="s">
        <v>5002</v>
      </c>
      <c r="B704" s="35" t="s">
        <v>5003</v>
      </c>
      <c r="C704" s="35" t="s">
        <v>7873</v>
      </c>
      <c r="D704" s="65" t="s">
        <v>7502</v>
      </c>
    </row>
    <row r="705" spans="1:4" ht="15" hidden="1" thickBot="1">
      <c r="A705" s="62" t="s">
        <v>5002</v>
      </c>
      <c r="B705" s="35" t="s">
        <v>5003</v>
      </c>
      <c r="C705" s="35" t="s">
        <v>7873</v>
      </c>
      <c r="D705" s="65" t="s">
        <v>7502</v>
      </c>
    </row>
    <row r="706" spans="1:4" ht="15" hidden="1" thickBot="1">
      <c r="A706" s="62" t="s">
        <v>996</v>
      </c>
      <c r="B706" s="35" t="s">
        <v>997</v>
      </c>
      <c r="C706" s="35" t="s">
        <v>7874</v>
      </c>
      <c r="D706" s="65" t="s">
        <v>5316</v>
      </c>
    </row>
    <row r="707" spans="1:4" ht="15" hidden="1" thickBot="1">
      <c r="A707" s="62" t="s">
        <v>994</v>
      </c>
      <c r="B707" s="35" t="s">
        <v>995</v>
      </c>
      <c r="C707" s="35" t="s">
        <v>7875</v>
      </c>
      <c r="D707" s="65" t="s">
        <v>5316</v>
      </c>
    </row>
    <row r="708" spans="1:4" ht="15" hidden="1" thickBot="1">
      <c r="A708" s="62" t="s">
        <v>994</v>
      </c>
      <c r="B708" s="35" t="s">
        <v>995</v>
      </c>
      <c r="C708" s="35" t="s">
        <v>7875</v>
      </c>
      <c r="D708" s="65" t="s">
        <v>5316</v>
      </c>
    </row>
    <row r="709" spans="1:4" ht="15" hidden="1" thickBot="1">
      <c r="A709" s="62" t="s">
        <v>992</v>
      </c>
      <c r="B709" s="35" t="s">
        <v>993</v>
      </c>
      <c r="C709" s="35" t="s">
        <v>7876</v>
      </c>
      <c r="D709" s="65" t="s">
        <v>5316</v>
      </c>
    </row>
    <row r="710" spans="1:4" ht="15" hidden="1" thickBot="1">
      <c r="A710" s="62" t="s">
        <v>1004</v>
      </c>
      <c r="B710" s="35" t="s">
        <v>1005</v>
      </c>
      <c r="C710" s="35" t="s">
        <v>7877</v>
      </c>
      <c r="D710" s="65" t="s">
        <v>5316</v>
      </c>
    </row>
    <row r="711" spans="1:4" ht="15" hidden="1" thickBot="1">
      <c r="A711" s="62" t="s">
        <v>1004</v>
      </c>
      <c r="B711" s="35" t="s">
        <v>1005</v>
      </c>
      <c r="C711" s="35" t="s">
        <v>7877</v>
      </c>
      <c r="D711" s="65" t="s">
        <v>5316</v>
      </c>
    </row>
    <row r="712" spans="1:4" ht="15" hidden="1" thickBot="1">
      <c r="A712" s="62" t="s">
        <v>1000</v>
      </c>
      <c r="B712" s="35" t="s">
        <v>1001</v>
      </c>
      <c r="C712" s="35" t="s">
        <v>7878</v>
      </c>
      <c r="D712" s="65" t="s">
        <v>5316</v>
      </c>
    </row>
    <row r="713" spans="1:4" ht="15" hidden="1" thickBot="1">
      <c r="A713" s="62" t="s">
        <v>1000</v>
      </c>
      <c r="B713" s="35" t="s">
        <v>1001</v>
      </c>
      <c r="C713" s="35" t="s">
        <v>7878</v>
      </c>
      <c r="D713" s="65" t="s">
        <v>5316</v>
      </c>
    </row>
    <row r="714" spans="1:4" ht="15" hidden="1" thickBot="1">
      <c r="A714" s="62" t="s">
        <v>1002</v>
      </c>
      <c r="B714" s="35" t="s">
        <v>1003</v>
      </c>
      <c r="C714" s="35" t="s">
        <v>7879</v>
      </c>
      <c r="D714" s="65" t="s">
        <v>5316</v>
      </c>
    </row>
    <row r="715" spans="1:4" ht="15" hidden="1" thickBot="1">
      <c r="A715" s="62" t="s">
        <v>1002</v>
      </c>
      <c r="B715" s="35" t="s">
        <v>1003</v>
      </c>
      <c r="C715" s="35" t="s">
        <v>7879</v>
      </c>
      <c r="D715" s="65" t="s">
        <v>5316</v>
      </c>
    </row>
    <row r="716" spans="1:4" ht="15" hidden="1" thickBot="1">
      <c r="A716" s="62" t="s">
        <v>2440</v>
      </c>
      <c r="B716" s="35" t="s">
        <v>2441</v>
      </c>
      <c r="C716" s="35" t="s">
        <v>7880</v>
      </c>
      <c r="D716" s="65" t="s">
        <v>5347</v>
      </c>
    </row>
    <row r="717" spans="1:4" ht="15" hidden="1" thickBot="1">
      <c r="A717" s="62" t="s">
        <v>2440</v>
      </c>
      <c r="B717" s="35" t="s">
        <v>2441</v>
      </c>
      <c r="C717" s="35" t="s">
        <v>7880</v>
      </c>
      <c r="D717" s="65" t="s">
        <v>5347</v>
      </c>
    </row>
    <row r="718" spans="1:4" ht="15" hidden="1" thickBot="1">
      <c r="A718" s="62" t="s">
        <v>862</v>
      </c>
      <c r="B718" s="35" t="s">
        <v>863</v>
      </c>
      <c r="C718" s="35" t="s">
        <v>7881</v>
      </c>
      <c r="D718" s="65" t="s">
        <v>5347</v>
      </c>
    </row>
    <row r="719" spans="1:4" ht="15" hidden="1" thickBot="1">
      <c r="A719" s="62" t="s">
        <v>1287</v>
      </c>
      <c r="B719" s="35" t="s">
        <v>1288</v>
      </c>
      <c r="C719" s="35" t="s">
        <v>7882</v>
      </c>
      <c r="D719" s="65" t="s">
        <v>5347</v>
      </c>
    </row>
    <row r="720" spans="1:4" ht="15" hidden="1" thickBot="1">
      <c r="A720" s="62" t="s">
        <v>1203</v>
      </c>
      <c r="B720" s="35" t="s">
        <v>1204</v>
      </c>
      <c r="C720" s="35" t="s">
        <v>7883</v>
      </c>
      <c r="D720" s="65" t="s">
        <v>5347</v>
      </c>
    </row>
    <row r="721" spans="1:4" ht="15" hidden="1" thickBot="1">
      <c r="A721" s="62" t="s">
        <v>3519</v>
      </c>
      <c r="B721" s="35" t="s">
        <v>3520</v>
      </c>
      <c r="C721" s="35" t="s">
        <v>7884</v>
      </c>
      <c r="D721" s="65" t="s">
        <v>5347</v>
      </c>
    </row>
    <row r="722" spans="1:4" ht="15" hidden="1" thickBot="1">
      <c r="A722" s="62" t="s">
        <v>864</v>
      </c>
      <c r="B722" s="35" t="s">
        <v>865</v>
      </c>
      <c r="C722" s="35" t="s">
        <v>7885</v>
      </c>
      <c r="D722" s="65" t="s">
        <v>5347</v>
      </c>
    </row>
    <row r="723" spans="1:4" ht="15" hidden="1" thickBot="1">
      <c r="A723" s="62" t="s">
        <v>864</v>
      </c>
      <c r="B723" s="35" t="s">
        <v>865</v>
      </c>
      <c r="C723" s="35" t="s">
        <v>7885</v>
      </c>
      <c r="D723" s="65" t="s">
        <v>5347</v>
      </c>
    </row>
    <row r="724" spans="1:4" ht="15" hidden="1" thickBot="1">
      <c r="A724" s="62" t="s">
        <v>864</v>
      </c>
      <c r="B724" s="35" t="s">
        <v>865</v>
      </c>
      <c r="C724" s="35" t="s">
        <v>7885</v>
      </c>
      <c r="D724" s="65" t="s">
        <v>5347</v>
      </c>
    </row>
    <row r="725" spans="1:4" ht="15" hidden="1" thickBot="1">
      <c r="A725" s="62" t="s">
        <v>866</v>
      </c>
      <c r="B725" s="35" t="s">
        <v>867</v>
      </c>
      <c r="C725" s="35" t="s">
        <v>7886</v>
      </c>
      <c r="D725" s="65" t="s">
        <v>5347</v>
      </c>
    </row>
    <row r="726" spans="1:4" ht="15" hidden="1" thickBot="1">
      <c r="A726" s="62" t="s">
        <v>866</v>
      </c>
      <c r="B726" s="35" t="s">
        <v>867</v>
      </c>
      <c r="C726" s="35" t="s">
        <v>7886</v>
      </c>
      <c r="D726" s="65" t="s">
        <v>5347</v>
      </c>
    </row>
    <row r="727" spans="1:4" ht="15" hidden="1" thickBot="1">
      <c r="A727" s="62" t="s">
        <v>3080</v>
      </c>
      <c r="B727" s="35" t="s">
        <v>3081</v>
      </c>
      <c r="C727" s="35" t="s">
        <v>7989</v>
      </c>
      <c r="D727" s="65" t="s">
        <v>5347</v>
      </c>
    </row>
    <row r="728" spans="1:4" ht="15" hidden="1" thickBot="1">
      <c r="A728" s="62" t="s">
        <v>227</v>
      </c>
      <c r="B728" s="35" t="s">
        <v>228</v>
      </c>
      <c r="C728" s="35" t="s">
        <v>7990</v>
      </c>
      <c r="D728" s="65" t="s">
        <v>7502</v>
      </c>
    </row>
    <row r="729" spans="1:4" ht="15" hidden="1" thickBot="1">
      <c r="A729" s="62" t="s">
        <v>229</v>
      </c>
      <c r="B729" s="35" t="s">
        <v>230</v>
      </c>
      <c r="C729" s="35" t="s">
        <v>7991</v>
      </c>
      <c r="D729" s="65" t="s">
        <v>7502</v>
      </c>
    </row>
    <row r="730" spans="1:4" ht="15" hidden="1" thickBot="1">
      <c r="A730" s="62" t="s">
        <v>808</v>
      </c>
      <c r="B730" s="35" t="s">
        <v>809</v>
      </c>
      <c r="C730" s="35" t="s">
        <v>7992</v>
      </c>
      <c r="D730" s="65" t="s">
        <v>7502</v>
      </c>
    </row>
    <row r="731" spans="1:4" ht="15" hidden="1" thickBot="1">
      <c r="A731" s="62" t="s">
        <v>816</v>
      </c>
      <c r="B731" s="35" t="s">
        <v>817</v>
      </c>
      <c r="C731" s="35" t="s">
        <v>7993</v>
      </c>
      <c r="D731" s="65" t="s">
        <v>7502</v>
      </c>
    </row>
    <row r="732" spans="1:4" ht="15" hidden="1" thickBot="1">
      <c r="A732" s="62" t="s">
        <v>814</v>
      </c>
      <c r="B732" s="35" t="s">
        <v>815</v>
      </c>
      <c r="C732" s="35" t="s">
        <v>7988</v>
      </c>
      <c r="D732" s="65" t="s">
        <v>7502</v>
      </c>
    </row>
    <row r="733" spans="1:4" ht="15" hidden="1" thickBot="1">
      <c r="A733" s="62" t="s">
        <v>814</v>
      </c>
      <c r="B733" s="35" t="s">
        <v>815</v>
      </c>
      <c r="C733" s="35" t="s">
        <v>7988</v>
      </c>
      <c r="D733" s="65" t="s">
        <v>7502</v>
      </c>
    </row>
    <row r="734" spans="1:4" ht="15" hidden="1" thickBot="1">
      <c r="A734" s="62" t="s">
        <v>3072</v>
      </c>
      <c r="B734" s="35" t="s">
        <v>3073</v>
      </c>
      <c r="C734" s="35" t="s">
        <v>7987</v>
      </c>
      <c r="D734" s="65" t="s">
        <v>7502</v>
      </c>
    </row>
    <row r="735" spans="1:4" ht="15" hidden="1" thickBot="1">
      <c r="A735" s="62" t="s">
        <v>3790</v>
      </c>
      <c r="B735" s="35" t="s">
        <v>3791</v>
      </c>
      <c r="C735" s="35" t="s">
        <v>7986</v>
      </c>
      <c r="D735" s="65" t="s">
        <v>7502</v>
      </c>
    </row>
    <row r="736" spans="1:4" ht="15" hidden="1" thickBot="1">
      <c r="A736" s="62" t="s">
        <v>1207</v>
      </c>
      <c r="B736" s="35" t="s">
        <v>1208</v>
      </c>
      <c r="C736" s="35" t="s">
        <v>7994</v>
      </c>
      <c r="D736" s="65" t="s">
        <v>7502</v>
      </c>
    </row>
    <row r="737" spans="1:4" ht="15" hidden="1" thickBot="1">
      <c r="A737" s="62" t="s">
        <v>798</v>
      </c>
      <c r="B737" s="35" t="s">
        <v>799</v>
      </c>
      <c r="C737" s="35" t="s">
        <v>7985</v>
      </c>
      <c r="D737" s="65" t="s">
        <v>7502</v>
      </c>
    </row>
    <row r="738" spans="1:4" ht="15" hidden="1" thickBot="1">
      <c r="A738" s="62" t="s">
        <v>798</v>
      </c>
      <c r="B738" s="35" t="s">
        <v>799</v>
      </c>
      <c r="C738" s="35" t="s">
        <v>7985</v>
      </c>
      <c r="D738" s="65" t="s">
        <v>7502</v>
      </c>
    </row>
    <row r="739" spans="1:4" ht="15" hidden="1" thickBot="1">
      <c r="A739" s="62" t="s">
        <v>1209</v>
      </c>
      <c r="B739" s="35" t="s">
        <v>1210</v>
      </c>
      <c r="C739" s="35" t="s">
        <v>7984</v>
      </c>
      <c r="D739" s="65" t="s">
        <v>7502</v>
      </c>
    </row>
    <row r="740" spans="1:4" ht="15" hidden="1" thickBot="1">
      <c r="A740" s="62" t="s">
        <v>1211</v>
      </c>
      <c r="B740" s="35" t="s">
        <v>1212</v>
      </c>
      <c r="C740" s="35" t="s">
        <v>7983</v>
      </c>
      <c r="D740" s="65" t="s">
        <v>7502</v>
      </c>
    </row>
    <row r="741" spans="1:4" ht="15" hidden="1" thickBot="1">
      <c r="A741" s="62" t="s">
        <v>211</v>
      </c>
      <c r="B741" s="35" t="s">
        <v>212</v>
      </c>
      <c r="C741" s="35" t="s">
        <v>7982</v>
      </c>
      <c r="D741" s="65" t="s">
        <v>7521</v>
      </c>
    </row>
    <row r="742" spans="1:4" ht="15" hidden="1" thickBot="1">
      <c r="A742" s="62" t="s">
        <v>4121</v>
      </c>
      <c r="B742" s="35" t="s">
        <v>4122</v>
      </c>
      <c r="C742" s="35" t="s">
        <v>7981</v>
      </c>
      <c r="D742" s="65" t="s">
        <v>5366</v>
      </c>
    </row>
    <row r="743" spans="1:4" ht="15" hidden="1" thickBot="1">
      <c r="A743" s="62" t="s">
        <v>3772</v>
      </c>
      <c r="B743" s="35" t="s">
        <v>3773</v>
      </c>
      <c r="C743" s="35" t="s">
        <v>7980</v>
      </c>
      <c r="D743" s="65" t="s">
        <v>5347</v>
      </c>
    </row>
    <row r="744" spans="1:4" ht="15" hidden="1" thickBot="1">
      <c r="A744" s="62" t="s">
        <v>2444</v>
      </c>
      <c r="B744" s="35" t="s">
        <v>2445</v>
      </c>
      <c r="C744" s="35" t="s">
        <v>7979</v>
      </c>
      <c r="D744" s="65" t="s">
        <v>5347</v>
      </c>
    </row>
    <row r="745" spans="1:4" ht="15" hidden="1" thickBot="1">
      <c r="A745" s="62" t="s">
        <v>1321</v>
      </c>
      <c r="B745" s="35" t="s">
        <v>1322</v>
      </c>
      <c r="C745" s="35" t="s">
        <v>7978</v>
      </c>
      <c r="D745" s="65" t="s">
        <v>7502</v>
      </c>
    </row>
    <row r="746" spans="1:4" ht="15" hidden="1" thickBot="1">
      <c r="A746" s="62" t="s">
        <v>1319</v>
      </c>
      <c r="B746" s="35" t="s">
        <v>1320</v>
      </c>
      <c r="C746" s="35" t="s">
        <v>7977</v>
      </c>
      <c r="D746" s="65" t="s">
        <v>7502</v>
      </c>
    </row>
    <row r="747" spans="1:4" ht="15" hidden="1" thickBot="1">
      <c r="A747" s="62" t="s">
        <v>2478</v>
      </c>
      <c r="B747" s="35" t="s">
        <v>2479</v>
      </c>
      <c r="C747" s="35" t="s">
        <v>7976</v>
      </c>
      <c r="D747" s="65" t="s">
        <v>7502</v>
      </c>
    </row>
    <row r="748" spans="1:4" ht="15" hidden="1" thickBot="1">
      <c r="A748" s="62" t="s">
        <v>488</v>
      </c>
      <c r="B748" s="35" t="s">
        <v>489</v>
      </c>
      <c r="C748" s="35" t="s">
        <v>7975</v>
      </c>
      <c r="D748" s="65" t="s">
        <v>7502</v>
      </c>
    </row>
    <row r="749" spans="1:4" ht="15" hidden="1" thickBot="1">
      <c r="A749" s="62" t="s">
        <v>488</v>
      </c>
      <c r="B749" s="35" t="s">
        <v>489</v>
      </c>
      <c r="C749" s="35" t="s">
        <v>7975</v>
      </c>
      <c r="D749" s="65" t="s">
        <v>7502</v>
      </c>
    </row>
    <row r="750" spans="1:4" ht="15" hidden="1" thickBot="1">
      <c r="A750" s="62" t="s">
        <v>918</v>
      </c>
      <c r="B750" s="35" t="s">
        <v>919</v>
      </c>
      <c r="C750" s="35" t="s">
        <v>7974</v>
      </c>
      <c r="D750" s="65" t="s">
        <v>7502</v>
      </c>
    </row>
    <row r="751" spans="1:4" ht="15" hidden="1" thickBot="1">
      <c r="A751" s="62" t="s">
        <v>924</v>
      </c>
      <c r="B751" s="35" t="s">
        <v>925</v>
      </c>
      <c r="C751" s="35" t="s">
        <v>7973</v>
      </c>
      <c r="D751" s="65" t="s">
        <v>7502</v>
      </c>
    </row>
    <row r="752" spans="1:4" ht="15" hidden="1" thickBot="1">
      <c r="A752" s="62" t="s">
        <v>924</v>
      </c>
      <c r="B752" s="35" t="s">
        <v>925</v>
      </c>
      <c r="C752" s="35" t="s">
        <v>7973</v>
      </c>
      <c r="D752" s="65" t="s">
        <v>7502</v>
      </c>
    </row>
    <row r="753" spans="1:4" ht="15" thickBot="1">
      <c r="A753" s="62" t="s">
        <v>5052</v>
      </c>
      <c r="B753" s="35" t="s">
        <v>5053</v>
      </c>
      <c r="C753" s="35" t="s">
        <v>7971</v>
      </c>
      <c r="D753" s="65" t="s">
        <v>6315</v>
      </c>
    </row>
    <row r="754" spans="1:4" ht="15" thickBot="1">
      <c r="A754" s="62" t="s">
        <v>5044</v>
      </c>
      <c r="B754" s="35" t="s">
        <v>5045</v>
      </c>
      <c r="C754" s="35" t="s">
        <v>7972</v>
      </c>
      <c r="D754" s="65" t="s">
        <v>6315</v>
      </c>
    </row>
    <row r="755" spans="1:4" ht="15" thickBot="1">
      <c r="A755" s="62" t="s">
        <v>5054</v>
      </c>
      <c r="B755" s="35" t="s">
        <v>5055</v>
      </c>
      <c r="C755" s="35" t="s">
        <v>7965</v>
      </c>
      <c r="D755" s="65" t="s">
        <v>6315</v>
      </c>
    </row>
    <row r="756" spans="1:4" ht="15" thickBot="1">
      <c r="A756" s="62" t="s">
        <v>5046</v>
      </c>
      <c r="B756" s="35" t="s">
        <v>5047</v>
      </c>
      <c r="C756" s="35" t="s">
        <v>7966</v>
      </c>
      <c r="D756" s="65" t="s">
        <v>6315</v>
      </c>
    </row>
    <row r="757" spans="1:4" ht="15" thickBot="1">
      <c r="A757" s="62" t="s">
        <v>5056</v>
      </c>
      <c r="B757" s="35" t="s">
        <v>5057</v>
      </c>
      <c r="C757" s="35" t="s">
        <v>7969</v>
      </c>
      <c r="D757" s="65" t="s">
        <v>6315</v>
      </c>
    </row>
    <row r="758" spans="1:4" ht="15" thickBot="1">
      <c r="A758" s="62" t="s">
        <v>5048</v>
      </c>
      <c r="B758" s="35" t="s">
        <v>5049</v>
      </c>
      <c r="C758" s="35" t="s">
        <v>7970</v>
      </c>
      <c r="D758" s="65" t="s">
        <v>6315</v>
      </c>
    </row>
    <row r="759" spans="1:4" ht="15" thickBot="1">
      <c r="A759" s="62" t="s">
        <v>5058</v>
      </c>
      <c r="B759" s="35" t="s">
        <v>5059</v>
      </c>
      <c r="C759" s="35" t="s">
        <v>7967</v>
      </c>
      <c r="D759" s="65" t="s">
        <v>6315</v>
      </c>
    </row>
    <row r="760" spans="1:4" ht="15" thickBot="1">
      <c r="A760" s="62" t="s">
        <v>5050</v>
      </c>
      <c r="B760" s="35" t="s">
        <v>5051</v>
      </c>
      <c r="C760" s="35" t="s">
        <v>7968</v>
      </c>
      <c r="D760" s="65" t="s">
        <v>6315</v>
      </c>
    </row>
    <row r="761" spans="1:4" ht="15" hidden="1" thickBot="1">
      <c r="A761" s="62" t="s">
        <v>4200</v>
      </c>
      <c r="B761" s="35" t="s">
        <v>4201</v>
      </c>
      <c r="C761" s="35" t="s">
        <v>7962</v>
      </c>
      <c r="D761" s="65" t="s">
        <v>5306</v>
      </c>
    </row>
    <row r="762" spans="1:4" ht="15" hidden="1" thickBot="1">
      <c r="A762" s="62" t="s">
        <v>1559</v>
      </c>
      <c r="B762" s="35" t="s">
        <v>1560</v>
      </c>
      <c r="C762" s="35" t="s">
        <v>7963</v>
      </c>
      <c r="D762" s="65" t="s">
        <v>5306</v>
      </c>
    </row>
    <row r="763" spans="1:4" ht="15" hidden="1" thickBot="1">
      <c r="A763" s="62" t="s">
        <v>1561</v>
      </c>
      <c r="B763" s="35" t="s">
        <v>1562</v>
      </c>
      <c r="C763" s="35" t="s">
        <v>7964</v>
      </c>
      <c r="D763" s="65" t="s">
        <v>5306</v>
      </c>
    </row>
    <row r="764" spans="1:4" ht="15" hidden="1" thickBot="1">
      <c r="A764" s="62" t="s">
        <v>884</v>
      </c>
      <c r="B764" s="35" t="s">
        <v>885</v>
      </c>
      <c r="C764" s="35" t="s">
        <v>7961</v>
      </c>
      <c r="D764" s="65" t="s">
        <v>5610</v>
      </c>
    </row>
    <row r="765" spans="1:4" ht="15" hidden="1" thickBot="1">
      <c r="A765" s="62" t="s">
        <v>886</v>
      </c>
      <c r="B765" s="35" t="s">
        <v>887</v>
      </c>
      <c r="C765" s="35" t="s">
        <v>7960</v>
      </c>
      <c r="D765" s="65" t="s">
        <v>5610</v>
      </c>
    </row>
    <row r="766" spans="1:4" ht="15" thickBot="1">
      <c r="A766" s="62" t="s">
        <v>5095</v>
      </c>
      <c r="B766" s="35" t="s">
        <v>5096</v>
      </c>
      <c r="C766" s="35" t="s">
        <v>7959</v>
      </c>
      <c r="D766" s="65" t="s">
        <v>5610</v>
      </c>
    </row>
    <row r="767" spans="1:4" ht="15" thickBot="1">
      <c r="A767" s="62" t="s">
        <v>5095</v>
      </c>
      <c r="B767" s="35" t="s">
        <v>5096</v>
      </c>
      <c r="C767" s="35" t="s">
        <v>7959</v>
      </c>
      <c r="D767" s="65" t="s">
        <v>5610</v>
      </c>
    </row>
    <row r="768" spans="1:4" ht="15" thickBot="1">
      <c r="A768" s="62" t="s">
        <v>5095</v>
      </c>
      <c r="B768" s="35" t="s">
        <v>5096</v>
      </c>
      <c r="C768" s="35" t="s">
        <v>7959</v>
      </c>
      <c r="D768" s="65" t="s">
        <v>5610</v>
      </c>
    </row>
    <row r="769" spans="1:4" ht="15" hidden="1" thickBot="1">
      <c r="A769" s="62" t="s">
        <v>480</v>
      </c>
      <c r="B769" s="35" t="s">
        <v>481</v>
      </c>
      <c r="C769" s="35" t="s">
        <v>7958</v>
      </c>
      <c r="D769" s="65" t="s">
        <v>5307</v>
      </c>
    </row>
    <row r="770" spans="1:4" ht="15" hidden="1" thickBot="1">
      <c r="A770" s="62" t="s">
        <v>209</v>
      </c>
      <c r="B770" s="35" t="s">
        <v>210</v>
      </c>
      <c r="C770" s="35" t="s">
        <v>7957</v>
      </c>
      <c r="D770" s="65" t="s">
        <v>7502</v>
      </c>
    </row>
    <row r="771" spans="1:4" ht="15" hidden="1" thickBot="1">
      <c r="A771" s="62" t="s">
        <v>209</v>
      </c>
      <c r="B771" s="35" t="s">
        <v>210</v>
      </c>
      <c r="C771" s="35" t="s">
        <v>7957</v>
      </c>
      <c r="D771" s="65" t="s">
        <v>7502</v>
      </c>
    </row>
    <row r="772" spans="1:4" ht="15" hidden="1" thickBot="1">
      <c r="A772" s="62" t="s">
        <v>266</v>
      </c>
      <c r="B772" s="35" t="s">
        <v>267</v>
      </c>
      <c r="C772" s="35" t="s">
        <v>7956</v>
      </c>
      <c r="D772" s="65" t="s">
        <v>7502</v>
      </c>
    </row>
    <row r="773" spans="1:4" ht="15" hidden="1" thickBot="1">
      <c r="A773" s="62" t="s">
        <v>2480</v>
      </c>
      <c r="B773" s="35" t="s">
        <v>2481</v>
      </c>
      <c r="C773" s="35" t="s">
        <v>7954</v>
      </c>
      <c r="D773" s="65" t="s">
        <v>7502</v>
      </c>
    </row>
    <row r="774" spans="1:4" ht="15" hidden="1" thickBot="1">
      <c r="A774" s="62" t="s">
        <v>2482</v>
      </c>
      <c r="B774" s="35" t="s">
        <v>2483</v>
      </c>
      <c r="C774" s="35" t="s">
        <v>7955</v>
      </c>
      <c r="D774" s="65" t="s">
        <v>7502</v>
      </c>
    </row>
    <row r="775" spans="1:4" ht="15" hidden="1" thickBot="1">
      <c r="A775" s="62" t="s">
        <v>802</v>
      </c>
      <c r="B775" s="35" t="s">
        <v>803</v>
      </c>
      <c r="C775" s="35" t="s">
        <v>803</v>
      </c>
      <c r="D775" s="65" t="s">
        <v>7502</v>
      </c>
    </row>
    <row r="776" spans="1:4" ht="15" hidden="1" thickBot="1">
      <c r="A776" s="62" t="s">
        <v>1265</v>
      </c>
      <c r="B776" s="35" t="s">
        <v>1266</v>
      </c>
      <c r="C776" s="35" t="s">
        <v>1266</v>
      </c>
      <c r="D776" s="65" t="s">
        <v>7485</v>
      </c>
    </row>
    <row r="777" spans="1:4" ht="15" hidden="1" thickBot="1">
      <c r="A777" s="62" t="s">
        <v>1267</v>
      </c>
      <c r="B777" s="35" t="s">
        <v>1268</v>
      </c>
      <c r="C777" s="35" t="s">
        <v>7951</v>
      </c>
      <c r="D777" s="65" t="s">
        <v>7485</v>
      </c>
    </row>
    <row r="778" spans="1:4" ht="15" hidden="1" thickBot="1">
      <c r="A778" s="62" t="s">
        <v>1267</v>
      </c>
      <c r="B778" s="35" t="s">
        <v>1268</v>
      </c>
      <c r="C778" s="35" t="s">
        <v>7951</v>
      </c>
      <c r="D778" s="65" t="s">
        <v>7485</v>
      </c>
    </row>
    <row r="779" spans="1:4" ht="15" hidden="1" thickBot="1">
      <c r="A779" s="62" t="s">
        <v>1275</v>
      </c>
      <c r="B779" s="35" t="s">
        <v>1276</v>
      </c>
      <c r="C779" s="35" t="s">
        <v>7952</v>
      </c>
      <c r="D779" s="65" t="s">
        <v>5344</v>
      </c>
    </row>
    <row r="780" spans="1:4" ht="15" hidden="1" thickBot="1">
      <c r="A780" s="62" t="s">
        <v>1277</v>
      </c>
      <c r="B780" s="35" t="s">
        <v>1278</v>
      </c>
      <c r="C780" s="35" t="s">
        <v>7953</v>
      </c>
      <c r="D780" s="65" t="s">
        <v>5344</v>
      </c>
    </row>
    <row r="781" spans="1:4" ht="15" hidden="1" thickBot="1">
      <c r="A781" s="62" t="s">
        <v>237</v>
      </c>
      <c r="B781" s="35" t="s">
        <v>238</v>
      </c>
      <c r="C781" s="35" t="s">
        <v>7949</v>
      </c>
      <c r="D781" s="65" t="s">
        <v>7521</v>
      </c>
    </row>
    <row r="782" spans="1:4" ht="15" hidden="1" thickBot="1">
      <c r="A782" s="62" t="s">
        <v>235</v>
      </c>
      <c r="B782" s="35" t="s">
        <v>236</v>
      </c>
      <c r="C782" s="35" t="s">
        <v>7950</v>
      </c>
      <c r="D782" s="65" t="s">
        <v>7521</v>
      </c>
    </row>
    <row r="783" spans="1:4" ht="15" hidden="1" thickBot="1">
      <c r="A783" s="62" t="s">
        <v>1323</v>
      </c>
      <c r="B783" s="35" t="s">
        <v>1324</v>
      </c>
      <c r="C783" s="35" t="s">
        <v>7947</v>
      </c>
      <c r="D783" s="65" t="s">
        <v>5347</v>
      </c>
    </row>
    <row r="784" spans="1:4" ht="15" hidden="1" thickBot="1">
      <c r="A784" s="62" t="s">
        <v>1285</v>
      </c>
      <c r="B784" s="35" t="s">
        <v>1286</v>
      </c>
      <c r="C784" s="35" t="s">
        <v>7948</v>
      </c>
      <c r="D784" s="65" t="s">
        <v>5347</v>
      </c>
    </row>
    <row r="785" spans="1:4" ht="15" hidden="1" thickBot="1">
      <c r="A785" s="62" t="s">
        <v>1896</v>
      </c>
      <c r="B785" s="35" t="s">
        <v>1897</v>
      </c>
      <c r="C785" s="35" t="s">
        <v>7944</v>
      </c>
      <c r="D785" s="65" t="s">
        <v>5315</v>
      </c>
    </row>
    <row r="786" spans="1:4" ht="15" hidden="1" thickBot="1">
      <c r="A786" s="62" t="s">
        <v>4686</v>
      </c>
      <c r="B786" s="35" t="s">
        <v>4687</v>
      </c>
      <c r="C786" s="35" t="s">
        <v>7944</v>
      </c>
      <c r="D786" s="65" t="s">
        <v>5315</v>
      </c>
    </row>
    <row r="787" spans="1:4" ht="15" hidden="1" thickBot="1">
      <c r="A787" s="62" t="s">
        <v>1902</v>
      </c>
      <c r="B787" s="35" t="s">
        <v>1903</v>
      </c>
      <c r="C787" s="35" t="s">
        <v>7945</v>
      </c>
      <c r="D787" s="65" t="s">
        <v>5315</v>
      </c>
    </row>
    <row r="788" spans="1:4" ht="15" hidden="1" thickBot="1">
      <c r="A788" s="62" t="s">
        <v>1904</v>
      </c>
      <c r="B788" s="35" t="s">
        <v>1905</v>
      </c>
      <c r="C788" s="35" t="s">
        <v>7946</v>
      </c>
      <c r="D788" s="65" t="s">
        <v>5315</v>
      </c>
    </row>
    <row r="789" spans="1:4" ht="15" hidden="1" thickBot="1">
      <c r="A789" s="68" t="s">
        <v>4186</v>
      </c>
      <c r="B789" s="44" t="s">
        <v>4187</v>
      </c>
      <c r="C789" s="36" t="s">
        <v>8261</v>
      </c>
      <c r="D789" s="65" t="s">
        <v>5306</v>
      </c>
    </row>
    <row r="790" spans="1:4" ht="15" hidden="1" thickBot="1">
      <c r="A790" s="68" t="s">
        <v>4368</v>
      </c>
      <c r="B790" s="44" t="s">
        <v>4369</v>
      </c>
      <c r="C790" s="36" t="s">
        <v>8262</v>
      </c>
      <c r="D790" s="65" t="s">
        <v>5306</v>
      </c>
    </row>
    <row r="791" spans="1:4" ht="15" hidden="1" thickBot="1">
      <c r="A791" s="68" t="s">
        <v>4097</v>
      </c>
      <c r="B791" s="44" t="s">
        <v>4098</v>
      </c>
      <c r="C791" s="36" t="s">
        <v>8266</v>
      </c>
      <c r="D791" s="65" t="s">
        <v>5306</v>
      </c>
    </row>
    <row r="792" spans="1:4" ht="15" hidden="1" thickBot="1">
      <c r="A792" s="68" t="s">
        <v>1421</v>
      </c>
      <c r="B792" s="44" t="s">
        <v>1422</v>
      </c>
      <c r="C792" s="36" t="s">
        <v>8263</v>
      </c>
      <c r="D792" s="65" t="s">
        <v>5306</v>
      </c>
    </row>
    <row r="793" spans="1:4" ht="15" hidden="1" thickBot="1">
      <c r="A793" s="68" t="s">
        <v>4370</v>
      </c>
      <c r="B793" s="44" t="s">
        <v>4371</v>
      </c>
      <c r="C793" s="36" t="s">
        <v>8267</v>
      </c>
      <c r="D793" s="65" t="s">
        <v>5306</v>
      </c>
    </row>
    <row r="794" spans="1:4" ht="15" hidden="1" thickBot="1">
      <c r="A794" s="68" t="s">
        <v>2971</v>
      </c>
      <c r="B794" s="44" t="s">
        <v>2972</v>
      </c>
      <c r="C794" s="36" t="s">
        <v>8268</v>
      </c>
      <c r="D794" s="65" t="s">
        <v>5306</v>
      </c>
    </row>
    <row r="795" spans="1:4" ht="15" hidden="1" thickBot="1">
      <c r="A795" s="68" t="s">
        <v>1513</v>
      </c>
      <c r="B795" s="44" t="s">
        <v>1514</v>
      </c>
      <c r="C795" s="36" t="s">
        <v>8269</v>
      </c>
      <c r="D795" s="65" t="s">
        <v>5306</v>
      </c>
    </row>
    <row r="796" spans="1:4" ht="15" hidden="1" thickBot="1">
      <c r="A796" s="68" t="s">
        <v>4188</v>
      </c>
      <c r="B796" s="44" t="s">
        <v>4189</v>
      </c>
      <c r="C796" s="36" t="s">
        <v>8270</v>
      </c>
      <c r="D796" s="65" t="s">
        <v>5306</v>
      </c>
    </row>
    <row r="797" spans="1:4" ht="15" hidden="1" thickBot="1">
      <c r="A797" s="68" t="s">
        <v>4384</v>
      </c>
      <c r="B797" s="44" t="s">
        <v>4385</v>
      </c>
      <c r="C797" s="36" t="s">
        <v>8271</v>
      </c>
      <c r="D797" s="65" t="s">
        <v>5306</v>
      </c>
    </row>
    <row r="798" spans="1:4" ht="15" hidden="1" thickBot="1">
      <c r="A798" s="68" t="s">
        <v>1439</v>
      </c>
      <c r="B798" s="44" t="s">
        <v>1440</v>
      </c>
      <c r="C798" s="36" t="s">
        <v>8272</v>
      </c>
      <c r="D798" s="65" t="s">
        <v>5306</v>
      </c>
    </row>
    <row r="799" spans="1:4" ht="15" hidden="1" thickBot="1">
      <c r="A799" s="68" t="s">
        <v>1455</v>
      </c>
      <c r="B799" s="44" t="s">
        <v>1456</v>
      </c>
      <c r="C799" s="36" t="s">
        <v>8273</v>
      </c>
      <c r="D799" s="65" t="s">
        <v>5306</v>
      </c>
    </row>
    <row r="800" spans="1:4" ht="15" hidden="1" thickBot="1">
      <c r="A800" s="68" t="s">
        <v>406</v>
      </c>
      <c r="B800" s="44" t="s">
        <v>407</v>
      </c>
      <c r="C800" s="36" t="s">
        <v>8264</v>
      </c>
      <c r="D800" s="65" t="s">
        <v>5306</v>
      </c>
    </row>
    <row r="801" spans="1:4" ht="15" hidden="1" thickBot="1">
      <c r="A801" s="68" t="s">
        <v>414</v>
      </c>
      <c r="B801" s="44" t="s">
        <v>415</v>
      </c>
      <c r="C801" s="36" t="s">
        <v>8265</v>
      </c>
      <c r="D801" s="65" t="s">
        <v>5306</v>
      </c>
    </row>
    <row r="802" spans="1:4" ht="15" hidden="1" thickBot="1">
      <c r="A802" s="68" t="s">
        <v>5279</v>
      </c>
      <c r="B802" s="44" t="s">
        <v>5280</v>
      </c>
      <c r="C802" s="36" t="s">
        <v>8274</v>
      </c>
      <c r="D802" s="65" t="s">
        <v>5306</v>
      </c>
    </row>
    <row r="803" spans="1:4" ht="15" hidden="1" thickBot="1">
      <c r="A803" s="68" t="s">
        <v>8152</v>
      </c>
      <c r="B803" s="44" t="s">
        <v>8153</v>
      </c>
      <c r="C803" s="36" t="s">
        <v>8275</v>
      </c>
      <c r="D803" s="65" t="s">
        <v>5306</v>
      </c>
    </row>
    <row r="804" spans="1:4" ht="15" hidden="1" thickBot="1">
      <c r="A804" s="68" t="s">
        <v>4113</v>
      </c>
      <c r="B804" s="44" t="s">
        <v>4114</v>
      </c>
      <c r="C804" s="36" t="s">
        <v>8276</v>
      </c>
      <c r="D804" s="65" t="s">
        <v>5306</v>
      </c>
    </row>
    <row r="805" spans="1:4" ht="15" hidden="1" thickBot="1">
      <c r="A805" s="68" t="s">
        <v>320</v>
      </c>
      <c r="B805" s="44" t="s">
        <v>321</v>
      </c>
      <c r="C805" s="36" t="s">
        <v>8277</v>
      </c>
      <c r="D805" s="65" t="s">
        <v>5306</v>
      </c>
    </row>
    <row r="806" spans="1:4" ht="15" hidden="1" thickBot="1">
      <c r="A806" s="68" t="s">
        <v>308</v>
      </c>
      <c r="B806" s="44" t="s">
        <v>309</v>
      </c>
      <c r="C806" s="36" t="s">
        <v>8278</v>
      </c>
      <c r="D806" s="65" t="s">
        <v>5306</v>
      </c>
    </row>
    <row r="807" spans="1:4" ht="15" hidden="1" thickBot="1">
      <c r="A807" s="68" t="s">
        <v>3842</v>
      </c>
      <c r="B807" s="44" t="s">
        <v>3843</v>
      </c>
      <c r="C807" s="36" t="s">
        <v>8279</v>
      </c>
      <c r="D807" s="65" t="s">
        <v>5306</v>
      </c>
    </row>
    <row r="808" spans="1:4" ht="15" hidden="1" thickBot="1">
      <c r="A808" s="68" t="s">
        <v>4117</v>
      </c>
      <c r="B808" s="44" t="s">
        <v>4118</v>
      </c>
      <c r="C808" s="36" t="s">
        <v>8280</v>
      </c>
      <c r="D808" s="65" t="s">
        <v>5306</v>
      </c>
    </row>
    <row r="809" spans="1:4" ht="15" hidden="1" thickBot="1">
      <c r="A809" s="68" t="s">
        <v>1483</v>
      </c>
      <c r="B809" s="44" t="s">
        <v>1484</v>
      </c>
      <c r="C809" s="36" t="s">
        <v>8281</v>
      </c>
      <c r="D809" s="65" t="s">
        <v>5306</v>
      </c>
    </row>
    <row r="810" spans="1:4" ht="15" hidden="1" thickBot="1">
      <c r="A810" s="68" t="s">
        <v>1489</v>
      </c>
      <c r="B810" s="44" t="s">
        <v>1490</v>
      </c>
      <c r="C810" s="36" t="s">
        <v>8282</v>
      </c>
      <c r="D810" s="65" t="s">
        <v>5306</v>
      </c>
    </row>
    <row r="811" spans="1:4" ht="15" hidden="1" thickBot="1">
      <c r="A811" s="68" t="s">
        <v>1491</v>
      </c>
      <c r="B811" s="44" t="s">
        <v>1492</v>
      </c>
      <c r="C811" s="36" t="s">
        <v>8283</v>
      </c>
      <c r="D811" s="65" t="s">
        <v>5306</v>
      </c>
    </row>
    <row r="812" spans="1:4" ht="15" hidden="1" thickBot="1">
      <c r="A812" s="69" t="s">
        <v>8154</v>
      </c>
      <c r="B812" s="49" t="s">
        <v>8155</v>
      </c>
      <c r="C812" s="36" t="s">
        <v>8284</v>
      </c>
      <c r="D812" s="65" t="s">
        <v>5306</v>
      </c>
    </row>
    <row r="813" spans="1:4" ht="15" hidden="1" thickBot="1">
      <c r="A813" s="70" t="s">
        <v>402</v>
      </c>
      <c r="B813" t="s">
        <v>403</v>
      </c>
      <c r="C813" t="s">
        <v>8285</v>
      </c>
      <c r="D813" s="65" t="s">
        <v>5306</v>
      </c>
    </row>
    <row r="814" spans="1:4" ht="15" hidden="1" thickBot="1">
      <c r="A814" s="70" t="s">
        <v>552</v>
      </c>
      <c r="B814" s="36" t="s">
        <v>553</v>
      </c>
      <c r="C814" s="36" t="s">
        <v>8286</v>
      </c>
      <c r="D814" s="71" t="s">
        <v>6315</v>
      </c>
    </row>
    <row r="815" spans="1:4" ht="15" hidden="1" thickBot="1">
      <c r="A815" s="70" t="s">
        <v>8060</v>
      </c>
      <c r="B815" s="36" t="s">
        <v>8061</v>
      </c>
      <c r="C815" s="36" t="s">
        <v>8287</v>
      </c>
      <c r="D815" s="71" t="s">
        <v>6315</v>
      </c>
    </row>
    <row r="816" spans="1:4" ht="15" hidden="1" thickBot="1">
      <c r="A816" s="70" t="s">
        <v>8062</v>
      </c>
      <c r="B816" s="36" t="s">
        <v>8063</v>
      </c>
      <c r="C816" s="36" t="s">
        <v>8288</v>
      </c>
      <c r="D816" s="71" t="s">
        <v>6315</v>
      </c>
    </row>
    <row r="817" spans="1:4" ht="15" hidden="1" thickBot="1">
      <c r="A817" s="70" t="s">
        <v>8064</v>
      </c>
      <c r="B817" s="36" t="s">
        <v>8065</v>
      </c>
      <c r="C817" s="36" t="s">
        <v>8289</v>
      </c>
      <c r="D817" s="71" t="s">
        <v>6315</v>
      </c>
    </row>
    <row r="818" spans="1:4" ht="15" hidden="1" thickBot="1">
      <c r="A818" s="70" t="s">
        <v>8066</v>
      </c>
      <c r="B818" s="36" t="s">
        <v>8067</v>
      </c>
      <c r="C818" s="36" t="s">
        <v>8290</v>
      </c>
      <c r="D818" s="71" t="s">
        <v>6315</v>
      </c>
    </row>
    <row r="819" spans="1:4" ht="15" hidden="1" thickBot="1">
      <c r="A819" s="70" t="s">
        <v>8068</v>
      </c>
      <c r="B819" s="36" t="s">
        <v>8069</v>
      </c>
      <c r="C819" s="36" t="s">
        <v>8291</v>
      </c>
      <c r="D819" s="71" t="s">
        <v>6315</v>
      </c>
    </row>
    <row r="820" spans="1:4" ht="15" hidden="1" thickBot="1">
      <c r="A820" s="70">
        <v>1760000324</v>
      </c>
      <c r="B820" t="s">
        <v>8074</v>
      </c>
      <c r="C820" s="36" t="s">
        <v>8292</v>
      </c>
      <c r="D820" s="65" t="s">
        <v>5304</v>
      </c>
    </row>
    <row r="821" spans="1:4" ht="15" hidden="1" thickBot="1">
      <c r="A821" s="70" t="s">
        <v>8075</v>
      </c>
      <c r="B821" t="s">
        <v>8076</v>
      </c>
      <c r="C821" s="36" t="s">
        <v>8293</v>
      </c>
      <c r="D821" s="65" t="s">
        <v>5304</v>
      </c>
    </row>
    <row r="822" spans="1:4" ht="15" hidden="1" thickBot="1">
      <c r="A822" s="70" t="s">
        <v>3601</v>
      </c>
      <c r="B822" t="s">
        <v>3602</v>
      </c>
      <c r="C822" s="36" t="s">
        <v>8294</v>
      </c>
      <c r="D822" s="65" t="s">
        <v>5304</v>
      </c>
    </row>
    <row r="823" spans="1:4" ht="15" hidden="1" thickBot="1">
      <c r="A823" s="70" t="s">
        <v>8077</v>
      </c>
      <c r="B823" t="s">
        <v>8078</v>
      </c>
      <c r="C823" s="36" t="s">
        <v>8295</v>
      </c>
      <c r="D823" s="65" t="s">
        <v>5304</v>
      </c>
    </row>
    <row r="824" spans="1:4" ht="15" hidden="1" thickBot="1">
      <c r="A824" s="70" t="s">
        <v>8079</v>
      </c>
      <c r="B824" t="s">
        <v>8080</v>
      </c>
      <c r="C824" s="36" t="s">
        <v>8296</v>
      </c>
      <c r="D824" s="65" t="s">
        <v>5304</v>
      </c>
    </row>
    <row r="825" spans="1:4" ht="15" hidden="1" thickBot="1">
      <c r="A825" s="70" t="s">
        <v>2274</v>
      </c>
      <c r="B825" t="s">
        <v>2275</v>
      </c>
      <c r="C825" s="36" t="s">
        <v>8297</v>
      </c>
      <c r="D825" s="65" t="s">
        <v>5304</v>
      </c>
    </row>
    <row r="826" spans="1:4" ht="15" hidden="1" thickBot="1">
      <c r="A826" s="70" t="s">
        <v>2791</v>
      </c>
      <c r="B826" t="s">
        <v>2792</v>
      </c>
      <c r="C826" s="36" t="s">
        <v>8298</v>
      </c>
      <c r="D826" s="65" t="s">
        <v>5304</v>
      </c>
    </row>
    <row r="827" spans="1:4" ht="15" hidden="1" thickBot="1">
      <c r="A827" s="70" t="s">
        <v>1976</v>
      </c>
      <c r="B827" t="s">
        <v>1977</v>
      </c>
      <c r="C827" s="36" t="s">
        <v>8299</v>
      </c>
      <c r="D827" s="65" t="s">
        <v>5304</v>
      </c>
    </row>
    <row r="828" spans="1:4" ht="15" hidden="1" thickBot="1">
      <c r="A828" s="70" t="s">
        <v>8081</v>
      </c>
      <c r="B828" t="s">
        <v>8082</v>
      </c>
      <c r="C828" s="36" t="s">
        <v>8300</v>
      </c>
      <c r="D828" s="65" t="s">
        <v>5304</v>
      </c>
    </row>
    <row r="829" spans="1:4" ht="15" hidden="1" thickBot="1">
      <c r="A829" s="70" t="s">
        <v>8083</v>
      </c>
      <c r="B829" t="s">
        <v>8084</v>
      </c>
      <c r="C829" s="36" t="s">
        <v>8301</v>
      </c>
      <c r="D829" s="65" t="s">
        <v>5304</v>
      </c>
    </row>
    <row r="830" spans="1:4" ht="15" hidden="1" thickBot="1">
      <c r="A830" s="70" t="s">
        <v>8085</v>
      </c>
      <c r="B830" t="s">
        <v>8086</v>
      </c>
      <c r="C830" s="36" t="s">
        <v>8302</v>
      </c>
      <c r="D830" s="65" t="s">
        <v>5304</v>
      </c>
    </row>
    <row r="831" spans="1:4" ht="15" hidden="1" thickBot="1">
      <c r="A831" s="70" t="s">
        <v>8085</v>
      </c>
      <c r="B831" t="s">
        <v>8086</v>
      </c>
      <c r="C831" s="36" t="s">
        <v>8303</v>
      </c>
      <c r="D831" s="65" t="s">
        <v>5304</v>
      </c>
    </row>
    <row r="832" spans="1:4" ht="15" hidden="1" thickBot="1">
      <c r="A832" s="70" t="s">
        <v>8087</v>
      </c>
      <c r="B832" t="s">
        <v>8088</v>
      </c>
      <c r="C832" s="36" t="s">
        <v>8304</v>
      </c>
      <c r="D832" s="65" t="s">
        <v>5304</v>
      </c>
    </row>
    <row r="833" spans="1:4" ht="15" hidden="1" thickBot="1">
      <c r="A833" s="70" t="s">
        <v>8089</v>
      </c>
      <c r="B833" t="s">
        <v>8090</v>
      </c>
      <c r="C833" s="36" t="s">
        <v>8305</v>
      </c>
      <c r="D833" s="65" t="s">
        <v>5304</v>
      </c>
    </row>
    <row r="834" spans="1:4" ht="15" hidden="1" thickBot="1">
      <c r="A834" s="70" t="s">
        <v>8091</v>
      </c>
      <c r="B834" t="s">
        <v>8092</v>
      </c>
      <c r="C834" s="36" t="s">
        <v>8306</v>
      </c>
      <c r="D834" s="65" t="s">
        <v>5304</v>
      </c>
    </row>
    <row r="835" spans="1:4" ht="15" hidden="1" thickBot="1">
      <c r="A835" s="70" t="s">
        <v>8093</v>
      </c>
      <c r="B835" t="s">
        <v>8094</v>
      </c>
      <c r="C835" s="36" t="s">
        <v>8307</v>
      </c>
      <c r="D835" s="65" t="s">
        <v>5304</v>
      </c>
    </row>
    <row r="836" spans="1:4" ht="15" hidden="1" thickBot="1">
      <c r="A836" s="70" t="s">
        <v>8095</v>
      </c>
      <c r="B836" t="s">
        <v>8096</v>
      </c>
      <c r="C836" s="36" t="s">
        <v>8308</v>
      </c>
      <c r="D836" s="65" t="s">
        <v>5304</v>
      </c>
    </row>
    <row r="837" spans="1:4" ht="15" hidden="1" thickBot="1">
      <c r="A837" s="70" t="s">
        <v>8097</v>
      </c>
      <c r="B837" t="s">
        <v>8098</v>
      </c>
      <c r="C837" s="36" t="s">
        <v>8309</v>
      </c>
      <c r="D837" s="65" t="s">
        <v>5304</v>
      </c>
    </row>
    <row r="838" spans="1:4" ht="15" hidden="1" thickBot="1">
      <c r="A838" s="70" t="s">
        <v>8099</v>
      </c>
      <c r="B838" t="s">
        <v>8100</v>
      </c>
      <c r="C838" s="36" t="s">
        <v>8310</v>
      </c>
      <c r="D838" s="65" t="s">
        <v>5304</v>
      </c>
    </row>
    <row r="839" spans="1:4" ht="15" hidden="1" thickBot="1">
      <c r="A839" s="70" t="s">
        <v>8101</v>
      </c>
      <c r="B839" t="s">
        <v>8102</v>
      </c>
      <c r="C839" s="36" t="s">
        <v>8311</v>
      </c>
      <c r="D839" s="65" t="s">
        <v>5304</v>
      </c>
    </row>
    <row r="840" spans="1:4" ht="15" hidden="1" thickBot="1">
      <c r="A840" s="70" t="s">
        <v>8103</v>
      </c>
      <c r="B840" t="s">
        <v>8104</v>
      </c>
      <c r="C840" s="36" t="s">
        <v>8312</v>
      </c>
      <c r="D840" s="65" t="s">
        <v>5304</v>
      </c>
    </row>
    <row r="841" spans="1:4" ht="15" hidden="1" thickBot="1">
      <c r="A841" s="70" t="s">
        <v>2801</v>
      </c>
      <c r="B841" t="s">
        <v>2802</v>
      </c>
      <c r="C841" s="36" t="s">
        <v>8313</v>
      </c>
      <c r="D841" s="71" t="s">
        <v>5304</v>
      </c>
    </row>
    <row r="842" spans="1:4" ht="15" hidden="1" thickBot="1">
      <c r="A842" s="70" t="s">
        <v>2807</v>
      </c>
      <c r="B842" t="s">
        <v>2808</v>
      </c>
      <c r="C842" s="36" t="s">
        <v>8314</v>
      </c>
      <c r="D842" s="71" t="s">
        <v>5304</v>
      </c>
    </row>
    <row r="843" spans="1:4" ht="15" hidden="1" thickBot="1">
      <c r="A843" s="70" t="s">
        <v>2811</v>
      </c>
      <c r="B843" t="s">
        <v>2812</v>
      </c>
      <c r="C843" s="36" t="s">
        <v>8315</v>
      </c>
      <c r="D843" s="71" t="s">
        <v>5304</v>
      </c>
    </row>
    <row r="844" spans="1:4" ht="15" hidden="1" thickBot="1">
      <c r="A844" s="70" t="s">
        <v>2815</v>
      </c>
      <c r="B844" t="s">
        <v>2816</v>
      </c>
      <c r="C844" s="36" t="s">
        <v>8316</v>
      </c>
      <c r="D844" s="71" t="s">
        <v>5304</v>
      </c>
    </row>
    <row r="845" spans="1:4" ht="15" hidden="1" thickBot="1">
      <c r="A845" s="70" t="s">
        <v>4560</v>
      </c>
      <c r="B845" t="s">
        <v>4561</v>
      </c>
      <c r="C845" s="36" t="s">
        <v>8317</v>
      </c>
      <c r="D845" s="71" t="s">
        <v>5304</v>
      </c>
    </row>
    <row r="846" spans="1:4" ht="15" hidden="1" thickBot="1">
      <c r="A846" s="70" t="s">
        <v>4562</v>
      </c>
      <c r="B846" t="s">
        <v>4563</v>
      </c>
      <c r="C846" s="36" t="s">
        <v>8318</v>
      </c>
      <c r="D846" s="71" t="s">
        <v>5304</v>
      </c>
    </row>
    <row r="847" spans="1:4" ht="15" hidden="1" thickBot="1">
      <c r="A847" s="70" t="s">
        <v>4222</v>
      </c>
      <c r="B847" t="s">
        <v>4223</v>
      </c>
      <c r="C847" s="36" t="s">
        <v>8319</v>
      </c>
      <c r="D847" s="71" t="s">
        <v>5304</v>
      </c>
    </row>
    <row r="848" spans="1:4" ht="15" hidden="1" thickBot="1">
      <c r="A848" s="70" t="s">
        <v>4566</v>
      </c>
      <c r="B848" t="s">
        <v>4567</v>
      </c>
      <c r="C848" s="36" t="s">
        <v>8320</v>
      </c>
      <c r="D848" s="71" t="s">
        <v>5304</v>
      </c>
    </row>
    <row r="849" spans="1:4" ht="15" hidden="1" thickBot="1">
      <c r="A849" s="70" t="s">
        <v>8105</v>
      </c>
      <c r="B849" t="s">
        <v>8106</v>
      </c>
      <c r="C849" s="36" t="s">
        <v>8321</v>
      </c>
      <c r="D849" s="71" t="s">
        <v>5304</v>
      </c>
    </row>
    <row r="850" spans="1:4" ht="15" hidden="1" thickBot="1">
      <c r="A850" s="70" t="s">
        <v>8107</v>
      </c>
      <c r="B850" t="s">
        <v>8108</v>
      </c>
      <c r="C850" s="36" t="s">
        <v>8322</v>
      </c>
      <c r="D850" s="71" t="s">
        <v>5304</v>
      </c>
    </row>
    <row r="851" spans="1:4" ht="15" hidden="1" thickBot="1">
      <c r="A851" s="70" t="s">
        <v>2823</v>
      </c>
      <c r="B851" t="s">
        <v>2824</v>
      </c>
      <c r="C851" s="36" t="s">
        <v>8323</v>
      </c>
      <c r="D851" s="71" t="s">
        <v>5304</v>
      </c>
    </row>
    <row r="852" spans="1:4" ht="15" hidden="1" thickBot="1">
      <c r="A852" s="70" t="s">
        <v>2018</v>
      </c>
      <c r="B852" t="s">
        <v>2019</v>
      </c>
      <c r="C852" s="36" t="s">
        <v>8324</v>
      </c>
      <c r="D852" s="71" t="s">
        <v>5304</v>
      </c>
    </row>
    <row r="853" spans="1:4" ht="15" hidden="1" thickBot="1">
      <c r="A853" s="70" t="s">
        <v>2020</v>
      </c>
      <c r="B853" t="s">
        <v>2021</v>
      </c>
      <c r="C853" s="36" t="s">
        <v>8325</v>
      </c>
      <c r="D853" s="71" t="s">
        <v>5304</v>
      </c>
    </row>
    <row r="854" spans="1:4" ht="15" hidden="1" thickBot="1">
      <c r="A854" s="70" t="s">
        <v>2022</v>
      </c>
      <c r="B854" t="s">
        <v>2023</v>
      </c>
      <c r="C854" s="36" t="s">
        <v>8326</v>
      </c>
      <c r="D854" s="71" t="s">
        <v>5304</v>
      </c>
    </row>
    <row r="855" spans="1:4" ht="15" hidden="1" thickBot="1">
      <c r="A855" s="70" t="s">
        <v>2024</v>
      </c>
      <c r="B855" t="s">
        <v>2025</v>
      </c>
      <c r="C855" s="36" t="s">
        <v>8327</v>
      </c>
      <c r="D855" s="71" t="s">
        <v>5304</v>
      </c>
    </row>
    <row r="856" spans="1:4" ht="15" hidden="1" thickBot="1">
      <c r="A856" s="70" t="s">
        <v>2026</v>
      </c>
      <c r="B856" t="s">
        <v>2027</v>
      </c>
      <c r="C856" s="36" t="s">
        <v>8328</v>
      </c>
      <c r="D856" s="71" t="s">
        <v>5304</v>
      </c>
    </row>
    <row r="857" spans="1:4" ht="15" hidden="1" thickBot="1">
      <c r="A857" s="70" t="s">
        <v>2837</v>
      </c>
      <c r="B857" t="s">
        <v>2838</v>
      </c>
      <c r="C857" s="36" t="s">
        <v>8329</v>
      </c>
      <c r="D857" s="71" t="s">
        <v>5304</v>
      </c>
    </row>
    <row r="858" spans="1:4" ht="15" hidden="1" thickBot="1">
      <c r="A858" s="70" t="s">
        <v>2030</v>
      </c>
      <c r="B858" t="s">
        <v>2031</v>
      </c>
      <c r="C858" s="36" t="s">
        <v>8330</v>
      </c>
      <c r="D858" s="71" t="s">
        <v>5304</v>
      </c>
    </row>
    <row r="859" spans="1:4" ht="15" hidden="1" thickBot="1">
      <c r="A859" s="70" t="s">
        <v>2032</v>
      </c>
      <c r="B859" t="s">
        <v>2033</v>
      </c>
      <c r="C859" s="36" t="s">
        <v>8331</v>
      </c>
      <c r="D859" s="71" t="s">
        <v>5304</v>
      </c>
    </row>
    <row r="860" spans="1:4" ht="15" hidden="1" thickBot="1">
      <c r="A860" s="70" t="s">
        <v>2032</v>
      </c>
      <c r="B860" t="s">
        <v>2033</v>
      </c>
      <c r="C860" s="36" t="s">
        <v>8332</v>
      </c>
      <c r="D860" s="71" t="s">
        <v>5304</v>
      </c>
    </row>
    <row r="861" spans="1:4" ht="15" hidden="1" thickBot="1">
      <c r="A861" s="70" t="s">
        <v>2034</v>
      </c>
      <c r="B861" t="s">
        <v>2035</v>
      </c>
      <c r="C861" s="36" t="s">
        <v>8333</v>
      </c>
      <c r="D861" s="71" t="s">
        <v>5304</v>
      </c>
    </row>
    <row r="862" spans="1:4" ht="15" hidden="1" thickBot="1">
      <c r="A862" s="70" t="s">
        <v>2036</v>
      </c>
      <c r="B862" t="s">
        <v>2037</v>
      </c>
      <c r="C862" s="36" t="s">
        <v>8334</v>
      </c>
      <c r="D862" s="71" t="s">
        <v>5304</v>
      </c>
    </row>
    <row r="863" spans="1:4" ht="15" hidden="1" thickBot="1">
      <c r="A863" s="70" t="s">
        <v>3038</v>
      </c>
      <c r="B863" t="s">
        <v>3039</v>
      </c>
      <c r="C863" s="36" t="s">
        <v>8335</v>
      </c>
      <c r="D863" s="71" t="s">
        <v>5304</v>
      </c>
    </row>
    <row r="864" spans="1:4" ht="15" hidden="1" thickBot="1">
      <c r="A864" s="70" t="s">
        <v>8109</v>
      </c>
      <c r="B864" t="s">
        <v>8110</v>
      </c>
      <c r="C864" s="36" t="s">
        <v>8336</v>
      </c>
      <c r="D864" s="71" t="s">
        <v>5304</v>
      </c>
    </row>
    <row r="865" spans="1:4" ht="15" hidden="1" thickBot="1">
      <c r="A865" s="70" t="s">
        <v>8111</v>
      </c>
      <c r="B865" t="s">
        <v>8112</v>
      </c>
      <c r="C865" s="36" t="s">
        <v>8337</v>
      </c>
      <c r="D865" s="71" t="s">
        <v>5304</v>
      </c>
    </row>
    <row r="866" spans="1:4" ht="15" hidden="1" thickBot="1">
      <c r="A866" s="70" t="s">
        <v>8113</v>
      </c>
      <c r="B866" t="s">
        <v>8114</v>
      </c>
      <c r="C866" s="36" t="s">
        <v>8338</v>
      </c>
      <c r="D866" s="71" t="s">
        <v>5304</v>
      </c>
    </row>
    <row r="867" spans="1:4" ht="15" hidden="1" thickBot="1">
      <c r="A867" s="70" t="s">
        <v>8115</v>
      </c>
      <c r="B867" t="s">
        <v>8116</v>
      </c>
      <c r="C867" s="36" t="s">
        <v>8339</v>
      </c>
      <c r="D867" s="71" t="s">
        <v>5304</v>
      </c>
    </row>
    <row r="868" spans="1:4" ht="15" hidden="1" thickBot="1">
      <c r="A868" s="70" t="s">
        <v>2877</v>
      </c>
      <c r="B868" t="s">
        <v>2878</v>
      </c>
      <c r="C868" s="37" t="s">
        <v>8340</v>
      </c>
      <c r="D868" s="71" t="s">
        <v>5304</v>
      </c>
    </row>
    <row r="869" spans="1:4" ht="15" hidden="1" thickBot="1">
      <c r="A869" s="70" t="s">
        <v>2879</v>
      </c>
      <c r="B869" t="s">
        <v>2880</v>
      </c>
      <c r="C869" s="37" t="s">
        <v>8341</v>
      </c>
      <c r="D869" s="71" t="s">
        <v>5304</v>
      </c>
    </row>
    <row r="870" spans="1:4" ht="15" hidden="1" thickBot="1">
      <c r="A870" s="70" t="s">
        <v>2070</v>
      </c>
      <c r="B870" t="s">
        <v>2071</v>
      </c>
      <c r="C870" s="37" t="s">
        <v>8342</v>
      </c>
      <c r="D870" s="71" t="s">
        <v>5304</v>
      </c>
    </row>
    <row r="871" spans="1:4" ht="15" hidden="1" thickBot="1">
      <c r="A871" s="70" t="s">
        <v>2072</v>
      </c>
      <c r="B871" t="s">
        <v>2073</v>
      </c>
      <c r="C871" s="37" t="s">
        <v>8343</v>
      </c>
      <c r="D871" s="71" t="s">
        <v>5304</v>
      </c>
    </row>
    <row r="872" spans="1:4" ht="15" hidden="1" thickBot="1">
      <c r="A872" s="70" t="s">
        <v>2074</v>
      </c>
      <c r="B872" t="s">
        <v>2075</v>
      </c>
      <c r="C872" s="37" t="s">
        <v>8344</v>
      </c>
      <c r="D872" s="71" t="s">
        <v>5304</v>
      </c>
    </row>
    <row r="873" spans="1:4" ht="15" hidden="1" thickBot="1">
      <c r="A873" s="70" t="s">
        <v>2076</v>
      </c>
      <c r="B873" t="s">
        <v>2077</v>
      </c>
      <c r="C873" s="37" t="s">
        <v>8345</v>
      </c>
      <c r="D873" s="71" t="s">
        <v>5304</v>
      </c>
    </row>
    <row r="874" spans="1:4" ht="15" hidden="1" thickBot="1">
      <c r="A874" s="70" t="s">
        <v>5205</v>
      </c>
      <c r="B874" t="s">
        <v>5206</v>
      </c>
      <c r="C874" s="37" t="s">
        <v>8346</v>
      </c>
      <c r="D874" s="71" t="s">
        <v>5304</v>
      </c>
    </row>
    <row r="875" spans="1:4" ht="15" hidden="1" thickBot="1">
      <c r="A875" s="70" t="s">
        <v>3337</v>
      </c>
      <c r="B875" t="s">
        <v>3338</v>
      </c>
      <c r="C875" s="37" t="s">
        <v>8347</v>
      </c>
      <c r="D875" s="71" t="s">
        <v>5304</v>
      </c>
    </row>
    <row r="876" spans="1:4" ht="15" hidden="1" thickBot="1">
      <c r="A876" s="70" t="s">
        <v>3339</v>
      </c>
      <c r="B876" t="s">
        <v>3340</v>
      </c>
      <c r="C876" s="37" t="s">
        <v>8348</v>
      </c>
      <c r="D876" s="71" t="s">
        <v>5304</v>
      </c>
    </row>
    <row r="877" spans="1:4" ht="15" hidden="1" thickBot="1">
      <c r="A877" s="70" t="s">
        <v>4586</v>
      </c>
      <c r="B877" t="s">
        <v>4587</v>
      </c>
      <c r="C877" s="37" t="s">
        <v>8349</v>
      </c>
      <c r="D877" s="71" t="s">
        <v>5304</v>
      </c>
    </row>
    <row r="878" spans="1:4" ht="15" hidden="1" thickBot="1">
      <c r="A878" s="70" t="s">
        <v>2084</v>
      </c>
      <c r="B878" t="s">
        <v>2085</v>
      </c>
      <c r="C878" s="37" t="s">
        <v>8350</v>
      </c>
      <c r="D878" s="71" t="s">
        <v>5304</v>
      </c>
    </row>
    <row r="879" spans="1:4" ht="15" hidden="1" thickBot="1">
      <c r="A879" s="70" t="s">
        <v>3343</v>
      </c>
      <c r="B879" t="s">
        <v>3344</v>
      </c>
      <c r="C879" s="37" t="s">
        <v>8351</v>
      </c>
      <c r="D879" s="71" t="s">
        <v>5304</v>
      </c>
    </row>
    <row r="880" spans="1:4" ht="15" hidden="1" thickBot="1">
      <c r="A880" s="70" t="s">
        <v>4250</v>
      </c>
      <c r="B880" t="s">
        <v>4251</v>
      </c>
      <c r="C880" s="37" t="s">
        <v>8352</v>
      </c>
      <c r="D880" s="71" t="s">
        <v>5304</v>
      </c>
    </row>
    <row r="881" spans="1:4" ht="15" hidden="1" thickBot="1">
      <c r="A881" s="70" t="s">
        <v>2310</v>
      </c>
      <c r="B881" t="s">
        <v>2311</v>
      </c>
      <c r="C881" s="37" t="s">
        <v>8353</v>
      </c>
      <c r="D881" s="71" t="s">
        <v>5304</v>
      </c>
    </row>
    <row r="882" spans="1:4" ht="15" hidden="1" thickBot="1">
      <c r="A882" s="70" t="s">
        <v>3351</v>
      </c>
      <c r="B882" t="s">
        <v>3352</v>
      </c>
      <c r="C882" s="37" t="s">
        <v>8354</v>
      </c>
      <c r="D882" s="71" t="s">
        <v>5304</v>
      </c>
    </row>
    <row r="883" spans="1:4" ht="15" hidden="1" thickBot="1">
      <c r="A883" s="70" t="s">
        <v>2889</v>
      </c>
      <c r="B883" t="s">
        <v>2890</v>
      </c>
      <c r="C883" s="37" t="s">
        <v>8355</v>
      </c>
      <c r="D883" s="71" t="s">
        <v>5304</v>
      </c>
    </row>
    <row r="884" spans="1:4" ht="15" hidden="1" thickBot="1">
      <c r="A884" s="70" t="s">
        <v>2897</v>
      </c>
      <c r="B884" t="s">
        <v>2898</v>
      </c>
      <c r="C884" s="36" t="s">
        <v>8372</v>
      </c>
      <c r="D884" s="71" t="s">
        <v>5304</v>
      </c>
    </row>
    <row r="885" spans="1:4" ht="15" hidden="1" thickBot="1">
      <c r="A885" s="70" t="s">
        <v>8117</v>
      </c>
      <c r="B885" t="s">
        <v>8118</v>
      </c>
      <c r="C885" s="36" t="s">
        <v>8379</v>
      </c>
      <c r="D885" s="71" t="s">
        <v>5304</v>
      </c>
    </row>
    <row r="886" spans="1:4" ht="15" hidden="1" thickBot="1">
      <c r="A886" s="70" t="s">
        <v>8119</v>
      </c>
      <c r="B886" t="s">
        <v>8120</v>
      </c>
      <c r="C886" s="36" t="s">
        <v>8380</v>
      </c>
      <c r="D886" s="71" t="s">
        <v>5304</v>
      </c>
    </row>
    <row r="887" spans="1:4" ht="15" hidden="1" thickBot="1">
      <c r="A887" s="70" t="s">
        <v>8121</v>
      </c>
      <c r="B887" t="s">
        <v>8122</v>
      </c>
      <c r="C887" s="36" t="s">
        <v>8381</v>
      </c>
      <c r="D887" s="71" t="s">
        <v>5304</v>
      </c>
    </row>
    <row r="888" spans="1:4" ht="15" hidden="1" thickBot="1">
      <c r="A888" s="70" t="s">
        <v>8123</v>
      </c>
      <c r="B888" t="s">
        <v>8124</v>
      </c>
      <c r="C888" s="36" t="s">
        <v>8382</v>
      </c>
      <c r="D888" s="71" t="s">
        <v>5304</v>
      </c>
    </row>
    <row r="889" spans="1:4" ht="15" hidden="1" thickBot="1">
      <c r="A889" s="70" t="s">
        <v>8125</v>
      </c>
      <c r="B889" t="s">
        <v>8126</v>
      </c>
      <c r="C889" s="36" t="s">
        <v>8383</v>
      </c>
      <c r="D889" s="71" t="s">
        <v>5304</v>
      </c>
    </row>
    <row r="890" spans="1:4" ht="15" hidden="1" thickBot="1">
      <c r="A890" s="70" t="s">
        <v>8132</v>
      </c>
      <c r="B890" t="s">
        <v>8133</v>
      </c>
      <c r="C890" s="36" t="s">
        <v>8384</v>
      </c>
      <c r="D890" s="71" t="s">
        <v>5304</v>
      </c>
    </row>
    <row r="891" spans="1:4" ht="15" hidden="1" thickBot="1">
      <c r="A891" s="70" t="s">
        <v>3601</v>
      </c>
      <c r="B891" t="s">
        <v>3602</v>
      </c>
      <c r="C891" s="36" t="s">
        <v>8373</v>
      </c>
      <c r="D891" s="71" t="s">
        <v>5304</v>
      </c>
    </row>
    <row r="892" spans="1:4" ht="15" hidden="1" thickBot="1">
      <c r="A892" s="70" t="s">
        <v>8081</v>
      </c>
      <c r="B892" t="s">
        <v>8082</v>
      </c>
      <c r="C892" s="36" t="s">
        <v>8374</v>
      </c>
      <c r="D892" s="71" t="s">
        <v>5304</v>
      </c>
    </row>
    <row r="893" spans="1:4" ht="15" hidden="1" thickBot="1">
      <c r="A893" s="70" t="s">
        <v>8083</v>
      </c>
      <c r="B893" t="s">
        <v>8084</v>
      </c>
      <c r="C893" s="36" t="s">
        <v>8385</v>
      </c>
      <c r="D893" s="71" t="s">
        <v>5304</v>
      </c>
    </row>
    <row r="894" spans="1:4" ht="15" hidden="1" thickBot="1">
      <c r="A894" s="70" t="s">
        <v>8085</v>
      </c>
      <c r="B894" t="s">
        <v>8086</v>
      </c>
      <c r="C894" s="36" t="s">
        <v>8386</v>
      </c>
      <c r="D894" s="71" t="s">
        <v>5304</v>
      </c>
    </row>
    <row r="895" spans="1:4" ht="15" hidden="1" thickBot="1">
      <c r="A895" s="70" t="s">
        <v>8089</v>
      </c>
      <c r="B895" t="s">
        <v>8090</v>
      </c>
      <c r="C895" s="36" t="s">
        <v>8386</v>
      </c>
      <c r="D895" s="71" t="s">
        <v>5304</v>
      </c>
    </row>
    <row r="896" spans="1:4" ht="15" hidden="1" thickBot="1">
      <c r="A896" s="70" t="s">
        <v>8134</v>
      </c>
      <c r="B896" t="s">
        <v>8135</v>
      </c>
      <c r="C896" s="36" t="s">
        <v>8375</v>
      </c>
      <c r="D896" s="71" t="s">
        <v>5304</v>
      </c>
    </row>
    <row r="897" spans="1:4" ht="15" hidden="1" thickBot="1">
      <c r="A897" s="70" t="s">
        <v>5205</v>
      </c>
      <c r="B897" t="s">
        <v>5206</v>
      </c>
      <c r="C897" s="36" t="s">
        <v>8376</v>
      </c>
      <c r="D897" s="71" t="s">
        <v>5304</v>
      </c>
    </row>
    <row r="898" spans="1:4" ht="15" hidden="1" thickBot="1">
      <c r="A898" s="70" t="s">
        <v>5197</v>
      </c>
      <c r="B898" t="s">
        <v>5198</v>
      </c>
      <c r="C898" s="36" t="s">
        <v>8387</v>
      </c>
      <c r="D898" s="71" t="s">
        <v>5304</v>
      </c>
    </row>
    <row r="899" spans="1:4" ht="15" hidden="1" thickBot="1">
      <c r="A899" s="70" t="s">
        <v>3337</v>
      </c>
      <c r="B899" t="s">
        <v>3338</v>
      </c>
      <c r="C899" s="36" t="s">
        <v>8377</v>
      </c>
      <c r="D899" s="71" t="s">
        <v>5304</v>
      </c>
    </row>
    <row r="900" spans="1:4" ht="15" hidden="1" thickBot="1">
      <c r="A900" s="70" t="s">
        <v>3337</v>
      </c>
      <c r="B900" t="s">
        <v>3338</v>
      </c>
      <c r="C900" s="36" t="s">
        <v>8377</v>
      </c>
      <c r="D900" s="71" t="s">
        <v>5304</v>
      </c>
    </row>
    <row r="901" spans="1:4" ht="15" hidden="1" thickBot="1">
      <c r="A901" s="70" t="s">
        <v>4586</v>
      </c>
      <c r="B901" t="s">
        <v>4587</v>
      </c>
      <c r="C901" s="36" t="s">
        <v>8388</v>
      </c>
      <c r="D901" s="71" t="s">
        <v>5304</v>
      </c>
    </row>
    <row r="902" spans="1:4" ht="15" hidden="1" thickBot="1">
      <c r="A902" s="70" t="s">
        <v>2084</v>
      </c>
      <c r="B902" t="s">
        <v>2085</v>
      </c>
      <c r="C902" s="36" t="s">
        <v>8378</v>
      </c>
      <c r="D902" s="71" t="s">
        <v>5304</v>
      </c>
    </row>
    <row r="903" spans="1:4" ht="15" hidden="1" thickBot="1">
      <c r="A903" s="70" t="s">
        <v>2769</v>
      </c>
      <c r="B903" t="s">
        <v>2770</v>
      </c>
      <c r="C903" s="35" t="s">
        <v>8444</v>
      </c>
      <c r="D903" s="65" t="s">
        <v>5310</v>
      </c>
    </row>
    <row r="904" spans="1:4" ht="15" hidden="1" thickBot="1">
      <c r="A904" s="70" t="s">
        <v>8072</v>
      </c>
      <c r="B904" t="s">
        <v>8073</v>
      </c>
      <c r="C904" s="35" t="s">
        <v>8445</v>
      </c>
      <c r="D904" s="65" t="s">
        <v>5310</v>
      </c>
    </row>
    <row r="905" spans="1:4" ht="15" hidden="1" thickBot="1">
      <c r="A905" s="70" t="s">
        <v>4526</v>
      </c>
      <c r="B905" t="s">
        <v>4527</v>
      </c>
      <c r="C905" s="37" t="s">
        <v>8436</v>
      </c>
      <c r="D905" s="71" t="s">
        <v>5308</v>
      </c>
    </row>
    <row r="906" spans="1:4" ht="15" hidden="1" thickBot="1">
      <c r="A906" s="70" t="s">
        <v>3595</v>
      </c>
      <c r="B906" t="s">
        <v>3596</v>
      </c>
      <c r="C906" s="37" t="s">
        <v>8437</v>
      </c>
      <c r="D906" s="71" t="s">
        <v>5308</v>
      </c>
    </row>
    <row r="907" spans="1:4" ht="15" hidden="1" thickBot="1">
      <c r="A907" s="70" t="s">
        <v>3989</v>
      </c>
      <c r="B907" t="s">
        <v>3990</v>
      </c>
      <c r="C907" s="37" t="s">
        <v>8438</v>
      </c>
      <c r="D907" s="71" t="s">
        <v>5308</v>
      </c>
    </row>
    <row r="908" spans="1:4" ht="15" hidden="1" thickBot="1">
      <c r="A908" s="70" t="s">
        <v>3299</v>
      </c>
      <c r="B908" t="s">
        <v>3300</v>
      </c>
      <c r="C908" s="37" t="s">
        <v>8439</v>
      </c>
      <c r="D908" s="71" t="s">
        <v>5308</v>
      </c>
    </row>
    <row r="909" spans="1:4" ht="15" hidden="1" thickBot="1">
      <c r="A909" s="70" t="s">
        <v>3359</v>
      </c>
      <c r="B909" t="s">
        <v>3360</v>
      </c>
      <c r="C909" s="36" t="s">
        <v>8421</v>
      </c>
      <c r="D909" s="71" t="s">
        <v>5305</v>
      </c>
    </row>
    <row r="910" spans="1:4" ht="15" hidden="1" thickBot="1">
      <c r="A910" s="70" t="s">
        <v>3361</v>
      </c>
      <c r="B910" t="s">
        <v>3362</v>
      </c>
      <c r="C910" s="36" t="s">
        <v>8422</v>
      </c>
      <c r="D910" s="71" t="s">
        <v>5305</v>
      </c>
    </row>
    <row r="911" spans="1:4" ht="15" hidden="1" thickBot="1">
      <c r="A911" s="70" t="s">
        <v>8128</v>
      </c>
      <c r="B911" t="s">
        <v>8129</v>
      </c>
      <c r="C911" s="36" t="s">
        <v>8423</v>
      </c>
      <c r="D911" s="71" t="s">
        <v>5305</v>
      </c>
    </row>
    <row r="912" spans="1:4" ht="15" hidden="1" thickBot="1">
      <c r="A912" s="70" t="s">
        <v>8130</v>
      </c>
      <c r="B912" t="s">
        <v>8131</v>
      </c>
      <c r="C912" s="36" t="s">
        <v>8424</v>
      </c>
      <c r="D912" s="71" t="s">
        <v>5305</v>
      </c>
    </row>
    <row r="913" spans="1:4" ht="15" hidden="1" thickBot="1">
      <c r="A913" s="70" t="s">
        <v>4526</v>
      </c>
      <c r="B913" t="s">
        <v>4527</v>
      </c>
      <c r="C913" s="36" t="s">
        <v>8425</v>
      </c>
      <c r="D913" s="71" t="s">
        <v>5308</v>
      </c>
    </row>
    <row r="914" spans="1:4" ht="15" hidden="1" thickBot="1">
      <c r="A914" s="70" t="s">
        <v>3989</v>
      </c>
      <c r="B914" t="s">
        <v>3990</v>
      </c>
      <c r="C914" s="37" t="s">
        <v>8440</v>
      </c>
      <c r="D914" s="71" t="s">
        <v>5308</v>
      </c>
    </row>
    <row r="915" spans="1:4" ht="15" hidden="1" thickBot="1">
      <c r="A915" s="70" t="s">
        <v>3299</v>
      </c>
      <c r="B915" t="s">
        <v>3300</v>
      </c>
      <c r="C915" t="s">
        <v>8441</v>
      </c>
      <c r="D915" s="71" t="s">
        <v>5308</v>
      </c>
    </row>
    <row r="916" spans="1:4" ht="15" hidden="1" thickBot="1">
      <c r="A916" s="70" t="s">
        <v>8136</v>
      </c>
      <c r="B916" t="s">
        <v>8137</v>
      </c>
      <c r="C916" t="s">
        <v>8426</v>
      </c>
      <c r="D916" s="71" t="s">
        <v>5305</v>
      </c>
    </row>
    <row r="917" spans="1:4" ht="15" hidden="1" thickBot="1">
      <c r="A917" s="70" t="s">
        <v>486</v>
      </c>
      <c r="B917" t="s">
        <v>487</v>
      </c>
      <c r="C917" s="72" t="s">
        <v>8427</v>
      </c>
      <c r="D917" s="71" t="s">
        <v>9504</v>
      </c>
    </row>
    <row r="918" spans="1:4" ht="15" hidden="1" thickBot="1">
      <c r="A918" s="70" t="s">
        <v>2484</v>
      </c>
      <c r="B918" t="s">
        <v>2485</v>
      </c>
      <c r="C918" s="35" t="s">
        <v>8356</v>
      </c>
      <c r="D918" s="71" t="s">
        <v>7517</v>
      </c>
    </row>
    <row r="919" spans="1:4" ht="15" hidden="1" thickBot="1">
      <c r="A919" s="70" t="s">
        <v>3750</v>
      </c>
      <c r="B919" t="s">
        <v>3751</v>
      </c>
      <c r="C919" s="35" t="s">
        <v>8357</v>
      </c>
      <c r="D919" s="71" t="s">
        <v>7517</v>
      </c>
    </row>
    <row r="920" spans="1:4" ht="15" hidden="1" thickBot="1">
      <c r="A920" s="70" t="s">
        <v>1774</v>
      </c>
      <c r="B920" t="s">
        <v>1775</v>
      </c>
      <c r="C920" s="35" t="s">
        <v>8358</v>
      </c>
      <c r="D920" s="71" t="s">
        <v>7517</v>
      </c>
    </row>
    <row r="921" spans="1:4" ht="15" hidden="1" thickBot="1">
      <c r="A921" s="70" t="s">
        <v>1774</v>
      </c>
      <c r="B921" t="s">
        <v>1775</v>
      </c>
      <c r="C921" s="35" t="s">
        <v>8358</v>
      </c>
      <c r="D921" s="71" t="s">
        <v>7517</v>
      </c>
    </row>
    <row r="922" spans="1:4" ht="15" hidden="1" thickBot="1">
      <c r="A922" s="70" t="s">
        <v>4123</v>
      </c>
      <c r="B922" t="s">
        <v>4124</v>
      </c>
      <c r="C922" s="35" t="s">
        <v>8359</v>
      </c>
      <c r="D922" s="71" t="s">
        <v>7517</v>
      </c>
    </row>
    <row r="923" spans="1:4" ht="15" hidden="1" thickBot="1">
      <c r="A923" s="70" t="s">
        <v>1778</v>
      </c>
      <c r="B923" t="s">
        <v>1779</v>
      </c>
      <c r="C923" s="35" t="s">
        <v>8360</v>
      </c>
      <c r="D923" s="71" t="s">
        <v>7517</v>
      </c>
    </row>
    <row r="924" spans="1:4" ht="15" hidden="1" thickBot="1">
      <c r="A924" s="70" t="s">
        <v>1778</v>
      </c>
      <c r="B924" t="s">
        <v>1779</v>
      </c>
      <c r="C924" s="35" t="s">
        <v>8360</v>
      </c>
      <c r="D924" s="71" t="s">
        <v>7517</v>
      </c>
    </row>
    <row r="925" spans="1:4" ht="15" hidden="1" thickBot="1">
      <c r="A925" s="70" t="s">
        <v>1780</v>
      </c>
      <c r="B925" t="s">
        <v>1781</v>
      </c>
      <c r="C925" s="35" t="s">
        <v>8361</v>
      </c>
      <c r="D925" s="71" t="s">
        <v>7517</v>
      </c>
    </row>
    <row r="926" spans="1:4" ht="15" hidden="1" thickBot="1">
      <c r="A926" s="70" t="s">
        <v>2492</v>
      </c>
      <c r="B926" t="s">
        <v>2493</v>
      </c>
      <c r="C926" s="35" t="s">
        <v>8362</v>
      </c>
      <c r="D926" s="71" t="s">
        <v>7517</v>
      </c>
    </row>
    <row r="927" spans="1:4" ht="15" hidden="1" thickBot="1">
      <c r="A927" s="70" t="s">
        <v>1788</v>
      </c>
      <c r="B927" t="s">
        <v>1789</v>
      </c>
      <c r="C927" s="35" t="s">
        <v>8363</v>
      </c>
      <c r="D927" s="71" t="s">
        <v>7517</v>
      </c>
    </row>
    <row r="928" spans="1:4" ht="15" hidden="1" thickBot="1">
      <c r="A928" s="70" t="s">
        <v>2494</v>
      </c>
      <c r="B928" t="s">
        <v>2495</v>
      </c>
      <c r="C928" s="35" t="s">
        <v>8364</v>
      </c>
      <c r="D928" s="71" t="s">
        <v>7517</v>
      </c>
    </row>
    <row r="929" spans="1:4" ht="15" hidden="1" thickBot="1">
      <c r="A929" s="70" t="s">
        <v>1794</v>
      </c>
      <c r="B929" t="s">
        <v>1795</v>
      </c>
      <c r="C929" s="35" t="s">
        <v>8365</v>
      </c>
      <c r="D929" s="71" t="s">
        <v>7517</v>
      </c>
    </row>
    <row r="930" spans="1:4" ht="15" hidden="1" thickBot="1">
      <c r="A930" s="70" t="s">
        <v>1802</v>
      </c>
      <c r="B930" t="s">
        <v>1803</v>
      </c>
      <c r="C930" s="35" t="s">
        <v>8366</v>
      </c>
      <c r="D930" s="71" t="s">
        <v>7517</v>
      </c>
    </row>
    <row r="931" spans="1:4" ht="15" hidden="1" thickBot="1">
      <c r="A931" s="70">
        <v>110520001</v>
      </c>
      <c r="B931" t="s">
        <v>2503</v>
      </c>
      <c r="C931" s="35" t="s">
        <v>8389</v>
      </c>
      <c r="D931" s="71" t="s">
        <v>7517</v>
      </c>
    </row>
    <row r="932" spans="1:4" ht="15" hidden="1" thickBot="1">
      <c r="A932" s="70">
        <v>110521001</v>
      </c>
      <c r="B932" t="s">
        <v>2505</v>
      </c>
      <c r="C932" s="35" t="s">
        <v>8390</v>
      </c>
      <c r="D932" s="71" t="s">
        <v>7517</v>
      </c>
    </row>
    <row r="933" spans="1:4" ht="15" hidden="1" thickBot="1">
      <c r="A933" s="70">
        <v>110559001</v>
      </c>
      <c r="B933" t="s">
        <v>3755</v>
      </c>
      <c r="C933" s="35" t="s">
        <v>8391</v>
      </c>
      <c r="D933" s="71" t="s">
        <v>7517</v>
      </c>
    </row>
    <row r="934" spans="1:4" ht="15" hidden="1" thickBot="1">
      <c r="A934" s="70">
        <v>110593001</v>
      </c>
      <c r="B934" t="s">
        <v>1807</v>
      </c>
      <c r="C934" s="35" t="s">
        <v>8392</v>
      </c>
      <c r="D934" s="71" t="s">
        <v>7517</v>
      </c>
    </row>
    <row r="935" spans="1:4" ht="15" hidden="1" thickBot="1">
      <c r="A935" s="70">
        <v>110594001</v>
      </c>
      <c r="B935" t="s">
        <v>1809</v>
      </c>
      <c r="C935" s="36" t="s">
        <v>8399</v>
      </c>
      <c r="D935" s="71" t="s">
        <v>7517</v>
      </c>
    </row>
    <row r="936" spans="1:4" ht="15" hidden="1" thickBot="1">
      <c r="A936" s="70">
        <v>110595001</v>
      </c>
      <c r="B936" t="s">
        <v>1811</v>
      </c>
      <c r="C936" s="36" t="s">
        <v>8400</v>
      </c>
      <c r="D936" s="71" t="s">
        <v>7517</v>
      </c>
    </row>
    <row r="937" spans="1:4" ht="15" hidden="1" thickBot="1">
      <c r="A937" s="70">
        <v>110635001</v>
      </c>
      <c r="B937" t="s">
        <v>1815</v>
      </c>
      <c r="C937" s="35" t="s">
        <v>8393</v>
      </c>
      <c r="D937" s="71" t="s">
        <v>7517</v>
      </c>
    </row>
    <row r="938" spans="1:4" ht="15" hidden="1" thickBot="1">
      <c r="A938" s="70">
        <v>110636001</v>
      </c>
      <c r="B938" t="s">
        <v>1817</v>
      </c>
      <c r="C938" s="36" t="s">
        <v>8401</v>
      </c>
      <c r="D938" s="71" t="s">
        <v>7517</v>
      </c>
    </row>
    <row r="939" spans="1:4" ht="15" hidden="1" thickBot="1">
      <c r="A939" s="70">
        <v>110636001</v>
      </c>
      <c r="B939" t="s">
        <v>1817</v>
      </c>
      <c r="C939" s="36" t="s">
        <v>8401</v>
      </c>
      <c r="D939" s="71" t="s">
        <v>7517</v>
      </c>
    </row>
    <row r="940" spans="1:4" ht="15" hidden="1" thickBot="1">
      <c r="A940" s="70">
        <v>110645001</v>
      </c>
      <c r="B940" t="s">
        <v>3757</v>
      </c>
      <c r="C940" s="36" t="s">
        <v>8402</v>
      </c>
      <c r="D940" s="71" t="s">
        <v>7517</v>
      </c>
    </row>
    <row r="941" spans="1:4" ht="15" hidden="1" thickBot="1">
      <c r="A941" s="70">
        <v>110646001</v>
      </c>
      <c r="B941" t="s">
        <v>1819</v>
      </c>
      <c r="C941" s="35" t="s">
        <v>8394</v>
      </c>
      <c r="D941" s="71" t="s">
        <v>7517</v>
      </c>
    </row>
    <row r="942" spans="1:4" ht="15" hidden="1" thickBot="1">
      <c r="A942" s="70">
        <v>110649001</v>
      </c>
      <c r="B942" t="s">
        <v>8139</v>
      </c>
      <c r="C942" s="35" t="s">
        <v>8395</v>
      </c>
      <c r="D942" s="71" t="s">
        <v>7517</v>
      </c>
    </row>
    <row r="943" spans="1:4" ht="15" hidden="1" thickBot="1">
      <c r="A943" s="70">
        <v>110651001</v>
      </c>
      <c r="B943" t="s">
        <v>1823</v>
      </c>
      <c r="C943" s="36" t="s">
        <v>8403</v>
      </c>
      <c r="D943" s="71" t="s">
        <v>7517</v>
      </c>
    </row>
    <row r="944" spans="1:4" ht="15" hidden="1" thickBot="1">
      <c r="A944" s="70">
        <v>110671001</v>
      </c>
      <c r="B944" t="s">
        <v>8141</v>
      </c>
      <c r="C944" s="36" t="s">
        <v>8404</v>
      </c>
      <c r="D944" s="71" t="s">
        <v>7517</v>
      </c>
    </row>
    <row r="945" spans="1:4" ht="15" hidden="1" thickBot="1">
      <c r="A945" s="70">
        <v>110676001</v>
      </c>
      <c r="B945" t="s">
        <v>2523</v>
      </c>
      <c r="C945" s="36" t="s">
        <v>8405</v>
      </c>
      <c r="D945" s="71" t="s">
        <v>7517</v>
      </c>
    </row>
    <row r="946" spans="1:4" ht="15" hidden="1" thickBot="1">
      <c r="A946" s="70">
        <v>110677001</v>
      </c>
      <c r="B946" t="s">
        <v>2525</v>
      </c>
      <c r="C946" s="36" t="s">
        <v>8406</v>
      </c>
      <c r="D946" s="71" t="s">
        <v>7517</v>
      </c>
    </row>
    <row r="947" spans="1:4" ht="15" hidden="1" thickBot="1">
      <c r="A947" s="70">
        <v>110723001</v>
      </c>
      <c r="B947" t="s">
        <v>1831</v>
      </c>
      <c r="C947" s="36" t="s">
        <v>8407</v>
      </c>
      <c r="D947" s="71" t="s">
        <v>7517</v>
      </c>
    </row>
    <row r="948" spans="1:4" ht="15" hidden="1" thickBot="1">
      <c r="A948" s="70">
        <v>110732001</v>
      </c>
      <c r="B948" t="s">
        <v>1837</v>
      </c>
      <c r="C948" s="36" t="s">
        <v>8408</v>
      </c>
      <c r="D948" s="71" t="s">
        <v>7517</v>
      </c>
    </row>
    <row r="949" spans="1:4" ht="15" hidden="1" thickBot="1">
      <c r="A949" s="70">
        <v>110736001</v>
      </c>
      <c r="B949" t="s">
        <v>8143</v>
      </c>
      <c r="C949" s="36" t="s">
        <v>8409</v>
      </c>
      <c r="D949" s="71" t="s">
        <v>7517</v>
      </c>
    </row>
    <row r="950" spans="1:4" ht="15" hidden="1" thickBot="1">
      <c r="A950" s="70">
        <v>110855001</v>
      </c>
      <c r="B950" t="s">
        <v>1843</v>
      </c>
      <c r="C950" s="36" t="s">
        <v>8410</v>
      </c>
      <c r="D950" s="71" t="s">
        <v>7517</v>
      </c>
    </row>
    <row r="951" spans="1:4" ht="15" hidden="1" thickBot="1">
      <c r="A951" s="70">
        <v>110911001</v>
      </c>
      <c r="B951" t="s">
        <v>1847</v>
      </c>
      <c r="C951" s="36" t="s">
        <v>8411</v>
      </c>
      <c r="D951" s="71" t="s">
        <v>7517</v>
      </c>
    </row>
    <row r="952" spans="1:4" ht="15" hidden="1" thickBot="1">
      <c r="A952" s="70">
        <v>111016001</v>
      </c>
      <c r="B952" t="s">
        <v>1861</v>
      </c>
      <c r="C952" s="36" t="s">
        <v>8412</v>
      </c>
      <c r="D952" s="71" t="s">
        <v>7517</v>
      </c>
    </row>
    <row r="953" spans="1:4" ht="15" hidden="1" thickBot="1">
      <c r="A953" s="70">
        <v>111072001</v>
      </c>
      <c r="B953" t="s">
        <v>4683</v>
      </c>
      <c r="C953" s="36" t="s">
        <v>8413</v>
      </c>
      <c r="D953" s="71" t="s">
        <v>7517</v>
      </c>
    </row>
    <row r="954" spans="1:4" ht="15" hidden="1" thickBot="1">
      <c r="A954" s="70">
        <v>111076001</v>
      </c>
      <c r="B954" t="s">
        <v>1871</v>
      </c>
      <c r="C954" s="36" t="s">
        <v>8414</v>
      </c>
      <c r="D954" s="71" t="s">
        <v>7517</v>
      </c>
    </row>
    <row r="955" spans="1:4" ht="15" hidden="1" thickBot="1">
      <c r="A955" s="70">
        <v>111352001</v>
      </c>
      <c r="B955" t="s">
        <v>2543</v>
      </c>
      <c r="C955" s="35" t="s">
        <v>8396</v>
      </c>
      <c r="D955" s="71" t="s">
        <v>7517</v>
      </c>
    </row>
    <row r="956" spans="1:4" ht="15" hidden="1" thickBot="1">
      <c r="A956" s="70">
        <v>111402001</v>
      </c>
      <c r="B956" t="s">
        <v>2547</v>
      </c>
      <c r="C956" s="35" t="s">
        <v>8397</v>
      </c>
      <c r="D956" s="71" t="s">
        <v>7517</v>
      </c>
    </row>
    <row r="957" spans="1:4" ht="15" hidden="1" thickBot="1">
      <c r="A957" s="70">
        <v>111404001</v>
      </c>
      <c r="B957" t="s">
        <v>1875</v>
      </c>
      <c r="C957" s="35" t="s">
        <v>8398</v>
      </c>
      <c r="D957" s="71" t="s">
        <v>7517</v>
      </c>
    </row>
    <row r="958" spans="1:4" ht="15" hidden="1" thickBot="1">
      <c r="A958" s="70">
        <v>111405001</v>
      </c>
      <c r="B958" t="s">
        <v>1877</v>
      </c>
      <c r="C958" s="36" t="s">
        <v>8415</v>
      </c>
      <c r="D958" s="71" t="s">
        <v>7517</v>
      </c>
    </row>
    <row r="959" spans="1:4" ht="15" hidden="1" thickBot="1">
      <c r="A959" s="70">
        <v>111407001</v>
      </c>
      <c r="B959" t="s">
        <v>3685</v>
      </c>
      <c r="C959" s="36" t="s">
        <v>8416</v>
      </c>
      <c r="D959" s="71" t="s">
        <v>7517</v>
      </c>
    </row>
    <row r="960" spans="1:4" ht="15" hidden="1" thickBot="1">
      <c r="A960" s="70">
        <v>111507001</v>
      </c>
      <c r="B960" t="s">
        <v>3769</v>
      </c>
      <c r="C960" s="36" t="s">
        <v>8417</v>
      </c>
      <c r="D960" s="71" t="s">
        <v>7517</v>
      </c>
    </row>
    <row r="961" spans="1:4" ht="15" hidden="1" thickBot="1">
      <c r="A961" s="70">
        <v>112370001</v>
      </c>
      <c r="B961" t="s">
        <v>2561</v>
      </c>
      <c r="C961" s="36" t="s">
        <v>8418</v>
      </c>
      <c r="D961" s="71" t="s">
        <v>7517</v>
      </c>
    </row>
    <row r="962" spans="1:4" ht="15" hidden="1" thickBot="1">
      <c r="A962" s="70" t="s">
        <v>3416</v>
      </c>
      <c r="B962" t="s">
        <v>3417</v>
      </c>
      <c r="C962" s="36" t="s">
        <v>8442</v>
      </c>
      <c r="D962" s="71" t="s">
        <v>9505</v>
      </c>
    </row>
    <row r="963" spans="1:4" ht="15" hidden="1" thickBot="1">
      <c r="A963" s="70" t="s">
        <v>1309</v>
      </c>
      <c r="B963" t="s">
        <v>1310</v>
      </c>
      <c r="C963" s="36" t="s">
        <v>8443</v>
      </c>
      <c r="D963" s="71" t="s">
        <v>9505</v>
      </c>
    </row>
    <row r="964" spans="1:4" ht="15" hidden="1" thickBot="1">
      <c r="A964" s="70" t="s">
        <v>5273</v>
      </c>
      <c r="B964" t="s">
        <v>5274</v>
      </c>
      <c r="C964" s="72" t="s">
        <v>8428</v>
      </c>
      <c r="D964" s="71" t="s">
        <v>9504</v>
      </c>
    </row>
    <row r="965" spans="1:4" ht="15" hidden="1" thickBot="1">
      <c r="A965" s="70" t="s">
        <v>3933</v>
      </c>
      <c r="B965" t="s">
        <v>3934</v>
      </c>
      <c r="C965" s="72" t="s">
        <v>8429</v>
      </c>
      <c r="D965" s="71" t="s">
        <v>9504</v>
      </c>
    </row>
    <row r="966" spans="1:4" ht="15" hidden="1" thickBot="1">
      <c r="A966" s="70" t="s">
        <v>984</v>
      </c>
      <c r="B966" t="s">
        <v>985</v>
      </c>
      <c r="C966" s="72" t="s">
        <v>8430</v>
      </c>
      <c r="D966" s="71" t="s">
        <v>9504</v>
      </c>
    </row>
    <row r="967" spans="1:4" ht="15" hidden="1" thickBot="1">
      <c r="A967" s="70" t="s">
        <v>1618</v>
      </c>
      <c r="B967" t="s">
        <v>1619</v>
      </c>
      <c r="C967" t="s">
        <v>8419</v>
      </c>
      <c r="D967" s="71" t="s">
        <v>7517</v>
      </c>
    </row>
    <row r="968" spans="1:4" ht="15" hidden="1" thickBot="1">
      <c r="A968" s="70" t="s">
        <v>984</v>
      </c>
      <c r="B968" t="s">
        <v>985</v>
      </c>
      <c r="C968" s="72" t="s">
        <v>8430</v>
      </c>
      <c r="D968" s="71" t="s">
        <v>9504</v>
      </c>
    </row>
    <row r="969" spans="1:4" ht="15" hidden="1" thickBot="1">
      <c r="A969" s="70" t="s">
        <v>908</v>
      </c>
      <c r="B969" t="s">
        <v>909</v>
      </c>
      <c r="C969" t="s">
        <v>8446</v>
      </c>
      <c r="D969" s="65" t="s">
        <v>5609</v>
      </c>
    </row>
    <row r="970" spans="1:4" ht="15" hidden="1" thickBot="1">
      <c r="A970" s="70" t="s">
        <v>908</v>
      </c>
      <c r="B970" t="s">
        <v>909</v>
      </c>
      <c r="C970" t="s">
        <v>8446</v>
      </c>
      <c r="D970" s="65" t="s">
        <v>5609</v>
      </c>
    </row>
    <row r="971" spans="1:4" ht="15" hidden="1" thickBot="1">
      <c r="A971" s="70" t="s">
        <v>4430</v>
      </c>
      <c r="B971" t="s">
        <v>4431</v>
      </c>
      <c r="C971" s="72" t="s">
        <v>8431</v>
      </c>
      <c r="D971" s="71" t="s">
        <v>9504</v>
      </c>
    </row>
    <row r="972" spans="1:4" ht="15" hidden="1" thickBot="1">
      <c r="A972" s="70" t="s">
        <v>4434</v>
      </c>
      <c r="B972" t="s">
        <v>4435</v>
      </c>
      <c r="C972" s="72" t="s">
        <v>8432</v>
      </c>
      <c r="D972" s="71" t="s">
        <v>9504</v>
      </c>
    </row>
    <row r="973" spans="1:4" ht="15" hidden="1" thickBot="1">
      <c r="A973" s="70" t="s">
        <v>1237</v>
      </c>
      <c r="B973" t="s">
        <v>1238</v>
      </c>
      <c r="C973" s="35" t="s">
        <v>8367</v>
      </c>
      <c r="D973" s="71" t="s">
        <v>5313</v>
      </c>
    </row>
    <row r="974" spans="1:4" ht="15" hidden="1" thickBot="1">
      <c r="A974" s="70" t="s">
        <v>1247</v>
      </c>
      <c r="B974" t="s">
        <v>1248</v>
      </c>
      <c r="C974" s="35" t="s">
        <v>8368</v>
      </c>
      <c r="D974" s="71" t="s">
        <v>5313</v>
      </c>
    </row>
    <row r="975" spans="1:4" ht="15" hidden="1" thickBot="1">
      <c r="A975" s="70" t="s">
        <v>1247</v>
      </c>
      <c r="B975" t="s">
        <v>1248</v>
      </c>
      <c r="C975" s="35" t="s">
        <v>8368</v>
      </c>
      <c r="D975" s="71" t="s">
        <v>5313</v>
      </c>
    </row>
    <row r="976" spans="1:4" ht="15" hidden="1" thickBot="1">
      <c r="A976" s="70" t="s">
        <v>1247</v>
      </c>
      <c r="B976" t="s">
        <v>1248</v>
      </c>
      <c r="C976" s="35" t="s">
        <v>8368</v>
      </c>
      <c r="D976" s="71" t="s">
        <v>5313</v>
      </c>
    </row>
    <row r="977" spans="1:4" ht="15" hidden="1" thickBot="1">
      <c r="A977" s="70" t="s">
        <v>1255</v>
      </c>
      <c r="B977" t="s">
        <v>1256</v>
      </c>
      <c r="C977" s="35" t="s">
        <v>8369</v>
      </c>
      <c r="D977" s="71" t="s">
        <v>5313</v>
      </c>
    </row>
    <row r="978" spans="1:4" ht="15" hidden="1" thickBot="1">
      <c r="A978" s="70" t="s">
        <v>1255</v>
      </c>
      <c r="B978" t="s">
        <v>1256</v>
      </c>
      <c r="C978" s="35" t="s">
        <v>8369</v>
      </c>
      <c r="D978" s="71" t="s">
        <v>5313</v>
      </c>
    </row>
    <row r="979" spans="1:4" ht="15" hidden="1" thickBot="1">
      <c r="A979" s="70" t="s">
        <v>1255</v>
      </c>
      <c r="B979" t="s">
        <v>1256</v>
      </c>
      <c r="C979" s="35" t="s">
        <v>8369</v>
      </c>
      <c r="D979" s="71" t="s">
        <v>5313</v>
      </c>
    </row>
    <row r="980" spans="1:4" ht="15" hidden="1" thickBot="1">
      <c r="A980" s="70" t="s">
        <v>1255</v>
      </c>
      <c r="B980" t="s">
        <v>1256</v>
      </c>
      <c r="C980" s="35" t="s">
        <v>8369</v>
      </c>
      <c r="D980" s="71" t="s">
        <v>5313</v>
      </c>
    </row>
    <row r="981" spans="1:4" ht="15" hidden="1" thickBot="1">
      <c r="A981" s="70" t="s">
        <v>8144</v>
      </c>
      <c r="B981" t="s">
        <v>8145</v>
      </c>
      <c r="C981" s="35" t="s">
        <v>8370</v>
      </c>
      <c r="D981" s="71" t="s">
        <v>5313</v>
      </c>
    </row>
    <row r="982" spans="1:4" ht="15" hidden="1" thickBot="1">
      <c r="A982" s="70" t="s">
        <v>1261</v>
      </c>
      <c r="B982" t="s">
        <v>1262</v>
      </c>
      <c r="C982" s="35" t="s">
        <v>8371</v>
      </c>
      <c r="D982" s="71" t="s">
        <v>5313</v>
      </c>
    </row>
    <row r="983" spans="1:4" ht="15" hidden="1" thickBot="1">
      <c r="A983" s="70" t="s">
        <v>8070</v>
      </c>
      <c r="B983" t="s">
        <v>8071</v>
      </c>
      <c r="C983" s="35" t="s">
        <v>8071</v>
      </c>
      <c r="D983" s="71" t="s">
        <v>5610</v>
      </c>
    </row>
    <row r="984" spans="1:4" ht="15" hidden="1" thickBot="1">
      <c r="A984" s="70" t="s">
        <v>1898</v>
      </c>
      <c r="B984" t="s">
        <v>1899</v>
      </c>
      <c r="C984" s="35" t="s">
        <v>1899</v>
      </c>
      <c r="D984" s="71" t="s">
        <v>5315</v>
      </c>
    </row>
    <row r="985" spans="1:4" ht="15" hidden="1" thickBot="1">
      <c r="A985" s="70" t="s">
        <v>1906</v>
      </c>
      <c r="B985" t="s">
        <v>1907</v>
      </c>
      <c r="C985" s="35" t="s">
        <v>1907</v>
      </c>
      <c r="D985" s="71" t="s">
        <v>5315</v>
      </c>
    </row>
    <row r="986" spans="1:4" ht="15" hidden="1" thickBot="1">
      <c r="A986" s="70" t="s">
        <v>8148</v>
      </c>
      <c r="B986" t="s">
        <v>8149</v>
      </c>
      <c r="C986" s="35" t="s">
        <v>8149</v>
      </c>
      <c r="D986" s="71" t="s">
        <v>5315</v>
      </c>
    </row>
    <row r="987" spans="1:4" ht="15" hidden="1" thickBot="1">
      <c r="A987" s="70" t="s">
        <v>1405</v>
      </c>
      <c r="B987" t="s">
        <v>1406</v>
      </c>
      <c r="C987" s="35" t="s">
        <v>1406</v>
      </c>
      <c r="D987" s="71" t="s">
        <v>5316</v>
      </c>
    </row>
    <row r="988" spans="1:4" ht="15" hidden="1" thickBot="1">
      <c r="A988" s="70" t="s">
        <v>998</v>
      </c>
      <c r="B988" t="s">
        <v>999</v>
      </c>
      <c r="C988" s="35" t="s">
        <v>999</v>
      </c>
      <c r="D988" s="71" t="s">
        <v>5316</v>
      </c>
    </row>
    <row r="989" spans="1:4" ht="15" hidden="1" thickBot="1">
      <c r="A989" s="70" t="s">
        <v>3076</v>
      </c>
      <c r="B989" t="s">
        <v>3077</v>
      </c>
      <c r="C989" s="35" t="s">
        <v>8420</v>
      </c>
      <c r="D989" s="71" t="s">
        <v>5347</v>
      </c>
    </row>
    <row r="990" spans="1:4" ht="15" thickBot="1">
      <c r="A990" s="70" t="s">
        <v>2146</v>
      </c>
      <c r="B990" t="s">
        <v>2147</v>
      </c>
      <c r="C990" s="35" t="s">
        <v>8433</v>
      </c>
      <c r="D990" s="71" t="s">
        <v>5308</v>
      </c>
    </row>
    <row r="991" spans="1:4" ht="15" hidden="1" thickBot="1">
      <c r="A991" s="70" t="s">
        <v>8158</v>
      </c>
      <c r="B991" t="s">
        <v>8159</v>
      </c>
      <c r="C991" s="36" t="s">
        <v>8434</v>
      </c>
      <c r="D991" s="65" t="s">
        <v>7567</v>
      </c>
    </row>
    <row r="992" spans="1:4" ht="15" hidden="1" thickBot="1">
      <c r="A992" s="73" t="s">
        <v>8160</v>
      </c>
      <c r="B992" s="74" t="s">
        <v>8161</v>
      </c>
      <c r="C992" s="75" t="s">
        <v>8435</v>
      </c>
      <c r="D992" s="76" t="s">
        <v>7567</v>
      </c>
    </row>
    <row r="993" spans="1:5" ht="15" thickBot="1"/>
    <row r="994" spans="1:5" s="31" customFormat="1">
      <c r="A994" s="59">
        <v>46082</v>
      </c>
      <c r="B994" s="57" t="s">
        <v>8447</v>
      </c>
      <c r="C994" s="57" t="s">
        <v>6553</v>
      </c>
      <c r="D994" s="57" t="s">
        <v>8844</v>
      </c>
      <c r="E994" s="58" t="s">
        <v>8845</v>
      </c>
    </row>
    <row r="995" spans="1:5">
      <c r="A995" s="50" t="s">
        <v>197</v>
      </c>
      <c r="B995" s="39" t="s">
        <v>198</v>
      </c>
      <c r="C995" s="39" t="s">
        <v>8448</v>
      </c>
      <c r="D995" s="39" t="s">
        <v>5306</v>
      </c>
      <c r="E995" s="51"/>
    </row>
    <row r="996" spans="1:5">
      <c r="A996" s="50" t="s">
        <v>199</v>
      </c>
      <c r="B996" s="39" t="s">
        <v>200</v>
      </c>
      <c r="C996" s="39" t="s">
        <v>8449</v>
      </c>
      <c r="D996" s="39" t="s">
        <v>5306</v>
      </c>
      <c r="E996" s="51"/>
    </row>
    <row r="997" spans="1:5">
      <c r="A997" s="50" t="s">
        <v>197</v>
      </c>
      <c r="B997" s="39" t="s">
        <v>198</v>
      </c>
      <c r="C997" s="39" t="s">
        <v>8448</v>
      </c>
      <c r="D997" s="39" t="s">
        <v>5306</v>
      </c>
      <c r="E997" s="51"/>
    </row>
    <row r="998" spans="1:5">
      <c r="A998" s="50" t="s">
        <v>199</v>
      </c>
      <c r="B998" s="39" t="s">
        <v>200</v>
      </c>
      <c r="C998" s="39" t="s">
        <v>8449</v>
      </c>
      <c r="D998" s="39" t="s">
        <v>5306</v>
      </c>
      <c r="E998" s="51"/>
    </row>
    <row r="999" spans="1:5">
      <c r="A999" s="50" t="s">
        <v>246</v>
      </c>
      <c r="B999" s="39" t="s">
        <v>247</v>
      </c>
      <c r="C999" s="39" t="s">
        <v>8450</v>
      </c>
      <c r="D999" s="39" t="s">
        <v>5306</v>
      </c>
      <c r="E999" s="51"/>
    </row>
    <row r="1000" spans="1:5">
      <c r="A1000" s="27" t="s">
        <v>8058</v>
      </c>
      <c r="B1000" s="27" t="s">
        <v>8059</v>
      </c>
      <c r="C1000" s="39" t="s">
        <v>8451</v>
      </c>
      <c r="D1000" s="39" t="s">
        <v>7502</v>
      </c>
      <c r="E1000" s="51"/>
    </row>
    <row r="1001" spans="1:5">
      <c r="A1001" s="50" t="s">
        <v>209</v>
      </c>
      <c r="B1001" s="39" t="s">
        <v>210</v>
      </c>
      <c r="C1001" s="39" t="s">
        <v>8452</v>
      </c>
      <c r="D1001" s="39" t="s">
        <v>7502</v>
      </c>
      <c r="E1001" s="51"/>
    </row>
    <row r="1002" spans="1:5">
      <c r="A1002" s="50" t="s">
        <v>209</v>
      </c>
      <c r="B1002" s="39" t="s">
        <v>210</v>
      </c>
      <c r="C1002" s="39" t="s">
        <v>8452</v>
      </c>
      <c r="D1002" s="39" t="s">
        <v>7502</v>
      </c>
      <c r="E1002" s="51"/>
    </row>
    <row r="1003" spans="1:5">
      <c r="A1003" s="50" t="s">
        <v>203</v>
      </c>
      <c r="B1003" s="39" t="s">
        <v>204</v>
      </c>
      <c r="C1003" s="39" t="s">
        <v>8453</v>
      </c>
      <c r="D1003" s="39" t="s">
        <v>7502</v>
      </c>
      <c r="E1003" s="51"/>
    </row>
    <row r="1004" spans="1:5">
      <c r="A1004" s="50" t="s">
        <v>191</v>
      </c>
      <c r="B1004" s="39" t="s">
        <v>8454</v>
      </c>
      <c r="C1004" s="39" t="s">
        <v>8455</v>
      </c>
      <c r="D1004" s="39" t="s">
        <v>7502</v>
      </c>
      <c r="E1004" s="51"/>
    </row>
    <row r="1005" spans="1:5">
      <c r="A1005" s="50" t="s">
        <v>207</v>
      </c>
      <c r="B1005" s="39" t="s">
        <v>208</v>
      </c>
      <c r="C1005" s="39" t="s">
        <v>8456</v>
      </c>
      <c r="D1005" s="39" t="s">
        <v>7502</v>
      </c>
      <c r="E1005" s="51"/>
    </row>
    <row r="1006" spans="1:5">
      <c r="A1006" s="50" t="s">
        <v>5044</v>
      </c>
      <c r="B1006" s="39" t="s">
        <v>8457</v>
      </c>
      <c r="C1006" s="39" t="s">
        <v>8458</v>
      </c>
      <c r="D1006" s="39" t="s">
        <v>6315</v>
      </c>
      <c r="E1006" s="51"/>
    </row>
    <row r="1007" spans="1:5">
      <c r="A1007" s="50" t="s">
        <v>5046</v>
      </c>
      <c r="B1007" s="39" t="s">
        <v>8459</v>
      </c>
      <c r="C1007" s="39" t="s">
        <v>8460</v>
      </c>
      <c r="D1007" s="39" t="s">
        <v>6315</v>
      </c>
      <c r="E1007" s="51"/>
    </row>
    <row r="1008" spans="1:5">
      <c r="A1008" s="50" t="s">
        <v>5048</v>
      </c>
      <c r="B1008" s="39" t="s">
        <v>8461</v>
      </c>
      <c r="C1008" s="39" t="s">
        <v>8462</v>
      </c>
      <c r="D1008" s="39" t="s">
        <v>6315</v>
      </c>
      <c r="E1008" s="51"/>
    </row>
    <row r="1009" spans="1:5">
      <c r="A1009" s="50" t="s">
        <v>5050</v>
      </c>
      <c r="B1009" s="39" t="s">
        <v>8463</v>
      </c>
      <c r="C1009" s="39" t="s">
        <v>8464</v>
      </c>
      <c r="D1009" s="39" t="s">
        <v>6315</v>
      </c>
      <c r="E1009" s="51"/>
    </row>
    <row r="1010" spans="1:5">
      <c r="A1010" s="50" t="s">
        <v>5052</v>
      </c>
      <c r="B1010" s="39" t="s">
        <v>8465</v>
      </c>
      <c r="C1010" s="39" t="s">
        <v>8466</v>
      </c>
      <c r="D1010" s="39" t="s">
        <v>6315</v>
      </c>
      <c r="E1010" s="51"/>
    </row>
    <row r="1011" spans="1:5">
      <c r="A1011" s="50" t="s">
        <v>5054</v>
      </c>
      <c r="B1011" s="39" t="s">
        <v>8467</v>
      </c>
      <c r="C1011" s="39" t="s">
        <v>8468</v>
      </c>
      <c r="D1011" s="39" t="s">
        <v>6315</v>
      </c>
      <c r="E1011" s="51"/>
    </row>
    <row r="1012" spans="1:5">
      <c r="A1012" s="50" t="s">
        <v>5056</v>
      </c>
      <c r="B1012" s="39" t="s">
        <v>8469</v>
      </c>
      <c r="C1012" s="39" t="s">
        <v>8470</v>
      </c>
      <c r="D1012" s="39" t="s">
        <v>6315</v>
      </c>
      <c r="E1012" s="51"/>
    </row>
    <row r="1013" spans="1:5">
      <c r="A1013" s="50" t="s">
        <v>5058</v>
      </c>
      <c r="B1013" s="39" t="s">
        <v>8471</v>
      </c>
      <c r="C1013" s="39" t="s">
        <v>8472</v>
      </c>
      <c r="D1013" s="39" t="s">
        <v>6315</v>
      </c>
      <c r="E1013" s="51"/>
    </row>
    <row r="1014" spans="1:5">
      <c r="A1014" s="50" t="s">
        <v>5044</v>
      </c>
      <c r="B1014" s="39" t="s">
        <v>8457</v>
      </c>
      <c r="C1014" s="39" t="s">
        <v>8458</v>
      </c>
      <c r="D1014" s="39" t="s">
        <v>6315</v>
      </c>
      <c r="E1014" s="51"/>
    </row>
    <row r="1015" spans="1:5">
      <c r="A1015" s="50" t="s">
        <v>5046</v>
      </c>
      <c r="B1015" s="39" t="s">
        <v>8459</v>
      </c>
      <c r="C1015" s="39" t="s">
        <v>8460</v>
      </c>
      <c r="D1015" s="39" t="s">
        <v>6315</v>
      </c>
      <c r="E1015" s="51"/>
    </row>
    <row r="1016" spans="1:5">
      <c r="A1016" s="50" t="s">
        <v>5048</v>
      </c>
      <c r="B1016" s="39" t="s">
        <v>8461</v>
      </c>
      <c r="C1016" s="39" t="s">
        <v>8462</v>
      </c>
      <c r="D1016" s="39" t="s">
        <v>6315</v>
      </c>
      <c r="E1016" s="51"/>
    </row>
    <row r="1017" spans="1:5">
      <c r="A1017" s="50" t="s">
        <v>5050</v>
      </c>
      <c r="B1017" s="39" t="s">
        <v>8463</v>
      </c>
      <c r="C1017" s="39" t="s">
        <v>8464</v>
      </c>
      <c r="D1017" s="39" t="s">
        <v>6315</v>
      </c>
      <c r="E1017" s="51"/>
    </row>
    <row r="1018" spans="1:5">
      <c r="A1018" s="50" t="s">
        <v>5052</v>
      </c>
      <c r="B1018" s="39" t="s">
        <v>8465</v>
      </c>
      <c r="C1018" s="39" t="s">
        <v>8466</v>
      </c>
      <c r="D1018" s="39" t="s">
        <v>6315</v>
      </c>
      <c r="E1018" s="51"/>
    </row>
    <row r="1019" spans="1:5">
      <c r="A1019" s="50" t="s">
        <v>5054</v>
      </c>
      <c r="B1019" s="39" t="s">
        <v>8467</v>
      </c>
      <c r="C1019" s="39" t="s">
        <v>8468</v>
      </c>
      <c r="D1019" s="39" t="s">
        <v>6315</v>
      </c>
      <c r="E1019" s="51"/>
    </row>
    <row r="1020" spans="1:5">
      <c r="A1020" s="50" t="s">
        <v>5056</v>
      </c>
      <c r="B1020" s="39" t="s">
        <v>8469</v>
      </c>
      <c r="C1020" s="39" t="s">
        <v>8470</v>
      </c>
      <c r="D1020" s="39" t="s">
        <v>6315</v>
      </c>
      <c r="E1020" s="51"/>
    </row>
    <row r="1021" spans="1:5">
      <c r="A1021" s="78" t="s">
        <v>252</v>
      </c>
      <c r="B1021" s="79" t="s">
        <v>253</v>
      </c>
      <c r="C1021" s="79" t="s">
        <v>9116</v>
      </c>
      <c r="D1021" s="79" t="s">
        <v>5306</v>
      </c>
      <c r="E1021" s="51"/>
    </row>
    <row r="1022" spans="1:5">
      <c r="A1022" s="78" t="s">
        <v>328</v>
      </c>
      <c r="B1022" s="79" t="s">
        <v>329</v>
      </c>
      <c r="C1022" s="79" t="s">
        <v>9117</v>
      </c>
      <c r="D1022" s="79" t="s">
        <v>5306</v>
      </c>
      <c r="E1022" s="51"/>
    </row>
    <row r="1023" spans="1:5">
      <c r="A1023" s="78" t="s">
        <v>256</v>
      </c>
      <c r="B1023" s="79" t="s">
        <v>257</v>
      </c>
      <c r="C1023" s="79" t="s">
        <v>9118</v>
      </c>
      <c r="D1023" s="79" t="s">
        <v>5306</v>
      </c>
      <c r="E1023" s="51"/>
    </row>
    <row r="1024" spans="1:5">
      <c r="A1024" s="78" t="s">
        <v>428</v>
      </c>
      <c r="B1024" s="79" t="s">
        <v>429</v>
      </c>
      <c r="C1024" s="79" t="s">
        <v>9119</v>
      </c>
      <c r="D1024" s="79" t="s">
        <v>5306</v>
      </c>
      <c r="E1024" s="51"/>
    </row>
    <row r="1025" spans="1:5">
      <c r="A1025" s="78" t="s">
        <v>284</v>
      </c>
      <c r="B1025" s="79" t="s">
        <v>285</v>
      </c>
      <c r="C1025" s="79" t="s">
        <v>9120</v>
      </c>
      <c r="D1025" s="79" t="s">
        <v>5306</v>
      </c>
      <c r="E1025" s="51"/>
    </row>
    <row r="1026" spans="1:5">
      <c r="A1026" s="78" t="s">
        <v>1479</v>
      </c>
      <c r="B1026" s="79" t="s">
        <v>1480</v>
      </c>
      <c r="C1026" s="79" t="s">
        <v>9121</v>
      </c>
      <c r="D1026" s="79" t="s">
        <v>5306</v>
      </c>
      <c r="E1026" s="51"/>
    </row>
    <row r="1027" spans="1:5">
      <c r="A1027" s="78" t="s">
        <v>316</v>
      </c>
      <c r="B1027" s="79" t="s">
        <v>317</v>
      </c>
      <c r="C1027" s="79" t="s">
        <v>9122</v>
      </c>
      <c r="D1027" s="79" t="s">
        <v>5306</v>
      </c>
      <c r="E1027" s="51"/>
    </row>
    <row r="1028" spans="1:5">
      <c r="A1028" s="78" t="s">
        <v>4618</v>
      </c>
      <c r="B1028" s="79" t="s">
        <v>4619</v>
      </c>
      <c r="C1028" s="79" t="s">
        <v>9123</v>
      </c>
      <c r="D1028" s="79" t="s">
        <v>5306</v>
      </c>
      <c r="E1028" s="51"/>
    </row>
    <row r="1029" spans="1:5">
      <c r="A1029" s="78" t="s">
        <v>1461</v>
      </c>
      <c r="B1029" s="79" t="s">
        <v>1462</v>
      </c>
      <c r="C1029" s="79" t="s">
        <v>9124</v>
      </c>
      <c r="D1029" s="79" t="s">
        <v>5306</v>
      </c>
      <c r="E1029" s="51"/>
    </row>
    <row r="1030" spans="1:5">
      <c r="A1030" s="78" t="s">
        <v>9016</v>
      </c>
      <c r="B1030" s="79" t="s">
        <v>9017</v>
      </c>
      <c r="C1030" s="79" t="s">
        <v>9125</v>
      </c>
      <c r="D1030" s="79" t="s">
        <v>5306</v>
      </c>
      <c r="E1030" s="51"/>
    </row>
    <row r="1031" spans="1:5">
      <c r="A1031" s="78" t="s">
        <v>9018</v>
      </c>
      <c r="B1031" s="79" t="s">
        <v>9019</v>
      </c>
      <c r="C1031" s="79" t="s">
        <v>9126</v>
      </c>
      <c r="D1031" s="79" t="s">
        <v>5306</v>
      </c>
      <c r="E1031" s="51"/>
    </row>
    <row r="1032" spans="1:5">
      <c r="A1032" s="78" t="s">
        <v>9020</v>
      </c>
      <c r="B1032" s="79" t="s">
        <v>9021</v>
      </c>
      <c r="C1032" s="79" t="s">
        <v>9127</v>
      </c>
      <c r="D1032" s="79" t="s">
        <v>5306</v>
      </c>
      <c r="E1032" s="51"/>
    </row>
    <row r="1033" spans="1:5">
      <c r="A1033" s="78" t="s">
        <v>9022</v>
      </c>
      <c r="B1033" s="79" t="s">
        <v>9023</v>
      </c>
      <c r="C1033" s="79" t="s">
        <v>9128</v>
      </c>
      <c r="D1033" s="79" t="s">
        <v>5306</v>
      </c>
      <c r="E1033" s="51"/>
    </row>
    <row r="1034" spans="1:5">
      <c r="A1034" s="78" t="s">
        <v>9024</v>
      </c>
      <c r="B1034" s="79" t="s">
        <v>9025</v>
      </c>
      <c r="C1034" s="79" t="s">
        <v>9129</v>
      </c>
      <c r="D1034" s="79" t="s">
        <v>5306</v>
      </c>
      <c r="E1034" s="51"/>
    </row>
    <row r="1035" spans="1:5">
      <c r="A1035" s="78" t="s">
        <v>9026</v>
      </c>
      <c r="B1035" s="79" t="s">
        <v>9027</v>
      </c>
      <c r="C1035" s="79" t="s">
        <v>9130</v>
      </c>
      <c r="D1035" s="79" t="s">
        <v>5306</v>
      </c>
      <c r="E1035" s="51"/>
    </row>
    <row r="1036" spans="1:5">
      <c r="A1036" s="78" t="s">
        <v>9028</v>
      </c>
      <c r="B1036" s="79" t="s">
        <v>9029</v>
      </c>
      <c r="C1036" s="79" t="s">
        <v>9131</v>
      </c>
      <c r="D1036" s="79" t="s">
        <v>5306</v>
      </c>
      <c r="E1036" s="51"/>
    </row>
    <row r="1037" spans="1:5">
      <c r="A1037" s="78" t="s">
        <v>9030</v>
      </c>
      <c r="B1037" s="79" t="s">
        <v>9031</v>
      </c>
      <c r="C1037" s="79" t="s">
        <v>9132</v>
      </c>
      <c r="D1037" s="79" t="s">
        <v>5306</v>
      </c>
      <c r="E1037" s="51"/>
    </row>
    <row r="1038" spans="1:5">
      <c r="A1038" s="78" t="s">
        <v>9090</v>
      </c>
      <c r="B1038" s="79" t="s">
        <v>9091</v>
      </c>
      <c r="C1038" s="79" t="s">
        <v>9133</v>
      </c>
      <c r="D1038" s="79" t="s">
        <v>5306</v>
      </c>
      <c r="E1038" s="51"/>
    </row>
    <row r="1039" spans="1:5">
      <c r="A1039" s="78" t="s">
        <v>9092</v>
      </c>
      <c r="B1039" s="79" t="s">
        <v>9093</v>
      </c>
      <c r="C1039" s="79" t="s">
        <v>9134</v>
      </c>
      <c r="D1039" s="79" t="s">
        <v>5306</v>
      </c>
      <c r="E1039" s="51"/>
    </row>
    <row r="1040" spans="1:5">
      <c r="A1040" s="78" t="s">
        <v>1515</v>
      </c>
      <c r="B1040" s="79" t="s">
        <v>1516</v>
      </c>
      <c r="C1040" s="79" t="s">
        <v>9135</v>
      </c>
      <c r="D1040" s="79" t="s">
        <v>5306</v>
      </c>
      <c r="E1040" s="51"/>
    </row>
    <row r="1041" spans="1:5">
      <c r="A1041" s="78" t="s">
        <v>9094</v>
      </c>
      <c r="B1041" s="79" t="s">
        <v>9095</v>
      </c>
      <c r="C1041" s="79" t="s">
        <v>9136</v>
      </c>
      <c r="D1041" s="79" t="s">
        <v>5306</v>
      </c>
      <c r="E1041" s="51"/>
    </row>
    <row r="1042" spans="1:5">
      <c r="A1042" s="78" t="s">
        <v>1437</v>
      </c>
      <c r="B1042" s="79" t="s">
        <v>1438</v>
      </c>
      <c r="C1042" s="79" t="s">
        <v>9137</v>
      </c>
      <c r="D1042" s="79" t="s">
        <v>5306</v>
      </c>
      <c r="E1042" s="51"/>
    </row>
    <row r="1043" spans="1:5">
      <c r="A1043" s="78" t="s">
        <v>1451</v>
      </c>
      <c r="B1043" s="79" t="s">
        <v>1452</v>
      </c>
      <c r="C1043" s="79" t="s">
        <v>9138</v>
      </c>
      <c r="D1043" s="79" t="s">
        <v>5306</v>
      </c>
      <c r="E1043" s="51"/>
    </row>
    <row r="1044" spans="1:5">
      <c r="A1044" s="78" t="s">
        <v>3820</v>
      </c>
      <c r="B1044" s="79" t="s">
        <v>3821</v>
      </c>
      <c r="C1044" s="79" t="s">
        <v>9139</v>
      </c>
      <c r="D1044" s="79" t="s">
        <v>5306</v>
      </c>
      <c r="E1044" s="51"/>
    </row>
    <row r="1045" spans="1:5">
      <c r="A1045" s="78" t="s">
        <v>3820</v>
      </c>
      <c r="B1045" s="79" t="s">
        <v>3821</v>
      </c>
      <c r="C1045" s="79" t="s">
        <v>9139</v>
      </c>
      <c r="D1045" s="79" t="s">
        <v>5306</v>
      </c>
      <c r="E1045" s="51"/>
    </row>
    <row r="1046" spans="1:5">
      <c r="A1046" s="78" t="s">
        <v>9096</v>
      </c>
      <c r="B1046" s="79" t="s">
        <v>9097</v>
      </c>
      <c r="C1046" s="79" t="s">
        <v>9140</v>
      </c>
      <c r="D1046" s="79" t="s">
        <v>5306</v>
      </c>
      <c r="E1046" s="51"/>
    </row>
    <row r="1047" spans="1:5">
      <c r="A1047" s="78" t="s">
        <v>9098</v>
      </c>
      <c r="B1047" s="79" t="s">
        <v>9099</v>
      </c>
      <c r="C1047" s="79" t="s">
        <v>9141</v>
      </c>
      <c r="D1047" s="79" t="s">
        <v>5306</v>
      </c>
      <c r="E1047" s="51"/>
    </row>
    <row r="1048" spans="1:5">
      <c r="A1048" s="78" t="s">
        <v>9100</v>
      </c>
      <c r="B1048" s="79" t="s">
        <v>9101</v>
      </c>
      <c r="C1048" s="79" t="s">
        <v>9142</v>
      </c>
      <c r="D1048" s="79" t="s">
        <v>5306</v>
      </c>
      <c r="E1048" s="51"/>
    </row>
    <row r="1049" spans="1:5">
      <c r="A1049" s="78" t="s">
        <v>9102</v>
      </c>
      <c r="B1049" s="79" t="s">
        <v>9103</v>
      </c>
      <c r="C1049" s="79" t="s">
        <v>9143</v>
      </c>
      <c r="D1049" s="79" t="s">
        <v>5306</v>
      </c>
      <c r="E1049" s="51"/>
    </row>
    <row r="1050" spans="1:5">
      <c r="A1050" s="78" t="s">
        <v>9104</v>
      </c>
      <c r="B1050" s="79" t="s">
        <v>9105</v>
      </c>
      <c r="C1050" s="79" t="s">
        <v>9144</v>
      </c>
      <c r="D1050" s="79" t="s">
        <v>5306</v>
      </c>
      <c r="E1050" s="51"/>
    </row>
    <row r="1051" spans="1:5">
      <c r="A1051" s="78" t="s">
        <v>9106</v>
      </c>
      <c r="B1051" s="79" t="s">
        <v>9107</v>
      </c>
      <c r="C1051" s="79" t="s">
        <v>9145</v>
      </c>
      <c r="D1051" s="79" t="s">
        <v>5306</v>
      </c>
      <c r="E1051" s="51"/>
    </row>
    <row r="1052" spans="1:5">
      <c r="A1052" s="78" t="s">
        <v>296</v>
      </c>
      <c r="B1052" s="79" t="s">
        <v>297</v>
      </c>
      <c r="C1052" s="79" t="s">
        <v>9146</v>
      </c>
      <c r="D1052" s="79" t="s">
        <v>5306</v>
      </c>
      <c r="E1052" s="51"/>
    </row>
    <row r="1053" spans="1:5">
      <c r="A1053" s="78" t="s">
        <v>310</v>
      </c>
      <c r="B1053" s="79" t="s">
        <v>311</v>
      </c>
      <c r="C1053" s="79" t="s">
        <v>9147</v>
      </c>
      <c r="D1053" s="79" t="s">
        <v>5306</v>
      </c>
      <c r="E1053" s="51"/>
    </row>
    <row r="1054" spans="1:5">
      <c r="A1054" s="78" t="s">
        <v>1477</v>
      </c>
      <c r="B1054" s="79" t="s">
        <v>1478</v>
      </c>
      <c r="C1054" s="79" t="s">
        <v>9148</v>
      </c>
      <c r="D1054" s="79" t="s">
        <v>5306</v>
      </c>
      <c r="E1054" s="51"/>
    </row>
    <row r="1055" spans="1:5">
      <c r="A1055" s="78" t="s">
        <v>201</v>
      </c>
      <c r="B1055" s="79" t="s">
        <v>202</v>
      </c>
      <c r="C1055" s="79" t="s">
        <v>9149</v>
      </c>
      <c r="D1055" s="79" t="s">
        <v>5306</v>
      </c>
      <c r="E1055" s="51"/>
    </row>
    <row r="1056" spans="1:5">
      <c r="A1056" s="78" t="s">
        <v>3832</v>
      </c>
      <c r="B1056" s="79" t="s">
        <v>3833</v>
      </c>
      <c r="C1056" s="79" t="s">
        <v>9150</v>
      </c>
      <c r="D1056" s="79" t="s">
        <v>5306</v>
      </c>
      <c r="E1056" s="51"/>
    </row>
    <row r="1057" spans="1:5">
      <c r="A1057" s="78">
        <v>420113001</v>
      </c>
      <c r="B1057" s="79" t="s">
        <v>4146</v>
      </c>
      <c r="C1057" s="79" t="s">
        <v>9151</v>
      </c>
      <c r="D1057" s="79" t="s">
        <v>5307</v>
      </c>
      <c r="E1057" s="51"/>
    </row>
    <row r="1058" spans="1:5">
      <c r="A1058" s="78">
        <v>450296001</v>
      </c>
      <c r="B1058" s="79" t="s">
        <v>3781</v>
      </c>
      <c r="C1058" s="79" t="s">
        <v>9152</v>
      </c>
      <c r="D1058" s="80" t="s">
        <v>5610</v>
      </c>
      <c r="E1058" s="51"/>
    </row>
    <row r="1059" spans="1:5">
      <c r="A1059" s="78" t="s">
        <v>600</v>
      </c>
      <c r="B1059" s="79" t="s">
        <v>601</v>
      </c>
      <c r="C1059" s="79" t="s">
        <v>9154</v>
      </c>
      <c r="D1059" s="79" t="s">
        <v>9153</v>
      </c>
      <c r="E1059" s="51"/>
    </row>
    <row r="1060" spans="1:5">
      <c r="A1060" s="78" t="s">
        <v>346</v>
      </c>
      <c r="B1060" s="79" t="s">
        <v>347</v>
      </c>
      <c r="C1060" s="79" t="s">
        <v>9155</v>
      </c>
      <c r="D1060" s="79" t="s">
        <v>9153</v>
      </c>
      <c r="E1060" s="51"/>
    </row>
    <row r="1061" spans="1:5">
      <c r="A1061" s="78" t="s">
        <v>742</v>
      </c>
      <c r="B1061" s="79" t="s">
        <v>743</v>
      </c>
      <c r="C1061" s="79" t="s">
        <v>9156</v>
      </c>
      <c r="D1061" s="79" t="s">
        <v>9153</v>
      </c>
      <c r="E1061" s="51"/>
    </row>
    <row r="1062" spans="1:5">
      <c r="A1062" s="78" t="s">
        <v>608</v>
      </c>
      <c r="B1062" s="79" t="s">
        <v>609</v>
      </c>
      <c r="C1062" s="79" t="s">
        <v>9157</v>
      </c>
      <c r="D1062" s="79" t="s">
        <v>9153</v>
      </c>
      <c r="E1062" s="51"/>
    </row>
    <row r="1063" spans="1:5">
      <c r="A1063" s="78" t="s">
        <v>656</v>
      </c>
      <c r="B1063" s="79" t="s">
        <v>657</v>
      </c>
      <c r="C1063" s="79" t="s">
        <v>9158</v>
      </c>
      <c r="D1063" s="79" t="s">
        <v>9153</v>
      </c>
      <c r="E1063" s="51"/>
    </row>
    <row r="1064" spans="1:5">
      <c r="A1064" s="78" t="s">
        <v>9032</v>
      </c>
      <c r="B1064" s="79" t="s">
        <v>9033</v>
      </c>
      <c r="C1064" s="79" t="s">
        <v>9159</v>
      </c>
      <c r="D1064" s="79" t="s">
        <v>9153</v>
      </c>
      <c r="E1064" s="51"/>
    </row>
    <row r="1065" spans="1:5">
      <c r="A1065" s="78" t="s">
        <v>9034</v>
      </c>
      <c r="B1065" s="79" t="s">
        <v>9035</v>
      </c>
      <c r="C1065" s="79" t="s">
        <v>9160</v>
      </c>
      <c r="D1065" s="79" t="s">
        <v>9153</v>
      </c>
      <c r="E1065" s="51"/>
    </row>
    <row r="1066" spans="1:5">
      <c r="A1066" s="78" t="s">
        <v>9036</v>
      </c>
      <c r="B1066" s="79" t="s">
        <v>9037</v>
      </c>
      <c r="C1066" s="79" t="s">
        <v>9161</v>
      </c>
      <c r="D1066" s="79" t="s">
        <v>9153</v>
      </c>
      <c r="E1066" s="51"/>
    </row>
    <row r="1067" spans="1:5">
      <c r="A1067" s="78" t="s">
        <v>9038</v>
      </c>
      <c r="B1067" s="79" t="s">
        <v>9039</v>
      </c>
      <c r="C1067" s="79" t="s">
        <v>9162</v>
      </c>
      <c r="D1067" s="79" t="s">
        <v>9153</v>
      </c>
      <c r="E1067" s="51"/>
    </row>
    <row r="1068" spans="1:5">
      <c r="A1068" s="78" t="s">
        <v>9040</v>
      </c>
      <c r="B1068" s="79" t="s">
        <v>9041</v>
      </c>
      <c r="C1068" s="79" t="s">
        <v>9163</v>
      </c>
      <c r="D1068" s="79" t="s">
        <v>9153</v>
      </c>
      <c r="E1068" s="51"/>
    </row>
    <row r="1069" spans="1:5">
      <c r="A1069" s="78" t="s">
        <v>9042</v>
      </c>
      <c r="B1069" s="79" t="s">
        <v>9043</v>
      </c>
      <c r="C1069" s="79" t="s">
        <v>9164</v>
      </c>
      <c r="D1069" s="79" t="s">
        <v>9153</v>
      </c>
      <c r="E1069" s="51"/>
    </row>
    <row r="1070" spans="1:5">
      <c r="A1070" s="78" t="s">
        <v>9044</v>
      </c>
      <c r="B1070" s="79" t="s">
        <v>9045</v>
      </c>
      <c r="C1070" s="79" t="s">
        <v>9165</v>
      </c>
      <c r="D1070" s="79" t="s">
        <v>9153</v>
      </c>
      <c r="E1070" s="51"/>
    </row>
    <row r="1071" spans="1:5">
      <c r="A1071" s="78" t="s">
        <v>2488</v>
      </c>
      <c r="B1071" s="79" t="s">
        <v>2489</v>
      </c>
      <c r="C1071" s="79" t="s">
        <v>9170</v>
      </c>
      <c r="D1071" s="80" t="s">
        <v>5303</v>
      </c>
      <c r="E1071" s="51"/>
    </row>
    <row r="1072" spans="1:5">
      <c r="A1072" s="78" t="s">
        <v>9050</v>
      </c>
      <c r="B1072" s="79" t="s">
        <v>9051</v>
      </c>
      <c r="C1072" s="79" t="s">
        <v>9171</v>
      </c>
      <c r="D1072" s="80" t="s">
        <v>5303</v>
      </c>
      <c r="E1072" s="51"/>
    </row>
    <row r="1073" spans="1:5">
      <c r="A1073" s="78" t="s">
        <v>9052</v>
      </c>
      <c r="B1073" s="79" t="s">
        <v>9053</v>
      </c>
      <c r="C1073" s="79" t="s">
        <v>9172</v>
      </c>
      <c r="D1073" s="80" t="s">
        <v>5303</v>
      </c>
      <c r="E1073" s="51"/>
    </row>
    <row r="1074" spans="1:5">
      <c r="A1074" s="78" t="s">
        <v>2500</v>
      </c>
      <c r="B1074" s="79" t="s">
        <v>2501</v>
      </c>
      <c r="C1074" s="79" t="s">
        <v>9173</v>
      </c>
      <c r="D1074" s="80" t="s">
        <v>5303</v>
      </c>
      <c r="E1074" s="51"/>
    </row>
    <row r="1075" spans="1:5">
      <c r="A1075" s="78" t="s">
        <v>9054</v>
      </c>
      <c r="B1075" s="79" t="s">
        <v>9055</v>
      </c>
      <c r="C1075" s="79" t="s">
        <v>9174</v>
      </c>
      <c r="D1075" s="80" t="s">
        <v>5303</v>
      </c>
      <c r="E1075" s="51"/>
    </row>
    <row r="1076" spans="1:5">
      <c r="A1076" s="78" t="s">
        <v>4672</v>
      </c>
      <c r="B1076" s="79" t="s">
        <v>4673</v>
      </c>
      <c r="C1076" s="79" t="s">
        <v>9175</v>
      </c>
      <c r="D1076" s="80" t="s">
        <v>5303</v>
      </c>
      <c r="E1076" s="51"/>
    </row>
    <row r="1077" spans="1:5">
      <c r="A1077" s="78" t="s">
        <v>2518</v>
      </c>
      <c r="B1077" s="79" t="s">
        <v>2519</v>
      </c>
      <c r="C1077" s="79" t="s">
        <v>9176</v>
      </c>
      <c r="D1077" s="80" t="s">
        <v>5303</v>
      </c>
      <c r="E1077" s="51"/>
    </row>
    <row r="1078" spans="1:5">
      <c r="A1078" s="78" t="s">
        <v>1826</v>
      </c>
      <c r="B1078" s="79" t="s">
        <v>1827</v>
      </c>
      <c r="C1078" s="79" t="s">
        <v>9177</v>
      </c>
      <c r="D1078" s="80" t="s">
        <v>5303</v>
      </c>
      <c r="E1078" s="51"/>
    </row>
    <row r="1079" spans="1:5">
      <c r="A1079" s="78" t="s">
        <v>9056</v>
      </c>
      <c r="B1079" s="79" t="s">
        <v>9057</v>
      </c>
      <c r="C1079" s="79" t="s">
        <v>9178</v>
      </c>
      <c r="D1079" s="80" t="s">
        <v>5303</v>
      </c>
      <c r="E1079" s="51"/>
    </row>
    <row r="1080" spans="1:5">
      <c r="A1080" s="78" t="s">
        <v>3086</v>
      </c>
      <c r="B1080" s="79" t="s">
        <v>3087</v>
      </c>
      <c r="C1080" s="79" t="s">
        <v>9179</v>
      </c>
      <c r="D1080" s="80" t="s">
        <v>5303</v>
      </c>
      <c r="E1080" s="51"/>
    </row>
    <row r="1081" spans="1:5">
      <c r="A1081" s="78" t="s">
        <v>3090</v>
      </c>
      <c r="B1081" s="79" t="s">
        <v>3091</v>
      </c>
      <c r="C1081" s="79" t="s">
        <v>9180</v>
      </c>
      <c r="D1081" s="80" t="s">
        <v>5303</v>
      </c>
      <c r="E1081" s="51"/>
    </row>
    <row r="1082" spans="1:5">
      <c r="A1082" s="78" t="s">
        <v>9058</v>
      </c>
      <c r="B1082" s="79" t="s">
        <v>9059</v>
      </c>
      <c r="C1082" s="79" t="s">
        <v>9181</v>
      </c>
      <c r="D1082" s="80" t="s">
        <v>5303</v>
      </c>
      <c r="E1082" s="51"/>
    </row>
    <row r="1083" spans="1:5">
      <c r="A1083" s="78" t="s">
        <v>3102</v>
      </c>
      <c r="B1083" s="79" t="s">
        <v>3103</v>
      </c>
      <c r="C1083" s="79" t="s">
        <v>9182</v>
      </c>
      <c r="D1083" s="80" t="s">
        <v>5303</v>
      </c>
      <c r="E1083" s="51"/>
    </row>
    <row r="1084" spans="1:5">
      <c r="A1084" s="78" t="s">
        <v>2540</v>
      </c>
      <c r="B1084" s="79" t="s">
        <v>2541</v>
      </c>
      <c r="C1084" s="79" t="s">
        <v>9183</v>
      </c>
      <c r="D1084" s="80" t="s">
        <v>5303</v>
      </c>
      <c r="E1084" s="51"/>
    </row>
    <row r="1085" spans="1:5">
      <c r="A1085" s="78" t="s">
        <v>2550</v>
      </c>
      <c r="B1085" s="79" t="s">
        <v>2551</v>
      </c>
      <c r="C1085" s="79" t="s">
        <v>9184</v>
      </c>
      <c r="D1085" s="80" t="s">
        <v>5303</v>
      </c>
      <c r="E1085" s="51"/>
    </row>
    <row r="1086" spans="1:5">
      <c r="A1086" s="78" t="s">
        <v>3764</v>
      </c>
      <c r="B1086" s="79" t="s">
        <v>3765</v>
      </c>
      <c r="C1086" s="79" t="s">
        <v>9185</v>
      </c>
      <c r="D1086" s="80" t="s">
        <v>5303</v>
      </c>
      <c r="E1086" s="51"/>
    </row>
    <row r="1087" spans="1:5">
      <c r="A1087" s="78" t="s">
        <v>2552</v>
      </c>
      <c r="B1087" s="79" t="s">
        <v>2553</v>
      </c>
      <c r="C1087" s="79" t="s">
        <v>9186</v>
      </c>
      <c r="D1087" s="80" t="s">
        <v>5303</v>
      </c>
      <c r="E1087" s="51"/>
    </row>
    <row r="1088" spans="1:5">
      <c r="A1088" s="78" t="s">
        <v>2554</v>
      </c>
      <c r="B1088" s="79" t="s">
        <v>2555</v>
      </c>
      <c r="C1088" s="79" t="s">
        <v>9187</v>
      </c>
      <c r="D1088" s="80" t="s">
        <v>5303</v>
      </c>
      <c r="E1088" s="51"/>
    </row>
    <row r="1089" spans="1:5">
      <c r="A1089" s="78" t="s">
        <v>1892</v>
      </c>
      <c r="B1089" s="79" t="s">
        <v>1893</v>
      </c>
      <c r="C1089" s="79" t="s">
        <v>9188</v>
      </c>
      <c r="D1089" s="80" t="s">
        <v>5303</v>
      </c>
      <c r="E1089" s="51"/>
    </row>
    <row r="1090" spans="1:5">
      <c r="A1090" s="78" t="s">
        <v>1586</v>
      </c>
      <c r="B1090" s="79" t="s">
        <v>1587</v>
      </c>
      <c r="C1090" s="79" t="s">
        <v>9166</v>
      </c>
      <c r="D1090" s="79" t="s">
        <v>9153</v>
      </c>
      <c r="E1090" s="51"/>
    </row>
    <row r="1091" spans="1:5">
      <c r="A1091" s="78" t="s">
        <v>950</v>
      </c>
      <c r="B1091" s="79" t="s">
        <v>951</v>
      </c>
      <c r="C1091" s="79" t="s">
        <v>9167</v>
      </c>
      <c r="D1091" s="79" t="s">
        <v>9153</v>
      </c>
      <c r="E1091" s="51"/>
    </row>
    <row r="1092" spans="1:5">
      <c r="A1092" s="78" t="s">
        <v>956</v>
      </c>
      <c r="B1092" s="79" t="s">
        <v>957</v>
      </c>
      <c r="C1092" s="79" t="s">
        <v>9168</v>
      </c>
      <c r="D1092" s="79" t="s">
        <v>9153</v>
      </c>
      <c r="E1092" s="51"/>
    </row>
    <row r="1093" spans="1:5">
      <c r="A1093" s="78" t="s">
        <v>9108</v>
      </c>
      <c r="B1093" s="79" t="s">
        <v>9109</v>
      </c>
      <c r="C1093" s="79" t="s">
        <v>9169</v>
      </c>
      <c r="D1093" s="79" t="s">
        <v>9153</v>
      </c>
      <c r="E1093" s="51"/>
    </row>
    <row r="1094" spans="1:5">
      <c r="A1094" s="78" t="s">
        <v>4966</v>
      </c>
      <c r="B1094" s="79" t="s">
        <v>4967</v>
      </c>
      <c r="C1094" s="79" t="s">
        <v>9189</v>
      </c>
      <c r="D1094" s="80" t="s">
        <v>6315</v>
      </c>
      <c r="E1094" s="51"/>
    </row>
    <row r="1095" spans="1:5">
      <c r="A1095" s="78" t="s">
        <v>4968</v>
      </c>
      <c r="B1095" s="79" t="s">
        <v>4969</v>
      </c>
      <c r="C1095" s="79" t="s">
        <v>9190</v>
      </c>
      <c r="D1095" s="80" t="s">
        <v>6315</v>
      </c>
      <c r="E1095" s="51"/>
    </row>
    <row r="1096" spans="1:5">
      <c r="A1096" s="78" t="s">
        <v>4970</v>
      </c>
      <c r="B1096" s="79" t="s">
        <v>4971</v>
      </c>
      <c r="C1096" s="79" t="s">
        <v>9191</v>
      </c>
      <c r="D1096" s="80" t="s">
        <v>6315</v>
      </c>
      <c r="E1096" s="51"/>
    </row>
    <row r="1097" spans="1:5">
      <c r="A1097" s="78" t="s">
        <v>9060</v>
      </c>
      <c r="B1097" s="79" t="s">
        <v>9061</v>
      </c>
      <c r="C1097" s="79" t="s">
        <v>9192</v>
      </c>
      <c r="D1097" s="80" t="s">
        <v>5305</v>
      </c>
      <c r="E1097" s="51"/>
    </row>
    <row r="1098" spans="1:5">
      <c r="A1098" s="78" t="s">
        <v>9060</v>
      </c>
      <c r="B1098" s="79" t="s">
        <v>9061</v>
      </c>
      <c r="C1098" s="79" t="s">
        <v>9192</v>
      </c>
      <c r="D1098" s="80" t="s">
        <v>5305</v>
      </c>
      <c r="E1098" s="51"/>
    </row>
    <row r="1099" spans="1:5">
      <c r="A1099" s="78" t="s">
        <v>1415</v>
      </c>
      <c r="B1099" s="79" t="s">
        <v>1416</v>
      </c>
      <c r="C1099" s="79" t="s">
        <v>9193</v>
      </c>
      <c r="D1099" s="80" t="s">
        <v>5305</v>
      </c>
      <c r="E1099" s="51"/>
    </row>
    <row r="1100" spans="1:5">
      <c r="A1100" s="78" t="s">
        <v>9062</v>
      </c>
      <c r="B1100" s="79" t="s">
        <v>9063</v>
      </c>
      <c r="C1100" s="79" t="s">
        <v>9194</v>
      </c>
      <c r="D1100" s="80" t="s">
        <v>5305</v>
      </c>
      <c r="E1100" s="51"/>
    </row>
    <row r="1101" spans="1:5">
      <c r="A1101" s="78" t="s">
        <v>9062</v>
      </c>
      <c r="B1101" s="79" t="s">
        <v>9063</v>
      </c>
      <c r="C1101" s="79" t="s">
        <v>9194</v>
      </c>
      <c r="D1101" s="80" t="s">
        <v>5305</v>
      </c>
      <c r="E1101" s="51"/>
    </row>
    <row r="1102" spans="1:5">
      <c r="A1102" s="78" t="s">
        <v>2314</v>
      </c>
      <c r="B1102" s="79" t="s">
        <v>2315</v>
      </c>
      <c r="C1102" s="79" t="s">
        <v>9195</v>
      </c>
      <c r="D1102" s="80" t="s">
        <v>5310</v>
      </c>
      <c r="E1102" s="51"/>
    </row>
    <row r="1103" spans="1:5">
      <c r="A1103" s="78" t="s">
        <v>2314</v>
      </c>
      <c r="B1103" s="79" t="s">
        <v>2315</v>
      </c>
      <c r="C1103" s="79" t="s">
        <v>9195</v>
      </c>
      <c r="D1103" s="80" t="s">
        <v>5310</v>
      </c>
      <c r="E1103" s="51"/>
    </row>
    <row r="1104" spans="1:5">
      <c r="A1104" s="78" t="s">
        <v>2156</v>
      </c>
      <c r="B1104" s="79" t="s">
        <v>2157</v>
      </c>
      <c r="C1104" s="79" t="s">
        <v>9196</v>
      </c>
      <c r="D1104" s="80" t="s">
        <v>5310</v>
      </c>
      <c r="E1104" s="51"/>
    </row>
    <row r="1105" spans="1:5">
      <c r="A1105" s="78" t="s">
        <v>2156</v>
      </c>
      <c r="B1105" s="79" t="s">
        <v>2157</v>
      </c>
      <c r="C1105" s="79" t="s">
        <v>9196</v>
      </c>
      <c r="D1105" s="80" t="s">
        <v>5310</v>
      </c>
      <c r="E1105" s="51"/>
    </row>
    <row r="1106" spans="1:5">
      <c r="A1106" s="78" t="s">
        <v>9064</v>
      </c>
      <c r="B1106" s="79" t="s">
        <v>9065</v>
      </c>
      <c r="C1106" s="79" t="s">
        <v>9197</v>
      </c>
      <c r="D1106" s="80" t="s">
        <v>5310</v>
      </c>
      <c r="E1106" s="51"/>
    </row>
    <row r="1107" spans="1:5">
      <c r="A1107" s="78" t="s">
        <v>3864</v>
      </c>
      <c r="B1107" s="79" t="s">
        <v>3865</v>
      </c>
      <c r="C1107" s="79" t="s">
        <v>9198</v>
      </c>
      <c r="D1107" s="80" t="s">
        <v>5310</v>
      </c>
      <c r="E1107" s="51"/>
    </row>
    <row r="1108" spans="1:5">
      <c r="A1108" s="78" t="s">
        <v>2166</v>
      </c>
      <c r="B1108" s="79" t="s">
        <v>2167</v>
      </c>
      <c r="C1108" s="79" t="s">
        <v>9199</v>
      </c>
      <c r="D1108" s="80" t="s">
        <v>5310</v>
      </c>
      <c r="E1108" s="51"/>
    </row>
    <row r="1109" spans="1:5">
      <c r="A1109" s="78" t="s">
        <v>2168</v>
      </c>
      <c r="B1109" s="79" t="s">
        <v>2169</v>
      </c>
      <c r="C1109" s="79" t="s">
        <v>9200</v>
      </c>
      <c r="D1109" s="80" t="s">
        <v>5310</v>
      </c>
      <c r="E1109" s="51"/>
    </row>
    <row r="1110" spans="1:5">
      <c r="A1110" s="78" t="s">
        <v>4626</v>
      </c>
      <c r="B1110" s="79" t="s">
        <v>4627</v>
      </c>
      <c r="C1110" s="79" t="s">
        <v>9201</v>
      </c>
      <c r="D1110" s="80" t="s">
        <v>5310</v>
      </c>
      <c r="E1110" s="51"/>
    </row>
    <row r="1111" spans="1:5">
      <c r="A1111" s="78" t="s">
        <v>1045</v>
      </c>
      <c r="B1111" s="79" t="s">
        <v>1046</v>
      </c>
      <c r="C1111" s="79" t="s">
        <v>9202</v>
      </c>
      <c r="D1111" s="80" t="s">
        <v>5310</v>
      </c>
      <c r="E1111" s="51"/>
    </row>
    <row r="1112" spans="1:5">
      <c r="A1112" s="78" t="s">
        <v>1047</v>
      </c>
      <c r="B1112" s="79" t="s">
        <v>1048</v>
      </c>
      <c r="C1112" s="79" t="s">
        <v>9203</v>
      </c>
      <c r="D1112" s="80" t="s">
        <v>5310</v>
      </c>
      <c r="E1112" s="51"/>
    </row>
    <row r="1113" spans="1:5">
      <c r="A1113" s="78" t="s">
        <v>1047</v>
      </c>
      <c r="B1113" s="79" t="s">
        <v>1048</v>
      </c>
      <c r="C1113" s="79" t="s">
        <v>9203</v>
      </c>
      <c r="D1113" s="80" t="s">
        <v>5310</v>
      </c>
      <c r="E1113" s="51"/>
    </row>
    <row r="1114" spans="1:5">
      <c r="A1114" s="78" t="s">
        <v>3217</v>
      </c>
      <c r="B1114" s="79" t="s">
        <v>3218</v>
      </c>
      <c r="C1114" s="79" t="s">
        <v>9204</v>
      </c>
      <c r="D1114" s="80" t="s">
        <v>5310</v>
      </c>
      <c r="E1114" s="51"/>
    </row>
    <row r="1115" spans="1:5">
      <c r="A1115" s="78" t="s">
        <v>1660</v>
      </c>
      <c r="B1115" s="79" t="s">
        <v>1661</v>
      </c>
      <c r="C1115" s="79" t="s">
        <v>9205</v>
      </c>
      <c r="D1115" s="80" t="s">
        <v>5310</v>
      </c>
      <c r="E1115" s="51"/>
    </row>
    <row r="1116" spans="1:5">
      <c r="A1116" s="78" t="s">
        <v>1053</v>
      </c>
      <c r="B1116" s="79" t="s">
        <v>1054</v>
      </c>
      <c r="C1116" s="79" t="s">
        <v>9206</v>
      </c>
      <c r="D1116" s="80" t="s">
        <v>5310</v>
      </c>
      <c r="E1116" s="51"/>
    </row>
    <row r="1117" spans="1:5">
      <c r="A1117" s="78" t="s">
        <v>1053</v>
      </c>
      <c r="B1117" s="79" t="s">
        <v>1054</v>
      </c>
      <c r="C1117" s="79" t="s">
        <v>9206</v>
      </c>
      <c r="D1117" s="80" t="s">
        <v>5310</v>
      </c>
      <c r="E1117" s="51"/>
    </row>
    <row r="1118" spans="1:5">
      <c r="A1118" s="78" t="s">
        <v>1053</v>
      </c>
      <c r="B1118" s="79" t="s">
        <v>1054</v>
      </c>
      <c r="C1118" s="79" t="s">
        <v>9206</v>
      </c>
      <c r="D1118" s="80" t="s">
        <v>5310</v>
      </c>
      <c r="E1118" s="51"/>
    </row>
    <row r="1119" spans="1:5">
      <c r="A1119" s="78" t="s">
        <v>1057</v>
      </c>
      <c r="B1119" s="79" t="s">
        <v>2182</v>
      </c>
      <c r="C1119" s="79" t="s">
        <v>9207</v>
      </c>
      <c r="D1119" s="80" t="s">
        <v>5310</v>
      </c>
      <c r="E1119" s="51"/>
    </row>
    <row r="1120" spans="1:5">
      <c r="A1120" s="78" t="s">
        <v>1057</v>
      </c>
      <c r="B1120" s="79" t="s">
        <v>2182</v>
      </c>
      <c r="C1120" s="79" t="s">
        <v>9207</v>
      </c>
      <c r="D1120" s="80" t="s">
        <v>5310</v>
      </c>
      <c r="E1120" s="51"/>
    </row>
    <row r="1121" spans="1:5">
      <c r="A1121" s="78" t="s">
        <v>1175</v>
      </c>
      <c r="B1121" s="79" t="s">
        <v>1176</v>
      </c>
      <c r="C1121" s="79" t="s">
        <v>9208</v>
      </c>
      <c r="D1121" s="80" t="s">
        <v>5310</v>
      </c>
      <c r="E1121" s="51"/>
    </row>
    <row r="1122" spans="1:5">
      <c r="A1122" s="78" t="s">
        <v>3221</v>
      </c>
      <c r="B1122" s="79" t="s">
        <v>3222</v>
      </c>
      <c r="C1122" s="79" t="s">
        <v>9209</v>
      </c>
      <c r="D1122" s="80" t="s">
        <v>5310</v>
      </c>
      <c r="E1122" s="51"/>
    </row>
    <row r="1123" spans="1:5">
      <c r="A1123" s="78" t="s">
        <v>1069</v>
      </c>
      <c r="B1123" s="79" t="s">
        <v>1070</v>
      </c>
      <c r="C1123" s="79" t="s">
        <v>9210</v>
      </c>
      <c r="D1123" s="80" t="s">
        <v>5310</v>
      </c>
      <c r="E1123" s="51"/>
    </row>
    <row r="1124" spans="1:5">
      <c r="A1124" s="78" t="s">
        <v>9066</v>
      </c>
      <c r="B1124" s="79" t="s">
        <v>9067</v>
      </c>
      <c r="C1124" s="79" t="s">
        <v>9211</v>
      </c>
      <c r="D1124" s="80" t="s">
        <v>5310</v>
      </c>
      <c r="E1124" s="51"/>
    </row>
    <row r="1125" spans="1:5">
      <c r="A1125" s="78" t="s">
        <v>9068</v>
      </c>
      <c r="B1125" s="79" t="s">
        <v>9069</v>
      </c>
      <c r="C1125" s="79" t="s">
        <v>9212</v>
      </c>
      <c r="D1125" s="80" t="s">
        <v>5310</v>
      </c>
      <c r="E1125" s="51"/>
    </row>
    <row r="1126" spans="1:5">
      <c r="A1126" s="78" t="s">
        <v>3869</v>
      </c>
      <c r="B1126" s="79" t="s">
        <v>3870</v>
      </c>
      <c r="C1126" s="79" t="s">
        <v>9213</v>
      </c>
      <c r="D1126" s="80" t="s">
        <v>5310</v>
      </c>
      <c r="E1126" s="51"/>
    </row>
    <row r="1127" spans="1:5">
      <c r="A1127" s="78" t="s">
        <v>2197</v>
      </c>
      <c r="B1127" s="79" t="s">
        <v>2198</v>
      </c>
      <c r="C1127" s="79" t="s">
        <v>9214</v>
      </c>
      <c r="D1127" s="80" t="s">
        <v>5310</v>
      </c>
      <c r="E1127" s="51"/>
    </row>
    <row r="1128" spans="1:5">
      <c r="A1128" s="78" t="s">
        <v>1075</v>
      </c>
      <c r="B1128" s="79" t="s">
        <v>1076</v>
      </c>
      <c r="C1128" s="79" t="s">
        <v>9215</v>
      </c>
      <c r="D1128" s="80" t="s">
        <v>5310</v>
      </c>
      <c r="E1128" s="51"/>
    </row>
    <row r="1129" spans="1:5">
      <c r="A1129" s="78" t="s">
        <v>1077</v>
      </c>
      <c r="B1129" s="79" t="s">
        <v>1078</v>
      </c>
      <c r="C1129" s="79" t="s">
        <v>9216</v>
      </c>
      <c r="D1129" s="80" t="s">
        <v>5310</v>
      </c>
      <c r="E1129" s="51"/>
    </row>
    <row r="1130" spans="1:5">
      <c r="A1130" s="78" t="s">
        <v>1077</v>
      </c>
      <c r="B1130" s="79" t="s">
        <v>1078</v>
      </c>
      <c r="C1130" s="79" t="s">
        <v>9216</v>
      </c>
      <c r="D1130" s="80" t="s">
        <v>5310</v>
      </c>
      <c r="E1130" s="51"/>
    </row>
    <row r="1131" spans="1:5">
      <c r="A1131" s="78" t="s">
        <v>9070</v>
      </c>
      <c r="B1131" s="79" t="s">
        <v>9071</v>
      </c>
      <c r="C1131" s="79" t="s">
        <v>9217</v>
      </c>
      <c r="D1131" s="80" t="s">
        <v>5310</v>
      </c>
      <c r="E1131" s="51"/>
    </row>
    <row r="1132" spans="1:5">
      <c r="A1132" s="78" t="s">
        <v>1083</v>
      </c>
      <c r="B1132" s="79" t="s">
        <v>1084</v>
      </c>
      <c r="C1132" s="79" t="s">
        <v>9218</v>
      </c>
      <c r="D1132" s="80" t="s">
        <v>5310</v>
      </c>
      <c r="E1132" s="51"/>
    </row>
    <row r="1133" spans="1:5">
      <c r="A1133" s="78" t="s">
        <v>1083</v>
      </c>
      <c r="B1133" s="79" t="s">
        <v>1084</v>
      </c>
      <c r="C1133" s="79" t="s">
        <v>9218</v>
      </c>
      <c r="D1133" s="80" t="s">
        <v>5310</v>
      </c>
      <c r="E1133" s="51"/>
    </row>
    <row r="1134" spans="1:5">
      <c r="A1134" s="78" t="s">
        <v>4402</v>
      </c>
      <c r="B1134" s="79" t="s">
        <v>4403</v>
      </c>
      <c r="C1134" s="79" t="s">
        <v>9219</v>
      </c>
      <c r="D1134" s="80" t="s">
        <v>5310</v>
      </c>
      <c r="E1134" s="51"/>
    </row>
    <row r="1135" spans="1:5">
      <c r="A1135" s="78" t="s">
        <v>9072</v>
      </c>
      <c r="B1135" s="79" t="s">
        <v>9073</v>
      </c>
      <c r="C1135" s="79" t="s">
        <v>9220</v>
      </c>
      <c r="D1135" s="80" t="s">
        <v>5310</v>
      </c>
      <c r="E1135" s="51"/>
    </row>
    <row r="1136" spans="1:5">
      <c r="A1136" s="78" t="s">
        <v>9074</v>
      </c>
      <c r="B1136" s="79" t="s">
        <v>9075</v>
      </c>
      <c r="C1136" s="79" t="s">
        <v>9221</v>
      </c>
      <c r="D1136" s="80" t="s">
        <v>5310</v>
      </c>
      <c r="E1136" s="51"/>
    </row>
    <row r="1137" spans="1:5">
      <c r="A1137" s="78" t="s">
        <v>2201</v>
      </c>
      <c r="B1137" s="79" t="s">
        <v>2202</v>
      </c>
      <c r="C1137" s="79" t="s">
        <v>9222</v>
      </c>
      <c r="D1137" s="80" t="s">
        <v>5310</v>
      </c>
      <c r="E1137" s="51"/>
    </row>
    <row r="1138" spans="1:5">
      <c r="A1138" s="78" t="s">
        <v>1702</v>
      </c>
      <c r="B1138" s="79" t="s">
        <v>1703</v>
      </c>
      <c r="C1138" s="79" t="s">
        <v>9223</v>
      </c>
      <c r="D1138" s="80" t="s">
        <v>5310</v>
      </c>
      <c r="E1138" s="51"/>
    </row>
    <row r="1139" spans="1:5">
      <c r="A1139" s="78" t="s">
        <v>1702</v>
      </c>
      <c r="B1139" s="79" t="s">
        <v>1703</v>
      </c>
      <c r="C1139" s="79" t="s">
        <v>9224</v>
      </c>
      <c r="D1139" s="80" t="s">
        <v>5310</v>
      </c>
      <c r="E1139" s="51"/>
    </row>
    <row r="1140" spans="1:5">
      <c r="A1140" s="78" t="s">
        <v>9076</v>
      </c>
      <c r="B1140" s="79" t="s">
        <v>9077</v>
      </c>
      <c r="C1140" s="79" t="s">
        <v>9225</v>
      </c>
      <c r="D1140" s="80" t="s">
        <v>5310</v>
      </c>
      <c r="E1140" s="51"/>
    </row>
    <row r="1141" spans="1:5">
      <c r="A1141" s="78" t="s">
        <v>1395</v>
      </c>
      <c r="B1141" s="79" t="s">
        <v>1396</v>
      </c>
      <c r="C1141" s="79" t="s">
        <v>9226</v>
      </c>
      <c r="D1141" s="80" t="s">
        <v>5310</v>
      </c>
      <c r="E1141" s="51"/>
    </row>
    <row r="1142" spans="1:5">
      <c r="A1142" s="78" t="s">
        <v>1395</v>
      </c>
      <c r="B1142" s="79" t="s">
        <v>1396</v>
      </c>
      <c r="C1142" s="79" t="s">
        <v>9226</v>
      </c>
      <c r="D1142" s="80" t="s">
        <v>5310</v>
      </c>
      <c r="E1142" s="51"/>
    </row>
    <row r="1143" spans="1:5">
      <c r="A1143" s="78" t="s">
        <v>1103</v>
      </c>
      <c r="B1143" s="79" t="s">
        <v>1104</v>
      </c>
      <c r="C1143" s="79" t="s">
        <v>9227</v>
      </c>
      <c r="D1143" s="80" t="s">
        <v>5310</v>
      </c>
      <c r="E1143" s="51"/>
    </row>
    <row r="1144" spans="1:5">
      <c r="A1144" s="78" t="s">
        <v>9078</v>
      </c>
      <c r="B1144" s="79" t="s">
        <v>9079</v>
      </c>
      <c r="C1144" s="79" t="s">
        <v>9228</v>
      </c>
      <c r="D1144" s="80" t="s">
        <v>5310</v>
      </c>
      <c r="E1144" s="51"/>
    </row>
    <row r="1145" spans="1:5">
      <c r="A1145" s="78" t="s">
        <v>9080</v>
      </c>
      <c r="B1145" s="79" t="s">
        <v>9081</v>
      </c>
      <c r="C1145" s="79" t="s">
        <v>9229</v>
      </c>
      <c r="D1145" s="80" t="s">
        <v>5310</v>
      </c>
      <c r="E1145" s="51"/>
    </row>
    <row r="1146" spans="1:5">
      <c r="A1146" s="78" t="s">
        <v>1107</v>
      </c>
      <c r="B1146" s="79" t="s">
        <v>1108</v>
      </c>
      <c r="C1146" s="79" t="s">
        <v>9230</v>
      </c>
      <c r="D1146" s="80" t="s">
        <v>5310</v>
      </c>
      <c r="E1146" s="51"/>
    </row>
    <row r="1147" spans="1:5">
      <c r="A1147" s="78" t="s">
        <v>3873</v>
      </c>
      <c r="B1147" s="79" t="s">
        <v>3874</v>
      </c>
      <c r="C1147" s="79" t="s">
        <v>9231</v>
      </c>
      <c r="D1147" s="80" t="s">
        <v>5310</v>
      </c>
      <c r="E1147" s="51"/>
    </row>
    <row r="1148" spans="1:5">
      <c r="A1148" s="78" t="s">
        <v>1019</v>
      </c>
      <c r="B1148" s="79" t="s">
        <v>1020</v>
      </c>
      <c r="C1148" s="79" t="s">
        <v>9232</v>
      </c>
      <c r="D1148" s="80" t="s">
        <v>5310</v>
      </c>
      <c r="E1148" s="51"/>
    </row>
    <row r="1149" spans="1:5">
      <c r="A1149" s="78" t="s">
        <v>1019</v>
      </c>
      <c r="B1149" s="79" t="s">
        <v>1020</v>
      </c>
      <c r="C1149" s="79" t="s">
        <v>9232</v>
      </c>
      <c r="D1149" s="80" t="s">
        <v>5310</v>
      </c>
      <c r="E1149" s="51"/>
    </row>
    <row r="1150" spans="1:5">
      <c r="A1150" s="78" t="s">
        <v>9082</v>
      </c>
      <c r="B1150" s="79" t="s">
        <v>9083</v>
      </c>
      <c r="C1150" s="79" t="s">
        <v>9233</v>
      </c>
      <c r="D1150" s="80" t="s">
        <v>5310</v>
      </c>
      <c r="E1150" s="51"/>
    </row>
    <row r="1151" spans="1:5">
      <c r="A1151" s="78" t="s">
        <v>1712</v>
      </c>
      <c r="B1151" s="79" t="s">
        <v>1713</v>
      </c>
      <c r="C1151" s="79" t="s">
        <v>9234</v>
      </c>
      <c r="D1151" s="80" t="s">
        <v>5310</v>
      </c>
      <c r="E1151" s="51"/>
    </row>
    <row r="1152" spans="1:5">
      <c r="A1152" s="78" t="s">
        <v>2209</v>
      </c>
      <c r="B1152" s="79" t="s">
        <v>2210</v>
      </c>
      <c r="C1152" s="79" t="s">
        <v>9235</v>
      </c>
      <c r="D1152" s="80" t="s">
        <v>5310</v>
      </c>
      <c r="E1152" s="51"/>
    </row>
    <row r="1153" spans="1:5">
      <c r="A1153" s="78" t="s">
        <v>3259</v>
      </c>
      <c r="B1153" s="79" t="s">
        <v>3260</v>
      </c>
      <c r="C1153" s="79" t="s">
        <v>9236</v>
      </c>
      <c r="D1153" s="80" t="s">
        <v>5310</v>
      </c>
      <c r="E1153" s="51"/>
    </row>
    <row r="1154" spans="1:5">
      <c r="A1154" s="78" t="s">
        <v>9084</v>
      </c>
      <c r="B1154" s="79" t="s">
        <v>9085</v>
      </c>
      <c r="C1154" s="79" t="s">
        <v>9237</v>
      </c>
      <c r="D1154" s="80" t="s">
        <v>5310</v>
      </c>
      <c r="E1154" s="51"/>
    </row>
    <row r="1155" spans="1:5">
      <c r="A1155" s="78" t="s">
        <v>3479</v>
      </c>
      <c r="B1155" s="79" t="s">
        <v>3480</v>
      </c>
      <c r="C1155" s="79" t="s">
        <v>9238</v>
      </c>
      <c r="D1155" s="80" t="s">
        <v>5310</v>
      </c>
      <c r="E1155" s="51"/>
    </row>
    <row r="1156" spans="1:5">
      <c r="A1156" s="78" t="s">
        <v>2218</v>
      </c>
      <c r="B1156" s="79" t="s">
        <v>2219</v>
      </c>
      <c r="C1156" s="79" t="s">
        <v>9239</v>
      </c>
      <c r="D1156" s="80" t="s">
        <v>5310</v>
      </c>
      <c r="E1156" s="51"/>
    </row>
    <row r="1157" spans="1:5">
      <c r="A1157" s="78" t="s">
        <v>1724</v>
      </c>
      <c r="B1157" s="79" t="s">
        <v>1725</v>
      </c>
      <c r="C1157" s="79" t="s">
        <v>9240</v>
      </c>
      <c r="D1157" s="80" t="s">
        <v>5310</v>
      </c>
      <c r="E1157" s="51"/>
    </row>
    <row r="1158" spans="1:5">
      <c r="A1158" s="78" t="s">
        <v>1726</v>
      </c>
      <c r="B1158" s="79" t="s">
        <v>1727</v>
      </c>
      <c r="C1158" s="79" t="s">
        <v>9241</v>
      </c>
      <c r="D1158" s="80" t="s">
        <v>5310</v>
      </c>
      <c r="E1158" s="51"/>
    </row>
    <row r="1159" spans="1:5">
      <c r="A1159" s="78" t="s">
        <v>2220</v>
      </c>
      <c r="B1159" s="79" t="s">
        <v>2221</v>
      </c>
      <c r="C1159" s="79" t="s">
        <v>9242</v>
      </c>
      <c r="D1159" s="80" t="s">
        <v>5310</v>
      </c>
      <c r="E1159" s="51"/>
    </row>
    <row r="1160" spans="1:5">
      <c r="A1160" s="78" t="s">
        <v>2222</v>
      </c>
      <c r="B1160" s="79" t="s">
        <v>2223</v>
      </c>
      <c r="C1160" s="79" t="s">
        <v>9243</v>
      </c>
      <c r="D1160" s="80" t="s">
        <v>5310</v>
      </c>
      <c r="E1160" s="51"/>
    </row>
    <row r="1161" spans="1:5">
      <c r="A1161" s="78" t="s">
        <v>2222</v>
      </c>
      <c r="B1161" s="79" t="s">
        <v>2223</v>
      </c>
      <c r="C1161" s="79" t="s">
        <v>9243</v>
      </c>
      <c r="D1161" s="80" t="s">
        <v>5310</v>
      </c>
      <c r="E1161" s="51"/>
    </row>
    <row r="1162" spans="1:5">
      <c r="A1162" s="78" t="s">
        <v>9086</v>
      </c>
      <c r="B1162" s="79" t="s">
        <v>9087</v>
      </c>
      <c r="C1162" s="79" t="s">
        <v>9244</v>
      </c>
      <c r="D1162" s="80" t="s">
        <v>5310</v>
      </c>
      <c r="E1162" s="51"/>
    </row>
    <row r="1163" spans="1:5">
      <c r="A1163" s="78" t="s">
        <v>3497</v>
      </c>
      <c r="B1163" s="79" t="s">
        <v>3498</v>
      </c>
      <c r="C1163" s="79" t="s">
        <v>9245</v>
      </c>
      <c r="D1163" s="80" t="s">
        <v>5310</v>
      </c>
      <c r="E1163" s="51"/>
    </row>
    <row r="1164" spans="1:5">
      <c r="A1164" s="78" t="s">
        <v>4412</v>
      </c>
      <c r="B1164" s="79" t="s">
        <v>4413</v>
      </c>
      <c r="C1164" s="79" t="s">
        <v>9246</v>
      </c>
      <c r="D1164" s="81" t="s">
        <v>5305</v>
      </c>
      <c r="E1164" s="51"/>
    </row>
    <row r="1165" spans="1:5">
      <c r="A1165" s="78" t="s">
        <v>1181</v>
      </c>
      <c r="B1165" s="79" t="s">
        <v>1182</v>
      </c>
      <c r="C1165" s="79" t="s">
        <v>9247</v>
      </c>
      <c r="D1165" s="81" t="s">
        <v>5305</v>
      </c>
      <c r="E1165" s="51"/>
    </row>
    <row r="1166" spans="1:5">
      <c r="A1166" s="78" t="s">
        <v>1181</v>
      </c>
      <c r="B1166" s="79" t="s">
        <v>1182</v>
      </c>
      <c r="C1166" s="79" t="s">
        <v>9247</v>
      </c>
      <c r="D1166" s="81" t="s">
        <v>5305</v>
      </c>
      <c r="E1166" s="51"/>
    </row>
    <row r="1167" spans="1:5">
      <c r="A1167" s="78" t="s">
        <v>3883</v>
      </c>
      <c r="B1167" s="79" t="s">
        <v>3884</v>
      </c>
      <c r="C1167" s="79" t="s">
        <v>9248</v>
      </c>
      <c r="D1167" s="81" t="s">
        <v>5305</v>
      </c>
      <c r="E1167" s="51"/>
    </row>
    <row r="1168" spans="1:5">
      <c r="A1168" s="78" t="s">
        <v>1736</v>
      </c>
      <c r="B1168" s="79" t="s">
        <v>1737</v>
      </c>
      <c r="C1168" s="79" t="s">
        <v>9249</v>
      </c>
      <c r="D1168" s="81" t="s">
        <v>5305</v>
      </c>
      <c r="E1168" s="51"/>
    </row>
    <row r="1169" spans="1:5">
      <c r="A1169" s="78" t="s">
        <v>2236</v>
      </c>
      <c r="B1169" s="79" t="s">
        <v>2237</v>
      </c>
      <c r="C1169" s="79" t="s">
        <v>9250</v>
      </c>
      <c r="D1169" s="81" t="s">
        <v>5305</v>
      </c>
      <c r="E1169" s="51"/>
    </row>
    <row r="1170" spans="1:5">
      <c r="A1170" s="78" t="s">
        <v>3891</v>
      </c>
      <c r="B1170" s="79" t="s">
        <v>3892</v>
      </c>
      <c r="C1170" s="79" t="s">
        <v>9251</v>
      </c>
      <c r="D1170" s="81" t="s">
        <v>5305</v>
      </c>
      <c r="E1170" s="51"/>
    </row>
    <row r="1171" spans="1:5">
      <c r="A1171" s="78" t="s">
        <v>1135</v>
      </c>
      <c r="B1171" s="79" t="s">
        <v>1136</v>
      </c>
      <c r="C1171" s="79" t="s">
        <v>9252</v>
      </c>
      <c r="D1171" s="81" t="s">
        <v>5305</v>
      </c>
      <c r="E1171" s="51"/>
    </row>
    <row r="1172" spans="1:5">
      <c r="A1172" s="78" t="s">
        <v>2238</v>
      </c>
      <c r="B1172" s="79" t="s">
        <v>2239</v>
      </c>
      <c r="C1172" s="79" t="s">
        <v>9253</v>
      </c>
      <c r="D1172" s="81" t="s">
        <v>5305</v>
      </c>
      <c r="E1172" s="51"/>
    </row>
    <row r="1173" spans="1:5">
      <c r="A1173" s="78" t="s">
        <v>1752</v>
      </c>
      <c r="B1173" s="79" t="s">
        <v>1753</v>
      </c>
      <c r="C1173" s="79" t="s">
        <v>9254</v>
      </c>
      <c r="D1173" s="81" t="s">
        <v>5305</v>
      </c>
      <c r="E1173" s="51"/>
    </row>
    <row r="1174" spans="1:5">
      <c r="A1174" s="78" t="s">
        <v>2240</v>
      </c>
      <c r="B1174" s="79" t="s">
        <v>2241</v>
      </c>
      <c r="C1174" s="79" t="s">
        <v>9255</v>
      </c>
      <c r="D1174" s="81" t="s">
        <v>5305</v>
      </c>
      <c r="E1174" s="51"/>
    </row>
    <row r="1175" spans="1:5">
      <c r="A1175" s="78" t="s">
        <v>3283</v>
      </c>
      <c r="B1175" s="79" t="s">
        <v>3284</v>
      </c>
      <c r="C1175" s="79" t="s">
        <v>9256</v>
      </c>
      <c r="D1175" s="81" t="s">
        <v>5305</v>
      </c>
      <c r="E1175" s="51"/>
    </row>
    <row r="1176" spans="1:5">
      <c r="A1176" s="78" t="s">
        <v>2242</v>
      </c>
      <c r="B1176" s="79" t="s">
        <v>2243</v>
      </c>
      <c r="C1176" s="79" t="s">
        <v>9257</v>
      </c>
      <c r="D1176" s="81" t="s">
        <v>5305</v>
      </c>
      <c r="E1176" s="51"/>
    </row>
    <row r="1177" spans="1:5">
      <c r="A1177" s="78" t="s">
        <v>2244</v>
      </c>
      <c r="B1177" s="79" t="s">
        <v>2245</v>
      </c>
      <c r="C1177" s="79" t="s">
        <v>9258</v>
      </c>
      <c r="D1177" s="81" t="s">
        <v>5305</v>
      </c>
      <c r="E1177" s="51"/>
    </row>
    <row r="1178" spans="1:5">
      <c r="A1178" s="78" t="s">
        <v>1141</v>
      </c>
      <c r="B1178" s="79" t="s">
        <v>1142</v>
      </c>
      <c r="C1178" s="79" t="s">
        <v>9259</v>
      </c>
      <c r="D1178" s="81" t="s">
        <v>5305</v>
      </c>
      <c r="E1178" s="51"/>
    </row>
    <row r="1179" spans="1:5">
      <c r="A1179" s="78" t="s">
        <v>1141</v>
      </c>
      <c r="B1179" s="79" t="s">
        <v>1142</v>
      </c>
      <c r="C1179" s="79" t="s">
        <v>9259</v>
      </c>
      <c r="D1179" s="81" t="s">
        <v>5305</v>
      </c>
      <c r="E1179" s="51"/>
    </row>
    <row r="1180" spans="1:5">
      <c r="A1180" s="78" t="s">
        <v>1143</v>
      </c>
      <c r="B1180" s="79" t="s">
        <v>1144</v>
      </c>
      <c r="C1180" s="79" t="s">
        <v>9260</v>
      </c>
      <c r="D1180" s="81" t="s">
        <v>5305</v>
      </c>
      <c r="E1180" s="51"/>
    </row>
    <row r="1181" spans="1:5">
      <c r="A1181" s="78" t="s">
        <v>1758</v>
      </c>
      <c r="B1181" s="79" t="s">
        <v>1759</v>
      </c>
      <c r="C1181" s="79" t="s">
        <v>9261</v>
      </c>
      <c r="D1181" s="81" t="s">
        <v>5305</v>
      </c>
      <c r="E1181" s="51"/>
    </row>
    <row r="1182" spans="1:5">
      <c r="A1182" s="78" t="s">
        <v>1149</v>
      </c>
      <c r="B1182" s="79" t="s">
        <v>1150</v>
      </c>
      <c r="C1182" s="79" t="s">
        <v>9262</v>
      </c>
      <c r="D1182" s="81" t="s">
        <v>5305</v>
      </c>
      <c r="E1182" s="51"/>
    </row>
    <row r="1183" spans="1:5">
      <c r="A1183" s="78" t="s">
        <v>1153</v>
      </c>
      <c r="B1183" s="79" t="s">
        <v>1154</v>
      </c>
      <c r="C1183" s="79" t="s">
        <v>9263</v>
      </c>
      <c r="D1183" s="81" t="s">
        <v>5305</v>
      </c>
      <c r="E1183" s="51"/>
    </row>
    <row r="1184" spans="1:5">
      <c r="A1184" s="78" t="s">
        <v>1155</v>
      </c>
      <c r="B1184" s="79" t="s">
        <v>1156</v>
      </c>
      <c r="C1184" s="79" t="s">
        <v>9264</v>
      </c>
      <c r="D1184" s="81" t="s">
        <v>5305</v>
      </c>
      <c r="E1184" s="51"/>
    </row>
    <row r="1185" spans="1:5">
      <c r="A1185" s="78" t="s">
        <v>1155</v>
      </c>
      <c r="B1185" s="79" t="s">
        <v>1156</v>
      </c>
      <c r="C1185" s="79" t="s">
        <v>9264</v>
      </c>
      <c r="D1185" s="81" t="s">
        <v>5305</v>
      </c>
      <c r="E1185" s="51"/>
    </row>
    <row r="1186" spans="1:5">
      <c r="A1186" s="78" t="s">
        <v>1157</v>
      </c>
      <c r="B1186" s="79" t="s">
        <v>1158</v>
      </c>
      <c r="C1186" s="79" t="s">
        <v>9265</v>
      </c>
      <c r="D1186" s="81" t="s">
        <v>5305</v>
      </c>
      <c r="E1186" s="51"/>
    </row>
    <row r="1187" spans="1:5">
      <c r="A1187" s="78" t="s">
        <v>1157</v>
      </c>
      <c r="B1187" s="79" t="s">
        <v>1158</v>
      </c>
      <c r="C1187" s="79" t="s">
        <v>9265</v>
      </c>
      <c r="D1187" s="81" t="s">
        <v>5305</v>
      </c>
      <c r="E1187" s="51"/>
    </row>
    <row r="1188" spans="1:5">
      <c r="A1188" s="78" t="s">
        <v>1157</v>
      </c>
      <c r="B1188" s="79" t="s">
        <v>1158</v>
      </c>
      <c r="C1188" s="79" t="s">
        <v>9265</v>
      </c>
      <c r="D1188" s="81" t="s">
        <v>5305</v>
      </c>
      <c r="E1188" s="51"/>
    </row>
    <row r="1189" spans="1:5">
      <c r="A1189" s="78" t="s">
        <v>1157</v>
      </c>
      <c r="B1189" s="79" t="s">
        <v>1158</v>
      </c>
      <c r="C1189" s="79" t="s">
        <v>9265</v>
      </c>
      <c r="D1189" s="81" t="s">
        <v>5305</v>
      </c>
      <c r="E1189" s="51"/>
    </row>
    <row r="1190" spans="1:5">
      <c r="A1190" s="78" t="s">
        <v>1157</v>
      </c>
      <c r="B1190" s="79" t="s">
        <v>1158</v>
      </c>
      <c r="C1190" s="79" t="s">
        <v>9265</v>
      </c>
      <c r="D1190" s="81" t="s">
        <v>5305</v>
      </c>
      <c r="E1190" s="51"/>
    </row>
    <row r="1191" spans="1:5">
      <c r="A1191" s="78" t="s">
        <v>1159</v>
      </c>
      <c r="B1191" s="79" t="s">
        <v>1160</v>
      </c>
      <c r="C1191" s="79" t="s">
        <v>9266</v>
      </c>
      <c r="D1191" s="81" t="s">
        <v>5305</v>
      </c>
      <c r="E1191" s="51"/>
    </row>
    <row r="1192" spans="1:5">
      <c r="A1192" s="78" t="s">
        <v>1159</v>
      </c>
      <c r="B1192" s="79" t="s">
        <v>1160</v>
      </c>
      <c r="C1192" s="79" t="s">
        <v>9266</v>
      </c>
      <c r="D1192" s="81" t="s">
        <v>5305</v>
      </c>
      <c r="E1192" s="51"/>
    </row>
    <row r="1193" spans="1:5">
      <c r="A1193" s="78" t="s">
        <v>1159</v>
      </c>
      <c r="B1193" s="79" t="s">
        <v>1160</v>
      </c>
      <c r="C1193" s="79" t="s">
        <v>9266</v>
      </c>
      <c r="D1193" s="81" t="s">
        <v>5305</v>
      </c>
      <c r="E1193" s="51"/>
    </row>
    <row r="1194" spans="1:5">
      <c r="A1194" s="78" t="s">
        <v>1161</v>
      </c>
      <c r="B1194" s="79" t="s">
        <v>1162</v>
      </c>
      <c r="C1194" s="79" t="s">
        <v>9267</v>
      </c>
      <c r="D1194" s="81" t="s">
        <v>5305</v>
      </c>
      <c r="E1194" s="51"/>
    </row>
    <row r="1195" spans="1:5">
      <c r="A1195" s="78" t="s">
        <v>1161</v>
      </c>
      <c r="B1195" s="79" t="s">
        <v>1162</v>
      </c>
      <c r="C1195" s="79" t="s">
        <v>9267</v>
      </c>
      <c r="D1195" s="81" t="s">
        <v>5305</v>
      </c>
      <c r="E1195" s="51"/>
    </row>
    <row r="1196" spans="1:5">
      <c r="A1196" s="78" t="s">
        <v>1161</v>
      </c>
      <c r="B1196" s="79" t="s">
        <v>1162</v>
      </c>
      <c r="C1196" s="79" t="s">
        <v>9267</v>
      </c>
      <c r="D1196" s="81" t="s">
        <v>5305</v>
      </c>
      <c r="E1196" s="51"/>
    </row>
    <row r="1197" spans="1:5">
      <c r="A1197" s="78" t="s">
        <v>1764</v>
      </c>
      <c r="B1197" s="79" t="s">
        <v>1765</v>
      </c>
      <c r="C1197" s="79" t="s">
        <v>9268</v>
      </c>
      <c r="D1197" s="81" t="s">
        <v>5305</v>
      </c>
      <c r="E1197" s="51"/>
    </row>
    <row r="1198" spans="1:5">
      <c r="A1198" s="78" t="s">
        <v>1163</v>
      </c>
      <c r="B1198" s="79" t="s">
        <v>1164</v>
      </c>
      <c r="C1198" s="79" t="s">
        <v>9269</v>
      </c>
      <c r="D1198" s="81" t="s">
        <v>5305</v>
      </c>
      <c r="E1198" s="51"/>
    </row>
    <row r="1199" spans="1:5">
      <c r="A1199" s="78" t="s">
        <v>1165</v>
      </c>
      <c r="B1199" s="79" t="s">
        <v>1166</v>
      </c>
      <c r="C1199" s="79" t="s">
        <v>9270</v>
      </c>
      <c r="D1199" s="81" t="s">
        <v>5305</v>
      </c>
      <c r="E1199" s="51"/>
    </row>
    <row r="1200" spans="1:5">
      <c r="A1200" s="78" t="s">
        <v>9088</v>
      </c>
      <c r="B1200" s="79" t="s">
        <v>9089</v>
      </c>
      <c r="C1200" s="79" t="s">
        <v>9271</v>
      </c>
      <c r="D1200" s="81" t="s">
        <v>5305</v>
      </c>
      <c r="E1200" s="51"/>
    </row>
    <row r="1201" spans="1:5">
      <c r="A1201" s="78" t="s">
        <v>2254</v>
      </c>
      <c r="B1201" s="79" t="s">
        <v>2255</v>
      </c>
      <c r="C1201" s="79" t="s">
        <v>9272</v>
      </c>
      <c r="D1201" s="81" t="s">
        <v>5305</v>
      </c>
      <c r="E1201" s="51"/>
    </row>
    <row r="1202" spans="1:5">
      <c r="A1202" s="78" t="s">
        <v>2450</v>
      </c>
      <c r="B1202" s="79" t="s">
        <v>2451</v>
      </c>
      <c r="C1202" s="79" t="s">
        <v>9273</v>
      </c>
      <c r="D1202" s="79" t="s">
        <v>5310</v>
      </c>
      <c r="E1202" s="51"/>
    </row>
    <row r="1203" spans="1:5">
      <c r="A1203" s="78" t="s">
        <v>2462</v>
      </c>
      <c r="B1203" s="79" t="s">
        <v>2463</v>
      </c>
      <c r="C1203" s="79" t="s">
        <v>9274</v>
      </c>
      <c r="D1203" s="79" t="s">
        <v>5310</v>
      </c>
      <c r="E1203" s="51"/>
    </row>
    <row r="1204" spans="1:5">
      <c r="A1204" s="78" t="s">
        <v>3573</v>
      </c>
      <c r="B1204" s="79" t="s">
        <v>3574</v>
      </c>
      <c r="C1204" s="79" t="s">
        <v>9275</v>
      </c>
      <c r="D1204" s="79" t="s">
        <v>5310</v>
      </c>
      <c r="E1204" s="51"/>
    </row>
    <row r="1205" spans="1:5">
      <c r="A1205" s="78" t="s">
        <v>2618</v>
      </c>
      <c r="B1205" s="79" t="s">
        <v>2619</v>
      </c>
      <c r="C1205" s="79" t="s">
        <v>9276</v>
      </c>
      <c r="D1205" s="79" t="s">
        <v>5305</v>
      </c>
      <c r="E1205" s="51"/>
    </row>
    <row r="1206" spans="1:5">
      <c r="A1206" s="78" t="s">
        <v>2472</v>
      </c>
      <c r="B1206" s="79" t="s">
        <v>2473</v>
      </c>
      <c r="C1206" s="79" t="s">
        <v>9277</v>
      </c>
      <c r="D1206" s="79" t="s">
        <v>5305</v>
      </c>
      <c r="E1206" s="51"/>
    </row>
    <row r="1207" spans="1:5">
      <c r="A1207" s="78" t="s">
        <v>2472</v>
      </c>
      <c r="B1207" s="79" t="s">
        <v>2473</v>
      </c>
      <c r="C1207" s="79" t="s">
        <v>9277</v>
      </c>
      <c r="D1207" s="79" t="s">
        <v>5305</v>
      </c>
      <c r="E1207" s="51"/>
    </row>
    <row r="1208" spans="1:5">
      <c r="A1208" s="78" t="s">
        <v>2474</v>
      </c>
      <c r="B1208" s="79" t="s">
        <v>2475</v>
      </c>
      <c r="C1208" s="79" t="s">
        <v>9278</v>
      </c>
      <c r="D1208" s="79" t="s">
        <v>5305</v>
      </c>
      <c r="E1208" s="51"/>
    </row>
    <row r="1209" spans="1:5">
      <c r="A1209" s="78" t="s">
        <v>2474</v>
      </c>
      <c r="B1209" s="79" t="s">
        <v>2475</v>
      </c>
      <c r="C1209" s="79" t="s">
        <v>9278</v>
      </c>
      <c r="D1209" s="79" t="s">
        <v>5305</v>
      </c>
      <c r="E1209" s="51"/>
    </row>
    <row r="1210" spans="1:5">
      <c r="A1210" s="78" t="s">
        <v>3967</v>
      </c>
      <c r="B1210" s="79" t="s">
        <v>3968</v>
      </c>
      <c r="C1210" s="79" t="s">
        <v>9279</v>
      </c>
      <c r="D1210" s="79" t="s">
        <v>5305</v>
      </c>
      <c r="E1210" s="51"/>
    </row>
    <row r="1211" spans="1:5">
      <c r="A1211" s="78" t="s">
        <v>9046</v>
      </c>
      <c r="B1211" s="79" t="s">
        <v>9047</v>
      </c>
      <c r="C1211" s="79" t="s">
        <v>9280</v>
      </c>
      <c r="D1211" s="79" t="s">
        <v>5309</v>
      </c>
      <c r="E1211" s="51"/>
    </row>
    <row r="1212" spans="1:5">
      <c r="A1212" s="78" t="s">
        <v>1289</v>
      </c>
      <c r="B1212" s="79" t="s">
        <v>1290</v>
      </c>
      <c r="C1212" s="79" t="s">
        <v>9281</v>
      </c>
      <c r="D1212" s="79" t="s">
        <v>5309</v>
      </c>
      <c r="E1212" s="51"/>
    </row>
    <row r="1213" spans="1:5">
      <c r="A1213" s="78" t="s">
        <v>3786</v>
      </c>
      <c r="B1213" s="79" t="s">
        <v>3787</v>
      </c>
      <c r="C1213" s="79" t="s">
        <v>9282</v>
      </c>
      <c r="D1213" s="79" t="s">
        <v>5309</v>
      </c>
      <c r="E1213" s="51"/>
    </row>
    <row r="1214" spans="1:5">
      <c r="A1214" s="78" t="s">
        <v>4422</v>
      </c>
      <c r="B1214" s="79" t="s">
        <v>4423</v>
      </c>
      <c r="C1214" s="79" t="s">
        <v>9283</v>
      </c>
      <c r="D1214" s="79" t="s">
        <v>5309</v>
      </c>
      <c r="E1214" s="51"/>
    </row>
    <row r="1215" spans="1:5">
      <c r="A1215" s="78" t="s">
        <v>1185</v>
      </c>
      <c r="B1215" s="79" t="s">
        <v>1186</v>
      </c>
      <c r="C1215" s="79" t="s">
        <v>9284</v>
      </c>
      <c r="D1215" s="79" t="s">
        <v>5309</v>
      </c>
      <c r="E1215" s="51"/>
    </row>
    <row r="1216" spans="1:5">
      <c r="A1216" s="78" t="s">
        <v>288</v>
      </c>
      <c r="B1216" s="79" t="s">
        <v>289</v>
      </c>
      <c r="C1216" s="79" t="s">
        <v>9285</v>
      </c>
      <c r="D1216" s="79" t="s">
        <v>5308</v>
      </c>
      <c r="E1216" s="51"/>
    </row>
    <row r="1217" spans="1:5">
      <c r="A1217" s="78" t="s">
        <v>9014</v>
      </c>
      <c r="B1217" s="79" t="s">
        <v>9015</v>
      </c>
      <c r="C1217" s="79" t="s">
        <v>9286</v>
      </c>
      <c r="D1217" s="79" t="s">
        <v>7468</v>
      </c>
      <c r="E1217" s="51"/>
    </row>
    <row r="1218" spans="1:5">
      <c r="A1218" s="50" t="s">
        <v>5050</v>
      </c>
      <c r="B1218" s="39" t="s">
        <v>5051</v>
      </c>
      <c r="C1218" s="38" t="s">
        <v>8464</v>
      </c>
      <c r="D1218" s="38" t="s">
        <v>6315</v>
      </c>
      <c r="E1218" s="51"/>
    </row>
    <row r="1219" spans="1:5">
      <c r="A1219" s="50" t="s">
        <v>5052</v>
      </c>
      <c r="B1219" s="39" t="s">
        <v>5053</v>
      </c>
      <c r="C1219" s="38" t="s">
        <v>8466</v>
      </c>
      <c r="D1219" s="38" t="s">
        <v>6315</v>
      </c>
      <c r="E1219" s="51"/>
    </row>
    <row r="1220" spans="1:5">
      <c r="A1220" s="50" t="s">
        <v>5054</v>
      </c>
      <c r="B1220" s="39" t="s">
        <v>5055</v>
      </c>
      <c r="C1220" s="38" t="s">
        <v>8468</v>
      </c>
      <c r="D1220" s="38" t="s">
        <v>6315</v>
      </c>
      <c r="E1220" s="51"/>
    </row>
    <row r="1221" spans="1:5">
      <c r="A1221" s="50" t="s">
        <v>5056</v>
      </c>
      <c r="B1221" s="39" t="s">
        <v>5057</v>
      </c>
      <c r="C1221" s="38" t="s">
        <v>8470</v>
      </c>
      <c r="D1221" s="38" t="s">
        <v>6315</v>
      </c>
      <c r="E1221" s="51"/>
    </row>
    <row r="1222" spans="1:5">
      <c r="A1222" s="50" t="s">
        <v>5058</v>
      </c>
      <c r="B1222" s="39" t="s">
        <v>5059</v>
      </c>
      <c r="C1222" s="38" t="s">
        <v>8472</v>
      </c>
      <c r="D1222" s="38" t="s">
        <v>6315</v>
      </c>
      <c r="E1222" s="51"/>
    </row>
    <row r="1223" spans="1:5">
      <c r="A1223" s="50" t="s">
        <v>7251</v>
      </c>
      <c r="B1223" s="39" t="s">
        <v>7252</v>
      </c>
      <c r="C1223" s="38" t="s">
        <v>8473</v>
      </c>
      <c r="D1223" s="38" t="s">
        <v>5314</v>
      </c>
      <c r="E1223" s="51"/>
    </row>
    <row r="1224" spans="1:5">
      <c r="A1224" s="52" t="s">
        <v>7263</v>
      </c>
      <c r="B1224" s="39" t="s">
        <v>7264</v>
      </c>
      <c r="C1224" s="38" t="s">
        <v>8474</v>
      </c>
      <c r="D1224" s="38" t="s">
        <v>5314</v>
      </c>
      <c r="E1224" s="51"/>
    </row>
    <row r="1225" spans="1:5">
      <c r="A1225" s="52" t="s">
        <v>7267</v>
      </c>
      <c r="B1225" s="39" t="s">
        <v>7268</v>
      </c>
      <c r="C1225" s="38" t="s">
        <v>8475</v>
      </c>
      <c r="D1225" s="38" t="s">
        <v>6384</v>
      </c>
      <c r="E1225" s="51"/>
    </row>
    <row r="1226" spans="1:5">
      <c r="A1226" s="52" t="s">
        <v>7271</v>
      </c>
      <c r="B1226" s="39" t="s">
        <v>7272</v>
      </c>
      <c r="C1226" s="38" t="s">
        <v>8476</v>
      </c>
      <c r="D1226" s="38" t="s">
        <v>6384</v>
      </c>
      <c r="E1226" s="51"/>
    </row>
    <row r="1227" spans="1:5">
      <c r="A1227" s="52" t="s">
        <v>7273</v>
      </c>
      <c r="B1227" s="39" t="s">
        <v>7274</v>
      </c>
      <c r="C1227" s="38" t="s">
        <v>8477</v>
      </c>
      <c r="D1227" s="38" t="s">
        <v>6384</v>
      </c>
      <c r="E1227" s="51"/>
    </row>
    <row r="1228" spans="1:5">
      <c r="A1228" s="52" t="s">
        <v>7273</v>
      </c>
      <c r="B1228" s="39" t="s">
        <v>7274</v>
      </c>
      <c r="C1228" s="38" t="s">
        <v>8477</v>
      </c>
      <c r="D1228" s="38" t="s">
        <v>6384</v>
      </c>
      <c r="E1228" s="51"/>
    </row>
    <row r="1229" spans="1:5">
      <c r="A1229" s="52" t="s">
        <v>462</v>
      </c>
      <c r="B1229" s="39" t="s">
        <v>463</v>
      </c>
      <c r="C1229" s="38" t="s">
        <v>8478</v>
      </c>
      <c r="D1229" s="38" t="s">
        <v>5306</v>
      </c>
      <c r="E1229" s="51"/>
    </row>
    <row r="1230" spans="1:5">
      <c r="A1230" s="52" t="s">
        <v>402</v>
      </c>
      <c r="B1230" s="39" t="s">
        <v>403</v>
      </c>
      <c r="C1230" s="38" t="s">
        <v>8479</v>
      </c>
      <c r="D1230" s="38" t="s">
        <v>5306</v>
      </c>
      <c r="E1230" s="51"/>
    </row>
    <row r="1231" spans="1:5">
      <c r="A1231" s="52" t="s">
        <v>464</v>
      </c>
      <c r="B1231" s="39" t="s">
        <v>465</v>
      </c>
      <c r="C1231" s="38" t="s">
        <v>8480</v>
      </c>
      <c r="D1231" s="38" t="s">
        <v>5306</v>
      </c>
      <c r="E1231" s="51"/>
    </row>
    <row r="1232" spans="1:5">
      <c r="A1232" s="52" t="s">
        <v>466</v>
      </c>
      <c r="B1232" s="39" t="s">
        <v>467</v>
      </c>
      <c r="C1232" s="38" t="s">
        <v>8481</v>
      </c>
      <c r="D1232" s="38" t="s">
        <v>5306</v>
      </c>
      <c r="E1232" s="51"/>
    </row>
    <row r="1233" spans="1:5">
      <c r="A1233" s="52" t="s">
        <v>442</v>
      </c>
      <c r="B1233" s="39" t="s">
        <v>443</v>
      </c>
      <c r="C1233" s="38" t="s">
        <v>8482</v>
      </c>
      <c r="D1233" s="38" t="s">
        <v>5306</v>
      </c>
      <c r="E1233" s="51"/>
    </row>
    <row r="1234" spans="1:5">
      <c r="A1234" s="52" t="s">
        <v>468</v>
      </c>
      <c r="B1234" s="39" t="s">
        <v>469</v>
      </c>
      <c r="C1234" s="38" t="s">
        <v>8483</v>
      </c>
      <c r="D1234" s="38" t="s">
        <v>5306</v>
      </c>
      <c r="E1234" s="51"/>
    </row>
    <row r="1235" spans="1:5">
      <c r="A1235" s="52" t="s">
        <v>448</v>
      </c>
      <c r="B1235" s="39" t="s">
        <v>449</v>
      </c>
      <c r="C1235" s="38" t="s">
        <v>8484</v>
      </c>
      <c r="D1235" s="38" t="s">
        <v>5306</v>
      </c>
      <c r="E1235" s="51"/>
    </row>
    <row r="1236" spans="1:5">
      <c r="A1236" s="52" t="s">
        <v>470</v>
      </c>
      <c r="B1236" s="39" t="s">
        <v>471</v>
      </c>
      <c r="C1236" s="38" t="s">
        <v>8485</v>
      </c>
      <c r="D1236" s="38" t="s">
        <v>5306</v>
      </c>
      <c r="E1236" s="51"/>
    </row>
    <row r="1237" spans="1:5">
      <c r="A1237" s="52" t="s">
        <v>574</v>
      </c>
      <c r="B1237" s="39" t="s">
        <v>575</v>
      </c>
      <c r="C1237" s="38" t="s">
        <v>8486</v>
      </c>
      <c r="D1237" s="38" t="s">
        <v>5306</v>
      </c>
      <c r="E1237" s="51"/>
    </row>
    <row r="1238" spans="1:5">
      <c r="A1238" s="52" t="s">
        <v>378</v>
      </c>
      <c r="B1238" s="39" t="s">
        <v>379</v>
      </c>
      <c r="C1238" s="38" t="s">
        <v>8487</v>
      </c>
      <c r="D1238" s="38" t="s">
        <v>6384</v>
      </c>
      <c r="E1238" s="51"/>
    </row>
    <row r="1239" spans="1:5">
      <c r="A1239" s="52" t="s">
        <v>378</v>
      </c>
      <c r="B1239" s="39" t="s">
        <v>379</v>
      </c>
      <c r="C1239" s="38" t="s">
        <v>8487</v>
      </c>
      <c r="D1239" s="38" t="s">
        <v>6384</v>
      </c>
      <c r="E1239" s="51"/>
    </row>
    <row r="1240" spans="1:5">
      <c r="A1240" s="52" t="s">
        <v>382</v>
      </c>
      <c r="B1240" s="39" t="s">
        <v>383</v>
      </c>
      <c r="C1240" s="38" t="s">
        <v>8488</v>
      </c>
      <c r="D1240" s="38" t="s">
        <v>6384</v>
      </c>
      <c r="E1240" s="51"/>
    </row>
    <row r="1241" spans="1:5">
      <c r="A1241" s="52" t="s">
        <v>386</v>
      </c>
      <c r="B1241" s="39" t="s">
        <v>387</v>
      </c>
      <c r="C1241" s="38" t="s">
        <v>8489</v>
      </c>
      <c r="D1241" s="38" t="s">
        <v>5314</v>
      </c>
      <c r="E1241" s="51"/>
    </row>
    <row r="1242" spans="1:5">
      <c r="A1242" s="52" t="s">
        <v>380</v>
      </c>
      <c r="B1242" s="39" t="s">
        <v>381</v>
      </c>
      <c r="C1242" s="38" t="s">
        <v>8490</v>
      </c>
      <c r="D1242" s="38" t="s">
        <v>6384</v>
      </c>
      <c r="E1242" s="51"/>
    </row>
    <row r="1243" spans="1:5">
      <c r="A1243" s="52" t="s">
        <v>380</v>
      </c>
      <c r="B1243" s="39" t="s">
        <v>381</v>
      </c>
      <c r="C1243" s="38" t="s">
        <v>8490</v>
      </c>
      <c r="D1243" s="38" t="s">
        <v>6384</v>
      </c>
      <c r="E1243" s="51"/>
    </row>
    <row r="1244" spans="1:5">
      <c r="A1244" s="52" t="s">
        <v>388</v>
      </c>
      <c r="B1244" s="39" t="s">
        <v>389</v>
      </c>
      <c r="C1244" s="38" t="s">
        <v>8491</v>
      </c>
      <c r="D1244" s="38" t="s">
        <v>5314</v>
      </c>
      <c r="E1244" s="51"/>
    </row>
    <row r="1245" spans="1:5">
      <c r="A1245" s="52" t="s">
        <v>380</v>
      </c>
      <c r="B1245" s="39" t="s">
        <v>381</v>
      </c>
      <c r="C1245" s="38" t="s">
        <v>8490</v>
      </c>
      <c r="D1245" s="38" t="s">
        <v>6384</v>
      </c>
      <c r="E1245" s="51"/>
    </row>
    <row r="1246" spans="1:5">
      <c r="A1246" s="52" t="s">
        <v>388</v>
      </c>
      <c r="B1246" s="39" t="s">
        <v>389</v>
      </c>
      <c r="C1246" s="38" t="s">
        <v>8491</v>
      </c>
      <c r="D1246" s="38" t="s">
        <v>5314</v>
      </c>
      <c r="E1246" s="51"/>
    </row>
    <row r="1247" spans="1:5">
      <c r="A1247" s="52" t="s">
        <v>388</v>
      </c>
      <c r="B1247" s="39" t="s">
        <v>389</v>
      </c>
      <c r="C1247" s="38" t="s">
        <v>8491</v>
      </c>
      <c r="D1247" s="38" t="s">
        <v>5314</v>
      </c>
      <c r="E1247" s="51"/>
    </row>
    <row r="1248" spans="1:5">
      <c r="A1248" s="52"/>
      <c r="B1248" s="39" t="s">
        <v>8447</v>
      </c>
      <c r="C1248" s="38" t="s">
        <v>6553</v>
      </c>
      <c r="D1248" s="38" t="s">
        <v>8844</v>
      </c>
      <c r="E1248" s="51" t="s">
        <v>8845</v>
      </c>
    </row>
    <row r="1249" spans="1:5">
      <c r="A1249" s="52" t="s">
        <v>392</v>
      </c>
      <c r="B1249" s="39" t="s">
        <v>8492</v>
      </c>
      <c r="C1249" s="38" t="s">
        <v>8493</v>
      </c>
      <c r="D1249" s="38" t="s">
        <v>5609</v>
      </c>
      <c r="E1249" s="51"/>
    </row>
    <row r="1250" spans="1:5">
      <c r="A1250" s="52" t="s">
        <v>378</v>
      </c>
      <c r="B1250" s="39" t="s">
        <v>8494</v>
      </c>
      <c r="C1250" s="38" t="s">
        <v>8495</v>
      </c>
      <c r="D1250" s="38" t="s">
        <v>6384</v>
      </c>
      <c r="E1250" s="51"/>
    </row>
    <row r="1251" spans="1:5">
      <c r="A1251" s="52" t="s">
        <v>382</v>
      </c>
      <c r="B1251" s="39" t="s">
        <v>8494</v>
      </c>
      <c r="C1251" s="38" t="s">
        <v>8495</v>
      </c>
      <c r="D1251" s="38" t="s">
        <v>6384</v>
      </c>
      <c r="E1251" s="51"/>
    </row>
    <row r="1252" spans="1:5">
      <c r="A1252" s="52" t="s">
        <v>386</v>
      </c>
      <c r="B1252" s="39" t="s">
        <v>8496</v>
      </c>
      <c r="C1252" s="38" t="s">
        <v>8497</v>
      </c>
      <c r="D1252" s="38" t="s">
        <v>5314</v>
      </c>
      <c r="E1252" s="51"/>
    </row>
    <row r="1253" spans="1:5">
      <c r="A1253" s="52" t="s">
        <v>386</v>
      </c>
      <c r="B1253" s="39" t="s">
        <v>8496</v>
      </c>
      <c r="C1253" s="38" t="s">
        <v>8497</v>
      </c>
      <c r="D1253" s="38" t="s">
        <v>5314</v>
      </c>
      <c r="E1253" s="51"/>
    </row>
    <row r="1254" spans="1:5">
      <c r="A1254" s="52" t="s">
        <v>472</v>
      </c>
      <c r="B1254" s="39" t="s">
        <v>473</v>
      </c>
      <c r="C1254" s="38" t="s">
        <v>8498</v>
      </c>
      <c r="D1254" s="38" t="s">
        <v>6315</v>
      </c>
      <c r="E1254" s="51"/>
    </row>
    <row r="1255" spans="1:5">
      <c r="A1255" s="52" t="s">
        <v>590</v>
      </c>
      <c r="B1255" s="39" t="s">
        <v>591</v>
      </c>
      <c r="C1255" s="38" t="s">
        <v>8499</v>
      </c>
      <c r="D1255" s="38" t="s">
        <v>6315</v>
      </c>
      <c r="E1255" s="51"/>
    </row>
    <row r="1256" spans="1:5">
      <c r="A1256" s="52" t="s">
        <v>552</v>
      </c>
      <c r="B1256" s="39" t="s">
        <v>8500</v>
      </c>
      <c r="C1256" s="38" t="s">
        <v>8501</v>
      </c>
      <c r="D1256" s="38" t="s">
        <v>6315</v>
      </c>
      <c r="E1256" s="51"/>
    </row>
    <row r="1257" spans="1:5">
      <c r="A1257" s="52" t="s">
        <v>8060</v>
      </c>
      <c r="B1257" s="39" t="s">
        <v>8502</v>
      </c>
      <c r="C1257" s="38" t="s">
        <v>8503</v>
      </c>
      <c r="D1257" s="38" t="s">
        <v>6315</v>
      </c>
      <c r="E1257" s="51"/>
    </row>
    <row r="1258" spans="1:5">
      <c r="A1258" s="52" t="s">
        <v>8062</v>
      </c>
      <c r="B1258" s="39" t="s">
        <v>8504</v>
      </c>
      <c r="C1258" s="38" t="s">
        <v>8505</v>
      </c>
      <c r="D1258" s="38" t="s">
        <v>6315</v>
      </c>
      <c r="E1258" s="51"/>
    </row>
    <row r="1259" spans="1:5">
      <c r="A1259" s="52" t="s">
        <v>8064</v>
      </c>
      <c r="B1259" s="39" t="s">
        <v>8506</v>
      </c>
      <c r="C1259" s="38" t="s">
        <v>8507</v>
      </c>
      <c r="D1259" s="38" t="s">
        <v>6315</v>
      </c>
      <c r="E1259" s="51"/>
    </row>
    <row r="1260" spans="1:5">
      <c r="A1260" s="52" t="s">
        <v>8066</v>
      </c>
      <c r="B1260" s="39" t="s">
        <v>8508</v>
      </c>
      <c r="C1260" s="38" t="s">
        <v>8509</v>
      </c>
      <c r="D1260" s="38" t="s">
        <v>6315</v>
      </c>
      <c r="E1260" s="51"/>
    </row>
    <row r="1261" spans="1:5">
      <c r="A1261" s="52" t="s">
        <v>706</v>
      </c>
      <c r="B1261" s="39" t="s">
        <v>707</v>
      </c>
      <c r="C1261" s="38" t="s">
        <v>8510</v>
      </c>
      <c r="D1261" s="38" t="s">
        <v>6315</v>
      </c>
      <c r="E1261" s="51"/>
    </row>
    <row r="1262" spans="1:5">
      <c r="A1262" s="52" t="s">
        <v>476</v>
      </c>
      <c r="B1262" s="39" t="s">
        <v>477</v>
      </c>
      <c r="C1262" s="38" t="s">
        <v>8511</v>
      </c>
      <c r="D1262" s="38" t="s">
        <v>6315</v>
      </c>
      <c r="E1262" s="51"/>
    </row>
    <row r="1263" spans="1:5">
      <c r="A1263" s="52" t="s">
        <v>478</v>
      </c>
      <c r="B1263" s="39" t="s">
        <v>8512</v>
      </c>
      <c r="C1263" s="38" t="s">
        <v>8513</v>
      </c>
      <c r="D1263" s="38" t="s">
        <v>6315</v>
      </c>
      <c r="E1263" s="51"/>
    </row>
    <row r="1264" spans="1:5">
      <c r="A1264" s="52" t="s">
        <v>7279</v>
      </c>
      <c r="B1264" s="39" t="s">
        <v>7280</v>
      </c>
      <c r="C1264" s="38" t="s">
        <v>8514</v>
      </c>
      <c r="D1264" s="38" t="s">
        <v>7502</v>
      </c>
      <c r="E1264" s="51"/>
    </row>
    <row r="1265" spans="1:5">
      <c r="A1265" s="52" t="s">
        <v>6735</v>
      </c>
      <c r="B1265" s="39" t="s">
        <v>6556</v>
      </c>
      <c r="C1265" s="38" t="s">
        <v>8515</v>
      </c>
      <c r="D1265" s="38" t="s">
        <v>7502</v>
      </c>
      <c r="E1265" s="51"/>
    </row>
    <row r="1266" spans="1:5">
      <c r="A1266" s="52" t="s">
        <v>766</v>
      </c>
      <c r="B1266" s="39" t="s">
        <v>767</v>
      </c>
      <c r="C1266" s="38" t="s">
        <v>8516</v>
      </c>
      <c r="D1266" s="38" t="s">
        <v>7502</v>
      </c>
      <c r="E1266" s="51"/>
    </row>
    <row r="1267" spans="1:5">
      <c r="A1267" s="52" t="s">
        <v>8068</v>
      </c>
      <c r="B1267" s="39" t="s">
        <v>8517</v>
      </c>
      <c r="C1267" s="38" t="s">
        <v>8518</v>
      </c>
      <c r="D1267" s="38" t="s">
        <v>6315</v>
      </c>
      <c r="E1267" s="51"/>
    </row>
    <row r="1268" spans="1:5">
      <c r="A1268" s="52" t="s">
        <v>5058</v>
      </c>
      <c r="B1268" s="39" t="s">
        <v>8519</v>
      </c>
      <c r="C1268" s="38" t="s">
        <v>8520</v>
      </c>
      <c r="D1268" s="38" t="s">
        <v>6315</v>
      </c>
      <c r="E1268" s="51"/>
    </row>
    <row r="1269" spans="1:5">
      <c r="A1269" s="52" t="s">
        <v>7239</v>
      </c>
      <c r="B1269" s="39" t="s">
        <v>8521</v>
      </c>
      <c r="C1269" s="38" t="s">
        <v>8522</v>
      </c>
      <c r="D1269" s="38" t="s">
        <v>5314</v>
      </c>
      <c r="E1269" s="51"/>
    </row>
    <row r="1270" spans="1:5">
      <c r="A1270" s="52" t="s">
        <v>7241</v>
      </c>
      <c r="B1270" s="39" t="s">
        <v>8523</v>
      </c>
      <c r="C1270" s="38" t="s">
        <v>8524</v>
      </c>
      <c r="D1270" s="38" t="s">
        <v>5314</v>
      </c>
      <c r="E1270" s="51"/>
    </row>
    <row r="1271" spans="1:5">
      <c r="A1271" s="52" t="s">
        <v>7243</v>
      </c>
      <c r="B1271" s="39" t="s">
        <v>8525</v>
      </c>
      <c r="C1271" s="38" t="s">
        <v>8526</v>
      </c>
      <c r="D1271" s="38" t="s">
        <v>5314</v>
      </c>
      <c r="E1271" s="51"/>
    </row>
    <row r="1272" spans="1:5">
      <c r="A1272" s="52" t="s">
        <v>7245</v>
      </c>
      <c r="B1272" s="39" t="s">
        <v>8527</v>
      </c>
      <c r="C1272" s="38" t="s">
        <v>8528</v>
      </c>
      <c r="D1272" s="38" t="s">
        <v>5314</v>
      </c>
      <c r="E1272" s="51"/>
    </row>
    <row r="1273" spans="1:5">
      <c r="A1273" s="52" t="s">
        <v>7247</v>
      </c>
      <c r="B1273" s="39" t="s">
        <v>8529</v>
      </c>
      <c r="C1273" s="38" t="s">
        <v>8524</v>
      </c>
      <c r="D1273" s="38" t="s">
        <v>5314</v>
      </c>
      <c r="E1273" s="51"/>
    </row>
    <row r="1274" spans="1:5">
      <c r="A1274" s="52" t="s">
        <v>7249</v>
      </c>
      <c r="B1274" s="39" t="s">
        <v>8530</v>
      </c>
      <c r="C1274" s="38" t="s">
        <v>8528</v>
      </c>
      <c r="D1274" s="38" t="s">
        <v>5314</v>
      </c>
      <c r="E1274" s="51"/>
    </row>
    <row r="1275" spans="1:5">
      <c r="A1275" s="52" t="s">
        <v>7251</v>
      </c>
      <c r="B1275" s="39" t="s">
        <v>8531</v>
      </c>
      <c r="C1275" s="38" t="s">
        <v>8532</v>
      </c>
      <c r="D1275" s="38" t="s">
        <v>5314</v>
      </c>
      <c r="E1275" s="51"/>
    </row>
    <row r="1276" spans="1:5">
      <c r="A1276" s="52" t="s">
        <v>7253</v>
      </c>
      <c r="B1276" s="39" t="s">
        <v>8533</v>
      </c>
      <c r="C1276" s="38" t="s">
        <v>8534</v>
      </c>
      <c r="D1276" s="38" t="s">
        <v>5314</v>
      </c>
      <c r="E1276" s="51"/>
    </row>
    <row r="1277" spans="1:5">
      <c r="A1277" s="52" t="s">
        <v>7255</v>
      </c>
      <c r="B1277" s="39" t="s">
        <v>8535</v>
      </c>
      <c r="C1277" s="38" t="s">
        <v>8536</v>
      </c>
      <c r="D1277" s="38" t="s">
        <v>5314</v>
      </c>
      <c r="E1277" s="51"/>
    </row>
    <row r="1278" spans="1:5">
      <c r="A1278" s="52" t="s">
        <v>7257</v>
      </c>
      <c r="B1278" s="39" t="s">
        <v>8537</v>
      </c>
      <c r="C1278" s="38" t="s">
        <v>8538</v>
      </c>
      <c r="D1278" s="38" t="s">
        <v>5314</v>
      </c>
      <c r="E1278" s="51"/>
    </row>
    <row r="1279" spans="1:5">
      <c r="A1279" s="52"/>
      <c r="B1279" s="39"/>
      <c r="C1279" s="38" t="s">
        <v>6553</v>
      </c>
      <c r="D1279" s="38" t="s">
        <v>8844</v>
      </c>
      <c r="E1279" s="51" t="s">
        <v>8845</v>
      </c>
    </row>
    <row r="1280" spans="1:5">
      <c r="A1280" s="52" t="s">
        <v>7259</v>
      </c>
      <c r="B1280" s="39" t="s">
        <v>7260</v>
      </c>
      <c r="C1280" s="38" t="s">
        <v>8539</v>
      </c>
      <c r="D1280" s="38" t="s">
        <v>5314</v>
      </c>
      <c r="E1280" s="51"/>
    </row>
    <row r="1281" spans="1:5">
      <c r="A1281" s="52" t="s">
        <v>7261</v>
      </c>
      <c r="B1281" s="39" t="s">
        <v>7262</v>
      </c>
      <c r="C1281" s="38" t="s">
        <v>8540</v>
      </c>
      <c r="D1281" s="38" t="s">
        <v>5314</v>
      </c>
      <c r="E1281" s="51"/>
    </row>
    <row r="1282" spans="1:5">
      <c r="A1282" s="52" t="s">
        <v>7263</v>
      </c>
      <c r="B1282" s="39" t="s">
        <v>7264</v>
      </c>
      <c r="C1282" s="38" t="s">
        <v>8474</v>
      </c>
      <c r="D1282" s="38" t="s">
        <v>5314</v>
      </c>
      <c r="E1282" s="51"/>
    </row>
    <row r="1283" spans="1:5">
      <c r="A1283" s="52" t="s">
        <v>7265</v>
      </c>
      <c r="B1283" s="39" t="s">
        <v>7266</v>
      </c>
      <c r="C1283" s="38" t="s">
        <v>8541</v>
      </c>
      <c r="D1283" s="38" t="s">
        <v>5314</v>
      </c>
      <c r="E1283" s="51"/>
    </row>
    <row r="1284" spans="1:5">
      <c r="A1284" s="52" t="s">
        <v>7269</v>
      </c>
      <c r="B1284" s="39" t="s">
        <v>7270</v>
      </c>
      <c r="C1284" s="38" t="s">
        <v>8542</v>
      </c>
      <c r="D1284" s="38" t="s">
        <v>6384</v>
      </c>
      <c r="E1284" s="51"/>
    </row>
    <row r="1285" spans="1:5">
      <c r="A1285" s="52" t="s">
        <v>7271</v>
      </c>
      <c r="B1285" s="39" t="s">
        <v>7272</v>
      </c>
      <c r="C1285" s="38" t="s">
        <v>8476</v>
      </c>
      <c r="D1285" s="38" t="s">
        <v>6384</v>
      </c>
      <c r="E1285" s="51"/>
    </row>
    <row r="1286" spans="1:5">
      <c r="A1286" s="52" t="s">
        <v>7271</v>
      </c>
      <c r="B1286" s="39" t="s">
        <v>7272</v>
      </c>
      <c r="C1286" s="38" t="s">
        <v>8476</v>
      </c>
      <c r="D1286" s="38" t="s">
        <v>6384</v>
      </c>
      <c r="E1286" s="51"/>
    </row>
    <row r="1287" spans="1:5">
      <c r="A1287" s="52" t="s">
        <v>486</v>
      </c>
      <c r="B1287" s="39" t="s">
        <v>487</v>
      </c>
      <c r="C1287" s="38" t="s">
        <v>8543</v>
      </c>
      <c r="D1287" s="38" t="s">
        <v>5314</v>
      </c>
      <c r="E1287" s="51"/>
    </row>
    <row r="1288" spans="1:5">
      <c r="A1288" s="52" t="s">
        <v>380</v>
      </c>
      <c r="B1288" s="39" t="s">
        <v>381</v>
      </c>
      <c r="C1288" s="38" t="s">
        <v>8490</v>
      </c>
      <c r="D1288" s="38" t="s">
        <v>6384</v>
      </c>
      <c r="E1288" s="51"/>
    </row>
    <row r="1289" spans="1:5">
      <c r="A1289" s="52" t="s">
        <v>380</v>
      </c>
      <c r="B1289" s="39" t="s">
        <v>381</v>
      </c>
      <c r="C1289" s="38" t="s">
        <v>8490</v>
      </c>
      <c r="D1289" s="38" t="s">
        <v>6384</v>
      </c>
      <c r="E1289" s="51"/>
    </row>
    <row r="1290" spans="1:5">
      <c r="A1290" s="52" t="s">
        <v>380</v>
      </c>
      <c r="B1290" s="39" t="s">
        <v>381</v>
      </c>
      <c r="C1290" s="38" t="s">
        <v>8490</v>
      </c>
      <c r="D1290" s="38" t="s">
        <v>6384</v>
      </c>
      <c r="E1290" s="51"/>
    </row>
    <row r="1291" spans="1:5">
      <c r="A1291" s="52" t="s">
        <v>388</v>
      </c>
      <c r="B1291" s="39" t="s">
        <v>389</v>
      </c>
      <c r="C1291" s="38" t="s">
        <v>8491</v>
      </c>
      <c r="D1291" s="38" t="s">
        <v>5314</v>
      </c>
      <c r="E1291" s="51"/>
    </row>
    <row r="1292" spans="1:5">
      <c r="A1292" s="52" t="s">
        <v>388</v>
      </c>
      <c r="B1292" s="39" t="s">
        <v>389</v>
      </c>
      <c r="C1292" s="38" t="s">
        <v>8491</v>
      </c>
      <c r="D1292" s="38" t="s">
        <v>5314</v>
      </c>
      <c r="E1292" s="51"/>
    </row>
    <row r="1293" spans="1:5">
      <c r="A1293" s="52" t="s">
        <v>388</v>
      </c>
      <c r="B1293" s="39" t="s">
        <v>389</v>
      </c>
      <c r="C1293" s="38" t="s">
        <v>8491</v>
      </c>
      <c r="D1293" s="38" t="s">
        <v>5314</v>
      </c>
      <c r="E1293" s="51"/>
    </row>
    <row r="1294" spans="1:5">
      <c r="A1294" s="52" t="s">
        <v>4976</v>
      </c>
      <c r="B1294" s="39" t="s">
        <v>4977</v>
      </c>
      <c r="C1294" s="38" t="s">
        <v>8544</v>
      </c>
      <c r="D1294" s="38" t="s">
        <v>7502</v>
      </c>
      <c r="E1294" s="51"/>
    </row>
    <row r="1295" spans="1:5">
      <c r="A1295" s="52" t="s">
        <v>4980</v>
      </c>
      <c r="B1295" s="39" t="s">
        <v>4981</v>
      </c>
      <c r="C1295" s="38" t="s">
        <v>8545</v>
      </c>
      <c r="D1295" s="38" t="s">
        <v>7502</v>
      </c>
      <c r="E1295" s="51"/>
    </row>
    <row r="1296" spans="1:5">
      <c r="A1296" s="52" t="s">
        <v>4982</v>
      </c>
      <c r="B1296" s="39" t="s">
        <v>4983</v>
      </c>
      <c r="C1296" s="38" t="s">
        <v>8546</v>
      </c>
      <c r="D1296" s="38" t="s">
        <v>7502</v>
      </c>
      <c r="E1296" s="51"/>
    </row>
    <row r="1297" spans="1:5">
      <c r="A1297" s="52" t="s">
        <v>4982</v>
      </c>
      <c r="B1297" s="39" t="s">
        <v>4983</v>
      </c>
      <c r="C1297" s="38" t="s">
        <v>8546</v>
      </c>
      <c r="D1297" s="38" t="s">
        <v>7502</v>
      </c>
      <c r="E1297" s="51"/>
    </row>
    <row r="1298" spans="1:5">
      <c r="A1298" s="52" t="s">
        <v>4982</v>
      </c>
      <c r="B1298" s="39" t="s">
        <v>4983</v>
      </c>
      <c r="C1298" s="38" t="s">
        <v>8546</v>
      </c>
      <c r="D1298" s="38" t="s">
        <v>7502</v>
      </c>
      <c r="E1298" s="51"/>
    </row>
    <row r="1299" spans="1:5">
      <c r="A1299" s="52" t="s">
        <v>4984</v>
      </c>
      <c r="B1299" s="39" t="s">
        <v>4985</v>
      </c>
      <c r="C1299" s="38" t="s">
        <v>8547</v>
      </c>
      <c r="D1299" s="38" t="s">
        <v>7502</v>
      </c>
      <c r="E1299" s="51"/>
    </row>
    <row r="1300" spans="1:5">
      <c r="A1300" s="52" t="s">
        <v>4984</v>
      </c>
      <c r="B1300" s="39" t="s">
        <v>4985</v>
      </c>
      <c r="C1300" s="38" t="s">
        <v>8547</v>
      </c>
      <c r="D1300" s="38" t="s">
        <v>7502</v>
      </c>
      <c r="E1300" s="51"/>
    </row>
    <row r="1301" spans="1:5">
      <c r="A1301" s="52" t="s">
        <v>4984</v>
      </c>
      <c r="B1301" s="39" t="s">
        <v>4985</v>
      </c>
      <c r="C1301" s="38" t="s">
        <v>8547</v>
      </c>
      <c r="D1301" s="38" t="s">
        <v>7502</v>
      </c>
      <c r="E1301" s="51"/>
    </row>
    <row r="1302" spans="1:5">
      <c r="A1302" s="52" t="s">
        <v>4984</v>
      </c>
      <c r="B1302" s="39" t="s">
        <v>4985</v>
      </c>
      <c r="C1302" s="38" t="s">
        <v>8547</v>
      </c>
      <c r="D1302" s="38" t="s">
        <v>7502</v>
      </c>
      <c r="E1302" s="51"/>
    </row>
    <row r="1303" spans="1:5">
      <c r="A1303" s="52" t="s">
        <v>4986</v>
      </c>
      <c r="B1303" s="39" t="s">
        <v>4987</v>
      </c>
      <c r="C1303" s="38" t="s">
        <v>8548</v>
      </c>
      <c r="D1303" s="38" t="s">
        <v>7502</v>
      </c>
      <c r="E1303" s="51"/>
    </row>
    <row r="1304" spans="1:5">
      <c r="A1304" s="52" t="s">
        <v>4988</v>
      </c>
      <c r="B1304" s="39" t="s">
        <v>4989</v>
      </c>
      <c r="C1304" s="38" t="s">
        <v>8549</v>
      </c>
      <c r="D1304" s="38" t="s">
        <v>7502</v>
      </c>
      <c r="E1304" s="51"/>
    </row>
    <row r="1305" spans="1:5">
      <c r="A1305" s="52" t="s">
        <v>4992</v>
      </c>
      <c r="B1305" s="39" t="s">
        <v>4993</v>
      </c>
      <c r="C1305" s="38" t="s">
        <v>8550</v>
      </c>
      <c r="D1305" s="38" t="s">
        <v>7502</v>
      </c>
      <c r="E1305" s="51"/>
    </row>
    <row r="1306" spans="1:5">
      <c r="A1306" s="52" t="s">
        <v>4994</v>
      </c>
      <c r="B1306" s="39" t="s">
        <v>4995</v>
      </c>
      <c r="C1306" s="38" t="s">
        <v>8551</v>
      </c>
      <c r="D1306" s="38" t="s">
        <v>7502</v>
      </c>
      <c r="E1306" s="51"/>
    </row>
    <row r="1307" spans="1:5">
      <c r="A1307" s="52" t="s">
        <v>4994</v>
      </c>
      <c r="B1307" s="39" t="s">
        <v>4995</v>
      </c>
      <c r="C1307" s="38" t="s">
        <v>8551</v>
      </c>
      <c r="D1307" s="38" t="s">
        <v>7502</v>
      </c>
      <c r="E1307" s="51"/>
    </row>
    <row r="1308" spans="1:5">
      <c r="A1308" s="52" t="s">
        <v>4994</v>
      </c>
      <c r="B1308" s="39" t="s">
        <v>4995</v>
      </c>
      <c r="C1308" s="38" t="s">
        <v>8551</v>
      </c>
      <c r="D1308" s="38" t="s">
        <v>7502</v>
      </c>
      <c r="E1308" s="51"/>
    </row>
    <row r="1309" spans="1:5">
      <c r="A1309" s="52" t="s">
        <v>4994</v>
      </c>
      <c r="B1309" s="39" t="s">
        <v>4995</v>
      </c>
      <c r="C1309" s="38" t="s">
        <v>8551</v>
      </c>
      <c r="D1309" s="38" t="s">
        <v>7502</v>
      </c>
      <c r="E1309" s="51"/>
    </row>
    <row r="1310" spans="1:5">
      <c r="A1310" s="52"/>
      <c r="B1310" s="39"/>
      <c r="C1310" s="38" t="s">
        <v>6553</v>
      </c>
      <c r="D1310" s="38" t="s">
        <v>8844</v>
      </c>
      <c r="E1310" s="51" t="s">
        <v>8845</v>
      </c>
    </row>
    <row r="1311" spans="1:5">
      <c r="A1311" s="52" t="s">
        <v>4998</v>
      </c>
      <c r="B1311" s="39" t="s">
        <v>4999</v>
      </c>
      <c r="C1311" s="38" t="s">
        <v>8553</v>
      </c>
      <c r="D1311" s="38" t="s">
        <v>7502</v>
      </c>
      <c r="E1311" s="51"/>
    </row>
    <row r="1312" spans="1:5">
      <c r="A1312" s="52" t="s">
        <v>4998</v>
      </c>
      <c r="B1312" s="39" t="s">
        <v>4999</v>
      </c>
      <c r="C1312" s="38" t="s">
        <v>8553</v>
      </c>
      <c r="D1312" s="38" t="s">
        <v>7502</v>
      </c>
      <c r="E1312" s="51"/>
    </row>
    <row r="1313" spans="1:5">
      <c r="A1313" s="52" t="s">
        <v>4998</v>
      </c>
      <c r="B1313" s="39" t="s">
        <v>4999</v>
      </c>
      <c r="C1313" s="38" t="s">
        <v>8553</v>
      </c>
      <c r="D1313" s="38" t="s">
        <v>7502</v>
      </c>
      <c r="E1313" s="51"/>
    </row>
    <row r="1314" spans="1:5">
      <c r="A1314" s="52" t="s">
        <v>4998</v>
      </c>
      <c r="B1314" s="39" t="s">
        <v>4999</v>
      </c>
      <c r="C1314" s="38" t="s">
        <v>8553</v>
      </c>
      <c r="D1314" s="38" t="s">
        <v>7502</v>
      </c>
      <c r="E1314" s="51"/>
    </row>
    <row r="1315" spans="1:5">
      <c r="A1315" s="52" t="s">
        <v>5002</v>
      </c>
      <c r="B1315" s="39" t="s">
        <v>5003</v>
      </c>
      <c r="C1315" s="38" t="s">
        <v>8554</v>
      </c>
      <c r="D1315" s="38" t="s">
        <v>7502</v>
      </c>
      <c r="E1315" s="51"/>
    </row>
    <row r="1316" spans="1:5">
      <c r="A1316" s="52" t="s">
        <v>378</v>
      </c>
      <c r="B1316" s="39" t="s">
        <v>379</v>
      </c>
      <c r="C1316" s="38" t="s">
        <v>8487</v>
      </c>
      <c r="D1316" s="38" t="s">
        <v>6384</v>
      </c>
      <c r="E1316" s="51"/>
    </row>
    <row r="1317" spans="1:5">
      <c r="A1317" s="52" t="s">
        <v>380</v>
      </c>
      <c r="B1317" s="39" t="s">
        <v>381</v>
      </c>
      <c r="C1317" s="38" t="s">
        <v>8490</v>
      </c>
      <c r="D1317" s="38" t="s">
        <v>6384</v>
      </c>
      <c r="E1317" s="51"/>
    </row>
    <row r="1318" spans="1:5">
      <c r="A1318" s="52" t="s">
        <v>382</v>
      </c>
      <c r="B1318" s="39" t="s">
        <v>383</v>
      </c>
      <c r="C1318" s="38" t="s">
        <v>8488</v>
      </c>
      <c r="D1318" s="38" t="s">
        <v>6384</v>
      </c>
      <c r="E1318" s="51"/>
    </row>
    <row r="1319" spans="1:5">
      <c r="A1319" s="52" t="s">
        <v>382</v>
      </c>
      <c r="B1319" s="39" t="s">
        <v>383</v>
      </c>
      <c r="C1319" s="38" t="s">
        <v>8488</v>
      </c>
      <c r="D1319" s="38" t="s">
        <v>6384</v>
      </c>
      <c r="E1319" s="51"/>
    </row>
    <row r="1320" spans="1:5">
      <c r="A1320" s="52" t="s">
        <v>386</v>
      </c>
      <c r="B1320" s="39" t="s">
        <v>387</v>
      </c>
      <c r="C1320" s="38" t="s">
        <v>8489</v>
      </c>
      <c r="D1320" s="38" t="s">
        <v>5314</v>
      </c>
      <c r="E1320" s="51"/>
    </row>
    <row r="1321" spans="1:5">
      <c r="A1321" s="52" t="s">
        <v>388</v>
      </c>
      <c r="B1321" s="39" t="s">
        <v>389</v>
      </c>
      <c r="C1321" s="38" t="s">
        <v>8491</v>
      </c>
      <c r="D1321" s="38" t="s">
        <v>5314</v>
      </c>
      <c r="E1321" s="51"/>
    </row>
    <row r="1322" spans="1:5">
      <c r="A1322" s="52" t="s">
        <v>886</v>
      </c>
      <c r="B1322" s="39" t="s">
        <v>887</v>
      </c>
      <c r="C1322" s="38" t="s">
        <v>8555</v>
      </c>
      <c r="D1322" s="38" t="s">
        <v>5610</v>
      </c>
      <c r="E1322" s="51"/>
    </row>
    <row r="1323" spans="1:5">
      <c r="A1323" s="52" t="s">
        <v>886</v>
      </c>
      <c r="B1323" s="39" t="s">
        <v>887</v>
      </c>
      <c r="C1323" s="38" t="s">
        <v>8555</v>
      </c>
      <c r="D1323" s="38" t="s">
        <v>5610</v>
      </c>
      <c r="E1323" s="51"/>
    </row>
    <row r="1324" spans="1:5">
      <c r="A1324" s="52" t="s">
        <v>8070</v>
      </c>
      <c r="B1324" s="39" t="s">
        <v>8071</v>
      </c>
      <c r="C1324" s="38" t="s">
        <v>8556</v>
      </c>
      <c r="D1324" s="38" t="s">
        <v>5610</v>
      </c>
      <c r="E1324" s="51"/>
    </row>
    <row r="1325" spans="1:5">
      <c r="A1325" s="52" t="s">
        <v>1283</v>
      </c>
      <c r="B1325" s="39" t="s">
        <v>1284</v>
      </c>
      <c r="C1325" s="38" t="s">
        <v>8557</v>
      </c>
      <c r="D1325" s="38" t="s">
        <v>5347</v>
      </c>
      <c r="E1325" s="51"/>
    </row>
    <row r="1326" spans="1:5">
      <c r="A1326" s="52" t="s">
        <v>2769</v>
      </c>
      <c r="B1326" s="39" t="s">
        <v>2770</v>
      </c>
      <c r="C1326" s="38" t="s">
        <v>8558</v>
      </c>
      <c r="D1326" s="38" t="s">
        <v>5310</v>
      </c>
      <c r="E1326" s="51"/>
    </row>
    <row r="1327" spans="1:5">
      <c r="A1327" s="52" t="s">
        <v>8072</v>
      </c>
      <c r="B1327" s="39" t="s">
        <v>8073</v>
      </c>
      <c r="C1327" s="38" t="s">
        <v>8559</v>
      </c>
      <c r="D1327" s="38" t="s">
        <v>5310</v>
      </c>
      <c r="E1327" s="51"/>
    </row>
    <row r="1328" spans="1:5">
      <c r="A1328" s="52" t="s">
        <v>6846</v>
      </c>
      <c r="B1328" s="39" t="s">
        <v>6667</v>
      </c>
      <c r="C1328" s="38" t="s">
        <v>8560</v>
      </c>
      <c r="D1328" s="38" t="s">
        <v>5310</v>
      </c>
      <c r="E1328" s="51"/>
    </row>
    <row r="1329" spans="1:5">
      <c r="A1329" s="52" t="s">
        <v>4526</v>
      </c>
      <c r="B1329" s="39" t="s">
        <v>4527</v>
      </c>
      <c r="C1329" s="38" t="s">
        <v>8561</v>
      </c>
      <c r="D1329" s="38" t="s">
        <v>5308</v>
      </c>
      <c r="E1329" s="51"/>
    </row>
    <row r="1330" spans="1:5">
      <c r="A1330" s="52" t="s">
        <v>3595</v>
      </c>
      <c r="B1330" s="39" t="s">
        <v>3596</v>
      </c>
      <c r="C1330" s="38" t="s">
        <v>8562</v>
      </c>
      <c r="D1330" s="38" t="s">
        <v>5308</v>
      </c>
      <c r="E1330" s="51"/>
    </row>
    <row r="1331" spans="1:5">
      <c r="A1331" s="52" t="s">
        <v>3989</v>
      </c>
      <c r="B1331" s="39" t="s">
        <v>3990</v>
      </c>
      <c r="C1331" s="38" t="s">
        <v>8563</v>
      </c>
      <c r="D1331" s="38" t="s">
        <v>5308</v>
      </c>
      <c r="E1331" s="51"/>
    </row>
    <row r="1332" spans="1:5">
      <c r="A1332" s="52" t="s">
        <v>3299</v>
      </c>
      <c r="B1332" s="39" t="s">
        <v>3300</v>
      </c>
      <c r="C1332" s="38" t="s">
        <v>8564</v>
      </c>
      <c r="D1332" s="38" t="s">
        <v>5308</v>
      </c>
      <c r="E1332" s="51"/>
    </row>
    <row r="1333" spans="1:5">
      <c r="A1333" s="52">
        <v>1760000324</v>
      </c>
      <c r="B1333" s="39" t="s">
        <v>8074</v>
      </c>
      <c r="C1333" s="38" t="s">
        <v>8565</v>
      </c>
      <c r="D1333" s="38" t="s">
        <v>5304</v>
      </c>
      <c r="E1333" s="51"/>
    </row>
    <row r="1334" spans="1:5">
      <c r="A1334" s="52" t="s">
        <v>8075</v>
      </c>
      <c r="B1334" s="39" t="s">
        <v>8076</v>
      </c>
      <c r="C1334" s="38" t="s">
        <v>8566</v>
      </c>
      <c r="D1334" s="38" t="s">
        <v>5304</v>
      </c>
      <c r="E1334" s="51"/>
    </row>
    <row r="1335" spans="1:5">
      <c r="A1335" s="52" t="s">
        <v>3601</v>
      </c>
      <c r="B1335" s="39" t="s">
        <v>3602</v>
      </c>
      <c r="C1335" s="38" t="s">
        <v>8567</v>
      </c>
      <c r="D1335" s="38" t="s">
        <v>5304</v>
      </c>
      <c r="E1335" s="51"/>
    </row>
    <row r="1336" spans="1:5">
      <c r="A1336" s="52" t="s">
        <v>8077</v>
      </c>
      <c r="B1336" s="39" t="s">
        <v>8078</v>
      </c>
      <c r="C1336" s="38" t="s">
        <v>8568</v>
      </c>
      <c r="D1336" s="38" t="s">
        <v>5304</v>
      </c>
      <c r="E1336" s="51"/>
    </row>
    <row r="1337" spans="1:5">
      <c r="A1337" s="52" t="s">
        <v>8079</v>
      </c>
      <c r="B1337" s="39" t="s">
        <v>8080</v>
      </c>
      <c r="C1337" s="38" t="s">
        <v>8569</v>
      </c>
      <c r="D1337" s="38" t="s">
        <v>5304</v>
      </c>
      <c r="E1337" s="51"/>
    </row>
    <row r="1338" spans="1:5">
      <c r="A1338" s="52" t="s">
        <v>2274</v>
      </c>
      <c r="B1338" s="39" t="s">
        <v>2275</v>
      </c>
      <c r="C1338" s="38" t="s">
        <v>8570</v>
      </c>
      <c r="D1338" s="38" t="s">
        <v>5304</v>
      </c>
      <c r="E1338" s="51"/>
    </row>
    <row r="1339" spans="1:5">
      <c r="A1339" s="52" t="s">
        <v>2791</v>
      </c>
      <c r="B1339" s="39" t="s">
        <v>2792</v>
      </c>
      <c r="C1339" s="38" t="s">
        <v>8571</v>
      </c>
      <c r="D1339" s="38" t="s">
        <v>5304</v>
      </c>
      <c r="E1339" s="51"/>
    </row>
    <row r="1340" spans="1:5">
      <c r="A1340" s="52" t="s">
        <v>1976</v>
      </c>
      <c r="B1340" s="39" t="s">
        <v>8552</v>
      </c>
      <c r="C1340" s="38" t="s">
        <v>8572</v>
      </c>
      <c r="D1340" s="38" t="s">
        <v>5304</v>
      </c>
      <c r="E1340" s="51"/>
    </row>
    <row r="1341" spans="1:5">
      <c r="A1341" s="52"/>
      <c r="B1341" s="39"/>
      <c r="C1341" s="38" t="s">
        <v>6553</v>
      </c>
      <c r="D1341" s="38" t="s">
        <v>8844</v>
      </c>
      <c r="E1341" s="51" t="s">
        <v>8845</v>
      </c>
    </row>
    <row r="1342" spans="1:5">
      <c r="A1342" s="52" t="s">
        <v>8081</v>
      </c>
      <c r="B1342" s="39" t="s">
        <v>8082</v>
      </c>
      <c r="C1342" s="38" t="s">
        <v>8573</v>
      </c>
      <c r="D1342" s="38" t="s">
        <v>5304</v>
      </c>
      <c r="E1342" s="51"/>
    </row>
    <row r="1343" spans="1:5">
      <c r="A1343" s="52" t="s">
        <v>8083</v>
      </c>
      <c r="B1343" s="39" t="s">
        <v>8084</v>
      </c>
      <c r="C1343" s="38" t="s">
        <v>8574</v>
      </c>
      <c r="D1343" s="38" t="s">
        <v>5304</v>
      </c>
      <c r="E1343" s="51"/>
    </row>
    <row r="1344" spans="1:5">
      <c r="A1344" s="52" t="s">
        <v>8085</v>
      </c>
      <c r="B1344" s="39" t="s">
        <v>8086</v>
      </c>
      <c r="C1344" s="38" t="s">
        <v>8575</v>
      </c>
      <c r="D1344" s="38" t="s">
        <v>5304</v>
      </c>
      <c r="E1344" s="51"/>
    </row>
    <row r="1345" spans="1:5">
      <c r="A1345" s="52" t="s">
        <v>8085</v>
      </c>
      <c r="B1345" s="39" t="s">
        <v>8086</v>
      </c>
      <c r="C1345" s="38" t="s">
        <v>8575</v>
      </c>
      <c r="D1345" s="38" t="s">
        <v>5304</v>
      </c>
      <c r="E1345" s="51"/>
    </row>
    <row r="1346" spans="1:5">
      <c r="A1346" s="52" t="s">
        <v>8087</v>
      </c>
      <c r="B1346" s="39" t="s">
        <v>8088</v>
      </c>
      <c r="C1346" s="38" t="s">
        <v>8576</v>
      </c>
      <c r="D1346" s="38" t="s">
        <v>5304</v>
      </c>
      <c r="E1346" s="51"/>
    </row>
    <row r="1347" spans="1:5">
      <c r="A1347" s="52" t="s">
        <v>8089</v>
      </c>
      <c r="B1347" s="39" t="s">
        <v>8090</v>
      </c>
      <c r="C1347" s="38" t="s">
        <v>8577</v>
      </c>
      <c r="D1347" s="38" t="s">
        <v>5304</v>
      </c>
      <c r="E1347" s="51"/>
    </row>
    <row r="1348" spans="1:5">
      <c r="A1348" s="52" t="s">
        <v>8091</v>
      </c>
      <c r="B1348" s="39" t="s">
        <v>8092</v>
      </c>
      <c r="C1348" s="38" t="s">
        <v>8578</v>
      </c>
      <c r="D1348" s="38" t="s">
        <v>5304</v>
      </c>
      <c r="E1348" s="51"/>
    </row>
    <row r="1349" spans="1:5">
      <c r="A1349" s="52" t="s">
        <v>8093</v>
      </c>
      <c r="B1349" s="39" t="s">
        <v>8094</v>
      </c>
      <c r="C1349" s="38" t="s">
        <v>8579</v>
      </c>
      <c r="D1349" s="38" t="s">
        <v>5304</v>
      </c>
      <c r="E1349" s="51"/>
    </row>
    <row r="1350" spans="1:5">
      <c r="A1350" s="52" t="s">
        <v>8095</v>
      </c>
      <c r="B1350" s="39" t="s">
        <v>8096</v>
      </c>
      <c r="C1350" s="38" t="s">
        <v>8580</v>
      </c>
      <c r="D1350" s="38" t="s">
        <v>5304</v>
      </c>
      <c r="E1350" s="51"/>
    </row>
    <row r="1351" spans="1:5">
      <c r="A1351" s="52" t="s">
        <v>8097</v>
      </c>
      <c r="B1351" s="39" t="s">
        <v>8098</v>
      </c>
      <c r="C1351" s="38" t="s">
        <v>8581</v>
      </c>
      <c r="D1351" s="38" t="s">
        <v>5304</v>
      </c>
      <c r="E1351" s="51"/>
    </row>
    <row r="1352" spans="1:5">
      <c r="A1352" s="52" t="s">
        <v>8099</v>
      </c>
      <c r="B1352" s="39" t="s">
        <v>8100</v>
      </c>
      <c r="C1352" s="38" t="s">
        <v>8582</v>
      </c>
      <c r="D1352" s="38" t="s">
        <v>5304</v>
      </c>
      <c r="E1352" s="51"/>
    </row>
    <row r="1353" spans="1:5">
      <c r="A1353" s="52" t="s">
        <v>8101</v>
      </c>
      <c r="B1353" s="39" t="s">
        <v>8102</v>
      </c>
      <c r="C1353" s="38" t="s">
        <v>8583</v>
      </c>
      <c r="D1353" s="38" t="s">
        <v>5304</v>
      </c>
      <c r="E1353" s="51"/>
    </row>
    <row r="1354" spans="1:5">
      <c r="A1354" s="52" t="s">
        <v>8103</v>
      </c>
      <c r="B1354" s="39" t="s">
        <v>8104</v>
      </c>
      <c r="C1354" s="38" t="s">
        <v>8584</v>
      </c>
      <c r="D1354" s="38" t="s">
        <v>5304</v>
      </c>
      <c r="E1354" s="51"/>
    </row>
    <row r="1355" spans="1:5">
      <c r="A1355" s="52" t="s">
        <v>2801</v>
      </c>
      <c r="B1355" s="39" t="s">
        <v>2802</v>
      </c>
      <c r="C1355" s="38" t="s">
        <v>8585</v>
      </c>
      <c r="D1355" s="38" t="s">
        <v>5304</v>
      </c>
      <c r="E1355" s="51"/>
    </row>
    <row r="1356" spans="1:5">
      <c r="A1356" s="52" t="s">
        <v>2807</v>
      </c>
      <c r="B1356" s="39" t="s">
        <v>2808</v>
      </c>
      <c r="C1356" s="38" t="s">
        <v>8586</v>
      </c>
      <c r="D1356" s="38" t="s">
        <v>5304</v>
      </c>
      <c r="E1356" s="51"/>
    </row>
    <row r="1357" spans="1:5">
      <c r="A1357" s="52" t="s">
        <v>2811</v>
      </c>
      <c r="B1357" s="39" t="s">
        <v>2812</v>
      </c>
      <c r="C1357" s="38" t="s">
        <v>8587</v>
      </c>
      <c r="D1357" s="38" t="s">
        <v>5304</v>
      </c>
      <c r="E1357" s="51"/>
    </row>
    <row r="1358" spans="1:5">
      <c r="A1358" s="52" t="s">
        <v>2815</v>
      </c>
      <c r="B1358" s="39" t="s">
        <v>2816</v>
      </c>
      <c r="C1358" s="38" t="s">
        <v>8588</v>
      </c>
      <c r="D1358" s="38" t="s">
        <v>5304</v>
      </c>
      <c r="E1358" s="51"/>
    </row>
    <row r="1359" spans="1:5">
      <c r="A1359" s="52" t="s">
        <v>4560</v>
      </c>
      <c r="B1359" s="39" t="s">
        <v>4561</v>
      </c>
      <c r="C1359" s="38" t="s">
        <v>8589</v>
      </c>
      <c r="D1359" s="38" t="s">
        <v>5304</v>
      </c>
      <c r="E1359" s="51"/>
    </row>
    <row r="1360" spans="1:5">
      <c r="A1360" s="52" t="s">
        <v>4562</v>
      </c>
      <c r="B1360" s="39" t="s">
        <v>4563</v>
      </c>
      <c r="C1360" s="38" t="s">
        <v>8590</v>
      </c>
      <c r="D1360" s="38" t="s">
        <v>5304</v>
      </c>
      <c r="E1360" s="51"/>
    </row>
    <row r="1361" spans="1:5">
      <c r="A1361" s="52" t="s">
        <v>4222</v>
      </c>
      <c r="B1361" s="39" t="s">
        <v>4223</v>
      </c>
      <c r="C1361" s="38" t="s">
        <v>8591</v>
      </c>
      <c r="D1361" s="38" t="s">
        <v>5304</v>
      </c>
      <c r="E1361" s="51"/>
    </row>
    <row r="1362" spans="1:5">
      <c r="A1362" s="52" t="s">
        <v>4566</v>
      </c>
      <c r="B1362" s="39" t="s">
        <v>4567</v>
      </c>
      <c r="C1362" s="38" t="s">
        <v>8592</v>
      </c>
      <c r="D1362" s="38" t="s">
        <v>5304</v>
      </c>
      <c r="E1362" s="51"/>
    </row>
    <row r="1363" spans="1:5">
      <c r="A1363" s="52" t="s">
        <v>8105</v>
      </c>
      <c r="B1363" s="39" t="s">
        <v>8106</v>
      </c>
      <c r="C1363" s="38" t="s">
        <v>8593</v>
      </c>
      <c r="D1363" s="38" t="s">
        <v>5304</v>
      </c>
      <c r="E1363" s="51"/>
    </row>
    <row r="1364" spans="1:5">
      <c r="A1364" s="52" t="s">
        <v>8107</v>
      </c>
      <c r="B1364" s="39" t="s">
        <v>8108</v>
      </c>
      <c r="C1364" s="38" t="s">
        <v>8594</v>
      </c>
      <c r="D1364" s="38" t="s">
        <v>5304</v>
      </c>
      <c r="E1364" s="51"/>
    </row>
    <row r="1365" spans="1:5">
      <c r="A1365" s="52" t="s">
        <v>2823</v>
      </c>
      <c r="B1365" s="39" t="s">
        <v>2824</v>
      </c>
      <c r="C1365" s="38" t="s">
        <v>8595</v>
      </c>
      <c r="D1365" s="38" t="s">
        <v>5304</v>
      </c>
      <c r="E1365" s="51"/>
    </row>
    <row r="1366" spans="1:5">
      <c r="A1366" s="52" t="s">
        <v>2018</v>
      </c>
      <c r="B1366" s="39" t="s">
        <v>2019</v>
      </c>
      <c r="C1366" s="38" t="s">
        <v>8596</v>
      </c>
      <c r="D1366" s="38" t="s">
        <v>5304</v>
      </c>
      <c r="E1366" s="51"/>
    </row>
    <row r="1367" spans="1:5">
      <c r="A1367" s="52" t="s">
        <v>2020</v>
      </c>
      <c r="B1367" s="39" t="s">
        <v>2021</v>
      </c>
      <c r="C1367" s="38" t="s">
        <v>8597</v>
      </c>
      <c r="D1367" s="38" t="s">
        <v>5304</v>
      </c>
      <c r="E1367" s="51"/>
    </row>
    <row r="1368" spans="1:5">
      <c r="A1368" s="52" t="s">
        <v>2022</v>
      </c>
      <c r="B1368" s="39" t="s">
        <v>2023</v>
      </c>
      <c r="C1368" s="38" t="s">
        <v>8598</v>
      </c>
      <c r="D1368" s="38" t="s">
        <v>5304</v>
      </c>
      <c r="E1368" s="51"/>
    </row>
    <row r="1369" spans="1:5">
      <c r="A1369" s="52" t="s">
        <v>2024</v>
      </c>
      <c r="B1369" s="39" t="s">
        <v>2025</v>
      </c>
      <c r="C1369" s="38" t="s">
        <v>8599</v>
      </c>
      <c r="D1369" s="38" t="s">
        <v>5304</v>
      </c>
      <c r="E1369" s="51"/>
    </row>
    <row r="1370" spans="1:5">
      <c r="A1370" s="52" t="s">
        <v>2026</v>
      </c>
      <c r="B1370" s="39" t="s">
        <v>2027</v>
      </c>
      <c r="C1370" s="38" t="s">
        <v>8600</v>
      </c>
      <c r="D1370" s="38" t="s">
        <v>5304</v>
      </c>
      <c r="E1370" s="51"/>
    </row>
    <row r="1371" spans="1:5">
      <c r="A1371" s="52" t="s">
        <v>2837</v>
      </c>
      <c r="B1371" s="39" t="s">
        <v>2838</v>
      </c>
      <c r="C1371" s="38" t="s">
        <v>8601</v>
      </c>
      <c r="D1371" s="38" t="s">
        <v>5304</v>
      </c>
      <c r="E1371" s="51"/>
    </row>
    <row r="1372" spans="1:5">
      <c r="A1372" s="52"/>
      <c r="B1372" s="39"/>
      <c r="C1372" s="38" t="s">
        <v>6553</v>
      </c>
      <c r="D1372" s="38" t="s">
        <v>8844</v>
      </c>
      <c r="E1372" s="51" t="s">
        <v>8845</v>
      </c>
    </row>
    <row r="1373" spans="1:5">
      <c r="A1373" s="52" t="s">
        <v>2030</v>
      </c>
      <c r="B1373" s="39" t="s">
        <v>2031</v>
      </c>
      <c r="C1373" s="38" t="s">
        <v>8602</v>
      </c>
      <c r="D1373" s="38" t="s">
        <v>5304</v>
      </c>
      <c r="E1373" s="51"/>
    </row>
    <row r="1374" spans="1:5">
      <c r="A1374" s="52" t="s">
        <v>2032</v>
      </c>
      <c r="B1374" s="39" t="s">
        <v>2033</v>
      </c>
      <c r="C1374" s="38" t="s">
        <v>8603</v>
      </c>
      <c r="D1374" s="38" t="s">
        <v>5304</v>
      </c>
      <c r="E1374" s="51"/>
    </row>
    <row r="1375" spans="1:5">
      <c r="A1375" s="52" t="s">
        <v>2032</v>
      </c>
      <c r="B1375" s="39" t="s">
        <v>2033</v>
      </c>
      <c r="C1375" s="38" t="s">
        <v>8603</v>
      </c>
      <c r="D1375" s="38" t="s">
        <v>5304</v>
      </c>
      <c r="E1375" s="51"/>
    </row>
    <row r="1376" spans="1:5">
      <c r="A1376" s="52" t="s">
        <v>2034</v>
      </c>
      <c r="B1376" s="39" t="s">
        <v>2035</v>
      </c>
      <c r="C1376" s="38" t="s">
        <v>8604</v>
      </c>
      <c r="D1376" s="38" t="s">
        <v>5304</v>
      </c>
      <c r="E1376" s="51"/>
    </row>
    <row r="1377" spans="1:5">
      <c r="A1377" s="52" t="s">
        <v>2036</v>
      </c>
      <c r="B1377" s="39" t="s">
        <v>2037</v>
      </c>
      <c r="C1377" s="38" t="s">
        <v>8605</v>
      </c>
      <c r="D1377" s="38" t="s">
        <v>5304</v>
      </c>
      <c r="E1377" s="51"/>
    </row>
    <row r="1378" spans="1:5">
      <c r="A1378" s="52" t="s">
        <v>3038</v>
      </c>
      <c r="B1378" s="39" t="s">
        <v>3039</v>
      </c>
      <c r="C1378" s="38" t="s">
        <v>8606</v>
      </c>
      <c r="D1378" s="38" t="s">
        <v>5304</v>
      </c>
      <c r="E1378" s="51"/>
    </row>
    <row r="1379" spans="1:5">
      <c r="A1379" s="52" t="s">
        <v>8109</v>
      </c>
      <c r="B1379" s="39" t="s">
        <v>8110</v>
      </c>
      <c r="C1379" s="38" t="s">
        <v>8607</v>
      </c>
      <c r="D1379" s="38" t="s">
        <v>5304</v>
      </c>
      <c r="E1379" s="51"/>
    </row>
    <row r="1380" spans="1:5">
      <c r="A1380" s="52" t="s">
        <v>8111</v>
      </c>
      <c r="B1380" s="39" t="s">
        <v>8112</v>
      </c>
      <c r="C1380" s="38" t="s">
        <v>8608</v>
      </c>
      <c r="D1380" s="38" t="s">
        <v>5304</v>
      </c>
      <c r="E1380" s="51"/>
    </row>
    <row r="1381" spans="1:5">
      <c r="A1381" s="52" t="s">
        <v>8113</v>
      </c>
      <c r="B1381" s="39" t="s">
        <v>8114</v>
      </c>
      <c r="C1381" s="38" t="s">
        <v>8609</v>
      </c>
      <c r="D1381" s="38" t="s">
        <v>5304</v>
      </c>
      <c r="E1381" s="51"/>
    </row>
    <row r="1382" spans="1:5">
      <c r="A1382" s="52" t="s">
        <v>8115</v>
      </c>
      <c r="B1382" s="39" t="s">
        <v>8116</v>
      </c>
      <c r="C1382" s="38" t="s">
        <v>8610</v>
      </c>
      <c r="D1382" s="38" t="s">
        <v>5304</v>
      </c>
      <c r="E1382" s="51"/>
    </row>
    <row r="1383" spans="1:5">
      <c r="A1383" s="52" t="s">
        <v>2877</v>
      </c>
      <c r="B1383" s="39" t="s">
        <v>2878</v>
      </c>
      <c r="C1383" s="38" t="s">
        <v>8611</v>
      </c>
      <c r="D1383" s="38" t="s">
        <v>5304</v>
      </c>
      <c r="E1383" s="51"/>
    </row>
    <row r="1384" spans="1:5">
      <c r="A1384" s="52" t="s">
        <v>2879</v>
      </c>
      <c r="B1384" s="39" t="s">
        <v>2880</v>
      </c>
      <c r="C1384" s="38" t="s">
        <v>8612</v>
      </c>
      <c r="D1384" s="38" t="s">
        <v>5304</v>
      </c>
      <c r="E1384" s="51"/>
    </row>
    <row r="1385" spans="1:5">
      <c r="A1385" s="52" t="s">
        <v>2070</v>
      </c>
      <c r="B1385" s="39" t="s">
        <v>2071</v>
      </c>
      <c r="C1385" s="38" t="s">
        <v>8613</v>
      </c>
      <c r="D1385" s="38" t="s">
        <v>5304</v>
      </c>
      <c r="E1385" s="51"/>
    </row>
    <row r="1386" spans="1:5">
      <c r="A1386" s="52" t="s">
        <v>2072</v>
      </c>
      <c r="B1386" s="39" t="s">
        <v>2073</v>
      </c>
      <c r="C1386" s="38" t="s">
        <v>8614</v>
      </c>
      <c r="D1386" s="38" t="s">
        <v>5304</v>
      </c>
      <c r="E1386" s="51"/>
    </row>
    <row r="1387" spans="1:5">
      <c r="A1387" s="52" t="s">
        <v>2074</v>
      </c>
      <c r="B1387" s="39" t="s">
        <v>2075</v>
      </c>
      <c r="C1387" s="38" t="s">
        <v>8615</v>
      </c>
      <c r="D1387" s="38" t="s">
        <v>5304</v>
      </c>
      <c r="E1387" s="51"/>
    </row>
    <row r="1388" spans="1:5">
      <c r="A1388" s="52" t="s">
        <v>2076</v>
      </c>
      <c r="B1388" s="39" t="s">
        <v>2077</v>
      </c>
      <c r="C1388" s="38" t="s">
        <v>8616</v>
      </c>
      <c r="D1388" s="38" t="s">
        <v>5304</v>
      </c>
      <c r="E1388" s="51"/>
    </row>
    <row r="1389" spans="1:5">
      <c r="A1389" s="52" t="s">
        <v>5205</v>
      </c>
      <c r="B1389" s="39" t="s">
        <v>5206</v>
      </c>
      <c r="C1389" s="38" t="s">
        <v>8617</v>
      </c>
      <c r="D1389" s="38" t="s">
        <v>5304</v>
      </c>
      <c r="E1389" s="51"/>
    </row>
    <row r="1390" spans="1:5">
      <c r="A1390" s="52" t="s">
        <v>3337</v>
      </c>
      <c r="B1390" s="39" t="s">
        <v>3338</v>
      </c>
      <c r="C1390" s="38" t="s">
        <v>8618</v>
      </c>
      <c r="D1390" s="38" t="s">
        <v>5304</v>
      </c>
      <c r="E1390" s="51"/>
    </row>
    <row r="1391" spans="1:5">
      <c r="A1391" s="52" t="s">
        <v>3339</v>
      </c>
      <c r="B1391" s="39" t="s">
        <v>3340</v>
      </c>
      <c r="C1391" s="38" t="s">
        <v>8619</v>
      </c>
      <c r="D1391" s="38" t="s">
        <v>5304</v>
      </c>
      <c r="E1391" s="51"/>
    </row>
    <row r="1392" spans="1:5">
      <c r="A1392" s="52" t="s">
        <v>4586</v>
      </c>
      <c r="B1392" s="39" t="s">
        <v>4587</v>
      </c>
      <c r="C1392" s="38" t="s">
        <v>8620</v>
      </c>
      <c r="D1392" s="38" t="s">
        <v>5304</v>
      </c>
      <c r="E1392" s="51"/>
    </row>
    <row r="1393" spans="1:5">
      <c r="A1393" s="52" t="s">
        <v>2084</v>
      </c>
      <c r="B1393" s="39" t="s">
        <v>2085</v>
      </c>
      <c r="C1393" s="38" t="s">
        <v>8621</v>
      </c>
      <c r="D1393" s="38" t="s">
        <v>5304</v>
      </c>
      <c r="E1393" s="51"/>
    </row>
    <row r="1394" spans="1:5">
      <c r="A1394" s="52" t="s">
        <v>3343</v>
      </c>
      <c r="B1394" s="39" t="s">
        <v>3344</v>
      </c>
      <c r="C1394" s="38" t="s">
        <v>8622</v>
      </c>
      <c r="D1394" s="38" t="s">
        <v>5304</v>
      </c>
      <c r="E1394" s="51"/>
    </row>
    <row r="1395" spans="1:5">
      <c r="A1395" s="52" t="s">
        <v>4250</v>
      </c>
      <c r="B1395" s="39" t="s">
        <v>4251</v>
      </c>
      <c r="C1395" s="38" t="s">
        <v>8623</v>
      </c>
      <c r="D1395" s="38" t="s">
        <v>5304</v>
      </c>
      <c r="E1395" s="51"/>
    </row>
    <row r="1396" spans="1:5">
      <c r="A1396" s="52" t="s">
        <v>2310</v>
      </c>
      <c r="B1396" s="39" t="s">
        <v>2311</v>
      </c>
      <c r="C1396" s="38" t="s">
        <v>8624</v>
      </c>
      <c r="D1396" s="38" t="s">
        <v>5304</v>
      </c>
      <c r="E1396" s="51"/>
    </row>
    <row r="1397" spans="1:5">
      <c r="A1397" s="52" t="s">
        <v>3351</v>
      </c>
      <c r="B1397" s="39" t="s">
        <v>3352</v>
      </c>
      <c r="C1397" s="38" t="s">
        <v>8625</v>
      </c>
      <c r="D1397" s="38" t="s">
        <v>5304</v>
      </c>
      <c r="E1397" s="51"/>
    </row>
    <row r="1398" spans="1:5">
      <c r="A1398" s="52" t="s">
        <v>2889</v>
      </c>
      <c r="B1398" s="39" t="s">
        <v>2890</v>
      </c>
      <c r="C1398" s="38" t="s">
        <v>8626</v>
      </c>
      <c r="D1398" s="38" t="s">
        <v>5304</v>
      </c>
      <c r="E1398" s="51"/>
    </row>
    <row r="1399" spans="1:5">
      <c r="A1399" s="52" t="s">
        <v>2897</v>
      </c>
      <c r="B1399" s="39" t="s">
        <v>2898</v>
      </c>
      <c r="C1399" s="38" t="s">
        <v>8627</v>
      </c>
      <c r="D1399" s="38" t="s">
        <v>5304</v>
      </c>
      <c r="E1399" s="51"/>
    </row>
    <row r="1400" spans="1:5">
      <c r="A1400" s="52" t="s">
        <v>8117</v>
      </c>
      <c r="B1400" s="39" t="s">
        <v>8118</v>
      </c>
      <c r="C1400" s="38" t="s">
        <v>8628</v>
      </c>
      <c r="D1400" s="38" t="s">
        <v>5304</v>
      </c>
      <c r="E1400" s="51"/>
    </row>
    <row r="1401" spans="1:5">
      <c r="A1401" s="52" t="s">
        <v>8119</v>
      </c>
      <c r="B1401" s="39" t="s">
        <v>8120</v>
      </c>
      <c r="C1401" s="38" t="s">
        <v>8629</v>
      </c>
      <c r="D1401" s="38" t="s">
        <v>5304</v>
      </c>
      <c r="E1401" s="51"/>
    </row>
    <row r="1402" spans="1:5">
      <c r="A1402" s="52" t="s">
        <v>8121</v>
      </c>
      <c r="B1402" s="39" t="s">
        <v>8122</v>
      </c>
      <c r="C1402" s="38" t="s">
        <v>8630</v>
      </c>
      <c r="D1402" s="38" t="s">
        <v>5304</v>
      </c>
      <c r="E1402" s="51"/>
    </row>
    <row r="1403" spans="1:5">
      <c r="A1403" s="52"/>
      <c r="B1403" s="39"/>
      <c r="C1403" s="38" t="s">
        <v>6553</v>
      </c>
      <c r="D1403" s="38" t="s">
        <v>8844</v>
      </c>
      <c r="E1403" s="51" t="s">
        <v>8845</v>
      </c>
    </row>
    <row r="1404" spans="1:5">
      <c r="A1404" s="52" t="s">
        <v>8123</v>
      </c>
      <c r="B1404" s="39" t="s">
        <v>8124</v>
      </c>
      <c r="C1404" s="38" t="s">
        <v>8631</v>
      </c>
      <c r="D1404" s="38" t="s">
        <v>5304</v>
      </c>
      <c r="E1404" s="51"/>
    </row>
    <row r="1405" spans="1:5">
      <c r="A1405" s="52" t="s">
        <v>8125</v>
      </c>
      <c r="B1405" s="39" t="s">
        <v>8126</v>
      </c>
      <c r="C1405" s="38" t="s">
        <v>8632</v>
      </c>
      <c r="D1405" s="38" t="s">
        <v>5304</v>
      </c>
      <c r="E1405" s="51"/>
    </row>
    <row r="1406" spans="1:5">
      <c r="A1406" s="52" t="s">
        <v>6877</v>
      </c>
      <c r="B1406" s="39" t="s">
        <v>6698</v>
      </c>
      <c r="C1406" s="38" t="s">
        <v>8633</v>
      </c>
      <c r="D1406" s="38" t="s">
        <v>5305</v>
      </c>
      <c r="E1406" s="51"/>
    </row>
    <row r="1407" spans="1:5">
      <c r="A1407" s="52" t="s">
        <v>6878</v>
      </c>
      <c r="B1407" s="39" t="s">
        <v>6699</v>
      </c>
      <c r="C1407" s="38" t="s">
        <v>8634</v>
      </c>
      <c r="D1407" s="38" t="s">
        <v>5305</v>
      </c>
      <c r="E1407" s="51"/>
    </row>
    <row r="1408" spans="1:5">
      <c r="A1408" s="52" t="s">
        <v>6879</v>
      </c>
      <c r="B1408" s="39" t="s">
        <v>8127</v>
      </c>
      <c r="C1408" s="38" t="s">
        <v>8635</v>
      </c>
      <c r="D1408" s="38" t="s">
        <v>5305</v>
      </c>
      <c r="E1408" s="51"/>
    </row>
    <row r="1409" spans="1:5">
      <c r="A1409" s="52" t="s">
        <v>6880</v>
      </c>
      <c r="B1409" s="39" t="s">
        <v>6701</v>
      </c>
      <c r="C1409" s="38" t="s">
        <v>8636</v>
      </c>
      <c r="D1409" s="38" t="s">
        <v>5305</v>
      </c>
      <c r="E1409" s="51"/>
    </row>
    <row r="1410" spans="1:5">
      <c r="A1410" s="52" t="s">
        <v>6881</v>
      </c>
      <c r="B1410" s="39" t="s">
        <v>6702</v>
      </c>
      <c r="C1410" s="38" t="s">
        <v>8637</v>
      </c>
      <c r="D1410" s="38" t="s">
        <v>5305</v>
      </c>
      <c r="E1410" s="51"/>
    </row>
    <row r="1411" spans="1:5">
      <c r="A1411" s="52" t="s">
        <v>3359</v>
      </c>
      <c r="B1411" s="39" t="s">
        <v>3360</v>
      </c>
      <c r="C1411" s="38" t="s">
        <v>8638</v>
      </c>
      <c r="D1411" s="38" t="s">
        <v>5305</v>
      </c>
      <c r="E1411" s="51"/>
    </row>
    <row r="1412" spans="1:5">
      <c r="A1412" s="52" t="s">
        <v>3361</v>
      </c>
      <c r="B1412" s="39" t="s">
        <v>3362</v>
      </c>
      <c r="C1412" s="38" t="s">
        <v>8639</v>
      </c>
      <c r="D1412" s="38" t="s">
        <v>5305</v>
      </c>
      <c r="E1412" s="51"/>
    </row>
    <row r="1413" spans="1:5">
      <c r="A1413" s="52" t="s">
        <v>8128</v>
      </c>
      <c r="B1413" s="39" t="s">
        <v>8129</v>
      </c>
      <c r="C1413" s="38" t="s">
        <v>8640</v>
      </c>
      <c r="D1413" s="38" t="s">
        <v>5305</v>
      </c>
      <c r="E1413" s="51"/>
    </row>
    <row r="1414" spans="1:5">
      <c r="A1414" s="52" t="s">
        <v>8130</v>
      </c>
      <c r="B1414" s="39" t="s">
        <v>8131</v>
      </c>
      <c r="C1414" s="38" t="s">
        <v>8641</v>
      </c>
      <c r="D1414" s="38" t="s">
        <v>5305</v>
      </c>
      <c r="E1414" s="51"/>
    </row>
    <row r="1415" spans="1:5">
      <c r="A1415" s="52" t="s">
        <v>2146</v>
      </c>
      <c r="B1415" s="39" t="s">
        <v>2147</v>
      </c>
      <c r="C1415" s="38" t="s">
        <v>8642</v>
      </c>
      <c r="D1415" s="38" t="s">
        <v>5308</v>
      </c>
      <c r="E1415" s="51"/>
    </row>
    <row r="1416" spans="1:5">
      <c r="A1416" s="52" t="s">
        <v>6846</v>
      </c>
      <c r="B1416" s="39" t="s">
        <v>6667</v>
      </c>
      <c r="C1416" s="38" t="s">
        <v>8560</v>
      </c>
      <c r="D1416" s="38" t="s">
        <v>5310</v>
      </c>
      <c r="E1416" s="51"/>
    </row>
    <row r="1417" spans="1:5">
      <c r="A1417" s="52" t="s">
        <v>4526</v>
      </c>
      <c r="B1417" s="39" t="s">
        <v>4527</v>
      </c>
      <c r="C1417" s="38" t="s">
        <v>8561</v>
      </c>
      <c r="D1417" s="38" t="s">
        <v>5308</v>
      </c>
      <c r="E1417" s="51"/>
    </row>
    <row r="1418" spans="1:5">
      <c r="A1418" s="52" t="s">
        <v>3989</v>
      </c>
      <c r="B1418" s="39" t="s">
        <v>3990</v>
      </c>
      <c r="C1418" s="38" t="s">
        <v>8563</v>
      </c>
      <c r="D1418" s="38" t="s">
        <v>5308</v>
      </c>
      <c r="E1418" s="51"/>
    </row>
    <row r="1419" spans="1:5">
      <c r="A1419" s="52" t="s">
        <v>3299</v>
      </c>
      <c r="B1419" s="39" t="s">
        <v>3300</v>
      </c>
      <c r="C1419" s="38" t="s">
        <v>8564</v>
      </c>
      <c r="D1419" s="38" t="s">
        <v>5308</v>
      </c>
      <c r="E1419" s="51"/>
    </row>
    <row r="1420" spans="1:5">
      <c r="A1420" s="52" t="s">
        <v>8132</v>
      </c>
      <c r="B1420" s="39" t="s">
        <v>8133</v>
      </c>
      <c r="C1420" s="38" t="s">
        <v>8643</v>
      </c>
      <c r="D1420" s="38" t="s">
        <v>5304</v>
      </c>
      <c r="E1420" s="51"/>
    </row>
    <row r="1421" spans="1:5">
      <c r="A1421" s="52" t="s">
        <v>3601</v>
      </c>
      <c r="B1421" s="39" t="s">
        <v>3602</v>
      </c>
      <c r="C1421" s="38" t="s">
        <v>8567</v>
      </c>
      <c r="D1421" s="38" t="s">
        <v>5304</v>
      </c>
      <c r="E1421" s="51"/>
    </row>
    <row r="1422" spans="1:5">
      <c r="A1422" s="52" t="s">
        <v>8081</v>
      </c>
      <c r="B1422" s="39" t="s">
        <v>8082</v>
      </c>
      <c r="C1422" s="38" t="s">
        <v>8644</v>
      </c>
      <c r="D1422" s="38" t="s">
        <v>5304</v>
      </c>
      <c r="E1422" s="51"/>
    </row>
    <row r="1423" spans="1:5">
      <c r="A1423" s="52" t="s">
        <v>8083</v>
      </c>
      <c r="B1423" s="39" t="s">
        <v>8084</v>
      </c>
      <c r="C1423" s="38" t="s">
        <v>8645</v>
      </c>
      <c r="D1423" s="38" t="s">
        <v>5304</v>
      </c>
      <c r="E1423" s="51"/>
    </row>
    <row r="1424" spans="1:5">
      <c r="A1424" s="52" t="s">
        <v>8085</v>
      </c>
      <c r="B1424" s="39" t="s">
        <v>8086</v>
      </c>
      <c r="C1424" s="38" t="s">
        <v>8646</v>
      </c>
      <c r="D1424" s="38" t="s">
        <v>5304</v>
      </c>
      <c r="E1424" s="51"/>
    </row>
    <row r="1425" spans="1:5">
      <c r="A1425" s="52" t="s">
        <v>8089</v>
      </c>
      <c r="B1425" s="39" t="s">
        <v>8090</v>
      </c>
      <c r="C1425" s="38" t="s">
        <v>8647</v>
      </c>
      <c r="D1425" s="38" t="s">
        <v>5304</v>
      </c>
      <c r="E1425" s="51"/>
    </row>
    <row r="1426" spans="1:5">
      <c r="A1426" s="52" t="s">
        <v>8134</v>
      </c>
      <c r="B1426" s="39" t="s">
        <v>8135</v>
      </c>
      <c r="C1426" s="38" t="s">
        <v>8648</v>
      </c>
      <c r="D1426" s="38" t="s">
        <v>5304</v>
      </c>
      <c r="E1426" s="51"/>
    </row>
    <row r="1427" spans="1:5">
      <c r="A1427" s="52" t="s">
        <v>5205</v>
      </c>
      <c r="B1427" s="39" t="s">
        <v>5206</v>
      </c>
      <c r="C1427" s="38" t="s">
        <v>8649</v>
      </c>
      <c r="D1427" s="38" t="s">
        <v>5304</v>
      </c>
      <c r="E1427" s="51"/>
    </row>
    <row r="1428" spans="1:5">
      <c r="A1428" s="52" t="s">
        <v>5197</v>
      </c>
      <c r="B1428" s="39" t="s">
        <v>5198</v>
      </c>
      <c r="C1428" s="38" t="s">
        <v>8650</v>
      </c>
      <c r="D1428" s="38" t="s">
        <v>5304</v>
      </c>
      <c r="E1428" s="51"/>
    </row>
    <row r="1429" spans="1:5">
      <c r="A1429" s="52" t="s">
        <v>3337</v>
      </c>
      <c r="B1429" s="39" t="s">
        <v>3338</v>
      </c>
      <c r="C1429" s="38" t="s">
        <v>8651</v>
      </c>
      <c r="D1429" s="38" t="s">
        <v>5304</v>
      </c>
      <c r="E1429" s="51"/>
    </row>
    <row r="1430" spans="1:5">
      <c r="A1430" s="52" t="s">
        <v>3337</v>
      </c>
      <c r="B1430" s="39" t="s">
        <v>3338</v>
      </c>
      <c r="C1430" s="38" t="s">
        <v>8651</v>
      </c>
      <c r="D1430" s="38" t="s">
        <v>5304</v>
      </c>
      <c r="E1430" s="51"/>
    </row>
    <row r="1431" spans="1:5">
      <c r="A1431" s="52" t="s">
        <v>4586</v>
      </c>
      <c r="B1431" s="39" t="s">
        <v>4587</v>
      </c>
      <c r="C1431" s="38" t="s">
        <v>8652</v>
      </c>
      <c r="D1431" s="38" t="s">
        <v>5304</v>
      </c>
      <c r="E1431" s="51"/>
    </row>
    <row r="1432" spans="1:5">
      <c r="A1432" s="52" t="s">
        <v>2084</v>
      </c>
      <c r="B1432" s="39" t="s">
        <v>2085</v>
      </c>
      <c r="C1432" s="38" t="s">
        <v>8653</v>
      </c>
      <c r="D1432" s="38" t="s">
        <v>5304</v>
      </c>
      <c r="E1432" s="51"/>
    </row>
    <row r="1433" spans="1:5">
      <c r="A1433" s="52" t="s">
        <v>6877</v>
      </c>
      <c r="B1433" s="39" t="s">
        <v>6698</v>
      </c>
      <c r="C1433" s="38" t="s">
        <v>8633</v>
      </c>
      <c r="D1433" s="38" t="s">
        <v>5305</v>
      </c>
      <c r="E1433" s="51"/>
    </row>
    <row r="1434" spans="1:5">
      <c r="A1434" s="52"/>
      <c r="B1434" s="39"/>
      <c r="C1434" s="38" t="s">
        <v>6553</v>
      </c>
      <c r="D1434" s="38" t="s">
        <v>8844</v>
      </c>
      <c r="E1434" s="51" t="s">
        <v>8845</v>
      </c>
    </row>
    <row r="1435" spans="1:5">
      <c r="A1435" s="52" t="s">
        <v>6878</v>
      </c>
      <c r="B1435" s="39" t="s">
        <v>6699</v>
      </c>
      <c r="C1435" s="38" t="s">
        <v>8654</v>
      </c>
      <c r="D1435" s="38" t="s">
        <v>5305</v>
      </c>
      <c r="E1435" s="51"/>
    </row>
    <row r="1436" spans="1:5">
      <c r="A1436" s="52" t="s">
        <v>6879</v>
      </c>
      <c r="B1436" s="39" t="s">
        <v>8127</v>
      </c>
      <c r="C1436" s="38" t="s">
        <v>8655</v>
      </c>
      <c r="D1436" s="38" t="s">
        <v>5305</v>
      </c>
      <c r="E1436" s="51"/>
    </row>
    <row r="1437" spans="1:5">
      <c r="A1437" s="52" t="s">
        <v>6880</v>
      </c>
      <c r="B1437" s="39" t="s">
        <v>6701</v>
      </c>
      <c r="C1437" s="38" t="s">
        <v>8636</v>
      </c>
      <c r="D1437" s="38" t="s">
        <v>5305</v>
      </c>
      <c r="E1437" s="51"/>
    </row>
    <row r="1438" spans="1:5">
      <c r="A1438" s="52" t="s">
        <v>8136</v>
      </c>
      <c r="B1438" s="39" t="s">
        <v>8137</v>
      </c>
      <c r="C1438" s="38" t="s">
        <v>8656</v>
      </c>
      <c r="D1438" s="38" t="s">
        <v>5305</v>
      </c>
      <c r="E1438" s="51"/>
    </row>
    <row r="1439" spans="1:5">
      <c r="A1439" s="52" t="s">
        <v>6881</v>
      </c>
      <c r="B1439" s="39" t="s">
        <v>6702</v>
      </c>
      <c r="C1439" s="38" t="s">
        <v>8637</v>
      </c>
      <c r="D1439" s="38" t="s">
        <v>5305</v>
      </c>
      <c r="E1439" s="51"/>
    </row>
    <row r="1440" spans="1:5">
      <c r="A1440" s="52" t="s">
        <v>834</v>
      </c>
      <c r="B1440" s="39" t="s">
        <v>835</v>
      </c>
      <c r="C1440" s="38" t="s">
        <v>8657</v>
      </c>
      <c r="D1440" s="38" t="s">
        <v>5347</v>
      </c>
      <c r="E1440" s="51"/>
    </row>
    <row r="1441" spans="1:5">
      <c r="A1441" s="52" t="s">
        <v>3076</v>
      </c>
      <c r="B1441" s="39" t="s">
        <v>3077</v>
      </c>
      <c r="C1441" s="38" t="s">
        <v>8658</v>
      </c>
      <c r="D1441" s="38" t="s">
        <v>5347</v>
      </c>
      <c r="E1441" s="51"/>
    </row>
    <row r="1442" spans="1:5">
      <c r="A1442" s="52" t="s">
        <v>892</v>
      </c>
      <c r="B1442" s="39" t="s">
        <v>893</v>
      </c>
      <c r="C1442" s="38" t="s">
        <v>8659</v>
      </c>
      <c r="D1442" s="38" t="s">
        <v>5314</v>
      </c>
      <c r="E1442" s="51"/>
    </row>
    <row r="1443" spans="1:5">
      <c r="A1443" s="52" t="s">
        <v>894</v>
      </c>
      <c r="B1443" s="39" t="s">
        <v>895</v>
      </c>
      <c r="C1443" s="38" t="s">
        <v>8660</v>
      </c>
      <c r="D1443" s="38" t="s">
        <v>5314</v>
      </c>
      <c r="E1443" s="51"/>
    </row>
    <row r="1444" spans="1:5">
      <c r="A1444" s="52" t="s">
        <v>2484</v>
      </c>
      <c r="B1444" s="39" t="s">
        <v>2485</v>
      </c>
      <c r="C1444" s="38" t="s">
        <v>8682</v>
      </c>
      <c r="D1444" s="38" t="s">
        <v>5303</v>
      </c>
      <c r="E1444" s="51"/>
    </row>
    <row r="1445" spans="1:5">
      <c r="A1445" s="52" t="s">
        <v>3750</v>
      </c>
      <c r="B1445" s="39" t="s">
        <v>3751</v>
      </c>
      <c r="C1445" s="38" t="s">
        <v>8663</v>
      </c>
      <c r="D1445" s="38" t="s">
        <v>5303</v>
      </c>
      <c r="E1445" s="51"/>
    </row>
    <row r="1446" spans="1:5">
      <c r="A1446" s="52" t="s">
        <v>1774</v>
      </c>
      <c r="B1446" s="39" t="s">
        <v>1775</v>
      </c>
      <c r="C1446" s="38" t="s">
        <v>8664</v>
      </c>
      <c r="D1446" s="38" t="s">
        <v>5303</v>
      </c>
      <c r="E1446" s="51"/>
    </row>
    <row r="1447" spans="1:5">
      <c r="A1447" s="52" t="s">
        <v>1774</v>
      </c>
      <c r="B1447" s="39" t="s">
        <v>1775</v>
      </c>
      <c r="C1447" s="38" t="s">
        <v>8664</v>
      </c>
      <c r="D1447" s="38" t="s">
        <v>5303</v>
      </c>
      <c r="E1447" s="51"/>
    </row>
    <row r="1448" spans="1:5">
      <c r="A1448" s="52" t="s">
        <v>4123</v>
      </c>
      <c r="B1448" s="39" t="s">
        <v>4124</v>
      </c>
      <c r="C1448" s="38" t="s">
        <v>8665</v>
      </c>
      <c r="D1448" s="38" t="s">
        <v>5303</v>
      </c>
      <c r="E1448" s="51"/>
    </row>
    <row r="1449" spans="1:5">
      <c r="A1449" s="52" t="s">
        <v>1778</v>
      </c>
      <c r="B1449" s="39" t="s">
        <v>1779</v>
      </c>
      <c r="C1449" s="38" t="s">
        <v>8666</v>
      </c>
      <c r="D1449" s="38" t="s">
        <v>5303</v>
      </c>
      <c r="E1449" s="51"/>
    </row>
    <row r="1450" spans="1:5">
      <c r="A1450" s="52" t="s">
        <v>1778</v>
      </c>
      <c r="B1450" s="39" t="s">
        <v>1779</v>
      </c>
      <c r="C1450" s="38" t="s">
        <v>8666</v>
      </c>
      <c r="D1450" s="38" t="s">
        <v>5303</v>
      </c>
      <c r="E1450" s="51"/>
    </row>
    <row r="1451" spans="1:5">
      <c r="A1451" s="52" t="s">
        <v>1780</v>
      </c>
      <c r="B1451" s="39" t="s">
        <v>1781</v>
      </c>
      <c r="C1451" s="38" t="s">
        <v>8667</v>
      </c>
      <c r="D1451" s="38" t="s">
        <v>5303</v>
      </c>
      <c r="E1451" s="51"/>
    </row>
    <row r="1452" spans="1:5">
      <c r="A1452" s="52" t="s">
        <v>2492</v>
      </c>
      <c r="B1452" s="39" t="s">
        <v>2493</v>
      </c>
      <c r="C1452" s="38" t="s">
        <v>8668</v>
      </c>
      <c r="D1452" s="38" t="s">
        <v>5303</v>
      </c>
      <c r="E1452" s="51"/>
    </row>
    <row r="1453" spans="1:5">
      <c r="A1453" s="52" t="s">
        <v>1788</v>
      </c>
      <c r="B1453" s="39" t="s">
        <v>1789</v>
      </c>
      <c r="C1453" s="38" t="s">
        <v>8669</v>
      </c>
      <c r="D1453" s="38" t="s">
        <v>5303</v>
      </c>
      <c r="E1453" s="51"/>
    </row>
    <row r="1454" spans="1:5">
      <c r="A1454" s="52" t="s">
        <v>2494</v>
      </c>
      <c r="B1454" s="39" t="s">
        <v>2495</v>
      </c>
      <c r="C1454" s="38" t="s">
        <v>8670</v>
      </c>
      <c r="D1454" s="38" t="s">
        <v>5303</v>
      </c>
      <c r="E1454" s="51"/>
    </row>
    <row r="1455" spans="1:5">
      <c r="A1455" s="52" t="s">
        <v>1794</v>
      </c>
      <c r="B1455" s="39" t="s">
        <v>1795</v>
      </c>
      <c r="C1455" s="38" t="s">
        <v>8671</v>
      </c>
      <c r="D1455" s="38" t="s">
        <v>5303</v>
      </c>
      <c r="E1455" s="51"/>
    </row>
    <row r="1456" spans="1:5">
      <c r="A1456" s="52" t="s">
        <v>1802</v>
      </c>
      <c r="B1456" s="39" t="s">
        <v>1803</v>
      </c>
      <c r="C1456" s="38" t="s">
        <v>8672</v>
      </c>
      <c r="D1456" s="38" t="s">
        <v>5303</v>
      </c>
      <c r="E1456" s="51"/>
    </row>
    <row r="1457" spans="1:5">
      <c r="A1457" s="52" t="s">
        <v>2502</v>
      </c>
      <c r="B1457" s="39" t="s">
        <v>2503</v>
      </c>
      <c r="C1457" s="38" t="s">
        <v>8673</v>
      </c>
      <c r="D1457" s="38" t="s">
        <v>5303</v>
      </c>
      <c r="E1457" s="51"/>
    </row>
    <row r="1458" spans="1:5">
      <c r="A1458" s="52" t="s">
        <v>2504</v>
      </c>
      <c r="B1458" s="39" t="s">
        <v>2505</v>
      </c>
      <c r="C1458" s="38" t="s">
        <v>8674</v>
      </c>
      <c r="D1458" s="38" t="s">
        <v>5303</v>
      </c>
      <c r="E1458" s="51"/>
    </row>
    <row r="1459" spans="1:5">
      <c r="A1459" s="52" t="s">
        <v>3754</v>
      </c>
      <c r="B1459" s="39" t="s">
        <v>3755</v>
      </c>
      <c r="C1459" s="38" t="s">
        <v>8675</v>
      </c>
      <c r="D1459" s="38" t="s">
        <v>5303</v>
      </c>
      <c r="E1459" s="51"/>
    </row>
    <row r="1460" spans="1:5">
      <c r="A1460" s="52" t="s">
        <v>6752</v>
      </c>
      <c r="B1460" s="39" t="s">
        <v>6574</v>
      </c>
      <c r="C1460" s="38" t="s">
        <v>8676</v>
      </c>
      <c r="D1460" s="38" t="s">
        <v>5303</v>
      </c>
      <c r="E1460" s="51"/>
    </row>
    <row r="1461" spans="1:5">
      <c r="A1461" s="52" t="s">
        <v>1806</v>
      </c>
      <c r="B1461" s="39" t="s">
        <v>1807</v>
      </c>
      <c r="C1461" s="38" t="s">
        <v>8677</v>
      </c>
      <c r="D1461" s="38" t="s">
        <v>5303</v>
      </c>
      <c r="E1461" s="51"/>
    </row>
    <row r="1462" spans="1:5">
      <c r="A1462" s="52" t="s">
        <v>1808</v>
      </c>
      <c r="B1462" s="39" t="s">
        <v>1809</v>
      </c>
      <c r="C1462" s="38" t="s">
        <v>8678</v>
      </c>
      <c r="D1462" s="38" t="s">
        <v>5303</v>
      </c>
      <c r="E1462" s="51"/>
    </row>
    <row r="1463" spans="1:5">
      <c r="A1463" s="52" t="s">
        <v>1810</v>
      </c>
      <c r="B1463" s="39" t="s">
        <v>1811</v>
      </c>
      <c r="C1463" s="38" t="s">
        <v>8679</v>
      </c>
      <c r="D1463" s="38" t="s">
        <v>5303</v>
      </c>
      <c r="E1463" s="51"/>
    </row>
    <row r="1464" spans="1:5">
      <c r="A1464" s="52" t="s">
        <v>1814</v>
      </c>
      <c r="B1464" s="39" t="s">
        <v>1815</v>
      </c>
      <c r="C1464" s="38" t="s">
        <v>8680</v>
      </c>
      <c r="D1464" s="38" t="s">
        <v>5303</v>
      </c>
      <c r="E1464" s="51"/>
    </row>
    <row r="1465" spans="1:5">
      <c r="A1465" s="52" t="s">
        <v>1816</v>
      </c>
      <c r="B1465" s="39" t="s">
        <v>1817</v>
      </c>
      <c r="C1465" s="38" t="s">
        <v>8681</v>
      </c>
      <c r="D1465" s="38" t="s">
        <v>5303</v>
      </c>
      <c r="E1465" s="51"/>
    </row>
    <row r="1466" spans="1:5">
      <c r="A1466" s="52"/>
      <c r="B1466" s="39"/>
      <c r="C1466" s="38" t="s">
        <v>6553</v>
      </c>
      <c r="D1466" s="38" t="s">
        <v>8844</v>
      </c>
      <c r="E1466" s="51" t="s">
        <v>8845</v>
      </c>
    </row>
    <row r="1467" spans="1:5">
      <c r="A1467" s="52" t="s">
        <v>6878</v>
      </c>
      <c r="B1467" s="39" t="s">
        <v>6699</v>
      </c>
      <c r="C1467" s="38" t="s">
        <v>8654</v>
      </c>
      <c r="D1467" s="38" t="s">
        <v>5305</v>
      </c>
      <c r="E1467" s="51"/>
    </row>
    <row r="1468" spans="1:5">
      <c r="A1468" s="52" t="s">
        <v>6879</v>
      </c>
      <c r="B1468" s="39" t="s">
        <v>8127</v>
      </c>
      <c r="C1468" s="38" t="s">
        <v>8655</v>
      </c>
      <c r="D1468" s="38" t="s">
        <v>5305</v>
      </c>
      <c r="E1468" s="51"/>
    </row>
    <row r="1469" spans="1:5">
      <c r="A1469" s="52" t="s">
        <v>6880</v>
      </c>
      <c r="B1469" s="39" t="s">
        <v>6701</v>
      </c>
      <c r="C1469" s="38" t="s">
        <v>8636</v>
      </c>
      <c r="D1469" s="38" t="s">
        <v>5305</v>
      </c>
      <c r="E1469" s="51"/>
    </row>
    <row r="1470" spans="1:5">
      <c r="A1470" s="52" t="s">
        <v>8136</v>
      </c>
      <c r="B1470" s="39" t="s">
        <v>8137</v>
      </c>
      <c r="C1470" s="38" t="s">
        <v>8656</v>
      </c>
      <c r="D1470" s="38" t="s">
        <v>5305</v>
      </c>
      <c r="E1470" s="51"/>
    </row>
    <row r="1471" spans="1:5">
      <c r="A1471" s="52" t="s">
        <v>6881</v>
      </c>
      <c r="B1471" s="39" t="s">
        <v>6702</v>
      </c>
      <c r="C1471" s="38" t="s">
        <v>8637</v>
      </c>
      <c r="D1471" s="38" t="s">
        <v>5305</v>
      </c>
      <c r="E1471" s="51"/>
    </row>
    <row r="1472" spans="1:5">
      <c r="A1472" s="52" t="s">
        <v>834</v>
      </c>
      <c r="B1472" s="39" t="s">
        <v>835</v>
      </c>
      <c r="C1472" s="38" t="s">
        <v>8657</v>
      </c>
      <c r="D1472" s="38" t="s">
        <v>5347</v>
      </c>
      <c r="E1472" s="51"/>
    </row>
    <row r="1473" spans="1:5">
      <c r="A1473" s="52" t="s">
        <v>3076</v>
      </c>
      <c r="B1473" s="39" t="s">
        <v>3077</v>
      </c>
      <c r="C1473" s="38" t="s">
        <v>8658</v>
      </c>
      <c r="D1473" s="38" t="s">
        <v>5347</v>
      </c>
      <c r="E1473" s="51"/>
    </row>
    <row r="1474" spans="1:5">
      <c r="A1474" s="52" t="s">
        <v>892</v>
      </c>
      <c r="B1474" s="39" t="s">
        <v>893</v>
      </c>
      <c r="C1474" s="38" t="s">
        <v>8659</v>
      </c>
      <c r="D1474" s="38" t="s">
        <v>5314</v>
      </c>
      <c r="E1474" s="51"/>
    </row>
    <row r="1475" spans="1:5">
      <c r="A1475" s="52" t="s">
        <v>894</v>
      </c>
      <c r="B1475" s="39" t="s">
        <v>895</v>
      </c>
      <c r="C1475" s="38" t="s">
        <v>8660</v>
      </c>
      <c r="D1475" s="38" t="s">
        <v>5314</v>
      </c>
      <c r="E1475" s="51"/>
    </row>
    <row r="1476" spans="1:5">
      <c r="A1476" s="52" t="s">
        <v>2484</v>
      </c>
      <c r="B1476" s="39" t="s">
        <v>2485</v>
      </c>
      <c r="C1476" s="38" t="s">
        <v>8661</v>
      </c>
      <c r="D1476" s="38" t="s">
        <v>5303</v>
      </c>
      <c r="E1476" s="51"/>
    </row>
    <row r="1477" spans="1:5">
      <c r="A1477" s="52" t="s">
        <v>3750</v>
      </c>
      <c r="B1477" s="39" t="s">
        <v>3751</v>
      </c>
      <c r="C1477" s="38" t="s">
        <v>8663</v>
      </c>
      <c r="D1477" s="38" t="s">
        <v>5303</v>
      </c>
      <c r="E1477" s="51"/>
    </row>
    <row r="1478" spans="1:5">
      <c r="A1478" s="52" t="s">
        <v>1774</v>
      </c>
      <c r="B1478" s="39" t="s">
        <v>1775</v>
      </c>
      <c r="C1478" s="38" t="s">
        <v>8664</v>
      </c>
      <c r="D1478" s="38" t="s">
        <v>5303</v>
      </c>
      <c r="E1478" s="51"/>
    </row>
    <row r="1479" spans="1:5">
      <c r="A1479" s="52" t="s">
        <v>1774</v>
      </c>
      <c r="B1479" s="39" t="s">
        <v>1775</v>
      </c>
      <c r="C1479" s="38" t="s">
        <v>8664</v>
      </c>
      <c r="D1479" s="38" t="s">
        <v>5303</v>
      </c>
      <c r="E1479" s="51"/>
    </row>
    <row r="1480" spans="1:5">
      <c r="A1480" s="52" t="s">
        <v>4123</v>
      </c>
      <c r="B1480" s="39" t="s">
        <v>4124</v>
      </c>
      <c r="C1480" s="38" t="s">
        <v>8665</v>
      </c>
      <c r="D1480" s="38" t="s">
        <v>5303</v>
      </c>
      <c r="E1480" s="51"/>
    </row>
    <row r="1481" spans="1:5">
      <c r="A1481" s="52" t="s">
        <v>1778</v>
      </c>
      <c r="B1481" s="39" t="s">
        <v>1779</v>
      </c>
      <c r="C1481" s="38" t="s">
        <v>8666</v>
      </c>
      <c r="D1481" s="38" t="s">
        <v>5303</v>
      </c>
      <c r="E1481" s="51"/>
    </row>
    <row r="1482" spans="1:5">
      <c r="A1482" s="52" t="s">
        <v>1778</v>
      </c>
      <c r="B1482" s="39" t="s">
        <v>1779</v>
      </c>
      <c r="C1482" s="38" t="s">
        <v>8666</v>
      </c>
      <c r="D1482" s="38" t="s">
        <v>5303</v>
      </c>
      <c r="E1482" s="51"/>
    </row>
    <row r="1483" spans="1:5">
      <c r="A1483" s="52" t="s">
        <v>1780</v>
      </c>
      <c r="B1483" s="39" t="s">
        <v>1781</v>
      </c>
      <c r="C1483" s="38" t="s">
        <v>8667</v>
      </c>
      <c r="D1483" s="38" t="s">
        <v>5303</v>
      </c>
      <c r="E1483" s="51"/>
    </row>
    <row r="1484" spans="1:5">
      <c r="A1484" s="52" t="s">
        <v>2492</v>
      </c>
      <c r="B1484" s="39" t="s">
        <v>2493</v>
      </c>
      <c r="C1484" s="38" t="s">
        <v>8668</v>
      </c>
      <c r="D1484" s="38" t="s">
        <v>5303</v>
      </c>
      <c r="E1484" s="51"/>
    </row>
    <row r="1485" spans="1:5">
      <c r="A1485" s="52" t="s">
        <v>1788</v>
      </c>
      <c r="B1485" s="39" t="s">
        <v>1789</v>
      </c>
      <c r="C1485" s="38" t="s">
        <v>8669</v>
      </c>
      <c r="D1485" s="38" t="s">
        <v>5303</v>
      </c>
      <c r="E1485" s="51"/>
    </row>
    <row r="1486" spans="1:5">
      <c r="A1486" s="52" t="s">
        <v>2494</v>
      </c>
      <c r="B1486" s="39" t="s">
        <v>2495</v>
      </c>
      <c r="C1486" s="38" t="s">
        <v>8670</v>
      </c>
      <c r="D1486" s="38" t="s">
        <v>5303</v>
      </c>
      <c r="E1486" s="51"/>
    </row>
    <row r="1487" spans="1:5">
      <c r="A1487" s="52" t="s">
        <v>1794</v>
      </c>
      <c r="B1487" s="39" t="s">
        <v>1795</v>
      </c>
      <c r="C1487" s="38" t="s">
        <v>8671</v>
      </c>
      <c r="D1487" s="38" t="s">
        <v>5303</v>
      </c>
      <c r="E1487" s="51"/>
    </row>
    <row r="1488" spans="1:5">
      <c r="A1488" s="52" t="s">
        <v>1802</v>
      </c>
      <c r="B1488" s="39" t="s">
        <v>1803</v>
      </c>
      <c r="C1488" s="38" t="s">
        <v>8672</v>
      </c>
      <c r="D1488" s="38" t="s">
        <v>5303</v>
      </c>
      <c r="E1488" s="51"/>
    </row>
    <row r="1489" spans="1:5">
      <c r="A1489" s="52" t="s">
        <v>2502</v>
      </c>
      <c r="B1489" s="39" t="s">
        <v>2503</v>
      </c>
      <c r="C1489" s="38" t="s">
        <v>8673</v>
      </c>
      <c r="D1489" s="38" t="s">
        <v>5303</v>
      </c>
      <c r="E1489" s="51"/>
    </row>
    <row r="1490" spans="1:5">
      <c r="A1490" s="52" t="s">
        <v>2504</v>
      </c>
      <c r="B1490" s="39" t="s">
        <v>2505</v>
      </c>
      <c r="C1490" s="38" t="s">
        <v>8674</v>
      </c>
      <c r="D1490" s="38" t="s">
        <v>5303</v>
      </c>
      <c r="E1490" s="51"/>
    </row>
    <row r="1491" spans="1:5">
      <c r="A1491" s="52" t="s">
        <v>3754</v>
      </c>
      <c r="B1491" s="39" t="s">
        <v>3755</v>
      </c>
      <c r="C1491" s="38" t="s">
        <v>8675</v>
      </c>
      <c r="D1491" s="38" t="s">
        <v>5303</v>
      </c>
      <c r="E1491" s="51"/>
    </row>
    <row r="1492" spans="1:5">
      <c r="A1492" s="52" t="s">
        <v>6752</v>
      </c>
      <c r="B1492" s="39" t="s">
        <v>6574</v>
      </c>
      <c r="C1492" s="38" t="s">
        <v>8676</v>
      </c>
      <c r="D1492" s="38" t="s">
        <v>5303</v>
      </c>
      <c r="E1492" s="51"/>
    </row>
    <row r="1493" spans="1:5">
      <c r="A1493" s="52" t="s">
        <v>1806</v>
      </c>
      <c r="B1493" s="39" t="s">
        <v>1807</v>
      </c>
      <c r="C1493" s="38" t="s">
        <v>8677</v>
      </c>
      <c r="D1493" s="38" t="s">
        <v>5303</v>
      </c>
      <c r="E1493" s="51"/>
    </row>
    <row r="1494" spans="1:5">
      <c r="A1494" s="52" t="s">
        <v>1808</v>
      </c>
      <c r="B1494" s="39" t="s">
        <v>1809</v>
      </c>
      <c r="C1494" s="38" t="s">
        <v>8678</v>
      </c>
      <c r="D1494" s="38" t="s">
        <v>5303</v>
      </c>
      <c r="E1494" s="51"/>
    </row>
    <row r="1495" spans="1:5">
      <c r="A1495" s="52" t="s">
        <v>1810</v>
      </c>
      <c r="B1495" s="39" t="s">
        <v>1811</v>
      </c>
      <c r="C1495" s="38" t="s">
        <v>8679</v>
      </c>
      <c r="D1495" s="38" t="s">
        <v>5303</v>
      </c>
      <c r="E1495" s="51"/>
    </row>
    <row r="1496" spans="1:5">
      <c r="A1496" s="52" t="s">
        <v>1814</v>
      </c>
      <c r="B1496" s="39" t="s">
        <v>1815</v>
      </c>
      <c r="C1496" s="38" t="s">
        <v>8680</v>
      </c>
      <c r="D1496" s="38" t="s">
        <v>5303</v>
      </c>
      <c r="E1496" s="51"/>
    </row>
    <row r="1497" spans="1:5">
      <c r="A1497" s="52" t="s">
        <v>1816</v>
      </c>
      <c r="B1497" s="39" t="s">
        <v>1817</v>
      </c>
      <c r="C1497" s="38" t="s">
        <v>8681</v>
      </c>
      <c r="D1497" s="38" t="s">
        <v>5303</v>
      </c>
      <c r="E1497" s="51"/>
    </row>
    <row r="1498" spans="1:5">
      <c r="A1498" s="52"/>
      <c r="B1498" s="39"/>
      <c r="C1498" s="38" t="s">
        <v>6553</v>
      </c>
      <c r="D1498" s="38" t="s">
        <v>8844</v>
      </c>
      <c r="E1498" s="51" t="s">
        <v>8845</v>
      </c>
    </row>
    <row r="1499" spans="1:5">
      <c r="A1499" s="52" t="s">
        <v>1816</v>
      </c>
      <c r="B1499" s="39" t="s">
        <v>1817</v>
      </c>
      <c r="C1499" s="38" t="s">
        <v>8681</v>
      </c>
      <c r="D1499" s="38" t="s">
        <v>5303</v>
      </c>
      <c r="E1499" s="51"/>
    </row>
    <row r="1500" spans="1:5">
      <c r="A1500" s="52" t="s">
        <v>3756</v>
      </c>
      <c r="B1500" s="39" t="s">
        <v>3757</v>
      </c>
      <c r="C1500" s="38" t="s">
        <v>8683</v>
      </c>
      <c r="D1500" s="38" t="s">
        <v>5303</v>
      </c>
      <c r="E1500" s="51"/>
    </row>
    <row r="1501" spans="1:5">
      <c r="A1501" s="52" t="s">
        <v>1818</v>
      </c>
      <c r="B1501" s="39" t="s">
        <v>1819</v>
      </c>
      <c r="C1501" s="38" t="s">
        <v>8684</v>
      </c>
      <c r="D1501" s="38" t="s">
        <v>5303</v>
      </c>
      <c r="E1501" s="51"/>
    </row>
    <row r="1502" spans="1:5">
      <c r="A1502" s="52" t="s">
        <v>8138</v>
      </c>
      <c r="B1502" s="39" t="s">
        <v>8139</v>
      </c>
      <c r="C1502" s="38" t="s">
        <v>8685</v>
      </c>
      <c r="D1502" s="38" t="s">
        <v>5303</v>
      </c>
      <c r="E1502" s="51"/>
    </row>
    <row r="1503" spans="1:5">
      <c r="A1503" s="52" t="s">
        <v>1822</v>
      </c>
      <c r="B1503" s="39" t="s">
        <v>1823</v>
      </c>
      <c r="C1503" s="38" t="s">
        <v>8686</v>
      </c>
      <c r="D1503" s="38" t="s">
        <v>5303</v>
      </c>
      <c r="E1503" s="51"/>
    </row>
    <row r="1504" spans="1:5">
      <c r="A1504" s="52" t="s">
        <v>8140</v>
      </c>
      <c r="B1504" s="39" t="s">
        <v>8141</v>
      </c>
      <c r="C1504" s="38" t="s">
        <v>8687</v>
      </c>
      <c r="D1504" s="38" t="s">
        <v>5303</v>
      </c>
      <c r="E1504" s="51"/>
    </row>
    <row r="1505" spans="1:5">
      <c r="A1505" s="52" t="s">
        <v>2522</v>
      </c>
      <c r="B1505" s="39" t="s">
        <v>2523</v>
      </c>
      <c r="C1505" s="38" t="s">
        <v>8688</v>
      </c>
      <c r="D1505" s="38" t="s">
        <v>5303</v>
      </c>
      <c r="E1505" s="51"/>
    </row>
    <row r="1506" spans="1:5">
      <c r="A1506" s="52" t="s">
        <v>2524</v>
      </c>
      <c r="B1506" s="39" t="s">
        <v>2525</v>
      </c>
      <c r="C1506" s="38" t="s">
        <v>8689</v>
      </c>
      <c r="D1506" s="38" t="s">
        <v>5303</v>
      </c>
      <c r="E1506" s="51"/>
    </row>
    <row r="1507" spans="1:5">
      <c r="A1507" s="52" t="s">
        <v>1830</v>
      </c>
      <c r="B1507" s="39" t="s">
        <v>1831</v>
      </c>
      <c r="C1507" s="38" t="s">
        <v>8690</v>
      </c>
      <c r="D1507" s="38" t="s">
        <v>5303</v>
      </c>
      <c r="E1507" s="51"/>
    </row>
    <row r="1508" spans="1:5">
      <c r="A1508" s="52" t="s">
        <v>1836</v>
      </c>
      <c r="B1508" s="39" t="s">
        <v>1837</v>
      </c>
      <c r="C1508" s="38" t="s">
        <v>8691</v>
      </c>
      <c r="D1508" s="38" t="s">
        <v>5303</v>
      </c>
      <c r="E1508" s="51"/>
    </row>
    <row r="1509" spans="1:5">
      <c r="A1509" s="52" t="s">
        <v>8142</v>
      </c>
      <c r="B1509" s="39" t="s">
        <v>8143</v>
      </c>
      <c r="C1509" s="38" t="s">
        <v>8692</v>
      </c>
      <c r="D1509" s="38" t="s">
        <v>5303</v>
      </c>
      <c r="E1509" s="51"/>
    </row>
    <row r="1510" spans="1:5">
      <c r="A1510" s="52" t="s">
        <v>1842</v>
      </c>
      <c r="B1510" s="39" t="s">
        <v>1843</v>
      </c>
      <c r="C1510" s="38" t="s">
        <v>8693</v>
      </c>
      <c r="D1510" s="38" t="s">
        <v>5303</v>
      </c>
      <c r="E1510" s="51"/>
    </row>
    <row r="1511" spans="1:5">
      <c r="A1511" s="52" t="s">
        <v>1846</v>
      </c>
      <c r="B1511" s="39" t="s">
        <v>1847</v>
      </c>
      <c r="C1511" s="38" t="s">
        <v>8694</v>
      </c>
      <c r="D1511" s="38" t="s">
        <v>5303</v>
      </c>
      <c r="E1511" s="51"/>
    </row>
    <row r="1512" spans="1:5">
      <c r="A1512" s="52" t="s">
        <v>1860</v>
      </c>
      <c r="B1512" s="39" t="s">
        <v>1861</v>
      </c>
      <c r="C1512" s="38" t="s">
        <v>8695</v>
      </c>
      <c r="D1512" s="38" t="s">
        <v>5303</v>
      </c>
      <c r="E1512" s="51"/>
    </row>
    <row r="1513" spans="1:5">
      <c r="A1513" s="52" t="s">
        <v>4682</v>
      </c>
      <c r="B1513" s="39" t="s">
        <v>4683</v>
      </c>
      <c r="C1513" s="38" t="s">
        <v>8696</v>
      </c>
      <c r="D1513" s="38" t="s">
        <v>5303</v>
      </c>
      <c r="E1513" s="51"/>
    </row>
    <row r="1514" spans="1:5">
      <c r="A1514" s="52" t="s">
        <v>1870</v>
      </c>
      <c r="B1514" s="39" t="s">
        <v>1871</v>
      </c>
      <c r="C1514" s="38" t="s">
        <v>8697</v>
      </c>
      <c r="D1514" s="38" t="s">
        <v>5303</v>
      </c>
      <c r="E1514" s="51"/>
    </row>
    <row r="1515" spans="1:5">
      <c r="A1515" s="52" t="s">
        <v>2542</v>
      </c>
      <c r="B1515" s="39" t="s">
        <v>2543</v>
      </c>
      <c r="C1515" s="38" t="s">
        <v>8698</v>
      </c>
      <c r="D1515" s="38" t="s">
        <v>5303</v>
      </c>
      <c r="E1515" s="51"/>
    </row>
    <row r="1516" spans="1:5">
      <c r="A1516" s="52" t="s">
        <v>2546</v>
      </c>
      <c r="B1516" s="39" t="s">
        <v>2547</v>
      </c>
      <c r="C1516" s="38" t="s">
        <v>8699</v>
      </c>
      <c r="D1516" s="38" t="s">
        <v>5303</v>
      </c>
      <c r="E1516" s="51"/>
    </row>
    <row r="1517" spans="1:5">
      <c r="A1517" s="52" t="s">
        <v>1874</v>
      </c>
      <c r="B1517" s="39" t="s">
        <v>1875</v>
      </c>
      <c r="C1517" s="38" t="s">
        <v>8700</v>
      </c>
      <c r="D1517" s="38" t="s">
        <v>5303</v>
      </c>
      <c r="E1517" s="51"/>
    </row>
    <row r="1518" spans="1:5">
      <c r="A1518" s="52" t="s">
        <v>1876</v>
      </c>
      <c r="B1518" s="39" t="s">
        <v>1877</v>
      </c>
      <c r="C1518" s="38" t="s">
        <v>8701</v>
      </c>
      <c r="D1518" s="38" t="s">
        <v>5303</v>
      </c>
      <c r="E1518" s="51"/>
    </row>
    <row r="1519" spans="1:5">
      <c r="A1519" s="52" t="s">
        <v>3684</v>
      </c>
      <c r="B1519" s="39" t="s">
        <v>3685</v>
      </c>
      <c r="C1519" s="38" t="s">
        <v>8702</v>
      </c>
      <c r="D1519" s="38" t="s">
        <v>5303</v>
      </c>
      <c r="E1519" s="51"/>
    </row>
    <row r="1520" spans="1:5">
      <c r="A1520" s="52" t="s">
        <v>3768</v>
      </c>
      <c r="B1520" s="39" t="s">
        <v>3769</v>
      </c>
      <c r="C1520" s="38" t="s">
        <v>8703</v>
      </c>
      <c r="D1520" s="38" t="s">
        <v>5303</v>
      </c>
      <c r="E1520" s="51"/>
    </row>
    <row r="1521" spans="1:5">
      <c r="A1521" s="52" t="s">
        <v>2560</v>
      </c>
      <c r="B1521" s="39" t="s">
        <v>2561</v>
      </c>
      <c r="C1521" s="38" t="s">
        <v>8704</v>
      </c>
      <c r="D1521" s="38" t="s">
        <v>5303</v>
      </c>
      <c r="E1521" s="51"/>
    </row>
    <row r="1522" spans="1:5">
      <c r="A1522" s="52" t="s">
        <v>814</v>
      </c>
      <c r="B1522" s="39" t="s">
        <v>815</v>
      </c>
      <c r="C1522" s="38" t="s">
        <v>8705</v>
      </c>
      <c r="D1522" s="38" t="s">
        <v>7502</v>
      </c>
      <c r="E1522" s="51"/>
    </row>
    <row r="1523" spans="1:5">
      <c r="A1523" s="52" t="s">
        <v>1237</v>
      </c>
      <c r="B1523" s="39" t="s">
        <v>1238</v>
      </c>
      <c r="C1523" s="38" t="s">
        <v>8706</v>
      </c>
      <c r="D1523" s="38" t="s">
        <v>5313</v>
      </c>
      <c r="E1523" s="51"/>
    </row>
    <row r="1524" spans="1:5">
      <c r="A1524" s="52" t="s">
        <v>1239</v>
      </c>
      <c r="B1524" s="39" t="s">
        <v>1240</v>
      </c>
      <c r="C1524" s="38" t="s">
        <v>8707</v>
      </c>
      <c r="D1524" s="38" t="s">
        <v>5313</v>
      </c>
      <c r="E1524" s="51"/>
    </row>
    <row r="1525" spans="1:5">
      <c r="A1525" s="52" t="s">
        <v>1239</v>
      </c>
      <c r="B1525" s="39" t="s">
        <v>1240</v>
      </c>
      <c r="C1525" s="38" t="s">
        <v>8707</v>
      </c>
      <c r="D1525" s="38" t="s">
        <v>5313</v>
      </c>
      <c r="E1525" s="51"/>
    </row>
    <row r="1526" spans="1:5">
      <c r="A1526" s="52" t="s">
        <v>1239</v>
      </c>
      <c r="B1526" s="39" t="s">
        <v>1240</v>
      </c>
      <c r="C1526" s="38" t="s">
        <v>8707</v>
      </c>
      <c r="D1526" s="38" t="s">
        <v>5313</v>
      </c>
      <c r="E1526" s="51"/>
    </row>
    <row r="1527" spans="1:5">
      <c r="A1527" s="52" t="s">
        <v>1243</v>
      </c>
      <c r="B1527" s="39" t="s">
        <v>1244</v>
      </c>
      <c r="C1527" s="38" t="s">
        <v>8708</v>
      </c>
      <c r="D1527" s="38" t="s">
        <v>5313</v>
      </c>
      <c r="E1527" s="51"/>
    </row>
    <row r="1528" spans="1:5">
      <c r="A1528" s="52" t="s">
        <v>1243</v>
      </c>
      <c r="B1528" s="39" t="s">
        <v>1244</v>
      </c>
      <c r="C1528" s="38" t="s">
        <v>8708</v>
      </c>
      <c r="D1528" s="38" t="s">
        <v>5313</v>
      </c>
      <c r="E1528" s="51"/>
    </row>
    <row r="1529" spans="1:5">
      <c r="A1529" s="52"/>
      <c r="B1529" s="39"/>
      <c r="C1529" s="38" t="s">
        <v>6553</v>
      </c>
      <c r="D1529" s="38" t="s">
        <v>8844</v>
      </c>
      <c r="E1529" s="51" t="s">
        <v>8845</v>
      </c>
    </row>
    <row r="1530" spans="1:5">
      <c r="A1530" s="52" t="s">
        <v>1243</v>
      </c>
      <c r="B1530" s="39" t="s">
        <v>1244</v>
      </c>
      <c r="C1530" s="38" t="s">
        <v>8708</v>
      </c>
      <c r="D1530" s="38" t="s">
        <v>5313</v>
      </c>
      <c r="E1530" s="51"/>
    </row>
    <row r="1531" spans="1:5">
      <c r="A1531" s="52" t="s">
        <v>1245</v>
      </c>
      <c r="B1531" s="39" t="s">
        <v>1246</v>
      </c>
      <c r="C1531" s="38" t="s">
        <v>8709</v>
      </c>
      <c r="D1531" s="38" t="s">
        <v>5313</v>
      </c>
      <c r="E1531" s="51"/>
    </row>
    <row r="1532" spans="1:5">
      <c r="A1532" s="52" t="s">
        <v>1245</v>
      </c>
      <c r="B1532" s="39" t="s">
        <v>1246</v>
      </c>
      <c r="C1532" s="38" t="s">
        <v>8709</v>
      </c>
      <c r="D1532" s="38" t="s">
        <v>5313</v>
      </c>
      <c r="E1532" s="51"/>
    </row>
    <row r="1533" spans="1:5">
      <c r="A1533" s="52" t="s">
        <v>1245</v>
      </c>
      <c r="B1533" s="39" t="s">
        <v>1246</v>
      </c>
      <c r="C1533" s="38" t="s">
        <v>8709</v>
      </c>
      <c r="D1533" s="38" t="s">
        <v>5313</v>
      </c>
      <c r="E1533" s="51"/>
    </row>
    <row r="1534" spans="1:5">
      <c r="A1534" s="52" t="s">
        <v>1247</v>
      </c>
      <c r="B1534" s="39" t="s">
        <v>1248</v>
      </c>
      <c r="C1534" s="38" t="s">
        <v>8710</v>
      </c>
      <c r="D1534" s="38" t="s">
        <v>5313</v>
      </c>
      <c r="E1534" s="51"/>
    </row>
    <row r="1535" spans="1:5">
      <c r="A1535" s="52" t="s">
        <v>1247</v>
      </c>
      <c r="B1535" s="39" t="s">
        <v>1248</v>
      </c>
      <c r="C1535" s="38" t="s">
        <v>8710</v>
      </c>
      <c r="D1535" s="38" t="s">
        <v>5313</v>
      </c>
      <c r="E1535" s="51"/>
    </row>
    <row r="1536" spans="1:5">
      <c r="A1536" s="52" t="s">
        <v>1247</v>
      </c>
      <c r="B1536" s="39" t="s">
        <v>1248</v>
      </c>
      <c r="C1536" s="38" t="s">
        <v>8710</v>
      </c>
      <c r="D1536" s="38" t="s">
        <v>5313</v>
      </c>
      <c r="E1536" s="51"/>
    </row>
    <row r="1537" spans="1:5">
      <c r="A1537" s="52" t="s">
        <v>1331</v>
      </c>
      <c r="B1537" s="39" t="s">
        <v>1332</v>
      </c>
      <c r="C1537" s="38" t="s">
        <v>8711</v>
      </c>
      <c r="D1537" s="38" t="s">
        <v>5313</v>
      </c>
      <c r="E1537" s="51"/>
    </row>
    <row r="1538" spans="1:5">
      <c r="A1538" s="52" t="s">
        <v>1253</v>
      </c>
      <c r="B1538" s="39" t="s">
        <v>1254</v>
      </c>
      <c r="C1538" s="38" t="s">
        <v>8712</v>
      </c>
      <c r="D1538" s="38" t="s">
        <v>5313</v>
      </c>
      <c r="E1538" s="51"/>
    </row>
    <row r="1539" spans="1:5">
      <c r="A1539" s="52" t="s">
        <v>1253</v>
      </c>
      <c r="B1539" s="39" t="s">
        <v>1254</v>
      </c>
      <c r="C1539" s="38" t="s">
        <v>8712</v>
      </c>
      <c r="D1539" s="38" t="s">
        <v>5313</v>
      </c>
      <c r="E1539" s="51"/>
    </row>
    <row r="1540" spans="1:5">
      <c r="A1540" s="52" t="s">
        <v>1253</v>
      </c>
      <c r="B1540" s="39" t="s">
        <v>1254</v>
      </c>
      <c r="C1540" s="38" t="s">
        <v>8712</v>
      </c>
      <c r="D1540" s="38" t="s">
        <v>5313</v>
      </c>
      <c r="E1540" s="51"/>
    </row>
    <row r="1541" spans="1:5">
      <c r="A1541" s="52" t="s">
        <v>1255</v>
      </c>
      <c r="B1541" s="39" t="s">
        <v>1256</v>
      </c>
      <c r="C1541" s="38" t="s">
        <v>8713</v>
      </c>
      <c r="D1541" s="38" t="s">
        <v>5313</v>
      </c>
      <c r="E1541" s="51"/>
    </row>
    <row r="1542" spans="1:5">
      <c r="A1542" s="52" t="s">
        <v>1255</v>
      </c>
      <c r="B1542" s="39" t="s">
        <v>1256</v>
      </c>
      <c r="C1542" s="38" t="s">
        <v>8713</v>
      </c>
      <c r="D1542" s="38" t="s">
        <v>5313</v>
      </c>
      <c r="E1542" s="51"/>
    </row>
    <row r="1543" spans="1:5">
      <c r="A1543" s="52" t="s">
        <v>1255</v>
      </c>
      <c r="B1543" s="39" t="s">
        <v>1256</v>
      </c>
      <c r="C1543" s="38" t="s">
        <v>8713</v>
      </c>
      <c r="D1543" s="38" t="s">
        <v>5313</v>
      </c>
      <c r="E1543" s="51"/>
    </row>
    <row r="1544" spans="1:5">
      <c r="A1544" s="52" t="s">
        <v>1255</v>
      </c>
      <c r="B1544" s="39" t="s">
        <v>1256</v>
      </c>
      <c r="C1544" s="38" t="s">
        <v>8713</v>
      </c>
      <c r="D1544" s="38" t="s">
        <v>5313</v>
      </c>
      <c r="E1544" s="51"/>
    </row>
    <row r="1545" spans="1:5">
      <c r="A1545" s="52" t="s">
        <v>1257</v>
      </c>
      <c r="B1545" s="39" t="s">
        <v>1258</v>
      </c>
      <c r="C1545" s="38" t="s">
        <v>8714</v>
      </c>
      <c r="D1545" s="38" t="s">
        <v>5313</v>
      </c>
      <c r="E1545" s="51"/>
    </row>
    <row r="1546" spans="1:5">
      <c r="A1546" s="52" t="s">
        <v>1257</v>
      </c>
      <c r="B1546" s="39" t="s">
        <v>1258</v>
      </c>
      <c r="C1546" s="38" t="s">
        <v>8714</v>
      </c>
      <c r="D1546" s="38" t="s">
        <v>5313</v>
      </c>
      <c r="E1546" s="51"/>
    </row>
    <row r="1547" spans="1:5">
      <c r="A1547" s="52" t="s">
        <v>1257</v>
      </c>
      <c r="B1547" s="39" t="s">
        <v>1258</v>
      </c>
      <c r="C1547" s="38" t="s">
        <v>8714</v>
      </c>
      <c r="D1547" s="38" t="s">
        <v>5313</v>
      </c>
      <c r="E1547" s="51"/>
    </row>
    <row r="1548" spans="1:5">
      <c r="A1548" s="52" t="s">
        <v>1257</v>
      </c>
      <c r="B1548" s="39" t="s">
        <v>1258</v>
      </c>
      <c r="C1548" s="38" t="s">
        <v>8714</v>
      </c>
      <c r="D1548" s="38" t="s">
        <v>5313</v>
      </c>
      <c r="E1548" s="51"/>
    </row>
    <row r="1549" spans="1:5">
      <c r="A1549" s="52" t="s">
        <v>8144</v>
      </c>
      <c r="B1549" s="39" t="s">
        <v>8145</v>
      </c>
      <c r="C1549" s="38" t="s">
        <v>8715</v>
      </c>
      <c r="D1549" s="38" t="s">
        <v>5313</v>
      </c>
      <c r="E1549" s="51"/>
    </row>
    <row r="1550" spans="1:5">
      <c r="A1550" s="52" t="s">
        <v>1261</v>
      </c>
      <c r="B1550" s="39" t="s">
        <v>1262</v>
      </c>
      <c r="C1550" s="38" t="s">
        <v>8716</v>
      </c>
      <c r="D1550" s="38" t="s">
        <v>5313</v>
      </c>
      <c r="E1550" s="51"/>
    </row>
    <row r="1551" spans="1:5">
      <c r="A1551" s="52" t="s">
        <v>6778</v>
      </c>
      <c r="B1551" s="39" t="s">
        <v>6600</v>
      </c>
      <c r="C1551" s="38" t="s">
        <v>8717</v>
      </c>
      <c r="D1551" s="38" t="s">
        <v>5313</v>
      </c>
      <c r="E1551" s="51"/>
    </row>
    <row r="1552" spans="1:5">
      <c r="A1552" s="52" t="s">
        <v>6778</v>
      </c>
      <c r="B1552" s="39" t="s">
        <v>6600</v>
      </c>
      <c r="C1552" s="38" t="s">
        <v>8717</v>
      </c>
      <c r="D1552" s="38" t="s">
        <v>5313</v>
      </c>
      <c r="E1552" s="51"/>
    </row>
    <row r="1553" spans="1:5">
      <c r="A1553" s="52" t="s">
        <v>6756</v>
      </c>
      <c r="B1553" s="39" t="s">
        <v>6578</v>
      </c>
      <c r="C1553" s="38" t="s">
        <v>8718</v>
      </c>
      <c r="D1553" s="38" t="s">
        <v>5313</v>
      </c>
      <c r="E1553" s="51"/>
    </row>
    <row r="1554" spans="1:5">
      <c r="A1554" s="52" t="s">
        <v>6756</v>
      </c>
      <c r="B1554" s="39" t="s">
        <v>6578</v>
      </c>
      <c r="C1554" s="38" t="s">
        <v>8718</v>
      </c>
      <c r="D1554" s="38" t="s">
        <v>5313</v>
      </c>
      <c r="E1554" s="51"/>
    </row>
    <row r="1555" spans="1:5">
      <c r="A1555" s="52" t="s">
        <v>1263</v>
      </c>
      <c r="B1555" s="39" t="s">
        <v>1264</v>
      </c>
      <c r="C1555" s="38" t="s">
        <v>8719</v>
      </c>
      <c r="D1555" s="38" t="s">
        <v>7485</v>
      </c>
      <c r="E1555" s="51"/>
    </row>
    <row r="1556" spans="1:5">
      <c r="A1556" s="52" t="s">
        <v>1263</v>
      </c>
      <c r="B1556" s="39" t="s">
        <v>1264</v>
      </c>
      <c r="C1556" s="38" t="s">
        <v>8719</v>
      </c>
      <c r="D1556" s="38" t="s">
        <v>7485</v>
      </c>
      <c r="E1556" s="51"/>
    </row>
    <row r="1557" spans="1:5">
      <c r="A1557" s="52" t="s">
        <v>6932</v>
      </c>
      <c r="B1557" s="39" t="s">
        <v>6946</v>
      </c>
      <c r="C1557" s="38" t="s">
        <v>8720</v>
      </c>
      <c r="D1557" s="38" t="s">
        <v>7485</v>
      </c>
      <c r="E1557" s="51"/>
    </row>
    <row r="1558" spans="1:5">
      <c r="A1558" s="52" t="s">
        <v>6932</v>
      </c>
      <c r="B1558" s="39" t="s">
        <v>6946</v>
      </c>
      <c r="C1558" s="38" t="s">
        <v>8720</v>
      </c>
      <c r="D1558" s="38" t="s">
        <v>7485</v>
      </c>
      <c r="E1558" s="51"/>
    </row>
    <row r="1559" spans="1:5">
      <c r="A1559" s="52" t="s">
        <v>1267</v>
      </c>
      <c r="B1559" s="39" t="s">
        <v>1268</v>
      </c>
      <c r="C1559" s="38" t="s">
        <v>8721</v>
      </c>
      <c r="D1559" s="38" t="s">
        <v>7485</v>
      </c>
      <c r="E1559" s="51"/>
    </row>
    <row r="1560" spans="1:5">
      <c r="A1560" s="52"/>
      <c r="B1560" s="39"/>
      <c r="C1560" s="38" t="s">
        <v>6553</v>
      </c>
      <c r="D1560" s="38" t="s">
        <v>8844</v>
      </c>
      <c r="E1560" s="51" t="s">
        <v>8845</v>
      </c>
    </row>
    <row r="1561" spans="1:5">
      <c r="A1561" s="52" t="s">
        <v>1267</v>
      </c>
      <c r="B1561" s="39" t="s">
        <v>1268</v>
      </c>
      <c r="C1561" s="38" t="s">
        <v>8721</v>
      </c>
      <c r="D1561" s="38" t="s">
        <v>7485</v>
      </c>
      <c r="E1561" s="51"/>
    </row>
    <row r="1562" spans="1:5">
      <c r="A1562" s="52" t="s">
        <v>3778</v>
      </c>
      <c r="B1562" s="39" t="s">
        <v>3779</v>
      </c>
      <c r="C1562" s="38" t="s">
        <v>8722</v>
      </c>
      <c r="D1562" s="38" t="s">
        <v>5347</v>
      </c>
      <c r="E1562" s="51"/>
    </row>
    <row r="1563" spans="1:5">
      <c r="A1563" s="52" t="s">
        <v>8146</v>
      </c>
      <c r="B1563" s="39" t="s">
        <v>8147</v>
      </c>
      <c r="C1563" s="38" t="s">
        <v>8723</v>
      </c>
      <c r="D1563" s="38" t="s">
        <v>5310</v>
      </c>
      <c r="E1563" s="51"/>
    </row>
    <row r="1564" spans="1:5">
      <c r="A1564" s="52" t="s">
        <v>4121</v>
      </c>
      <c r="B1564" s="39" t="s">
        <v>4122</v>
      </c>
      <c r="C1564" s="38" t="s">
        <v>8724</v>
      </c>
      <c r="D1564" s="38" t="s">
        <v>5366</v>
      </c>
      <c r="E1564" s="51"/>
    </row>
    <row r="1565" spans="1:5">
      <c r="A1565" s="52" t="s">
        <v>1277</v>
      </c>
      <c r="B1565" s="39" t="s">
        <v>1278</v>
      </c>
      <c r="C1565" s="38" t="s">
        <v>8725</v>
      </c>
      <c r="D1565" s="38" t="s">
        <v>5344</v>
      </c>
      <c r="E1565" s="51"/>
    </row>
    <row r="1566" spans="1:5">
      <c r="A1566" s="52" t="s">
        <v>1896</v>
      </c>
      <c r="B1566" s="39" t="s">
        <v>1897</v>
      </c>
      <c r="C1566" s="38" t="s">
        <v>8726</v>
      </c>
      <c r="D1566" s="38" t="s">
        <v>5315</v>
      </c>
      <c r="E1566" s="51"/>
    </row>
    <row r="1567" spans="1:5">
      <c r="A1567" s="52" t="s">
        <v>1898</v>
      </c>
      <c r="B1567" s="39" t="s">
        <v>1899</v>
      </c>
      <c r="C1567" s="38" t="s">
        <v>8727</v>
      </c>
      <c r="D1567" s="38" t="s">
        <v>5315</v>
      </c>
      <c r="E1567" s="51"/>
    </row>
    <row r="1568" spans="1:5">
      <c r="A1568" s="52" t="s">
        <v>1904</v>
      </c>
      <c r="B1568" s="39" t="s">
        <v>1905</v>
      </c>
      <c r="C1568" s="38" t="s">
        <v>8728</v>
      </c>
      <c r="D1568" s="38" t="s">
        <v>5315</v>
      </c>
      <c r="E1568" s="51"/>
    </row>
    <row r="1569" spans="1:5">
      <c r="A1569" s="52" t="s">
        <v>1906</v>
      </c>
      <c r="B1569" s="39" t="s">
        <v>1907</v>
      </c>
      <c r="C1569" s="38" t="s">
        <v>8729</v>
      </c>
      <c r="D1569" s="38" t="s">
        <v>5315</v>
      </c>
      <c r="E1569" s="51"/>
    </row>
    <row r="1570" spans="1:5">
      <c r="A1570" s="52" t="s">
        <v>8148</v>
      </c>
      <c r="B1570" s="39" t="s">
        <v>8149</v>
      </c>
      <c r="C1570" s="38" t="s">
        <v>8730</v>
      </c>
      <c r="D1570" s="38" t="s">
        <v>5315</v>
      </c>
      <c r="E1570" s="51"/>
    </row>
    <row r="1571" spans="1:5">
      <c r="A1571" s="52" t="s">
        <v>992</v>
      </c>
      <c r="B1571" s="39" t="s">
        <v>993</v>
      </c>
      <c r="C1571" s="38" t="s">
        <v>8731</v>
      </c>
      <c r="D1571" s="38" t="s">
        <v>5316</v>
      </c>
      <c r="E1571" s="51"/>
    </row>
    <row r="1572" spans="1:5">
      <c r="A1572" s="52" t="s">
        <v>992</v>
      </c>
      <c r="B1572" s="39" t="s">
        <v>993</v>
      </c>
      <c r="C1572" s="38" t="s">
        <v>8731</v>
      </c>
      <c r="D1572" s="38" t="s">
        <v>5316</v>
      </c>
      <c r="E1572" s="51"/>
    </row>
    <row r="1573" spans="1:5">
      <c r="A1573" s="52" t="s">
        <v>994</v>
      </c>
      <c r="B1573" s="39" t="s">
        <v>995</v>
      </c>
      <c r="C1573" s="38" t="s">
        <v>8732</v>
      </c>
      <c r="D1573" s="38" t="s">
        <v>5316</v>
      </c>
      <c r="E1573" s="51"/>
    </row>
    <row r="1574" spans="1:5">
      <c r="A1574" s="52" t="s">
        <v>994</v>
      </c>
      <c r="B1574" s="39" t="s">
        <v>995</v>
      </c>
      <c r="C1574" s="38" t="s">
        <v>8732</v>
      </c>
      <c r="D1574" s="38" t="s">
        <v>5316</v>
      </c>
      <c r="E1574" s="51"/>
    </row>
    <row r="1575" spans="1:5">
      <c r="A1575" s="52" t="s">
        <v>1405</v>
      </c>
      <c r="B1575" s="39" t="s">
        <v>1406</v>
      </c>
      <c r="C1575" s="38" t="s">
        <v>8733</v>
      </c>
      <c r="D1575" s="38" t="s">
        <v>5316</v>
      </c>
      <c r="E1575" s="51"/>
    </row>
    <row r="1576" spans="1:5">
      <c r="A1576" s="52" t="s">
        <v>998</v>
      </c>
      <c r="B1576" s="39" t="s">
        <v>999</v>
      </c>
      <c r="C1576" s="38" t="s">
        <v>8734</v>
      </c>
      <c r="D1576" s="38" t="s">
        <v>5316</v>
      </c>
      <c r="E1576" s="51"/>
    </row>
    <row r="1577" spans="1:5">
      <c r="A1577" s="52" t="s">
        <v>1000</v>
      </c>
      <c r="B1577" s="39" t="s">
        <v>1001</v>
      </c>
      <c r="C1577" s="38" t="s">
        <v>8735</v>
      </c>
      <c r="D1577" s="38" t="s">
        <v>5316</v>
      </c>
      <c r="E1577" s="51"/>
    </row>
    <row r="1578" spans="1:5">
      <c r="A1578" s="52" t="s">
        <v>1000</v>
      </c>
      <c r="B1578" s="39" t="s">
        <v>1001</v>
      </c>
      <c r="C1578" s="38" t="s">
        <v>8735</v>
      </c>
      <c r="D1578" s="38" t="s">
        <v>5316</v>
      </c>
      <c r="E1578" s="51"/>
    </row>
    <row r="1579" spans="1:5">
      <c r="A1579" s="52" t="s">
        <v>2446</v>
      </c>
      <c r="B1579" s="39" t="s">
        <v>2447</v>
      </c>
      <c r="C1579" s="38" t="s">
        <v>8736</v>
      </c>
      <c r="D1579" s="38" t="s">
        <v>5344</v>
      </c>
      <c r="E1579" s="51"/>
    </row>
    <row r="1580" spans="1:5">
      <c r="A1580" s="52" t="s">
        <v>3070</v>
      </c>
      <c r="B1580" s="39" t="s">
        <v>3071</v>
      </c>
      <c r="C1580" s="38" t="s">
        <v>8737</v>
      </c>
      <c r="D1580" s="38" t="s">
        <v>5347</v>
      </c>
      <c r="E1580" s="51"/>
    </row>
    <row r="1581" spans="1:5">
      <c r="A1581" s="52" t="s">
        <v>1285</v>
      </c>
      <c r="B1581" s="39" t="s">
        <v>1286</v>
      </c>
      <c r="C1581" s="38" t="s">
        <v>8738</v>
      </c>
      <c r="D1581" s="38" t="s">
        <v>5347</v>
      </c>
      <c r="E1581" s="51"/>
    </row>
    <row r="1582" spans="1:5">
      <c r="A1582" s="52" t="s">
        <v>864</v>
      </c>
      <c r="B1582" s="39" t="s">
        <v>865</v>
      </c>
      <c r="C1582" s="38" t="s">
        <v>8739</v>
      </c>
      <c r="D1582" s="38" t="s">
        <v>5347</v>
      </c>
      <c r="E1582" s="51"/>
    </row>
    <row r="1583" spans="1:5">
      <c r="A1583" s="52" t="s">
        <v>866</v>
      </c>
      <c r="B1583" s="39" t="s">
        <v>867</v>
      </c>
      <c r="C1583" s="38" t="s">
        <v>8740</v>
      </c>
      <c r="D1583" s="38" t="s">
        <v>5347</v>
      </c>
      <c r="E1583" s="51"/>
    </row>
    <row r="1584" spans="1:5">
      <c r="A1584" s="52" t="s">
        <v>862</v>
      </c>
      <c r="B1584" s="39" t="s">
        <v>863</v>
      </c>
      <c r="C1584" s="38" t="s">
        <v>8741</v>
      </c>
      <c r="D1584" s="38" t="s">
        <v>5347</v>
      </c>
      <c r="E1584" s="51"/>
    </row>
    <row r="1585" spans="1:5">
      <c r="A1585" s="52" t="s">
        <v>862</v>
      </c>
      <c r="B1585" s="39" t="s">
        <v>863</v>
      </c>
      <c r="C1585" s="38" t="s">
        <v>8741</v>
      </c>
      <c r="D1585" s="38" t="s">
        <v>5347</v>
      </c>
      <c r="E1585" s="51"/>
    </row>
    <row r="1586" spans="1:5">
      <c r="A1586" s="52" t="s">
        <v>866</v>
      </c>
      <c r="B1586" s="39" t="s">
        <v>867</v>
      </c>
      <c r="C1586" s="38" t="s">
        <v>8740</v>
      </c>
      <c r="D1586" s="38" t="s">
        <v>5347</v>
      </c>
      <c r="E1586" s="51"/>
    </row>
    <row r="1587" spans="1:5">
      <c r="A1587" s="52" t="s">
        <v>862</v>
      </c>
      <c r="B1587" s="39" t="s">
        <v>863</v>
      </c>
      <c r="C1587" s="38" t="s">
        <v>8741</v>
      </c>
      <c r="D1587" s="38" t="s">
        <v>5347</v>
      </c>
      <c r="E1587" s="51"/>
    </row>
    <row r="1588" spans="1:5">
      <c r="A1588" s="52" t="s">
        <v>800</v>
      </c>
      <c r="B1588" s="39" t="s">
        <v>801</v>
      </c>
      <c r="C1588" s="38" t="s">
        <v>8742</v>
      </c>
      <c r="D1588" s="38" t="s">
        <v>7502</v>
      </c>
      <c r="E1588" s="51"/>
    </row>
    <row r="1589" spans="1:5">
      <c r="A1589" s="52" t="s">
        <v>5095</v>
      </c>
      <c r="B1589" s="39" t="s">
        <v>5096</v>
      </c>
      <c r="C1589" s="38" t="s">
        <v>8743</v>
      </c>
      <c r="D1589" s="38" t="s">
        <v>5610</v>
      </c>
      <c r="E1589" s="51"/>
    </row>
    <row r="1590" spans="1:5">
      <c r="A1590" s="52" t="s">
        <v>1287</v>
      </c>
      <c r="B1590" s="39" t="s">
        <v>1288</v>
      </c>
      <c r="C1590" s="38" t="s">
        <v>8744</v>
      </c>
      <c r="D1590" s="38" t="s">
        <v>5347</v>
      </c>
      <c r="E1590" s="51"/>
    </row>
    <row r="1591" spans="1:5">
      <c r="A1591" s="52"/>
      <c r="B1591" s="39"/>
      <c r="C1591" s="38" t="s">
        <v>6553</v>
      </c>
      <c r="D1591" s="38" t="s">
        <v>8844</v>
      </c>
      <c r="E1591" s="51" t="s">
        <v>8845</v>
      </c>
    </row>
    <row r="1592" spans="1:5">
      <c r="A1592" s="52" t="s">
        <v>3416</v>
      </c>
      <c r="B1592" s="39" t="s">
        <v>3417</v>
      </c>
      <c r="C1592" s="38" t="s">
        <v>8745</v>
      </c>
      <c r="D1592" s="38" t="s">
        <v>6384</v>
      </c>
      <c r="E1592" s="51"/>
    </row>
    <row r="1593" spans="1:5">
      <c r="A1593" s="52" t="s">
        <v>912</v>
      </c>
      <c r="B1593" s="39" t="s">
        <v>913</v>
      </c>
      <c r="C1593" s="38" t="s">
        <v>8746</v>
      </c>
      <c r="D1593" s="38" t="s">
        <v>7502</v>
      </c>
      <c r="E1593" s="51"/>
    </row>
    <row r="1594" spans="1:5">
      <c r="A1594" s="52" t="s">
        <v>914</v>
      </c>
      <c r="B1594" s="39" t="s">
        <v>915</v>
      </c>
      <c r="C1594" s="38" t="s">
        <v>8747</v>
      </c>
      <c r="D1594" s="38" t="s">
        <v>7502</v>
      </c>
      <c r="E1594" s="51"/>
    </row>
    <row r="1595" spans="1:5">
      <c r="A1595" s="52" t="s">
        <v>1574</v>
      </c>
      <c r="B1595" s="39" t="s">
        <v>1575</v>
      </c>
      <c r="C1595" s="38" t="s">
        <v>8748</v>
      </c>
      <c r="D1595" s="38" t="s">
        <v>7502</v>
      </c>
      <c r="E1595" s="51"/>
    </row>
    <row r="1596" spans="1:5">
      <c r="A1596" s="52" t="s">
        <v>4722</v>
      </c>
      <c r="B1596" s="39" t="s">
        <v>4723</v>
      </c>
      <c r="C1596" s="38" t="s">
        <v>8749</v>
      </c>
      <c r="D1596" s="38" t="s">
        <v>7502</v>
      </c>
      <c r="E1596" s="51"/>
    </row>
    <row r="1597" spans="1:5">
      <c r="A1597" s="52" t="s">
        <v>8150</v>
      </c>
      <c r="B1597" s="39" t="s">
        <v>8151</v>
      </c>
      <c r="C1597" s="38" t="s">
        <v>8750</v>
      </c>
      <c r="D1597" s="38" t="s">
        <v>7502</v>
      </c>
      <c r="E1597" s="51"/>
    </row>
    <row r="1598" spans="1:5">
      <c r="A1598" s="52" t="s">
        <v>918</v>
      </c>
      <c r="B1598" s="39" t="s">
        <v>919</v>
      </c>
      <c r="C1598" s="38" t="s">
        <v>8751</v>
      </c>
      <c r="D1598" s="38" t="s">
        <v>7502</v>
      </c>
      <c r="E1598" s="51"/>
    </row>
    <row r="1599" spans="1:5">
      <c r="A1599" s="52" t="s">
        <v>1215</v>
      </c>
      <c r="B1599" s="39" t="s">
        <v>1216</v>
      </c>
      <c r="C1599" s="38" t="s">
        <v>8752</v>
      </c>
      <c r="D1599" s="38" t="s">
        <v>7502</v>
      </c>
      <c r="E1599" s="51"/>
    </row>
    <row r="1600" spans="1:5">
      <c r="A1600" s="52" t="s">
        <v>922</v>
      </c>
      <c r="B1600" s="39" t="s">
        <v>923</v>
      </c>
      <c r="C1600" s="38" t="s">
        <v>8753</v>
      </c>
      <c r="D1600" s="38" t="s">
        <v>7502</v>
      </c>
      <c r="E1600" s="51"/>
    </row>
    <row r="1601" spans="1:5">
      <c r="A1601" s="52" t="s">
        <v>924</v>
      </c>
      <c r="B1601" s="39" t="s">
        <v>925</v>
      </c>
      <c r="C1601" s="38" t="s">
        <v>8754</v>
      </c>
      <c r="D1601" s="38" t="s">
        <v>7502</v>
      </c>
      <c r="E1601" s="51"/>
    </row>
    <row r="1602" spans="1:5">
      <c r="A1602" s="52" t="s">
        <v>4186</v>
      </c>
      <c r="B1602" s="39" t="s">
        <v>4187</v>
      </c>
      <c r="C1602" s="38" t="s">
        <v>8755</v>
      </c>
      <c r="D1602" s="38" t="s">
        <v>5306</v>
      </c>
      <c r="E1602" s="51"/>
    </row>
    <row r="1603" spans="1:5">
      <c r="A1603" s="52" t="s">
        <v>4368</v>
      </c>
      <c r="B1603" s="39" t="s">
        <v>4369</v>
      </c>
      <c r="C1603" s="38" t="s">
        <v>8756</v>
      </c>
      <c r="D1603" s="38" t="s">
        <v>5306</v>
      </c>
      <c r="E1603" s="51"/>
    </row>
    <row r="1604" spans="1:5">
      <c r="A1604" s="52" t="s">
        <v>4097</v>
      </c>
      <c r="B1604" s="39" t="s">
        <v>4098</v>
      </c>
      <c r="C1604" s="38" t="s">
        <v>8757</v>
      </c>
      <c r="D1604" s="38" t="s">
        <v>5306</v>
      </c>
      <c r="E1604" s="51"/>
    </row>
    <row r="1605" spans="1:5">
      <c r="A1605" s="52" t="s">
        <v>1421</v>
      </c>
      <c r="B1605" s="39" t="s">
        <v>1422</v>
      </c>
      <c r="C1605" s="38" t="s">
        <v>8758</v>
      </c>
      <c r="D1605" s="38" t="s">
        <v>5306</v>
      </c>
      <c r="E1605" s="51"/>
    </row>
    <row r="1606" spans="1:5">
      <c r="A1606" s="52" t="s">
        <v>4370</v>
      </c>
      <c r="B1606" s="39" t="s">
        <v>4371</v>
      </c>
      <c r="C1606" s="38" t="s">
        <v>8759</v>
      </c>
      <c r="D1606" s="38" t="s">
        <v>5306</v>
      </c>
      <c r="E1606" s="51"/>
    </row>
    <row r="1607" spans="1:5">
      <c r="A1607" s="52" t="s">
        <v>2971</v>
      </c>
      <c r="B1607" s="39" t="s">
        <v>2972</v>
      </c>
      <c r="C1607" s="38" t="s">
        <v>8760</v>
      </c>
      <c r="D1607" s="38" t="s">
        <v>5306</v>
      </c>
      <c r="E1607" s="51"/>
    </row>
    <row r="1608" spans="1:5">
      <c r="A1608" s="52" t="s">
        <v>1513</v>
      </c>
      <c r="B1608" s="39" t="s">
        <v>1514</v>
      </c>
      <c r="C1608" s="38" t="s">
        <v>8761</v>
      </c>
      <c r="D1608" s="38" t="s">
        <v>5306</v>
      </c>
      <c r="E1608" s="51"/>
    </row>
    <row r="1609" spans="1:5">
      <c r="A1609" s="52" t="s">
        <v>4188</v>
      </c>
      <c r="B1609" s="39" t="s">
        <v>4189</v>
      </c>
      <c r="C1609" s="38" t="s">
        <v>8762</v>
      </c>
      <c r="D1609" s="38" t="s">
        <v>5306</v>
      </c>
      <c r="E1609" s="51"/>
    </row>
    <row r="1610" spans="1:5">
      <c r="A1610" s="52" t="s">
        <v>4384</v>
      </c>
      <c r="B1610" s="39" t="s">
        <v>4385</v>
      </c>
      <c r="C1610" s="38" t="s">
        <v>8763</v>
      </c>
      <c r="D1610" s="38" t="s">
        <v>5306</v>
      </c>
      <c r="E1610" s="51"/>
    </row>
    <row r="1611" spans="1:5">
      <c r="A1611" s="52" t="s">
        <v>1439</v>
      </c>
      <c r="B1611" s="39" t="s">
        <v>1440</v>
      </c>
      <c r="C1611" s="38" t="s">
        <v>8764</v>
      </c>
      <c r="D1611" s="38" t="s">
        <v>5306</v>
      </c>
      <c r="E1611" s="51"/>
    </row>
    <row r="1612" spans="1:5">
      <c r="A1612" s="52" t="s">
        <v>1455</v>
      </c>
      <c r="B1612" s="39" t="s">
        <v>1456</v>
      </c>
      <c r="C1612" s="38" t="s">
        <v>8765</v>
      </c>
      <c r="D1612" s="38" t="s">
        <v>5306</v>
      </c>
      <c r="E1612" s="51"/>
    </row>
    <row r="1613" spans="1:5">
      <c r="A1613" s="52" t="s">
        <v>394</v>
      </c>
      <c r="B1613" s="39" t="s">
        <v>395</v>
      </c>
      <c r="C1613" s="38" t="s">
        <v>8766</v>
      </c>
      <c r="D1613" s="38" t="s">
        <v>5306</v>
      </c>
      <c r="E1613" s="51"/>
    </row>
    <row r="1614" spans="1:5">
      <c r="A1614" s="52" t="s">
        <v>400</v>
      </c>
      <c r="B1614" s="39" t="s">
        <v>401</v>
      </c>
      <c r="C1614" s="38" t="s">
        <v>8767</v>
      </c>
      <c r="D1614" s="38" t="s">
        <v>5306</v>
      </c>
      <c r="E1614" s="51"/>
    </row>
    <row r="1615" spans="1:5">
      <c r="A1615" s="52" t="s">
        <v>434</v>
      </c>
      <c r="B1615" s="39" t="s">
        <v>435</v>
      </c>
      <c r="C1615" s="38" t="s">
        <v>8768</v>
      </c>
      <c r="D1615" s="38" t="s">
        <v>5306</v>
      </c>
      <c r="E1615" s="51"/>
    </row>
    <row r="1616" spans="1:5">
      <c r="A1616" s="52" t="s">
        <v>406</v>
      </c>
      <c r="B1616" s="39" t="s">
        <v>407</v>
      </c>
      <c r="C1616" s="38" t="s">
        <v>8769</v>
      </c>
      <c r="D1616" s="38" t="s">
        <v>5306</v>
      </c>
      <c r="E1616" s="51"/>
    </row>
    <row r="1617" spans="1:5">
      <c r="A1617" s="52" t="s">
        <v>440</v>
      </c>
      <c r="B1617" s="39" t="s">
        <v>441</v>
      </c>
      <c r="C1617" s="38" t="s">
        <v>8770</v>
      </c>
      <c r="D1617" s="38" t="s">
        <v>5306</v>
      </c>
      <c r="E1617" s="51"/>
    </row>
    <row r="1618" spans="1:5">
      <c r="A1618" s="52" t="s">
        <v>412</v>
      </c>
      <c r="B1618" s="39" t="s">
        <v>413</v>
      </c>
      <c r="C1618" s="38" t="s">
        <v>8771</v>
      </c>
      <c r="D1618" s="38" t="s">
        <v>5306</v>
      </c>
      <c r="E1618" s="51"/>
    </row>
    <row r="1619" spans="1:5">
      <c r="A1619" s="52" t="s">
        <v>414</v>
      </c>
      <c r="B1619" s="39" t="s">
        <v>415</v>
      </c>
      <c r="C1619" s="38" t="s">
        <v>8772</v>
      </c>
      <c r="D1619" s="38" t="s">
        <v>5306</v>
      </c>
      <c r="E1619" s="51"/>
    </row>
    <row r="1620" spans="1:5">
      <c r="A1620" s="52" t="s">
        <v>5279</v>
      </c>
      <c r="B1620" s="39" t="s">
        <v>5280</v>
      </c>
      <c r="C1620" s="38" t="s">
        <v>8773</v>
      </c>
      <c r="D1620" s="38" t="s">
        <v>5306</v>
      </c>
      <c r="E1620" s="51"/>
    </row>
    <row r="1621" spans="1:5">
      <c r="A1621" s="52" t="s">
        <v>8152</v>
      </c>
      <c r="B1621" s="39" t="s">
        <v>8153</v>
      </c>
      <c r="C1621" s="38" t="s">
        <v>8774</v>
      </c>
      <c r="D1621" s="38" t="s">
        <v>5306</v>
      </c>
      <c r="E1621" s="51"/>
    </row>
    <row r="1622" spans="1:5">
      <c r="A1622" s="52"/>
      <c r="B1622" s="39"/>
      <c r="C1622" s="38" t="s">
        <v>6553</v>
      </c>
      <c r="D1622" s="38" t="s">
        <v>8844</v>
      </c>
      <c r="E1622" s="51" t="s">
        <v>8845</v>
      </c>
    </row>
    <row r="1623" spans="1:5">
      <c r="A1623" s="52" t="s">
        <v>510</v>
      </c>
      <c r="B1623" s="39" t="s">
        <v>511</v>
      </c>
      <c r="C1623" s="38" t="s">
        <v>8775</v>
      </c>
      <c r="D1623" s="38" t="s">
        <v>5306</v>
      </c>
      <c r="E1623" s="51"/>
    </row>
    <row r="1624" spans="1:5">
      <c r="A1624" s="52" t="s">
        <v>446</v>
      </c>
      <c r="B1624" s="39" t="s">
        <v>447</v>
      </c>
      <c r="C1624" s="38" t="s">
        <v>8776</v>
      </c>
      <c r="D1624" s="38" t="s">
        <v>5306</v>
      </c>
      <c r="E1624" s="51"/>
    </row>
    <row r="1625" spans="1:5">
      <c r="A1625" s="52" t="s">
        <v>518</v>
      </c>
      <c r="B1625" s="39" t="s">
        <v>519</v>
      </c>
      <c r="C1625" s="38" t="s">
        <v>8777</v>
      </c>
      <c r="D1625" s="38" t="s">
        <v>5306</v>
      </c>
      <c r="E1625" s="51"/>
    </row>
    <row r="1626" spans="1:5">
      <c r="A1626" s="52" t="s">
        <v>518</v>
      </c>
      <c r="B1626" s="39" t="s">
        <v>519</v>
      </c>
      <c r="C1626" s="38" t="s">
        <v>8777</v>
      </c>
      <c r="D1626" s="38" t="s">
        <v>5306</v>
      </c>
      <c r="E1626" s="51"/>
    </row>
    <row r="1627" spans="1:5">
      <c r="A1627" s="52" t="s">
        <v>4113</v>
      </c>
      <c r="B1627" s="39" t="s">
        <v>4114</v>
      </c>
      <c r="C1627" s="38" t="s">
        <v>8778</v>
      </c>
      <c r="D1627" s="38" t="s">
        <v>5306</v>
      </c>
      <c r="E1627" s="51"/>
    </row>
    <row r="1628" spans="1:5">
      <c r="A1628" s="52" t="s">
        <v>1465</v>
      </c>
      <c r="B1628" s="39" t="s">
        <v>1466</v>
      </c>
      <c r="C1628" s="38" t="s">
        <v>8779</v>
      </c>
      <c r="D1628" s="38" t="s">
        <v>5306</v>
      </c>
      <c r="E1628" s="51"/>
    </row>
    <row r="1629" spans="1:5">
      <c r="A1629" s="52" t="s">
        <v>276</v>
      </c>
      <c r="B1629" s="39" t="s">
        <v>277</v>
      </c>
      <c r="C1629" s="38" t="s">
        <v>8780</v>
      </c>
      <c r="D1629" s="38" t="s">
        <v>5306</v>
      </c>
      <c r="E1629" s="51"/>
    </row>
    <row r="1630" spans="1:5">
      <c r="A1630" s="52" t="s">
        <v>304</v>
      </c>
      <c r="B1630" s="39" t="s">
        <v>305</v>
      </c>
      <c r="C1630" s="38" t="s">
        <v>8781</v>
      </c>
      <c r="D1630" s="38" t="s">
        <v>5306</v>
      </c>
      <c r="E1630" s="51"/>
    </row>
    <row r="1631" spans="1:5">
      <c r="A1631" s="52" t="s">
        <v>280</v>
      </c>
      <c r="B1631" s="39" t="s">
        <v>281</v>
      </c>
      <c r="C1631" s="38" t="s">
        <v>8782</v>
      </c>
      <c r="D1631" s="38" t="s">
        <v>5306</v>
      </c>
      <c r="E1631" s="51"/>
    </row>
    <row r="1632" spans="1:5">
      <c r="A1632" s="52" t="s">
        <v>294</v>
      </c>
      <c r="B1632" s="39" t="s">
        <v>295</v>
      </c>
      <c r="C1632" s="38" t="s">
        <v>8783</v>
      </c>
      <c r="D1632" s="38" t="s">
        <v>5306</v>
      </c>
      <c r="E1632" s="51"/>
    </row>
    <row r="1633" spans="1:5">
      <c r="A1633" s="52" t="s">
        <v>282</v>
      </c>
      <c r="B1633" s="39" t="s">
        <v>283</v>
      </c>
      <c r="C1633" s="38" t="s">
        <v>8784</v>
      </c>
      <c r="D1633" s="38" t="s">
        <v>5306</v>
      </c>
      <c r="E1633" s="51"/>
    </row>
    <row r="1634" spans="1:5">
      <c r="A1634" s="52" t="s">
        <v>320</v>
      </c>
      <c r="B1634" s="39" t="s">
        <v>321</v>
      </c>
      <c r="C1634" s="38" t="s">
        <v>8785</v>
      </c>
      <c r="D1634" s="38" t="s">
        <v>5306</v>
      </c>
      <c r="E1634" s="51"/>
    </row>
    <row r="1635" spans="1:5">
      <c r="A1635" s="52" t="s">
        <v>330</v>
      </c>
      <c r="B1635" s="39" t="s">
        <v>331</v>
      </c>
      <c r="C1635" s="38" t="s">
        <v>8786</v>
      </c>
      <c r="D1635" s="38" t="s">
        <v>5306</v>
      </c>
      <c r="E1635" s="51"/>
    </row>
    <row r="1636" spans="1:5">
      <c r="A1636" s="52" t="s">
        <v>308</v>
      </c>
      <c r="B1636" s="39" t="s">
        <v>309</v>
      </c>
      <c r="C1636" s="38" t="s">
        <v>8787</v>
      </c>
      <c r="D1636" s="38" t="s">
        <v>5306</v>
      </c>
      <c r="E1636" s="51"/>
    </row>
    <row r="1637" spans="1:5">
      <c r="A1637" s="52" t="s">
        <v>3842</v>
      </c>
      <c r="B1637" s="39" t="s">
        <v>3843</v>
      </c>
      <c r="C1637" s="38" t="s">
        <v>8788</v>
      </c>
      <c r="D1637" s="38" t="s">
        <v>5306</v>
      </c>
      <c r="E1637" s="51"/>
    </row>
    <row r="1638" spans="1:5">
      <c r="A1638" s="52" t="s">
        <v>4117</v>
      </c>
      <c r="B1638" s="39" t="s">
        <v>4118</v>
      </c>
      <c r="C1638" s="38" t="s">
        <v>8789</v>
      </c>
      <c r="D1638" s="38" t="s">
        <v>5306</v>
      </c>
      <c r="E1638" s="51"/>
    </row>
    <row r="1639" spans="1:5">
      <c r="A1639" s="52" t="s">
        <v>1483</v>
      </c>
      <c r="B1639" s="39" t="s">
        <v>1484</v>
      </c>
      <c r="C1639" s="38" t="s">
        <v>8790</v>
      </c>
      <c r="D1639" s="38" t="s">
        <v>5306</v>
      </c>
      <c r="E1639" s="51"/>
    </row>
    <row r="1640" spans="1:5">
      <c r="A1640" s="52" t="s">
        <v>1489</v>
      </c>
      <c r="B1640" s="39" t="s">
        <v>1490</v>
      </c>
      <c r="C1640" s="38" t="s">
        <v>8791</v>
      </c>
      <c r="D1640" s="38" t="s">
        <v>5306</v>
      </c>
      <c r="E1640" s="51"/>
    </row>
    <row r="1641" spans="1:5">
      <c r="A1641" s="52" t="s">
        <v>1491</v>
      </c>
      <c r="B1641" s="39" t="s">
        <v>1492</v>
      </c>
      <c r="C1641" s="38" t="s">
        <v>8792</v>
      </c>
      <c r="D1641" s="38" t="s">
        <v>5306</v>
      </c>
      <c r="E1641" s="51"/>
    </row>
    <row r="1642" spans="1:5">
      <c r="A1642" s="52" t="s">
        <v>8154</v>
      </c>
      <c r="B1642" s="39" t="s">
        <v>8155</v>
      </c>
      <c r="C1642" s="38" t="s">
        <v>8793</v>
      </c>
      <c r="D1642" s="38" t="s">
        <v>5306</v>
      </c>
      <c r="E1642" s="51"/>
    </row>
    <row r="1643" spans="1:5">
      <c r="A1643" s="52" t="s">
        <v>596</v>
      </c>
      <c r="B1643" s="39" t="s">
        <v>597</v>
      </c>
      <c r="C1643" s="38" t="s">
        <v>8794</v>
      </c>
      <c r="D1643" s="38" t="s">
        <v>5314</v>
      </c>
      <c r="E1643" s="51"/>
    </row>
    <row r="1644" spans="1:5">
      <c r="A1644" s="52" t="s">
        <v>598</v>
      </c>
      <c r="B1644" s="39" t="s">
        <v>599</v>
      </c>
      <c r="C1644" s="38" t="s">
        <v>8795</v>
      </c>
      <c r="D1644" s="38" t="s">
        <v>5314</v>
      </c>
      <c r="E1644" s="51"/>
    </row>
    <row r="1645" spans="1:5">
      <c r="A1645" s="52" t="s">
        <v>892</v>
      </c>
      <c r="B1645" s="39" t="s">
        <v>893</v>
      </c>
      <c r="C1645" s="38" t="s">
        <v>8659</v>
      </c>
      <c r="D1645" s="38" t="s">
        <v>5314</v>
      </c>
      <c r="E1645" s="51"/>
    </row>
    <row r="1646" spans="1:5">
      <c r="A1646" s="52" t="s">
        <v>894</v>
      </c>
      <c r="B1646" s="39" t="s">
        <v>895</v>
      </c>
      <c r="C1646" s="38" t="s">
        <v>8660</v>
      </c>
      <c r="D1646" s="38" t="s">
        <v>5314</v>
      </c>
      <c r="E1646" s="51"/>
    </row>
    <row r="1647" spans="1:5">
      <c r="A1647" s="52" t="s">
        <v>1309</v>
      </c>
      <c r="B1647" s="39" t="s">
        <v>1310</v>
      </c>
      <c r="C1647" s="38" t="s">
        <v>8796</v>
      </c>
      <c r="D1647" s="38" t="s">
        <v>6384</v>
      </c>
      <c r="E1647" s="51"/>
    </row>
    <row r="1648" spans="1:5">
      <c r="A1648" s="52" t="s">
        <v>892</v>
      </c>
      <c r="B1648" s="39" t="s">
        <v>893</v>
      </c>
      <c r="C1648" s="38" t="s">
        <v>8659</v>
      </c>
      <c r="D1648" s="38" t="s">
        <v>5314</v>
      </c>
      <c r="E1648" s="51"/>
    </row>
    <row r="1649" spans="1:5">
      <c r="A1649" s="52" t="s">
        <v>5273</v>
      </c>
      <c r="B1649" s="39" t="s">
        <v>5274</v>
      </c>
      <c r="C1649" s="38" t="s">
        <v>8797</v>
      </c>
      <c r="D1649" s="38" t="s">
        <v>5314</v>
      </c>
      <c r="E1649" s="51"/>
    </row>
    <row r="1650" spans="1:5">
      <c r="A1650" s="52" t="s">
        <v>3933</v>
      </c>
      <c r="B1650" s="39" t="s">
        <v>3934</v>
      </c>
      <c r="C1650" s="38" t="s">
        <v>8798</v>
      </c>
      <c r="D1650" s="38" t="s">
        <v>5314</v>
      </c>
      <c r="E1650" s="51"/>
    </row>
    <row r="1651" spans="1:5">
      <c r="A1651" s="52" t="s">
        <v>984</v>
      </c>
      <c r="B1651" s="39" t="s">
        <v>985</v>
      </c>
      <c r="C1651" s="38" t="s">
        <v>8799</v>
      </c>
      <c r="D1651" s="38" t="s">
        <v>5314</v>
      </c>
      <c r="E1651" s="51"/>
    </row>
    <row r="1652" spans="1:5">
      <c r="A1652" s="52" t="s">
        <v>1618</v>
      </c>
      <c r="B1652" s="39" t="s">
        <v>1619</v>
      </c>
      <c r="C1652" s="38" t="s">
        <v>8800</v>
      </c>
      <c r="D1652" s="38" t="s">
        <v>8662</v>
      </c>
      <c r="E1652" s="51"/>
    </row>
    <row r="1653" spans="1:5">
      <c r="A1653" s="52"/>
      <c r="B1653" s="39"/>
      <c r="C1653" s="38" t="s">
        <v>6553</v>
      </c>
      <c r="D1653" s="38" t="s">
        <v>8844</v>
      </c>
      <c r="E1653" s="51" t="s">
        <v>8845</v>
      </c>
    </row>
    <row r="1654" spans="1:5">
      <c r="A1654" s="52" t="s">
        <v>898</v>
      </c>
      <c r="B1654" s="39" t="s">
        <v>899</v>
      </c>
      <c r="C1654" s="38" t="s">
        <v>8801</v>
      </c>
      <c r="D1654" s="38" t="s">
        <v>8662</v>
      </c>
      <c r="E1654" s="51"/>
    </row>
    <row r="1655" spans="1:5">
      <c r="A1655" s="52" t="s">
        <v>902</v>
      </c>
      <c r="B1655" s="39" t="s">
        <v>903</v>
      </c>
      <c r="C1655" s="38" t="s">
        <v>8802</v>
      </c>
      <c r="D1655" s="38" t="s">
        <v>8662</v>
      </c>
      <c r="E1655" s="51"/>
    </row>
    <row r="1656" spans="1:5">
      <c r="A1656" s="52" t="s">
        <v>904</v>
      </c>
      <c r="B1656" s="39" t="s">
        <v>905</v>
      </c>
      <c r="C1656" s="38" t="s">
        <v>8803</v>
      </c>
      <c r="D1656" s="38" t="s">
        <v>8662</v>
      </c>
      <c r="E1656" s="51"/>
    </row>
    <row r="1657" spans="1:5">
      <c r="A1657" s="52" t="s">
        <v>894</v>
      </c>
      <c r="B1657" s="39" t="s">
        <v>895</v>
      </c>
      <c r="C1657" s="38" t="s">
        <v>8660</v>
      </c>
      <c r="D1657" s="38" t="s">
        <v>5314</v>
      </c>
      <c r="E1657" s="51"/>
    </row>
    <row r="1658" spans="1:5">
      <c r="A1658" s="52" t="s">
        <v>984</v>
      </c>
      <c r="B1658" s="39" t="s">
        <v>985</v>
      </c>
      <c r="C1658" s="38" t="s">
        <v>8799</v>
      </c>
      <c r="D1658" s="38" t="s">
        <v>5314</v>
      </c>
      <c r="E1658" s="51"/>
    </row>
    <row r="1659" spans="1:5">
      <c r="A1659" s="52" t="s">
        <v>4420</v>
      </c>
      <c r="B1659" s="39" t="s">
        <v>4421</v>
      </c>
      <c r="C1659" s="38" t="s">
        <v>8804</v>
      </c>
      <c r="D1659" s="38" t="s">
        <v>5314</v>
      </c>
      <c r="E1659" s="51"/>
    </row>
    <row r="1660" spans="1:5">
      <c r="A1660" s="52" t="s">
        <v>908</v>
      </c>
      <c r="B1660" s="39" t="s">
        <v>909</v>
      </c>
      <c r="C1660" s="38" t="s">
        <v>8805</v>
      </c>
      <c r="D1660" s="38" t="s">
        <v>5609</v>
      </c>
      <c r="E1660" s="51"/>
    </row>
    <row r="1661" spans="1:5">
      <c r="A1661" s="52" t="s">
        <v>908</v>
      </c>
      <c r="B1661" s="39" t="s">
        <v>909</v>
      </c>
      <c r="C1661" s="38" t="s">
        <v>8805</v>
      </c>
      <c r="D1661" s="38" t="s">
        <v>5609</v>
      </c>
      <c r="E1661" s="51"/>
    </row>
    <row r="1662" spans="1:5">
      <c r="A1662" s="52" t="s">
        <v>7309</v>
      </c>
      <c r="B1662" s="39" t="s">
        <v>7310</v>
      </c>
      <c r="C1662" s="38" t="s">
        <v>8806</v>
      </c>
      <c r="D1662" s="38" t="s">
        <v>5310</v>
      </c>
      <c r="E1662" s="51"/>
    </row>
    <row r="1663" spans="1:5">
      <c r="A1663" s="52" t="s">
        <v>7285</v>
      </c>
      <c r="B1663" s="39" t="s">
        <v>7286</v>
      </c>
      <c r="C1663" s="38" t="s">
        <v>8807</v>
      </c>
      <c r="D1663" s="38" t="s">
        <v>5310</v>
      </c>
      <c r="E1663" s="51"/>
    </row>
    <row r="1664" spans="1:5">
      <c r="A1664" s="52" t="s">
        <v>7287</v>
      </c>
      <c r="B1664" s="39" t="s">
        <v>7288</v>
      </c>
      <c r="C1664" s="38" t="s">
        <v>8808</v>
      </c>
      <c r="D1664" s="38" t="s">
        <v>5310</v>
      </c>
      <c r="E1664" s="51"/>
    </row>
    <row r="1665" spans="1:5">
      <c r="A1665" s="52" t="s">
        <v>5257</v>
      </c>
      <c r="B1665" s="39" t="s">
        <v>5258</v>
      </c>
      <c r="C1665" s="38" t="s">
        <v>8809</v>
      </c>
      <c r="D1665" s="38" t="s">
        <v>5310</v>
      </c>
      <c r="E1665" s="51"/>
    </row>
    <row r="1666" spans="1:5">
      <c r="A1666" s="52" t="s">
        <v>7289</v>
      </c>
      <c r="B1666" s="39" t="s">
        <v>7290</v>
      </c>
      <c r="C1666" s="38" t="s">
        <v>8810</v>
      </c>
      <c r="D1666" s="38" t="s">
        <v>5310</v>
      </c>
      <c r="E1666" s="51"/>
    </row>
    <row r="1667" spans="1:5">
      <c r="A1667" s="52" t="s">
        <v>7289</v>
      </c>
      <c r="B1667" s="39" t="s">
        <v>7290</v>
      </c>
      <c r="C1667" s="38" t="s">
        <v>8810</v>
      </c>
      <c r="D1667" s="38" t="s">
        <v>5310</v>
      </c>
      <c r="E1667" s="51"/>
    </row>
    <row r="1668" spans="1:5">
      <c r="A1668" s="52" t="s">
        <v>8156</v>
      </c>
      <c r="B1668" s="39" t="s">
        <v>8157</v>
      </c>
      <c r="C1668" s="38" t="s">
        <v>8811</v>
      </c>
      <c r="D1668" s="38" t="s">
        <v>5310</v>
      </c>
      <c r="E1668" s="51"/>
    </row>
    <row r="1669" spans="1:5">
      <c r="A1669" s="52" t="s">
        <v>5259</v>
      </c>
      <c r="B1669" s="39" t="s">
        <v>5260</v>
      </c>
      <c r="C1669" s="38" t="s">
        <v>8812</v>
      </c>
      <c r="D1669" s="38" t="s">
        <v>5310</v>
      </c>
      <c r="E1669" s="51"/>
    </row>
    <row r="1670" spans="1:5">
      <c r="A1670" s="52" t="s">
        <v>7291</v>
      </c>
      <c r="B1670" s="39" t="s">
        <v>7292</v>
      </c>
      <c r="C1670" s="38" t="s">
        <v>8813</v>
      </c>
      <c r="D1670" s="38" t="s">
        <v>5310</v>
      </c>
      <c r="E1670" s="51"/>
    </row>
    <row r="1671" spans="1:5">
      <c r="A1671" s="52" t="s">
        <v>6909</v>
      </c>
      <c r="B1671" s="39" t="s">
        <v>6731</v>
      </c>
      <c r="C1671" s="38" t="s">
        <v>8814</v>
      </c>
      <c r="D1671" s="38" t="s">
        <v>5310</v>
      </c>
      <c r="E1671" s="51"/>
    </row>
    <row r="1672" spans="1:5">
      <c r="A1672" s="52" t="s">
        <v>6909</v>
      </c>
      <c r="B1672" s="39" t="s">
        <v>6731</v>
      </c>
      <c r="C1672" s="38" t="s">
        <v>8814</v>
      </c>
      <c r="D1672" s="38" t="s">
        <v>5310</v>
      </c>
      <c r="E1672" s="51"/>
    </row>
    <row r="1673" spans="1:5">
      <c r="A1673" s="52" t="s">
        <v>7293</v>
      </c>
      <c r="B1673" s="39" t="s">
        <v>7294</v>
      </c>
      <c r="C1673" s="38" t="s">
        <v>8815</v>
      </c>
      <c r="D1673" s="38" t="s">
        <v>5310</v>
      </c>
      <c r="E1673" s="51"/>
    </row>
    <row r="1674" spans="1:5">
      <c r="A1674" s="52" t="s">
        <v>7293</v>
      </c>
      <c r="B1674" s="39" t="s">
        <v>7294</v>
      </c>
      <c r="C1674" s="38" t="s">
        <v>8815</v>
      </c>
      <c r="D1674" s="38" t="s">
        <v>5310</v>
      </c>
      <c r="E1674" s="51"/>
    </row>
    <row r="1675" spans="1:5">
      <c r="A1675" s="52" t="s">
        <v>7311</v>
      </c>
      <c r="B1675" s="39" t="s">
        <v>7312</v>
      </c>
      <c r="C1675" s="38" t="s">
        <v>8816</v>
      </c>
      <c r="D1675" s="38" t="s">
        <v>5305</v>
      </c>
      <c r="E1675" s="51"/>
    </row>
    <row r="1676" spans="1:5">
      <c r="A1676" s="52" t="s">
        <v>4430</v>
      </c>
      <c r="B1676" s="39" t="s">
        <v>4431</v>
      </c>
      <c r="C1676" s="38" t="s">
        <v>8817</v>
      </c>
      <c r="D1676" s="38" t="s">
        <v>5314</v>
      </c>
      <c r="E1676" s="51"/>
    </row>
    <row r="1677" spans="1:5">
      <c r="A1677" s="52" t="s">
        <v>4434</v>
      </c>
      <c r="B1677" s="39" t="s">
        <v>4435</v>
      </c>
      <c r="C1677" s="38" t="s">
        <v>8818</v>
      </c>
      <c r="D1677" s="38" t="s">
        <v>5314</v>
      </c>
      <c r="E1677" s="51"/>
    </row>
    <row r="1678" spans="1:5">
      <c r="A1678" s="52" t="s">
        <v>994</v>
      </c>
      <c r="B1678" s="39" t="s">
        <v>995</v>
      </c>
      <c r="C1678" s="38" t="s">
        <v>8732</v>
      </c>
      <c r="D1678" s="38" t="s">
        <v>5316</v>
      </c>
      <c r="E1678" s="51"/>
    </row>
    <row r="1679" spans="1:5">
      <c r="A1679" s="52" t="s">
        <v>996</v>
      </c>
      <c r="B1679" s="39" t="s">
        <v>997</v>
      </c>
      <c r="C1679" s="38" t="s">
        <v>8819</v>
      </c>
      <c r="D1679" s="38" t="s">
        <v>5316</v>
      </c>
      <c r="E1679" s="51"/>
    </row>
    <row r="1680" spans="1:5">
      <c r="A1680" s="52" t="s">
        <v>1000</v>
      </c>
      <c r="B1680" s="39" t="s">
        <v>1001</v>
      </c>
      <c r="C1680" s="38" t="s">
        <v>8735</v>
      </c>
      <c r="D1680" s="38" t="s">
        <v>5316</v>
      </c>
      <c r="E1680" s="51"/>
    </row>
    <row r="1681" spans="1:5">
      <c r="A1681" s="52" t="s">
        <v>1002</v>
      </c>
      <c r="B1681" s="39" t="s">
        <v>1003</v>
      </c>
      <c r="C1681" s="38" t="s">
        <v>8820</v>
      </c>
      <c r="D1681" s="38" t="s">
        <v>5316</v>
      </c>
      <c r="E1681" s="51"/>
    </row>
    <row r="1682" spans="1:5">
      <c r="A1682" s="52" t="s">
        <v>1004</v>
      </c>
      <c r="B1682" s="39" t="s">
        <v>1005</v>
      </c>
      <c r="C1682" s="38" t="s">
        <v>8821</v>
      </c>
      <c r="D1682" s="38" t="s">
        <v>5316</v>
      </c>
      <c r="E1682" s="51"/>
    </row>
    <row r="1683" spans="1:5">
      <c r="A1683" s="52" t="s">
        <v>886</v>
      </c>
      <c r="B1683" s="39" t="s">
        <v>887</v>
      </c>
      <c r="C1683" s="38" t="s">
        <v>8555</v>
      </c>
      <c r="D1683" s="38" t="s">
        <v>5610</v>
      </c>
      <c r="E1683" s="51"/>
    </row>
    <row r="1684" spans="1:5">
      <c r="A1684" s="52"/>
      <c r="B1684" s="39"/>
      <c r="C1684" s="38" t="s">
        <v>6553</v>
      </c>
      <c r="D1684" s="38" t="s">
        <v>8844</v>
      </c>
      <c r="E1684" s="51" t="s">
        <v>8845</v>
      </c>
    </row>
    <row r="1685" spans="1:5">
      <c r="A1685" s="52" t="s">
        <v>886</v>
      </c>
      <c r="B1685" s="39" t="s">
        <v>887</v>
      </c>
      <c r="C1685" s="38" t="s">
        <v>8555</v>
      </c>
      <c r="D1685" s="38" t="s">
        <v>5610</v>
      </c>
      <c r="E1685" s="51"/>
    </row>
    <row r="1686" spans="1:5">
      <c r="A1686" s="52" t="s">
        <v>6743</v>
      </c>
      <c r="B1686" s="39" t="s">
        <v>6564</v>
      </c>
      <c r="C1686" s="38" t="s">
        <v>8822</v>
      </c>
      <c r="D1686" s="38" t="s">
        <v>5304</v>
      </c>
      <c r="E1686" s="51"/>
    </row>
    <row r="1687" spans="1:5">
      <c r="A1687" s="52" t="s">
        <v>928</v>
      </c>
      <c r="B1687" s="39" t="s">
        <v>929</v>
      </c>
      <c r="C1687" s="38" t="s">
        <v>8823</v>
      </c>
      <c r="D1687" s="38" t="s">
        <v>5304</v>
      </c>
      <c r="E1687" s="51"/>
    </row>
    <row r="1688" spans="1:5">
      <c r="A1688" s="52" t="s">
        <v>8158</v>
      </c>
      <c r="B1688" s="39" t="s">
        <v>8159</v>
      </c>
      <c r="C1688" s="38" t="s">
        <v>8824</v>
      </c>
      <c r="D1688" s="38" t="s">
        <v>5304</v>
      </c>
      <c r="E1688" s="51"/>
    </row>
    <row r="1689" spans="1:5">
      <c r="A1689" s="52" t="s">
        <v>932</v>
      </c>
      <c r="B1689" s="39" t="s">
        <v>933</v>
      </c>
      <c r="C1689" s="38" t="s">
        <v>8825</v>
      </c>
      <c r="D1689" s="38" t="s">
        <v>5304</v>
      </c>
      <c r="E1689" s="51"/>
    </row>
    <row r="1690" spans="1:5">
      <c r="A1690" s="52" t="s">
        <v>932</v>
      </c>
      <c r="B1690" s="39" t="s">
        <v>933</v>
      </c>
      <c r="C1690" s="38" t="s">
        <v>8825</v>
      </c>
      <c r="D1690" s="38" t="s">
        <v>5304</v>
      </c>
      <c r="E1690" s="51"/>
    </row>
    <row r="1691" spans="1:5">
      <c r="A1691" s="52" t="s">
        <v>8160</v>
      </c>
      <c r="B1691" s="39" t="s">
        <v>8161</v>
      </c>
      <c r="C1691" s="38" t="s">
        <v>8826</v>
      </c>
      <c r="D1691" s="38" t="s">
        <v>5304</v>
      </c>
      <c r="E1691" s="51"/>
    </row>
    <row r="1692" spans="1:5">
      <c r="A1692" s="52" t="s">
        <v>934</v>
      </c>
      <c r="B1692" s="39" t="s">
        <v>935</v>
      </c>
      <c r="C1692" s="38" t="s">
        <v>8827</v>
      </c>
      <c r="D1692" s="38" t="s">
        <v>5304</v>
      </c>
      <c r="E1692" s="51"/>
    </row>
    <row r="1693" spans="1:5">
      <c r="A1693" s="52" t="s">
        <v>934</v>
      </c>
      <c r="B1693" s="39" t="s">
        <v>935</v>
      </c>
      <c r="C1693" s="38" t="s">
        <v>8827</v>
      </c>
      <c r="D1693" s="38" t="s">
        <v>5304</v>
      </c>
      <c r="E1693" s="51"/>
    </row>
    <row r="1694" spans="1:5">
      <c r="A1694" s="52" t="s">
        <v>938</v>
      </c>
      <c r="B1694" s="39" t="s">
        <v>939</v>
      </c>
      <c r="C1694" s="38" t="s">
        <v>8828</v>
      </c>
      <c r="D1694" s="38" t="s">
        <v>5304</v>
      </c>
      <c r="E1694" s="51"/>
    </row>
    <row r="1695" spans="1:5">
      <c r="A1695" s="52" t="s">
        <v>938</v>
      </c>
      <c r="B1695" s="39" t="s">
        <v>939</v>
      </c>
      <c r="C1695" s="38" t="s">
        <v>8828</v>
      </c>
      <c r="D1695" s="38" t="s">
        <v>5304</v>
      </c>
      <c r="E1695" s="51"/>
    </row>
    <row r="1696" spans="1:5">
      <c r="A1696" s="52" t="s">
        <v>3515</v>
      </c>
      <c r="B1696" s="39" t="s">
        <v>3516</v>
      </c>
      <c r="C1696" s="38" t="s">
        <v>8829</v>
      </c>
      <c r="D1696" s="38" t="s">
        <v>5347</v>
      </c>
      <c r="E1696" s="51"/>
    </row>
    <row r="1697" spans="1:5">
      <c r="A1697" s="52" t="s">
        <v>3517</v>
      </c>
      <c r="B1697" s="39" t="s">
        <v>3518</v>
      </c>
      <c r="C1697" s="38" t="s">
        <v>8830</v>
      </c>
      <c r="D1697" s="38" t="s">
        <v>5347</v>
      </c>
      <c r="E1697" s="51"/>
    </row>
    <row r="1698" spans="1:5">
      <c r="A1698" s="52" t="s">
        <v>1203</v>
      </c>
      <c r="B1698" s="39" t="s">
        <v>1204</v>
      </c>
      <c r="C1698" s="38" t="s">
        <v>8831</v>
      </c>
      <c r="D1698" s="38" t="s">
        <v>5347</v>
      </c>
      <c r="E1698" s="51"/>
    </row>
    <row r="1699" spans="1:5">
      <c r="A1699" s="52" t="s">
        <v>1203</v>
      </c>
      <c r="B1699" s="39" t="s">
        <v>1204</v>
      </c>
      <c r="C1699" s="38" t="s">
        <v>8831</v>
      </c>
      <c r="D1699" s="38" t="s">
        <v>5347</v>
      </c>
      <c r="E1699" s="51"/>
    </row>
    <row r="1700" spans="1:5">
      <c r="A1700" s="52" t="s">
        <v>3519</v>
      </c>
      <c r="B1700" s="39" t="s">
        <v>3520</v>
      </c>
      <c r="C1700" s="38" t="s">
        <v>8832</v>
      </c>
      <c r="D1700" s="38" t="s">
        <v>5347</v>
      </c>
      <c r="E1700" s="51"/>
    </row>
    <row r="1701" spans="1:5">
      <c r="A1701" s="52" t="s">
        <v>3519</v>
      </c>
      <c r="B1701" s="39" t="s">
        <v>3520</v>
      </c>
      <c r="C1701" s="38" t="s">
        <v>8832</v>
      </c>
      <c r="D1701" s="38" t="s">
        <v>5347</v>
      </c>
      <c r="E1701" s="51"/>
    </row>
    <row r="1702" spans="1:5">
      <c r="A1702" s="52" t="s">
        <v>2440</v>
      </c>
      <c r="B1702" s="39" t="s">
        <v>2441</v>
      </c>
      <c r="C1702" s="38" t="s">
        <v>8833</v>
      </c>
      <c r="D1702" s="38" t="s">
        <v>5347</v>
      </c>
      <c r="E1702" s="51"/>
    </row>
    <row r="1703" spans="1:5">
      <c r="A1703" s="52" t="s">
        <v>2440</v>
      </c>
      <c r="B1703" s="39" t="s">
        <v>2441</v>
      </c>
      <c r="C1703" s="38" t="s">
        <v>8833</v>
      </c>
      <c r="D1703" s="38" t="s">
        <v>5347</v>
      </c>
      <c r="E1703" s="51"/>
    </row>
    <row r="1704" spans="1:5">
      <c r="A1704" s="52" t="s">
        <v>2440</v>
      </c>
      <c r="B1704" s="39" t="s">
        <v>2441</v>
      </c>
      <c r="C1704" s="38" t="s">
        <v>8833</v>
      </c>
      <c r="D1704" s="38" t="s">
        <v>5347</v>
      </c>
      <c r="E1704" s="51"/>
    </row>
    <row r="1705" spans="1:5">
      <c r="A1705" s="52" t="s">
        <v>2440</v>
      </c>
      <c r="B1705" s="39" t="s">
        <v>2441</v>
      </c>
      <c r="C1705" s="38" t="s">
        <v>8833</v>
      </c>
      <c r="D1705" s="38" t="s">
        <v>5347</v>
      </c>
      <c r="E1705" s="51"/>
    </row>
    <row r="1706" spans="1:5">
      <c r="A1706" s="52" t="s">
        <v>1205</v>
      </c>
      <c r="B1706" s="39" t="s">
        <v>1206</v>
      </c>
      <c r="C1706" s="38" t="s">
        <v>8834</v>
      </c>
      <c r="D1706" s="38" t="s">
        <v>5344</v>
      </c>
      <c r="E1706" s="51"/>
    </row>
    <row r="1707" spans="1:5" ht="15" thickBot="1">
      <c r="A1707" s="53" t="s">
        <v>1205</v>
      </c>
      <c r="B1707" s="54" t="s">
        <v>1206</v>
      </c>
      <c r="C1707" s="55" t="s">
        <v>8834</v>
      </c>
      <c r="D1707" s="55" t="s">
        <v>5344</v>
      </c>
      <c r="E1707" s="56"/>
    </row>
    <row r="1708" spans="1:5" ht="15" thickBot="1"/>
    <row r="1709" spans="1:5" s="31" customFormat="1">
      <c r="A1709" s="59">
        <v>46113</v>
      </c>
      <c r="B1709" s="57" t="s">
        <v>8447</v>
      </c>
      <c r="C1709" s="57" t="s">
        <v>6553</v>
      </c>
      <c r="D1709" s="57" t="s">
        <v>8844</v>
      </c>
      <c r="E1709" s="58" t="s">
        <v>8845</v>
      </c>
    </row>
    <row r="1710" spans="1:5">
      <c r="A1710" s="34" t="s">
        <v>250</v>
      </c>
      <c r="B1710" s="34" t="s">
        <v>251</v>
      </c>
      <c r="C1710" s="34" t="s">
        <v>9287</v>
      </c>
      <c r="D1710" t="s">
        <v>5306</v>
      </c>
    </row>
    <row r="1711" spans="1:5">
      <c r="A1711" s="34" t="s">
        <v>197</v>
      </c>
      <c r="B1711" s="34" t="s">
        <v>198</v>
      </c>
      <c r="C1711" s="34" t="s">
        <v>9288</v>
      </c>
      <c r="D1711" t="s">
        <v>5306</v>
      </c>
    </row>
    <row r="1712" spans="1:5">
      <c r="A1712" s="34" t="s">
        <v>199</v>
      </c>
      <c r="B1712" s="34" t="s">
        <v>200</v>
      </c>
      <c r="C1712" s="34" t="s">
        <v>9289</v>
      </c>
      <c r="D1712" t="s">
        <v>5306</v>
      </c>
    </row>
    <row r="1713" spans="1:4">
      <c r="A1713" s="34" t="s">
        <v>292</v>
      </c>
      <c r="B1713" s="34" t="s">
        <v>293</v>
      </c>
      <c r="C1713" s="34" t="s">
        <v>9290</v>
      </c>
      <c r="D1713" t="s">
        <v>5306</v>
      </c>
    </row>
    <row r="1714" spans="1:4">
      <c r="A1714" s="34" t="s">
        <v>278</v>
      </c>
      <c r="B1714" s="34" t="s">
        <v>279</v>
      </c>
      <c r="C1714" s="34" t="s">
        <v>9291</v>
      </c>
      <c r="D1714" t="s">
        <v>5306</v>
      </c>
    </row>
    <row r="1715" spans="1:4">
      <c r="A1715" s="34" t="s">
        <v>276</v>
      </c>
      <c r="B1715" s="34" t="s">
        <v>277</v>
      </c>
      <c r="C1715" s="34" t="s">
        <v>9292</v>
      </c>
      <c r="D1715" t="s">
        <v>5306</v>
      </c>
    </row>
    <row r="1716" spans="1:4">
      <c r="A1716" s="34" t="s">
        <v>252</v>
      </c>
      <c r="B1716" s="34" t="s">
        <v>253</v>
      </c>
      <c r="C1716" s="34" t="s">
        <v>9293</v>
      </c>
      <c r="D1716" t="s">
        <v>5306</v>
      </c>
    </row>
    <row r="1717" spans="1:4">
      <c r="A1717" s="34" t="s">
        <v>328</v>
      </c>
      <c r="B1717" s="34" t="s">
        <v>329</v>
      </c>
      <c r="C1717" s="34" t="s">
        <v>9294</v>
      </c>
      <c r="D1717" t="s">
        <v>5306</v>
      </c>
    </row>
    <row r="1718" spans="1:4">
      <c r="A1718" s="34" t="s">
        <v>1475</v>
      </c>
      <c r="B1718" s="34" t="s">
        <v>1476</v>
      </c>
      <c r="C1718" s="34" t="s">
        <v>9295</v>
      </c>
      <c r="D1718" t="s">
        <v>5306</v>
      </c>
    </row>
    <row r="1719" spans="1:4">
      <c r="A1719" s="34" t="s">
        <v>280</v>
      </c>
      <c r="B1719" s="34" t="s">
        <v>281</v>
      </c>
      <c r="C1719" s="34" t="s">
        <v>9296</v>
      </c>
      <c r="D1719" t="s">
        <v>5306</v>
      </c>
    </row>
    <row r="1720" spans="1:4">
      <c r="A1720" s="34" t="s">
        <v>256</v>
      </c>
      <c r="B1720" s="34" t="s">
        <v>257</v>
      </c>
      <c r="C1720" s="34" t="s">
        <v>9297</v>
      </c>
      <c r="D1720" t="s">
        <v>5306</v>
      </c>
    </row>
    <row r="1721" spans="1:4">
      <c r="A1721" s="34" t="s">
        <v>282</v>
      </c>
      <c r="B1721" s="34" t="s">
        <v>283</v>
      </c>
      <c r="C1721" s="34" t="s">
        <v>9298</v>
      </c>
      <c r="D1721" t="s">
        <v>5306</v>
      </c>
    </row>
    <row r="1722" spans="1:4">
      <c r="A1722" s="34" t="s">
        <v>330</v>
      </c>
      <c r="B1722" s="34" t="s">
        <v>331</v>
      </c>
      <c r="C1722" s="34" t="s">
        <v>9299</v>
      </c>
      <c r="D1722" t="s">
        <v>5306</v>
      </c>
    </row>
    <row r="1723" spans="1:4">
      <c r="A1723" s="34" t="s">
        <v>428</v>
      </c>
      <c r="B1723" s="34" t="s">
        <v>429</v>
      </c>
      <c r="C1723" s="34" t="s">
        <v>9300</v>
      </c>
      <c r="D1723" t="s">
        <v>5306</v>
      </c>
    </row>
    <row r="1724" spans="1:4">
      <c r="A1724" s="34" t="s">
        <v>282</v>
      </c>
      <c r="B1724" s="34" t="s">
        <v>283</v>
      </c>
      <c r="C1724" s="34" t="s">
        <v>9298</v>
      </c>
      <c r="D1724" t="s">
        <v>5306</v>
      </c>
    </row>
    <row r="1725" spans="1:4">
      <c r="A1725" s="34" t="s">
        <v>227</v>
      </c>
      <c r="B1725" s="34" t="s">
        <v>228</v>
      </c>
      <c r="C1725" s="34" t="s">
        <v>9301</v>
      </c>
      <c r="D1725" t="s">
        <v>7502</v>
      </c>
    </row>
    <row r="1726" spans="1:4">
      <c r="A1726" s="34" t="s">
        <v>229</v>
      </c>
      <c r="B1726" s="34" t="s">
        <v>230</v>
      </c>
      <c r="C1726" s="34" t="s">
        <v>9302</v>
      </c>
      <c r="D1726" t="s">
        <v>7502</v>
      </c>
    </row>
    <row r="1727" spans="1:4">
      <c r="A1727" s="34" t="s">
        <v>266</v>
      </c>
      <c r="B1727" s="34" t="s">
        <v>267</v>
      </c>
      <c r="C1727" s="34" t="s">
        <v>9303</v>
      </c>
      <c r="D1727" t="s">
        <v>7502</v>
      </c>
    </row>
    <row r="1728" spans="1:4">
      <c r="A1728" s="34" t="s">
        <v>195</v>
      </c>
      <c r="B1728" s="34" t="s">
        <v>196</v>
      </c>
      <c r="C1728" s="34" t="s">
        <v>9304</v>
      </c>
      <c r="D1728" t="s">
        <v>7490</v>
      </c>
    </row>
    <row r="1729" spans="1:4">
      <c r="A1729" s="34" t="s">
        <v>288</v>
      </c>
      <c r="B1729" s="34" t="s">
        <v>289</v>
      </c>
      <c r="C1729" s="34" t="s">
        <v>9305</v>
      </c>
      <c r="D1729" t="s">
        <v>5308</v>
      </c>
    </row>
    <row r="1730" spans="1:4">
      <c r="A1730" s="34" t="s">
        <v>276</v>
      </c>
      <c r="B1730" s="34" t="s">
        <v>277</v>
      </c>
      <c r="C1730" s="34" t="s">
        <v>9292</v>
      </c>
      <c r="D1730" t="s">
        <v>5306</v>
      </c>
    </row>
    <row r="1731" spans="1:4">
      <c r="A1731" s="34" t="s">
        <v>1475</v>
      </c>
      <c r="B1731" s="34" t="s">
        <v>1476</v>
      </c>
      <c r="C1731" s="34" t="s">
        <v>9295</v>
      </c>
      <c r="D1731" t="s">
        <v>5306</v>
      </c>
    </row>
    <row r="1732" spans="1:4">
      <c r="A1732" s="34" t="s">
        <v>284</v>
      </c>
      <c r="B1732" s="34" t="s">
        <v>285</v>
      </c>
      <c r="C1732" s="34" t="s">
        <v>9306</v>
      </c>
      <c r="D1732" t="s">
        <v>5306</v>
      </c>
    </row>
    <row r="1733" spans="1:4">
      <c r="A1733" s="34" t="s">
        <v>280</v>
      </c>
      <c r="B1733" s="34" t="s">
        <v>281</v>
      </c>
      <c r="C1733" s="34" t="s">
        <v>9296</v>
      </c>
      <c r="D1733" t="s">
        <v>5306</v>
      </c>
    </row>
    <row r="1734" spans="1:4">
      <c r="A1734" s="34" t="s">
        <v>1479</v>
      </c>
      <c r="B1734" s="34" t="s">
        <v>1480</v>
      </c>
      <c r="C1734" s="34" t="s">
        <v>9307</v>
      </c>
      <c r="D1734" t="s">
        <v>5306</v>
      </c>
    </row>
    <row r="1735" spans="1:4">
      <c r="A1735" s="34" t="s">
        <v>330</v>
      </c>
      <c r="B1735" s="34" t="s">
        <v>331</v>
      </c>
      <c r="C1735" s="34" t="s">
        <v>9299</v>
      </c>
      <c r="D1735" t="s">
        <v>5306</v>
      </c>
    </row>
    <row r="1736" spans="1:4">
      <c r="A1736" s="34" t="s">
        <v>316</v>
      </c>
      <c r="B1736" s="34" t="s">
        <v>317</v>
      </c>
      <c r="C1736" s="34" t="s">
        <v>9308</v>
      </c>
      <c r="D1736" t="s">
        <v>5306</v>
      </c>
    </row>
    <row r="1737" spans="1:4">
      <c r="A1737" s="34" t="s">
        <v>462</v>
      </c>
      <c r="B1737" s="34" t="s">
        <v>463</v>
      </c>
      <c r="C1737" s="34" t="s">
        <v>9309</v>
      </c>
      <c r="D1737" t="s">
        <v>5306</v>
      </c>
    </row>
    <row r="1738" spans="1:4">
      <c r="A1738" s="34" t="s">
        <v>4618</v>
      </c>
      <c r="B1738" s="34" t="s">
        <v>4619</v>
      </c>
      <c r="C1738" s="34" t="s">
        <v>9310</v>
      </c>
      <c r="D1738" t="s">
        <v>5306</v>
      </c>
    </row>
    <row r="1739" spans="1:4">
      <c r="A1739" s="34" t="s">
        <v>464</v>
      </c>
      <c r="B1739" s="34" t="s">
        <v>465</v>
      </c>
      <c r="C1739" s="34" t="s">
        <v>9311</v>
      </c>
      <c r="D1739" t="s">
        <v>5306</v>
      </c>
    </row>
    <row r="1740" spans="1:4">
      <c r="A1740" s="34" t="s">
        <v>466</v>
      </c>
      <c r="B1740" s="34" t="s">
        <v>467</v>
      </c>
      <c r="C1740" s="34" t="s">
        <v>9312</v>
      </c>
      <c r="D1740" t="s">
        <v>5306</v>
      </c>
    </row>
    <row r="1741" spans="1:4">
      <c r="A1741" s="34" t="s">
        <v>1461</v>
      </c>
      <c r="B1741" s="34" t="s">
        <v>1462</v>
      </c>
      <c r="C1741" s="34" t="s">
        <v>9313</v>
      </c>
      <c r="D1741" t="s">
        <v>5306</v>
      </c>
    </row>
    <row r="1742" spans="1:4">
      <c r="A1742" s="34" t="s">
        <v>442</v>
      </c>
      <c r="B1742" s="34" t="s">
        <v>443</v>
      </c>
      <c r="C1742" s="34" t="s">
        <v>9314</v>
      </c>
      <c r="D1742" t="s">
        <v>5306</v>
      </c>
    </row>
    <row r="1743" spans="1:4">
      <c r="A1743" s="34" t="s">
        <v>448</v>
      </c>
      <c r="B1743" s="34" t="s">
        <v>449</v>
      </c>
      <c r="C1743" s="34" t="s">
        <v>9315</v>
      </c>
      <c r="D1743" t="s">
        <v>5306</v>
      </c>
    </row>
    <row r="1744" spans="1:4">
      <c r="A1744" s="34" t="s">
        <v>754</v>
      </c>
      <c r="B1744" s="34" t="s">
        <v>755</v>
      </c>
      <c r="C1744" s="34" t="s">
        <v>9316</v>
      </c>
      <c r="D1744" t="s">
        <v>7468</v>
      </c>
    </row>
    <row r="1745" spans="1:4">
      <c r="A1745" s="34" t="s">
        <v>4720</v>
      </c>
      <c r="B1745" s="34" t="s">
        <v>4721</v>
      </c>
      <c r="C1745" s="34" t="s">
        <v>9317</v>
      </c>
      <c r="D1745" t="s">
        <v>7468</v>
      </c>
    </row>
    <row r="1746" spans="1:4">
      <c r="A1746" s="34" t="s">
        <v>9014</v>
      </c>
      <c r="B1746" s="34" t="s">
        <v>9015</v>
      </c>
      <c r="C1746" s="34" t="s">
        <v>9318</v>
      </c>
      <c r="D1746" t="s">
        <v>7468</v>
      </c>
    </row>
    <row r="1747" spans="1:4">
      <c r="A1747" s="34" t="s">
        <v>594</v>
      </c>
      <c r="B1747" s="34" t="s">
        <v>595</v>
      </c>
      <c r="C1747" s="34" t="s">
        <v>9319</v>
      </c>
      <c r="D1747" t="s">
        <v>9504</v>
      </c>
    </row>
    <row r="1748" spans="1:4">
      <c r="A1748" s="34" t="s">
        <v>344</v>
      </c>
      <c r="B1748" s="34" t="s">
        <v>345</v>
      </c>
      <c r="C1748" s="34" t="s">
        <v>9320</v>
      </c>
      <c r="D1748" t="s">
        <v>9504</v>
      </c>
    </row>
    <row r="1749" spans="1:4">
      <c r="A1749" s="34" t="s">
        <v>600</v>
      </c>
      <c r="B1749" s="34" t="s">
        <v>601</v>
      </c>
      <c r="C1749" s="34" t="s">
        <v>9321</v>
      </c>
      <c r="D1749" t="s">
        <v>9504</v>
      </c>
    </row>
    <row r="1750" spans="1:4">
      <c r="A1750" s="34" t="s">
        <v>346</v>
      </c>
      <c r="B1750" s="34" t="s">
        <v>347</v>
      </c>
      <c r="C1750" s="34" t="s">
        <v>9322</v>
      </c>
      <c r="D1750" t="s">
        <v>9504</v>
      </c>
    </row>
    <row r="1751" spans="1:4">
      <c r="A1751" s="34" t="s">
        <v>742</v>
      </c>
      <c r="B1751" s="34" t="s">
        <v>743</v>
      </c>
      <c r="C1751" s="34" t="s">
        <v>9323</v>
      </c>
      <c r="D1751" t="s">
        <v>9504</v>
      </c>
    </row>
    <row r="1752" spans="1:4">
      <c r="A1752" s="34" t="s">
        <v>744</v>
      </c>
      <c r="B1752" s="34" t="s">
        <v>745</v>
      </c>
      <c r="C1752" s="34" t="s">
        <v>9324</v>
      </c>
      <c r="D1752" t="s">
        <v>9504</v>
      </c>
    </row>
    <row r="1753" spans="1:4">
      <c r="A1753" s="34" t="s">
        <v>744</v>
      </c>
      <c r="B1753" s="34" t="s">
        <v>745</v>
      </c>
      <c r="C1753" s="34" t="s">
        <v>9324</v>
      </c>
      <c r="D1753" t="s">
        <v>9504</v>
      </c>
    </row>
    <row r="1754" spans="1:4">
      <c r="A1754" s="34" t="s">
        <v>608</v>
      </c>
      <c r="B1754" s="34" t="s">
        <v>609</v>
      </c>
      <c r="C1754" s="34" t="s">
        <v>9325</v>
      </c>
      <c r="D1754" t="s">
        <v>9505</v>
      </c>
    </row>
    <row r="1755" spans="1:4">
      <c r="A1755" s="34" t="s">
        <v>656</v>
      </c>
      <c r="B1755" s="34" t="s">
        <v>657</v>
      </c>
      <c r="C1755" s="34" t="s">
        <v>9326</v>
      </c>
      <c r="D1755" t="s">
        <v>9505</v>
      </c>
    </row>
    <row r="1756" spans="1:4">
      <c r="A1756" s="34" t="s">
        <v>486</v>
      </c>
      <c r="B1756" s="34" t="s">
        <v>487</v>
      </c>
      <c r="C1756" s="34" t="s">
        <v>8543</v>
      </c>
      <c r="D1756" t="s">
        <v>9504</v>
      </c>
    </row>
    <row r="1757" spans="1:4">
      <c r="A1757" s="34" t="s">
        <v>380</v>
      </c>
      <c r="B1757" s="34" t="s">
        <v>381</v>
      </c>
      <c r="C1757" s="34" t="s">
        <v>9327</v>
      </c>
      <c r="D1757" t="s">
        <v>9504</v>
      </c>
    </row>
    <row r="1758" spans="1:4">
      <c r="A1758" s="34" t="s">
        <v>382</v>
      </c>
      <c r="B1758" s="34" t="s">
        <v>383</v>
      </c>
      <c r="C1758" s="34" t="s">
        <v>9328</v>
      </c>
      <c r="D1758" t="s">
        <v>9504</v>
      </c>
    </row>
    <row r="1759" spans="1:4">
      <c r="A1759" s="34" t="s">
        <v>386</v>
      </c>
      <c r="B1759" s="34" t="s">
        <v>387</v>
      </c>
      <c r="C1759" s="34" t="s">
        <v>9329</v>
      </c>
      <c r="D1759" t="s">
        <v>9504</v>
      </c>
    </row>
    <row r="1760" spans="1:4">
      <c r="A1760" s="34" t="s">
        <v>388</v>
      </c>
      <c r="B1760" s="34" t="s">
        <v>389</v>
      </c>
      <c r="C1760" s="34" t="s">
        <v>9330</v>
      </c>
      <c r="D1760" t="s">
        <v>9504</v>
      </c>
    </row>
    <row r="1761" spans="1:4">
      <c r="A1761" s="34" t="s">
        <v>7277</v>
      </c>
      <c r="B1761" s="34" t="s">
        <v>7278</v>
      </c>
      <c r="C1761" s="34" t="s">
        <v>7336</v>
      </c>
      <c r="D1761" t="s">
        <v>7502</v>
      </c>
    </row>
    <row r="1762" spans="1:4">
      <c r="A1762" s="34" t="s">
        <v>6735</v>
      </c>
      <c r="B1762" s="34" t="s">
        <v>6556</v>
      </c>
      <c r="C1762" s="34" t="s">
        <v>9331</v>
      </c>
      <c r="D1762" t="s">
        <v>7502</v>
      </c>
    </row>
    <row r="1763" spans="1:4">
      <c r="A1763" s="34" t="s">
        <v>766</v>
      </c>
      <c r="B1763" s="34" t="s">
        <v>767</v>
      </c>
      <c r="C1763" s="34" t="s">
        <v>9332</v>
      </c>
      <c r="D1763" t="s">
        <v>7502</v>
      </c>
    </row>
    <row r="1764" spans="1:4">
      <c r="A1764" s="34" t="s">
        <v>7283</v>
      </c>
      <c r="B1764" s="34" t="s">
        <v>7284</v>
      </c>
      <c r="C1764" s="34" t="s">
        <v>9333</v>
      </c>
      <c r="D1764" t="s">
        <v>7502</v>
      </c>
    </row>
    <row r="1765" spans="1:4">
      <c r="A1765" s="34" t="s">
        <v>4966</v>
      </c>
      <c r="B1765" s="34" t="s">
        <v>4967</v>
      </c>
      <c r="C1765" s="34" t="s">
        <v>9334</v>
      </c>
      <c r="D1765" t="s">
        <v>6315</v>
      </c>
    </row>
    <row r="1766" spans="1:4">
      <c r="A1766" s="34" t="s">
        <v>4968</v>
      </c>
      <c r="B1766" s="34" t="s">
        <v>4969</v>
      </c>
      <c r="C1766" s="34" t="s">
        <v>9335</v>
      </c>
      <c r="D1766" t="s">
        <v>6315</v>
      </c>
    </row>
    <row r="1767" spans="1:4">
      <c r="A1767" s="34" t="s">
        <v>4970</v>
      </c>
      <c r="B1767" s="34" t="s">
        <v>4971</v>
      </c>
      <c r="C1767" s="34" t="s">
        <v>9336</v>
      </c>
      <c r="D1767" t="s">
        <v>6315</v>
      </c>
    </row>
    <row r="1768" spans="1:4">
      <c r="A1768" s="34" t="s">
        <v>8068</v>
      </c>
      <c r="B1768" s="34" t="s">
        <v>8069</v>
      </c>
      <c r="C1768" s="34" t="s">
        <v>9337</v>
      </c>
      <c r="D1768" t="s">
        <v>6315</v>
      </c>
    </row>
    <row r="1769" spans="1:4">
      <c r="A1769" s="34" t="s">
        <v>9016</v>
      </c>
      <c r="B1769" s="34" t="s">
        <v>9017</v>
      </c>
      <c r="C1769" s="34" t="s">
        <v>9338</v>
      </c>
      <c r="D1769" t="s">
        <v>7468</v>
      </c>
    </row>
    <row r="1770" spans="1:4">
      <c r="A1770" s="34" t="s">
        <v>9018</v>
      </c>
      <c r="B1770" s="34" t="s">
        <v>9019</v>
      </c>
      <c r="C1770" s="34" t="s">
        <v>9339</v>
      </c>
      <c r="D1770" t="s">
        <v>7468</v>
      </c>
    </row>
    <row r="1771" spans="1:4">
      <c r="A1771" s="34" t="s">
        <v>9020</v>
      </c>
      <c r="B1771" s="34" t="s">
        <v>9021</v>
      </c>
      <c r="C1771" s="34" t="s">
        <v>9340</v>
      </c>
      <c r="D1771" t="s">
        <v>7468</v>
      </c>
    </row>
    <row r="1772" spans="1:4">
      <c r="A1772" s="34" t="s">
        <v>9022</v>
      </c>
      <c r="B1772" s="34" t="s">
        <v>9023</v>
      </c>
      <c r="C1772" s="34" t="s">
        <v>9341</v>
      </c>
      <c r="D1772" t="s">
        <v>7468</v>
      </c>
    </row>
    <row r="1773" spans="1:4">
      <c r="A1773" s="34" t="s">
        <v>9024</v>
      </c>
      <c r="B1773" s="34" t="s">
        <v>9025</v>
      </c>
      <c r="C1773" s="34" t="s">
        <v>9342</v>
      </c>
      <c r="D1773" t="s">
        <v>7468</v>
      </c>
    </row>
    <row r="1774" spans="1:4">
      <c r="A1774" s="34" t="s">
        <v>9026</v>
      </c>
      <c r="B1774" s="34" t="s">
        <v>9027</v>
      </c>
      <c r="C1774" s="34" t="s">
        <v>9343</v>
      </c>
      <c r="D1774" t="s">
        <v>7468</v>
      </c>
    </row>
    <row r="1775" spans="1:4">
      <c r="A1775" s="34" t="s">
        <v>9028</v>
      </c>
      <c r="B1775" s="34" t="s">
        <v>9029</v>
      </c>
      <c r="C1775" s="34" t="s">
        <v>9344</v>
      </c>
      <c r="D1775" t="s">
        <v>7468</v>
      </c>
    </row>
    <row r="1776" spans="1:4">
      <c r="A1776" s="34" t="s">
        <v>9030</v>
      </c>
      <c r="B1776" s="34" t="s">
        <v>9031</v>
      </c>
      <c r="C1776" s="34" t="s">
        <v>9345</v>
      </c>
      <c r="D1776" t="s">
        <v>7468</v>
      </c>
    </row>
    <row r="1777" spans="1:4">
      <c r="A1777" s="34" t="s">
        <v>9032</v>
      </c>
      <c r="B1777" s="34" t="s">
        <v>9033</v>
      </c>
      <c r="C1777" s="34" t="s">
        <v>9346</v>
      </c>
      <c r="D1777" t="s">
        <v>9504</v>
      </c>
    </row>
    <row r="1778" spans="1:4">
      <c r="A1778" s="34" t="s">
        <v>9034</v>
      </c>
      <c r="B1778" s="34" t="s">
        <v>9035</v>
      </c>
      <c r="C1778" s="34" t="s">
        <v>9347</v>
      </c>
      <c r="D1778" t="s">
        <v>9504</v>
      </c>
    </row>
    <row r="1779" spans="1:4">
      <c r="A1779" s="34" t="s">
        <v>9036</v>
      </c>
      <c r="B1779" s="34" t="s">
        <v>9037</v>
      </c>
      <c r="C1779" s="34" t="s">
        <v>9348</v>
      </c>
      <c r="D1779" t="s">
        <v>9504</v>
      </c>
    </row>
    <row r="1780" spans="1:4">
      <c r="A1780" s="34" t="s">
        <v>9038</v>
      </c>
      <c r="B1780" s="34" t="s">
        <v>9039</v>
      </c>
      <c r="C1780" s="34" t="s">
        <v>9349</v>
      </c>
      <c r="D1780" t="s">
        <v>9504</v>
      </c>
    </row>
    <row r="1781" spans="1:4">
      <c r="A1781" s="34" t="s">
        <v>9040</v>
      </c>
      <c r="B1781" s="34" t="s">
        <v>9041</v>
      </c>
      <c r="C1781" s="34" t="s">
        <v>9350</v>
      </c>
      <c r="D1781" t="s">
        <v>9505</v>
      </c>
    </row>
    <row r="1782" spans="1:4">
      <c r="A1782" s="34" t="s">
        <v>9042</v>
      </c>
      <c r="B1782" s="34" t="s">
        <v>9043</v>
      </c>
      <c r="C1782" s="34" t="s">
        <v>9351</v>
      </c>
      <c r="D1782" t="s">
        <v>9505</v>
      </c>
    </row>
    <row r="1783" spans="1:4">
      <c r="A1783" s="34" t="s">
        <v>9044</v>
      </c>
      <c r="B1783" s="34" t="s">
        <v>9045</v>
      </c>
      <c r="C1783" s="34" t="s">
        <v>9352</v>
      </c>
      <c r="D1783" t="s">
        <v>9505</v>
      </c>
    </row>
    <row r="1784" spans="1:4">
      <c r="A1784" s="34" t="s">
        <v>830</v>
      </c>
      <c r="B1784" s="34" t="s">
        <v>831</v>
      </c>
      <c r="C1784" s="34" t="s">
        <v>9353</v>
      </c>
      <c r="D1784" t="s">
        <v>7502</v>
      </c>
    </row>
    <row r="1785" spans="1:4">
      <c r="A1785" s="34" t="s">
        <v>830</v>
      </c>
      <c r="B1785" s="34" t="s">
        <v>831</v>
      </c>
      <c r="C1785" s="34" t="s">
        <v>9353</v>
      </c>
      <c r="D1785" t="s">
        <v>7502</v>
      </c>
    </row>
    <row r="1786" spans="1:4">
      <c r="A1786" s="34" t="s">
        <v>1397</v>
      </c>
      <c r="B1786" s="34" t="s">
        <v>1398</v>
      </c>
      <c r="C1786" s="34" t="s">
        <v>9354</v>
      </c>
      <c r="D1786" t="s">
        <v>7502</v>
      </c>
    </row>
    <row r="1787" spans="1:4">
      <c r="A1787" s="34" t="s">
        <v>1397</v>
      </c>
      <c r="B1787" s="34" t="s">
        <v>1398</v>
      </c>
      <c r="C1787" s="34" t="s">
        <v>9354</v>
      </c>
      <c r="D1787" t="s">
        <v>7502</v>
      </c>
    </row>
    <row r="1788" spans="1:4">
      <c r="A1788" s="34" t="s">
        <v>2480</v>
      </c>
      <c r="B1788" s="34" t="s">
        <v>2481</v>
      </c>
      <c r="C1788" s="34" t="s">
        <v>9355</v>
      </c>
      <c r="D1788" t="s">
        <v>7502</v>
      </c>
    </row>
    <row r="1789" spans="1:4">
      <c r="A1789" s="34" t="s">
        <v>1283</v>
      </c>
      <c r="B1789" s="34" t="s">
        <v>1284</v>
      </c>
      <c r="C1789" s="34" t="s">
        <v>8557</v>
      </c>
      <c r="D1789" t="s">
        <v>5347</v>
      </c>
    </row>
    <row r="1790" spans="1:4">
      <c r="A1790" s="34" t="s">
        <v>4145</v>
      </c>
      <c r="B1790" s="34" t="s">
        <v>4146</v>
      </c>
      <c r="C1790" s="34" t="s">
        <v>9356</v>
      </c>
      <c r="D1790" t="s">
        <v>5315</v>
      </c>
    </row>
    <row r="1791" spans="1:4">
      <c r="A1791" s="34" t="s">
        <v>9046</v>
      </c>
      <c r="B1791" s="34" t="s">
        <v>9047</v>
      </c>
      <c r="C1791" s="34" t="s">
        <v>9357</v>
      </c>
      <c r="D1791" t="s">
        <v>7502</v>
      </c>
    </row>
    <row r="1792" spans="1:4">
      <c r="A1792" s="34" t="s">
        <v>816</v>
      </c>
      <c r="B1792" s="34" t="s">
        <v>817</v>
      </c>
      <c r="C1792" s="34" t="s">
        <v>9358</v>
      </c>
      <c r="D1792" t="s">
        <v>7502</v>
      </c>
    </row>
    <row r="1793" spans="1:4">
      <c r="A1793" s="34" t="s">
        <v>1289</v>
      </c>
      <c r="B1793" s="34" t="s">
        <v>1290</v>
      </c>
      <c r="C1793" s="34" t="s">
        <v>9359</v>
      </c>
      <c r="D1793" t="s">
        <v>7502</v>
      </c>
    </row>
    <row r="1794" spans="1:4">
      <c r="A1794" s="34" t="s">
        <v>800</v>
      </c>
      <c r="B1794" s="34" t="s">
        <v>801</v>
      </c>
      <c r="C1794" s="34" t="s">
        <v>8742</v>
      </c>
      <c r="D1794" t="s">
        <v>7502</v>
      </c>
    </row>
    <row r="1795" spans="1:4">
      <c r="A1795" s="34" t="s">
        <v>804</v>
      </c>
      <c r="B1795" s="34" t="s">
        <v>805</v>
      </c>
      <c r="C1795" s="34" t="s">
        <v>9360</v>
      </c>
      <c r="D1795" t="s">
        <v>7502</v>
      </c>
    </row>
    <row r="1796" spans="1:4">
      <c r="A1796" s="34" t="s">
        <v>3786</v>
      </c>
      <c r="B1796" s="34" t="s">
        <v>3787</v>
      </c>
      <c r="C1796" s="34" t="s">
        <v>9361</v>
      </c>
      <c r="D1796" t="s">
        <v>7502</v>
      </c>
    </row>
    <row r="1797" spans="1:4">
      <c r="A1797" s="34" t="s">
        <v>866</v>
      </c>
      <c r="B1797" s="34" t="s">
        <v>867</v>
      </c>
      <c r="C1797" s="34" t="s">
        <v>9362</v>
      </c>
      <c r="D1797" t="s">
        <v>5347</v>
      </c>
    </row>
    <row r="1798" spans="1:4">
      <c r="A1798" s="34" t="s">
        <v>864</v>
      </c>
      <c r="B1798" s="34" t="s">
        <v>865</v>
      </c>
      <c r="C1798" s="34" t="s">
        <v>9363</v>
      </c>
      <c r="D1798" t="s">
        <v>5347</v>
      </c>
    </row>
    <row r="1799" spans="1:4">
      <c r="A1799" s="34" t="s">
        <v>864</v>
      </c>
      <c r="B1799" s="34" t="s">
        <v>865</v>
      </c>
      <c r="C1799" s="34" t="s">
        <v>9363</v>
      </c>
      <c r="D1799" t="s">
        <v>5347</v>
      </c>
    </row>
    <row r="1800" spans="1:4">
      <c r="A1800" s="34" t="s">
        <v>832</v>
      </c>
      <c r="B1800" s="34" t="s">
        <v>833</v>
      </c>
      <c r="C1800" s="34" t="s">
        <v>9364</v>
      </c>
      <c r="D1800" t="s">
        <v>5347</v>
      </c>
    </row>
    <row r="1801" spans="1:4">
      <c r="A1801" s="34" t="s">
        <v>834</v>
      </c>
      <c r="B1801" s="34" t="s">
        <v>835</v>
      </c>
      <c r="C1801" s="34" t="s">
        <v>9365</v>
      </c>
      <c r="D1801" t="s">
        <v>5347</v>
      </c>
    </row>
    <row r="1802" spans="1:4">
      <c r="A1802" s="34" t="s">
        <v>886</v>
      </c>
      <c r="B1802" s="34" t="s">
        <v>887</v>
      </c>
      <c r="C1802" s="34" t="s">
        <v>9366</v>
      </c>
      <c r="D1802" t="s">
        <v>5610</v>
      </c>
    </row>
    <row r="1803" spans="1:4">
      <c r="A1803" s="34" t="s">
        <v>886</v>
      </c>
      <c r="B1803" s="34" t="s">
        <v>887</v>
      </c>
      <c r="C1803" s="34" t="s">
        <v>9366</v>
      </c>
      <c r="D1803" t="s">
        <v>5610</v>
      </c>
    </row>
    <row r="1804" spans="1:4">
      <c r="A1804" s="34" t="s">
        <v>3780</v>
      </c>
      <c r="B1804" s="34" t="s">
        <v>3781</v>
      </c>
      <c r="C1804" s="34" t="s">
        <v>9367</v>
      </c>
      <c r="D1804" t="s">
        <v>5610</v>
      </c>
    </row>
    <row r="1805" spans="1:4">
      <c r="A1805" s="34" t="s">
        <v>9048</v>
      </c>
      <c r="B1805" s="34" t="s">
        <v>9049</v>
      </c>
      <c r="C1805" s="34" t="s">
        <v>9368</v>
      </c>
      <c r="D1805" t="s">
        <v>5347</v>
      </c>
    </row>
    <row r="1806" spans="1:4">
      <c r="A1806" s="34" t="s">
        <v>2478</v>
      </c>
      <c r="B1806" s="34" t="s">
        <v>2479</v>
      </c>
      <c r="C1806" s="34" t="s">
        <v>9369</v>
      </c>
      <c r="D1806" t="s">
        <v>7502</v>
      </c>
    </row>
    <row r="1807" spans="1:4">
      <c r="A1807" s="34" t="s">
        <v>3776</v>
      </c>
      <c r="B1807" s="34" t="s">
        <v>3777</v>
      </c>
      <c r="C1807" s="34" t="s">
        <v>9370</v>
      </c>
      <c r="D1807" t="s">
        <v>5347</v>
      </c>
    </row>
    <row r="1808" spans="1:4">
      <c r="A1808" s="34" t="s">
        <v>1774</v>
      </c>
      <c r="B1808" s="34" t="s">
        <v>1775</v>
      </c>
      <c r="C1808" s="34" t="s">
        <v>9371</v>
      </c>
      <c r="D1808" t="s">
        <v>7517</v>
      </c>
    </row>
    <row r="1809" spans="1:4">
      <c r="A1809" s="34" t="s">
        <v>4123</v>
      </c>
      <c r="B1809" s="34" t="s">
        <v>4124</v>
      </c>
      <c r="C1809" s="34" t="s">
        <v>9372</v>
      </c>
      <c r="D1809" t="s">
        <v>7517</v>
      </c>
    </row>
    <row r="1810" spans="1:4">
      <c r="A1810" s="34" t="s">
        <v>1778</v>
      </c>
      <c r="B1810" s="34" t="s">
        <v>1779</v>
      </c>
      <c r="C1810" s="34" t="s">
        <v>9373</v>
      </c>
      <c r="D1810" t="s">
        <v>7517</v>
      </c>
    </row>
    <row r="1811" spans="1:4">
      <c r="A1811" s="34" t="s">
        <v>1778</v>
      </c>
      <c r="B1811" s="34" t="s">
        <v>1779</v>
      </c>
      <c r="C1811" s="34" t="s">
        <v>9373</v>
      </c>
      <c r="D1811" t="s">
        <v>7517</v>
      </c>
    </row>
    <row r="1812" spans="1:4">
      <c r="A1812" s="34" t="s">
        <v>2488</v>
      </c>
      <c r="B1812" s="34" t="s">
        <v>2489</v>
      </c>
      <c r="C1812" s="34" t="s">
        <v>9374</v>
      </c>
      <c r="D1812" t="s">
        <v>7517</v>
      </c>
    </row>
    <row r="1813" spans="1:4">
      <c r="A1813" s="34" t="s">
        <v>1780</v>
      </c>
      <c r="B1813" s="34" t="s">
        <v>1781</v>
      </c>
      <c r="C1813" s="34" t="s">
        <v>9375</v>
      </c>
      <c r="D1813" t="s">
        <v>7517</v>
      </c>
    </row>
    <row r="1814" spans="1:4">
      <c r="A1814" s="34" t="s">
        <v>2492</v>
      </c>
      <c r="B1814" s="34" t="s">
        <v>2493</v>
      </c>
      <c r="C1814" s="34" t="s">
        <v>9376</v>
      </c>
      <c r="D1814" t="s">
        <v>7517</v>
      </c>
    </row>
    <row r="1815" spans="1:4">
      <c r="A1815" s="34" t="s">
        <v>9050</v>
      </c>
      <c r="B1815" s="34" t="s">
        <v>9051</v>
      </c>
      <c r="C1815" s="34" t="s">
        <v>9377</v>
      </c>
      <c r="D1815" t="s">
        <v>7517</v>
      </c>
    </row>
    <row r="1816" spans="1:4">
      <c r="A1816" s="34" t="s">
        <v>9052</v>
      </c>
      <c r="B1816" s="34" t="s">
        <v>9053</v>
      </c>
      <c r="C1816" s="34" t="s">
        <v>9378</v>
      </c>
      <c r="D1816" t="s">
        <v>7517</v>
      </c>
    </row>
    <row r="1817" spans="1:4">
      <c r="A1817" s="34" t="s">
        <v>2500</v>
      </c>
      <c r="B1817" s="34" t="s">
        <v>2501</v>
      </c>
      <c r="C1817" s="34" t="s">
        <v>9379</v>
      </c>
      <c r="D1817" t="s">
        <v>7517</v>
      </c>
    </row>
    <row r="1818" spans="1:4">
      <c r="A1818" s="34" t="s">
        <v>2504</v>
      </c>
      <c r="B1818" s="34" t="s">
        <v>2505</v>
      </c>
      <c r="C1818" s="34" t="s">
        <v>8390</v>
      </c>
      <c r="D1818" t="s">
        <v>7517</v>
      </c>
    </row>
    <row r="1819" spans="1:4">
      <c r="A1819" s="34" t="s">
        <v>9054</v>
      </c>
      <c r="B1819" s="34" t="s">
        <v>9055</v>
      </c>
      <c r="C1819" s="34" t="s">
        <v>9380</v>
      </c>
      <c r="D1819" t="s">
        <v>7517</v>
      </c>
    </row>
    <row r="1820" spans="1:4">
      <c r="A1820" s="34" t="s">
        <v>4672</v>
      </c>
      <c r="B1820" s="34" t="s">
        <v>4673</v>
      </c>
      <c r="C1820" s="34" t="s">
        <v>9381</v>
      </c>
      <c r="D1820" t="s">
        <v>7517</v>
      </c>
    </row>
    <row r="1821" spans="1:4">
      <c r="A1821" s="34" t="s">
        <v>8138</v>
      </c>
      <c r="B1821" s="34" t="s">
        <v>8139</v>
      </c>
      <c r="C1821" s="34" t="s">
        <v>8395</v>
      </c>
      <c r="D1821" t="s">
        <v>7517</v>
      </c>
    </row>
    <row r="1822" spans="1:4">
      <c r="A1822" s="34" t="s">
        <v>2518</v>
      </c>
      <c r="B1822" s="34" t="s">
        <v>2519</v>
      </c>
      <c r="C1822" s="34" t="s">
        <v>9382</v>
      </c>
      <c r="D1822" t="s">
        <v>7517</v>
      </c>
    </row>
    <row r="1823" spans="1:4">
      <c r="A1823" s="34" t="s">
        <v>1826</v>
      </c>
      <c r="B1823" s="34" t="s">
        <v>1827</v>
      </c>
      <c r="C1823" s="34" t="s">
        <v>9383</v>
      </c>
      <c r="D1823" t="s">
        <v>7517</v>
      </c>
    </row>
    <row r="1824" spans="1:4">
      <c r="A1824" s="34" t="s">
        <v>9056</v>
      </c>
      <c r="B1824" s="34" t="s">
        <v>9057</v>
      </c>
      <c r="C1824" s="34" t="s">
        <v>9384</v>
      </c>
      <c r="D1824" t="s">
        <v>7517</v>
      </c>
    </row>
    <row r="1825" spans="1:4">
      <c r="A1825" s="34" t="s">
        <v>3086</v>
      </c>
      <c r="B1825" s="34" t="s">
        <v>3087</v>
      </c>
      <c r="C1825" s="34" t="s">
        <v>9385</v>
      </c>
      <c r="D1825" t="s">
        <v>7517</v>
      </c>
    </row>
    <row r="1826" spans="1:4">
      <c r="A1826" s="34" t="s">
        <v>1842</v>
      </c>
      <c r="B1826" s="34" t="s">
        <v>1843</v>
      </c>
      <c r="C1826" s="34" t="s">
        <v>8410</v>
      </c>
      <c r="D1826" t="s">
        <v>7517</v>
      </c>
    </row>
    <row r="1827" spans="1:4">
      <c r="A1827" s="34" t="s">
        <v>3090</v>
      </c>
      <c r="B1827" s="34" t="s">
        <v>3091</v>
      </c>
      <c r="C1827" s="34" t="s">
        <v>9386</v>
      </c>
      <c r="D1827" t="s">
        <v>7517</v>
      </c>
    </row>
    <row r="1828" spans="1:4">
      <c r="A1828" s="34" t="s">
        <v>1846</v>
      </c>
      <c r="B1828" s="34" t="s">
        <v>1847</v>
      </c>
      <c r="C1828" s="34" t="s">
        <v>8411</v>
      </c>
      <c r="D1828" t="s">
        <v>7517</v>
      </c>
    </row>
    <row r="1829" spans="1:4">
      <c r="A1829" s="34" t="s">
        <v>9058</v>
      </c>
      <c r="B1829" s="34" t="s">
        <v>9059</v>
      </c>
      <c r="C1829" s="34" t="s">
        <v>9387</v>
      </c>
      <c r="D1829" t="s">
        <v>7517</v>
      </c>
    </row>
    <row r="1830" spans="1:4">
      <c r="A1830" s="34" t="s">
        <v>3102</v>
      </c>
      <c r="B1830" s="34" t="s">
        <v>3103</v>
      </c>
      <c r="C1830" s="34" t="s">
        <v>9388</v>
      </c>
      <c r="D1830" t="s">
        <v>7517</v>
      </c>
    </row>
    <row r="1831" spans="1:4">
      <c r="A1831" s="34" t="s">
        <v>2540</v>
      </c>
      <c r="B1831" s="34" t="s">
        <v>2541</v>
      </c>
      <c r="C1831" s="34" t="s">
        <v>9389</v>
      </c>
      <c r="D1831" t="s">
        <v>7517</v>
      </c>
    </row>
    <row r="1832" spans="1:4">
      <c r="A1832" s="34" t="s">
        <v>2550</v>
      </c>
      <c r="B1832" s="34" t="s">
        <v>2551</v>
      </c>
      <c r="C1832" s="34" t="s">
        <v>9390</v>
      </c>
      <c r="D1832" t="s">
        <v>7517</v>
      </c>
    </row>
    <row r="1833" spans="1:4">
      <c r="A1833" s="34" t="s">
        <v>3764</v>
      </c>
      <c r="B1833" s="34" t="s">
        <v>3765</v>
      </c>
      <c r="C1833" s="34" t="s">
        <v>9391</v>
      </c>
      <c r="D1833" t="s">
        <v>7517</v>
      </c>
    </row>
    <row r="1834" spans="1:4">
      <c r="A1834" s="34" t="s">
        <v>2552</v>
      </c>
      <c r="B1834" s="34" t="s">
        <v>2553</v>
      </c>
      <c r="C1834" s="34" t="s">
        <v>9392</v>
      </c>
      <c r="D1834" t="s">
        <v>7517</v>
      </c>
    </row>
    <row r="1835" spans="1:4">
      <c r="A1835" s="34" t="s">
        <v>2554</v>
      </c>
      <c r="B1835" s="34" t="s">
        <v>2555</v>
      </c>
      <c r="C1835" s="34" t="s">
        <v>9393</v>
      </c>
      <c r="D1835" t="s">
        <v>7517</v>
      </c>
    </row>
    <row r="1836" spans="1:4">
      <c r="A1836" s="34" t="s">
        <v>3768</v>
      </c>
      <c r="B1836" s="34" t="s">
        <v>3769</v>
      </c>
      <c r="C1836" s="34" t="s">
        <v>8417</v>
      </c>
      <c r="D1836" t="s">
        <v>7517</v>
      </c>
    </row>
    <row r="1837" spans="1:4">
      <c r="A1837" s="34" t="s">
        <v>1892</v>
      </c>
      <c r="B1837" s="34" t="s">
        <v>1893</v>
      </c>
      <c r="C1837" s="34" t="s">
        <v>9394</v>
      </c>
      <c r="D1837" t="s">
        <v>7517</v>
      </c>
    </row>
    <row r="1838" spans="1:4">
      <c r="A1838" s="34" t="s">
        <v>1203</v>
      </c>
      <c r="B1838" s="34" t="s">
        <v>1204</v>
      </c>
      <c r="C1838" s="34" t="s">
        <v>9395</v>
      </c>
      <c r="D1838" t="s">
        <v>5347</v>
      </c>
    </row>
    <row r="1839" spans="1:4">
      <c r="A1839" s="34" t="s">
        <v>1203</v>
      </c>
      <c r="B1839" s="34" t="s">
        <v>1204</v>
      </c>
      <c r="C1839" s="34" t="s">
        <v>9395</v>
      </c>
      <c r="D1839" t="s">
        <v>5347</v>
      </c>
    </row>
    <row r="1840" spans="1:4">
      <c r="A1840" s="34" t="s">
        <v>3519</v>
      </c>
      <c r="B1840" s="34" t="s">
        <v>3520</v>
      </c>
      <c r="C1840" s="34" t="s">
        <v>9396</v>
      </c>
      <c r="D1840" t="s">
        <v>5347</v>
      </c>
    </row>
    <row r="1841" spans="1:4">
      <c r="A1841" s="34" t="s">
        <v>2440</v>
      </c>
      <c r="B1841" s="34" t="s">
        <v>2441</v>
      </c>
      <c r="C1841" s="34" t="s">
        <v>9397</v>
      </c>
      <c r="D1841" t="s">
        <v>5347</v>
      </c>
    </row>
    <row r="1842" spans="1:4">
      <c r="A1842" s="34" t="s">
        <v>2440</v>
      </c>
      <c r="B1842" s="34" t="s">
        <v>2441</v>
      </c>
      <c r="C1842" s="34" t="s">
        <v>9397</v>
      </c>
      <c r="D1842" t="s">
        <v>5347</v>
      </c>
    </row>
    <row r="1843" spans="1:4">
      <c r="A1843" s="34" t="s">
        <v>2440</v>
      </c>
      <c r="B1843" s="34" t="s">
        <v>2441</v>
      </c>
      <c r="C1843" s="34" t="s">
        <v>9397</v>
      </c>
      <c r="D1843" t="s">
        <v>5347</v>
      </c>
    </row>
    <row r="1844" spans="1:4">
      <c r="A1844" s="34" t="s">
        <v>1205</v>
      </c>
      <c r="B1844" s="34" t="s">
        <v>1206</v>
      </c>
      <c r="C1844" s="34" t="s">
        <v>9398</v>
      </c>
      <c r="D1844" t="s">
        <v>5347</v>
      </c>
    </row>
    <row r="1845" spans="1:4">
      <c r="A1845" s="34" t="s">
        <v>1205</v>
      </c>
      <c r="B1845" s="34" t="s">
        <v>1206</v>
      </c>
      <c r="C1845" s="34" t="s">
        <v>9398</v>
      </c>
      <c r="D1845" t="s">
        <v>5347</v>
      </c>
    </row>
    <row r="1846" spans="1:4">
      <c r="A1846" s="34" t="s">
        <v>2442</v>
      </c>
      <c r="B1846" s="34" t="s">
        <v>2443</v>
      </c>
      <c r="C1846" s="34" t="s">
        <v>9399</v>
      </c>
      <c r="D1846" t="s">
        <v>5347</v>
      </c>
    </row>
    <row r="1847" spans="1:4">
      <c r="A1847" s="34" t="s">
        <v>1275</v>
      </c>
      <c r="B1847" s="34" t="s">
        <v>1276</v>
      </c>
      <c r="C1847" s="34" t="s">
        <v>9400</v>
      </c>
      <c r="D1847" t="s">
        <v>5344</v>
      </c>
    </row>
    <row r="1848" spans="1:4">
      <c r="A1848" s="34" t="s">
        <v>1277</v>
      </c>
      <c r="B1848" s="34" t="s">
        <v>1278</v>
      </c>
      <c r="C1848" s="34" t="s">
        <v>9401</v>
      </c>
      <c r="D1848" t="s">
        <v>5344</v>
      </c>
    </row>
    <row r="1849" spans="1:4">
      <c r="A1849" s="34" t="s">
        <v>1902</v>
      </c>
      <c r="B1849" s="34" t="s">
        <v>1903</v>
      </c>
      <c r="C1849" s="34" t="s">
        <v>9402</v>
      </c>
      <c r="D1849" t="s">
        <v>5315</v>
      </c>
    </row>
    <row r="1850" spans="1:4">
      <c r="A1850" s="34" t="s">
        <v>1904</v>
      </c>
      <c r="B1850" s="34" t="s">
        <v>1905</v>
      </c>
      <c r="C1850" s="34" t="s">
        <v>9403</v>
      </c>
      <c r="D1850" t="s">
        <v>5315</v>
      </c>
    </row>
    <row r="1851" spans="1:4">
      <c r="A1851" s="34" t="s">
        <v>794</v>
      </c>
      <c r="B1851" s="34" t="s">
        <v>795</v>
      </c>
      <c r="C1851" s="34" t="s">
        <v>9404</v>
      </c>
      <c r="D1851" t="s">
        <v>5347</v>
      </c>
    </row>
    <row r="1852" spans="1:4">
      <c r="A1852" s="34" t="s">
        <v>796</v>
      </c>
      <c r="B1852" s="34" t="s">
        <v>797</v>
      </c>
      <c r="C1852" s="34" t="s">
        <v>9405</v>
      </c>
      <c r="D1852" t="s">
        <v>5347</v>
      </c>
    </row>
    <row r="1853" spans="1:4">
      <c r="A1853" s="34" t="s">
        <v>5255</v>
      </c>
      <c r="B1853" s="34" t="s">
        <v>5256</v>
      </c>
      <c r="C1853" s="34" t="s">
        <v>9406</v>
      </c>
      <c r="D1853" t="s">
        <v>5310</v>
      </c>
    </row>
    <row r="1854" spans="1:4">
      <c r="A1854" s="34" t="s">
        <v>5259</v>
      </c>
      <c r="B1854" s="34" t="s">
        <v>5260</v>
      </c>
      <c r="C1854" s="34" t="s">
        <v>9407</v>
      </c>
      <c r="D1854" t="s">
        <v>5310</v>
      </c>
    </row>
    <row r="1855" spans="1:4">
      <c r="A1855" s="34" t="s">
        <v>7311</v>
      </c>
      <c r="B1855" s="34" t="s">
        <v>7312</v>
      </c>
      <c r="C1855" s="34" t="s">
        <v>9408</v>
      </c>
      <c r="D1855" t="s">
        <v>5305</v>
      </c>
    </row>
    <row r="1856" spans="1:4">
      <c r="A1856" s="34" t="s">
        <v>4422</v>
      </c>
      <c r="B1856" s="34" t="s">
        <v>4423</v>
      </c>
      <c r="C1856" s="34" t="s">
        <v>9409</v>
      </c>
      <c r="D1856" t="s">
        <v>7502</v>
      </c>
    </row>
    <row r="1857" spans="1:4">
      <c r="A1857" s="34" t="s">
        <v>9060</v>
      </c>
      <c r="B1857" s="34" t="s">
        <v>9061</v>
      </c>
      <c r="C1857" s="34" t="s">
        <v>9410</v>
      </c>
      <c r="D1857" t="s">
        <v>5305</v>
      </c>
    </row>
    <row r="1858" spans="1:4">
      <c r="A1858" s="34" t="s">
        <v>9060</v>
      </c>
      <c r="B1858" s="34" t="s">
        <v>9061</v>
      </c>
      <c r="C1858" s="34" t="s">
        <v>9410</v>
      </c>
      <c r="D1858" t="s">
        <v>5305</v>
      </c>
    </row>
    <row r="1859" spans="1:4">
      <c r="A1859" s="34" t="s">
        <v>1415</v>
      </c>
      <c r="B1859" s="34" t="s">
        <v>1416</v>
      </c>
      <c r="C1859" s="34" t="s">
        <v>9411</v>
      </c>
      <c r="D1859" t="s">
        <v>5305</v>
      </c>
    </row>
    <row r="1860" spans="1:4">
      <c r="A1860" s="34" t="s">
        <v>9062</v>
      </c>
      <c r="B1860" s="34" t="s">
        <v>9063</v>
      </c>
      <c r="C1860" s="34" t="s">
        <v>9412</v>
      </c>
      <c r="D1860" t="s">
        <v>5305</v>
      </c>
    </row>
    <row r="1861" spans="1:4">
      <c r="A1861" s="34" t="s">
        <v>9062</v>
      </c>
      <c r="B1861" s="34" t="s">
        <v>9063</v>
      </c>
      <c r="C1861" s="34" t="s">
        <v>9412</v>
      </c>
      <c r="D1861" t="s">
        <v>5305</v>
      </c>
    </row>
    <row r="1862" spans="1:4">
      <c r="A1862" s="34" t="s">
        <v>1327</v>
      </c>
      <c r="B1862" s="34" t="s">
        <v>1328</v>
      </c>
      <c r="C1862" s="34" t="s">
        <v>9413</v>
      </c>
      <c r="D1862" t="s">
        <v>5313</v>
      </c>
    </row>
    <row r="1863" spans="1:4">
      <c r="A1863" s="34" t="s">
        <v>1327</v>
      </c>
      <c r="B1863" s="34" t="s">
        <v>1328</v>
      </c>
      <c r="C1863" s="34" t="s">
        <v>9413</v>
      </c>
      <c r="D1863" t="s">
        <v>5313</v>
      </c>
    </row>
    <row r="1864" spans="1:4">
      <c r="A1864" s="34" t="s">
        <v>1329</v>
      </c>
      <c r="B1864" s="34" t="s">
        <v>1330</v>
      </c>
      <c r="C1864" s="34" t="s">
        <v>9414</v>
      </c>
      <c r="D1864" t="s">
        <v>5313</v>
      </c>
    </row>
    <row r="1865" spans="1:4">
      <c r="A1865" s="34" t="s">
        <v>1329</v>
      </c>
      <c r="B1865" s="34" t="s">
        <v>1330</v>
      </c>
      <c r="C1865" s="34" t="s">
        <v>9414</v>
      </c>
      <c r="D1865" t="s">
        <v>5313</v>
      </c>
    </row>
    <row r="1866" spans="1:4">
      <c r="A1866" s="34" t="s">
        <v>1329</v>
      </c>
      <c r="B1866" s="34" t="s">
        <v>1330</v>
      </c>
      <c r="C1866" s="34" t="s">
        <v>9414</v>
      </c>
      <c r="D1866" t="s">
        <v>5313</v>
      </c>
    </row>
    <row r="1867" spans="1:4">
      <c r="A1867" s="34" t="s">
        <v>1331</v>
      </c>
      <c r="B1867" s="34" t="s">
        <v>1332</v>
      </c>
      <c r="C1867" s="34" t="s">
        <v>9415</v>
      </c>
      <c r="D1867" t="s">
        <v>5313</v>
      </c>
    </row>
    <row r="1868" spans="1:4">
      <c r="A1868" s="34" t="s">
        <v>1331</v>
      </c>
      <c r="B1868" s="34" t="s">
        <v>1332</v>
      </c>
      <c r="C1868" s="34" t="s">
        <v>9415</v>
      </c>
      <c r="D1868" t="s">
        <v>5313</v>
      </c>
    </row>
    <row r="1869" spans="1:4">
      <c r="A1869" s="34" t="s">
        <v>1586</v>
      </c>
      <c r="B1869" s="34" t="s">
        <v>1587</v>
      </c>
      <c r="C1869" s="34" t="s">
        <v>9416</v>
      </c>
      <c r="D1869" t="s">
        <v>9504</v>
      </c>
    </row>
    <row r="1870" spans="1:4">
      <c r="A1870" s="34" t="s">
        <v>950</v>
      </c>
      <c r="B1870" s="34" t="s">
        <v>951</v>
      </c>
      <c r="C1870" s="34" t="s">
        <v>9417</v>
      </c>
      <c r="D1870" t="s">
        <v>9504</v>
      </c>
    </row>
    <row r="1871" spans="1:4">
      <c r="A1871" s="34" t="s">
        <v>952</v>
      </c>
      <c r="B1871" s="34" t="s">
        <v>953</v>
      </c>
      <c r="C1871" s="34" t="s">
        <v>9418</v>
      </c>
      <c r="D1871" t="s">
        <v>9504</v>
      </c>
    </row>
    <row r="1872" spans="1:4">
      <c r="A1872" s="34" t="s">
        <v>952</v>
      </c>
      <c r="B1872" s="34" t="s">
        <v>953</v>
      </c>
      <c r="C1872" s="34" t="s">
        <v>9418</v>
      </c>
      <c r="D1872" t="s">
        <v>9504</v>
      </c>
    </row>
    <row r="1873" spans="1:4">
      <c r="A1873" s="34" t="s">
        <v>956</v>
      </c>
      <c r="B1873" s="34" t="s">
        <v>957</v>
      </c>
      <c r="C1873" s="34" t="s">
        <v>9419</v>
      </c>
      <c r="D1873" t="s">
        <v>9504</v>
      </c>
    </row>
    <row r="1874" spans="1:4">
      <c r="A1874" s="34" t="s">
        <v>958</v>
      </c>
      <c r="B1874" s="34" t="s">
        <v>959</v>
      </c>
      <c r="C1874" s="34" t="s">
        <v>9420</v>
      </c>
      <c r="D1874" t="s">
        <v>9505</v>
      </c>
    </row>
    <row r="1875" spans="1:4">
      <c r="A1875" s="34" t="s">
        <v>958</v>
      </c>
      <c r="B1875" s="34" t="s">
        <v>959</v>
      </c>
      <c r="C1875" s="34" t="s">
        <v>9420</v>
      </c>
      <c r="D1875" t="s">
        <v>9505</v>
      </c>
    </row>
    <row r="1876" spans="1:4">
      <c r="A1876" s="34" t="s">
        <v>958</v>
      </c>
      <c r="B1876" s="34" t="s">
        <v>959</v>
      </c>
      <c r="C1876" s="34" t="s">
        <v>9420</v>
      </c>
      <c r="D1876" t="s">
        <v>9505</v>
      </c>
    </row>
    <row r="1877" spans="1:4">
      <c r="A1877" s="34" t="s">
        <v>960</v>
      </c>
      <c r="B1877" s="34" t="s">
        <v>961</v>
      </c>
      <c r="C1877" s="34" t="s">
        <v>9421</v>
      </c>
      <c r="D1877" t="s">
        <v>9505</v>
      </c>
    </row>
    <row r="1878" spans="1:4">
      <c r="A1878" s="34" t="s">
        <v>958</v>
      </c>
      <c r="B1878" s="34" t="s">
        <v>959</v>
      </c>
      <c r="C1878" s="34" t="s">
        <v>9420</v>
      </c>
      <c r="D1878" t="s">
        <v>9505</v>
      </c>
    </row>
    <row r="1879" spans="1:4">
      <c r="A1879" s="34" t="s">
        <v>864</v>
      </c>
      <c r="B1879" s="34" t="s">
        <v>865</v>
      </c>
      <c r="C1879" s="34" t="s">
        <v>9363</v>
      </c>
      <c r="D1879" t="s">
        <v>5347</v>
      </c>
    </row>
    <row r="1880" spans="1:4">
      <c r="A1880" s="34" t="s">
        <v>1207</v>
      </c>
      <c r="B1880" s="34" t="s">
        <v>1208</v>
      </c>
      <c r="C1880" s="34" t="s">
        <v>9422</v>
      </c>
      <c r="D1880" t="s">
        <v>7502</v>
      </c>
    </row>
    <row r="1881" spans="1:4">
      <c r="A1881" s="34" t="s">
        <v>1211</v>
      </c>
      <c r="B1881" s="34" t="s">
        <v>1212</v>
      </c>
      <c r="C1881" s="34" t="s">
        <v>9423</v>
      </c>
      <c r="D1881" t="s">
        <v>7502</v>
      </c>
    </row>
    <row r="1882" spans="1:4">
      <c r="A1882" s="34" t="s">
        <v>2314</v>
      </c>
      <c r="B1882" s="34" t="s">
        <v>2315</v>
      </c>
      <c r="C1882" s="34" t="s">
        <v>2315</v>
      </c>
      <c r="D1882" t="s">
        <v>5310</v>
      </c>
    </row>
    <row r="1883" spans="1:4">
      <c r="A1883" s="34" t="s">
        <v>2314</v>
      </c>
      <c r="B1883" s="34" t="s">
        <v>2315</v>
      </c>
      <c r="C1883" s="34" t="s">
        <v>2315</v>
      </c>
      <c r="D1883" t="s">
        <v>5310</v>
      </c>
    </row>
    <row r="1884" spans="1:4">
      <c r="A1884" s="34" t="s">
        <v>2156</v>
      </c>
      <c r="B1884" s="34" t="s">
        <v>2157</v>
      </c>
      <c r="C1884" s="34" t="s">
        <v>2157</v>
      </c>
      <c r="D1884" t="s">
        <v>5310</v>
      </c>
    </row>
    <row r="1885" spans="1:4">
      <c r="A1885" s="34" t="s">
        <v>2156</v>
      </c>
      <c r="B1885" s="34" t="s">
        <v>2157</v>
      </c>
      <c r="C1885" s="34" t="s">
        <v>2157</v>
      </c>
      <c r="D1885" t="s">
        <v>5310</v>
      </c>
    </row>
    <row r="1886" spans="1:4">
      <c r="A1886" s="34" t="s">
        <v>1632</v>
      </c>
      <c r="B1886" s="34" t="s">
        <v>1633</v>
      </c>
      <c r="C1886" s="34" t="s">
        <v>1633</v>
      </c>
      <c r="D1886" t="s">
        <v>5310</v>
      </c>
    </row>
    <row r="1887" spans="1:4">
      <c r="A1887" s="34" t="s">
        <v>9064</v>
      </c>
      <c r="B1887" s="34" t="s">
        <v>9065</v>
      </c>
      <c r="C1887" s="34" t="s">
        <v>9065</v>
      </c>
      <c r="D1887" t="s">
        <v>5310</v>
      </c>
    </row>
    <row r="1888" spans="1:4">
      <c r="A1888" s="34" t="s">
        <v>3864</v>
      </c>
      <c r="B1888" s="34" t="s">
        <v>3865</v>
      </c>
      <c r="C1888" s="34" t="s">
        <v>3865</v>
      </c>
      <c r="D1888" t="s">
        <v>5310</v>
      </c>
    </row>
    <row r="1889" spans="1:4">
      <c r="A1889" s="34" t="s">
        <v>2166</v>
      </c>
      <c r="B1889" s="34" t="s">
        <v>2167</v>
      </c>
      <c r="C1889" s="34" t="s">
        <v>2167</v>
      </c>
      <c r="D1889" t="s">
        <v>5310</v>
      </c>
    </row>
    <row r="1890" spans="1:4">
      <c r="A1890" s="34" t="s">
        <v>2168</v>
      </c>
      <c r="B1890" s="34" t="s">
        <v>2169</v>
      </c>
      <c r="C1890" s="34" t="s">
        <v>2169</v>
      </c>
      <c r="D1890" t="s">
        <v>5310</v>
      </c>
    </row>
    <row r="1891" spans="1:4">
      <c r="A1891" s="34" t="s">
        <v>4626</v>
      </c>
      <c r="B1891" s="34" t="s">
        <v>4627</v>
      </c>
      <c r="C1891" s="34" t="s">
        <v>9424</v>
      </c>
      <c r="D1891" t="s">
        <v>5310</v>
      </c>
    </row>
    <row r="1892" spans="1:4">
      <c r="A1892" s="34" t="s">
        <v>1045</v>
      </c>
      <c r="B1892" s="34" t="s">
        <v>1046</v>
      </c>
      <c r="C1892" s="34" t="s">
        <v>1046</v>
      </c>
      <c r="D1892" t="s">
        <v>5310</v>
      </c>
    </row>
    <row r="1893" spans="1:4">
      <c r="A1893" s="34" t="s">
        <v>1047</v>
      </c>
      <c r="B1893" s="34" t="s">
        <v>1048</v>
      </c>
      <c r="C1893" s="34" t="s">
        <v>1048</v>
      </c>
      <c r="D1893" t="s">
        <v>5310</v>
      </c>
    </row>
    <row r="1894" spans="1:4">
      <c r="A1894" s="34" t="s">
        <v>1047</v>
      </c>
      <c r="B1894" s="34" t="s">
        <v>1048</v>
      </c>
      <c r="C1894" s="34" t="s">
        <v>1048</v>
      </c>
      <c r="D1894" t="s">
        <v>5310</v>
      </c>
    </row>
    <row r="1895" spans="1:4">
      <c r="A1895" s="34" t="s">
        <v>3217</v>
      </c>
      <c r="B1895" s="34" t="s">
        <v>3218</v>
      </c>
      <c r="C1895" s="34" t="s">
        <v>9425</v>
      </c>
      <c r="D1895" t="s">
        <v>5310</v>
      </c>
    </row>
    <row r="1896" spans="1:4">
      <c r="A1896" s="34" t="s">
        <v>1660</v>
      </c>
      <c r="B1896" s="34" t="s">
        <v>1661</v>
      </c>
      <c r="C1896" s="34" t="s">
        <v>1661</v>
      </c>
      <c r="D1896" t="s">
        <v>5310</v>
      </c>
    </row>
    <row r="1897" spans="1:4">
      <c r="A1897" s="34" t="s">
        <v>1053</v>
      </c>
      <c r="B1897" s="34" t="s">
        <v>1054</v>
      </c>
      <c r="C1897" s="34" t="s">
        <v>1054</v>
      </c>
      <c r="D1897" t="s">
        <v>5310</v>
      </c>
    </row>
    <row r="1898" spans="1:4">
      <c r="A1898" s="34" t="s">
        <v>1053</v>
      </c>
      <c r="B1898" s="34" t="s">
        <v>1054</v>
      </c>
      <c r="C1898" s="34" t="s">
        <v>1054</v>
      </c>
      <c r="D1898" t="s">
        <v>5310</v>
      </c>
    </row>
    <row r="1899" spans="1:4">
      <c r="A1899" s="34" t="s">
        <v>1053</v>
      </c>
      <c r="B1899" s="34" t="s">
        <v>1054</v>
      </c>
      <c r="C1899" s="34" t="s">
        <v>1054</v>
      </c>
      <c r="D1899" t="s">
        <v>5310</v>
      </c>
    </row>
    <row r="1900" spans="1:4">
      <c r="A1900" s="34" t="s">
        <v>1057</v>
      </c>
      <c r="B1900" s="34" t="s">
        <v>2182</v>
      </c>
      <c r="C1900" s="34" t="s">
        <v>2182</v>
      </c>
      <c r="D1900" t="s">
        <v>5310</v>
      </c>
    </row>
    <row r="1901" spans="1:4">
      <c r="A1901" s="34" t="s">
        <v>1057</v>
      </c>
      <c r="B1901" s="34" t="s">
        <v>2182</v>
      </c>
      <c r="C1901" s="34" t="s">
        <v>2182</v>
      </c>
      <c r="D1901" t="s">
        <v>5310</v>
      </c>
    </row>
    <row r="1902" spans="1:4">
      <c r="A1902" s="34" t="s">
        <v>1175</v>
      </c>
      <c r="B1902" s="34" t="s">
        <v>1176</v>
      </c>
      <c r="C1902" s="34" t="s">
        <v>1176</v>
      </c>
      <c r="D1902" t="s">
        <v>5310</v>
      </c>
    </row>
    <row r="1903" spans="1:4">
      <c r="A1903" s="34" t="s">
        <v>3221</v>
      </c>
      <c r="B1903" s="34" t="s">
        <v>3222</v>
      </c>
      <c r="C1903" s="34" t="s">
        <v>3222</v>
      </c>
      <c r="D1903" t="s">
        <v>5310</v>
      </c>
    </row>
    <row r="1904" spans="1:4">
      <c r="A1904" s="34" t="s">
        <v>1069</v>
      </c>
      <c r="B1904" s="34" t="s">
        <v>1070</v>
      </c>
      <c r="C1904" s="34" t="s">
        <v>1070</v>
      </c>
      <c r="D1904" t="s">
        <v>5310</v>
      </c>
    </row>
    <row r="1905" spans="1:4">
      <c r="A1905" s="34" t="s">
        <v>9066</v>
      </c>
      <c r="B1905" s="34" t="s">
        <v>9067</v>
      </c>
      <c r="C1905" s="34" t="s">
        <v>9067</v>
      </c>
      <c r="D1905" t="s">
        <v>5310</v>
      </c>
    </row>
    <row r="1906" spans="1:4">
      <c r="A1906" s="34" t="s">
        <v>9068</v>
      </c>
      <c r="B1906" s="34" t="s">
        <v>9069</v>
      </c>
      <c r="C1906" s="34" t="s">
        <v>9069</v>
      </c>
      <c r="D1906" t="s">
        <v>5310</v>
      </c>
    </row>
    <row r="1907" spans="1:4">
      <c r="A1907" s="34" t="s">
        <v>3869</v>
      </c>
      <c r="B1907" s="34" t="s">
        <v>3870</v>
      </c>
      <c r="C1907" s="34" t="s">
        <v>9426</v>
      </c>
      <c r="D1907" t="s">
        <v>5310</v>
      </c>
    </row>
    <row r="1908" spans="1:4">
      <c r="A1908" s="34" t="s">
        <v>2197</v>
      </c>
      <c r="B1908" s="34" t="s">
        <v>2198</v>
      </c>
      <c r="C1908" s="34" t="s">
        <v>2198</v>
      </c>
      <c r="D1908" t="s">
        <v>5310</v>
      </c>
    </row>
    <row r="1909" spans="1:4">
      <c r="A1909" s="34" t="s">
        <v>1075</v>
      </c>
      <c r="B1909" s="34" t="s">
        <v>1076</v>
      </c>
      <c r="C1909" s="34" t="s">
        <v>9427</v>
      </c>
      <c r="D1909" t="s">
        <v>5310</v>
      </c>
    </row>
    <row r="1910" spans="1:4">
      <c r="A1910" s="34" t="s">
        <v>1077</v>
      </c>
      <c r="B1910" s="34" t="s">
        <v>1078</v>
      </c>
      <c r="C1910" s="34" t="s">
        <v>1078</v>
      </c>
      <c r="D1910" t="s">
        <v>5310</v>
      </c>
    </row>
    <row r="1911" spans="1:4">
      <c r="A1911" s="34" t="s">
        <v>1077</v>
      </c>
      <c r="B1911" s="34" t="s">
        <v>1078</v>
      </c>
      <c r="C1911" s="34" t="s">
        <v>1078</v>
      </c>
      <c r="D1911" t="s">
        <v>5310</v>
      </c>
    </row>
    <row r="1912" spans="1:4">
      <c r="A1912" s="34" t="s">
        <v>9070</v>
      </c>
      <c r="B1912" s="34" t="s">
        <v>9071</v>
      </c>
      <c r="C1912" s="34" t="s">
        <v>9428</v>
      </c>
      <c r="D1912" t="s">
        <v>5310</v>
      </c>
    </row>
    <row r="1913" spans="1:4">
      <c r="A1913" s="34" t="s">
        <v>1083</v>
      </c>
      <c r="B1913" s="34" t="s">
        <v>1084</v>
      </c>
      <c r="C1913" s="34" t="s">
        <v>1084</v>
      </c>
      <c r="D1913" t="s">
        <v>5310</v>
      </c>
    </row>
    <row r="1914" spans="1:4">
      <c r="A1914" s="34" t="s">
        <v>1083</v>
      </c>
      <c r="B1914" s="34" t="s">
        <v>1084</v>
      </c>
      <c r="C1914" s="34" t="s">
        <v>1084</v>
      </c>
      <c r="D1914" t="s">
        <v>5310</v>
      </c>
    </row>
    <row r="1915" spans="1:4">
      <c r="A1915" s="34" t="s">
        <v>4402</v>
      </c>
      <c r="B1915" s="34" t="s">
        <v>4403</v>
      </c>
      <c r="C1915" s="34" t="s">
        <v>4403</v>
      </c>
      <c r="D1915" t="s">
        <v>5310</v>
      </c>
    </row>
    <row r="1916" spans="1:4">
      <c r="A1916" s="34" t="s">
        <v>9072</v>
      </c>
      <c r="B1916" s="34" t="s">
        <v>9073</v>
      </c>
      <c r="C1916" s="34" t="s">
        <v>9073</v>
      </c>
      <c r="D1916" t="s">
        <v>5310</v>
      </c>
    </row>
    <row r="1917" spans="1:4">
      <c r="A1917" s="34" t="s">
        <v>9074</v>
      </c>
      <c r="B1917" s="34" t="s">
        <v>9075</v>
      </c>
      <c r="C1917" s="34" t="s">
        <v>9075</v>
      </c>
      <c r="D1917" t="s">
        <v>5310</v>
      </c>
    </row>
    <row r="1918" spans="1:4">
      <c r="A1918" s="34" t="s">
        <v>2201</v>
      </c>
      <c r="B1918" s="34" t="s">
        <v>2202</v>
      </c>
      <c r="C1918" s="34" t="s">
        <v>2202</v>
      </c>
      <c r="D1918" t="s">
        <v>5310</v>
      </c>
    </row>
    <row r="1919" spans="1:4">
      <c r="A1919" s="34" t="s">
        <v>1702</v>
      </c>
      <c r="B1919" s="34" t="s">
        <v>1703</v>
      </c>
      <c r="C1919" s="34" t="s">
        <v>1703</v>
      </c>
      <c r="D1919" t="s">
        <v>5310</v>
      </c>
    </row>
    <row r="1920" spans="1:4">
      <c r="A1920" s="34" t="s">
        <v>1702</v>
      </c>
      <c r="B1920" s="34" t="s">
        <v>1703</v>
      </c>
      <c r="C1920" s="34" t="s">
        <v>1703</v>
      </c>
      <c r="D1920" t="s">
        <v>5310</v>
      </c>
    </row>
    <row r="1921" spans="1:4">
      <c r="A1921" s="34" t="s">
        <v>1101</v>
      </c>
      <c r="B1921" s="34" t="s">
        <v>1102</v>
      </c>
      <c r="C1921" s="34" t="s">
        <v>1102</v>
      </c>
      <c r="D1921" t="s">
        <v>5310</v>
      </c>
    </row>
    <row r="1922" spans="1:4">
      <c r="A1922" s="34" t="s">
        <v>1101</v>
      </c>
      <c r="B1922" s="34" t="s">
        <v>1102</v>
      </c>
      <c r="C1922" s="34" t="s">
        <v>1102</v>
      </c>
      <c r="D1922" t="s">
        <v>5310</v>
      </c>
    </row>
    <row r="1923" spans="1:4">
      <c r="A1923" s="34" t="s">
        <v>9076</v>
      </c>
      <c r="B1923" s="34" t="s">
        <v>9077</v>
      </c>
      <c r="C1923" s="34" t="s">
        <v>9077</v>
      </c>
      <c r="D1923" t="s">
        <v>5310</v>
      </c>
    </row>
    <row r="1924" spans="1:4">
      <c r="A1924" s="34" t="s">
        <v>1395</v>
      </c>
      <c r="B1924" s="34" t="s">
        <v>1396</v>
      </c>
      <c r="C1924" s="34" t="s">
        <v>1396</v>
      </c>
      <c r="D1924" t="s">
        <v>5310</v>
      </c>
    </row>
    <row r="1925" spans="1:4">
      <c r="A1925" s="34" t="s">
        <v>1395</v>
      </c>
      <c r="B1925" s="34" t="s">
        <v>1396</v>
      </c>
      <c r="C1925" s="34" t="s">
        <v>1396</v>
      </c>
      <c r="D1925" t="s">
        <v>5310</v>
      </c>
    </row>
    <row r="1926" spans="1:4">
      <c r="A1926" s="34" t="s">
        <v>1103</v>
      </c>
      <c r="B1926" s="34" t="s">
        <v>1104</v>
      </c>
      <c r="C1926" s="34" t="s">
        <v>1104</v>
      </c>
      <c r="D1926" t="s">
        <v>5310</v>
      </c>
    </row>
    <row r="1927" spans="1:4">
      <c r="A1927" s="34" t="s">
        <v>9078</v>
      </c>
      <c r="B1927" s="34" t="s">
        <v>9079</v>
      </c>
      <c r="C1927" s="34" t="s">
        <v>9079</v>
      </c>
      <c r="D1927" t="s">
        <v>5310</v>
      </c>
    </row>
    <row r="1928" spans="1:4">
      <c r="A1928" s="34" t="s">
        <v>9080</v>
      </c>
      <c r="B1928" s="34" t="s">
        <v>9081</v>
      </c>
      <c r="C1928" s="34" t="s">
        <v>9081</v>
      </c>
      <c r="D1928" t="s">
        <v>5310</v>
      </c>
    </row>
    <row r="1929" spans="1:4">
      <c r="A1929" s="34" t="s">
        <v>1107</v>
      </c>
      <c r="B1929" s="34" t="s">
        <v>1108</v>
      </c>
      <c r="C1929" s="34" t="s">
        <v>1108</v>
      </c>
      <c r="D1929" t="s">
        <v>5310</v>
      </c>
    </row>
    <row r="1930" spans="1:4">
      <c r="A1930" s="34" t="s">
        <v>3873</v>
      </c>
      <c r="B1930" s="34" t="s">
        <v>3874</v>
      </c>
      <c r="C1930" s="34" t="s">
        <v>3874</v>
      </c>
      <c r="D1930" t="s">
        <v>5310</v>
      </c>
    </row>
    <row r="1931" spans="1:4">
      <c r="A1931" s="34" t="s">
        <v>1019</v>
      </c>
      <c r="B1931" s="34" t="s">
        <v>1020</v>
      </c>
      <c r="C1931" s="34" t="s">
        <v>1020</v>
      </c>
      <c r="D1931" t="s">
        <v>5310</v>
      </c>
    </row>
    <row r="1932" spans="1:4">
      <c r="A1932" s="34" t="s">
        <v>1019</v>
      </c>
      <c r="B1932" s="34" t="s">
        <v>1020</v>
      </c>
      <c r="C1932" s="34" t="s">
        <v>1020</v>
      </c>
      <c r="D1932" t="s">
        <v>5310</v>
      </c>
    </row>
    <row r="1933" spans="1:4">
      <c r="A1933" s="34" t="s">
        <v>9082</v>
      </c>
      <c r="B1933" s="34" t="s">
        <v>9083</v>
      </c>
      <c r="C1933" s="34" t="s">
        <v>9083</v>
      </c>
      <c r="D1933" t="s">
        <v>5310</v>
      </c>
    </row>
    <row r="1934" spans="1:4">
      <c r="A1934" s="34" t="s">
        <v>1712</v>
      </c>
      <c r="B1934" s="34" t="s">
        <v>1713</v>
      </c>
      <c r="C1934" s="34" t="s">
        <v>1713</v>
      </c>
      <c r="D1934" t="s">
        <v>5310</v>
      </c>
    </row>
    <row r="1935" spans="1:4">
      <c r="A1935" s="34" t="s">
        <v>2209</v>
      </c>
      <c r="B1935" s="34" t="s">
        <v>2210</v>
      </c>
      <c r="C1935" s="34" t="s">
        <v>9429</v>
      </c>
      <c r="D1935" t="s">
        <v>5310</v>
      </c>
    </row>
    <row r="1936" spans="1:4">
      <c r="A1936" s="34" t="s">
        <v>3259</v>
      </c>
      <c r="B1936" s="34" t="s">
        <v>3260</v>
      </c>
      <c r="C1936" s="34" t="s">
        <v>9430</v>
      </c>
      <c r="D1936" t="s">
        <v>5310</v>
      </c>
    </row>
    <row r="1937" spans="1:4">
      <c r="A1937" s="34" t="s">
        <v>9084</v>
      </c>
      <c r="B1937" s="34" t="s">
        <v>9085</v>
      </c>
      <c r="C1937" s="34" t="s">
        <v>9085</v>
      </c>
      <c r="D1937" t="s">
        <v>5310</v>
      </c>
    </row>
    <row r="1938" spans="1:4">
      <c r="A1938" s="34" t="s">
        <v>3479</v>
      </c>
      <c r="B1938" s="34" t="s">
        <v>3480</v>
      </c>
      <c r="C1938" s="34" t="s">
        <v>9431</v>
      </c>
      <c r="D1938" t="s">
        <v>5310</v>
      </c>
    </row>
    <row r="1939" spans="1:4">
      <c r="A1939" s="34" t="s">
        <v>2218</v>
      </c>
      <c r="B1939" s="34" t="s">
        <v>2219</v>
      </c>
      <c r="C1939" s="34" t="s">
        <v>2219</v>
      </c>
      <c r="D1939" t="s">
        <v>5310</v>
      </c>
    </row>
    <row r="1940" spans="1:4">
      <c r="A1940" s="34" t="s">
        <v>1724</v>
      </c>
      <c r="B1940" s="34" t="s">
        <v>1725</v>
      </c>
      <c r="C1940" s="34" t="s">
        <v>1725</v>
      </c>
      <c r="D1940" t="s">
        <v>5310</v>
      </c>
    </row>
    <row r="1941" spans="1:4">
      <c r="A1941" s="34" t="s">
        <v>1726</v>
      </c>
      <c r="B1941" s="34" t="s">
        <v>1727</v>
      </c>
      <c r="C1941" s="34" t="s">
        <v>1727</v>
      </c>
      <c r="D1941" t="s">
        <v>5310</v>
      </c>
    </row>
    <row r="1942" spans="1:4">
      <c r="A1942" s="34" t="s">
        <v>2220</v>
      </c>
      <c r="B1942" s="34" t="s">
        <v>2221</v>
      </c>
      <c r="C1942" s="34" t="s">
        <v>2221</v>
      </c>
      <c r="D1942" t="s">
        <v>5310</v>
      </c>
    </row>
    <row r="1943" spans="1:4">
      <c r="A1943" s="34" t="s">
        <v>2222</v>
      </c>
      <c r="B1943" s="34" t="s">
        <v>2223</v>
      </c>
      <c r="C1943" s="34" t="s">
        <v>2223</v>
      </c>
      <c r="D1943" t="s">
        <v>5310</v>
      </c>
    </row>
    <row r="1944" spans="1:4">
      <c r="A1944" s="34" t="s">
        <v>2222</v>
      </c>
      <c r="B1944" s="34" t="s">
        <v>2223</v>
      </c>
      <c r="C1944" s="34" t="s">
        <v>2223</v>
      </c>
      <c r="D1944" t="s">
        <v>5310</v>
      </c>
    </row>
    <row r="1945" spans="1:4">
      <c r="A1945" s="34" t="s">
        <v>9086</v>
      </c>
      <c r="B1945" s="34" t="s">
        <v>9087</v>
      </c>
      <c r="C1945" s="34" t="s">
        <v>9087</v>
      </c>
      <c r="D1945" t="s">
        <v>5310</v>
      </c>
    </row>
    <row r="1946" spans="1:4">
      <c r="A1946" s="34" t="s">
        <v>3497</v>
      </c>
      <c r="B1946" s="34" t="s">
        <v>3498</v>
      </c>
      <c r="C1946" s="34" t="s">
        <v>9432</v>
      </c>
      <c r="D1946" t="s">
        <v>5310</v>
      </c>
    </row>
    <row r="1947" spans="1:4">
      <c r="A1947" s="34" t="s">
        <v>4412</v>
      </c>
      <c r="B1947" s="34" t="s">
        <v>4413</v>
      </c>
      <c r="C1947" s="34" t="s">
        <v>9433</v>
      </c>
      <c r="D1947" t="s">
        <v>5305</v>
      </c>
    </row>
    <row r="1948" spans="1:4">
      <c r="A1948" s="34" t="s">
        <v>1181</v>
      </c>
      <c r="B1948" s="34" t="s">
        <v>1182</v>
      </c>
      <c r="C1948" s="34" t="s">
        <v>9434</v>
      </c>
      <c r="D1948" t="s">
        <v>5305</v>
      </c>
    </row>
    <row r="1949" spans="1:4">
      <c r="A1949" s="34" t="s">
        <v>1181</v>
      </c>
      <c r="B1949" s="34" t="s">
        <v>1182</v>
      </c>
      <c r="C1949" s="34" t="s">
        <v>9434</v>
      </c>
      <c r="D1949" t="s">
        <v>5305</v>
      </c>
    </row>
    <row r="1950" spans="1:4">
      <c r="A1950" s="34" t="s">
        <v>3883</v>
      </c>
      <c r="B1950" s="34" t="s">
        <v>3884</v>
      </c>
      <c r="C1950" s="34" t="s">
        <v>9435</v>
      </c>
      <c r="D1950" t="s">
        <v>5305</v>
      </c>
    </row>
    <row r="1951" spans="1:4">
      <c r="A1951" s="34" t="s">
        <v>1736</v>
      </c>
      <c r="B1951" s="34" t="s">
        <v>1737</v>
      </c>
      <c r="C1951" s="34" t="s">
        <v>9436</v>
      </c>
      <c r="D1951" t="s">
        <v>5305</v>
      </c>
    </row>
    <row r="1952" spans="1:4">
      <c r="A1952" s="34" t="s">
        <v>2236</v>
      </c>
      <c r="B1952" s="34" t="s">
        <v>2237</v>
      </c>
      <c r="C1952" s="34" t="s">
        <v>9437</v>
      </c>
      <c r="D1952" t="s">
        <v>5305</v>
      </c>
    </row>
    <row r="1953" spans="1:4">
      <c r="A1953" s="34" t="s">
        <v>3891</v>
      </c>
      <c r="B1953" s="34" t="s">
        <v>3892</v>
      </c>
      <c r="C1953" s="34" t="s">
        <v>9438</v>
      </c>
      <c r="D1953" t="s">
        <v>5305</v>
      </c>
    </row>
    <row r="1954" spans="1:4">
      <c r="A1954" s="34" t="s">
        <v>1135</v>
      </c>
      <c r="B1954" s="34" t="s">
        <v>1136</v>
      </c>
      <c r="C1954" s="34" t="s">
        <v>9439</v>
      </c>
      <c r="D1954" t="s">
        <v>5305</v>
      </c>
    </row>
    <row r="1955" spans="1:4">
      <c r="A1955" s="34" t="s">
        <v>2238</v>
      </c>
      <c r="B1955" s="34" t="s">
        <v>2239</v>
      </c>
      <c r="C1955" s="34" t="s">
        <v>9440</v>
      </c>
      <c r="D1955" t="s">
        <v>5305</v>
      </c>
    </row>
    <row r="1956" spans="1:4">
      <c r="A1956" s="34" t="s">
        <v>1752</v>
      </c>
      <c r="B1956" s="34" t="s">
        <v>1753</v>
      </c>
      <c r="C1956" s="34" t="s">
        <v>9441</v>
      </c>
      <c r="D1956" t="s">
        <v>5305</v>
      </c>
    </row>
    <row r="1957" spans="1:4">
      <c r="A1957" s="34" t="s">
        <v>2240</v>
      </c>
      <c r="B1957" s="34" t="s">
        <v>2241</v>
      </c>
      <c r="C1957" s="34" t="s">
        <v>9442</v>
      </c>
      <c r="D1957" t="s">
        <v>5305</v>
      </c>
    </row>
    <row r="1958" spans="1:4">
      <c r="A1958" s="34" t="s">
        <v>3283</v>
      </c>
      <c r="B1958" s="34" t="s">
        <v>3284</v>
      </c>
      <c r="C1958" s="34" t="s">
        <v>9443</v>
      </c>
      <c r="D1958" t="s">
        <v>5305</v>
      </c>
    </row>
    <row r="1959" spans="1:4">
      <c r="A1959" s="34" t="s">
        <v>2242</v>
      </c>
      <c r="B1959" s="34" t="s">
        <v>2243</v>
      </c>
      <c r="C1959" s="34" t="s">
        <v>9444</v>
      </c>
      <c r="D1959" t="s">
        <v>5305</v>
      </c>
    </row>
    <row r="1960" spans="1:4">
      <c r="A1960" s="34" t="s">
        <v>2244</v>
      </c>
      <c r="B1960" s="34" t="s">
        <v>2245</v>
      </c>
      <c r="C1960" s="34" t="s">
        <v>9445</v>
      </c>
      <c r="D1960" t="s">
        <v>5305</v>
      </c>
    </row>
    <row r="1961" spans="1:4">
      <c r="A1961" s="34" t="s">
        <v>1141</v>
      </c>
      <c r="B1961" s="34" t="s">
        <v>1142</v>
      </c>
      <c r="C1961" s="34" t="s">
        <v>9446</v>
      </c>
      <c r="D1961" t="s">
        <v>5305</v>
      </c>
    </row>
    <row r="1962" spans="1:4">
      <c r="A1962" s="34" t="s">
        <v>1141</v>
      </c>
      <c r="B1962" s="34" t="s">
        <v>1142</v>
      </c>
      <c r="C1962" s="34" t="s">
        <v>9446</v>
      </c>
      <c r="D1962" t="s">
        <v>5305</v>
      </c>
    </row>
    <row r="1963" spans="1:4">
      <c r="A1963" s="34" t="s">
        <v>1143</v>
      </c>
      <c r="B1963" s="34" t="s">
        <v>1144</v>
      </c>
      <c r="C1963" s="34" t="s">
        <v>9447</v>
      </c>
      <c r="D1963" t="s">
        <v>5305</v>
      </c>
    </row>
    <row r="1964" spans="1:4">
      <c r="A1964" s="34" t="s">
        <v>1758</v>
      </c>
      <c r="B1964" s="34" t="s">
        <v>1759</v>
      </c>
      <c r="C1964" s="34" t="s">
        <v>9448</v>
      </c>
      <c r="D1964" t="s">
        <v>5305</v>
      </c>
    </row>
    <row r="1965" spans="1:4">
      <c r="A1965" s="34" t="s">
        <v>1149</v>
      </c>
      <c r="B1965" s="34" t="s">
        <v>1150</v>
      </c>
      <c r="C1965" s="34" t="s">
        <v>9449</v>
      </c>
      <c r="D1965" t="s">
        <v>5305</v>
      </c>
    </row>
    <row r="1966" spans="1:4">
      <c r="A1966" s="34" t="s">
        <v>1153</v>
      </c>
      <c r="B1966" s="34" t="s">
        <v>1154</v>
      </c>
      <c r="C1966" s="34" t="s">
        <v>9450</v>
      </c>
      <c r="D1966" t="s">
        <v>5305</v>
      </c>
    </row>
    <row r="1967" spans="1:4">
      <c r="A1967" s="34" t="s">
        <v>1155</v>
      </c>
      <c r="B1967" s="34" t="s">
        <v>1156</v>
      </c>
      <c r="C1967" s="34" t="s">
        <v>9451</v>
      </c>
      <c r="D1967" t="s">
        <v>5305</v>
      </c>
    </row>
    <row r="1968" spans="1:4">
      <c r="A1968" s="34" t="s">
        <v>1155</v>
      </c>
      <c r="B1968" s="34" t="s">
        <v>1156</v>
      </c>
      <c r="C1968" s="34" t="s">
        <v>9451</v>
      </c>
      <c r="D1968" t="s">
        <v>5305</v>
      </c>
    </row>
    <row r="1969" spans="1:4">
      <c r="A1969" s="34" t="s">
        <v>1157</v>
      </c>
      <c r="B1969" s="34" t="s">
        <v>1158</v>
      </c>
      <c r="C1969" s="34" t="s">
        <v>9452</v>
      </c>
      <c r="D1969" t="s">
        <v>5305</v>
      </c>
    </row>
    <row r="1970" spans="1:4">
      <c r="A1970" s="34" t="s">
        <v>1157</v>
      </c>
      <c r="B1970" s="34" t="s">
        <v>1158</v>
      </c>
      <c r="C1970" s="34" t="s">
        <v>9452</v>
      </c>
      <c r="D1970" t="s">
        <v>5305</v>
      </c>
    </row>
    <row r="1971" spans="1:4">
      <c r="A1971" s="34" t="s">
        <v>1157</v>
      </c>
      <c r="B1971" s="34" t="s">
        <v>1158</v>
      </c>
      <c r="C1971" s="34" t="s">
        <v>9452</v>
      </c>
      <c r="D1971" t="s">
        <v>5305</v>
      </c>
    </row>
    <row r="1972" spans="1:4">
      <c r="A1972" s="34" t="s">
        <v>1157</v>
      </c>
      <c r="B1972" s="34" t="s">
        <v>1158</v>
      </c>
      <c r="C1972" s="34" t="s">
        <v>9452</v>
      </c>
      <c r="D1972" t="s">
        <v>5305</v>
      </c>
    </row>
    <row r="1973" spans="1:4">
      <c r="A1973" s="34" t="s">
        <v>1157</v>
      </c>
      <c r="B1973" s="34" t="s">
        <v>1158</v>
      </c>
      <c r="C1973" s="34" t="s">
        <v>9452</v>
      </c>
      <c r="D1973" t="s">
        <v>5305</v>
      </c>
    </row>
    <row r="1974" spans="1:4">
      <c r="A1974" s="34" t="s">
        <v>1159</v>
      </c>
      <c r="B1974" s="34" t="s">
        <v>1160</v>
      </c>
      <c r="C1974" s="34" t="s">
        <v>9453</v>
      </c>
      <c r="D1974" t="s">
        <v>5305</v>
      </c>
    </row>
    <row r="1975" spans="1:4">
      <c r="A1975" s="34" t="s">
        <v>1159</v>
      </c>
      <c r="B1975" s="34" t="s">
        <v>1160</v>
      </c>
      <c r="C1975" s="34" t="s">
        <v>9453</v>
      </c>
      <c r="D1975" t="s">
        <v>5305</v>
      </c>
    </row>
    <row r="1976" spans="1:4">
      <c r="A1976" s="34" t="s">
        <v>1159</v>
      </c>
      <c r="B1976" s="34" t="s">
        <v>1160</v>
      </c>
      <c r="C1976" s="34" t="s">
        <v>9453</v>
      </c>
      <c r="D1976" t="s">
        <v>5305</v>
      </c>
    </row>
    <row r="1977" spans="1:4">
      <c r="A1977" s="34" t="s">
        <v>1161</v>
      </c>
      <c r="B1977" s="34" t="s">
        <v>1162</v>
      </c>
      <c r="C1977" s="34" t="s">
        <v>9454</v>
      </c>
      <c r="D1977" t="s">
        <v>5305</v>
      </c>
    </row>
    <row r="1978" spans="1:4">
      <c r="A1978" s="34" t="s">
        <v>1161</v>
      </c>
      <c r="B1978" s="34" t="s">
        <v>1162</v>
      </c>
      <c r="C1978" s="34" t="s">
        <v>9454</v>
      </c>
      <c r="D1978" t="s">
        <v>5305</v>
      </c>
    </row>
    <row r="1979" spans="1:4">
      <c r="A1979" s="34" t="s">
        <v>1161</v>
      </c>
      <c r="B1979" s="34" t="s">
        <v>1162</v>
      </c>
      <c r="C1979" s="34" t="s">
        <v>9454</v>
      </c>
      <c r="D1979" t="s">
        <v>5305</v>
      </c>
    </row>
    <row r="1980" spans="1:4">
      <c r="A1980" s="34" t="s">
        <v>1764</v>
      </c>
      <c r="B1980" s="34" t="s">
        <v>1765</v>
      </c>
      <c r="C1980" s="34" t="s">
        <v>9455</v>
      </c>
      <c r="D1980" t="s">
        <v>5305</v>
      </c>
    </row>
    <row r="1981" spans="1:4">
      <c r="A1981" s="34" t="s">
        <v>1163</v>
      </c>
      <c r="B1981" s="34" t="s">
        <v>1164</v>
      </c>
      <c r="C1981" s="34" t="s">
        <v>9456</v>
      </c>
      <c r="D1981" t="s">
        <v>5305</v>
      </c>
    </row>
    <row r="1982" spans="1:4">
      <c r="A1982" s="34" t="s">
        <v>1165</v>
      </c>
      <c r="B1982" s="34" t="s">
        <v>1166</v>
      </c>
      <c r="C1982" s="34" t="s">
        <v>9457</v>
      </c>
      <c r="D1982" t="s">
        <v>5305</v>
      </c>
    </row>
    <row r="1983" spans="1:4">
      <c r="A1983" s="34" t="s">
        <v>9088</v>
      </c>
      <c r="B1983" s="34" t="s">
        <v>9089</v>
      </c>
      <c r="C1983" s="34" t="s">
        <v>9458</v>
      </c>
      <c r="D1983" t="s">
        <v>5305</v>
      </c>
    </row>
    <row r="1984" spans="1:4">
      <c r="A1984" s="34" t="s">
        <v>2254</v>
      </c>
      <c r="B1984" s="34" t="s">
        <v>2255</v>
      </c>
      <c r="C1984" s="34" t="s">
        <v>9459</v>
      </c>
      <c r="D1984" t="s">
        <v>5305</v>
      </c>
    </row>
    <row r="1985" spans="1:4">
      <c r="A1985" s="34" t="s">
        <v>9090</v>
      </c>
      <c r="B1985" s="34" t="s">
        <v>9091</v>
      </c>
      <c r="C1985" s="34" t="s">
        <v>9460</v>
      </c>
      <c r="D1985" t="s">
        <v>5306</v>
      </c>
    </row>
    <row r="1986" spans="1:4">
      <c r="A1986" s="34" t="s">
        <v>3814</v>
      </c>
      <c r="B1986" s="34" t="s">
        <v>3815</v>
      </c>
      <c r="C1986" s="34" t="s">
        <v>9461</v>
      </c>
      <c r="D1986" t="s">
        <v>5306</v>
      </c>
    </row>
    <row r="1987" spans="1:4">
      <c r="A1987" s="34" t="s">
        <v>9092</v>
      </c>
      <c r="B1987" s="34" t="s">
        <v>9093</v>
      </c>
      <c r="C1987" s="34" t="s">
        <v>9462</v>
      </c>
      <c r="D1987" t="s">
        <v>5306</v>
      </c>
    </row>
    <row r="1988" spans="1:4">
      <c r="A1988" s="34" t="s">
        <v>1515</v>
      </c>
      <c r="B1988" s="34" t="s">
        <v>1516</v>
      </c>
      <c r="C1988" s="34" t="s">
        <v>9463</v>
      </c>
      <c r="D1988" t="s">
        <v>5306</v>
      </c>
    </row>
    <row r="1989" spans="1:4">
      <c r="A1989" s="34" t="s">
        <v>9094</v>
      </c>
      <c r="B1989" s="34" t="s">
        <v>9095</v>
      </c>
      <c r="C1989" s="34" t="s">
        <v>9464</v>
      </c>
      <c r="D1989" t="s">
        <v>5306</v>
      </c>
    </row>
    <row r="1990" spans="1:4">
      <c r="A1990" s="34" t="s">
        <v>1437</v>
      </c>
      <c r="B1990" s="34" t="s">
        <v>1438</v>
      </c>
      <c r="C1990" s="34" t="s">
        <v>9465</v>
      </c>
      <c r="D1990" t="s">
        <v>5306</v>
      </c>
    </row>
    <row r="1991" spans="1:4">
      <c r="A1991" s="34" t="s">
        <v>1451</v>
      </c>
      <c r="B1991" s="34" t="s">
        <v>1452</v>
      </c>
      <c r="C1991" s="34" t="s">
        <v>9466</v>
      </c>
      <c r="D1991" t="s">
        <v>5306</v>
      </c>
    </row>
    <row r="1992" spans="1:4">
      <c r="A1992" s="34" t="s">
        <v>3820</v>
      </c>
      <c r="B1992" s="34" t="s">
        <v>3821</v>
      </c>
      <c r="C1992" s="34" t="s">
        <v>9467</v>
      </c>
      <c r="D1992" t="s">
        <v>5306</v>
      </c>
    </row>
    <row r="1993" spans="1:4">
      <c r="A1993" s="34" t="s">
        <v>3820</v>
      </c>
      <c r="B1993" s="34" t="s">
        <v>3821</v>
      </c>
      <c r="C1993" s="34" t="s">
        <v>9467</v>
      </c>
      <c r="D1993" t="s">
        <v>5306</v>
      </c>
    </row>
    <row r="1994" spans="1:4">
      <c r="A1994" s="34" t="s">
        <v>9096</v>
      </c>
      <c r="B1994" s="34" t="s">
        <v>9097</v>
      </c>
      <c r="C1994" s="34" t="s">
        <v>9468</v>
      </c>
      <c r="D1994" t="s">
        <v>5306</v>
      </c>
    </row>
    <row r="1995" spans="1:4">
      <c r="A1995" s="34" t="s">
        <v>400</v>
      </c>
      <c r="B1995" s="34" t="s">
        <v>401</v>
      </c>
      <c r="C1995" s="34" t="s">
        <v>9469</v>
      </c>
      <c r="D1995" t="s">
        <v>5306</v>
      </c>
    </row>
    <row r="1996" spans="1:4">
      <c r="A1996" s="34" t="s">
        <v>9098</v>
      </c>
      <c r="B1996" s="34" t="s">
        <v>9099</v>
      </c>
      <c r="C1996" s="34" t="s">
        <v>9470</v>
      </c>
      <c r="D1996" t="s">
        <v>5306</v>
      </c>
    </row>
    <row r="1997" spans="1:4">
      <c r="A1997" s="34" t="s">
        <v>9100</v>
      </c>
      <c r="B1997" s="34" t="s">
        <v>9101</v>
      </c>
      <c r="C1997" s="34" t="s">
        <v>9471</v>
      </c>
      <c r="D1997" t="s">
        <v>5306</v>
      </c>
    </row>
    <row r="1998" spans="1:4">
      <c r="A1998" s="34" t="s">
        <v>412</v>
      </c>
      <c r="B1998" s="34" t="s">
        <v>413</v>
      </c>
      <c r="C1998" s="34" t="s">
        <v>9472</v>
      </c>
      <c r="D1998" t="s">
        <v>5306</v>
      </c>
    </row>
    <row r="1999" spans="1:4">
      <c r="A1999" s="34" t="s">
        <v>412</v>
      </c>
      <c r="B1999" s="34" t="s">
        <v>413</v>
      </c>
      <c r="C1999" s="34" t="s">
        <v>9472</v>
      </c>
      <c r="D1999" t="s">
        <v>5306</v>
      </c>
    </row>
    <row r="2000" spans="1:4">
      <c r="A2000" s="34" t="s">
        <v>9102</v>
      </c>
      <c r="B2000" s="34" t="s">
        <v>9103</v>
      </c>
      <c r="C2000" s="34" t="s">
        <v>9473</v>
      </c>
      <c r="D2000" t="s">
        <v>5306</v>
      </c>
    </row>
    <row r="2001" spans="1:4">
      <c r="A2001" s="34" t="s">
        <v>9104</v>
      </c>
      <c r="B2001" s="34" t="s">
        <v>9105</v>
      </c>
      <c r="C2001" s="34" t="s">
        <v>9474</v>
      </c>
      <c r="D2001" t="s">
        <v>5306</v>
      </c>
    </row>
    <row r="2002" spans="1:4">
      <c r="A2002" s="34" t="s">
        <v>9106</v>
      </c>
      <c r="B2002" s="34" t="s">
        <v>9107</v>
      </c>
      <c r="C2002" s="34" t="s">
        <v>9475</v>
      </c>
      <c r="D2002" t="s">
        <v>5306</v>
      </c>
    </row>
    <row r="2003" spans="1:4">
      <c r="A2003" s="34" t="s">
        <v>510</v>
      </c>
      <c r="B2003" s="34" t="s">
        <v>511</v>
      </c>
      <c r="C2003" s="34" t="s">
        <v>9476</v>
      </c>
      <c r="D2003" t="s">
        <v>5306</v>
      </c>
    </row>
    <row r="2004" spans="1:4">
      <c r="A2004" s="34" t="s">
        <v>574</v>
      </c>
      <c r="B2004" s="34" t="s">
        <v>575</v>
      </c>
      <c r="C2004" s="34" t="s">
        <v>9477</v>
      </c>
      <c r="D2004" t="s">
        <v>5306</v>
      </c>
    </row>
    <row r="2005" spans="1:4">
      <c r="A2005" s="34" t="s">
        <v>576</v>
      </c>
      <c r="B2005" s="34" t="s">
        <v>577</v>
      </c>
      <c r="C2005" s="34" t="s">
        <v>9478</v>
      </c>
      <c r="D2005" t="s">
        <v>5306</v>
      </c>
    </row>
    <row r="2006" spans="1:4">
      <c r="A2006" s="34" t="s">
        <v>278</v>
      </c>
      <c r="B2006" s="34" t="s">
        <v>279</v>
      </c>
      <c r="C2006" s="34" t="s">
        <v>9291</v>
      </c>
      <c r="D2006" t="s">
        <v>5306</v>
      </c>
    </row>
    <row r="2007" spans="1:4">
      <c r="A2007" s="34" t="s">
        <v>296</v>
      </c>
      <c r="B2007" s="34" t="s">
        <v>297</v>
      </c>
      <c r="C2007" s="34" t="s">
        <v>9479</v>
      </c>
      <c r="D2007" t="s">
        <v>5306</v>
      </c>
    </row>
    <row r="2008" spans="1:4">
      <c r="A2008" s="34" t="s">
        <v>276</v>
      </c>
      <c r="B2008" s="34" t="s">
        <v>277</v>
      </c>
      <c r="C2008" s="34" t="s">
        <v>9292</v>
      </c>
      <c r="D2008" t="s">
        <v>5306</v>
      </c>
    </row>
    <row r="2009" spans="1:4">
      <c r="A2009" s="34" t="s">
        <v>310</v>
      </c>
      <c r="B2009" s="34" t="s">
        <v>311</v>
      </c>
      <c r="C2009" s="34" t="s">
        <v>9480</v>
      </c>
      <c r="D2009" t="s">
        <v>5306</v>
      </c>
    </row>
    <row r="2010" spans="1:4">
      <c r="A2010" s="34" t="s">
        <v>280</v>
      </c>
      <c r="B2010" s="34" t="s">
        <v>281</v>
      </c>
      <c r="C2010" s="34" t="s">
        <v>9296</v>
      </c>
      <c r="D2010" t="s">
        <v>5306</v>
      </c>
    </row>
    <row r="2011" spans="1:4">
      <c r="A2011" s="34" t="s">
        <v>1477</v>
      </c>
      <c r="B2011" s="34" t="s">
        <v>1478</v>
      </c>
      <c r="C2011" s="34" t="s">
        <v>9481</v>
      </c>
      <c r="D2011" t="s">
        <v>5306</v>
      </c>
    </row>
    <row r="2012" spans="1:4">
      <c r="A2012" s="34" t="s">
        <v>282</v>
      </c>
      <c r="B2012" s="34" t="s">
        <v>283</v>
      </c>
      <c r="C2012" s="34" t="s">
        <v>9298</v>
      </c>
      <c r="D2012" t="s">
        <v>5306</v>
      </c>
    </row>
    <row r="2013" spans="1:4">
      <c r="A2013" s="34" t="s">
        <v>201</v>
      </c>
      <c r="B2013" s="34" t="s">
        <v>202</v>
      </c>
      <c r="C2013" s="34" t="s">
        <v>9482</v>
      </c>
      <c r="D2013" t="s">
        <v>5306</v>
      </c>
    </row>
    <row r="2014" spans="1:4">
      <c r="A2014" s="34" t="s">
        <v>322</v>
      </c>
      <c r="B2014" s="34" t="s">
        <v>323</v>
      </c>
      <c r="C2014" s="34" t="s">
        <v>9483</v>
      </c>
      <c r="D2014" t="s">
        <v>5306</v>
      </c>
    </row>
    <row r="2015" spans="1:4">
      <c r="A2015" s="34" t="s">
        <v>3832</v>
      </c>
      <c r="B2015" s="34" t="s">
        <v>3833</v>
      </c>
      <c r="C2015" s="34" t="s">
        <v>9484</v>
      </c>
      <c r="D2015" t="s">
        <v>5306</v>
      </c>
    </row>
    <row r="2016" spans="1:4">
      <c r="A2016" s="34" t="s">
        <v>2450</v>
      </c>
      <c r="B2016" s="34" t="s">
        <v>2451</v>
      </c>
      <c r="C2016" s="34" t="s">
        <v>9485</v>
      </c>
      <c r="D2016" t="s">
        <v>5310</v>
      </c>
    </row>
    <row r="2017" spans="1:4">
      <c r="A2017" s="34" t="s">
        <v>2462</v>
      </c>
      <c r="B2017" s="34" t="s">
        <v>2463</v>
      </c>
      <c r="C2017" s="34" t="s">
        <v>9486</v>
      </c>
      <c r="D2017" t="s">
        <v>5310</v>
      </c>
    </row>
    <row r="2018" spans="1:4">
      <c r="A2018" s="34" t="s">
        <v>3573</v>
      </c>
      <c r="B2018" s="34" t="s">
        <v>3574</v>
      </c>
      <c r="C2018" s="34" t="s">
        <v>9487</v>
      </c>
      <c r="D2018" t="s">
        <v>5310</v>
      </c>
    </row>
    <row r="2019" spans="1:4">
      <c r="A2019" s="34" t="s">
        <v>2618</v>
      </c>
      <c r="B2019" s="34" t="s">
        <v>2619</v>
      </c>
      <c r="C2019" s="34" t="s">
        <v>9488</v>
      </c>
      <c r="D2019" t="s">
        <v>5305</v>
      </c>
    </row>
    <row r="2020" spans="1:4">
      <c r="A2020" s="34" t="s">
        <v>2472</v>
      </c>
      <c r="B2020" s="34" t="s">
        <v>2473</v>
      </c>
      <c r="C2020" s="34" t="s">
        <v>9489</v>
      </c>
      <c r="D2020" t="s">
        <v>5305</v>
      </c>
    </row>
    <row r="2021" spans="1:4">
      <c r="A2021" s="34" t="s">
        <v>2472</v>
      </c>
      <c r="B2021" s="34" t="s">
        <v>2473</v>
      </c>
      <c r="C2021" s="34" t="s">
        <v>9489</v>
      </c>
      <c r="D2021" t="s">
        <v>5305</v>
      </c>
    </row>
    <row r="2022" spans="1:4">
      <c r="A2022" s="34" t="s">
        <v>2474</v>
      </c>
      <c r="B2022" s="34" t="s">
        <v>2475</v>
      </c>
      <c r="C2022" s="34" t="s">
        <v>9490</v>
      </c>
      <c r="D2022" t="s">
        <v>5305</v>
      </c>
    </row>
    <row r="2023" spans="1:4">
      <c r="A2023" s="34" t="s">
        <v>2474</v>
      </c>
      <c r="B2023" s="34" t="s">
        <v>2475</v>
      </c>
      <c r="C2023" s="34" t="s">
        <v>9490</v>
      </c>
      <c r="D2023" t="s">
        <v>5305</v>
      </c>
    </row>
    <row r="2024" spans="1:4">
      <c r="A2024" s="34" t="s">
        <v>3967</v>
      </c>
      <c r="B2024" s="34" t="s">
        <v>3968</v>
      </c>
      <c r="C2024" s="34" t="s">
        <v>9491</v>
      </c>
      <c r="D2024" t="s">
        <v>5305</v>
      </c>
    </row>
    <row r="2025" spans="1:4">
      <c r="A2025" s="34" t="s">
        <v>1185</v>
      </c>
      <c r="B2025" s="34" t="s">
        <v>1186</v>
      </c>
      <c r="C2025" s="34" t="s">
        <v>9492</v>
      </c>
      <c r="D2025" t="s">
        <v>7502</v>
      </c>
    </row>
    <row r="2026" spans="1:4">
      <c r="A2026" s="34" t="s">
        <v>1321</v>
      </c>
      <c r="B2026" s="34" t="s">
        <v>1322</v>
      </c>
      <c r="C2026" s="34" t="s">
        <v>9493</v>
      </c>
      <c r="D2026" t="s">
        <v>7502</v>
      </c>
    </row>
    <row r="2027" spans="1:4">
      <c r="A2027" s="34" t="s">
        <v>9108</v>
      </c>
      <c r="B2027" s="34" t="s">
        <v>9109</v>
      </c>
      <c r="C2027" s="34" t="s">
        <v>9494</v>
      </c>
      <c r="D2027" t="s">
        <v>9504</v>
      </c>
    </row>
    <row r="2028" spans="1:4">
      <c r="A2028" s="34" t="s">
        <v>9110</v>
      </c>
      <c r="B2028" s="34" t="s">
        <v>9111</v>
      </c>
      <c r="C2028" s="34" t="s">
        <v>9495</v>
      </c>
      <c r="D2028" t="s">
        <v>6537</v>
      </c>
    </row>
    <row r="2029" spans="1:4">
      <c r="A2029" s="34" t="s">
        <v>1606</v>
      </c>
      <c r="B2029" s="34" t="s">
        <v>1607</v>
      </c>
      <c r="C2029" s="34" t="s">
        <v>9496</v>
      </c>
      <c r="D2029" t="s">
        <v>6537</v>
      </c>
    </row>
    <row r="2030" spans="1:4">
      <c r="A2030" s="34" t="s">
        <v>1608</v>
      </c>
      <c r="B2030" s="34" t="s">
        <v>1609</v>
      </c>
      <c r="C2030" s="34" t="s">
        <v>9497</v>
      </c>
      <c r="D2030" t="s">
        <v>6537</v>
      </c>
    </row>
    <row r="2031" spans="1:4">
      <c r="A2031" s="34" t="s">
        <v>9112</v>
      </c>
      <c r="B2031" s="34" t="s">
        <v>9113</v>
      </c>
      <c r="C2031" s="34" t="s">
        <v>9498</v>
      </c>
      <c r="D2031" t="s">
        <v>5308</v>
      </c>
    </row>
    <row r="2032" spans="1:4">
      <c r="A2032" s="34" t="s">
        <v>5095</v>
      </c>
      <c r="B2032" s="34" t="s">
        <v>5096</v>
      </c>
      <c r="C2032" s="34" t="s">
        <v>9499</v>
      </c>
      <c r="D2032" t="s">
        <v>5610</v>
      </c>
    </row>
    <row r="2033" spans="1:5">
      <c r="A2033" s="34" t="s">
        <v>1275</v>
      </c>
      <c r="B2033" s="34" t="s">
        <v>1276</v>
      </c>
      <c r="C2033" s="34" t="s">
        <v>9400</v>
      </c>
      <c r="D2033" t="s">
        <v>5344</v>
      </c>
    </row>
    <row r="2034" spans="1:5">
      <c r="A2034" s="34" t="s">
        <v>1277</v>
      </c>
      <c r="B2034" s="34" t="s">
        <v>1278</v>
      </c>
      <c r="C2034" s="34" t="s">
        <v>9401</v>
      </c>
      <c r="D2034" t="s">
        <v>5344</v>
      </c>
    </row>
    <row r="2035" spans="1:5">
      <c r="A2035" s="34" t="s">
        <v>4931</v>
      </c>
      <c r="B2035" s="34" t="s">
        <v>4932</v>
      </c>
      <c r="C2035" s="34" t="s">
        <v>9500</v>
      </c>
      <c r="D2035" t="s">
        <v>5347</v>
      </c>
    </row>
    <row r="2036" spans="1:5">
      <c r="A2036" s="34" t="s">
        <v>3772</v>
      </c>
      <c r="B2036" s="34" t="s">
        <v>3773</v>
      </c>
      <c r="C2036" s="34" t="s">
        <v>9501</v>
      </c>
      <c r="D2036" t="s">
        <v>5347</v>
      </c>
    </row>
    <row r="2037" spans="1:5">
      <c r="A2037" s="34" t="s">
        <v>3772</v>
      </c>
      <c r="B2037" s="34" t="s">
        <v>3773</v>
      </c>
      <c r="C2037" s="34" t="s">
        <v>9501</v>
      </c>
      <c r="D2037" t="s">
        <v>5347</v>
      </c>
    </row>
    <row r="2038" spans="1:5">
      <c r="A2038" s="34" t="s">
        <v>3772</v>
      </c>
      <c r="B2038" s="34" t="s">
        <v>3773</v>
      </c>
      <c r="C2038" s="34" t="s">
        <v>9501</v>
      </c>
      <c r="D2038" t="s">
        <v>5347</v>
      </c>
    </row>
    <row r="2039" spans="1:5">
      <c r="A2039" s="34" t="s">
        <v>3772</v>
      </c>
      <c r="B2039" s="34" t="s">
        <v>3773</v>
      </c>
      <c r="C2039" s="34" t="s">
        <v>9501</v>
      </c>
      <c r="D2039" t="s">
        <v>5347</v>
      </c>
    </row>
    <row r="2040" spans="1:5" ht="15" thickBot="1"/>
    <row r="2041" spans="1:5">
      <c r="A2041" s="59">
        <v>46143</v>
      </c>
      <c r="B2041" s="57" t="s">
        <v>8447</v>
      </c>
      <c r="C2041" s="57" t="s">
        <v>6553</v>
      </c>
      <c r="D2041" s="57" t="s">
        <v>8844</v>
      </c>
      <c r="E2041" s="58" t="s">
        <v>8845</v>
      </c>
    </row>
    <row r="2042" spans="1:5">
      <c r="A2042" s="34" t="s">
        <v>258</v>
      </c>
      <c r="B2042" s="34" t="s">
        <v>259</v>
      </c>
      <c r="C2042" s="34" t="s">
        <v>9931</v>
      </c>
      <c r="D2042" t="s">
        <v>5306</v>
      </c>
    </row>
    <row r="2043" spans="1:5">
      <c r="A2043" s="34" t="s">
        <v>274</v>
      </c>
      <c r="B2043" s="34" t="s">
        <v>275</v>
      </c>
      <c r="C2043" s="34" t="s">
        <v>9932</v>
      </c>
      <c r="D2043" t="s">
        <v>5306</v>
      </c>
    </row>
    <row r="2044" spans="1:5">
      <c r="A2044" s="34" t="s">
        <v>189</v>
      </c>
      <c r="B2044" s="34" t="s">
        <v>190</v>
      </c>
      <c r="C2044" s="34" t="s">
        <v>9933</v>
      </c>
      <c r="D2044" s="38" t="s">
        <v>5303</v>
      </c>
    </row>
    <row r="2045" spans="1:5">
      <c r="A2045" s="34" t="s">
        <v>272</v>
      </c>
      <c r="B2045" s="34" t="s">
        <v>273</v>
      </c>
      <c r="C2045" s="34" t="s">
        <v>9934</v>
      </c>
      <c r="D2045" s="38" t="s">
        <v>5303</v>
      </c>
    </row>
    <row r="2046" spans="1:5">
      <c r="A2046" s="34" t="s">
        <v>217</v>
      </c>
      <c r="B2046" s="34" t="s">
        <v>218</v>
      </c>
      <c r="C2046" s="34" t="s">
        <v>9935</v>
      </c>
    </row>
    <row r="2047" spans="1:5">
      <c r="A2047" s="34" t="s">
        <v>219</v>
      </c>
      <c r="B2047" s="34" t="s">
        <v>220</v>
      </c>
      <c r="C2047" s="34" t="s">
        <v>6452</v>
      </c>
    </row>
    <row r="2048" spans="1:5">
      <c r="A2048" s="34" t="s">
        <v>9784</v>
      </c>
      <c r="B2048" s="34" t="s">
        <v>9785</v>
      </c>
      <c r="C2048" s="34" t="s">
        <v>9936</v>
      </c>
    </row>
    <row r="2049" spans="1:4">
      <c r="A2049" s="34" t="s">
        <v>4964</v>
      </c>
      <c r="B2049" s="34" t="s">
        <v>4965</v>
      </c>
      <c r="C2049" s="34" t="s">
        <v>9937</v>
      </c>
    </row>
    <row r="2050" spans="1:4">
      <c r="A2050" s="34" t="s">
        <v>9786</v>
      </c>
      <c r="B2050" s="34" t="s">
        <v>9787</v>
      </c>
      <c r="C2050" s="34" t="s">
        <v>9938</v>
      </c>
    </row>
    <row r="2051" spans="1:4">
      <c r="A2051" s="34" t="s">
        <v>9788</v>
      </c>
      <c r="B2051" s="34" t="s">
        <v>9789</v>
      </c>
      <c r="C2051" s="34" t="s">
        <v>9939</v>
      </c>
    </row>
    <row r="2052" spans="1:4">
      <c r="A2052" s="34" t="s">
        <v>9790</v>
      </c>
      <c r="B2052" s="34" t="s">
        <v>9791</v>
      </c>
      <c r="C2052" s="34" t="s">
        <v>9940</v>
      </c>
    </row>
    <row r="2053" spans="1:4">
      <c r="A2053" s="34" t="s">
        <v>620</v>
      </c>
      <c r="B2053" s="34" t="s">
        <v>621</v>
      </c>
      <c r="C2053" s="34" t="s">
        <v>9941</v>
      </c>
    </row>
    <row r="2054" spans="1:4">
      <c r="A2054" s="34" t="s">
        <v>9792</v>
      </c>
      <c r="B2054" s="34" t="s">
        <v>9793</v>
      </c>
      <c r="C2054" s="34" t="s">
        <v>9942</v>
      </c>
      <c r="D2054" t="s">
        <v>5304</v>
      </c>
    </row>
    <row r="2055" spans="1:4">
      <c r="A2055" s="34" t="s">
        <v>9794</v>
      </c>
      <c r="B2055" s="34" t="s">
        <v>9795</v>
      </c>
      <c r="C2055" s="34" t="s">
        <v>9943</v>
      </c>
      <c r="D2055" t="s">
        <v>5304</v>
      </c>
    </row>
    <row r="2056" spans="1:4">
      <c r="A2056" s="34" t="s">
        <v>9796</v>
      </c>
      <c r="B2056" s="34" t="s">
        <v>9797</v>
      </c>
      <c r="C2056" s="34" t="s">
        <v>9944</v>
      </c>
      <c r="D2056" t="s">
        <v>5304</v>
      </c>
    </row>
    <row r="2057" spans="1:4">
      <c r="A2057" s="34" t="s">
        <v>9798</v>
      </c>
      <c r="B2057" s="34" t="s">
        <v>9799</v>
      </c>
      <c r="C2057" s="34" t="s">
        <v>9945</v>
      </c>
      <c r="D2057" t="s">
        <v>5304</v>
      </c>
    </row>
    <row r="2058" spans="1:4">
      <c r="A2058" s="34" t="s">
        <v>9800</v>
      </c>
      <c r="B2058" s="34" t="s">
        <v>9801</v>
      </c>
      <c r="C2058" s="34" t="s">
        <v>9946</v>
      </c>
      <c r="D2058" t="s">
        <v>5304</v>
      </c>
    </row>
    <row r="2059" spans="1:4">
      <c r="A2059" s="34" t="s">
        <v>4312</v>
      </c>
      <c r="B2059" s="34" t="s">
        <v>4313</v>
      </c>
      <c r="C2059" s="34" t="s">
        <v>9947</v>
      </c>
      <c r="D2059" t="s">
        <v>5304</v>
      </c>
    </row>
    <row r="2060" spans="1:4">
      <c r="A2060" s="34" t="s">
        <v>4314</v>
      </c>
      <c r="B2060" s="34" t="s">
        <v>4315</v>
      </c>
      <c r="C2060" s="34" t="s">
        <v>9948</v>
      </c>
      <c r="D2060" t="s">
        <v>5304</v>
      </c>
    </row>
    <row r="2061" spans="1:4">
      <c r="A2061" s="34" t="s">
        <v>4316</v>
      </c>
      <c r="B2061" s="34" t="s">
        <v>4317</v>
      </c>
      <c r="C2061" s="34" t="s">
        <v>9949</v>
      </c>
      <c r="D2061" t="s">
        <v>5304</v>
      </c>
    </row>
    <row r="2062" spans="1:4">
      <c r="A2062" s="34" t="s">
        <v>4324</v>
      </c>
      <c r="B2062" s="34" t="s">
        <v>4325</v>
      </c>
      <c r="C2062" s="34" t="s">
        <v>9950</v>
      </c>
      <c r="D2062" t="s">
        <v>5304</v>
      </c>
    </row>
    <row r="2063" spans="1:4">
      <c r="A2063" s="34" t="s">
        <v>4326</v>
      </c>
      <c r="B2063" s="34" t="s">
        <v>4327</v>
      </c>
      <c r="C2063" s="34" t="s">
        <v>9951</v>
      </c>
      <c r="D2063" t="s">
        <v>5304</v>
      </c>
    </row>
    <row r="2064" spans="1:4">
      <c r="A2064" s="34" t="s">
        <v>4328</v>
      </c>
      <c r="B2064" s="34" t="s">
        <v>4329</v>
      </c>
      <c r="C2064" s="34" t="s">
        <v>9952</v>
      </c>
      <c r="D2064" t="s">
        <v>5304</v>
      </c>
    </row>
    <row r="2065" spans="1:4">
      <c r="A2065" s="34" t="s">
        <v>4496</v>
      </c>
      <c r="B2065" s="34" t="s">
        <v>4497</v>
      </c>
      <c r="C2065" s="34" t="s">
        <v>9953</v>
      </c>
      <c r="D2065" t="s">
        <v>5304</v>
      </c>
    </row>
    <row r="2066" spans="1:4">
      <c r="A2066" s="34" t="s">
        <v>4330</v>
      </c>
      <c r="B2066" s="34" t="s">
        <v>4331</v>
      </c>
      <c r="C2066" s="34" t="s">
        <v>9954</v>
      </c>
      <c r="D2066" t="s">
        <v>5304</v>
      </c>
    </row>
    <row r="2067" spans="1:4">
      <c r="A2067" s="34" t="s">
        <v>4332</v>
      </c>
      <c r="B2067" s="34" t="s">
        <v>4333</v>
      </c>
      <c r="C2067" s="34" t="s">
        <v>9955</v>
      </c>
      <c r="D2067" t="s">
        <v>5304</v>
      </c>
    </row>
    <row r="2068" spans="1:4">
      <c r="A2068" s="34" t="s">
        <v>4344</v>
      </c>
      <c r="B2068" s="34" t="s">
        <v>4345</v>
      </c>
      <c r="C2068" s="34" t="s">
        <v>9956</v>
      </c>
      <c r="D2068" t="s">
        <v>5304</v>
      </c>
    </row>
    <row r="2069" spans="1:4">
      <c r="A2069" s="34" t="s">
        <v>9802</v>
      </c>
      <c r="B2069" s="34" t="s">
        <v>9803</v>
      </c>
      <c r="C2069" s="34" t="s">
        <v>9957</v>
      </c>
      <c r="D2069" t="s">
        <v>5304</v>
      </c>
    </row>
    <row r="2070" spans="1:4">
      <c r="A2070" s="34" t="s">
        <v>1241</v>
      </c>
      <c r="B2070" s="34" t="s">
        <v>1242</v>
      </c>
      <c r="C2070" s="34" t="s">
        <v>9958</v>
      </c>
      <c r="D2070" t="s">
        <v>5304</v>
      </c>
    </row>
    <row r="2071" spans="1:4">
      <c r="A2071" s="34" t="s">
        <v>1241</v>
      </c>
      <c r="B2071" s="34" t="s">
        <v>1242</v>
      </c>
      <c r="C2071" s="34" t="s">
        <v>9958</v>
      </c>
      <c r="D2071" t="s">
        <v>5304</v>
      </c>
    </row>
    <row r="2072" spans="1:4">
      <c r="A2072" s="34" t="s">
        <v>3774</v>
      </c>
      <c r="B2072" s="34" t="s">
        <v>3775</v>
      </c>
      <c r="C2072" s="34" t="s">
        <v>9959</v>
      </c>
      <c r="D2072" t="s">
        <v>5304</v>
      </c>
    </row>
    <row r="2073" spans="1:4">
      <c r="A2073" s="34" t="s">
        <v>4139</v>
      </c>
      <c r="B2073" s="34" t="s">
        <v>4140</v>
      </c>
      <c r="C2073" s="34" t="s">
        <v>9960</v>
      </c>
      <c r="D2073" t="s">
        <v>5304</v>
      </c>
    </row>
    <row r="2074" spans="1:4">
      <c r="A2074" s="34" t="s">
        <v>9804</v>
      </c>
      <c r="B2074" s="34" t="s">
        <v>9805</v>
      </c>
      <c r="C2074" s="34" t="s">
        <v>9961</v>
      </c>
      <c r="D2074" t="s">
        <v>5304</v>
      </c>
    </row>
    <row r="2075" spans="1:4">
      <c r="A2075" s="34" t="s">
        <v>3293</v>
      </c>
      <c r="B2075" s="34" t="s">
        <v>3294</v>
      </c>
      <c r="C2075" s="34" t="s">
        <v>9962</v>
      </c>
      <c r="D2075" t="s">
        <v>5304</v>
      </c>
    </row>
    <row r="2076" spans="1:4">
      <c r="A2076" s="34" t="s">
        <v>5199</v>
      </c>
      <c r="B2076" s="34" t="s">
        <v>5200</v>
      </c>
      <c r="C2076" s="34" t="s">
        <v>9963</v>
      </c>
      <c r="D2076" t="s">
        <v>5304</v>
      </c>
    </row>
    <row r="2077" spans="1:4">
      <c r="A2077" s="34" t="s">
        <v>2775</v>
      </c>
      <c r="B2077" s="34" t="s">
        <v>2776</v>
      </c>
      <c r="C2077" s="34" t="s">
        <v>9964</v>
      </c>
      <c r="D2077" t="s">
        <v>5304</v>
      </c>
    </row>
    <row r="2078" spans="1:4">
      <c r="A2078" s="34" t="s">
        <v>1974</v>
      </c>
      <c r="B2078" s="34" t="s">
        <v>1975</v>
      </c>
      <c r="C2078" s="34" t="s">
        <v>9965</v>
      </c>
      <c r="D2078" t="s">
        <v>5304</v>
      </c>
    </row>
    <row r="2079" spans="1:4">
      <c r="A2079" s="34" t="s">
        <v>9806</v>
      </c>
      <c r="B2079" s="34" t="s">
        <v>9807</v>
      </c>
      <c r="C2079" s="34" t="s">
        <v>9966</v>
      </c>
      <c r="D2079" t="s">
        <v>5304</v>
      </c>
    </row>
    <row r="2080" spans="1:4">
      <c r="A2080" s="34" t="s">
        <v>9808</v>
      </c>
      <c r="B2080" s="34" t="s">
        <v>9809</v>
      </c>
      <c r="C2080" s="34" t="s">
        <v>9967</v>
      </c>
      <c r="D2080" t="s">
        <v>5304</v>
      </c>
    </row>
    <row r="2081" spans="1:4">
      <c r="A2081" s="34" t="s">
        <v>9810</v>
      </c>
      <c r="B2081" s="34" t="s">
        <v>9811</v>
      </c>
      <c r="C2081" s="34" t="s">
        <v>9968</v>
      </c>
      <c r="D2081" t="s">
        <v>5304</v>
      </c>
    </row>
    <row r="2082" spans="1:4">
      <c r="A2082" s="34" t="s">
        <v>9812</v>
      </c>
      <c r="B2082" s="34" t="s">
        <v>9813</v>
      </c>
      <c r="C2082" s="34" t="s">
        <v>9969</v>
      </c>
      <c r="D2082" t="s">
        <v>5304</v>
      </c>
    </row>
    <row r="2083" spans="1:4">
      <c r="A2083" s="34" t="s">
        <v>9814</v>
      </c>
      <c r="B2083" s="34" t="s">
        <v>9815</v>
      </c>
      <c r="C2083" s="34" t="s">
        <v>9970</v>
      </c>
      <c r="D2083" t="s">
        <v>5304</v>
      </c>
    </row>
    <row r="2084" spans="1:4">
      <c r="A2084" s="34" t="s">
        <v>2813</v>
      </c>
      <c r="B2084" s="34" t="s">
        <v>2814</v>
      </c>
      <c r="C2084" s="34" t="s">
        <v>9971</v>
      </c>
      <c r="D2084" t="s">
        <v>5304</v>
      </c>
    </row>
    <row r="2085" spans="1:4">
      <c r="A2085" s="34" t="s">
        <v>9816</v>
      </c>
      <c r="B2085" s="34" t="s">
        <v>9817</v>
      </c>
      <c r="C2085" s="34" t="s">
        <v>9972</v>
      </c>
      <c r="D2085" t="s">
        <v>5304</v>
      </c>
    </row>
    <row r="2086" spans="1:4">
      <c r="A2086" s="34" t="s">
        <v>9818</v>
      </c>
      <c r="B2086" s="34" t="s">
        <v>9819</v>
      </c>
      <c r="C2086" s="34" t="s">
        <v>9973</v>
      </c>
      <c r="D2086" t="s">
        <v>5304</v>
      </c>
    </row>
    <row r="2087" spans="1:4">
      <c r="A2087" s="34" t="s">
        <v>9820</v>
      </c>
      <c r="B2087" s="34" t="s">
        <v>9821</v>
      </c>
      <c r="C2087" s="34" t="s">
        <v>9974</v>
      </c>
      <c r="D2087" t="s">
        <v>5304</v>
      </c>
    </row>
    <row r="2088" spans="1:4">
      <c r="A2088" s="34" t="s">
        <v>4582</v>
      </c>
      <c r="B2088" s="34" t="s">
        <v>4583</v>
      </c>
      <c r="C2088" s="34" t="s">
        <v>9975</v>
      </c>
      <c r="D2088" t="s">
        <v>5304</v>
      </c>
    </row>
    <row r="2089" spans="1:4">
      <c r="A2089" s="34" t="s">
        <v>2875</v>
      </c>
      <c r="B2089" s="34" t="s">
        <v>2876</v>
      </c>
      <c r="C2089" s="34" t="s">
        <v>9976</v>
      </c>
      <c r="D2089" t="s">
        <v>5304</v>
      </c>
    </row>
    <row r="2090" spans="1:4">
      <c r="A2090" s="34" t="s">
        <v>2060</v>
      </c>
      <c r="B2090" s="34" t="s">
        <v>2061</v>
      </c>
      <c r="C2090" s="34" t="s">
        <v>9977</v>
      </c>
      <c r="D2090" t="s">
        <v>5304</v>
      </c>
    </row>
    <row r="2091" spans="1:4">
      <c r="A2091" s="34" t="s">
        <v>2086</v>
      </c>
      <c r="B2091" s="34" t="s">
        <v>2087</v>
      </c>
      <c r="C2091" s="34" t="s">
        <v>9978</v>
      </c>
      <c r="D2091" t="s">
        <v>5304</v>
      </c>
    </row>
    <row r="2092" spans="1:4">
      <c r="A2092" s="34" t="s">
        <v>2086</v>
      </c>
      <c r="B2092" s="34" t="s">
        <v>2087</v>
      </c>
      <c r="C2092" s="34" t="s">
        <v>9978</v>
      </c>
      <c r="D2092" t="s">
        <v>5304</v>
      </c>
    </row>
    <row r="2093" spans="1:4">
      <c r="A2093" s="34" t="s">
        <v>3060</v>
      </c>
      <c r="B2093" s="34" t="s">
        <v>3061</v>
      </c>
      <c r="C2093" s="34" t="s">
        <v>9979</v>
      </c>
      <c r="D2093" t="s">
        <v>5304</v>
      </c>
    </row>
    <row r="2094" spans="1:4">
      <c r="A2094" s="34" t="s">
        <v>3633</v>
      </c>
      <c r="B2094" s="34" t="s">
        <v>3634</v>
      </c>
      <c r="C2094" s="34" t="s">
        <v>9980</v>
      </c>
      <c r="D2094" t="s">
        <v>5304</v>
      </c>
    </row>
    <row r="2095" spans="1:4">
      <c r="A2095" s="34" t="s">
        <v>3066</v>
      </c>
      <c r="B2095" s="34" t="s">
        <v>3067</v>
      </c>
      <c r="C2095" s="34" t="s">
        <v>9981</v>
      </c>
      <c r="D2095" t="s">
        <v>5304</v>
      </c>
    </row>
    <row r="2096" spans="1:4">
      <c r="A2096" s="34" t="s">
        <v>3068</v>
      </c>
      <c r="B2096" s="34" t="s">
        <v>3069</v>
      </c>
      <c r="C2096" s="34" t="s">
        <v>9982</v>
      </c>
      <c r="D2096" t="s">
        <v>5304</v>
      </c>
    </row>
    <row r="2097" spans="1:4">
      <c r="A2097" s="34" t="s">
        <v>2134</v>
      </c>
      <c r="B2097" s="34" t="s">
        <v>2135</v>
      </c>
      <c r="C2097" s="34" t="s">
        <v>9983</v>
      </c>
      <c r="D2097" t="s">
        <v>5304</v>
      </c>
    </row>
    <row r="2098" spans="1:4">
      <c r="A2098" s="34" t="s">
        <v>2144</v>
      </c>
      <c r="B2098" s="34" t="s">
        <v>2145</v>
      </c>
      <c r="C2098" s="34" t="s">
        <v>9984</v>
      </c>
      <c r="D2098" t="s">
        <v>5304</v>
      </c>
    </row>
    <row r="2099" spans="1:4">
      <c r="A2099" s="34" t="s">
        <v>4282</v>
      </c>
      <c r="B2099" s="34" t="s">
        <v>4283</v>
      </c>
      <c r="C2099" s="34" t="s">
        <v>9985</v>
      </c>
      <c r="D2099" t="s">
        <v>5304</v>
      </c>
    </row>
    <row r="2100" spans="1:4">
      <c r="A2100" s="34" t="s">
        <v>4284</v>
      </c>
      <c r="B2100" s="34" t="s">
        <v>4285</v>
      </c>
      <c r="C2100" s="34" t="s">
        <v>9986</v>
      </c>
      <c r="D2100" t="s">
        <v>5304</v>
      </c>
    </row>
    <row r="2101" spans="1:4">
      <c r="A2101" s="34" t="s">
        <v>4286</v>
      </c>
      <c r="B2101" s="34" t="s">
        <v>4287</v>
      </c>
      <c r="C2101" s="34" t="s">
        <v>9987</v>
      </c>
      <c r="D2101" t="s">
        <v>5304</v>
      </c>
    </row>
    <row r="2102" spans="1:4">
      <c r="A2102" s="34" t="s">
        <v>4288</v>
      </c>
      <c r="B2102" s="34" t="s">
        <v>4289</v>
      </c>
      <c r="C2102" s="34" t="s">
        <v>9988</v>
      </c>
      <c r="D2102" t="s">
        <v>5304</v>
      </c>
    </row>
    <row r="2103" spans="1:4">
      <c r="A2103" s="34" t="s">
        <v>9823</v>
      </c>
      <c r="B2103" s="34" t="s">
        <v>9824</v>
      </c>
      <c r="C2103" s="34" t="s">
        <v>9989</v>
      </c>
      <c r="D2103" t="s">
        <v>5304</v>
      </c>
    </row>
    <row r="2104" spans="1:4">
      <c r="A2104" s="34" t="s">
        <v>9825</v>
      </c>
      <c r="B2104" s="34" t="s">
        <v>9826</v>
      </c>
      <c r="C2104" s="34" t="s">
        <v>9990</v>
      </c>
      <c r="D2104" t="s">
        <v>5304</v>
      </c>
    </row>
    <row r="2105" spans="1:4">
      <c r="A2105" s="34" t="s">
        <v>2086</v>
      </c>
      <c r="B2105" s="34" t="s">
        <v>2087</v>
      </c>
      <c r="C2105" s="34" t="s">
        <v>9991</v>
      </c>
      <c r="D2105" t="s">
        <v>5304</v>
      </c>
    </row>
    <row r="2106" spans="1:4">
      <c r="A2106" s="34" t="s">
        <v>2953</v>
      </c>
      <c r="B2106" s="34" t="s">
        <v>2954</v>
      </c>
      <c r="C2106" s="34" t="s">
        <v>9992</v>
      </c>
      <c r="D2106" t="s">
        <v>5304</v>
      </c>
    </row>
    <row r="2107" spans="1:4">
      <c r="A2107" s="34" t="s">
        <v>3060</v>
      </c>
      <c r="B2107" s="34" t="s">
        <v>3061</v>
      </c>
      <c r="C2107" s="34" t="s">
        <v>9993</v>
      </c>
      <c r="D2107" t="s">
        <v>5304</v>
      </c>
    </row>
    <row r="2108" spans="1:4">
      <c r="A2108" s="34" t="s">
        <v>2106</v>
      </c>
      <c r="B2108" s="34" t="s">
        <v>2107</v>
      </c>
      <c r="C2108" s="34" t="s">
        <v>9994</v>
      </c>
      <c r="D2108" t="s">
        <v>5304</v>
      </c>
    </row>
    <row r="2109" spans="1:4">
      <c r="A2109" s="34" t="s">
        <v>9827</v>
      </c>
      <c r="B2109" s="34" t="s">
        <v>9828</v>
      </c>
      <c r="C2109" s="34" t="s">
        <v>9995</v>
      </c>
      <c r="D2109" t="s">
        <v>5304</v>
      </c>
    </row>
    <row r="2110" spans="1:4">
      <c r="A2110" s="34" t="s">
        <v>3639</v>
      </c>
      <c r="B2110" s="34" t="s">
        <v>3640</v>
      </c>
      <c r="C2110" s="34" t="s">
        <v>9996</v>
      </c>
      <c r="D2110" t="s">
        <v>5304</v>
      </c>
    </row>
    <row r="2111" spans="1:4">
      <c r="A2111" s="34" t="s">
        <v>2648</v>
      </c>
      <c r="B2111" s="34" t="s">
        <v>2649</v>
      </c>
      <c r="C2111" s="34" t="s">
        <v>9997</v>
      </c>
      <c r="D2111" t="s">
        <v>5304</v>
      </c>
    </row>
    <row r="2112" spans="1:4">
      <c r="A2112" s="34" t="s">
        <v>9829</v>
      </c>
      <c r="B2112" s="34" t="s">
        <v>9830</v>
      </c>
      <c r="C2112" s="34" t="s">
        <v>9998</v>
      </c>
      <c r="D2112" t="s">
        <v>5304</v>
      </c>
    </row>
    <row r="2113" spans="1:4">
      <c r="A2113" s="34" t="s">
        <v>9831</v>
      </c>
      <c r="B2113" s="34" t="s">
        <v>9832</v>
      </c>
      <c r="C2113" s="34" t="s">
        <v>9999</v>
      </c>
      <c r="D2113" t="s">
        <v>5304</v>
      </c>
    </row>
    <row r="2114" spans="1:4">
      <c r="A2114" s="34" t="s">
        <v>3782</v>
      </c>
      <c r="B2114" s="34" t="s">
        <v>3783</v>
      </c>
      <c r="C2114" s="34" t="s">
        <v>10000</v>
      </c>
      <c r="D2114" t="s">
        <v>5304</v>
      </c>
    </row>
    <row r="2115" spans="1:4">
      <c r="A2115" s="34" t="s">
        <v>1900</v>
      </c>
      <c r="B2115" s="34" t="s">
        <v>1901</v>
      </c>
      <c r="C2115" s="34" t="s">
        <v>10001</v>
      </c>
      <c r="D2115" t="s">
        <v>5304</v>
      </c>
    </row>
    <row r="2116" spans="1:4">
      <c r="A2116" s="34" t="s">
        <v>1912</v>
      </c>
      <c r="B2116" s="34" t="s">
        <v>1913</v>
      </c>
      <c r="C2116" s="34" t="s">
        <v>6367</v>
      </c>
      <c r="D2116" t="s">
        <v>5304</v>
      </c>
    </row>
    <row r="2117" spans="1:4">
      <c r="A2117" s="34" t="s">
        <v>3798</v>
      </c>
      <c r="B2117" s="34" t="s">
        <v>3799</v>
      </c>
      <c r="C2117" s="34" t="s">
        <v>10002</v>
      </c>
      <c r="D2117" t="s">
        <v>5304</v>
      </c>
    </row>
    <row r="2118" spans="1:4">
      <c r="A2118" s="34" t="s">
        <v>940</v>
      </c>
      <c r="B2118" s="34" t="s">
        <v>941</v>
      </c>
      <c r="C2118" s="34" t="s">
        <v>10003</v>
      </c>
      <c r="D2118" t="s">
        <v>5304</v>
      </c>
    </row>
    <row r="2119" spans="1:4">
      <c r="A2119" s="34" t="s">
        <v>1295</v>
      </c>
      <c r="B2119" s="34" t="s">
        <v>1296</v>
      </c>
      <c r="C2119" s="34" t="s">
        <v>10004</v>
      </c>
      <c r="D2119" t="s">
        <v>5304</v>
      </c>
    </row>
    <row r="2120" spans="1:4">
      <c r="A2120" s="34" t="s">
        <v>3788</v>
      </c>
      <c r="B2120" s="34" t="s">
        <v>3789</v>
      </c>
      <c r="C2120" s="34" t="s">
        <v>3789</v>
      </c>
      <c r="D2120" t="s">
        <v>5304</v>
      </c>
    </row>
    <row r="2121" spans="1:4">
      <c r="A2121" s="34" t="s">
        <v>9833</v>
      </c>
      <c r="B2121" s="34" t="s">
        <v>9834</v>
      </c>
      <c r="C2121" s="34" t="s">
        <v>10005</v>
      </c>
      <c r="D2121" t="s">
        <v>5304</v>
      </c>
    </row>
    <row r="2122" spans="1:4">
      <c r="A2122" s="34" t="s">
        <v>1339</v>
      </c>
      <c r="B2122" s="34" t="s">
        <v>1340</v>
      </c>
      <c r="C2122" s="34" t="s">
        <v>10006</v>
      </c>
      <c r="D2122" t="s">
        <v>5304</v>
      </c>
    </row>
    <row r="2123" spans="1:4">
      <c r="A2123" s="34" t="s">
        <v>4328</v>
      </c>
      <c r="B2123" s="34" t="s">
        <v>4329</v>
      </c>
      <c r="C2123" s="34" t="s">
        <v>10007</v>
      </c>
      <c r="D2123" t="s">
        <v>5304</v>
      </c>
    </row>
    <row r="2124" spans="1:4">
      <c r="A2124" s="34" t="s">
        <v>4334</v>
      </c>
      <c r="B2124" s="34" t="s">
        <v>4335</v>
      </c>
      <c r="C2124" s="34" t="s">
        <v>10008</v>
      </c>
      <c r="D2124" t="s">
        <v>5304</v>
      </c>
    </row>
    <row r="2125" spans="1:4">
      <c r="A2125" s="34" t="s">
        <v>3531</v>
      </c>
      <c r="B2125" s="34" t="s">
        <v>3532</v>
      </c>
      <c r="C2125" s="34" t="s">
        <v>10009</v>
      </c>
      <c r="D2125" t="s">
        <v>5304</v>
      </c>
    </row>
    <row r="2126" spans="1:4">
      <c r="A2126" s="34" t="s">
        <v>2600</v>
      </c>
      <c r="B2126" s="34" t="s">
        <v>2601</v>
      </c>
      <c r="C2126" s="34" t="s">
        <v>10010</v>
      </c>
      <c r="D2126" t="s">
        <v>5304</v>
      </c>
    </row>
    <row r="2127" spans="1:4">
      <c r="A2127" s="34" t="s">
        <v>1363</v>
      </c>
      <c r="B2127" s="34" t="s">
        <v>1364</v>
      </c>
      <c r="C2127" s="34" t="s">
        <v>10011</v>
      </c>
      <c r="D2127" t="s">
        <v>5304</v>
      </c>
    </row>
    <row r="2128" spans="1:4">
      <c r="A2128" s="34" t="s">
        <v>4075</v>
      </c>
      <c r="B2128" s="34" t="s">
        <v>4076</v>
      </c>
      <c r="C2128" s="34" t="s">
        <v>10012</v>
      </c>
      <c r="D2128" t="s">
        <v>5304</v>
      </c>
    </row>
    <row r="2129" spans="1:4">
      <c r="A2129" s="34" t="s">
        <v>4348</v>
      </c>
      <c r="B2129" s="34" t="s">
        <v>4349</v>
      </c>
      <c r="C2129" s="34" t="s">
        <v>10013</v>
      </c>
      <c r="D2129" t="s">
        <v>5304</v>
      </c>
    </row>
    <row r="2130" spans="1:4">
      <c r="A2130" s="34" t="s">
        <v>9835</v>
      </c>
      <c r="B2130" s="34" t="s">
        <v>9836</v>
      </c>
      <c r="C2130" s="34" t="s">
        <v>10014</v>
      </c>
      <c r="D2130" t="s">
        <v>5304</v>
      </c>
    </row>
    <row r="2131" spans="1:4">
      <c r="A2131" s="34" t="s">
        <v>9837</v>
      </c>
      <c r="B2131" s="34" t="s">
        <v>9838</v>
      </c>
      <c r="C2131" s="34" t="s">
        <v>10015</v>
      </c>
      <c r="D2131" t="s">
        <v>5304</v>
      </c>
    </row>
    <row r="2132" spans="1:4">
      <c r="A2132" s="34" t="s">
        <v>9839</v>
      </c>
      <c r="B2132" s="34" t="s">
        <v>9840</v>
      </c>
      <c r="C2132" s="34" t="s">
        <v>10016</v>
      </c>
      <c r="D2132" t="s">
        <v>5304</v>
      </c>
    </row>
    <row r="2133" spans="1:4">
      <c r="A2133" s="34" t="s">
        <v>9841</v>
      </c>
      <c r="B2133" s="34" t="s">
        <v>9842</v>
      </c>
      <c r="C2133" s="34" t="s">
        <v>10017</v>
      </c>
      <c r="D2133" t="s">
        <v>5304</v>
      </c>
    </row>
    <row r="2134" spans="1:4">
      <c r="A2134" s="34" t="s">
        <v>4079</v>
      </c>
      <c r="B2134" s="34" t="s">
        <v>9843</v>
      </c>
      <c r="C2134" s="34" t="s">
        <v>10018</v>
      </c>
      <c r="D2134" t="s">
        <v>5304</v>
      </c>
    </row>
    <row r="2135" spans="1:4">
      <c r="A2135" s="34" t="s">
        <v>4083</v>
      </c>
      <c r="B2135" s="34" t="s">
        <v>9844</v>
      </c>
      <c r="C2135" s="34" t="s">
        <v>10019</v>
      </c>
      <c r="D2135" t="s">
        <v>5304</v>
      </c>
    </row>
    <row r="2136" spans="1:4">
      <c r="A2136" s="34" t="s">
        <v>4087</v>
      </c>
      <c r="B2136" s="34" t="s">
        <v>9845</v>
      </c>
      <c r="C2136" s="34" t="s">
        <v>10020</v>
      </c>
      <c r="D2136" t="s">
        <v>5304</v>
      </c>
    </row>
    <row r="2137" spans="1:4">
      <c r="A2137" s="34" t="s">
        <v>4093</v>
      </c>
      <c r="B2137" s="34" t="s">
        <v>4094</v>
      </c>
      <c r="C2137" s="34" t="s">
        <v>10021</v>
      </c>
      <c r="D2137" t="s">
        <v>5304</v>
      </c>
    </row>
    <row r="2138" spans="1:4">
      <c r="A2138" s="34" t="s">
        <v>9846</v>
      </c>
      <c r="B2138" s="34" t="s">
        <v>9847</v>
      </c>
      <c r="C2138" s="34" t="s">
        <v>10022</v>
      </c>
      <c r="D2138" t="s">
        <v>5304</v>
      </c>
    </row>
    <row r="2139" spans="1:4">
      <c r="A2139" s="34" t="s">
        <v>2975</v>
      </c>
      <c r="B2139" s="34" t="s">
        <v>2976</v>
      </c>
      <c r="C2139" s="34" t="s">
        <v>10023</v>
      </c>
      <c r="D2139" t="s">
        <v>5304</v>
      </c>
    </row>
    <row r="2140" spans="1:4">
      <c r="A2140" s="34" t="s">
        <v>1453</v>
      </c>
      <c r="B2140" s="34" t="s">
        <v>1454</v>
      </c>
      <c r="C2140" s="34" t="s">
        <v>10024</v>
      </c>
      <c r="D2140" t="s">
        <v>5304</v>
      </c>
    </row>
    <row r="2141" spans="1:4">
      <c r="A2141" s="34" t="s">
        <v>494</v>
      </c>
      <c r="B2141" s="34" t="s">
        <v>495</v>
      </c>
      <c r="C2141" s="34" t="s">
        <v>10025</v>
      </c>
      <c r="D2141" t="s">
        <v>5304</v>
      </c>
    </row>
    <row r="2142" spans="1:4">
      <c r="A2142" s="34" t="s">
        <v>512</v>
      </c>
      <c r="B2142" s="34" t="s">
        <v>513</v>
      </c>
      <c r="C2142" s="34" t="s">
        <v>10026</v>
      </c>
      <c r="D2142" t="s">
        <v>5304</v>
      </c>
    </row>
    <row r="2143" spans="1:4">
      <c r="A2143" s="34" t="s">
        <v>1572</v>
      </c>
      <c r="B2143" s="34" t="s">
        <v>1573</v>
      </c>
      <c r="C2143" s="34" t="s">
        <v>10027</v>
      </c>
      <c r="D2143" t="s">
        <v>5304</v>
      </c>
    </row>
    <row r="2144" spans="1:4">
      <c r="A2144" s="34" t="s">
        <v>2152</v>
      </c>
      <c r="B2144" s="34" t="s">
        <v>2153</v>
      </c>
      <c r="C2144" s="34" t="s">
        <v>10028</v>
      </c>
      <c r="D2144" t="s">
        <v>5304</v>
      </c>
    </row>
    <row r="2145" spans="1:4">
      <c r="A2145" s="34" t="s">
        <v>9848</v>
      </c>
      <c r="B2145" s="34" t="s">
        <v>9849</v>
      </c>
      <c r="C2145" s="34" t="s">
        <v>10029</v>
      </c>
      <c r="D2145" t="s">
        <v>5304</v>
      </c>
    </row>
    <row r="2146" spans="1:4">
      <c r="A2146" s="34" t="s">
        <v>1636</v>
      </c>
      <c r="B2146" s="34" t="s">
        <v>1637</v>
      </c>
      <c r="C2146" s="34" t="s">
        <v>10030</v>
      </c>
      <c r="D2146" t="s">
        <v>5304</v>
      </c>
    </row>
    <row r="2147" spans="1:4">
      <c r="A2147" s="34" t="s">
        <v>1640</v>
      </c>
      <c r="B2147" s="34" t="s">
        <v>1641</v>
      </c>
      <c r="C2147" s="34" t="s">
        <v>10031</v>
      </c>
      <c r="D2147" t="s">
        <v>5304</v>
      </c>
    </row>
    <row r="2148" spans="1:4">
      <c r="A2148" s="34" t="s">
        <v>5227</v>
      </c>
      <c r="B2148" s="34" t="s">
        <v>5228</v>
      </c>
      <c r="C2148" s="34" t="s">
        <v>10032</v>
      </c>
      <c r="D2148" t="s">
        <v>5304</v>
      </c>
    </row>
    <row r="2149" spans="1:4">
      <c r="A2149" s="34" t="s">
        <v>1169</v>
      </c>
      <c r="B2149" s="34" t="s">
        <v>1170</v>
      </c>
      <c r="C2149" s="34" t="s">
        <v>10033</v>
      </c>
      <c r="D2149" t="s">
        <v>5304</v>
      </c>
    </row>
    <row r="2150" spans="1:4">
      <c r="A2150" s="34" t="s">
        <v>2176</v>
      </c>
      <c r="B2150" s="34" t="s">
        <v>2177</v>
      </c>
      <c r="C2150" s="34" t="s">
        <v>10034</v>
      </c>
      <c r="D2150" t="s">
        <v>5304</v>
      </c>
    </row>
    <row r="2151" spans="1:4">
      <c r="A2151" s="34" t="s">
        <v>2178</v>
      </c>
      <c r="B2151" s="34" t="s">
        <v>2179</v>
      </c>
      <c r="C2151" s="34" t="s">
        <v>10035</v>
      </c>
      <c r="D2151" t="s">
        <v>5304</v>
      </c>
    </row>
    <row r="2152" spans="1:4">
      <c r="A2152" s="34" t="s">
        <v>2180</v>
      </c>
      <c r="B2152" s="34" t="s">
        <v>2181</v>
      </c>
      <c r="C2152" s="34" t="s">
        <v>10036</v>
      </c>
      <c r="D2152" t="s">
        <v>5304</v>
      </c>
    </row>
    <row r="2153" spans="1:4">
      <c r="A2153" s="34" t="s">
        <v>2180</v>
      </c>
      <c r="B2153" s="34" t="s">
        <v>2181</v>
      </c>
      <c r="C2153" s="34" t="s">
        <v>10036</v>
      </c>
      <c r="D2153" t="s">
        <v>5304</v>
      </c>
    </row>
    <row r="2154" spans="1:4">
      <c r="A2154" s="34" t="s">
        <v>9850</v>
      </c>
      <c r="B2154" s="34" t="s">
        <v>9851</v>
      </c>
      <c r="C2154" s="34" t="s">
        <v>10037</v>
      </c>
      <c r="D2154" t="s">
        <v>5304</v>
      </c>
    </row>
    <row r="2155" spans="1:4">
      <c r="A2155" s="34" t="s">
        <v>1676</v>
      </c>
      <c r="B2155" s="34" t="s">
        <v>1677</v>
      </c>
      <c r="C2155" s="34" t="s">
        <v>10038</v>
      </c>
      <c r="D2155" t="s">
        <v>5304</v>
      </c>
    </row>
    <row r="2156" spans="1:4">
      <c r="A2156" s="34" t="s">
        <v>9852</v>
      </c>
      <c r="B2156" s="34" t="s">
        <v>9853</v>
      </c>
      <c r="C2156" s="34" t="s">
        <v>10039</v>
      </c>
      <c r="D2156" t="s">
        <v>5304</v>
      </c>
    </row>
    <row r="2157" spans="1:4">
      <c r="A2157" s="34" t="s">
        <v>2193</v>
      </c>
      <c r="B2157" s="34" t="s">
        <v>2194</v>
      </c>
      <c r="C2157" s="34" t="s">
        <v>10040</v>
      </c>
      <c r="D2157" t="s">
        <v>5304</v>
      </c>
    </row>
    <row r="2158" spans="1:4">
      <c r="A2158" s="34" t="s">
        <v>9854</v>
      </c>
      <c r="B2158" s="34" t="s">
        <v>9855</v>
      </c>
      <c r="C2158" s="34" t="s">
        <v>10041</v>
      </c>
      <c r="D2158" t="s">
        <v>5304</v>
      </c>
    </row>
    <row r="2159" spans="1:4">
      <c r="A2159" s="34" t="s">
        <v>1682</v>
      </c>
      <c r="B2159" s="34" t="s">
        <v>1683</v>
      </c>
      <c r="C2159" s="34" t="s">
        <v>10042</v>
      </c>
      <c r="D2159" t="s">
        <v>5304</v>
      </c>
    </row>
    <row r="2160" spans="1:4">
      <c r="A2160" s="34" t="s">
        <v>1686</v>
      </c>
      <c r="B2160" s="34" t="s">
        <v>1687</v>
      </c>
      <c r="C2160" s="34" t="s">
        <v>10043</v>
      </c>
      <c r="D2160" t="s">
        <v>5304</v>
      </c>
    </row>
    <row r="2161" spans="1:4">
      <c r="A2161" s="34" t="s">
        <v>1085</v>
      </c>
      <c r="B2161" s="34" t="s">
        <v>1086</v>
      </c>
      <c r="C2161" s="34" t="s">
        <v>10044</v>
      </c>
      <c r="D2161" t="s">
        <v>5304</v>
      </c>
    </row>
    <row r="2162" spans="1:4">
      <c r="A2162" s="34" t="s">
        <v>1085</v>
      </c>
      <c r="B2162" s="34" t="s">
        <v>1086</v>
      </c>
      <c r="C2162" s="34" t="s">
        <v>10044</v>
      </c>
      <c r="D2162" t="s">
        <v>5304</v>
      </c>
    </row>
    <row r="2163" spans="1:4">
      <c r="A2163" s="34" t="s">
        <v>1085</v>
      </c>
      <c r="B2163" s="34" t="s">
        <v>1086</v>
      </c>
      <c r="C2163" s="34" t="s">
        <v>10044</v>
      </c>
      <c r="D2163" t="s">
        <v>5304</v>
      </c>
    </row>
    <row r="2164" spans="1:4">
      <c r="A2164" s="34" t="s">
        <v>9856</v>
      </c>
      <c r="B2164" s="34" t="s">
        <v>9857</v>
      </c>
      <c r="C2164" s="34" t="s">
        <v>10045</v>
      </c>
      <c r="D2164" t="s">
        <v>5304</v>
      </c>
    </row>
    <row r="2165" spans="1:4">
      <c r="A2165" s="34" t="s">
        <v>9858</v>
      </c>
      <c r="B2165" s="34" t="s">
        <v>9859</v>
      </c>
      <c r="C2165" s="34" t="s">
        <v>10046</v>
      </c>
      <c r="D2165" t="s">
        <v>5304</v>
      </c>
    </row>
    <row r="2166" spans="1:4">
      <c r="A2166" s="34" t="s">
        <v>9860</v>
      </c>
      <c r="B2166" s="34" t="s">
        <v>9861</v>
      </c>
      <c r="C2166" s="34" t="s">
        <v>10047</v>
      </c>
      <c r="D2166" t="s">
        <v>5304</v>
      </c>
    </row>
    <row r="2167" spans="1:4">
      <c r="A2167" s="34" t="s">
        <v>1690</v>
      </c>
      <c r="B2167" s="34" t="s">
        <v>1691</v>
      </c>
      <c r="C2167" s="34" t="s">
        <v>10048</v>
      </c>
      <c r="D2167" t="s">
        <v>5304</v>
      </c>
    </row>
    <row r="2168" spans="1:4">
      <c r="A2168" s="34" t="s">
        <v>1690</v>
      </c>
      <c r="B2168" s="34" t="s">
        <v>1691</v>
      </c>
      <c r="C2168" s="34" t="s">
        <v>10049</v>
      </c>
      <c r="D2168" t="s">
        <v>5304</v>
      </c>
    </row>
    <row r="2169" spans="1:4">
      <c r="A2169" s="34" t="s">
        <v>1690</v>
      </c>
      <c r="B2169" s="34" t="s">
        <v>1691</v>
      </c>
      <c r="C2169" s="34" t="s">
        <v>10049</v>
      </c>
      <c r="D2169" t="s">
        <v>5304</v>
      </c>
    </row>
    <row r="2170" spans="1:4">
      <c r="A2170" s="34" t="s">
        <v>1692</v>
      </c>
      <c r="B2170" s="34" t="s">
        <v>1693</v>
      </c>
      <c r="C2170" s="34" t="s">
        <v>10049</v>
      </c>
      <c r="D2170" t="s">
        <v>5304</v>
      </c>
    </row>
    <row r="2171" spans="1:4">
      <c r="A2171" s="34" t="s">
        <v>1694</v>
      </c>
      <c r="B2171" s="34" t="s">
        <v>1695</v>
      </c>
      <c r="C2171" s="34" t="s">
        <v>10050</v>
      </c>
      <c r="D2171" t="s">
        <v>5304</v>
      </c>
    </row>
    <row r="2172" spans="1:4">
      <c r="A2172" s="34" t="s">
        <v>1696</v>
      </c>
      <c r="B2172" s="34" t="s">
        <v>1697</v>
      </c>
      <c r="C2172" s="34" t="s">
        <v>10051</v>
      </c>
      <c r="D2172" t="s">
        <v>5304</v>
      </c>
    </row>
    <row r="2173" spans="1:4">
      <c r="A2173" s="34" t="s">
        <v>2199</v>
      </c>
      <c r="B2173" s="34" t="s">
        <v>2200</v>
      </c>
      <c r="C2173" s="34" t="s">
        <v>10052</v>
      </c>
      <c r="D2173" t="s">
        <v>5304</v>
      </c>
    </row>
    <row r="2174" spans="1:4">
      <c r="A2174" s="34" t="s">
        <v>1700</v>
      </c>
      <c r="B2174" s="34" t="s">
        <v>1701</v>
      </c>
      <c r="C2174" s="34" t="s">
        <v>10053</v>
      </c>
      <c r="D2174" t="s">
        <v>5304</v>
      </c>
    </row>
    <row r="2175" spans="1:4">
      <c r="A2175" s="34" t="s">
        <v>1700</v>
      </c>
      <c r="B2175" s="34" t="s">
        <v>1701</v>
      </c>
      <c r="C2175" s="34" t="s">
        <v>10054</v>
      </c>
      <c r="D2175" t="s">
        <v>5304</v>
      </c>
    </row>
    <row r="2176" spans="1:4">
      <c r="A2176" s="34" t="s">
        <v>1097</v>
      </c>
      <c r="B2176" s="34" t="s">
        <v>1098</v>
      </c>
      <c r="C2176" s="34" t="s">
        <v>10055</v>
      </c>
      <c r="D2176" t="s">
        <v>5304</v>
      </c>
    </row>
    <row r="2177" spans="1:4">
      <c r="A2177" s="34" t="s">
        <v>9862</v>
      </c>
      <c r="B2177" s="34" t="s">
        <v>9863</v>
      </c>
      <c r="C2177" s="34" t="s">
        <v>10056</v>
      </c>
      <c r="D2177" t="s">
        <v>5304</v>
      </c>
    </row>
    <row r="2178" spans="1:4">
      <c r="A2178" s="34" t="s">
        <v>1710</v>
      </c>
      <c r="B2178" s="34" t="s">
        <v>1711</v>
      </c>
      <c r="C2178" s="34" t="s">
        <v>10057</v>
      </c>
      <c r="D2178" t="s">
        <v>5304</v>
      </c>
    </row>
    <row r="2179" spans="1:4">
      <c r="A2179" s="34" t="s">
        <v>9864</v>
      </c>
      <c r="B2179" s="34" t="s">
        <v>9865</v>
      </c>
      <c r="C2179" s="34" t="s">
        <v>10058</v>
      </c>
      <c r="D2179" t="s">
        <v>5304</v>
      </c>
    </row>
    <row r="2180" spans="1:4">
      <c r="A2180" s="34" t="s">
        <v>9866</v>
      </c>
      <c r="B2180" s="34" t="s">
        <v>9867</v>
      </c>
      <c r="C2180" s="34" t="s">
        <v>10059</v>
      </c>
      <c r="D2180" t="s">
        <v>5304</v>
      </c>
    </row>
    <row r="2181" spans="1:4">
      <c r="A2181" s="34" t="s">
        <v>9868</v>
      </c>
      <c r="B2181" s="34" t="s">
        <v>9869</v>
      </c>
      <c r="C2181" s="34" t="s">
        <v>10060</v>
      </c>
      <c r="D2181" t="s">
        <v>5304</v>
      </c>
    </row>
    <row r="2182" spans="1:4">
      <c r="A2182" s="34" t="s">
        <v>1117</v>
      </c>
      <c r="B2182" s="34" t="s">
        <v>1118</v>
      </c>
      <c r="C2182" s="34" t="s">
        <v>10061</v>
      </c>
      <c r="D2182" t="s">
        <v>5304</v>
      </c>
    </row>
    <row r="2183" spans="1:4">
      <c r="A2183" s="34" t="s">
        <v>2230</v>
      </c>
      <c r="B2183" s="34" t="s">
        <v>2231</v>
      </c>
      <c r="C2183" s="34" t="s">
        <v>10062</v>
      </c>
      <c r="D2183" t="s">
        <v>5304</v>
      </c>
    </row>
    <row r="2184" spans="1:4">
      <c r="A2184" s="34" t="s">
        <v>3887</v>
      </c>
      <c r="B2184" s="34" t="s">
        <v>3888</v>
      </c>
      <c r="C2184" s="34" t="s">
        <v>10063</v>
      </c>
      <c r="D2184" t="s">
        <v>5304</v>
      </c>
    </row>
    <row r="2185" spans="1:4">
      <c r="A2185" s="34" t="s">
        <v>4712</v>
      </c>
      <c r="B2185" s="34" t="s">
        <v>4713</v>
      </c>
      <c r="C2185" s="34" t="s">
        <v>10064</v>
      </c>
      <c r="D2185" t="s">
        <v>5304</v>
      </c>
    </row>
    <row r="2186" spans="1:4">
      <c r="A2186" s="34" t="s">
        <v>1750</v>
      </c>
      <c r="B2186" s="34" t="s">
        <v>1751</v>
      </c>
      <c r="C2186" s="34" t="s">
        <v>10065</v>
      </c>
      <c r="D2186" t="s">
        <v>5304</v>
      </c>
    </row>
    <row r="2187" spans="1:4">
      <c r="A2187" s="34" t="s">
        <v>9870</v>
      </c>
      <c r="B2187" s="34" t="s">
        <v>9871</v>
      </c>
      <c r="C2187" s="34" t="s">
        <v>10066</v>
      </c>
      <c r="D2187" t="s">
        <v>5304</v>
      </c>
    </row>
    <row r="2188" spans="1:4">
      <c r="A2188" s="34" t="s">
        <v>1754</v>
      </c>
      <c r="B2188" s="34" t="s">
        <v>1755</v>
      </c>
      <c r="C2188" s="34" t="s">
        <v>10067</v>
      </c>
      <c r="D2188" t="s">
        <v>5304</v>
      </c>
    </row>
    <row r="2189" spans="1:4">
      <c r="A2189" s="34" t="s">
        <v>1756</v>
      </c>
      <c r="B2189" s="34" t="s">
        <v>1757</v>
      </c>
      <c r="C2189" s="34" t="s">
        <v>10068</v>
      </c>
      <c r="D2189" t="s">
        <v>5304</v>
      </c>
    </row>
    <row r="2190" spans="1:4">
      <c r="A2190" s="34" t="s">
        <v>1147</v>
      </c>
      <c r="B2190" s="34" t="s">
        <v>1148</v>
      </c>
      <c r="C2190" s="34" t="s">
        <v>10069</v>
      </c>
      <c r="D2190" t="s">
        <v>5304</v>
      </c>
    </row>
    <row r="2191" spans="1:4">
      <c r="A2191" s="34" t="s">
        <v>3501</v>
      </c>
      <c r="B2191" s="34" t="s">
        <v>3502</v>
      </c>
      <c r="C2191" s="34" t="s">
        <v>10070</v>
      </c>
      <c r="D2191" t="s">
        <v>5304</v>
      </c>
    </row>
    <row r="2192" spans="1:4">
      <c r="A2192" s="34" t="s">
        <v>3507</v>
      </c>
      <c r="B2192" s="34" t="s">
        <v>3508</v>
      </c>
      <c r="C2192" s="34" t="s">
        <v>10071</v>
      </c>
      <c r="D2192" t="s">
        <v>5304</v>
      </c>
    </row>
    <row r="2193" spans="1:4">
      <c r="A2193" s="34" t="s">
        <v>2458</v>
      </c>
      <c r="B2193" s="34" t="s">
        <v>2459</v>
      </c>
      <c r="C2193" s="34" t="s">
        <v>10072</v>
      </c>
      <c r="D2193" t="s">
        <v>5304</v>
      </c>
    </row>
    <row r="2194" spans="1:4">
      <c r="A2194" s="34" t="s">
        <v>9872</v>
      </c>
      <c r="B2194" s="34" t="s">
        <v>9873</v>
      </c>
      <c r="C2194" s="34" t="s">
        <v>10073</v>
      </c>
      <c r="D2194" t="s">
        <v>5304</v>
      </c>
    </row>
    <row r="2195" spans="1:4">
      <c r="A2195" s="34" t="s">
        <v>2468</v>
      </c>
      <c r="B2195" s="34" t="s">
        <v>2469</v>
      </c>
      <c r="C2195" s="34" t="s">
        <v>10074</v>
      </c>
      <c r="D2195" t="s">
        <v>5304</v>
      </c>
    </row>
    <row r="2196" spans="1:4">
      <c r="A2196" s="34" t="s">
        <v>2470</v>
      </c>
      <c r="B2196" s="34" t="s">
        <v>2471</v>
      </c>
      <c r="C2196" s="34" t="s">
        <v>10075</v>
      </c>
      <c r="D2196" t="s">
        <v>5304</v>
      </c>
    </row>
    <row r="2197" spans="1:4">
      <c r="A2197" s="34" t="s">
        <v>3180</v>
      </c>
      <c r="B2197" s="34" t="s">
        <v>3181</v>
      </c>
      <c r="C2197" s="34" t="s">
        <v>10076</v>
      </c>
      <c r="D2197" t="s">
        <v>5304</v>
      </c>
    </row>
    <row r="2198" spans="1:4">
      <c r="A2198" s="34" t="s">
        <v>3180</v>
      </c>
      <c r="B2198" s="34" t="s">
        <v>3181</v>
      </c>
      <c r="C2198" s="34" t="s">
        <v>10076</v>
      </c>
      <c r="D2198" t="s">
        <v>5304</v>
      </c>
    </row>
    <row r="2199" spans="1:4">
      <c r="A2199" s="34" t="s">
        <v>1193</v>
      </c>
      <c r="B2199" s="34" t="s">
        <v>1194</v>
      </c>
      <c r="C2199" s="34" t="s">
        <v>10077</v>
      </c>
      <c r="D2199" t="s">
        <v>5304</v>
      </c>
    </row>
    <row r="2200" spans="1:4">
      <c r="A2200" s="34" t="s">
        <v>1193</v>
      </c>
      <c r="B2200" s="34" t="s">
        <v>1194</v>
      </c>
      <c r="C2200" s="34" t="s">
        <v>10077</v>
      </c>
      <c r="D2200" t="s">
        <v>5304</v>
      </c>
    </row>
    <row r="2201" spans="1:4">
      <c r="A2201" s="34" t="s">
        <v>1197</v>
      </c>
      <c r="B2201" s="34" t="s">
        <v>1198</v>
      </c>
      <c r="C2201" s="34" t="s">
        <v>10078</v>
      </c>
      <c r="D2201" t="s">
        <v>5304</v>
      </c>
    </row>
    <row r="2202" spans="1:4">
      <c r="A2202" s="34" t="s">
        <v>1199</v>
      </c>
      <c r="B2202" s="34" t="s">
        <v>1200</v>
      </c>
      <c r="C2202" s="34" t="s">
        <v>10079</v>
      </c>
      <c r="D2202" t="s">
        <v>5304</v>
      </c>
    </row>
    <row r="2203" spans="1:4">
      <c r="A2203" s="34" t="s">
        <v>3901</v>
      </c>
      <c r="B2203" s="34" t="s">
        <v>3902</v>
      </c>
      <c r="C2203" s="34" t="s">
        <v>10080</v>
      </c>
      <c r="D2203" t="s">
        <v>5304</v>
      </c>
    </row>
    <row r="2204" spans="1:4">
      <c r="A2204" s="34" t="s">
        <v>1598</v>
      </c>
      <c r="B2204" s="34" t="s">
        <v>1599</v>
      </c>
      <c r="C2204" s="34" t="s">
        <v>10081</v>
      </c>
      <c r="D2204" t="s">
        <v>5304</v>
      </c>
    </row>
    <row r="2205" spans="1:4">
      <c r="A2205" s="34" t="s">
        <v>3922</v>
      </c>
      <c r="B2205" s="34" t="s">
        <v>9874</v>
      </c>
      <c r="C2205" s="34" t="s">
        <v>10082</v>
      </c>
      <c r="D2205" t="s">
        <v>5304</v>
      </c>
    </row>
    <row r="2206" spans="1:4">
      <c r="A2206" s="34" t="s">
        <v>1604</v>
      </c>
      <c r="B2206" s="34" t="s">
        <v>1605</v>
      </c>
      <c r="C2206" s="34" t="s">
        <v>10083</v>
      </c>
      <c r="D2206" t="s">
        <v>5304</v>
      </c>
    </row>
    <row r="2207" spans="1:4">
      <c r="A2207" s="34" t="s">
        <v>2646</v>
      </c>
      <c r="B2207" s="34" t="s">
        <v>2647</v>
      </c>
      <c r="C2207" s="34" t="s">
        <v>10084</v>
      </c>
      <c r="D2207" t="s">
        <v>5304</v>
      </c>
    </row>
    <row r="2208" spans="1:4">
      <c r="A2208" s="34" t="s">
        <v>812</v>
      </c>
      <c r="B2208" s="34" t="s">
        <v>813</v>
      </c>
      <c r="C2208" s="34" t="s">
        <v>10085</v>
      </c>
      <c r="D2208" t="s">
        <v>5304</v>
      </c>
    </row>
    <row r="2209" spans="1:4">
      <c r="A2209" s="34" t="s">
        <v>3082</v>
      </c>
      <c r="B2209" s="34" t="s">
        <v>3083</v>
      </c>
      <c r="C2209" s="34" t="s">
        <v>10086</v>
      </c>
      <c r="D2209" t="s">
        <v>5304</v>
      </c>
    </row>
    <row r="2210" spans="1:4">
      <c r="A2210" s="34" t="s">
        <v>2650</v>
      </c>
      <c r="B2210" s="34" t="s">
        <v>2651</v>
      </c>
      <c r="C2210" s="34" t="s">
        <v>10087</v>
      </c>
      <c r="D2210" t="s">
        <v>5304</v>
      </c>
    </row>
    <row r="2211" spans="1:4">
      <c r="A2211" s="34" t="s">
        <v>828</v>
      </c>
      <c r="B2211" s="34" t="s">
        <v>829</v>
      </c>
      <c r="C2211" s="34" t="s">
        <v>10088</v>
      </c>
      <c r="D2211" t="s">
        <v>5304</v>
      </c>
    </row>
    <row r="2212" spans="1:4">
      <c r="A2212" s="34" t="s">
        <v>1419</v>
      </c>
      <c r="B2212" s="34" t="s">
        <v>1420</v>
      </c>
      <c r="C2212" s="34" t="s">
        <v>10089</v>
      </c>
      <c r="D2212" t="s">
        <v>5304</v>
      </c>
    </row>
    <row r="2213" spans="1:4">
      <c r="A2213" s="34" t="s">
        <v>2967</v>
      </c>
      <c r="B2213" s="34" t="s">
        <v>2968</v>
      </c>
      <c r="C2213" s="34" t="s">
        <v>10090</v>
      </c>
      <c r="D2213" t="s">
        <v>5304</v>
      </c>
    </row>
    <row r="2214" spans="1:4">
      <c r="A2214" s="34" t="s">
        <v>2973</v>
      </c>
      <c r="B2214" s="34" t="s">
        <v>2974</v>
      </c>
      <c r="C2214" s="34" t="s">
        <v>10091</v>
      </c>
      <c r="D2214" t="s">
        <v>5304</v>
      </c>
    </row>
    <row r="2215" spans="1:4">
      <c r="A2215" s="34" t="s">
        <v>2975</v>
      </c>
      <c r="B2215" s="34" t="s">
        <v>2976</v>
      </c>
      <c r="C2215" s="34" t="s">
        <v>10023</v>
      </c>
      <c r="D2215" t="s">
        <v>5304</v>
      </c>
    </row>
    <row r="2216" spans="1:4">
      <c r="A2216" s="34" t="s">
        <v>2977</v>
      </c>
      <c r="B2216" s="34" t="s">
        <v>2978</v>
      </c>
      <c r="C2216" s="34" t="s">
        <v>10092</v>
      </c>
      <c r="D2216" t="s">
        <v>5304</v>
      </c>
    </row>
    <row r="2217" spans="1:4">
      <c r="A2217" s="34" t="s">
        <v>1427</v>
      </c>
      <c r="B2217" s="34" t="s">
        <v>1428</v>
      </c>
      <c r="C2217" s="34" t="s">
        <v>10093</v>
      </c>
      <c r="D2217" t="s">
        <v>5304</v>
      </c>
    </row>
    <row r="2218" spans="1:4">
      <c r="A2218" s="34" t="s">
        <v>1435</v>
      </c>
      <c r="B2218" s="34" t="s">
        <v>1436</v>
      </c>
      <c r="C2218" s="34" t="s">
        <v>10094</v>
      </c>
      <c r="D2218" t="s">
        <v>5304</v>
      </c>
    </row>
    <row r="2219" spans="1:4">
      <c r="A2219" s="34" t="s">
        <v>9875</v>
      </c>
      <c r="B2219" s="34" t="s">
        <v>9876</v>
      </c>
      <c r="C2219" s="34" t="s">
        <v>10095</v>
      </c>
      <c r="D2219" t="s">
        <v>5304</v>
      </c>
    </row>
    <row r="2220" spans="1:4">
      <c r="A2220" s="34" t="s">
        <v>1525</v>
      </c>
      <c r="B2220" s="34" t="s">
        <v>1526</v>
      </c>
      <c r="C2220" s="34" t="s">
        <v>10096</v>
      </c>
      <c r="D2220" t="s">
        <v>5304</v>
      </c>
    </row>
    <row r="2221" spans="1:4">
      <c r="A2221" s="34" t="s">
        <v>568</v>
      </c>
      <c r="B2221" s="34" t="s">
        <v>569</v>
      </c>
      <c r="C2221" s="34" t="s">
        <v>10097</v>
      </c>
      <c r="D2221" t="s">
        <v>5304</v>
      </c>
    </row>
    <row r="2222" spans="1:4">
      <c r="A2222" s="34" t="s">
        <v>9877</v>
      </c>
      <c r="B2222" s="34" t="s">
        <v>9878</v>
      </c>
      <c r="C2222" s="34" t="s">
        <v>10098</v>
      </c>
      <c r="D2222" t="s">
        <v>5304</v>
      </c>
    </row>
    <row r="2223" spans="1:4">
      <c r="A2223" s="34" t="s">
        <v>632</v>
      </c>
      <c r="B2223" s="34" t="s">
        <v>633</v>
      </c>
      <c r="C2223" s="34" t="s">
        <v>10099</v>
      </c>
      <c r="D2223" t="s">
        <v>5304</v>
      </c>
    </row>
    <row r="2224" spans="1:4">
      <c r="A2224" s="34" t="s">
        <v>416</v>
      </c>
      <c r="B2224" s="34" t="s">
        <v>417</v>
      </c>
      <c r="C2224" s="34" t="s">
        <v>10100</v>
      </c>
      <c r="D2224" t="s">
        <v>5304</v>
      </c>
    </row>
    <row r="2225" spans="1:4">
      <c r="A2225" s="34" t="s">
        <v>916</v>
      </c>
      <c r="B2225" s="34" t="s">
        <v>917</v>
      </c>
      <c r="C2225" s="34" t="s">
        <v>917</v>
      </c>
      <c r="D2225" t="s">
        <v>5304</v>
      </c>
    </row>
    <row r="2226" spans="1:4">
      <c r="A2226" s="34" t="s">
        <v>3396</v>
      </c>
      <c r="B2226" s="34" t="s">
        <v>3397</v>
      </c>
      <c r="C2226" s="34" t="s">
        <v>10101</v>
      </c>
      <c r="D2226" t="s">
        <v>5304</v>
      </c>
    </row>
    <row r="2227" spans="1:4">
      <c r="A2227" s="34" t="s">
        <v>3692</v>
      </c>
      <c r="B2227" s="34" t="s">
        <v>3693</v>
      </c>
      <c r="C2227" s="34" t="s">
        <v>10102</v>
      </c>
      <c r="D2227" t="s">
        <v>5304</v>
      </c>
    </row>
    <row r="2228" spans="1:4">
      <c r="A2228" s="34" t="s">
        <v>1297</v>
      </c>
      <c r="B2228" s="34" t="s">
        <v>1298</v>
      </c>
      <c r="C2228" s="34" t="s">
        <v>6541</v>
      </c>
      <c r="D2228" t="s">
        <v>5304</v>
      </c>
    </row>
    <row r="2229" spans="1:4">
      <c r="A2229" s="34" t="s">
        <v>1301</v>
      </c>
      <c r="B2229" s="34" t="s">
        <v>1302</v>
      </c>
      <c r="C2229" s="34" t="s">
        <v>10103</v>
      </c>
      <c r="D2229" t="s">
        <v>5304</v>
      </c>
    </row>
    <row r="2230" spans="1:4">
      <c r="A2230" s="34" t="s">
        <v>3694</v>
      </c>
      <c r="B2230" s="34" t="s">
        <v>3695</v>
      </c>
      <c r="C2230" s="34" t="s">
        <v>10104</v>
      </c>
      <c r="D2230" t="s">
        <v>5304</v>
      </c>
    </row>
    <row r="2231" spans="1:4">
      <c r="A2231" s="34" t="s">
        <v>3696</v>
      </c>
      <c r="B2231" s="34" t="s">
        <v>3697</v>
      </c>
      <c r="C2231" s="34" t="s">
        <v>10105</v>
      </c>
      <c r="D2231" t="s">
        <v>5304</v>
      </c>
    </row>
    <row r="2232" spans="1:4">
      <c r="A2232" s="34" t="s">
        <v>3182</v>
      </c>
      <c r="B2232" s="34" t="s">
        <v>3183</v>
      </c>
      <c r="C2232" s="34" t="s">
        <v>10106</v>
      </c>
      <c r="D2232" t="s">
        <v>5304</v>
      </c>
    </row>
    <row r="2233" spans="1:4">
      <c r="A2233" s="34" t="s">
        <v>930</v>
      </c>
      <c r="B2233" s="34" t="s">
        <v>931</v>
      </c>
      <c r="C2233" s="34" t="s">
        <v>10107</v>
      </c>
      <c r="D2233" t="s">
        <v>5304</v>
      </c>
    </row>
    <row r="2234" spans="1:4">
      <c r="A2234" s="34" t="s">
        <v>930</v>
      </c>
      <c r="B2234" s="34" t="s">
        <v>931</v>
      </c>
      <c r="C2234" s="34" t="s">
        <v>10107</v>
      </c>
      <c r="D2234" t="s">
        <v>5304</v>
      </c>
    </row>
    <row r="2235" spans="1:4">
      <c r="A2235" s="34" t="s">
        <v>930</v>
      </c>
      <c r="B2235" s="34" t="s">
        <v>931</v>
      </c>
      <c r="C2235" s="34" t="s">
        <v>10107</v>
      </c>
      <c r="D2235" t="s">
        <v>5304</v>
      </c>
    </row>
    <row r="2236" spans="1:4">
      <c r="A2236" s="34" t="s">
        <v>930</v>
      </c>
      <c r="B2236" s="34" t="s">
        <v>931</v>
      </c>
      <c r="C2236" s="34" t="s">
        <v>10107</v>
      </c>
      <c r="D2236" t="s">
        <v>5304</v>
      </c>
    </row>
    <row r="2237" spans="1:4">
      <c r="A2237" s="34" t="s">
        <v>4424</v>
      </c>
      <c r="B2237" s="34" t="s">
        <v>4425</v>
      </c>
      <c r="C2237" s="34" t="s">
        <v>10108</v>
      </c>
      <c r="D2237" t="s">
        <v>5304</v>
      </c>
    </row>
    <row r="2238" spans="1:4">
      <c r="A2238" s="34" t="s">
        <v>990</v>
      </c>
      <c r="B2238" s="34" t="s">
        <v>991</v>
      </c>
      <c r="C2238" s="34" t="s">
        <v>10109</v>
      </c>
      <c r="D2238" t="s">
        <v>5304</v>
      </c>
    </row>
    <row r="2239" spans="1:4">
      <c r="A2239" s="34" t="s">
        <v>3939</v>
      </c>
      <c r="B2239" s="34" t="s">
        <v>3940</v>
      </c>
      <c r="C2239" s="34" t="s">
        <v>10110</v>
      </c>
      <c r="D2239" t="s">
        <v>5304</v>
      </c>
    </row>
    <row r="2240" spans="1:4">
      <c r="A2240" s="34" t="s">
        <v>1201</v>
      </c>
      <c r="B2240" s="34" t="s">
        <v>1202</v>
      </c>
      <c r="C2240" s="34" t="s">
        <v>10111</v>
      </c>
      <c r="D2240" t="s">
        <v>5304</v>
      </c>
    </row>
    <row r="2241" spans="1:4">
      <c r="A2241" s="34" t="s">
        <v>2993</v>
      </c>
      <c r="B2241" s="34" t="s">
        <v>2994</v>
      </c>
      <c r="C2241" s="34" t="s">
        <v>10112</v>
      </c>
      <c r="D2241" t="s">
        <v>5304</v>
      </c>
    </row>
    <row r="2242" spans="1:4">
      <c r="A2242" s="34" t="s">
        <v>966</v>
      </c>
      <c r="B2242" s="34" t="s">
        <v>967</v>
      </c>
      <c r="C2242" s="34" t="s">
        <v>10113</v>
      </c>
      <c r="D2242" t="s">
        <v>5304</v>
      </c>
    </row>
    <row r="2243" spans="1:4">
      <c r="A2243" s="34" t="s">
        <v>968</v>
      </c>
      <c r="B2243" s="34" t="s">
        <v>969</v>
      </c>
      <c r="C2243" s="34" t="s">
        <v>10114</v>
      </c>
      <c r="D2243" t="s">
        <v>5304</v>
      </c>
    </row>
    <row r="2244" spans="1:4">
      <c r="A2244" s="34" t="s">
        <v>970</v>
      </c>
      <c r="B2244" s="34" t="s">
        <v>971</v>
      </c>
      <c r="C2244" s="34" t="s">
        <v>10115</v>
      </c>
      <c r="D2244" t="s">
        <v>5304</v>
      </c>
    </row>
    <row r="2245" spans="1:4">
      <c r="A2245" s="34" t="s">
        <v>9879</v>
      </c>
      <c r="B2245" s="34" t="s">
        <v>9880</v>
      </c>
      <c r="C2245" s="34" t="s">
        <v>10116</v>
      </c>
      <c r="D2245" t="s">
        <v>5304</v>
      </c>
    </row>
    <row r="2246" spans="1:4">
      <c r="A2246" s="34" t="s">
        <v>1786</v>
      </c>
      <c r="B2246" s="34" t="s">
        <v>1787</v>
      </c>
      <c r="C2246" s="34" t="s">
        <v>6535</v>
      </c>
      <c r="D2246" t="s">
        <v>5304</v>
      </c>
    </row>
    <row r="2247" spans="1:4">
      <c r="A2247" s="34" t="s">
        <v>9881</v>
      </c>
      <c r="B2247" s="34" t="s">
        <v>9882</v>
      </c>
      <c r="C2247" s="34" t="s">
        <v>10117</v>
      </c>
      <c r="D2247" t="s">
        <v>5304</v>
      </c>
    </row>
    <row r="2248" spans="1:4">
      <c r="A2248" s="34" t="s">
        <v>9883</v>
      </c>
      <c r="B2248" s="34" t="s">
        <v>9884</v>
      </c>
      <c r="C2248" s="34" t="s">
        <v>10118</v>
      </c>
      <c r="D2248" t="s">
        <v>5304</v>
      </c>
    </row>
    <row r="2249" spans="1:4">
      <c r="A2249" s="34" t="s">
        <v>2506</v>
      </c>
      <c r="B2249" s="34" t="s">
        <v>2507</v>
      </c>
      <c r="C2249" s="34" t="s">
        <v>10119</v>
      </c>
      <c r="D2249" t="s">
        <v>5304</v>
      </c>
    </row>
    <row r="2250" spans="1:4">
      <c r="A2250" s="34" t="s">
        <v>2508</v>
      </c>
      <c r="B2250" s="34" t="s">
        <v>2509</v>
      </c>
      <c r="C2250" s="34" t="s">
        <v>10120</v>
      </c>
      <c r="D2250" t="s">
        <v>5304</v>
      </c>
    </row>
    <row r="2251" spans="1:4">
      <c r="A2251" s="34" t="s">
        <v>2512</v>
      </c>
      <c r="B2251" s="34" t="s">
        <v>2513</v>
      </c>
      <c r="C2251" s="34" t="s">
        <v>10121</v>
      </c>
      <c r="D2251" t="s">
        <v>5304</v>
      </c>
    </row>
    <row r="2252" spans="1:4">
      <c r="A2252" s="34" t="s">
        <v>1820</v>
      </c>
      <c r="B2252" s="34" t="s">
        <v>1821</v>
      </c>
      <c r="C2252" s="34" t="s">
        <v>6512</v>
      </c>
      <c r="D2252" t="s">
        <v>5304</v>
      </c>
    </row>
    <row r="2253" spans="1:4">
      <c r="A2253" s="34" t="s">
        <v>9885</v>
      </c>
      <c r="B2253" s="34" t="s">
        <v>9886</v>
      </c>
      <c r="C2253" s="34" t="s">
        <v>10122</v>
      </c>
      <c r="D2253" t="s">
        <v>5304</v>
      </c>
    </row>
    <row r="2254" spans="1:4">
      <c r="A2254" s="34" t="s">
        <v>3760</v>
      </c>
      <c r="B2254" s="34" t="s">
        <v>3761</v>
      </c>
      <c r="C2254" s="34" t="s">
        <v>10123</v>
      </c>
      <c r="D2254" t="s">
        <v>5304</v>
      </c>
    </row>
    <row r="2255" spans="1:4">
      <c r="A2255" s="34" t="s">
        <v>3088</v>
      </c>
      <c r="B2255" s="34" t="s">
        <v>3089</v>
      </c>
      <c r="C2255" s="34" t="s">
        <v>10124</v>
      </c>
      <c r="D2255" t="s">
        <v>5304</v>
      </c>
    </row>
    <row r="2256" spans="1:4">
      <c r="A2256" s="34" t="s">
        <v>9887</v>
      </c>
      <c r="B2256" s="34" t="s">
        <v>9888</v>
      </c>
      <c r="C2256" s="34" t="s">
        <v>10125</v>
      </c>
      <c r="D2256" t="s">
        <v>5304</v>
      </c>
    </row>
    <row r="2257" spans="1:4">
      <c r="A2257" s="34" t="s">
        <v>9889</v>
      </c>
      <c r="B2257" s="34" t="s">
        <v>9890</v>
      </c>
      <c r="C2257" s="34" t="s">
        <v>10126</v>
      </c>
      <c r="D2257" t="s">
        <v>5304</v>
      </c>
    </row>
    <row r="2258" spans="1:4">
      <c r="A2258" s="34" t="s">
        <v>1844</v>
      </c>
      <c r="B2258" s="34" t="s">
        <v>1845</v>
      </c>
      <c r="C2258" s="34" t="s">
        <v>6499</v>
      </c>
      <c r="D2258" t="s">
        <v>5304</v>
      </c>
    </row>
    <row r="2259" spans="1:4">
      <c r="A2259" s="34" t="s">
        <v>4131</v>
      </c>
      <c r="B2259" s="34" t="s">
        <v>4132</v>
      </c>
      <c r="C2259" s="34" t="s">
        <v>10127</v>
      </c>
      <c r="D2259" t="s">
        <v>5304</v>
      </c>
    </row>
    <row r="2260" spans="1:4">
      <c r="A2260" s="34" t="s">
        <v>2548</v>
      </c>
      <c r="B2260" s="34" t="s">
        <v>2549</v>
      </c>
      <c r="C2260" s="34" t="s">
        <v>10128</v>
      </c>
      <c r="D2260" t="s">
        <v>5304</v>
      </c>
    </row>
    <row r="2261" spans="1:4">
      <c r="A2261" s="34" t="s">
        <v>3682</v>
      </c>
      <c r="B2261" s="34" t="s">
        <v>3683</v>
      </c>
      <c r="C2261" s="34" t="s">
        <v>10129</v>
      </c>
      <c r="D2261" t="s">
        <v>5304</v>
      </c>
    </row>
    <row r="2262" spans="1:4">
      <c r="A2262" s="34" t="s">
        <v>1878</v>
      </c>
      <c r="B2262" s="34" t="s">
        <v>1879</v>
      </c>
      <c r="C2262" s="34" t="s">
        <v>10130</v>
      </c>
      <c r="D2262" t="s">
        <v>5304</v>
      </c>
    </row>
    <row r="2263" spans="1:4">
      <c r="A2263" s="34" t="s">
        <v>1878</v>
      </c>
      <c r="B2263" s="34" t="s">
        <v>1879</v>
      </c>
      <c r="C2263" s="34" t="s">
        <v>10130</v>
      </c>
      <c r="D2263" t="s">
        <v>5304</v>
      </c>
    </row>
    <row r="2264" spans="1:4">
      <c r="A2264" s="34" t="s">
        <v>3766</v>
      </c>
      <c r="B2264" s="34" t="s">
        <v>3767</v>
      </c>
      <c r="C2264" s="34" t="s">
        <v>10131</v>
      </c>
      <c r="D2264" t="s">
        <v>5304</v>
      </c>
    </row>
    <row r="2265" spans="1:4">
      <c r="A2265" s="34" t="s">
        <v>2564</v>
      </c>
      <c r="B2265" s="34" t="s">
        <v>2565</v>
      </c>
      <c r="C2265" s="34" t="s">
        <v>10132</v>
      </c>
      <c r="D2265" t="s">
        <v>5304</v>
      </c>
    </row>
    <row r="2266" spans="1:4">
      <c r="A2266" s="34" t="s">
        <v>2364</v>
      </c>
      <c r="B2266" s="34" t="s">
        <v>2365</v>
      </c>
      <c r="C2266" s="34" t="s">
        <v>10133</v>
      </c>
      <c r="D2266" t="s">
        <v>5304</v>
      </c>
    </row>
    <row r="2267" spans="1:4">
      <c r="A2267" s="34" t="s">
        <v>2366</v>
      </c>
      <c r="B2267" s="34" t="s">
        <v>2367</v>
      </c>
      <c r="C2267" s="34" t="s">
        <v>10134</v>
      </c>
      <c r="D2267" t="s">
        <v>5304</v>
      </c>
    </row>
    <row r="2268" spans="1:4">
      <c r="A2268" s="34" t="s">
        <v>2366</v>
      </c>
      <c r="B2268" s="34" t="s">
        <v>2367</v>
      </c>
      <c r="C2268" s="34" t="s">
        <v>10134</v>
      </c>
      <c r="D2268" t="s">
        <v>5304</v>
      </c>
    </row>
    <row r="2269" spans="1:4">
      <c r="A2269" s="34" t="s">
        <v>2366</v>
      </c>
      <c r="B2269" s="34" t="s">
        <v>2367</v>
      </c>
      <c r="C2269" s="34" t="s">
        <v>10134</v>
      </c>
      <c r="D2269" t="s">
        <v>5304</v>
      </c>
    </row>
    <row r="2270" spans="1:4">
      <c r="A2270" s="34" t="s">
        <v>9891</v>
      </c>
      <c r="B2270" s="34" t="s">
        <v>9892</v>
      </c>
      <c r="C2270" s="34" t="s">
        <v>10135</v>
      </c>
      <c r="D2270" t="s">
        <v>5304</v>
      </c>
    </row>
    <row r="2271" spans="1:4">
      <c r="A2271" s="34" t="s">
        <v>9893</v>
      </c>
      <c r="B2271" s="34" t="s">
        <v>9894</v>
      </c>
      <c r="C2271" s="34" t="s">
        <v>10136</v>
      </c>
      <c r="D2271" t="s">
        <v>5304</v>
      </c>
    </row>
    <row r="2272" spans="1:4">
      <c r="A2272" s="34" t="s">
        <v>2368</v>
      </c>
      <c r="B2272" s="34" t="s">
        <v>2369</v>
      </c>
      <c r="C2272" s="34" t="s">
        <v>10137</v>
      </c>
      <c r="D2272" t="s">
        <v>5304</v>
      </c>
    </row>
    <row r="2273" spans="1:4">
      <c r="A2273" s="34" t="s">
        <v>2368</v>
      </c>
      <c r="B2273" s="34" t="s">
        <v>2369</v>
      </c>
      <c r="C2273" s="34" t="s">
        <v>10137</v>
      </c>
      <c r="D2273" t="s">
        <v>5304</v>
      </c>
    </row>
    <row r="2274" spans="1:4">
      <c r="A2274" s="34" t="s">
        <v>9895</v>
      </c>
      <c r="B2274" s="34" t="s">
        <v>9896</v>
      </c>
      <c r="C2274" s="34" t="s">
        <v>10138</v>
      </c>
      <c r="D2274" t="s">
        <v>5304</v>
      </c>
    </row>
    <row r="2275" spans="1:4">
      <c r="A2275" s="34" t="s">
        <v>9897</v>
      </c>
      <c r="B2275" s="34" t="s">
        <v>9898</v>
      </c>
      <c r="C2275" s="34" t="s">
        <v>10139</v>
      </c>
      <c r="D2275" t="s">
        <v>5304</v>
      </c>
    </row>
    <row r="2276" spans="1:4">
      <c r="A2276" s="34" t="s">
        <v>9899</v>
      </c>
      <c r="B2276" s="34" t="s">
        <v>9900</v>
      </c>
      <c r="C2276" s="34" t="s">
        <v>10164</v>
      </c>
      <c r="D2276" t="s">
        <v>5304</v>
      </c>
    </row>
    <row r="2277" spans="1:4">
      <c r="A2277" s="34" t="s">
        <v>9901</v>
      </c>
      <c r="B2277" s="34" t="s">
        <v>9902</v>
      </c>
      <c r="C2277" s="34" t="s">
        <v>10140</v>
      </c>
      <c r="D2277" t="s">
        <v>5304</v>
      </c>
    </row>
    <row r="2278" spans="1:4">
      <c r="A2278" s="34" t="s">
        <v>9903</v>
      </c>
      <c r="B2278" s="34" t="s">
        <v>9904</v>
      </c>
      <c r="C2278" s="34" t="s">
        <v>10165</v>
      </c>
      <c r="D2278" t="s">
        <v>5304</v>
      </c>
    </row>
    <row r="2279" spans="1:4">
      <c r="A2279" s="34" t="s">
        <v>9905</v>
      </c>
      <c r="B2279" s="34" t="s">
        <v>9906</v>
      </c>
      <c r="C2279" s="34" t="s">
        <v>10166</v>
      </c>
      <c r="D2279" t="s">
        <v>5304</v>
      </c>
    </row>
    <row r="2280" spans="1:4">
      <c r="A2280" s="34" t="s">
        <v>9907</v>
      </c>
      <c r="B2280" s="34" t="s">
        <v>9908</v>
      </c>
      <c r="C2280" s="34" t="s">
        <v>10141</v>
      </c>
      <c r="D2280" t="s">
        <v>5304</v>
      </c>
    </row>
    <row r="2281" spans="1:4">
      <c r="A2281" s="34" t="s">
        <v>9909</v>
      </c>
      <c r="B2281" s="34" t="s">
        <v>2401</v>
      </c>
      <c r="C2281" s="34" t="s">
        <v>10142</v>
      </c>
      <c r="D2281" t="s">
        <v>5304</v>
      </c>
    </row>
    <row r="2282" spans="1:4">
      <c r="A2282" s="34" t="s">
        <v>9910</v>
      </c>
      <c r="B2282" s="34" t="s">
        <v>2411</v>
      </c>
      <c r="C2282" s="34" t="s">
        <v>10167</v>
      </c>
      <c r="D2282" t="s">
        <v>5304</v>
      </c>
    </row>
    <row r="2283" spans="1:4">
      <c r="A2283" s="34" t="s">
        <v>9911</v>
      </c>
      <c r="B2283" s="34" t="s">
        <v>2409</v>
      </c>
      <c r="C2283" s="34" t="s">
        <v>10168</v>
      </c>
      <c r="D2283" t="s">
        <v>5304</v>
      </c>
    </row>
    <row r="2284" spans="1:4">
      <c r="A2284" s="34" t="s">
        <v>9912</v>
      </c>
      <c r="B2284" s="34" t="s">
        <v>2407</v>
      </c>
      <c r="C2284" s="34" t="s">
        <v>10169</v>
      </c>
      <c r="D2284" t="s">
        <v>5304</v>
      </c>
    </row>
    <row r="2285" spans="1:4">
      <c r="A2285" s="34" t="s">
        <v>2420</v>
      </c>
      <c r="B2285" s="34" t="s">
        <v>2421</v>
      </c>
      <c r="C2285" s="34" t="s">
        <v>10143</v>
      </c>
      <c r="D2285" t="s">
        <v>5304</v>
      </c>
    </row>
    <row r="2286" spans="1:4">
      <c r="A2286" s="34" t="s">
        <v>3557</v>
      </c>
      <c r="B2286" s="34" t="s">
        <v>3558</v>
      </c>
      <c r="C2286" s="34" t="s">
        <v>10170</v>
      </c>
      <c r="D2286" t="s">
        <v>5304</v>
      </c>
    </row>
    <row r="2287" spans="1:4">
      <c r="A2287" s="34" t="s">
        <v>2424</v>
      </c>
      <c r="B2287" s="34" t="s">
        <v>2425</v>
      </c>
      <c r="C2287" s="34" t="s">
        <v>10144</v>
      </c>
      <c r="D2287" t="s">
        <v>5304</v>
      </c>
    </row>
    <row r="2288" spans="1:4">
      <c r="A2288" s="34" t="s">
        <v>9913</v>
      </c>
      <c r="B2288" s="34" t="s">
        <v>9914</v>
      </c>
      <c r="C2288" s="34" t="s">
        <v>10145</v>
      </c>
      <c r="D2288" t="s">
        <v>5304</v>
      </c>
    </row>
    <row r="2289" spans="1:4">
      <c r="A2289" s="34" t="s">
        <v>4166</v>
      </c>
      <c r="B2289" s="34" t="s">
        <v>4167</v>
      </c>
      <c r="C2289" s="34" t="s">
        <v>10171</v>
      </c>
      <c r="D2289" t="s">
        <v>5304</v>
      </c>
    </row>
    <row r="2290" spans="1:4">
      <c r="A2290" s="34" t="s">
        <v>9915</v>
      </c>
      <c r="B2290" s="34" t="s">
        <v>9916</v>
      </c>
      <c r="C2290" s="34" t="s">
        <v>10172</v>
      </c>
      <c r="D2290" t="s">
        <v>5304</v>
      </c>
    </row>
    <row r="2291" spans="1:4">
      <c r="A2291" s="34" t="s">
        <v>1189</v>
      </c>
      <c r="B2291" s="34" t="s">
        <v>1190</v>
      </c>
      <c r="C2291" s="34" t="s">
        <v>10173</v>
      </c>
      <c r="D2291" t="s">
        <v>5304</v>
      </c>
    </row>
    <row r="2292" spans="1:4">
      <c r="A2292" s="34" t="s">
        <v>3710</v>
      </c>
      <c r="B2292" s="34" t="s">
        <v>3711</v>
      </c>
      <c r="C2292" s="34" t="s">
        <v>10146</v>
      </c>
      <c r="D2292" t="s">
        <v>5304</v>
      </c>
    </row>
    <row r="2293" spans="1:4">
      <c r="A2293" s="34" t="s">
        <v>3714</v>
      </c>
      <c r="B2293" s="34" t="s">
        <v>3715</v>
      </c>
      <c r="C2293" s="34" t="s">
        <v>10147</v>
      </c>
      <c r="D2293" t="s">
        <v>5304</v>
      </c>
    </row>
    <row r="2294" spans="1:4">
      <c r="A2294" s="34" t="s">
        <v>4788</v>
      </c>
      <c r="B2294" s="34" t="s">
        <v>4789</v>
      </c>
      <c r="C2294" s="34" t="s">
        <v>10148</v>
      </c>
      <c r="D2294" t="s">
        <v>5304</v>
      </c>
    </row>
    <row r="2295" spans="1:4">
      <c r="A2295" s="34" t="s">
        <v>1167</v>
      </c>
      <c r="B2295" s="34" t="s">
        <v>1168</v>
      </c>
      <c r="C2295" s="34" t="s">
        <v>10149</v>
      </c>
      <c r="D2295" t="s">
        <v>5304</v>
      </c>
    </row>
    <row r="2296" spans="1:4">
      <c r="A2296" s="34" t="s">
        <v>1167</v>
      </c>
      <c r="B2296" s="34" t="s">
        <v>1168</v>
      </c>
      <c r="C2296" s="34" t="s">
        <v>10149</v>
      </c>
      <c r="D2296" t="s">
        <v>5304</v>
      </c>
    </row>
    <row r="2297" spans="1:4">
      <c r="A2297" s="34" t="s">
        <v>1389</v>
      </c>
      <c r="B2297" s="34" t="s">
        <v>1390</v>
      </c>
      <c r="C2297" s="34" t="s">
        <v>10150</v>
      </c>
      <c r="D2297" t="s">
        <v>5304</v>
      </c>
    </row>
    <row r="2298" spans="1:4">
      <c r="A2298" s="34" t="s">
        <v>3726</v>
      </c>
      <c r="B2298" s="34" t="s">
        <v>3727</v>
      </c>
      <c r="C2298" s="34" t="s">
        <v>10151</v>
      </c>
      <c r="D2298" t="s">
        <v>5304</v>
      </c>
    </row>
    <row r="2299" spans="1:4">
      <c r="A2299" s="34" t="s">
        <v>3726</v>
      </c>
      <c r="B2299" s="34" t="s">
        <v>3727</v>
      </c>
      <c r="C2299" s="34" t="s">
        <v>10151</v>
      </c>
      <c r="D2299" t="s">
        <v>5304</v>
      </c>
    </row>
    <row r="2300" spans="1:4">
      <c r="A2300" s="34" t="s">
        <v>1391</v>
      </c>
      <c r="B2300" s="34" t="s">
        <v>1392</v>
      </c>
      <c r="C2300" s="34" t="s">
        <v>1392</v>
      </c>
      <c r="D2300" t="s">
        <v>5304</v>
      </c>
    </row>
    <row r="2301" spans="1:4">
      <c r="A2301" s="34" t="s">
        <v>9917</v>
      </c>
      <c r="B2301" s="34" t="s">
        <v>9918</v>
      </c>
      <c r="C2301" s="34" t="s">
        <v>9918</v>
      </c>
      <c r="D2301" t="s">
        <v>5304</v>
      </c>
    </row>
    <row r="2302" spans="1:4">
      <c r="A2302" s="34" t="s">
        <v>2742</v>
      </c>
      <c r="B2302" s="34" t="s">
        <v>2743</v>
      </c>
      <c r="C2302" s="34" t="s">
        <v>2743</v>
      </c>
      <c r="D2302" t="s">
        <v>5304</v>
      </c>
    </row>
    <row r="2303" spans="1:4">
      <c r="A2303" s="34" t="s">
        <v>3728</v>
      </c>
      <c r="B2303" s="34" t="s">
        <v>3729</v>
      </c>
      <c r="C2303" s="34" t="s">
        <v>3729</v>
      </c>
      <c r="D2303" t="s">
        <v>5304</v>
      </c>
    </row>
    <row r="2304" spans="1:4">
      <c r="A2304" s="34" t="s">
        <v>1095</v>
      </c>
      <c r="B2304" s="34" t="s">
        <v>2205</v>
      </c>
      <c r="C2304" s="34" t="s">
        <v>2205</v>
      </c>
      <c r="D2304" t="s">
        <v>5304</v>
      </c>
    </row>
    <row r="2305" spans="1:4">
      <c r="A2305" s="34" t="s">
        <v>1095</v>
      </c>
      <c r="B2305" s="34" t="s">
        <v>2205</v>
      </c>
      <c r="C2305" s="34" t="s">
        <v>2205</v>
      </c>
      <c r="D2305" t="s">
        <v>5304</v>
      </c>
    </row>
    <row r="2306" spans="1:4">
      <c r="A2306" s="34" t="s">
        <v>1569</v>
      </c>
      <c r="B2306" s="34" t="s">
        <v>1571</v>
      </c>
      <c r="C2306" s="34" t="s">
        <v>1571</v>
      </c>
      <c r="D2306" t="s">
        <v>5304</v>
      </c>
    </row>
    <row r="2307" spans="1:4">
      <c r="A2307" s="34" t="s">
        <v>3732</v>
      </c>
      <c r="B2307" s="34" t="s">
        <v>3733</v>
      </c>
      <c r="C2307" s="34" t="s">
        <v>3733</v>
      </c>
      <c r="D2307" t="s">
        <v>5304</v>
      </c>
    </row>
    <row r="2308" spans="1:4">
      <c r="A2308" s="34" t="s">
        <v>3422</v>
      </c>
      <c r="B2308" s="34" t="s">
        <v>3423</v>
      </c>
      <c r="C2308" s="34" t="s">
        <v>3423</v>
      </c>
      <c r="D2308" t="s">
        <v>5304</v>
      </c>
    </row>
    <row r="2309" spans="1:4">
      <c r="A2309" s="34" t="s">
        <v>4822</v>
      </c>
      <c r="B2309" s="34" t="s">
        <v>4823</v>
      </c>
      <c r="C2309" s="34" t="s">
        <v>4823</v>
      </c>
      <c r="D2309" t="s">
        <v>5304</v>
      </c>
    </row>
    <row r="2310" spans="1:4">
      <c r="A2310" s="34" t="s">
        <v>3977</v>
      </c>
      <c r="B2310" s="34" t="s">
        <v>3978</v>
      </c>
      <c r="C2310" s="34" t="s">
        <v>10152</v>
      </c>
      <c r="D2310" t="s">
        <v>5304</v>
      </c>
    </row>
    <row r="2311" spans="1:4">
      <c r="A2311" s="34" t="s">
        <v>4003</v>
      </c>
      <c r="B2311" s="34" t="s">
        <v>4004</v>
      </c>
      <c r="C2311" s="34" t="s">
        <v>10153</v>
      </c>
      <c r="D2311" t="s">
        <v>5304</v>
      </c>
    </row>
    <row r="2312" spans="1:4">
      <c r="A2312" s="34" t="s">
        <v>4005</v>
      </c>
      <c r="B2312" s="34" t="s">
        <v>4006</v>
      </c>
      <c r="C2312" s="34" t="s">
        <v>10154</v>
      </c>
      <c r="D2312" t="s">
        <v>5304</v>
      </c>
    </row>
    <row r="2313" spans="1:4">
      <c r="A2313" s="34" t="s">
        <v>4007</v>
      </c>
      <c r="B2313" s="34" t="s">
        <v>4008</v>
      </c>
      <c r="C2313" s="34" t="s">
        <v>10174</v>
      </c>
      <c r="D2313" t="s">
        <v>5304</v>
      </c>
    </row>
    <row r="2314" spans="1:4">
      <c r="A2314" s="34" t="s">
        <v>4009</v>
      </c>
      <c r="B2314" s="34" t="s">
        <v>4010</v>
      </c>
      <c r="C2314" s="34" t="s">
        <v>10155</v>
      </c>
      <c r="D2314" t="s">
        <v>5304</v>
      </c>
    </row>
    <row r="2315" spans="1:4">
      <c r="A2315" s="34" t="s">
        <v>3307</v>
      </c>
      <c r="B2315" s="34" t="s">
        <v>3308</v>
      </c>
      <c r="C2315" s="34" t="s">
        <v>10156</v>
      </c>
      <c r="D2315" t="s">
        <v>5304</v>
      </c>
    </row>
    <row r="2316" spans="1:4">
      <c r="A2316" s="34" t="s">
        <v>9919</v>
      </c>
      <c r="B2316" s="34" t="s">
        <v>9920</v>
      </c>
      <c r="C2316" s="34" t="s">
        <v>10157</v>
      </c>
      <c r="D2316" t="s">
        <v>5304</v>
      </c>
    </row>
    <row r="2317" spans="1:4">
      <c r="A2317" s="34" t="s">
        <v>9814</v>
      </c>
      <c r="B2317" s="34" t="s">
        <v>9815</v>
      </c>
      <c r="C2317" s="34" t="s">
        <v>10176</v>
      </c>
      <c r="D2317" t="s">
        <v>5304</v>
      </c>
    </row>
    <row r="2318" spans="1:4">
      <c r="A2318" s="34" t="s">
        <v>3605</v>
      </c>
      <c r="B2318" s="34" t="s">
        <v>3606</v>
      </c>
      <c r="C2318" s="34" t="s">
        <v>10158</v>
      </c>
      <c r="D2318" t="s">
        <v>5304</v>
      </c>
    </row>
    <row r="2319" spans="1:4">
      <c r="A2319" s="34" t="s">
        <v>2803</v>
      </c>
      <c r="B2319" s="34" t="s">
        <v>2804</v>
      </c>
      <c r="C2319" s="34" t="s">
        <v>10177</v>
      </c>
      <c r="D2319" t="s">
        <v>5304</v>
      </c>
    </row>
    <row r="2320" spans="1:4">
      <c r="A2320" s="34" t="s">
        <v>2809</v>
      </c>
      <c r="B2320" s="34" t="s">
        <v>2810</v>
      </c>
      <c r="C2320" s="34" t="s">
        <v>10178</v>
      </c>
      <c r="D2320" t="s">
        <v>5304</v>
      </c>
    </row>
    <row r="2321" spans="1:4">
      <c r="A2321" s="34" t="s">
        <v>1986</v>
      </c>
      <c r="B2321" s="34" t="s">
        <v>1987</v>
      </c>
      <c r="C2321" s="34" t="s">
        <v>10159</v>
      </c>
      <c r="D2321" t="s">
        <v>5304</v>
      </c>
    </row>
    <row r="2322" spans="1:4">
      <c r="A2322" s="34" t="s">
        <v>9921</v>
      </c>
      <c r="B2322" s="34" t="s">
        <v>9922</v>
      </c>
      <c r="C2322" s="34" t="s">
        <v>10179</v>
      </c>
      <c r="D2322" t="s">
        <v>5304</v>
      </c>
    </row>
    <row r="2323" spans="1:4">
      <c r="A2323" s="34" t="s">
        <v>2821</v>
      </c>
      <c r="B2323" s="34" t="s">
        <v>2822</v>
      </c>
      <c r="C2323" s="34" t="s">
        <v>10160</v>
      </c>
      <c r="D2323" t="s">
        <v>5304</v>
      </c>
    </row>
    <row r="2324" spans="1:4">
      <c r="A2324" s="34" t="s">
        <v>2825</v>
      </c>
      <c r="B2324" s="34" t="s">
        <v>2826</v>
      </c>
      <c r="C2324" s="34" t="s">
        <v>10182</v>
      </c>
      <c r="D2324" t="s">
        <v>5304</v>
      </c>
    </row>
    <row r="2325" spans="1:4">
      <c r="A2325" s="34" t="s">
        <v>3329</v>
      </c>
      <c r="B2325" s="34" t="s">
        <v>3330</v>
      </c>
      <c r="C2325" s="34" t="s">
        <v>10183</v>
      </c>
      <c r="D2325" t="s">
        <v>5304</v>
      </c>
    </row>
    <row r="2326" spans="1:4">
      <c r="A2326" s="34" t="s">
        <v>2028</v>
      </c>
      <c r="B2326" s="34" t="s">
        <v>2029</v>
      </c>
      <c r="C2326" s="34" t="s">
        <v>10175</v>
      </c>
      <c r="D2326" t="s">
        <v>5304</v>
      </c>
    </row>
    <row r="2327" spans="1:4">
      <c r="A2327" s="34" t="s">
        <v>3034</v>
      </c>
      <c r="B2327" s="34" t="s">
        <v>3035</v>
      </c>
      <c r="C2327" s="34" t="s">
        <v>10161</v>
      </c>
      <c r="D2327" t="s">
        <v>5304</v>
      </c>
    </row>
    <row r="2328" spans="1:4">
      <c r="A2328" s="34" t="s">
        <v>2841</v>
      </c>
      <c r="B2328" s="34" t="s">
        <v>2842</v>
      </c>
      <c r="C2328" s="34" t="s">
        <v>10184</v>
      </c>
      <c r="D2328" t="s">
        <v>5304</v>
      </c>
    </row>
    <row r="2329" spans="1:4">
      <c r="A2329" s="34" t="s">
        <v>2298</v>
      </c>
      <c r="B2329" s="34" t="s">
        <v>2299</v>
      </c>
      <c r="C2329" s="34" t="s">
        <v>10185</v>
      </c>
      <c r="D2329" t="s">
        <v>5304</v>
      </c>
    </row>
    <row r="2330" spans="1:4">
      <c r="A2330" s="34" t="s">
        <v>3040</v>
      </c>
      <c r="B2330" s="34" t="s">
        <v>3041</v>
      </c>
      <c r="C2330" s="34" t="s">
        <v>10186</v>
      </c>
      <c r="D2330" t="s">
        <v>5304</v>
      </c>
    </row>
    <row r="2331" spans="1:4">
      <c r="A2331" s="34" t="s">
        <v>2040</v>
      </c>
      <c r="B2331" s="34" t="s">
        <v>2041</v>
      </c>
      <c r="C2331" s="34" t="s">
        <v>10162</v>
      </c>
      <c r="D2331" t="s">
        <v>5304</v>
      </c>
    </row>
    <row r="2332" spans="1:4">
      <c r="A2332" s="34" t="s">
        <v>2046</v>
      </c>
      <c r="B2332" s="34" t="s">
        <v>2047</v>
      </c>
      <c r="C2332" s="34" t="s">
        <v>10187</v>
      </c>
      <c r="D2332" t="s">
        <v>5304</v>
      </c>
    </row>
    <row r="2333" spans="1:4">
      <c r="A2333" s="34" t="s">
        <v>3050</v>
      </c>
      <c r="B2333" s="34" t="s">
        <v>3051</v>
      </c>
      <c r="C2333" s="34" t="s">
        <v>10188</v>
      </c>
      <c r="D2333" t="s">
        <v>5304</v>
      </c>
    </row>
    <row r="2334" spans="1:4">
      <c r="A2334" s="34" t="s">
        <v>9923</v>
      </c>
      <c r="B2334" s="34" t="s">
        <v>9924</v>
      </c>
      <c r="C2334" s="34" t="s">
        <v>10189</v>
      </c>
      <c r="D2334" t="s">
        <v>5304</v>
      </c>
    </row>
    <row r="2335" spans="1:4">
      <c r="A2335" s="34" t="s">
        <v>9925</v>
      </c>
      <c r="B2335" s="34" t="s">
        <v>9926</v>
      </c>
      <c r="C2335" s="34" t="s">
        <v>10190</v>
      </c>
      <c r="D2335" t="s">
        <v>5304</v>
      </c>
    </row>
    <row r="2336" spans="1:4">
      <c r="A2336" s="34" t="s">
        <v>9818</v>
      </c>
      <c r="B2336" s="34" t="s">
        <v>9819</v>
      </c>
      <c r="C2336" s="34" t="s">
        <v>10180</v>
      </c>
      <c r="D2336" t="s">
        <v>5304</v>
      </c>
    </row>
    <row r="2337" spans="1:4">
      <c r="A2337" s="34" t="s">
        <v>2068</v>
      </c>
      <c r="B2337" s="34" t="s">
        <v>2069</v>
      </c>
      <c r="C2337" s="34" t="s">
        <v>10181</v>
      </c>
      <c r="D2337" t="s">
        <v>5304</v>
      </c>
    </row>
    <row r="2338" spans="1:4">
      <c r="A2338" s="34" t="s">
        <v>9927</v>
      </c>
      <c r="B2338" s="34" t="s">
        <v>9928</v>
      </c>
      <c r="C2338" s="34" t="s">
        <v>10191</v>
      </c>
      <c r="D2338" t="s">
        <v>5304</v>
      </c>
    </row>
    <row r="2339" spans="1:4">
      <c r="A2339" s="34" t="s">
        <v>3353</v>
      </c>
      <c r="B2339" s="34" t="s">
        <v>3354</v>
      </c>
      <c r="C2339" s="34" t="s">
        <v>10192</v>
      </c>
      <c r="D2339" t="s">
        <v>5304</v>
      </c>
    </row>
    <row r="2340" spans="1:4">
      <c r="A2340" s="34" t="s">
        <v>2108</v>
      </c>
      <c r="B2340" s="34" t="s">
        <v>2109</v>
      </c>
      <c r="C2340" s="34" t="s">
        <v>10163</v>
      </c>
      <c r="D2340" t="s">
        <v>5304</v>
      </c>
    </row>
    <row r="2341" spans="1:4">
      <c r="A2341" s="34" t="s">
        <v>2901</v>
      </c>
      <c r="B2341" s="34" t="s">
        <v>2902</v>
      </c>
      <c r="C2341" s="34" t="s">
        <v>10193</v>
      </c>
      <c r="D2341" t="s">
        <v>5304</v>
      </c>
    </row>
    <row r="2342" spans="1:4">
      <c r="A2342" s="34" t="s">
        <v>2903</v>
      </c>
      <c r="B2342" s="34" t="s">
        <v>2904</v>
      </c>
      <c r="C2342" s="34" t="s">
        <v>10194</v>
      </c>
      <c r="D2342" t="s">
        <v>5304</v>
      </c>
    </row>
    <row r="2343" spans="1:4">
      <c r="A2343" s="34" t="s">
        <v>2905</v>
      </c>
      <c r="B2343" s="34" t="s">
        <v>2906</v>
      </c>
      <c r="C2343" s="34" t="s">
        <v>10195</v>
      </c>
      <c r="D2343" t="s">
        <v>5304</v>
      </c>
    </row>
    <row r="2344" spans="1:4">
      <c r="A2344" s="34" t="s">
        <v>2907</v>
      </c>
      <c r="B2344" s="34" t="s">
        <v>2908</v>
      </c>
      <c r="C2344" s="34" t="s">
        <v>10196</v>
      </c>
      <c r="D2344" t="s">
        <v>5304</v>
      </c>
    </row>
    <row r="2345" spans="1:4">
      <c r="A2345" s="34" t="s">
        <v>2909</v>
      </c>
      <c r="B2345" s="34" t="s">
        <v>2910</v>
      </c>
      <c r="C2345" s="34" t="s">
        <v>10197</v>
      </c>
      <c r="D2345" t="s">
        <v>5304</v>
      </c>
    </row>
    <row r="2346" spans="1:4">
      <c r="A2346" s="34" t="s">
        <v>5207</v>
      </c>
      <c r="B2346" s="34" t="s">
        <v>5208</v>
      </c>
      <c r="C2346" s="34" t="s">
        <v>10198</v>
      </c>
      <c r="D2346" t="s">
        <v>5304</v>
      </c>
    </row>
    <row r="2347" spans="1:4">
      <c r="A2347" s="34" t="s">
        <v>4590</v>
      </c>
      <c r="B2347" s="34" t="s">
        <v>4591</v>
      </c>
      <c r="C2347" s="34" t="s">
        <v>10199</v>
      </c>
      <c r="D2347" t="s">
        <v>5304</v>
      </c>
    </row>
    <row r="2348" spans="1:4">
      <c r="A2348" s="34" t="s">
        <v>2925</v>
      </c>
      <c r="B2348" s="34" t="s">
        <v>2926</v>
      </c>
      <c r="C2348" s="34" t="s">
        <v>10200</v>
      </c>
      <c r="D2348" t="s">
        <v>5304</v>
      </c>
    </row>
    <row r="2349" spans="1:4">
      <c r="A2349" s="34" t="s">
        <v>2955</v>
      </c>
      <c r="B2349" s="34" t="s">
        <v>2956</v>
      </c>
      <c r="C2349" s="34" t="s">
        <v>10201</v>
      </c>
      <c r="D2349" t="s">
        <v>5304</v>
      </c>
    </row>
    <row r="2350" spans="1:4">
      <c r="A2350" s="34" t="s">
        <v>3633</v>
      </c>
      <c r="B2350" s="34" t="s">
        <v>3634</v>
      </c>
      <c r="C2350" s="34" t="s">
        <v>10202</v>
      </c>
      <c r="D2350" t="s">
        <v>5304</v>
      </c>
    </row>
    <row r="2351" spans="1:4">
      <c r="A2351" s="34" t="s">
        <v>3635</v>
      </c>
      <c r="B2351" s="34" t="s">
        <v>3636</v>
      </c>
      <c r="C2351" s="34" t="s">
        <v>10203</v>
      </c>
      <c r="D2351" t="s">
        <v>5304</v>
      </c>
    </row>
    <row r="2352" spans="1:4">
      <c r="A2352" s="34" t="s">
        <v>4037</v>
      </c>
      <c r="B2352" s="34" t="s">
        <v>4038</v>
      </c>
      <c r="C2352" s="34" t="s">
        <v>10204</v>
      </c>
      <c r="D2352" t="s">
        <v>5304</v>
      </c>
    </row>
    <row r="2353" spans="1:4">
      <c r="A2353" s="34" t="s">
        <v>4039</v>
      </c>
      <c r="B2353" s="34" t="s">
        <v>4040</v>
      </c>
      <c r="C2353" s="34" t="s">
        <v>10205</v>
      </c>
      <c r="D2353" t="s">
        <v>5304</v>
      </c>
    </row>
    <row r="2354" spans="1:4">
      <c r="A2354" s="34" t="s">
        <v>2937</v>
      </c>
      <c r="B2354" s="34" t="s">
        <v>2938</v>
      </c>
      <c r="C2354" s="34" t="s">
        <v>10206</v>
      </c>
      <c r="D2354" t="s">
        <v>5304</v>
      </c>
    </row>
    <row r="2355" spans="1:4">
      <c r="A2355" s="34" t="s">
        <v>3637</v>
      </c>
      <c r="B2355" s="34" t="s">
        <v>3638</v>
      </c>
      <c r="C2355" s="34" t="s">
        <v>10207</v>
      </c>
      <c r="D2355" t="s">
        <v>5304</v>
      </c>
    </row>
    <row r="2356" spans="1:4">
      <c r="A2356" s="34" t="s">
        <v>3639</v>
      </c>
      <c r="B2356" s="34" t="s">
        <v>3640</v>
      </c>
      <c r="C2356" s="34" t="s">
        <v>10208</v>
      </c>
      <c r="D2356" t="s">
        <v>5304</v>
      </c>
    </row>
    <row r="2357" spans="1:4">
      <c r="A2357" s="34" t="s">
        <v>9814</v>
      </c>
      <c r="B2357" s="34" t="s">
        <v>9815</v>
      </c>
      <c r="C2357" s="34" t="s">
        <v>10209</v>
      </c>
      <c r="D2357" t="s">
        <v>5304</v>
      </c>
    </row>
    <row r="2358" spans="1:4">
      <c r="A2358" s="34" t="s">
        <v>2821</v>
      </c>
      <c r="B2358" s="34" t="s">
        <v>2822</v>
      </c>
      <c r="C2358" s="34" t="s">
        <v>10160</v>
      </c>
      <c r="D2358" t="s">
        <v>5304</v>
      </c>
    </row>
    <row r="2359" spans="1:4">
      <c r="A2359" s="34" t="s">
        <v>9929</v>
      </c>
      <c r="B2359" s="34" t="s">
        <v>9930</v>
      </c>
      <c r="C2359" s="34" t="s">
        <v>10210</v>
      </c>
      <c r="D2359" t="s">
        <v>5304</v>
      </c>
    </row>
    <row r="2360" spans="1:4">
      <c r="A2360" s="34" t="s">
        <v>2298</v>
      </c>
      <c r="B2360" s="34" t="s">
        <v>2299</v>
      </c>
      <c r="C2360" s="34" t="s">
        <v>10211</v>
      </c>
      <c r="D2360" t="s">
        <v>5304</v>
      </c>
    </row>
    <row r="2361" spans="1:4">
      <c r="A2361" s="34" t="s">
        <v>3040</v>
      </c>
      <c r="B2361" s="34" t="s">
        <v>3041</v>
      </c>
      <c r="C2361" s="34" t="s">
        <v>10212</v>
      </c>
      <c r="D2361" t="s">
        <v>5304</v>
      </c>
    </row>
    <row r="2362" spans="1:4">
      <c r="A2362" s="34" t="s">
        <v>2040</v>
      </c>
      <c r="B2362" s="34" t="s">
        <v>2041</v>
      </c>
      <c r="C2362" s="34" t="s">
        <v>10162</v>
      </c>
      <c r="D2362" t="s">
        <v>5304</v>
      </c>
    </row>
    <row r="2363" spans="1:4">
      <c r="A2363" s="34" t="s">
        <v>9818</v>
      </c>
      <c r="B2363" s="34" t="s">
        <v>9819</v>
      </c>
      <c r="C2363" s="34" t="s">
        <v>10180</v>
      </c>
      <c r="D2363" t="s">
        <v>5304</v>
      </c>
    </row>
    <row r="2364" spans="1:4">
      <c r="A2364" s="34" t="s">
        <v>9820</v>
      </c>
      <c r="B2364" s="34" t="s">
        <v>9821</v>
      </c>
      <c r="C2364" s="34" t="s">
        <v>10213</v>
      </c>
      <c r="D2364" t="s">
        <v>5304</v>
      </c>
    </row>
    <row r="2365" spans="1:4">
      <c r="A2365" s="34" t="s">
        <v>2887</v>
      </c>
      <c r="B2365" s="34" t="s">
        <v>2888</v>
      </c>
      <c r="C2365" s="34" t="s">
        <v>10214</v>
      </c>
      <c r="D2365" t="s">
        <v>5304</v>
      </c>
    </row>
    <row r="2366" spans="1:4">
      <c r="A2366" s="34" t="s">
        <v>2108</v>
      </c>
      <c r="B2366" s="34" t="s">
        <v>2109</v>
      </c>
      <c r="C2366" s="34" t="s">
        <v>10163</v>
      </c>
      <c r="D2366" t="s">
        <v>5304</v>
      </c>
    </row>
    <row r="2367" spans="1:4">
      <c r="A2367" s="34" t="s">
        <v>2132</v>
      </c>
      <c r="B2367" s="34" t="s">
        <v>2133</v>
      </c>
      <c r="C2367" s="34" t="s">
        <v>10215</v>
      </c>
      <c r="D2367" t="s">
        <v>5304</v>
      </c>
    </row>
    <row r="2368" spans="1:4">
      <c r="A2368" s="34" t="s">
        <v>3066</v>
      </c>
      <c r="B2368" s="34" t="s">
        <v>3067</v>
      </c>
      <c r="C2368" s="34" t="s">
        <v>10216</v>
      </c>
      <c r="D2368" t="s">
        <v>5304</v>
      </c>
    </row>
    <row r="2369" spans="1:4">
      <c r="A2369" s="34" t="s">
        <v>3068</v>
      </c>
      <c r="B2369" s="34" t="s">
        <v>3069</v>
      </c>
      <c r="C2369" s="34" t="s">
        <v>10217</v>
      </c>
      <c r="D2369" t="s">
        <v>5304</v>
      </c>
    </row>
    <row r="2370" spans="1:4">
      <c r="A2370" s="34" t="s">
        <v>2134</v>
      </c>
      <c r="B2370" s="34" t="s">
        <v>2135</v>
      </c>
      <c r="C2370" s="34" t="s">
        <v>10218</v>
      </c>
      <c r="D2370" t="s">
        <v>5304</v>
      </c>
    </row>
    <row r="2371" spans="1:4">
      <c r="A2371" s="34" t="s">
        <v>2887</v>
      </c>
      <c r="B2371" s="34" t="s">
        <v>2888</v>
      </c>
      <c r="C2371" s="34" t="s">
        <v>10214</v>
      </c>
      <c r="D2371" t="s">
        <v>5304</v>
      </c>
    </row>
    <row r="2372" spans="1:4">
      <c r="A2372" s="34" t="s">
        <v>630</v>
      </c>
      <c r="B2372" s="34" t="s">
        <v>631</v>
      </c>
      <c r="C2372" s="34" t="s">
        <v>10219</v>
      </c>
      <c r="D2372" t="s">
        <v>5306</v>
      </c>
    </row>
    <row r="2373" spans="1:4">
      <c r="A2373" s="34" t="s">
        <v>4929</v>
      </c>
      <c r="B2373" s="34" t="s">
        <v>4930</v>
      </c>
      <c r="C2373" s="34" t="s">
        <v>10220</v>
      </c>
      <c r="D2373" s="65" t="s">
        <v>5347</v>
      </c>
    </row>
    <row r="2374" spans="1:4">
      <c r="A2374" s="34" t="s">
        <v>4929</v>
      </c>
      <c r="B2374" s="34" t="s">
        <v>4930</v>
      </c>
      <c r="C2374" s="34" t="s">
        <v>10220</v>
      </c>
      <c r="D2374" s="65" t="s">
        <v>5347</v>
      </c>
    </row>
  </sheetData>
  <autoFilter ref="A1:D992" xr:uid="{00000000-0009-0000-0000-000003000000}">
    <filterColumn colId="1">
      <filters>
        <filter val="BOX FLEXO 7783+KIT DIV.MADE IN 3 PCS..."/>
        <filter val="BOX FLEXO 7795+KIT DIV.MADE IN 16 CM..."/>
        <filter val="BOX FLEXO 7796+KIT DIV.MADE IN 20 CM SKILLET SCMI 20040"/>
        <filter val="BOX FLEXO 7797+KIT DIV.MADE IN 20 CM..."/>
        <filter val="BOX FLEXO 7798+KIT DIV.MADE IN 24 CM..."/>
        <filter val="BOX FLEXO 7799+KIT DIV.MADE IN 26 CM SKILLET SCMI 26045"/>
        <filter val="BOX FLEXO 7800+KIT DIV.MADE IN 26 CM..."/>
        <filter val="BOX FLEXO 7802+KIT DIV.MADE IN 30 CM SKILLET SCMI 30050"/>
        <filter val="BOX FLEXO 7804 FONDO MADE IN 7 PCS SET SCMI7PCSFONDO"/>
        <filter val="BOX FLEXO 7805 COP. MADE IN 7 PCS SET..."/>
        <filter val="BUSTA POL.26X40 FORATA RIGENERATA 100% MADE IN"/>
        <filter val="BUSTA POL.40X50 FORATA RIGENERATA 100% MADE IN"/>
        <filter val="BUSTA POL.40X60 FORATA RIGENERATA 100% MADE IN"/>
        <filter val="BUSTA POL.40X80 FORATA RIGENERATA 100% MADE IN"/>
        <filter val="BUSTA POL.50X54 FORATA RIGENERATA 100% MADE IN"/>
        <filter val="BUSTA POL.50X70 FORATA RIGENERATA 100% MADE IN"/>
        <filter val="BUSTA POL.60X60 FORATA RIGENERATA 100% MADE IN"/>
        <filter val="DISCO PUBB.HOMESIDE REST MOULE A MADELEINES 35X16 007214 FSC"/>
        <filter val="DIV.FUST. BOX FLEXO 7804-7805 MADE IN..."/>
        <filter val="ETIC. MADE IN SATIN 60x24 20 CM SKILLET - COOK-8-FRY-ICC-R2"/>
        <filter val="ETIC. MADE IN SATIN 60x24 26 CM SKILLET - COOK-10-FRY-ICC-R2"/>
        <filter val="ETIC. MADE IN SATIN 60x24 30 CM SKILLET - COOK-12-FRY-ICC-R2"/>
        <filter val="PIEGHEVOLE MADE IN U&amp;C CERAMICLAD 127X178 MM"/>
        <filter val="REC1608AS-001 COP.AC.MADE IN 16CM ASSEMBLED W/DEY.SI LID HAN"/>
        <filter val="REC1608AS-002 COP.AC.MADE IN 16CM ASSEMBLED W/DEY.PVD GOLD"/>
        <filter val="REC2008AS-001 COP.AC.MADE IN 20CM ASSEMBLED W/DEY.SI LID HAN"/>
        <filter val="REC2008AS-002 COP.AC.MADE IN 20CM ASSEMBLED W/DEY.PVD GOLD"/>
        <filter val="REC2408AS-001 COP.AC.MADE IN 24CM ASSEMBLED W/DEY.SI LID HAN"/>
        <filter val="REC2408AS-002 COP.AC.MADE IN 24CM ASSEMBLED W/DEY.PVD GOLD"/>
        <filter val="REC2608AS-001 COP.AC.MADE IN 26CM ASSEMBLED W/DEY.SI LID HAN"/>
        <filter val="REC2608AS-002 COP.AC.MADE IN 26CM ASSEMBLED W/DEY.PVD GOLD"/>
        <filter val="RIBATTINO AC.6X12 MADE IN"/>
      </filters>
    </filterColumn>
  </autoFilter>
  <phoneticPr fontId="2" type="noConversion"/>
  <conditionalFormatting sqref="A789:A812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9"/>
  <sheetViews>
    <sheetView workbookViewId="0">
      <selection activeCell="A4" sqref="A4:B17"/>
    </sheetView>
  </sheetViews>
  <sheetFormatPr defaultRowHeight="14.4"/>
  <cols>
    <col min="1" max="1" width="39" bestFit="1" customWidth="1"/>
    <col min="2" max="2" width="34.44140625" bestFit="1" customWidth="1"/>
  </cols>
  <sheetData>
    <row r="3" spans="1:2">
      <c r="A3" s="1" t="s">
        <v>5283</v>
      </c>
      <c r="B3" s="1" t="s">
        <v>5284</v>
      </c>
    </row>
    <row r="4" spans="1:2">
      <c r="A4" t="s">
        <v>4940</v>
      </c>
      <c r="B4" t="s">
        <v>5297</v>
      </c>
    </row>
    <row r="5" spans="1:2">
      <c r="A5" t="s">
        <v>4937</v>
      </c>
      <c r="B5" t="s">
        <v>5293</v>
      </c>
    </row>
    <row r="6" spans="1:2">
      <c r="A6" t="s">
        <v>4942</v>
      </c>
      <c r="B6" t="s">
        <v>5294</v>
      </c>
    </row>
    <row r="7" spans="1:2">
      <c r="A7" t="s">
        <v>4944</v>
      </c>
      <c r="B7" t="s">
        <v>5291</v>
      </c>
    </row>
    <row r="8" spans="1:2">
      <c r="A8" t="s">
        <v>4945</v>
      </c>
      <c r="B8" t="s">
        <v>5296</v>
      </c>
    </row>
    <row r="9" spans="1:2">
      <c r="A9" t="s">
        <v>4938</v>
      </c>
      <c r="B9" t="s">
        <v>5287</v>
      </c>
    </row>
    <row r="10" spans="1:2">
      <c r="A10" t="s">
        <v>4947</v>
      </c>
      <c r="B10" t="s">
        <v>5290</v>
      </c>
    </row>
    <row r="11" spans="1:2">
      <c r="A11" t="s">
        <v>4935</v>
      </c>
      <c r="B11" t="s">
        <v>5289</v>
      </c>
    </row>
    <row r="12" spans="1:2">
      <c r="A12" t="s">
        <v>4939</v>
      </c>
      <c r="B12" t="s">
        <v>5298</v>
      </c>
    </row>
    <row r="13" spans="1:2">
      <c r="A13" t="s">
        <v>4948</v>
      </c>
      <c r="B13" t="s">
        <v>5300</v>
      </c>
    </row>
    <row r="14" spans="1:2">
      <c r="A14" t="s">
        <v>4946</v>
      </c>
      <c r="B14" t="s">
        <v>5292</v>
      </c>
    </row>
    <row r="15" spans="1:2">
      <c r="A15" t="s">
        <v>4936</v>
      </c>
      <c r="B15" t="s">
        <v>5288</v>
      </c>
    </row>
    <row r="16" spans="1:2">
      <c r="A16" t="s">
        <v>4943</v>
      </c>
      <c r="B16" t="s">
        <v>5299</v>
      </c>
    </row>
    <row r="17" spans="1:2">
      <c r="A17" t="s">
        <v>4941</v>
      </c>
      <c r="B17" t="s">
        <v>5295</v>
      </c>
    </row>
    <row r="18" spans="1:2">
      <c r="A18" t="s">
        <v>7599</v>
      </c>
      <c r="B18" t="s">
        <v>7599</v>
      </c>
    </row>
    <row r="19" spans="1:2">
      <c r="A19" t="s">
        <v>7600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G5407"/>
  <sheetViews>
    <sheetView workbookViewId="0">
      <selection activeCell="E6" sqref="E6:E21"/>
    </sheetView>
  </sheetViews>
  <sheetFormatPr defaultRowHeight="14.4"/>
  <cols>
    <col min="1" max="1" width="17.33203125" bestFit="1" customWidth="1"/>
    <col min="2" max="2" width="39.33203125" customWidth="1"/>
    <col min="3" max="3" width="26" bestFit="1" customWidth="1"/>
    <col min="4" max="4" width="27.109375" bestFit="1" customWidth="1"/>
    <col min="5" max="5" width="80.33203125" customWidth="1"/>
    <col min="6" max="6" width="25.44140625" customWidth="1"/>
  </cols>
  <sheetData>
    <row r="1" spans="1:6">
      <c r="A1" t="s">
        <v>10</v>
      </c>
      <c r="B1" t="s">
        <v>11</v>
      </c>
      <c r="C1" t="s">
        <v>5283</v>
      </c>
      <c r="D1" t="s">
        <v>5284</v>
      </c>
      <c r="E1" t="s">
        <v>6553</v>
      </c>
      <c r="F1" t="s">
        <v>6552</v>
      </c>
    </row>
    <row r="2" spans="1:6">
      <c r="A2" t="s">
        <v>4606</v>
      </c>
      <c r="B2" t="s">
        <v>4607</v>
      </c>
      <c r="C2" t="s">
        <v>4947</v>
      </c>
      <c r="D2" t="s">
        <v>5290</v>
      </c>
      <c r="E2" t="s">
        <v>4607</v>
      </c>
      <c r="F2" t="s">
        <v>5310</v>
      </c>
    </row>
    <row r="3" spans="1:6">
      <c r="A3" s="4" t="s">
        <v>3440</v>
      </c>
      <c r="B3" t="s">
        <v>3441</v>
      </c>
      <c r="C3" t="s">
        <v>4936</v>
      </c>
      <c r="D3" t="s">
        <v>5288</v>
      </c>
      <c r="E3" t="s">
        <v>3441</v>
      </c>
      <c r="F3" t="s">
        <v>5305</v>
      </c>
    </row>
    <row r="4" spans="1:6">
      <c r="A4" s="4" t="s">
        <v>492</v>
      </c>
      <c r="B4" t="s">
        <v>493</v>
      </c>
      <c r="C4" t="s">
        <v>4936</v>
      </c>
      <c r="D4" t="s">
        <v>5288</v>
      </c>
      <c r="E4" t="s">
        <v>493</v>
      </c>
      <c r="F4" t="s">
        <v>5926</v>
      </c>
    </row>
    <row r="5" spans="1:6">
      <c r="A5" s="28" t="s">
        <v>7253</v>
      </c>
      <c r="B5" s="28" t="s">
        <v>7254</v>
      </c>
      <c r="C5" s="28" t="s">
        <v>4935</v>
      </c>
      <c r="D5" s="28" t="s">
        <v>5289</v>
      </c>
      <c r="E5" s="27" t="str">
        <f>VLOOKUP(Tabella3[[#This Row],[Item Code]],'DESC ITY - ENG'!A:C,3,FALSE)</f>
        <v>1-5 SI Handle 16cm Saucepan (6.5mm hole)</v>
      </c>
      <c r="F5" t="e">
        <f>VLOOKUP(Tabella3[[#This Row],[Item Code]],Foglio8!A:C,3,FALSE)</f>
        <v>#N/A</v>
      </c>
    </row>
    <row r="6" spans="1:6">
      <c r="A6" t="s">
        <v>7255</v>
      </c>
      <c r="B6" t="s">
        <v>7256</v>
      </c>
      <c r="C6" t="s">
        <v>4935</v>
      </c>
      <c r="D6" s="28" t="s">
        <v>5289</v>
      </c>
      <c r="E6" s="27" t="str">
        <f>VLOOKUP(Tabella3[[#This Row],[Item Code]],'DESC ITY - ENG'!A:C,3,FALSE)</f>
        <v>1-5 SI Handle 20cm Saucepan (6.5mm hole)</v>
      </c>
      <c r="F6" t="e">
        <f>VLOOKUP(Tabella3[[#This Row],[Item Code]],Foglio8!A:C,3,FALSE)</f>
        <v>#N/A</v>
      </c>
    </row>
    <row r="7" spans="1:6">
      <c r="A7" s="28" t="s">
        <v>7261</v>
      </c>
      <c r="B7" s="28" t="s">
        <v>7262</v>
      </c>
      <c r="C7" s="28" t="s">
        <v>4935</v>
      </c>
      <c r="D7" s="28" t="s">
        <v>5289</v>
      </c>
      <c r="E7" s="27" t="str">
        <f>VLOOKUP(Tabella3[[#This Row],[Item Code]],'DESC ITY - ENG'!A:C,3,FALSE)</f>
        <v>1-5 SI Handle 20cm Skillet (6.5mm hole)</v>
      </c>
      <c r="F7" t="e">
        <f>VLOOKUP(Tabella3[[#This Row],[Item Code]],Foglio8!A:C,3,FALSE)</f>
        <v>#N/A</v>
      </c>
    </row>
    <row r="8" spans="1:6">
      <c r="A8" s="28" t="s">
        <v>7257</v>
      </c>
      <c r="B8" s="28" t="s">
        <v>7258</v>
      </c>
      <c r="C8" s="28" t="s">
        <v>4935</v>
      </c>
      <c r="D8" s="28" t="s">
        <v>5289</v>
      </c>
      <c r="E8" s="27" t="str">
        <f>VLOOKUP(Tabella3[[#This Row],[Item Code]],'DESC ITY - ENG'!A:C,3,FALSE)</f>
        <v>1-5 SI Handle 24cm Saucier (6.5mm hole)</v>
      </c>
      <c r="F8" t="e">
        <f>VLOOKUP(Tabella3[[#This Row],[Item Code]],Foglio8!A:C,3,FALSE)</f>
        <v>#N/A</v>
      </c>
    </row>
    <row r="9" spans="1:6">
      <c r="A9" t="s">
        <v>7259</v>
      </c>
      <c r="B9" t="s">
        <v>7260</v>
      </c>
      <c r="C9" t="s">
        <v>4935</v>
      </c>
      <c r="D9" s="28" t="s">
        <v>5289</v>
      </c>
      <c r="E9" s="27" t="str">
        <f>VLOOKUP(Tabella3[[#This Row],[Item Code]],'DESC ITY - ENG'!A:C,3,FALSE)</f>
        <v>1-5 SI Handle 26cm Saute (6.5mm hole)</v>
      </c>
      <c r="F9" t="e">
        <f>VLOOKUP(Tabella3[[#This Row],[Item Code]],Foglio8!A:C,3,FALSE)</f>
        <v>#N/A</v>
      </c>
    </row>
    <row r="10" spans="1:6">
      <c r="A10" t="s">
        <v>7263</v>
      </c>
      <c r="B10" t="s">
        <v>7264</v>
      </c>
      <c r="C10" t="s">
        <v>4935</v>
      </c>
      <c r="D10" s="28" t="s">
        <v>5289</v>
      </c>
      <c r="E10" s="27" t="str">
        <f>VLOOKUP(Tabella3[[#This Row],[Item Code]],'DESC ITY - ENG'!A:C,3,FALSE)</f>
        <v>1-5 SI Handle 26cm Skillet (6.5mm hole)</v>
      </c>
      <c r="F10" t="e">
        <f>VLOOKUP(Tabella3[[#This Row],[Item Code]],Foglio8!A:C,3,FALSE)</f>
        <v>#N/A</v>
      </c>
    </row>
    <row r="11" spans="1:6">
      <c r="A11" s="28" t="s">
        <v>7265</v>
      </c>
      <c r="B11" s="28" t="s">
        <v>7266</v>
      </c>
      <c r="C11" s="28" t="s">
        <v>4935</v>
      </c>
      <c r="D11" s="28" t="s">
        <v>5289</v>
      </c>
      <c r="E11" s="27" t="str">
        <f>VLOOKUP(Tabella3[[#This Row],[Item Code]],'DESC ITY - ENG'!A:C,3,FALSE)</f>
        <v>1-5 SI Handle 30cm Skillet (6.5mm hole)</v>
      </c>
      <c r="F11" t="e">
        <f>VLOOKUP(Tabella3[[#This Row],[Item Code]],Foglio8!A:C,3,FALSE)</f>
        <v>#N/A</v>
      </c>
    </row>
    <row r="12" spans="1:6">
      <c r="A12" t="s">
        <v>7239</v>
      </c>
      <c r="B12" t="s">
        <v>7240</v>
      </c>
      <c r="C12" t="s">
        <v>4935</v>
      </c>
      <c r="D12" s="28" t="s">
        <v>5289</v>
      </c>
      <c r="E12" s="27" t="str">
        <f>VLOOKUP(Tabella3[[#This Row],[Item Code]],'DESC ITY - ENG'!A:C,3,FALSE)</f>
        <v>1-5 SI Handle PVD Gold 16cm Saucepan (6.5mm hole)</v>
      </c>
      <c r="F12" t="e">
        <f>VLOOKUP(Tabella3[[#This Row],[Item Code]],Foglio8!A:C,3,FALSE)</f>
        <v>#N/A</v>
      </c>
    </row>
    <row r="13" spans="1:6">
      <c r="A13" s="28" t="s">
        <v>7241</v>
      </c>
      <c r="B13" s="28" t="s">
        <v>7242</v>
      </c>
      <c r="C13" s="28" t="s">
        <v>4935</v>
      </c>
      <c r="D13" s="28" t="s">
        <v>5289</v>
      </c>
      <c r="E13" s="27" t="str">
        <f>VLOOKUP(Tabella3[[#This Row],[Item Code]],'DESC ITY - ENG'!A:C,3,FALSE)</f>
        <v>1-5 SI Handle PVD Gold 20cm Saucepan (6.5mm hole)</v>
      </c>
      <c r="F13" t="e">
        <f>VLOOKUP(Tabella3[[#This Row],[Item Code]],Foglio8!A:C,3,FALSE)</f>
        <v>#N/A</v>
      </c>
    </row>
    <row r="14" spans="1:6">
      <c r="A14" t="s">
        <v>7247</v>
      </c>
      <c r="B14" t="s">
        <v>7248</v>
      </c>
      <c r="C14" t="s">
        <v>4935</v>
      </c>
      <c r="D14" s="28" t="s">
        <v>5289</v>
      </c>
      <c r="E14" s="27" t="str">
        <f>VLOOKUP(Tabella3[[#This Row],[Item Code]],'DESC ITY - ENG'!A:C,3,FALSE)</f>
        <v>1-5 SI Handle PVD Gold 20cm Skillet (6.5mm hole)</v>
      </c>
      <c r="F14" t="e">
        <f>VLOOKUP(Tabella3[[#This Row],[Item Code]],Foglio8!A:C,3,FALSE)</f>
        <v>#N/A</v>
      </c>
    </row>
    <row r="15" spans="1:6">
      <c r="A15" t="s">
        <v>7243</v>
      </c>
      <c r="B15" t="s">
        <v>7244</v>
      </c>
      <c r="C15" t="s">
        <v>4935</v>
      </c>
      <c r="D15" s="28" t="s">
        <v>5289</v>
      </c>
      <c r="E15" s="27" t="str">
        <f>VLOOKUP(Tabella3[[#This Row],[Item Code]],'DESC ITY - ENG'!A:C,3,FALSE)</f>
        <v>1-5 SI Handle PVD Gold 24cm Saucier (6.5mm hole)</v>
      </c>
      <c r="F15" t="e">
        <f>VLOOKUP(Tabella3[[#This Row],[Item Code]],Foglio8!A:C,3,FALSE)</f>
        <v>#N/A</v>
      </c>
    </row>
    <row r="16" spans="1:6">
      <c r="A16" s="28" t="s">
        <v>7245</v>
      </c>
      <c r="B16" s="28" t="s">
        <v>7246</v>
      </c>
      <c r="C16" s="28" t="s">
        <v>4935</v>
      </c>
      <c r="D16" s="28" t="s">
        <v>5289</v>
      </c>
      <c r="E16" s="27" t="str">
        <f>VLOOKUP(Tabella3[[#This Row],[Item Code]],'DESC ITY - ENG'!A:C,3,FALSE)</f>
        <v>1-5 SI Handle PVD Gold 26cm Saute (6.5mm hole)</v>
      </c>
      <c r="F16" t="e">
        <f>VLOOKUP(Tabella3[[#This Row],[Item Code]],Foglio8!A:C,3,FALSE)</f>
        <v>#N/A</v>
      </c>
    </row>
    <row r="17" spans="1:6">
      <c r="A17" s="28" t="s">
        <v>7249</v>
      </c>
      <c r="B17" s="28" t="s">
        <v>7250</v>
      </c>
      <c r="C17" s="28" t="s">
        <v>4935</v>
      </c>
      <c r="D17" s="28" t="s">
        <v>5289</v>
      </c>
      <c r="E17" s="27" t="str">
        <f>VLOOKUP(Tabella3[[#This Row],[Item Code]],'DESC ITY - ENG'!A:C,3,FALSE)</f>
        <v>1-5 SI Handle PVD Gold 26cm Skillet (6.5mm hole)</v>
      </c>
      <c r="F17" t="e">
        <f>VLOOKUP(Tabella3[[#This Row],[Item Code]],Foglio8!A:C,3,FALSE)</f>
        <v>#N/A</v>
      </c>
    </row>
    <row r="18" spans="1:6">
      <c r="A18" t="s">
        <v>7251</v>
      </c>
      <c r="B18" t="s">
        <v>7252</v>
      </c>
      <c r="C18" t="s">
        <v>4935</v>
      </c>
      <c r="D18" s="28" t="s">
        <v>5289</v>
      </c>
      <c r="E18" s="27" t="str">
        <f>VLOOKUP(Tabella3[[#This Row],[Item Code]],'DESC ITY - ENG'!A:C,3,FALSE)</f>
        <v>1-5 SI Handle PVD Gold 30cm Skillet (6.5mm hole)</v>
      </c>
      <c r="F18" t="e">
        <f>VLOOKUP(Tabella3[[#This Row],[Item Code]],Foglio8!A:C,3,FALSE)</f>
        <v>#N/A</v>
      </c>
    </row>
    <row r="19" spans="1:6">
      <c r="A19" t="s">
        <v>7267</v>
      </c>
      <c r="B19" t="s">
        <v>7268</v>
      </c>
      <c r="C19" t="s">
        <v>4935</v>
      </c>
      <c r="D19" s="28" t="s">
        <v>5289</v>
      </c>
      <c r="E19" s="27" t="str">
        <f>VLOOKUP(Tabella3[[#This Row],[Item Code]],'DESC ITY - ENG'!A:C,3,FALSE)</f>
        <v>1-5 SI Side Handle PVD Gold 20cm Sauce (6.5mm hole)</v>
      </c>
      <c r="F19" t="e">
        <f>VLOOKUP(Tabella3[[#This Row],[Item Code]],Foglio8!A:C,3,FALSE)</f>
        <v>#N/A</v>
      </c>
    </row>
    <row r="20" spans="1:6">
      <c r="A20" s="28" t="s">
        <v>7269</v>
      </c>
      <c r="B20" s="28" t="s">
        <v>7270</v>
      </c>
      <c r="C20" s="28" t="s">
        <v>4935</v>
      </c>
      <c r="D20" s="28" t="s">
        <v>5289</v>
      </c>
      <c r="E20" s="27" t="str">
        <f>VLOOKUP(Tabella3[[#This Row],[Item Code]],'DESC ITY - ENG'!A:C,3,FALSE)</f>
        <v>1-5 SI Side Handle PVD Gold 26cm Stock (6.5mm hole)</v>
      </c>
      <c r="F20" t="e">
        <f>VLOOKUP(Tabella3[[#This Row],[Item Code]],Foglio8!A:C,3,FALSE)</f>
        <v>#N/A</v>
      </c>
    </row>
    <row r="21" spans="1:6">
      <c r="A21" s="4" t="s">
        <v>5008</v>
      </c>
      <c r="B21" t="s">
        <v>5009</v>
      </c>
      <c r="C21" t="s">
        <v>4935</v>
      </c>
      <c r="D21" t="s">
        <v>5289</v>
      </c>
      <c r="E21" t="s">
        <v>5009</v>
      </c>
      <c r="F21" t="s">
        <v>5314</v>
      </c>
    </row>
    <row r="22" spans="1:6">
      <c r="A22" s="4" t="s">
        <v>5022</v>
      </c>
      <c r="B22" t="s">
        <v>5023</v>
      </c>
      <c r="C22" t="s">
        <v>4935</v>
      </c>
      <c r="D22" t="s">
        <v>5289</v>
      </c>
      <c r="E22" t="s">
        <v>5023</v>
      </c>
      <c r="F22" t="s">
        <v>5314</v>
      </c>
    </row>
    <row r="23" spans="1:6">
      <c r="A23" s="4" t="s">
        <v>5010</v>
      </c>
      <c r="B23" t="s">
        <v>5011</v>
      </c>
      <c r="C23" t="s">
        <v>4935</v>
      </c>
      <c r="D23" t="s">
        <v>5289</v>
      </c>
      <c r="E23" t="s">
        <v>5011</v>
      </c>
      <c r="F23" t="s">
        <v>5314</v>
      </c>
    </row>
    <row r="24" spans="1:6">
      <c r="A24" s="4" t="s">
        <v>5024</v>
      </c>
      <c r="B24" t="s">
        <v>5025</v>
      </c>
      <c r="C24" t="s">
        <v>4935</v>
      </c>
      <c r="D24" t="s">
        <v>5289</v>
      </c>
      <c r="E24" t="s">
        <v>5025</v>
      </c>
      <c r="F24" t="s">
        <v>5314</v>
      </c>
    </row>
    <row r="25" spans="1:6">
      <c r="A25" s="4" t="s">
        <v>5012</v>
      </c>
      <c r="B25" t="s">
        <v>5013</v>
      </c>
      <c r="C25" t="s">
        <v>4935</v>
      </c>
      <c r="D25" t="s">
        <v>5289</v>
      </c>
      <c r="E25" t="s">
        <v>5013</v>
      </c>
      <c r="F25" t="s">
        <v>5314</v>
      </c>
    </row>
    <row r="26" spans="1:6">
      <c r="A26" s="4" t="s">
        <v>5026</v>
      </c>
      <c r="B26" t="s">
        <v>5027</v>
      </c>
      <c r="C26" t="s">
        <v>4935</v>
      </c>
      <c r="D26" t="s">
        <v>5289</v>
      </c>
      <c r="E26" t="s">
        <v>5027</v>
      </c>
      <c r="F26" t="s">
        <v>5314</v>
      </c>
    </row>
    <row r="27" spans="1:6">
      <c r="A27" s="4" t="s">
        <v>5014</v>
      </c>
      <c r="B27" t="s">
        <v>5015</v>
      </c>
      <c r="C27" t="s">
        <v>4935</v>
      </c>
      <c r="D27" t="s">
        <v>5289</v>
      </c>
      <c r="E27" t="s">
        <v>5015</v>
      </c>
      <c r="F27" t="s">
        <v>5314</v>
      </c>
    </row>
    <row r="28" spans="1:6">
      <c r="A28" s="4" t="s">
        <v>5028</v>
      </c>
      <c r="B28" t="s">
        <v>5029</v>
      </c>
      <c r="C28" t="s">
        <v>4935</v>
      </c>
      <c r="D28" t="s">
        <v>5289</v>
      </c>
      <c r="E28" t="s">
        <v>5029</v>
      </c>
      <c r="F28" t="s">
        <v>5314</v>
      </c>
    </row>
    <row r="29" spans="1:6">
      <c r="A29" s="4" t="s">
        <v>5016</v>
      </c>
      <c r="B29" t="s">
        <v>5017</v>
      </c>
      <c r="C29" t="s">
        <v>4935</v>
      </c>
      <c r="D29" t="s">
        <v>5289</v>
      </c>
      <c r="E29" t="s">
        <v>5017</v>
      </c>
      <c r="F29" t="s">
        <v>5314</v>
      </c>
    </row>
    <row r="30" spans="1:6">
      <c r="A30" s="4" t="s">
        <v>5030</v>
      </c>
      <c r="B30" t="s">
        <v>5031</v>
      </c>
      <c r="C30" t="s">
        <v>4935</v>
      </c>
      <c r="D30" t="s">
        <v>5289</v>
      </c>
      <c r="E30" t="s">
        <v>5031</v>
      </c>
      <c r="F30" t="s">
        <v>5314</v>
      </c>
    </row>
    <row r="31" spans="1:6">
      <c r="A31" s="4" t="s">
        <v>5018</v>
      </c>
      <c r="B31" t="s">
        <v>5019</v>
      </c>
      <c r="C31" t="s">
        <v>4935</v>
      </c>
      <c r="D31" t="s">
        <v>5289</v>
      </c>
      <c r="E31" t="s">
        <v>5019</v>
      </c>
      <c r="F31" t="s">
        <v>5314</v>
      </c>
    </row>
    <row r="32" spans="1:6">
      <c r="A32" s="4" t="s">
        <v>5032</v>
      </c>
      <c r="B32" t="s">
        <v>5033</v>
      </c>
      <c r="C32" t="s">
        <v>4935</v>
      </c>
      <c r="D32" t="s">
        <v>5289</v>
      </c>
      <c r="E32" t="s">
        <v>5033</v>
      </c>
      <c r="F32" t="s">
        <v>5314</v>
      </c>
    </row>
    <row r="33" spans="1:6">
      <c r="A33" s="4" t="s">
        <v>5020</v>
      </c>
      <c r="B33" t="s">
        <v>5021</v>
      </c>
      <c r="C33" t="s">
        <v>4935</v>
      </c>
      <c r="D33" t="s">
        <v>5289</v>
      </c>
      <c r="E33" t="s">
        <v>5021</v>
      </c>
      <c r="F33" t="s">
        <v>5314</v>
      </c>
    </row>
    <row r="34" spans="1:6">
      <c r="A34" s="4" t="s">
        <v>5034</v>
      </c>
      <c r="B34" t="s">
        <v>5035</v>
      </c>
      <c r="C34" t="s">
        <v>4935</v>
      </c>
      <c r="D34" t="s">
        <v>5289</v>
      </c>
      <c r="E34" t="s">
        <v>5035</v>
      </c>
      <c r="F34" t="s">
        <v>5314</v>
      </c>
    </row>
    <row r="35" spans="1:6">
      <c r="A35" s="4" t="s">
        <v>5036</v>
      </c>
      <c r="B35" t="s">
        <v>5037</v>
      </c>
      <c r="C35" t="s">
        <v>4935</v>
      </c>
      <c r="D35" t="s">
        <v>5289</v>
      </c>
      <c r="E35" t="s">
        <v>6386</v>
      </c>
      <c r="F35" t="s">
        <v>6384</v>
      </c>
    </row>
    <row r="36" spans="1:6">
      <c r="A36" s="4" t="s">
        <v>5040</v>
      </c>
      <c r="B36" t="s">
        <v>5041</v>
      </c>
      <c r="C36" t="s">
        <v>4935</v>
      </c>
      <c r="D36" t="s">
        <v>5289</v>
      </c>
      <c r="E36" t="s">
        <v>5041</v>
      </c>
      <c r="F36" t="s">
        <v>6384</v>
      </c>
    </row>
    <row r="37" spans="1:6">
      <c r="A37" s="4" t="s">
        <v>5038</v>
      </c>
      <c r="B37" t="s">
        <v>5039</v>
      </c>
      <c r="C37" t="s">
        <v>4935</v>
      </c>
      <c r="D37" t="s">
        <v>5289</v>
      </c>
      <c r="E37" t="s">
        <v>6385</v>
      </c>
      <c r="F37" t="s">
        <v>6384</v>
      </c>
    </row>
    <row r="38" spans="1:6">
      <c r="A38" s="4" t="s">
        <v>5042</v>
      </c>
      <c r="B38" t="s">
        <v>5043</v>
      </c>
      <c r="C38" t="s">
        <v>4935</v>
      </c>
      <c r="D38" t="s">
        <v>5289</v>
      </c>
      <c r="E38" t="s">
        <v>5043</v>
      </c>
      <c r="F38" t="s">
        <v>6384</v>
      </c>
    </row>
    <row r="39" spans="1:6">
      <c r="A39" s="4" t="s">
        <v>490</v>
      </c>
      <c r="B39" t="s">
        <v>491</v>
      </c>
      <c r="C39" t="s">
        <v>4936</v>
      </c>
      <c r="D39" t="s">
        <v>5288</v>
      </c>
      <c r="E39" t="s">
        <v>491</v>
      </c>
      <c r="F39" t="s">
        <v>5309</v>
      </c>
    </row>
    <row r="40" spans="1:6">
      <c r="A40" t="s">
        <v>4422</v>
      </c>
      <c r="B40" t="s">
        <v>4423</v>
      </c>
      <c r="C40" t="s">
        <v>4936</v>
      </c>
      <c r="D40" t="s">
        <v>5288</v>
      </c>
      <c r="E40" t="s">
        <v>4423</v>
      </c>
      <c r="F40" t="s">
        <v>5310</v>
      </c>
    </row>
    <row r="41" spans="1:6">
      <c r="A41" s="4" t="s">
        <v>830</v>
      </c>
      <c r="B41" t="s">
        <v>831</v>
      </c>
      <c r="C41" t="s">
        <v>4946</v>
      </c>
      <c r="D41" t="s">
        <v>5292</v>
      </c>
      <c r="E41" t="s">
        <v>5927</v>
      </c>
      <c r="F41" t="s">
        <v>5309</v>
      </c>
    </row>
    <row r="42" spans="1:6">
      <c r="A42" s="4" t="s">
        <v>225</v>
      </c>
      <c r="B42" t="s">
        <v>226</v>
      </c>
      <c r="C42" t="s">
        <v>4936</v>
      </c>
      <c r="D42" t="s">
        <v>5288</v>
      </c>
      <c r="E42" t="s">
        <v>226</v>
      </c>
      <c r="F42" t="s">
        <v>5309</v>
      </c>
    </row>
    <row r="43" spans="1:6">
      <c r="A43" s="4" t="s">
        <v>207</v>
      </c>
      <c r="B43" t="s">
        <v>208</v>
      </c>
      <c r="C43" t="s">
        <v>4936</v>
      </c>
      <c r="D43" t="s">
        <v>5288</v>
      </c>
      <c r="E43" t="s">
        <v>208</v>
      </c>
      <c r="F43" t="s">
        <v>5309</v>
      </c>
    </row>
    <row r="44" spans="1:6">
      <c r="A44" s="4" t="s">
        <v>193</v>
      </c>
      <c r="B44" t="s">
        <v>194</v>
      </c>
      <c r="C44" t="s">
        <v>4936</v>
      </c>
      <c r="D44" t="s">
        <v>5288</v>
      </c>
      <c r="E44" t="s">
        <v>5942</v>
      </c>
      <c r="F44" t="s">
        <v>5309</v>
      </c>
    </row>
    <row r="45" spans="1:6">
      <c r="A45" s="4" t="s">
        <v>203</v>
      </c>
      <c r="B45" t="s">
        <v>204</v>
      </c>
      <c r="C45" t="s">
        <v>4936</v>
      </c>
      <c r="D45" t="s">
        <v>5288</v>
      </c>
      <c r="E45" t="s">
        <v>204</v>
      </c>
      <c r="F45" t="s">
        <v>5926</v>
      </c>
    </row>
    <row r="46" spans="1:6">
      <c r="A46" s="4" t="s">
        <v>205</v>
      </c>
      <c r="B46" t="s">
        <v>206</v>
      </c>
      <c r="C46" t="s">
        <v>4936</v>
      </c>
      <c r="D46" t="s">
        <v>5288</v>
      </c>
      <c r="E46" t="s">
        <v>206</v>
      </c>
      <c r="F46" t="s">
        <v>5943</v>
      </c>
    </row>
    <row r="47" spans="1:6">
      <c r="A47" s="4" t="s">
        <v>191</v>
      </c>
      <c r="B47" t="s">
        <v>192</v>
      </c>
      <c r="C47" t="s">
        <v>4936</v>
      </c>
      <c r="D47" t="s">
        <v>5288</v>
      </c>
      <c r="E47" t="s">
        <v>192</v>
      </c>
      <c r="F47" t="s">
        <v>5926</v>
      </c>
    </row>
    <row r="48" spans="1:6">
      <c r="A48" s="4" t="s">
        <v>4718</v>
      </c>
      <c r="B48" t="s">
        <v>4719</v>
      </c>
      <c r="C48" t="s">
        <v>4945</v>
      </c>
      <c r="D48" t="s">
        <v>5296</v>
      </c>
      <c r="E48" t="s">
        <v>6550</v>
      </c>
      <c r="F48" t="s">
        <v>5309</v>
      </c>
    </row>
    <row r="49" spans="1:6">
      <c r="A49" s="4" t="s">
        <v>752</v>
      </c>
      <c r="B49" t="s">
        <v>753</v>
      </c>
      <c r="C49" t="s">
        <v>4945</v>
      </c>
      <c r="D49" t="s">
        <v>5296</v>
      </c>
      <c r="E49" t="s">
        <v>6549</v>
      </c>
      <c r="F49" t="s">
        <v>5309</v>
      </c>
    </row>
    <row r="50" spans="1:6">
      <c r="A50" s="4" t="s">
        <v>754</v>
      </c>
      <c r="B50" t="s">
        <v>755</v>
      </c>
      <c r="C50" t="s">
        <v>4945</v>
      </c>
      <c r="D50" t="s">
        <v>5296</v>
      </c>
      <c r="E50" t="s">
        <v>6548</v>
      </c>
      <c r="F50" t="s">
        <v>5309</v>
      </c>
    </row>
    <row r="51" spans="1:6">
      <c r="A51" s="4" t="s">
        <v>5004</v>
      </c>
      <c r="B51" t="s">
        <v>5005</v>
      </c>
      <c r="C51" t="s">
        <v>4945</v>
      </c>
      <c r="D51" t="s">
        <v>5296</v>
      </c>
      <c r="E51" t="s">
        <v>6547</v>
      </c>
      <c r="F51" t="s">
        <v>5309</v>
      </c>
    </row>
    <row r="52" spans="1:6">
      <c r="A52" s="4" t="s">
        <v>756</v>
      </c>
      <c r="B52" t="s">
        <v>757</v>
      </c>
      <c r="C52" t="s">
        <v>4945</v>
      </c>
      <c r="D52" t="s">
        <v>5296</v>
      </c>
      <c r="E52" t="s">
        <v>6546</v>
      </c>
      <c r="F52" t="s">
        <v>5309</v>
      </c>
    </row>
    <row r="53" spans="1:6">
      <c r="A53" s="4" t="s">
        <v>5006</v>
      </c>
      <c r="B53" t="s">
        <v>5007</v>
      </c>
      <c r="C53" t="s">
        <v>4945</v>
      </c>
      <c r="D53" t="s">
        <v>5296</v>
      </c>
      <c r="E53" t="s">
        <v>6545</v>
      </c>
      <c r="F53" t="s">
        <v>5309</v>
      </c>
    </row>
    <row r="54" spans="1:6">
      <c r="A54" s="4" t="s">
        <v>4720</v>
      </c>
      <c r="B54" t="s">
        <v>4721</v>
      </c>
      <c r="C54" t="s">
        <v>4945</v>
      </c>
      <c r="D54" t="s">
        <v>5296</v>
      </c>
      <c r="E54" t="s">
        <v>6543</v>
      </c>
      <c r="F54" t="s">
        <v>5309</v>
      </c>
    </row>
    <row r="55" spans="1:6">
      <c r="A55" s="4" t="s">
        <v>758</v>
      </c>
      <c r="B55" t="s">
        <v>759</v>
      </c>
      <c r="C55" t="s">
        <v>4945</v>
      </c>
      <c r="D55" t="s">
        <v>5296</v>
      </c>
      <c r="E55" t="s">
        <v>6542</v>
      </c>
      <c r="F55" t="s">
        <v>5309</v>
      </c>
    </row>
    <row r="56" spans="1:6">
      <c r="A56" t="s">
        <v>7305</v>
      </c>
      <c r="B56" t="s">
        <v>7306</v>
      </c>
      <c r="C56" t="s">
        <v>4942</v>
      </c>
      <c r="D56" s="28" t="s">
        <v>5294</v>
      </c>
      <c r="E56" s="27" t="str">
        <f>VLOOKUP(Tabella3[[#This Row],[Item Code]],'DESC ITY - ENG'!A:C,3,FALSE)</f>
        <v>5x14 Auto Steel Knurled Screw w/ Torx T25</v>
      </c>
      <c r="F56" t="s">
        <v>5926</v>
      </c>
    </row>
    <row r="57" spans="1:6">
      <c r="A57" s="4" t="s">
        <v>1215</v>
      </c>
      <c r="B57" t="s">
        <v>1216</v>
      </c>
      <c r="C57" t="s">
        <v>4936</v>
      </c>
      <c r="D57" t="s">
        <v>5288</v>
      </c>
      <c r="E57" t="s">
        <v>1216</v>
      </c>
      <c r="F57" t="s">
        <v>5309</v>
      </c>
    </row>
    <row r="58" spans="1:6">
      <c r="A58" t="s">
        <v>5099</v>
      </c>
      <c r="B58" t="s">
        <v>5100</v>
      </c>
      <c r="C58" t="s">
        <v>4936</v>
      </c>
      <c r="D58" t="s">
        <v>5288</v>
      </c>
      <c r="E58" t="s">
        <v>5100</v>
      </c>
      <c r="F58" t="s">
        <v>5304</v>
      </c>
    </row>
    <row r="59" spans="1:6">
      <c r="A59" s="4" t="s">
        <v>1397</v>
      </c>
      <c r="B59" t="s">
        <v>1398</v>
      </c>
      <c r="C59" t="s">
        <v>4946</v>
      </c>
      <c r="D59" t="s">
        <v>5292</v>
      </c>
      <c r="E59" t="s">
        <v>1398</v>
      </c>
      <c r="F59" t="s">
        <v>5926</v>
      </c>
    </row>
    <row r="60" spans="1:6">
      <c r="A60" s="4" t="s">
        <v>908</v>
      </c>
      <c r="B60" t="s">
        <v>909</v>
      </c>
      <c r="C60" t="s">
        <v>4935</v>
      </c>
      <c r="D60" t="s">
        <v>5289</v>
      </c>
      <c r="E60" t="s">
        <v>6383</v>
      </c>
      <c r="F60" t="s">
        <v>5609</v>
      </c>
    </row>
    <row r="61" spans="1:6">
      <c r="A61" t="s">
        <v>3398</v>
      </c>
      <c r="B61" t="s">
        <v>3399</v>
      </c>
      <c r="C61" t="s">
        <v>4935</v>
      </c>
      <c r="D61" t="s">
        <v>5289</v>
      </c>
      <c r="E61" t="s">
        <v>6387</v>
      </c>
      <c r="F61" t="s">
        <v>5314</v>
      </c>
    </row>
    <row r="62" spans="1:6">
      <c r="A62" t="s">
        <v>3398</v>
      </c>
      <c r="B62" t="s">
        <v>4838</v>
      </c>
      <c r="C62" t="s">
        <v>4935</v>
      </c>
      <c r="D62" t="s">
        <v>5289</v>
      </c>
      <c r="E62" t="s">
        <v>6387</v>
      </c>
      <c r="F62" t="s">
        <v>5314</v>
      </c>
    </row>
    <row r="63" spans="1:6">
      <c r="A63" s="4" t="s">
        <v>390</v>
      </c>
      <c r="B63" t="s">
        <v>391</v>
      </c>
      <c r="C63" t="s">
        <v>4935</v>
      </c>
      <c r="D63" t="s">
        <v>5289</v>
      </c>
      <c r="E63" t="s">
        <v>6393</v>
      </c>
      <c r="F63" t="s">
        <v>5314</v>
      </c>
    </row>
    <row r="64" spans="1:6">
      <c r="A64" s="4" t="s">
        <v>7443</v>
      </c>
      <c r="B64" t="s">
        <v>393</v>
      </c>
      <c r="C64" t="s">
        <v>4935</v>
      </c>
      <c r="D64" t="s">
        <v>5289</v>
      </c>
      <c r="E64" t="s">
        <v>6376</v>
      </c>
      <c r="F64" t="s">
        <v>5609</v>
      </c>
    </row>
    <row r="65" spans="1:6">
      <c r="A65" s="4" t="s">
        <v>386</v>
      </c>
      <c r="B65" t="s">
        <v>387</v>
      </c>
      <c r="C65" t="s">
        <v>4935</v>
      </c>
      <c r="D65" t="s">
        <v>5289</v>
      </c>
      <c r="E65" t="s">
        <v>6395</v>
      </c>
      <c r="F65" t="s">
        <v>5314</v>
      </c>
    </row>
    <row r="66" spans="1:6">
      <c r="A66" s="4" t="s">
        <v>388</v>
      </c>
      <c r="B66" t="s">
        <v>389</v>
      </c>
      <c r="C66" t="s">
        <v>4935</v>
      </c>
      <c r="D66" t="s">
        <v>5289</v>
      </c>
      <c r="E66" t="s">
        <v>6394</v>
      </c>
      <c r="F66" t="s">
        <v>5314</v>
      </c>
    </row>
    <row r="67" spans="1:6">
      <c r="A67" s="4" t="s">
        <v>382</v>
      </c>
      <c r="B67" t="s">
        <v>383</v>
      </c>
      <c r="C67" t="s">
        <v>4935</v>
      </c>
      <c r="D67" t="s">
        <v>5289</v>
      </c>
      <c r="E67" t="s">
        <v>6397</v>
      </c>
      <c r="F67" t="s">
        <v>5314</v>
      </c>
    </row>
    <row r="68" spans="1:6">
      <c r="A68" s="4" t="s">
        <v>378</v>
      </c>
      <c r="B68" t="s">
        <v>379</v>
      </c>
      <c r="C68" t="s">
        <v>4935</v>
      </c>
      <c r="D68" t="s">
        <v>5289</v>
      </c>
      <c r="E68" t="s">
        <v>6399</v>
      </c>
      <c r="F68" t="s">
        <v>5314</v>
      </c>
    </row>
    <row r="69" spans="1:6">
      <c r="A69" s="4" t="s">
        <v>380</v>
      </c>
      <c r="B69" t="s">
        <v>381</v>
      </c>
      <c r="C69" t="s">
        <v>4935</v>
      </c>
      <c r="D69" t="s">
        <v>5289</v>
      </c>
      <c r="E69" t="s">
        <v>6398</v>
      </c>
      <c r="F69" t="s">
        <v>5314</v>
      </c>
    </row>
    <row r="70" spans="1:6">
      <c r="A70" s="4" t="s">
        <v>384</v>
      </c>
      <c r="B70" t="s">
        <v>385</v>
      </c>
      <c r="C70" t="s">
        <v>4935</v>
      </c>
      <c r="D70" t="s">
        <v>5289</v>
      </c>
      <c r="E70" t="s">
        <v>6396</v>
      </c>
      <c r="F70" t="s">
        <v>5314</v>
      </c>
    </row>
    <row r="71" spans="1:6">
      <c r="A71" s="4" t="s">
        <v>217</v>
      </c>
      <c r="B71" t="s">
        <v>218</v>
      </c>
      <c r="C71" t="s">
        <v>4935</v>
      </c>
      <c r="D71" t="s">
        <v>5289</v>
      </c>
      <c r="E71" t="s">
        <v>6473</v>
      </c>
      <c r="F71" t="s">
        <v>5309</v>
      </c>
    </row>
    <row r="72" spans="1:6">
      <c r="A72" s="4" t="s">
        <v>804</v>
      </c>
      <c r="B72" t="s">
        <v>805</v>
      </c>
      <c r="C72" t="s">
        <v>4936</v>
      </c>
      <c r="D72" t="s">
        <v>5288</v>
      </c>
      <c r="E72" t="s">
        <v>805</v>
      </c>
      <c r="F72" t="s">
        <v>5303</v>
      </c>
    </row>
    <row r="73" spans="1:6">
      <c r="A73" s="28" t="s">
        <v>7307</v>
      </c>
      <c r="B73" s="28" t="s">
        <v>7308</v>
      </c>
      <c r="C73" s="28" t="s">
        <v>4936</v>
      </c>
      <c r="D73" s="28" t="s">
        <v>5288</v>
      </c>
      <c r="E73" s="27" t="str">
        <f>VLOOKUP(Tabella3[[#This Row],[Item Code]],'DESC ITY - ENG'!A:C,3,FALSE)</f>
        <v>Acematt OK-390 Matting Agent</v>
      </c>
      <c r="F73" t="s">
        <v>5926</v>
      </c>
    </row>
    <row r="74" spans="1:6">
      <c r="A74" t="s">
        <v>3070</v>
      </c>
      <c r="B74" t="s">
        <v>3071</v>
      </c>
      <c r="C74" t="s">
        <v>4946</v>
      </c>
      <c r="D74" t="s">
        <v>5292</v>
      </c>
      <c r="E74" t="s">
        <v>3071</v>
      </c>
      <c r="F74" t="s">
        <v>5308</v>
      </c>
    </row>
    <row r="75" spans="1:6">
      <c r="A75" s="4" t="s">
        <v>3424</v>
      </c>
      <c r="B75" t="s">
        <v>3425</v>
      </c>
      <c r="C75" t="s">
        <v>4936</v>
      </c>
      <c r="D75" t="s">
        <v>5288</v>
      </c>
      <c r="E75" t="s">
        <v>3425</v>
      </c>
      <c r="F75" t="s">
        <v>5305</v>
      </c>
    </row>
    <row r="76" spans="1:6">
      <c r="A76" s="4" t="s">
        <v>2612</v>
      </c>
      <c r="B76" t="s">
        <v>2613</v>
      </c>
      <c r="C76" t="s">
        <v>4936</v>
      </c>
      <c r="D76" t="s">
        <v>5288</v>
      </c>
      <c r="E76" t="s">
        <v>2613</v>
      </c>
      <c r="F76" t="s">
        <v>5303</v>
      </c>
    </row>
    <row r="77" spans="1:6">
      <c r="A77" s="4" t="s">
        <v>288</v>
      </c>
      <c r="B77" t="s">
        <v>289</v>
      </c>
      <c r="C77" t="s">
        <v>4939</v>
      </c>
      <c r="D77" t="s">
        <v>5298</v>
      </c>
      <c r="E77" t="s">
        <v>6307</v>
      </c>
      <c r="F77" t="s">
        <v>5308</v>
      </c>
    </row>
    <row r="78" spans="1:6">
      <c r="A78" s="4" t="s">
        <v>702</v>
      </c>
      <c r="B78" t="s">
        <v>703</v>
      </c>
      <c r="C78" t="s">
        <v>4935</v>
      </c>
      <c r="D78" t="s">
        <v>5289</v>
      </c>
      <c r="E78" t="s">
        <v>6454</v>
      </c>
      <c r="F78" t="s">
        <v>5314</v>
      </c>
    </row>
    <row r="79" spans="1:6">
      <c r="A79" s="4" t="s">
        <v>1493</v>
      </c>
      <c r="B79" t="s">
        <v>1494</v>
      </c>
      <c r="C79" t="s">
        <v>4938</v>
      </c>
      <c r="D79" t="s">
        <v>5287</v>
      </c>
      <c r="E79" t="s">
        <v>5743</v>
      </c>
      <c r="F79" t="s">
        <v>5306</v>
      </c>
    </row>
    <row r="80" spans="1:6">
      <c r="A80" s="4" t="s">
        <v>1563</v>
      </c>
      <c r="B80" t="s">
        <v>1564</v>
      </c>
      <c r="C80" t="s">
        <v>4938</v>
      </c>
      <c r="D80" t="s">
        <v>5287</v>
      </c>
      <c r="E80" t="s">
        <v>5742</v>
      </c>
      <c r="F80" t="s">
        <v>5306</v>
      </c>
    </row>
    <row r="81" spans="1:6">
      <c r="A81" s="4" t="s">
        <v>1495</v>
      </c>
      <c r="B81" t="s">
        <v>1496</v>
      </c>
      <c r="C81" t="s">
        <v>4938</v>
      </c>
      <c r="D81" t="s">
        <v>5287</v>
      </c>
      <c r="E81" t="s">
        <v>5741</v>
      </c>
      <c r="F81" t="s">
        <v>5306</v>
      </c>
    </row>
    <row r="82" spans="1:6">
      <c r="A82" s="4" t="s">
        <v>1497</v>
      </c>
      <c r="B82" t="s">
        <v>1498</v>
      </c>
      <c r="C82" t="s">
        <v>4938</v>
      </c>
      <c r="D82" t="s">
        <v>5287</v>
      </c>
      <c r="E82" t="s">
        <v>5740</v>
      </c>
      <c r="F82" t="s">
        <v>5306</v>
      </c>
    </row>
    <row r="83" spans="1:6">
      <c r="A83" s="4" t="s">
        <v>1535</v>
      </c>
      <c r="B83" t="s">
        <v>1536</v>
      </c>
      <c r="C83" t="s">
        <v>4938</v>
      </c>
      <c r="D83" t="s">
        <v>5287</v>
      </c>
      <c r="E83" t="s">
        <v>5884</v>
      </c>
      <c r="F83" t="s">
        <v>5306</v>
      </c>
    </row>
    <row r="84" spans="1:6">
      <c r="A84" s="4" t="s">
        <v>704</v>
      </c>
      <c r="B84" t="s">
        <v>705</v>
      </c>
      <c r="C84" t="s">
        <v>4938</v>
      </c>
      <c r="D84" t="s">
        <v>5287</v>
      </c>
      <c r="E84" t="s">
        <v>5883</v>
      </c>
      <c r="F84" t="s">
        <v>5306</v>
      </c>
    </row>
    <row r="85" spans="1:6">
      <c r="A85" s="4" t="s">
        <v>394</v>
      </c>
      <c r="B85" t="s">
        <v>395</v>
      </c>
      <c r="C85" t="s">
        <v>4938</v>
      </c>
      <c r="D85" t="s">
        <v>5287</v>
      </c>
      <c r="E85" t="s">
        <v>5882</v>
      </c>
      <c r="F85" t="s">
        <v>5306</v>
      </c>
    </row>
    <row r="86" spans="1:6">
      <c r="A86" s="4" t="s">
        <v>396</v>
      </c>
      <c r="B86" t="s">
        <v>397</v>
      </c>
      <c r="C86" t="s">
        <v>4938</v>
      </c>
      <c r="D86" t="s">
        <v>5287</v>
      </c>
      <c r="E86" t="s">
        <v>5881</v>
      </c>
      <c r="F86" t="s">
        <v>5306</v>
      </c>
    </row>
    <row r="87" spans="1:6">
      <c r="A87" s="4" t="s">
        <v>1537</v>
      </c>
      <c r="B87" t="s">
        <v>1538</v>
      </c>
      <c r="C87" t="s">
        <v>4938</v>
      </c>
      <c r="D87" t="s">
        <v>5287</v>
      </c>
      <c r="E87" t="s">
        <v>5880</v>
      </c>
      <c r="F87" t="s">
        <v>5306</v>
      </c>
    </row>
    <row r="88" spans="1:6">
      <c r="A88" s="4" t="s">
        <v>494</v>
      </c>
      <c r="B88" t="s">
        <v>495</v>
      </c>
      <c r="C88" t="s">
        <v>4938</v>
      </c>
      <c r="D88" t="s">
        <v>5287</v>
      </c>
      <c r="E88" t="s">
        <v>5879</v>
      </c>
      <c r="F88" t="s">
        <v>5306</v>
      </c>
    </row>
    <row r="89" spans="1:6">
      <c r="A89" s="4" t="s">
        <v>496</v>
      </c>
      <c r="B89" t="s">
        <v>497</v>
      </c>
      <c r="C89" t="s">
        <v>4938</v>
      </c>
      <c r="D89" t="s">
        <v>5287</v>
      </c>
      <c r="E89" t="s">
        <v>5878</v>
      </c>
      <c r="F89" t="s">
        <v>5306</v>
      </c>
    </row>
    <row r="90" spans="1:6">
      <c r="A90" s="4" t="s">
        <v>430</v>
      </c>
      <c r="B90" t="s">
        <v>431</v>
      </c>
      <c r="C90" t="s">
        <v>4938</v>
      </c>
      <c r="D90" t="s">
        <v>5287</v>
      </c>
      <c r="E90" t="s">
        <v>5877</v>
      </c>
      <c r="F90" t="s">
        <v>5306</v>
      </c>
    </row>
    <row r="91" spans="1:6">
      <c r="A91" s="4" t="s">
        <v>462</v>
      </c>
      <c r="B91" t="s">
        <v>463</v>
      </c>
      <c r="C91" t="s">
        <v>4938</v>
      </c>
      <c r="D91" t="s">
        <v>5287</v>
      </c>
      <c r="E91" t="s">
        <v>5876</v>
      </c>
      <c r="F91" t="s">
        <v>5306</v>
      </c>
    </row>
    <row r="92" spans="1:6">
      <c r="A92" s="4" t="s">
        <v>568</v>
      </c>
      <c r="B92" t="s">
        <v>569</v>
      </c>
      <c r="C92" t="s">
        <v>4938</v>
      </c>
      <c r="D92" t="s">
        <v>5287</v>
      </c>
      <c r="E92" t="s">
        <v>5875</v>
      </c>
      <c r="F92" t="s">
        <v>5306</v>
      </c>
    </row>
    <row r="93" spans="1:6">
      <c r="A93" s="4" t="s">
        <v>432</v>
      </c>
      <c r="B93" t="s">
        <v>433</v>
      </c>
      <c r="C93" t="s">
        <v>4938</v>
      </c>
      <c r="D93" t="s">
        <v>5287</v>
      </c>
      <c r="E93" t="s">
        <v>5874</v>
      </c>
      <c r="F93" t="s">
        <v>5306</v>
      </c>
    </row>
    <row r="94" spans="1:6">
      <c r="A94" s="4" t="s">
        <v>570</v>
      </c>
      <c r="B94" t="s">
        <v>571</v>
      </c>
      <c r="C94" t="s">
        <v>4938</v>
      </c>
      <c r="D94" t="s">
        <v>5287</v>
      </c>
      <c r="E94" t="s">
        <v>5873</v>
      </c>
      <c r="F94" t="s">
        <v>5306</v>
      </c>
    </row>
    <row r="95" spans="1:6">
      <c r="A95" s="4" t="s">
        <v>626</v>
      </c>
      <c r="B95" t="s">
        <v>627</v>
      </c>
      <c r="C95" t="s">
        <v>4938</v>
      </c>
      <c r="D95" t="s">
        <v>5287</v>
      </c>
      <c r="E95" t="s">
        <v>5872</v>
      </c>
      <c r="F95" t="s">
        <v>5306</v>
      </c>
    </row>
    <row r="96" spans="1:6">
      <c r="A96" s="4" t="s">
        <v>398</v>
      </c>
      <c r="B96" t="s">
        <v>399</v>
      </c>
      <c r="C96" t="s">
        <v>4938</v>
      </c>
      <c r="D96" t="s">
        <v>5287</v>
      </c>
      <c r="E96" t="s">
        <v>5871</v>
      </c>
      <c r="F96" t="s">
        <v>5306</v>
      </c>
    </row>
    <row r="97" spans="1:6">
      <c r="A97" s="4" t="s">
        <v>400</v>
      </c>
      <c r="B97" t="s">
        <v>401</v>
      </c>
      <c r="C97" t="s">
        <v>4938</v>
      </c>
      <c r="D97" t="s">
        <v>5287</v>
      </c>
      <c r="E97" t="s">
        <v>5870</v>
      </c>
      <c r="F97" t="s">
        <v>5306</v>
      </c>
    </row>
    <row r="98" spans="1:6">
      <c r="A98" s="4" t="s">
        <v>434</v>
      </c>
      <c r="B98" t="s">
        <v>435</v>
      </c>
      <c r="C98" t="s">
        <v>4938</v>
      </c>
      <c r="D98" t="s">
        <v>5287</v>
      </c>
      <c r="E98" t="s">
        <v>5869</v>
      </c>
      <c r="F98" t="s">
        <v>5306</v>
      </c>
    </row>
    <row r="99" spans="1:6">
      <c r="A99" s="4" t="s">
        <v>436</v>
      </c>
      <c r="B99" t="s">
        <v>437</v>
      </c>
      <c r="C99" t="s">
        <v>4938</v>
      </c>
      <c r="D99" t="s">
        <v>5287</v>
      </c>
      <c r="E99" t="s">
        <v>5868</v>
      </c>
      <c r="F99" t="s">
        <v>5306</v>
      </c>
    </row>
    <row r="100" spans="1:6">
      <c r="A100" s="4" t="s">
        <v>402</v>
      </c>
      <c r="B100" t="s">
        <v>403</v>
      </c>
      <c r="C100" t="s">
        <v>4938</v>
      </c>
      <c r="D100" t="s">
        <v>5287</v>
      </c>
      <c r="E100" t="s">
        <v>5867</v>
      </c>
      <c r="F100" t="s">
        <v>5306</v>
      </c>
    </row>
    <row r="101" spans="1:6">
      <c r="A101" s="4" t="s">
        <v>558</v>
      </c>
      <c r="B101" t="s">
        <v>559</v>
      </c>
      <c r="C101" t="s">
        <v>4938</v>
      </c>
      <c r="D101" t="s">
        <v>5287</v>
      </c>
      <c r="E101" t="s">
        <v>5866</v>
      </c>
      <c r="F101" t="s">
        <v>5306</v>
      </c>
    </row>
    <row r="102" spans="1:6">
      <c r="A102" s="4" t="s">
        <v>628</v>
      </c>
      <c r="B102" t="s">
        <v>629</v>
      </c>
      <c r="C102" t="s">
        <v>4938</v>
      </c>
      <c r="D102" t="s">
        <v>5287</v>
      </c>
      <c r="E102" t="s">
        <v>5865</v>
      </c>
      <c r="F102" t="s">
        <v>5306</v>
      </c>
    </row>
    <row r="103" spans="1:6">
      <c r="A103" s="4" t="s">
        <v>438</v>
      </c>
      <c r="B103" t="s">
        <v>439</v>
      </c>
      <c r="C103" t="s">
        <v>4938</v>
      </c>
      <c r="D103" t="s">
        <v>5287</v>
      </c>
      <c r="E103" t="s">
        <v>5864</v>
      </c>
      <c r="F103" t="s">
        <v>5306</v>
      </c>
    </row>
    <row r="104" spans="1:6">
      <c r="A104" s="4" t="s">
        <v>560</v>
      </c>
      <c r="B104" t="s">
        <v>561</v>
      </c>
      <c r="C104" t="s">
        <v>4938</v>
      </c>
      <c r="D104" t="s">
        <v>5287</v>
      </c>
      <c r="E104" t="s">
        <v>5863</v>
      </c>
      <c r="F104" t="s">
        <v>5306</v>
      </c>
    </row>
    <row r="105" spans="1:6">
      <c r="A105" s="4" t="s">
        <v>572</v>
      </c>
      <c r="B105" t="s">
        <v>573</v>
      </c>
      <c r="C105" t="s">
        <v>4938</v>
      </c>
      <c r="D105" t="s">
        <v>5287</v>
      </c>
      <c r="E105" t="s">
        <v>5862</v>
      </c>
      <c r="F105" t="s">
        <v>5306</v>
      </c>
    </row>
    <row r="106" spans="1:6">
      <c r="A106" s="4" t="s">
        <v>582</v>
      </c>
      <c r="B106" t="s">
        <v>583</v>
      </c>
      <c r="C106" t="s">
        <v>4938</v>
      </c>
      <c r="D106" t="s">
        <v>5287</v>
      </c>
      <c r="E106" t="s">
        <v>5861</v>
      </c>
      <c r="F106" t="s">
        <v>5306</v>
      </c>
    </row>
    <row r="107" spans="1:6">
      <c r="A107" s="4" t="s">
        <v>498</v>
      </c>
      <c r="B107" t="s">
        <v>499</v>
      </c>
      <c r="C107" t="s">
        <v>4938</v>
      </c>
      <c r="D107" t="s">
        <v>5287</v>
      </c>
      <c r="E107" t="s">
        <v>5860</v>
      </c>
      <c r="F107" t="s">
        <v>5306</v>
      </c>
    </row>
    <row r="108" spans="1:6">
      <c r="A108" s="4" t="s">
        <v>404</v>
      </c>
      <c r="B108" t="s">
        <v>405</v>
      </c>
      <c r="C108" t="s">
        <v>4938</v>
      </c>
      <c r="D108" t="s">
        <v>5287</v>
      </c>
      <c r="E108" t="s">
        <v>5859</v>
      </c>
      <c r="F108" t="s">
        <v>5306</v>
      </c>
    </row>
    <row r="109" spans="1:6">
      <c r="A109" s="4" t="s">
        <v>464</v>
      </c>
      <c r="B109" t="s">
        <v>465</v>
      </c>
      <c r="C109" t="s">
        <v>4938</v>
      </c>
      <c r="D109" t="s">
        <v>5287</v>
      </c>
      <c r="E109" t="s">
        <v>5858</v>
      </c>
      <c r="F109" t="s">
        <v>5306</v>
      </c>
    </row>
    <row r="110" spans="1:6">
      <c r="A110" s="4" t="s">
        <v>406</v>
      </c>
      <c r="B110" t="s">
        <v>407</v>
      </c>
      <c r="C110" t="s">
        <v>4938</v>
      </c>
      <c r="D110" t="s">
        <v>5287</v>
      </c>
      <c r="E110" t="s">
        <v>5857</v>
      </c>
      <c r="F110" t="s">
        <v>5306</v>
      </c>
    </row>
    <row r="111" spans="1:6">
      <c r="A111" s="4" t="s">
        <v>408</v>
      </c>
      <c r="B111" t="s">
        <v>409</v>
      </c>
      <c r="C111" t="s">
        <v>4938</v>
      </c>
      <c r="D111" t="s">
        <v>5287</v>
      </c>
      <c r="E111" t="s">
        <v>5856</v>
      </c>
      <c r="F111" t="s">
        <v>5306</v>
      </c>
    </row>
    <row r="112" spans="1:6">
      <c r="A112" s="4" t="s">
        <v>520</v>
      </c>
      <c r="B112" t="s">
        <v>521</v>
      </c>
      <c r="C112" t="s">
        <v>4938</v>
      </c>
      <c r="D112" t="s">
        <v>5287</v>
      </c>
      <c r="E112" t="s">
        <v>5855</v>
      </c>
      <c r="F112" t="s">
        <v>5306</v>
      </c>
    </row>
    <row r="113" spans="1:6">
      <c r="A113" s="4" t="s">
        <v>522</v>
      </c>
      <c r="B113" t="s">
        <v>523</v>
      </c>
      <c r="C113" t="s">
        <v>4938</v>
      </c>
      <c r="D113" t="s">
        <v>5287</v>
      </c>
      <c r="E113" t="s">
        <v>5854</v>
      </c>
      <c r="F113" t="s">
        <v>5306</v>
      </c>
    </row>
    <row r="114" spans="1:6">
      <c r="A114" s="4" t="s">
        <v>632</v>
      </c>
      <c r="B114" t="s">
        <v>633</v>
      </c>
      <c r="C114" t="s">
        <v>4938</v>
      </c>
      <c r="D114" t="s">
        <v>5287</v>
      </c>
      <c r="E114" t="s">
        <v>5853</v>
      </c>
      <c r="F114" t="s">
        <v>5306</v>
      </c>
    </row>
    <row r="115" spans="1:6">
      <c r="A115" s="4" t="s">
        <v>502</v>
      </c>
      <c r="B115" t="s">
        <v>503</v>
      </c>
      <c r="C115" t="s">
        <v>4938</v>
      </c>
      <c r="D115" t="s">
        <v>5287</v>
      </c>
      <c r="E115" t="s">
        <v>5852</v>
      </c>
      <c r="F115" t="s">
        <v>5306</v>
      </c>
    </row>
    <row r="116" spans="1:6">
      <c r="A116" s="4" t="s">
        <v>1539</v>
      </c>
      <c r="B116" t="s">
        <v>1540</v>
      </c>
      <c r="C116" t="s">
        <v>4938</v>
      </c>
      <c r="D116" t="s">
        <v>5287</v>
      </c>
      <c r="E116" t="s">
        <v>5851</v>
      </c>
      <c r="F116" t="s">
        <v>5306</v>
      </c>
    </row>
    <row r="117" spans="1:6">
      <c r="A117" s="4" t="s">
        <v>440</v>
      </c>
      <c r="B117" t="s">
        <v>441</v>
      </c>
      <c r="C117" t="s">
        <v>4938</v>
      </c>
      <c r="D117" t="s">
        <v>5287</v>
      </c>
      <c r="E117" t="s">
        <v>5850</v>
      </c>
      <c r="F117" t="s">
        <v>5306</v>
      </c>
    </row>
    <row r="118" spans="1:6">
      <c r="A118" s="4" t="s">
        <v>410</v>
      </c>
      <c r="B118" t="s">
        <v>411</v>
      </c>
      <c r="C118" t="s">
        <v>4938</v>
      </c>
      <c r="D118" t="s">
        <v>5287</v>
      </c>
      <c r="E118" t="s">
        <v>5849</v>
      </c>
      <c r="F118" t="s">
        <v>5306</v>
      </c>
    </row>
    <row r="119" spans="1:6">
      <c r="A119" s="4" t="s">
        <v>412</v>
      </c>
      <c r="B119" t="s">
        <v>413</v>
      </c>
      <c r="C119" t="s">
        <v>4938</v>
      </c>
      <c r="D119" t="s">
        <v>5287</v>
      </c>
      <c r="E119" t="s">
        <v>5848</v>
      </c>
      <c r="F119" t="s">
        <v>5306</v>
      </c>
    </row>
    <row r="120" spans="1:6">
      <c r="A120" s="4" t="s">
        <v>414</v>
      </c>
      <c r="B120" t="s">
        <v>415</v>
      </c>
      <c r="C120" t="s">
        <v>4938</v>
      </c>
      <c r="D120" t="s">
        <v>5287</v>
      </c>
      <c r="E120" t="s">
        <v>5847</v>
      </c>
      <c r="F120" t="s">
        <v>5306</v>
      </c>
    </row>
    <row r="121" spans="1:6">
      <c r="A121" s="4" t="s">
        <v>504</v>
      </c>
      <c r="B121" t="s">
        <v>505</v>
      </c>
      <c r="C121" t="s">
        <v>4938</v>
      </c>
      <c r="D121" t="s">
        <v>5287</v>
      </c>
      <c r="E121" t="s">
        <v>5846</v>
      </c>
      <c r="F121" t="s">
        <v>5306</v>
      </c>
    </row>
    <row r="122" spans="1:6">
      <c r="A122" s="4" t="s">
        <v>466</v>
      </c>
      <c r="B122" t="s">
        <v>467</v>
      </c>
      <c r="C122" t="s">
        <v>4938</v>
      </c>
      <c r="D122" t="s">
        <v>5287</v>
      </c>
      <c r="E122" t="s">
        <v>5845</v>
      </c>
      <c r="F122" t="s">
        <v>5306</v>
      </c>
    </row>
    <row r="123" spans="1:6">
      <c r="A123" s="4" t="s">
        <v>524</v>
      </c>
      <c r="B123" t="s">
        <v>525</v>
      </c>
      <c r="C123" t="s">
        <v>4938</v>
      </c>
      <c r="D123" t="s">
        <v>5287</v>
      </c>
      <c r="E123" t="s">
        <v>5844</v>
      </c>
      <c r="F123" t="s">
        <v>5306</v>
      </c>
    </row>
    <row r="124" spans="1:6">
      <c r="A124" s="4" t="s">
        <v>1541</v>
      </c>
      <c r="B124" t="s">
        <v>1542</v>
      </c>
      <c r="C124" t="s">
        <v>4938</v>
      </c>
      <c r="D124" t="s">
        <v>5287</v>
      </c>
      <c r="E124" t="s">
        <v>5843</v>
      </c>
      <c r="F124" t="s">
        <v>5306</v>
      </c>
    </row>
    <row r="125" spans="1:6">
      <c r="A125" s="4" t="s">
        <v>1461</v>
      </c>
      <c r="B125" t="s">
        <v>1462</v>
      </c>
      <c r="C125" t="s">
        <v>4938</v>
      </c>
      <c r="D125" t="s">
        <v>5287</v>
      </c>
      <c r="E125" t="s">
        <v>5842</v>
      </c>
      <c r="F125" t="s">
        <v>5306</v>
      </c>
    </row>
    <row r="126" spans="1:6">
      <c r="A126" s="4" t="s">
        <v>416</v>
      </c>
      <c r="B126" t="s">
        <v>417</v>
      </c>
      <c r="C126" t="s">
        <v>4938</v>
      </c>
      <c r="D126" t="s">
        <v>5287</v>
      </c>
      <c r="E126" t="s">
        <v>5841</v>
      </c>
      <c r="F126" t="s">
        <v>5306</v>
      </c>
    </row>
    <row r="127" spans="1:6">
      <c r="A127" s="4" t="s">
        <v>442</v>
      </c>
      <c r="B127" t="s">
        <v>443</v>
      </c>
      <c r="C127" t="s">
        <v>4938</v>
      </c>
      <c r="D127" t="s">
        <v>5287</v>
      </c>
      <c r="E127" t="s">
        <v>5840</v>
      </c>
      <c r="F127" t="s">
        <v>5306</v>
      </c>
    </row>
    <row r="128" spans="1:6">
      <c r="A128" s="4" t="s">
        <v>506</v>
      </c>
      <c r="B128" t="s">
        <v>507</v>
      </c>
      <c r="C128" t="s">
        <v>4938</v>
      </c>
      <c r="D128" t="s">
        <v>5287</v>
      </c>
      <c r="E128" t="s">
        <v>5839</v>
      </c>
      <c r="F128" t="s">
        <v>5306</v>
      </c>
    </row>
    <row r="129" spans="1:6">
      <c r="A129" s="4" t="s">
        <v>418</v>
      </c>
      <c r="B129" t="s">
        <v>419</v>
      </c>
      <c r="C129" t="s">
        <v>4938</v>
      </c>
      <c r="D129" t="s">
        <v>5287</v>
      </c>
      <c r="E129" t="s">
        <v>5838</v>
      </c>
      <c r="F129" t="s">
        <v>5306</v>
      </c>
    </row>
    <row r="130" spans="1:6">
      <c r="A130" s="4" t="s">
        <v>420</v>
      </c>
      <c r="B130" t="s">
        <v>421</v>
      </c>
      <c r="C130" t="s">
        <v>4938</v>
      </c>
      <c r="D130" t="s">
        <v>5287</v>
      </c>
      <c r="E130" t="s">
        <v>5837</v>
      </c>
      <c r="F130" t="s">
        <v>5306</v>
      </c>
    </row>
    <row r="131" spans="1:6">
      <c r="A131" t="s">
        <v>4111</v>
      </c>
      <c r="B131" t="s">
        <v>4112</v>
      </c>
      <c r="C131" t="s">
        <v>4938</v>
      </c>
      <c r="D131" t="s">
        <v>5287</v>
      </c>
      <c r="E131" t="s">
        <v>5836</v>
      </c>
      <c r="F131" t="s">
        <v>5306</v>
      </c>
    </row>
    <row r="132" spans="1:6">
      <c r="A132" s="4" t="s">
        <v>526</v>
      </c>
      <c r="B132" t="s">
        <v>527</v>
      </c>
      <c r="C132" t="s">
        <v>4938</v>
      </c>
      <c r="D132" t="s">
        <v>5287</v>
      </c>
      <c r="E132" t="s">
        <v>5835</v>
      </c>
      <c r="F132" t="s">
        <v>5306</v>
      </c>
    </row>
    <row r="133" spans="1:6">
      <c r="A133" s="4" t="s">
        <v>444</v>
      </c>
      <c r="B133" t="s">
        <v>445</v>
      </c>
      <c r="C133" t="s">
        <v>4938</v>
      </c>
      <c r="D133" t="s">
        <v>5287</v>
      </c>
      <c r="E133" t="s">
        <v>5834</v>
      </c>
      <c r="F133" t="s">
        <v>5306</v>
      </c>
    </row>
    <row r="134" spans="1:6">
      <c r="A134" s="4" t="s">
        <v>422</v>
      </c>
      <c r="B134" t="s">
        <v>423</v>
      </c>
      <c r="C134" t="s">
        <v>4938</v>
      </c>
      <c r="D134" t="s">
        <v>5287</v>
      </c>
      <c r="E134" t="s">
        <v>5833</v>
      </c>
      <c r="F134" t="s">
        <v>5306</v>
      </c>
    </row>
    <row r="135" spans="1:6">
      <c r="A135" s="4" t="s">
        <v>508</v>
      </c>
      <c r="B135" t="s">
        <v>509</v>
      </c>
      <c r="C135" t="s">
        <v>4938</v>
      </c>
      <c r="D135" t="s">
        <v>5287</v>
      </c>
      <c r="E135" t="s">
        <v>5832</v>
      </c>
      <c r="F135" t="s">
        <v>5306</v>
      </c>
    </row>
    <row r="136" spans="1:6">
      <c r="A136" s="4" t="s">
        <v>510</v>
      </c>
      <c r="B136" t="s">
        <v>511</v>
      </c>
      <c r="C136" t="s">
        <v>4938</v>
      </c>
      <c r="D136" t="s">
        <v>5287</v>
      </c>
      <c r="E136" t="s">
        <v>5831</v>
      </c>
      <c r="F136" t="s">
        <v>5306</v>
      </c>
    </row>
    <row r="137" spans="1:6">
      <c r="A137" s="4" t="s">
        <v>424</v>
      </c>
      <c r="B137" t="s">
        <v>425</v>
      </c>
      <c r="C137" t="s">
        <v>4938</v>
      </c>
      <c r="D137" t="s">
        <v>5287</v>
      </c>
      <c r="E137" t="s">
        <v>5830</v>
      </c>
      <c r="F137" t="s">
        <v>5306</v>
      </c>
    </row>
    <row r="138" spans="1:6">
      <c r="A138" s="4" t="s">
        <v>728</v>
      </c>
      <c r="B138" t="s">
        <v>729</v>
      </c>
      <c r="C138" t="s">
        <v>4938</v>
      </c>
      <c r="D138" t="s">
        <v>5287</v>
      </c>
      <c r="E138" t="s">
        <v>5829</v>
      </c>
      <c r="F138" t="s">
        <v>5306</v>
      </c>
    </row>
    <row r="139" spans="1:6">
      <c r="A139" s="4" t="s">
        <v>446</v>
      </c>
      <c r="B139" t="s">
        <v>447</v>
      </c>
      <c r="C139" t="s">
        <v>4938</v>
      </c>
      <c r="D139" t="s">
        <v>5287</v>
      </c>
      <c r="E139" t="s">
        <v>5828</v>
      </c>
      <c r="F139" t="s">
        <v>5306</v>
      </c>
    </row>
    <row r="140" spans="1:6">
      <c r="A140" s="4" t="s">
        <v>468</v>
      </c>
      <c r="B140" t="s">
        <v>469</v>
      </c>
      <c r="C140" t="s">
        <v>4938</v>
      </c>
      <c r="D140" t="s">
        <v>5287</v>
      </c>
      <c r="E140" t="s">
        <v>5827</v>
      </c>
      <c r="F140" t="s">
        <v>5306</v>
      </c>
    </row>
    <row r="141" spans="1:6">
      <c r="A141" s="4" t="s">
        <v>562</v>
      </c>
      <c r="B141" t="s">
        <v>563</v>
      </c>
      <c r="C141" t="s">
        <v>4938</v>
      </c>
      <c r="D141" t="s">
        <v>5287</v>
      </c>
      <c r="E141" t="s">
        <v>5826</v>
      </c>
      <c r="F141" t="s">
        <v>5306</v>
      </c>
    </row>
    <row r="142" spans="1:6">
      <c r="A142" s="4" t="s">
        <v>564</v>
      </c>
      <c r="B142" t="s">
        <v>565</v>
      </c>
      <c r="C142" t="s">
        <v>4938</v>
      </c>
      <c r="D142" t="s">
        <v>5287</v>
      </c>
      <c r="E142" t="s">
        <v>5825</v>
      </c>
      <c r="F142" t="s">
        <v>5306</v>
      </c>
    </row>
    <row r="143" spans="1:6">
      <c r="A143" s="4" t="s">
        <v>528</v>
      </c>
      <c r="B143" t="s">
        <v>529</v>
      </c>
      <c r="C143" t="s">
        <v>4938</v>
      </c>
      <c r="D143" t="s">
        <v>5287</v>
      </c>
      <c r="E143" t="s">
        <v>5824</v>
      </c>
      <c r="F143" t="s">
        <v>5306</v>
      </c>
    </row>
    <row r="144" spans="1:6">
      <c r="A144" s="4" t="s">
        <v>448</v>
      </c>
      <c r="B144" t="s">
        <v>449</v>
      </c>
      <c r="C144" t="s">
        <v>4938</v>
      </c>
      <c r="D144" t="s">
        <v>5287</v>
      </c>
      <c r="E144" t="s">
        <v>5823</v>
      </c>
      <c r="F144" t="s">
        <v>5306</v>
      </c>
    </row>
    <row r="145" spans="1:6">
      <c r="A145" s="4" t="s">
        <v>1463</v>
      </c>
      <c r="B145" t="s">
        <v>1464</v>
      </c>
      <c r="C145" t="s">
        <v>4938</v>
      </c>
      <c r="D145" t="s">
        <v>5287</v>
      </c>
      <c r="E145" t="s">
        <v>5822</v>
      </c>
      <c r="F145" t="s">
        <v>5306</v>
      </c>
    </row>
    <row r="146" spans="1:6">
      <c r="A146" s="4" t="s">
        <v>512</v>
      </c>
      <c r="B146" t="s">
        <v>513</v>
      </c>
      <c r="C146" t="s">
        <v>4938</v>
      </c>
      <c r="D146" t="s">
        <v>5287</v>
      </c>
      <c r="E146" t="s">
        <v>5821</v>
      </c>
      <c r="F146" t="s">
        <v>5306</v>
      </c>
    </row>
    <row r="147" spans="1:6">
      <c r="A147" s="4" t="s">
        <v>426</v>
      </c>
      <c r="B147" t="s">
        <v>427</v>
      </c>
      <c r="C147" t="s">
        <v>4938</v>
      </c>
      <c r="D147" t="s">
        <v>5287</v>
      </c>
      <c r="E147" t="s">
        <v>5820</v>
      </c>
      <c r="F147" t="s">
        <v>5306</v>
      </c>
    </row>
    <row r="148" spans="1:6">
      <c r="A148" s="4" t="s">
        <v>450</v>
      </c>
      <c r="B148" t="s">
        <v>451</v>
      </c>
      <c r="C148" t="s">
        <v>4938</v>
      </c>
      <c r="D148" t="s">
        <v>5287</v>
      </c>
      <c r="E148" t="s">
        <v>5819</v>
      </c>
      <c r="F148" t="s">
        <v>5306</v>
      </c>
    </row>
    <row r="149" spans="1:6">
      <c r="A149" s="4" t="s">
        <v>514</v>
      </c>
      <c r="B149" t="s">
        <v>515</v>
      </c>
      <c r="C149" t="s">
        <v>4938</v>
      </c>
      <c r="D149" t="s">
        <v>5287</v>
      </c>
      <c r="E149" t="s">
        <v>5818</v>
      </c>
      <c r="F149" t="s">
        <v>5306</v>
      </c>
    </row>
    <row r="150" spans="1:6">
      <c r="A150" s="4" t="s">
        <v>470</v>
      </c>
      <c r="B150" t="s">
        <v>471</v>
      </c>
      <c r="C150" t="s">
        <v>4938</v>
      </c>
      <c r="D150" t="s">
        <v>5287</v>
      </c>
      <c r="E150" t="s">
        <v>5817</v>
      </c>
      <c r="F150" t="s">
        <v>5306</v>
      </c>
    </row>
    <row r="151" spans="1:6">
      <c r="A151" s="4" t="s">
        <v>516</v>
      </c>
      <c r="B151" t="s">
        <v>517</v>
      </c>
      <c r="C151" t="s">
        <v>4938</v>
      </c>
      <c r="D151" t="s">
        <v>5287</v>
      </c>
      <c r="E151" t="s">
        <v>5816</v>
      </c>
      <c r="F151" t="s">
        <v>5306</v>
      </c>
    </row>
    <row r="152" spans="1:6">
      <c r="A152" s="4" t="s">
        <v>630</v>
      </c>
      <c r="B152" t="s">
        <v>631</v>
      </c>
      <c r="C152" t="s">
        <v>4938</v>
      </c>
      <c r="D152" t="s">
        <v>5287</v>
      </c>
      <c r="E152" t="s">
        <v>5815</v>
      </c>
      <c r="F152" t="s">
        <v>5306</v>
      </c>
    </row>
    <row r="153" spans="1:6">
      <c r="A153" s="4" t="s">
        <v>518</v>
      </c>
      <c r="B153" t="s">
        <v>519</v>
      </c>
      <c r="C153" t="s">
        <v>4938</v>
      </c>
      <c r="D153" t="s">
        <v>5287</v>
      </c>
      <c r="E153" t="s">
        <v>5814</v>
      </c>
      <c r="F153" t="s">
        <v>5306</v>
      </c>
    </row>
    <row r="154" spans="1:6">
      <c r="A154" s="4" t="s">
        <v>574</v>
      </c>
      <c r="B154" t="s">
        <v>575</v>
      </c>
      <c r="C154" t="s">
        <v>4938</v>
      </c>
      <c r="D154" t="s">
        <v>5287</v>
      </c>
      <c r="E154" t="s">
        <v>5813</v>
      </c>
      <c r="F154" t="s">
        <v>5306</v>
      </c>
    </row>
    <row r="155" spans="1:6">
      <c r="A155" s="4" t="s">
        <v>566</v>
      </c>
      <c r="B155" t="s">
        <v>567</v>
      </c>
      <c r="C155" t="s">
        <v>4938</v>
      </c>
      <c r="D155" t="s">
        <v>5287</v>
      </c>
      <c r="E155" t="s">
        <v>5812</v>
      </c>
      <c r="F155" t="s">
        <v>5306</v>
      </c>
    </row>
    <row r="156" spans="1:6">
      <c r="A156" s="4" t="s">
        <v>1465</v>
      </c>
      <c r="B156" t="s">
        <v>1466</v>
      </c>
      <c r="C156" t="s">
        <v>4938</v>
      </c>
      <c r="D156" t="s">
        <v>5287</v>
      </c>
      <c r="E156" t="s">
        <v>5811</v>
      </c>
      <c r="F156" t="s">
        <v>5306</v>
      </c>
    </row>
    <row r="157" spans="1:6">
      <c r="A157" s="4" t="s">
        <v>452</v>
      </c>
      <c r="B157" t="s">
        <v>453</v>
      </c>
      <c r="C157" t="s">
        <v>4938</v>
      </c>
      <c r="D157" t="s">
        <v>5287</v>
      </c>
      <c r="E157" t="s">
        <v>5810</v>
      </c>
      <c r="F157" t="s">
        <v>5306</v>
      </c>
    </row>
    <row r="158" spans="1:6">
      <c r="A158" s="4" t="s">
        <v>634</v>
      </c>
      <c r="B158" t="s">
        <v>635</v>
      </c>
      <c r="C158" t="s">
        <v>4938</v>
      </c>
      <c r="D158" t="s">
        <v>5287</v>
      </c>
      <c r="E158" t="s">
        <v>5809</v>
      </c>
      <c r="F158" t="s">
        <v>5306</v>
      </c>
    </row>
    <row r="159" spans="1:6">
      <c r="A159" s="4" t="s">
        <v>576</v>
      </c>
      <c r="B159" t="s">
        <v>577</v>
      </c>
      <c r="C159" t="s">
        <v>4938</v>
      </c>
      <c r="D159" t="s">
        <v>5287</v>
      </c>
      <c r="E159" t="s">
        <v>5808</v>
      </c>
      <c r="F159" t="s">
        <v>5306</v>
      </c>
    </row>
    <row r="160" spans="1:6">
      <c r="A160" t="s">
        <v>4845</v>
      </c>
      <c r="B160" t="s">
        <v>4846</v>
      </c>
      <c r="C160" t="s">
        <v>4938</v>
      </c>
      <c r="D160" t="s">
        <v>5287</v>
      </c>
      <c r="E160" t="s">
        <v>5925</v>
      </c>
      <c r="F160" t="s">
        <v>5306</v>
      </c>
    </row>
    <row r="161" spans="1:6">
      <c r="A161" s="4" t="s">
        <v>1499</v>
      </c>
      <c r="B161" t="s">
        <v>1500</v>
      </c>
      <c r="C161" t="s">
        <v>4938</v>
      </c>
      <c r="D161" t="s">
        <v>5287</v>
      </c>
      <c r="E161" t="s">
        <v>5924</v>
      </c>
      <c r="F161" t="s">
        <v>5306</v>
      </c>
    </row>
    <row r="162" spans="1:6">
      <c r="A162" s="4" t="s">
        <v>1419</v>
      </c>
      <c r="B162" t="s">
        <v>1420</v>
      </c>
      <c r="C162" t="s">
        <v>4938</v>
      </c>
      <c r="D162" t="s">
        <v>5287</v>
      </c>
      <c r="E162" t="s">
        <v>5923</v>
      </c>
      <c r="F162" t="s">
        <v>5306</v>
      </c>
    </row>
    <row r="163" spans="1:6">
      <c r="A163" s="4" t="s">
        <v>1421</v>
      </c>
      <c r="B163" t="s">
        <v>1422</v>
      </c>
      <c r="C163" t="s">
        <v>4938</v>
      </c>
      <c r="D163" t="s">
        <v>5287</v>
      </c>
      <c r="E163" t="s">
        <v>5922</v>
      </c>
      <c r="F163" t="s">
        <v>5306</v>
      </c>
    </row>
    <row r="164" spans="1:6">
      <c r="A164" s="4" t="s">
        <v>1501</v>
      </c>
      <c r="B164" t="s">
        <v>1502</v>
      </c>
      <c r="C164" t="s">
        <v>4938</v>
      </c>
      <c r="D164" t="s">
        <v>5287</v>
      </c>
      <c r="E164" t="s">
        <v>5921</v>
      </c>
      <c r="F164" t="s">
        <v>5306</v>
      </c>
    </row>
    <row r="165" spans="1:6">
      <c r="A165" s="4" t="s">
        <v>1503</v>
      </c>
      <c r="B165" t="s">
        <v>1504</v>
      </c>
      <c r="C165" t="s">
        <v>4938</v>
      </c>
      <c r="D165" t="s">
        <v>5287</v>
      </c>
      <c r="E165" t="s">
        <v>5920</v>
      </c>
      <c r="F165" t="s">
        <v>5306</v>
      </c>
    </row>
    <row r="166" spans="1:6">
      <c r="A166" s="4" t="s">
        <v>1505</v>
      </c>
      <c r="B166" t="s">
        <v>1506</v>
      </c>
      <c r="C166" t="s">
        <v>4938</v>
      </c>
      <c r="D166" t="s">
        <v>5287</v>
      </c>
      <c r="E166" t="s">
        <v>5919</v>
      </c>
      <c r="F166" t="s">
        <v>5306</v>
      </c>
    </row>
    <row r="167" spans="1:6">
      <c r="A167" s="4" t="s">
        <v>1423</v>
      </c>
      <c r="B167" t="s">
        <v>1424</v>
      </c>
      <c r="C167" t="s">
        <v>4938</v>
      </c>
      <c r="D167" t="s">
        <v>5287</v>
      </c>
      <c r="E167" t="s">
        <v>5918</v>
      </c>
      <c r="F167" t="s">
        <v>5306</v>
      </c>
    </row>
    <row r="168" spans="1:6">
      <c r="A168" s="4" t="s">
        <v>1507</v>
      </c>
      <c r="B168" t="s">
        <v>1508</v>
      </c>
      <c r="C168" t="s">
        <v>4938</v>
      </c>
      <c r="D168" t="s">
        <v>5287</v>
      </c>
      <c r="E168" t="s">
        <v>5917</v>
      </c>
      <c r="F168" t="s">
        <v>5306</v>
      </c>
    </row>
    <row r="169" spans="1:6">
      <c r="A169" s="4" t="s">
        <v>1509</v>
      </c>
      <c r="B169" t="s">
        <v>1510</v>
      </c>
      <c r="C169" t="s">
        <v>4938</v>
      </c>
      <c r="D169" t="s">
        <v>5287</v>
      </c>
      <c r="E169" t="s">
        <v>5916</v>
      </c>
      <c r="F169" t="s">
        <v>5306</v>
      </c>
    </row>
    <row r="170" spans="1:6">
      <c r="A170" s="4" t="s">
        <v>1425</v>
      </c>
      <c r="B170" t="s">
        <v>1426</v>
      </c>
      <c r="C170" t="s">
        <v>4938</v>
      </c>
      <c r="D170" t="s">
        <v>5287</v>
      </c>
      <c r="E170" t="s">
        <v>5915</v>
      </c>
      <c r="F170" t="s">
        <v>5306</v>
      </c>
    </row>
    <row r="171" spans="1:6">
      <c r="A171" s="4" t="s">
        <v>1511</v>
      </c>
      <c r="B171" t="s">
        <v>1512</v>
      </c>
      <c r="C171" t="s">
        <v>4938</v>
      </c>
      <c r="D171" t="s">
        <v>5287</v>
      </c>
      <c r="E171" t="s">
        <v>5914</v>
      </c>
      <c r="F171" t="s">
        <v>5306</v>
      </c>
    </row>
    <row r="172" spans="1:6">
      <c r="A172" s="4" t="s">
        <v>1427</v>
      </c>
      <c r="B172" t="s">
        <v>1428</v>
      </c>
      <c r="C172" t="s">
        <v>4938</v>
      </c>
      <c r="D172" t="s">
        <v>5287</v>
      </c>
      <c r="E172" t="s">
        <v>5913</v>
      </c>
      <c r="F172" t="s">
        <v>5306</v>
      </c>
    </row>
    <row r="173" spans="1:6">
      <c r="A173" t="s">
        <v>4378</v>
      </c>
      <c r="B173" t="s">
        <v>4379</v>
      </c>
      <c r="C173" t="s">
        <v>4938</v>
      </c>
      <c r="D173" t="s">
        <v>5287</v>
      </c>
      <c r="E173" t="s">
        <v>5912</v>
      </c>
      <c r="F173" t="s">
        <v>5306</v>
      </c>
    </row>
    <row r="174" spans="1:6">
      <c r="A174" s="4" t="s">
        <v>1513</v>
      </c>
      <c r="B174" t="s">
        <v>1514</v>
      </c>
      <c r="C174" t="s">
        <v>4938</v>
      </c>
      <c r="D174" t="s">
        <v>5287</v>
      </c>
      <c r="E174" t="s">
        <v>5911</v>
      </c>
      <c r="F174" t="s">
        <v>5306</v>
      </c>
    </row>
    <row r="175" spans="1:6">
      <c r="A175" s="4" t="s">
        <v>1515</v>
      </c>
      <c r="B175" t="s">
        <v>1516</v>
      </c>
      <c r="C175" t="s">
        <v>4938</v>
      </c>
      <c r="D175" t="s">
        <v>5287</v>
      </c>
      <c r="E175" t="s">
        <v>5910</v>
      </c>
      <c r="F175" t="s">
        <v>5306</v>
      </c>
    </row>
    <row r="176" spans="1:6">
      <c r="A176" s="4" t="s">
        <v>1429</v>
      </c>
      <c r="B176" t="s">
        <v>1430</v>
      </c>
      <c r="C176" t="s">
        <v>4938</v>
      </c>
      <c r="D176" t="s">
        <v>5287</v>
      </c>
      <c r="E176" t="s">
        <v>5909</v>
      </c>
      <c r="F176" t="s">
        <v>5306</v>
      </c>
    </row>
    <row r="177" spans="1:6">
      <c r="A177" s="4" t="s">
        <v>1431</v>
      </c>
      <c r="B177" t="s">
        <v>1432</v>
      </c>
      <c r="C177" t="s">
        <v>4938</v>
      </c>
      <c r="D177" t="s">
        <v>5287</v>
      </c>
      <c r="E177" t="s">
        <v>5908</v>
      </c>
      <c r="F177" t="s">
        <v>5306</v>
      </c>
    </row>
    <row r="178" spans="1:6">
      <c r="A178" s="4" t="s">
        <v>1433</v>
      </c>
      <c r="B178" t="s">
        <v>1434</v>
      </c>
      <c r="C178" t="s">
        <v>4938</v>
      </c>
      <c r="D178" t="s">
        <v>5287</v>
      </c>
      <c r="E178" t="s">
        <v>5907</v>
      </c>
      <c r="F178" t="s">
        <v>5306</v>
      </c>
    </row>
    <row r="179" spans="1:6">
      <c r="A179" s="4" t="s">
        <v>1435</v>
      </c>
      <c r="B179" t="s">
        <v>1436</v>
      </c>
      <c r="C179" t="s">
        <v>4938</v>
      </c>
      <c r="D179" t="s">
        <v>5287</v>
      </c>
      <c r="E179" t="s">
        <v>5906</v>
      </c>
      <c r="F179" t="s">
        <v>5306</v>
      </c>
    </row>
    <row r="180" spans="1:6">
      <c r="A180" s="4" t="s">
        <v>1437</v>
      </c>
      <c r="B180" t="s">
        <v>1438</v>
      </c>
      <c r="C180" t="s">
        <v>4938</v>
      </c>
      <c r="D180" t="s">
        <v>5287</v>
      </c>
      <c r="E180" t="s">
        <v>5905</v>
      </c>
      <c r="F180" t="s">
        <v>5306</v>
      </c>
    </row>
    <row r="181" spans="1:6">
      <c r="A181" s="4" t="s">
        <v>1439</v>
      </c>
      <c r="B181" t="s">
        <v>1440</v>
      </c>
      <c r="C181" t="s">
        <v>4938</v>
      </c>
      <c r="D181" t="s">
        <v>5287</v>
      </c>
      <c r="E181" t="s">
        <v>5904</v>
      </c>
      <c r="F181" t="s">
        <v>5306</v>
      </c>
    </row>
    <row r="182" spans="1:6">
      <c r="A182" s="4" t="s">
        <v>1441</v>
      </c>
      <c r="B182" t="s">
        <v>1442</v>
      </c>
      <c r="C182" t="s">
        <v>4938</v>
      </c>
      <c r="D182" t="s">
        <v>5287</v>
      </c>
      <c r="E182" t="s">
        <v>5903</v>
      </c>
      <c r="F182" t="s">
        <v>5306</v>
      </c>
    </row>
    <row r="183" spans="1:6">
      <c r="A183" s="4" t="s">
        <v>1517</v>
      </c>
      <c r="B183" t="s">
        <v>1518</v>
      </c>
      <c r="C183" t="s">
        <v>4938</v>
      </c>
      <c r="D183" t="s">
        <v>5287</v>
      </c>
      <c r="E183" t="s">
        <v>5902</v>
      </c>
      <c r="F183" t="s">
        <v>5306</v>
      </c>
    </row>
    <row r="184" spans="1:6">
      <c r="A184" s="4" t="s">
        <v>1443</v>
      </c>
      <c r="B184" t="s">
        <v>1444</v>
      </c>
      <c r="C184" t="s">
        <v>4938</v>
      </c>
      <c r="D184" t="s">
        <v>5287</v>
      </c>
      <c r="E184" t="s">
        <v>5901</v>
      </c>
      <c r="F184" t="s">
        <v>5306</v>
      </c>
    </row>
    <row r="185" spans="1:6">
      <c r="A185" s="4" t="s">
        <v>1445</v>
      </c>
      <c r="B185" t="s">
        <v>1446</v>
      </c>
      <c r="C185" t="s">
        <v>4938</v>
      </c>
      <c r="D185" t="s">
        <v>5287</v>
      </c>
      <c r="E185" t="s">
        <v>5900</v>
      </c>
      <c r="F185" t="s">
        <v>5306</v>
      </c>
    </row>
    <row r="186" spans="1:6">
      <c r="A186" s="4" t="s">
        <v>1519</v>
      </c>
      <c r="B186" t="s">
        <v>1520</v>
      </c>
      <c r="C186" t="s">
        <v>4938</v>
      </c>
      <c r="D186" t="s">
        <v>5287</v>
      </c>
      <c r="E186" t="s">
        <v>5899</v>
      </c>
      <c r="F186" t="s">
        <v>5306</v>
      </c>
    </row>
    <row r="187" spans="1:6">
      <c r="A187" s="4" t="s">
        <v>1447</v>
      </c>
      <c r="B187" t="s">
        <v>1448</v>
      </c>
      <c r="C187" t="s">
        <v>4938</v>
      </c>
      <c r="D187" t="s">
        <v>5287</v>
      </c>
      <c r="E187" t="s">
        <v>5898</v>
      </c>
      <c r="F187" t="s">
        <v>5306</v>
      </c>
    </row>
    <row r="188" spans="1:6">
      <c r="A188" s="4" t="s">
        <v>1449</v>
      </c>
      <c r="B188" t="s">
        <v>1450</v>
      </c>
      <c r="C188" t="s">
        <v>4938</v>
      </c>
      <c r="D188" t="s">
        <v>5287</v>
      </c>
      <c r="E188" t="s">
        <v>5897</v>
      </c>
      <c r="F188" t="s">
        <v>5306</v>
      </c>
    </row>
    <row r="189" spans="1:6">
      <c r="A189" s="4" t="s">
        <v>1451</v>
      </c>
      <c r="B189" t="s">
        <v>1452</v>
      </c>
      <c r="C189" t="s">
        <v>4938</v>
      </c>
      <c r="D189" t="s">
        <v>5287</v>
      </c>
      <c r="E189" t="s">
        <v>5896</v>
      </c>
      <c r="F189" t="s">
        <v>5306</v>
      </c>
    </row>
    <row r="190" spans="1:6">
      <c r="A190" s="4" t="s">
        <v>1521</v>
      </c>
      <c r="B190" t="s">
        <v>1522</v>
      </c>
      <c r="C190" t="s">
        <v>4938</v>
      </c>
      <c r="D190" t="s">
        <v>5287</v>
      </c>
      <c r="E190" t="s">
        <v>5895</v>
      </c>
      <c r="F190" t="s">
        <v>5306</v>
      </c>
    </row>
    <row r="191" spans="1:6">
      <c r="A191" s="4" t="s">
        <v>1523</v>
      </c>
      <c r="B191" t="s">
        <v>1524</v>
      </c>
      <c r="C191" t="s">
        <v>4938</v>
      </c>
      <c r="D191" t="s">
        <v>5287</v>
      </c>
      <c r="E191" t="s">
        <v>5894</v>
      </c>
      <c r="F191" t="s">
        <v>5306</v>
      </c>
    </row>
    <row r="192" spans="1:6">
      <c r="A192" s="4" t="s">
        <v>1453</v>
      </c>
      <c r="B192" t="s">
        <v>1454</v>
      </c>
      <c r="C192" t="s">
        <v>4938</v>
      </c>
      <c r="D192" t="s">
        <v>5287</v>
      </c>
      <c r="E192" t="s">
        <v>5893</v>
      </c>
      <c r="F192" t="s">
        <v>5306</v>
      </c>
    </row>
    <row r="193" spans="1:6">
      <c r="A193" s="4" t="s">
        <v>1455</v>
      </c>
      <c r="B193" t="s">
        <v>1456</v>
      </c>
      <c r="C193" t="s">
        <v>4938</v>
      </c>
      <c r="D193" t="s">
        <v>5287</v>
      </c>
      <c r="E193" t="s">
        <v>5892</v>
      </c>
      <c r="F193" t="s">
        <v>5306</v>
      </c>
    </row>
    <row r="194" spans="1:6">
      <c r="A194" s="4" t="s">
        <v>1525</v>
      </c>
      <c r="B194" t="s">
        <v>1526</v>
      </c>
      <c r="C194" t="s">
        <v>4938</v>
      </c>
      <c r="D194" t="s">
        <v>5287</v>
      </c>
      <c r="E194" t="s">
        <v>5891</v>
      </c>
      <c r="F194" t="s">
        <v>5306</v>
      </c>
    </row>
    <row r="195" spans="1:6">
      <c r="A195" s="4" t="s">
        <v>1527</v>
      </c>
      <c r="B195" t="s">
        <v>1528</v>
      </c>
      <c r="C195" t="s">
        <v>4938</v>
      </c>
      <c r="D195" t="s">
        <v>5287</v>
      </c>
      <c r="E195" t="s">
        <v>5890</v>
      </c>
      <c r="F195" t="s">
        <v>5306</v>
      </c>
    </row>
    <row r="196" spans="1:6">
      <c r="A196" s="4" t="s">
        <v>1529</v>
      </c>
      <c r="B196" t="s">
        <v>1530</v>
      </c>
      <c r="C196" t="s">
        <v>4938</v>
      </c>
      <c r="D196" t="s">
        <v>5287</v>
      </c>
      <c r="E196" t="s">
        <v>5889</v>
      </c>
      <c r="F196" t="s">
        <v>5306</v>
      </c>
    </row>
    <row r="197" spans="1:6">
      <c r="A197" s="4" t="s">
        <v>1457</v>
      </c>
      <c r="B197" t="s">
        <v>1458</v>
      </c>
      <c r="C197" t="s">
        <v>4938</v>
      </c>
      <c r="D197" t="s">
        <v>5287</v>
      </c>
      <c r="E197" t="s">
        <v>5888</v>
      </c>
      <c r="F197" t="s">
        <v>5306</v>
      </c>
    </row>
    <row r="198" spans="1:6">
      <c r="A198" s="4" t="s">
        <v>252</v>
      </c>
      <c r="B198" t="s">
        <v>253</v>
      </c>
      <c r="C198" t="s">
        <v>4938</v>
      </c>
      <c r="D198" t="s">
        <v>5287</v>
      </c>
      <c r="E198" t="s">
        <v>5788</v>
      </c>
      <c r="F198" t="s">
        <v>5306</v>
      </c>
    </row>
    <row r="199" spans="1:6">
      <c r="A199" s="4" t="s">
        <v>328</v>
      </c>
      <c r="B199" t="s">
        <v>329</v>
      </c>
      <c r="C199" t="s">
        <v>4938</v>
      </c>
      <c r="D199" t="s">
        <v>5287</v>
      </c>
      <c r="E199" t="s">
        <v>5787</v>
      </c>
      <c r="F199" t="s">
        <v>5306</v>
      </c>
    </row>
    <row r="200" spans="1:6">
      <c r="A200" s="4" t="s">
        <v>254</v>
      </c>
      <c r="B200" t="s">
        <v>255</v>
      </c>
      <c r="C200" t="s">
        <v>4938</v>
      </c>
      <c r="D200" t="s">
        <v>5287</v>
      </c>
      <c r="E200" t="s">
        <v>5785</v>
      </c>
      <c r="F200" t="s">
        <v>5306</v>
      </c>
    </row>
    <row r="201" spans="1:6">
      <c r="A201" s="4" t="s">
        <v>1483</v>
      </c>
      <c r="B201" t="s">
        <v>1484</v>
      </c>
      <c r="C201" t="s">
        <v>4938</v>
      </c>
      <c r="D201" t="s">
        <v>5287</v>
      </c>
      <c r="E201" t="s">
        <v>5748</v>
      </c>
      <c r="F201" t="s">
        <v>5306</v>
      </c>
    </row>
    <row r="202" spans="1:6">
      <c r="A202" s="4" t="s">
        <v>1547</v>
      </c>
      <c r="B202" t="s">
        <v>1548</v>
      </c>
      <c r="C202" t="s">
        <v>4938</v>
      </c>
      <c r="D202" t="s">
        <v>5287</v>
      </c>
      <c r="E202" t="s">
        <v>5781</v>
      </c>
      <c r="F202" t="s">
        <v>5306</v>
      </c>
    </row>
    <row r="203" spans="1:6">
      <c r="A203" s="4" t="s">
        <v>310</v>
      </c>
      <c r="B203" t="s">
        <v>311</v>
      </c>
      <c r="C203" t="s">
        <v>4938</v>
      </c>
      <c r="D203" t="s">
        <v>5287</v>
      </c>
      <c r="E203" t="s">
        <v>5780</v>
      </c>
      <c r="F203" t="s">
        <v>5306</v>
      </c>
    </row>
    <row r="204" spans="1:6">
      <c r="A204" s="4" t="s">
        <v>1549</v>
      </c>
      <c r="B204" t="s">
        <v>1550</v>
      </c>
      <c r="C204" t="s">
        <v>4938</v>
      </c>
      <c r="D204" t="s">
        <v>5287</v>
      </c>
      <c r="E204" t="s">
        <v>5776</v>
      </c>
      <c r="F204" t="s">
        <v>5306</v>
      </c>
    </row>
    <row r="205" spans="1:6">
      <c r="A205" s="4" t="s">
        <v>312</v>
      </c>
      <c r="B205" t="s">
        <v>313</v>
      </c>
      <c r="C205" t="s">
        <v>4938</v>
      </c>
      <c r="D205" t="s">
        <v>5287</v>
      </c>
      <c r="E205" t="s">
        <v>5775</v>
      </c>
      <c r="F205" t="s">
        <v>5306</v>
      </c>
    </row>
    <row r="206" spans="1:6">
      <c r="A206" s="4" t="s">
        <v>1485</v>
      </c>
      <c r="B206" t="s">
        <v>1486</v>
      </c>
      <c r="C206" t="s">
        <v>4938</v>
      </c>
      <c r="D206" t="s">
        <v>5287</v>
      </c>
      <c r="E206" t="s">
        <v>5747</v>
      </c>
      <c r="F206" t="s">
        <v>5306</v>
      </c>
    </row>
    <row r="207" spans="1:6">
      <c r="A207" s="4" t="s">
        <v>1551</v>
      </c>
      <c r="B207" t="s">
        <v>1552</v>
      </c>
      <c r="C207" t="s">
        <v>4938</v>
      </c>
      <c r="D207" t="s">
        <v>5287</v>
      </c>
      <c r="E207" t="s">
        <v>5772</v>
      </c>
      <c r="F207" t="s">
        <v>5306</v>
      </c>
    </row>
    <row r="208" spans="1:6">
      <c r="A208" s="4" t="s">
        <v>1489</v>
      </c>
      <c r="B208" t="s">
        <v>1490</v>
      </c>
      <c r="C208" t="s">
        <v>4938</v>
      </c>
      <c r="D208" t="s">
        <v>5287</v>
      </c>
      <c r="E208" t="s">
        <v>5745</v>
      </c>
      <c r="F208" t="s">
        <v>5306</v>
      </c>
    </row>
    <row r="209" spans="1:6">
      <c r="A209" s="4" t="s">
        <v>1553</v>
      </c>
      <c r="B209" t="s">
        <v>1554</v>
      </c>
      <c r="C209" t="s">
        <v>4938</v>
      </c>
      <c r="D209" t="s">
        <v>5287</v>
      </c>
      <c r="E209" t="s">
        <v>5764</v>
      </c>
      <c r="F209" t="s">
        <v>5306</v>
      </c>
    </row>
    <row r="210" spans="1:6">
      <c r="A210" s="4" t="s">
        <v>316</v>
      </c>
      <c r="B210" t="s">
        <v>317</v>
      </c>
      <c r="C210" t="s">
        <v>4938</v>
      </c>
      <c r="D210" t="s">
        <v>5287</v>
      </c>
      <c r="E210" t="s">
        <v>5762</v>
      </c>
      <c r="F210" t="s">
        <v>5306</v>
      </c>
    </row>
    <row r="211" spans="1:6">
      <c r="A211" s="4" t="s">
        <v>1491</v>
      </c>
      <c r="B211" t="s">
        <v>1492</v>
      </c>
      <c r="C211" t="s">
        <v>4938</v>
      </c>
      <c r="D211" t="s">
        <v>5287</v>
      </c>
      <c r="E211" t="s">
        <v>5744</v>
      </c>
      <c r="F211" t="s">
        <v>5306</v>
      </c>
    </row>
    <row r="212" spans="1:6">
      <c r="A212" s="4" t="s">
        <v>308</v>
      </c>
      <c r="B212" t="s">
        <v>309</v>
      </c>
      <c r="C212" t="s">
        <v>4938</v>
      </c>
      <c r="D212" t="s">
        <v>5287</v>
      </c>
      <c r="E212" t="s">
        <v>5757</v>
      </c>
      <c r="F212" t="s">
        <v>5306</v>
      </c>
    </row>
    <row r="213" spans="1:6">
      <c r="A213" s="4" t="s">
        <v>292</v>
      </c>
      <c r="B213" t="s">
        <v>293</v>
      </c>
      <c r="C213" t="s">
        <v>4938</v>
      </c>
      <c r="D213" t="s">
        <v>5287</v>
      </c>
      <c r="E213" t="s">
        <v>5800</v>
      </c>
      <c r="F213" t="s">
        <v>5306</v>
      </c>
    </row>
    <row r="214" spans="1:6">
      <c r="A214" s="4" t="s">
        <v>278</v>
      </c>
      <c r="B214" t="s">
        <v>279</v>
      </c>
      <c r="C214" t="s">
        <v>4938</v>
      </c>
      <c r="D214" t="s">
        <v>5287</v>
      </c>
      <c r="E214" t="s">
        <v>5799</v>
      </c>
      <c r="F214" t="s">
        <v>5306</v>
      </c>
    </row>
    <row r="215" spans="1:6">
      <c r="A215" s="4" t="s">
        <v>250</v>
      </c>
      <c r="B215" t="s">
        <v>251</v>
      </c>
      <c r="C215" t="s">
        <v>4938</v>
      </c>
      <c r="D215" t="s">
        <v>5287</v>
      </c>
      <c r="E215" t="s">
        <v>5798</v>
      </c>
      <c r="F215" t="s">
        <v>5306</v>
      </c>
    </row>
    <row r="216" spans="1:6">
      <c r="A216" s="4" t="s">
        <v>274</v>
      </c>
      <c r="B216" t="s">
        <v>275</v>
      </c>
      <c r="C216" t="s">
        <v>4938</v>
      </c>
      <c r="D216" t="s">
        <v>5287</v>
      </c>
      <c r="E216" t="s">
        <v>5797</v>
      </c>
      <c r="F216" t="s">
        <v>5306</v>
      </c>
    </row>
    <row r="217" spans="1:6">
      <c r="A217" s="4" t="s">
        <v>428</v>
      </c>
      <c r="B217" t="s">
        <v>429</v>
      </c>
      <c r="C217" t="s">
        <v>4938</v>
      </c>
      <c r="D217" t="s">
        <v>5287</v>
      </c>
      <c r="E217" t="s">
        <v>5796</v>
      </c>
      <c r="F217" t="s">
        <v>5306</v>
      </c>
    </row>
    <row r="218" spans="1:6">
      <c r="A218" s="4" t="s">
        <v>242</v>
      </c>
      <c r="B218" t="s">
        <v>243</v>
      </c>
      <c r="C218" t="s">
        <v>4938</v>
      </c>
      <c r="D218" t="s">
        <v>5287</v>
      </c>
      <c r="E218" t="s">
        <v>5795</v>
      </c>
      <c r="F218" t="s">
        <v>5306</v>
      </c>
    </row>
    <row r="219" spans="1:6">
      <c r="A219" s="4" t="s">
        <v>296</v>
      </c>
      <c r="B219" t="s">
        <v>297</v>
      </c>
      <c r="C219" t="s">
        <v>4938</v>
      </c>
      <c r="D219" t="s">
        <v>5287</v>
      </c>
      <c r="E219" t="s">
        <v>5794</v>
      </c>
      <c r="F219" t="s">
        <v>5306</v>
      </c>
    </row>
    <row r="220" spans="1:6">
      <c r="A220" s="4" t="s">
        <v>326</v>
      </c>
      <c r="B220" t="s">
        <v>327</v>
      </c>
      <c r="C220" t="s">
        <v>4938</v>
      </c>
      <c r="D220" t="s">
        <v>5287</v>
      </c>
      <c r="E220" t="s">
        <v>5793</v>
      </c>
      <c r="F220" t="s">
        <v>5306</v>
      </c>
    </row>
    <row r="221" spans="1:6">
      <c r="A221" s="4" t="s">
        <v>244</v>
      </c>
      <c r="B221" t="s">
        <v>245</v>
      </c>
      <c r="C221" t="s">
        <v>4938</v>
      </c>
      <c r="D221" t="s">
        <v>5287</v>
      </c>
      <c r="E221" t="s">
        <v>5792</v>
      </c>
      <c r="F221" t="s">
        <v>5306</v>
      </c>
    </row>
    <row r="222" spans="1:6">
      <c r="A222" s="4" t="s">
        <v>276</v>
      </c>
      <c r="B222" t="s">
        <v>277</v>
      </c>
      <c r="C222" t="s">
        <v>4938</v>
      </c>
      <c r="D222" t="s">
        <v>5287</v>
      </c>
      <c r="E222" t="s">
        <v>5791</v>
      </c>
      <c r="F222" t="s">
        <v>5306</v>
      </c>
    </row>
    <row r="223" spans="1:6">
      <c r="A223" s="4" t="s">
        <v>197</v>
      </c>
      <c r="B223" t="s">
        <v>198</v>
      </c>
      <c r="C223" t="s">
        <v>4938</v>
      </c>
      <c r="D223" t="s">
        <v>5287</v>
      </c>
      <c r="E223" t="s">
        <v>5790</v>
      </c>
      <c r="F223" t="s">
        <v>5306</v>
      </c>
    </row>
    <row r="224" spans="1:6">
      <c r="A224" s="4" t="s">
        <v>304</v>
      </c>
      <c r="B224" t="s">
        <v>305</v>
      </c>
      <c r="C224" t="s">
        <v>4938</v>
      </c>
      <c r="D224" t="s">
        <v>5287</v>
      </c>
      <c r="E224" t="s">
        <v>5789</v>
      </c>
      <c r="F224" t="s">
        <v>5306</v>
      </c>
    </row>
    <row r="225" spans="1:6">
      <c r="A225" s="4" t="s">
        <v>1475</v>
      </c>
      <c r="B225" t="s">
        <v>1476</v>
      </c>
      <c r="C225" t="s">
        <v>4938</v>
      </c>
      <c r="D225" t="s">
        <v>5287</v>
      </c>
      <c r="E225" t="s">
        <v>5786</v>
      </c>
      <c r="F225" t="s">
        <v>5306</v>
      </c>
    </row>
    <row r="226" spans="1:6">
      <c r="A226" s="4" t="s">
        <v>306</v>
      </c>
      <c r="B226" t="s">
        <v>307</v>
      </c>
      <c r="C226" t="s">
        <v>4938</v>
      </c>
      <c r="D226" t="s">
        <v>5287</v>
      </c>
      <c r="E226" t="s">
        <v>5784</v>
      </c>
      <c r="F226" t="s">
        <v>5306</v>
      </c>
    </row>
    <row r="227" spans="1:6">
      <c r="A227" s="4" t="s">
        <v>284</v>
      </c>
      <c r="B227" t="s">
        <v>285</v>
      </c>
      <c r="C227" t="s">
        <v>4938</v>
      </c>
      <c r="D227" t="s">
        <v>5287</v>
      </c>
      <c r="E227" t="s">
        <v>5783</v>
      </c>
      <c r="F227" t="s">
        <v>5306</v>
      </c>
    </row>
    <row r="228" spans="1:6">
      <c r="A228" s="4" t="s">
        <v>332</v>
      </c>
      <c r="B228" t="s">
        <v>333</v>
      </c>
      <c r="C228" t="s">
        <v>4938</v>
      </c>
      <c r="D228" t="s">
        <v>5287</v>
      </c>
      <c r="E228" t="s">
        <v>5782</v>
      </c>
      <c r="F228" t="s">
        <v>5306</v>
      </c>
    </row>
    <row r="229" spans="1:6">
      <c r="A229" s="4" t="s">
        <v>280</v>
      </c>
      <c r="B229" t="s">
        <v>281</v>
      </c>
      <c r="C229" t="s">
        <v>4938</v>
      </c>
      <c r="D229" t="s">
        <v>5287</v>
      </c>
      <c r="E229" t="s">
        <v>5779</v>
      </c>
      <c r="F229" t="s">
        <v>5306</v>
      </c>
    </row>
    <row r="230" spans="1:6">
      <c r="A230" s="4" t="s">
        <v>1477</v>
      </c>
      <c r="B230" t="s">
        <v>1478</v>
      </c>
      <c r="C230" t="s">
        <v>4938</v>
      </c>
      <c r="D230" t="s">
        <v>5287</v>
      </c>
      <c r="E230" t="s">
        <v>5778</v>
      </c>
      <c r="F230" t="s">
        <v>5306</v>
      </c>
    </row>
    <row r="231" spans="1:6">
      <c r="A231" s="4" t="s">
        <v>294</v>
      </c>
      <c r="B231" t="s">
        <v>295</v>
      </c>
      <c r="C231" t="s">
        <v>4938</v>
      </c>
      <c r="D231" t="s">
        <v>5287</v>
      </c>
      <c r="E231" t="s">
        <v>5777</v>
      </c>
      <c r="F231" t="s">
        <v>5306</v>
      </c>
    </row>
    <row r="232" spans="1:6">
      <c r="A232" s="4" t="s">
        <v>199</v>
      </c>
      <c r="B232" t="s">
        <v>200</v>
      </c>
      <c r="C232" t="s">
        <v>4938</v>
      </c>
      <c r="D232" t="s">
        <v>5287</v>
      </c>
      <c r="E232" t="s">
        <v>5774</v>
      </c>
      <c r="F232" t="s">
        <v>5306</v>
      </c>
    </row>
    <row r="233" spans="1:6">
      <c r="A233" s="4" t="s">
        <v>256</v>
      </c>
      <c r="B233" t="s">
        <v>257</v>
      </c>
      <c r="C233" t="s">
        <v>4938</v>
      </c>
      <c r="D233" t="s">
        <v>5287</v>
      </c>
      <c r="E233" t="s">
        <v>5773</v>
      </c>
      <c r="F233" t="s">
        <v>5306</v>
      </c>
    </row>
    <row r="234" spans="1:6">
      <c r="A234" s="4" t="s">
        <v>1487</v>
      </c>
      <c r="B234" t="s">
        <v>1488</v>
      </c>
      <c r="C234" t="s">
        <v>4938</v>
      </c>
      <c r="D234" t="s">
        <v>5287</v>
      </c>
      <c r="E234" t="s">
        <v>5746</v>
      </c>
      <c r="F234" t="s">
        <v>5306</v>
      </c>
    </row>
    <row r="235" spans="1:6">
      <c r="A235" s="4" t="s">
        <v>1479</v>
      </c>
      <c r="B235" t="s">
        <v>1480</v>
      </c>
      <c r="C235" t="s">
        <v>4938</v>
      </c>
      <c r="D235" t="s">
        <v>5287</v>
      </c>
      <c r="E235" t="s">
        <v>5771</v>
      </c>
      <c r="F235" t="s">
        <v>5306</v>
      </c>
    </row>
    <row r="236" spans="1:6">
      <c r="A236" s="4" t="s">
        <v>298</v>
      </c>
      <c r="B236" t="s">
        <v>299</v>
      </c>
      <c r="C236" t="s">
        <v>4938</v>
      </c>
      <c r="D236" t="s">
        <v>5287</v>
      </c>
      <c r="E236" t="s">
        <v>5770</v>
      </c>
      <c r="F236" t="s">
        <v>5306</v>
      </c>
    </row>
    <row r="237" spans="1:6">
      <c r="A237" s="4" t="s">
        <v>282</v>
      </c>
      <c r="B237" t="s">
        <v>283</v>
      </c>
      <c r="C237" t="s">
        <v>4938</v>
      </c>
      <c r="D237" t="s">
        <v>5287</v>
      </c>
      <c r="E237" t="s">
        <v>5769</v>
      </c>
      <c r="F237" t="s">
        <v>5306</v>
      </c>
    </row>
    <row r="238" spans="1:6">
      <c r="A238" s="4" t="s">
        <v>246</v>
      </c>
      <c r="B238" t="s">
        <v>247</v>
      </c>
      <c r="C238" t="s">
        <v>4938</v>
      </c>
      <c r="D238" t="s">
        <v>5287</v>
      </c>
      <c r="E238" t="s">
        <v>5768</v>
      </c>
      <c r="F238" t="s">
        <v>5306</v>
      </c>
    </row>
    <row r="239" spans="1:6">
      <c r="A239" s="4" t="s">
        <v>320</v>
      </c>
      <c r="B239" t="s">
        <v>321</v>
      </c>
      <c r="C239" t="s">
        <v>4938</v>
      </c>
      <c r="D239" t="s">
        <v>5287</v>
      </c>
      <c r="E239" t="s">
        <v>5767</v>
      </c>
      <c r="F239" t="s">
        <v>5306</v>
      </c>
    </row>
    <row r="240" spans="1:6">
      <c r="A240" s="4" t="s">
        <v>330</v>
      </c>
      <c r="B240" t="s">
        <v>331</v>
      </c>
      <c r="C240" t="s">
        <v>4938</v>
      </c>
      <c r="D240" t="s">
        <v>5287</v>
      </c>
      <c r="E240" t="s">
        <v>5766</v>
      </c>
      <c r="F240" t="s">
        <v>5306</v>
      </c>
    </row>
    <row r="241" spans="1:6">
      <c r="A241" s="4" t="s">
        <v>286</v>
      </c>
      <c r="B241" t="s">
        <v>287</v>
      </c>
      <c r="C241" t="s">
        <v>4938</v>
      </c>
      <c r="D241" t="s">
        <v>5287</v>
      </c>
      <c r="E241" t="s">
        <v>5765</v>
      </c>
      <c r="F241" t="s">
        <v>5306</v>
      </c>
    </row>
    <row r="242" spans="1:6">
      <c r="A242" s="4" t="s">
        <v>314</v>
      </c>
      <c r="B242" t="s">
        <v>315</v>
      </c>
      <c r="C242" t="s">
        <v>4938</v>
      </c>
      <c r="D242" t="s">
        <v>5287</v>
      </c>
      <c r="E242" t="s">
        <v>5763</v>
      </c>
      <c r="F242" t="s">
        <v>5306</v>
      </c>
    </row>
    <row r="243" spans="1:6">
      <c r="A243" s="4" t="s">
        <v>258</v>
      </c>
      <c r="B243" t="s">
        <v>259</v>
      </c>
      <c r="C243" t="s">
        <v>4938</v>
      </c>
      <c r="D243" t="s">
        <v>5287</v>
      </c>
      <c r="E243" t="s">
        <v>5761</v>
      </c>
      <c r="F243" t="s">
        <v>5306</v>
      </c>
    </row>
    <row r="244" spans="1:6">
      <c r="A244" s="4" t="s">
        <v>300</v>
      </c>
      <c r="B244" t="s">
        <v>301</v>
      </c>
      <c r="C244" t="s">
        <v>4938</v>
      </c>
      <c r="D244" t="s">
        <v>5287</v>
      </c>
      <c r="E244" t="s">
        <v>5760</v>
      </c>
      <c r="F244" t="s">
        <v>5306</v>
      </c>
    </row>
    <row r="245" spans="1:6">
      <c r="A245" s="4" t="s">
        <v>260</v>
      </c>
      <c r="B245" t="s">
        <v>261</v>
      </c>
      <c r="C245" t="s">
        <v>4938</v>
      </c>
      <c r="D245" t="s">
        <v>5287</v>
      </c>
      <c r="E245" t="s">
        <v>5759</v>
      </c>
      <c r="F245" t="s">
        <v>5306</v>
      </c>
    </row>
    <row r="246" spans="1:6">
      <c r="A246" s="4" t="s">
        <v>201</v>
      </c>
      <c r="B246" t="s">
        <v>202</v>
      </c>
      <c r="C246" t="s">
        <v>4938</v>
      </c>
      <c r="D246" t="s">
        <v>5287</v>
      </c>
      <c r="E246" t="s">
        <v>5758</v>
      </c>
      <c r="F246" t="s">
        <v>5306</v>
      </c>
    </row>
    <row r="247" spans="1:6">
      <c r="A247" s="4" t="s">
        <v>1481</v>
      </c>
      <c r="B247" t="s">
        <v>1482</v>
      </c>
      <c r="C247" t="s">
        <v>4938</v>
      </c>
      <c r="D247" t="s">
        <v>5287</v>
      </c>
      <c r="E247" t="s">
        <v>5756</v>
      </c>
      <c r="F247" t="s">
        <v>5306</v>
      </c>
    </row>
    <row r="248" spans="1:6">
      <c r="A248" s="4" t="s">
        <v>322</v>
      </c>
      <c r="B248" t="s">
        <v>323</v>
      </c>
      <c r="C248" t="s">
        <v>4938</v>
      </c>
      <c r="D248" t="s">
        <v>5287</v>
      </c>
      <c r="E248" t="s">
        <v>5755</v>
      </c>
      <c r="F248" t="s">
        <v>5306</v>
      </c>
    </row>
    <row r="249" spans="1:6">
      <c r="A249" s="4" t="s">
        <v>302</v>
      </c>
      <c r="B249" t="s">
        <v>303</v>
      </c>
      <c r="C249" t="s">
        <v>4938</v>
      </c>
      <c r="D249" t="s">
        <v>5287</v>
      </c>
      <c r="E249" t="s">
        <v>5754</v>
      </c>
      <c r="F249" t="s">
        <v>5306</v>
      </c>
    </row>
    <row r="250" spans="1:6">
      <c r="A250" s="4" t="s">
        <v>500</v>
      </c>
      <c r="B250" t="s">
        <v>501</v>
      </c>
      <c r="C250" t="s">
        <v>4938</v>
      </c>
      <c r="D250" t="s">
        <v>5287</v>
      </c>
      <c r="E250" t="s">
        <v>5753</v>
      </c>
      <c r="F250" t="s">
        <v>5306</v>
      </c>
    </row>
    <row r="251" spans="1:6">
      <c r="A251" s="4" t="s">
        <v>2442</v>
      </c>
      <c r="B251" t="s">
        <v>2443</v>
      </c>
      <c r="C251" t="s">
        <v>4946</v>
      </c>
      <c r="D251" t="s">
        <v>5292</v>
      </c>
      <c r="E251" t="s">
        <v>2443</v>
      </c>
      <c r="F251" t="s">
        <v>5303</v>
      </c>
    </row>
    <row r="252" spans="1:6">
      <c r="A252" s="4" t="s">
        <v>642</v>
      </c>
      <c r="B252" t="s">
        <v>643</v>
      </c>
      <c r="C252" t="s">
        <v>4935</v>
      </c>
      <c r="D252" t="s">
        <v>5289</v>
      </c>
      <c r="E252" t="s">
        <v>6378</v>
      </c>
      <c r="F252" t="s">
        <v>5609</v>
      </c>
    </row>
    <row r="253" spans="1:6">
      <c r="A253" s="4" t="s">
        <v>644</v>
      </c>
      <c r="B253" t="s">
        <v>645</v>
      </c>
      <c r="C253" t="s">
        <v>4935</v>
      </c>
      <c r="D253" t="s">
        <v>5289</v>
      </c>
      <c r="E253" t="s">
        <v>6377</v>
      </c>
      <c r="F253" t="s">
        <v>5609</v>
      </c>
    </row>
    <row r="254" spans="1:6">
      <c r="A254" t="s">
        <v>5267</v>
      </c>
      <c r="B254" t="s">
        <v>5268</v>
      </c>
      <c r="C254" t="s">
        <v>4940</v>
      </c>
      <c r="D254" t="s">
        <v>5297</v>
      </c>
      <c r="E254" t="s">
        <v>5268</v>
      </c>
      <c r="F254" t="s">
        <v>5306</v>
      </c>
    </row>
    <row r="255" spans="1:6">
      <c r="A255" t="s">
        <v>4426</v>
      </c>
      <c r="B255" t="s">
        <v>4427</v>
      </c>
      <c r="C255" t="s">
        <v>4940</v>
      </c>
      <c r="D255" t="s">
        <v>5297</v>
      </c>
      <c r="E255" t="s">
        <v>4427</v>
      </c>
      <c r="F255" t="s">
        <v>5310</v>
      </c>
    </row>
    <row r="256" spans="1:6">
      <c r="A256" t="s">
        <v>4428</v>
      </c>
      <c r="B256" t="s">
        <v>4429</v>
      </c>
      <c r="C256" t="s">
        <v>4940</v>
      </c>
      <c r="D256" t="s">
        <v>5297</v>
      </c>
      <c r="E256" t="s">
        <v>4429</v>
      </c>
      <c r="F256" t="s">
        <v>5310</v>
      </c>
    </row>
    <row r="257" spans="1:6">
      <c r="A257" t="s">
        <v>5189</v>
      </c>
      <c r="B257" t="s">
        <v>5190</v>
      </c>
      <c r="C257" t="s">
        <v>4940</v>
      </c>
      <c r="D257" t="s">
        <v>5297</v>
      </c>
      <c r="E257" t="s">
        <v>5190</v>
      </c>
      <c r="F257" t="s">
        <v>5309</v>
      </c>
    </row>
    <row r="258" spans="1:6">
      <c r="A258" s="4" t="s">
        <v>360</v>
      </c>
      <c r="B258" t="s">
        <v>361</v>
      </c>
      <c r="C258" t="s">
        <v>4936</v>
      </c>
      <c r="D258" t="s">
        <v>5288</v>
      </c>
      <c r="E258" t="s">
        <v>361</v>
      </c>
      <c r="F258" t="s">
        <v>5309</v>
      </c>
    </row>
    <row r="259" spans="1:6">
      <c r="A259" s="4" t="s">
        <v>366</v>
      </c>
      <c r="B259" t="s">
        <v>367</v>
      </c>
      <c r="C259" t="s">
        <v>4936</v>
      </c>
      <c r="D259" t="s">
        <v>5288</v>
      </c>
      <c r="E259" t="s">
        <v>367</v>
      </c>
      <c r="F259" t="s">
        <v>5309</v>
      </c>
    </row>
    <row r="260" spans="1:6">
      <c r="A260" s="4" t="s">
        <v>372</v>
      </c>
      <c r="B260" t="s">
        <v>373</v>
      </c>
      <c r="C260" t="s">
        <v>4936</v>
      </c>
      <c r="D260" t="s">
        <v>5288</v>
      </c>
      <c r="E260" t="s">
        <v>373</v>
      </c>
      <c r="F260" t="s">
        <v>5309</v>
      </c>
    </row>
    <row r="261" spans="1:6">
      <c r="A261" s="4" t="s">
        <v>352</v>
      </c>
      <c r="B261" t="s">
        <v>353</v>
      </c>
      <c r="C261" t="s">
        <v>4936</v>
      </c>
      <c r="D261" t="s">
        <v>5288</v>
      </c>
      <c r="E261" t="s">
        <v>353</v>
      </c>
      <c r="F261" t="s">
        <v>5309</v>
      </c>
    </row>
    <row r="262" spans="1:6">
      <c r="A262" s="4" t="s">
        <v>356</v>
      </c>
      <c r="B262" t="s">
        <v>357</v>
      </c>
      <c r="C262" t="s">
        <v>4936</v>
      </c>
      <c r="D262" t="s">
        <v>5288</v>
      </c>
      <c r="E262" t="s">
        <v>357</v>
      </c>
      <c r="F262" t="s">
        <v>5309</v>
      </c>
    </row>
    <row r="263" spans="1:6">
      <c r="A263" s="4" t="s">
        <v>348</v>
      </c>
      <c r="B263" t="s">
        <v>349</v>
      </c>
      <c r="C263" t="s">
        <v>4936</v>
      </c>
      <c r="D263" t="s">
        <v>5288</v>
      </c>
      <c r="E263" t="s">
        <v>349</v>
      </c>
      <c r="F263" t="s">
        <v>5309</v>
      </c>
    </row>
    <row r="264" spans="1:6">
      <c r="A264" s="4" t="s">
        <v>4986</v>
      </c>
      <c r="B264" t="s">
        <v>4987</v>
      </c>
      <c r="C264" t="s">
        <v>4936</v>
      </c>
      <c r="D264" t="s">
        <v>5288</v>
      </c>
      <c r="E264" t="s">
        <v>4987</v>
      </c>
      <c r="F264" t="s">
        <v>5309</v>
      </c>
    </row>
    <row r="265" spans="1:6">
      <c r="A265" s="4" t="s">
        <v>4974</v>
      </c>
      <c r="B265" t="s">
        <v>4975</v>
      </c>
      <c r="C265" t="s">
        <v>4936</v>
      </c>
      <c r="D265" t="s">
        <v>5288</v>
      </c>
      <c r="E265" t="s">
        <v>4975</v>
      </c>
      <c r="F265" t="s">
        <v>5309</v>
      </c>
    </row>
    <row r="266" spans="1:6">
      <c r="A266" s="4" t="s">
        <v>4978</v>
      </c>
      <c r="B266" t="s">
        <v>4979</v>
      </c>
      <c r="C266" t="s">
        <v>4936</v>
      </c>
      <c r="D266" t="s">
        <v>5288</v>
      </c>
      <c r="E266" t="s">
        <v>4979</v>
      </c>
      <c r="F266" t="s">
        <v>5309</v>
      </c>
    </row>
    <row r="267" spans="1:6">
      <c r="A267" s="4" t="s">
        <v>4972</v>
      </c>
      <c r="B267" t="s">
        <v>4973</v>
      </c>
      <c r="C267" t="s">
        <v>4936</v>
      </c>
      <c r="D267" t="s">
        <v>5288</v>
      </c>
      <c r="E267" t="s">
        <v>4973</v>
      </c>
      <c r="F267" t="s">
        <v>5309</v>
      </c>
    </row>
    <row r="268" spans="1:6">
      <c r="A268" s="4" t="s">
        <v>1191</v>
      </c>
      <c r="B268" t="s">
        <v>1192</v>
      </c>
      <c r="C268" t="s">
        <v>4947</v>
      </c>
      <c r="D268" t="s">
        <v>5290</v>
      </c>
      <c r="E268" t="s">
        <v>5957</v>
      </c>
      <c r="F268" t="s">
        <v>5310</v>
      </c>
    </row>
    <row r="269" spans="1:6">
      <c r="A269" t="s">
        <v>4694</v>
      </c>
      <c r="B269" t="s">
        <v>4695</v>
      </c>
      <c r="C269" t="s">
        <v>4935</v>
      </c>
      <c r="D269" t="s">
        <v>5289</v>
      </c>
      <c r="E269" t="s">
        <v>5491</v>
      </c>
      <c r="F269" t="s">
        <v>5310</v>
      </c>
    </row>
    <row r="270" spans="1:6">
      <c r="A270" t="s">
        <v>5265</v>
      </c>
      <c r="B270" t="s">
        <v>5266</v>
      </c>
      <c r="C270" t="s">
        <v>4935</v>
      </c>
      <c r="D270" t="s">
        <v>5289</v>
      </c>
      <c r="E270" t="s">
        <v>5490</v>
      </c>
      <c r="F270" t="s">
        <v>5306</v>
      </c>
    </row>
    <row r="271" spans="1:6">
      <c r="A271" s="4" t="s">
        <v>2757</v>
      </c>
      <c r="B271" t="s">
        <v>2758</v>
      </c>
      <c r="C271" t="s">
        <v>4940</v>
      </c>
      <c r="D271" t="s">
        <v>5297</v>
      </c>
      <c r="E271" t="s">
        <v>5370</v>
      </c>
      <c r="F271" t="s">
        <v>5368</v>
      </c>
    </row>
    <row r="272" spans="1:6">
      <c r="A272" s="4" t="s">
        <v>1243</v>
      </c>
      <c r="B272" t="s">
        <v>1244</v>
      </c>
      <c r="C272" t="s">
        <v>4940</v>
      </c>
      <c r="D272" t="s">
        <v>5297</v>
      </c>
      <c r="E272" t="s">
        <v>5369</v>
      </c>
      <c r="F272" t="s">
        <v>5314</v>
      </c>
    </row>
    <row r="273" spans="1:6">
      <c r="A273" s="4" t="s">
        <v>1245</v>
      </c>
      <c r="B273" t="s">
        <v>1246</v>
      </c>
      <c r="C273" t="s">
        <v>4940</v>
      </c>
      <c r="D273" t="s">
        <v>5297</v>
      </c>
      <c r="E273" t="s">
        <v>5367</v>
      </c>
      <c r="F273" t="s">
        <v>5314</v>
      </c>
    </row>
    <row r="274" spans="1:6">
      <c r="A274" s="4" t="s">
        <v>1247</v>
      </c>
      <c r="B274" t="s">
        <v>1248</v>
      </c>
      <c r="C274" t="s">
        <v>4940</v>
      </c>
      <c r="D274" t="s">
        <v>5297</v>
      </c>
      <c r="E274" t="s">
        <v>5365</v>
      </c>
      <c r="F274" t="s">
        <v>5314</v>
      </c>
    </row>
    <row r="275" spans="1:6">
      <c r="A275" s="4" t="s">
        <v>1249</v>
      </c>
      <c r="B275" t="s">
        <v>1250</v>
      </c>
      <c r="C275" t="s">
        <v>4940</v>
      </c>
      <c r="D275" t="s">
        <v>5297</v>
      </c>
      <c r="E275" t="s">
        <v>5364</v>
      </c>
      <c r="F275" t="s">
        <v>5314</v>
      </c>
    </row>
    <row r="276" spans="1:6">
      <c r="A276" s="4" t="s">
        <v>1251</v>
      </c>
      <c r="B276" t="s">
        <v>1252</v>
      </c>
      <c r="C276" t="s">
        <v>4940</v>
      </c>
      <c r="D276" t="s">
        <v>5297</v>
      </c>
      <c r="E276" t="s">
        <v>5363</v>
      </c>
      <c r="F276" t="s">
        <v>5314</v>
      </c>
    </row>
    <row r="277" spans="1:6">
      <c r="A277" s="4" t="s">
        <v>1257</v>
      </c>
      <c r="B277" t="s">
        <v>1258</v>
      </c>
      <c r="C277" t="s">
        <v>4940</v>
      </c>
      <c r="D277" t="s">
        <v>5297</v>
      </c>
      <c r="E277" t="s">
        <v>5360</v>
      </c>
      <c r="F277" t="s">
        <v>5314</v>
      </c>
    </row>
    <row r="278" spans="1:6">
      <c r="A278" s="4" t="s">
        <v>1253</v>
      </c>
      <c r="B278" t="s">
        <v>1254</v>
      </c>
      <c r="C278" t="s">
        <v>4940</v>
      </c>
      <c r="D278" t="s">
        <v>5297</v>
      </c>
      <c r="E278" t="s">
        <v>5362</v>
      </c>
      <c r="F278" t="s">
        <v>5314</v>
      </c>
    </row>
    <row r="279" spans="1:6">
      <c r="A279" s="4" t="s">
        <v>1255</v>
      </c>
      <c r="B279" t="s">
        <v>1256</v>
      </c>
      <c r="C279" t="s">
        <v>4940</v>
      </c>
      <c r="D279" t="s">
        <v>5297</v>
      </c>
      <c r="E279" t="s">
        <v>5361</v>
      </c>
      <c r="F279" t="s">
        <v>5314</v>
      </c>
    </row>
    <row r="280" spans="1:6">
      <c r="A280" s="4" t="s">
        <v>2759</v>
      </c>
      <c r="B280" t="s">
        <v>2760</v>
      </c>
      <c r="C280" t="s">
        <v>4940</v>
      </c>
      <c r="D280" t="s">
        <v>5297</v>
      </c>
      <c r="E280" t="s">
        <v>5359</v>
      </c>
      <c r="F280" t="s">
        <v>5344</v>
      </c>
    </row>
    <row r="281" spans="1:6">
      <c r="A281" s="4" t="s">
        <v>1259</v>
      </c>
      <c r="B281" t="s">
        <v>1260</v>
      </c>
      <c r="C281" t="s">
        <v>4940</v>
      </c>
      <c r="D281" t="s">
        <v>5297</v>
      </c>
      <c r="E281" t="s">
        <v>5358</v>
      </c>
      <c r="F281" t="s">
        <v>5314</v>
      </c>
    </row>
    <row r="282" spans="1:6">
      <c r="A282" s="4" t="s">
        <v>1261</v>
      </c>
      <c r="B282" t="s">
        <v>1262</v>
      </c>
      <c r="C282" t="s">
        <v>4940</v>
      </c>
      <c r="D282" t="s">
        <v>5297</v>
      </c>
      <c r="E282" t="s">
        <v>5357</v>
      </c>
      <c r="F282" t="s">
        <v>5314</v>
      </c>
    </row>
    <row r="283" spans="1:6">
      <c r="A283" s="4" t="s">
        <v>680</v>
      </c>
      <c r="B283" t="s">
        <v>681</v>
      </c>
      <c r="C283" t="s">
        <v>4935</v>
      </c>
      <c r="D283" t="s">
        <v>5289</v>
      </c>
      <c r="E283" t="s">
        <v>6435</v>
      </c>
      <c r="F283" t="s">
        <v>5314</v>
      </c>
    </row>
    <row r="284" spans="1:6">
      <c r="A284" s="4" t="s">
        <v>454</v>
      </c>
      <c r="B284" t="s">
        <v>455</v>
      </c>
      <c r="C284" t="s">
        <v>4935</v>
      </c>
      <c r="D284" t="s">
        <v>5289</v>
      </c>
      <c r="E284" t="s">
        <v>6434</v>
      </c>
      <c r="F284" t="s">
        <v>5314</v>
      </c>
    </row>
    <row r="285" spans="1:6">
      <c r="A285" s="4" t="s">
        <v>718</v>
      </c>
      <c r="B285" t="s">
        <v>719</v>
      </c>
      <c r="C285" t="s">
        <v>4938</v>
      </c>
      <c r="D285" t="s">
        <v>5287</v>
      </c>
      <c r="E285" t="s">
        <v>6551</v>
      </c>
      <c r="F285" t="s">
        <v>5306</v>
      </c>
    </row>
    <row r="286" spans="1:6">
      <c r="A286" s="4" t="s">
        <v>720</v>
      </c>
      <c r="B286" t="s">
        <v>721</v>
      </c>
      <c r="C286" t="s">
        <v>4938</v>
      </c>
      <c r="D286" t="s">
        <v>5287</v>
      </c>
      <c r="E286" t="s">
        <v>6544</v>
      </c>
      <c r="F286" t="s">
        <v>5306</v>
      </c>
    </row>
    <row r="287" spans="1:6">
      <c r="A287" s="4" t="s">
        <v>800</v>
      </c>
      <c r="B287" t="s">
        <v>801</v>
      </c>
      <c r="C287" t="s">
        <v>4936</v>
      </c>
      <c r="D287" t="s">
        <v>5288</v>
      </c>
      <c r="E287" t="s">
        <v>801</v>
      </c>
      <c r="F287" t="s">
        <v>5303</v>
      </c>
    </row>
    <row r="288" spans="1:6">
      <c r="A288" s="4" t="s">
        <v>648</v>
      </c>
      <c r="B288" t="s">
        <v>649</v>
      </c>
      <c r="C288" t="s">
        <v>4935</v>
      </c>
      <c r="D288" t="s">
        <v>5289</v>
      </c>
      <c r="E288" t="s">
        <v>6462</v>
      </c>
      <c r="F288" t="s">
        <v>5314</v>
      </c>
    </row>
    <row r="289" spans="1:6">
      <c r="A289" s="4" t="s">
        <v>650</v>
      </c>
      <c r="B289" t="s">
        <v>651</v>
      </c>
      <c r="C289" t="s">
        <v>4935</v>
      </c>
      <c r="D289" t="s">
        <v>5289</v>
      </c>
      <c r="E289" t="s">
        <v>6461</v>
      </c>
      <c r="F289" t="s">
        <v>5314</v>
      </c>
    </row>
    <row r="290" spans="1:6">
      <c r="A290" s="4" t="s">
        <v>944</v>
      </c>
      <c r="B290" t="s">
        <v>945</v>
      </c>
      <c r="C290" t="s">
        <v>4941</v>
      </c>
      <c r="D290" t="s">
        <v>5295</v>
      </c>
      <c r="E290" t="s">
        <v>6358</v>
      </c>
      <c r="F290" t="s">
        <v>5309</v>
      </c>
    </row>
    <row r="291" spans="1:6">
      <c r="A291" s="4" t="s">
        <v>1207</v>
      </c>
      <c r="B291" t="s">
        <v>1208</v>
      </c>
      <c r="C291" t="s">
        <v>4936</v>
      </c>
      <c r="D291" t="s">
        <v>5288</v>
      </c>
      <c r="E291" t="s">
        <v>5950</v>
      </c>
      <c r="F291" t="s">
        <v>5309</v>
      </c>
    </row>
    <row r="292" spans="1:6">
      <c r="A292" s="4" t="s">
        <v>2446</v>
      </c>
      <c r="B292" t="s">
        <v>2447</v>
      </c>
      <c r="C292" t="s">
        <v>4946</v>
      </c>
      <c r="D292" t="s">
        <v>5292</v>
      </c>
      <c r="E292" t="s">
        <v>2447</v>
      </c>
      <c r="F292" t="s">
        <v>5303</v>
      </c>
    </row>
    <row r="293" spans="1:6">
      <c r="A293" s="4" t="s">
        <v>1023</v>
      </c>
      <c r="B293" t="s">
        <v>1024</v>
      </c>
      <c r="C293" t="s">
        <v>4947</v>
      </c>
      <c r="D293" t="s">
        <v>5290</v>
      </c>
      <c r="E293" t="s">
        <v>1024</v>
      </c>
      <c r="F293" t="s">
        <v>5314</v>
      </c>
    </row>
    <row r="294" spans="1:6">
      <c r="A294" s="4" t="s">
        <v>2314</v>
      </c>
      <c r="B294" t="s">
        <v>2315</v>
      </c>
      <c r="C294" t="s">
        <v>4947</v>
      </c>
      <c r="D294" t="s">
        <v>5290</v>
      </c>
      <c r="E294" t="s">
        <v>2315</v>
      </c>
      <c r="F294" t="s">
        <v>5310</v>
      </c>
    </row>
    <row r="295" spans="1:6">
      <c r="A295" t="s">
        <v>2314</v>
      </c>
      <c r="B295" t="s">
        <v>3383</v>
      </c>
      <c r="C295" t="s">
        <v>4947</v>
      </c>
      <c r="D295" t="s">
        <v>5290</v>
      </c>
      <c r="E295" t="s">
        <v>2315</v>
      </c>
      <c r="F295" t="s">
        <v>5310</v>
      </c>
    </row>
    <row r="296" spans="1:6">
      <c r="A296" s="4" t="s">
        <v>1025</v>
      </c>
      <c r="B296" t="s">
        <v>1026</v>
      </c>
      <c r="C296" t="s">
        <v>4947</v>
      </c>
      <c r="D296" t="s">
        <v>5290</v>
      </c>
      <c r="E296" t="s">
        <v>5351</v>
      </c>
      <c r="F296" t="s">
        <v>5314</v>
      </c>
    </row>
    <row r="297" spans="1:6">
      <c r="A297" s="4" t="s">
        <v>2148</v>
      </c>
      <c r="B297" t="s">
        <v>2149</v>
      </c>
      <c r="C297" t="s">
        <v>4947</v>
      </c>
      <c r="D297" t="s">
        <v>5290</v>
      </c>
      <c r="E297" t="s">
        <v>2149</v>
      </c>
      <c r="F297" t="s">
        <v>5310</v>
      </c>
    </row>
    <row r="298" spans="1:6">
      <c r="A298" s="4" t="s">
        <v>1624</v>
      </c>
      <c r="B298" t="s">
        <v>1625</v>
      </c>
      <c r="C298" t="s">
        <v>4947</v>
      </c>
      <c r="D298" t="s">
        <v>5290</v>
      </c>
      <c r="E298" t="s">
        <v>1625</v>
      </c>
      <c r="F298" t="s">
        <v>5314</v>
      </c>
    </row>
    <row r="299" spans="1:6">
      <c r="A299" s="4" t="s">
        <v>3710</v>
      </c>
      <c r="B299" t="s">
        <v>3711</v>
      </c>
      <c r="C299" t="s">
        <v>4947</v>
      </c>
      <c r="D299" t="s">
        <v>5290</v>
      </c>
      <c r="E299" t="s">
        <v>3711</v>
      </c>
      <c r="F299" t="s">
        <v>5310</v>
      </c>
    </row>
    <row r="300" spans="1:6">
      <c r="A300" t="s">
        <v>4782</v>
      </c>
      <c r="B300" t="s">
        <v>4783</v>
      </c>
      <c r="C300" t="s">
        <v>4947</v>
      </c>
      <c r="D300" t="s">
        <v>5290</v>
      </c>
      <c r="E300" t="s">
        <v>4783</v>
      </c>
      <c r="F300" t="s">
        <v>5347</v>
      </c>
    </row>
    <row r="301" spans="1:6">
      <c r="A301" t="s">
        <v>4847</v>
      </c>
      <c r="B301" t="s">
        <v>4848</v>
      </c>
      <c r="C301" t="s">
        <v>4947</v>
      </c>
      <c r="D301" t="s">
        <v>5290</v>
      </c>
      <c r="E301" t="s">
        <v>4848</v>
      </c>
      <c r="F301" t="s">
        <v>5310</v>
      </c>
    </row>
    <row r="302" spans="1:6">
      <c r="A302" s="4" t="s">
        <v>3858</v>
      </c>
      <c r="B302" t="s">
        <v>3859</v>
      </c>
      <c r="C302" t="s">
        <v>4947</v>
      </c>
      <c r="D302" t="s">
        <v>5290</v>
      </c>
      <c r="E302" t="s">
        <v>3859</v>
      </c>
      <c r="F302" t="s">
        <v>5310</v>
      </c>
    </row>
    <row r="303" spans="1:6">
      <c r="A303" t="s">
        <v>5225</v>
      </c>
      <c r="B303" t="s">
        <v>5226</v>
      </c>
      <c r="C303" t="s">
        <v>4947</v>
      </c>
      <c r="D303" t="s">
        <v>5290</v>
      </c>
      <c r="E303" t="s">
        <v>5226</v>
      </c>
      <c r="F303" t="s">
        <v>5306</v>
      </c>
    </row>
    <row r="304" spans="1:6">
      <c r="A304" t="s">
        <v>4784</v>
      </c>
      <c r="B304" t="s">
        <v>4785</v>
      </c>
      <c r="C304" t="s">
        <v>4947</v>
      </c>
      <c r="D304" t="s">
        <v>5290</v>
      </c>
      <c r="E304" t="s">
        <v>4785</v>
      </c>
      <c r="F304" t="s">
        <v>5347</v>
      </c>
    </row>
    <row r="305" spans="1:6">
      <c r="A305" s="4" t="s">
        <v>2150</v>
      </c>
      <c r="B305" t="s">
        <v>2151</v>
      </c>
      <c r="C305" t="s">
        <v>4947</v>
      </c>
      <c r="D305" t="s">
        <v>5290</v>
      </c>
      <c r="E305" t="s">
        <v>2151</v>
      </c>
      <c r="F305" t="s">
        <v>5310</v>
      </c>
    </row>
    <row r="306" spans="1:6">
      <c r="A306" s="4" t="s">
        <v>2152</v>
      </c>
      <c r="B306" t="s">
        <v>2153</v>
      </c>
      <c r="C306" t="s">
        <v>4947</v>
      </c>
      <c r="D306" t="s">
        <v>5290</v>
      </c>
      <c r="E306" t="s">
        <v>2153</v>
      </c>
      <c r="F306" t="s">
        <v>5310</v>
      </c>
    </row>
    <row r="307" spans="1:6">
      <c r="A307" s="4" t="s">
        <v>3860</v>
      </c>
      <c r="B307" t="s">
        <v>3861</v>
      </c>
      <c r="C307" t="s">
        <v>4947</v>
      </c>
      <c r="D307" t="s">
        <v>5290</v>
      </c>
      <c r="E307" t="s">
        <v>3861</v>
      </c>
      <c r="F307" t="s">
        <v>5310</v>
      </c>
    </row>
    <row r="308" spans="1:6">
      <c r="A308" t="s">
        <v>4053</v>
      </c>
      <c r="B308" t="s">
        <v>4054</v>
      </c>
      <c r="C308" t="s">
        <v>4947</v>
      </c>
      <c r="D308" t="s">
        <v>5290</v>
      </c>
      <c r="E308" t="s">
        <v>4054</v>
      </c>
      <c r="F308" t="s">
        <v>5310</v>
      </c>
    </row>
    <row r="309" spans="1:6">
      <c r="A309" s="4" t="s">
        <v>2154</v>
      </c>
      <c r="B309" t="s">
        <v>2155</v>
      </c>
      <c r="C309" t="s">
        <v>4947</v>
      </c>
      <c r="D309" t="s">
        <v>5290</v>
      </c>
      <c r="E309" t="s">
        <v>2155</v>
      </c>
      <c r="F309" t="s">
        <v>5310</v>
      </c>
    </row>
    <row r="310" spans="1:6">
      <c r="A310" s="4" t="s">
        <v>1027</v>
      </c>
      <c r="B310" t="s">
        <v>1028</v>
      </c>
      <c r="C310" t="s">
        <v>4947</v>
      </c>
      <c r="D310" t="s">
        <v>5290</v>
      </c>
      <c r="E310" t="s">
        <v>1028</v>
      </c>
      <c r="F310" t="s">
        <v>5314</v>
      </c>
    </row>
    <row r="311" spans="1:6">
      <c r="A311" s="4" t="s">
        <v>2156</v>
      </c>
      <c r="B311" t="s">
        <v>2157</v>
      </c>
      <c r="C311" t="s">
        <v>4947</v>
      </c>
      <c r="D311" t="s">
        <v>5290</v>
      </c>
      <c r="E311" t="s">
        <v>2157</v>
      </c>
      <c r="F311" t="s">
        <v>5310</v>
      </c>
    </row>
    <row r="312" spans="1:6">
      <c r="A312" s="4" t="s">
        <v>3712</v>
      </c>
      <c r="B312" t="s">
        <v>3713</v>
      </c>
      <c r="C312" t="s">
        <v>4947</v>
      </c>
      <c r="D312" t="s">
        <v>5290</v>
      </c>
      <c r="E312" t="s">
        <v>3713</v>
      </c>
      <c r="F312" t="s">
        <v>5310</v>
      </c>
    </row>
    <row r="313" spans="1:6">
      <c r="A313" s="4" t="s">
        <v>2158</v>
      </c>
      <c r="B313" t="s">
        <v>2159</v>
      </c>
      <c r="C313" t="s">
        <v>4947</v>
      </c>
      <c r="D313" t="s">
        <v>5290</v>
      </c>
      <c r="E313" t="s">
        <v>2159</v>
      </c>
      <c r="F313" t="s">
        <v>5310</v>
      </c>
    </row>
    <row r="314" spans="1:6">
      <c r="A314" s="4" t="s">
        <v>1381</v>
      </c>
      <c r="B314" t="s">
        <v>1382</v>
      </c>
      <c r="C314" t="s">
        <v>4947</v>
      </c>
      <c r="D314" t="s">
        <v>5290</v>
      </c>
      <c r="E314" t="s">
        <v>6293</v>
      </c>
      <c r="F314" t="s">
        <v>5310</v>
      </c>
    </row>
    <row r="315" spans="1:6">
      <c r="A315" s="4" t="s">
        <v>3688</v>
      </c>
      <c r="B315" t="s">
        <v>3689</v>
      </c>
      <c r="C315" t="s">
        <v>4947</v>
      </c>
      <c r="D315" t="s">
        <v>5290</v>
      </c>
      <c r="E315" t="s">
        <v>3689</v>
      </c>
      <c r="F315" t="s">
        <v>5310</v>
      </c>
    </row>
    <row r="316" spans="1:6">
      <c r="A316" s="4" t="s">
        <v>1626</v>
      </c>
      <c r="B316" t="s">
        <v>1627</v>
      </c>
      <c r="C316" t="s">
        <v>4947</v>
      </c>
      <c r="D316" t="s">
        <v>5290</v>
      </c>
      <c r="E316" t="s">
        <v>1627</v>
      </c>
      <c r="F316" t="s">
        <v>5314</v>
      </c>
    </row>
    <row r="317" spans="1:6">
      <c r="A317" s="4" t="s">
        <v>1628</v>
      </c>
      <c r="B317" t="s">
        <v>1629</v>
      </c>
      <c r="C317" t="s">
        <v>4947</v>
      </c>
      <c r="D317" t="s">
        <v>5290</v>
      </c>
      <c r="E317" t="s">
        <v>1629</v>
      </c>
      <c r="F317" t="s">
        <v>5314</v>
      </c>
    </row>
    <row r="318" spans="1:6">
      <c r="A318" s="4" t="s">
        <v>1383</v>
      </c>
      <c r="B318" t="s">
        <v>1384</v>
      </c>
      <c r="C318" t="s">
        <v>4947</v>
      </c>
      <c r="D318" t="s">
        <v>5290</v>
      </c>
      <c r="E318" t="s">
        <v>6292</v>
      </c>
      <c r="F318" t="s">
        <v>5310</v>
      </c>
    </row>
    <row r="319" spans="1:6">
      <c r="A319" s="4" t="s">
        <v>1630</v>
      </c>
      <c r="B319" t="s">
        <v>1631</v>
      </c>
      <c r="C319" t="s">
        <v>4947</v>
      </c>
      <c r="D319" t="s">
        <v>5290</v>
      </c>
      <c r="E319" t="s">
        <v>1631</v>
      </c>
      <c r="F319" t="s">
        <v>5314</v>
      </c>
    </row>
    <row r="320" spans="1:6">
      <c r="A320" s="4" t="s">
        <v>3862</v>
      </c>
      <c r="B320" t="s">
        <v>3863</v>
      </c>
      <c r="C320" t="s">
        <v>4947</v>
      </c>
      <c r="D320" t="s">
        <v>5290</v>
      </c>
      <c r="E320" t="s">
        <v>3863</v>
      </c>
      <c r="F320" t="s">
        <v>5310</v>
      </c>
    </row>
    <row r="321" spans="1:6">
      <c r="A321" s="4" t="s">
        <v>1029</v>
      </c>
      <c r="B321" t="s">
        <v>1030</v>
      </c>
      <c r="C321" t="s">
        <v>4947</v>
      </c>
      <c r="D321" t="s">
        <v>5290</v>
      </c>
      <c r="E321" t="s">
        <v>1030</v>
      </c>
      <c r="F321" t="s">
        <v>5314</v>
      </c>
    </row>
    <row r="322" spans="1:6">
      <c r="A322" s="4" t="s">
        <v>1031</v>
      </c>
      <c r="B322" t="s">
        <v>1032</v>
      </c>
      <c r="C322" t="s">
        <v>4947</v>
      </c>
      <c r="D322" t="s">
        <v>5290</v>
      </c>
      <c r="E322" t="s">
        <v>1032</v>
      </c>
      <c r="F322" t="s">
        <v>5310</v>
      </c>
    </row>
    <row r="323" spans="1:6">
      <c r="A323" s="4" t="s">
        <v>1033</v>
      </c>
      <c r="B323" t="s">
        <v>1034</v>
      </c>
      <c r="C323" t="s">
        <v>4947</v>
      </c>
      <c r="D323" t="s">
        <v>5290</v>
      </c>
      <c r="E323" t="s">
        <v>1034</v>
      </c>
      <c r="F323" t="s">
        <v>5310</v>
      </c>
    </row>
    <row r="324" spans="1:6">
      <c r="A324" t="s">
        <v>5223</v>
      </c>
      <c r="B324" t="s">
        <v>5224</v>
      </c>
      <c r="C324" t="s">
        <v>4947</v>
      </c>
      <c r="D324" t="s">
        <v>5290</v>
      </c>
      <c r="E324" t="s">
        <v>5353</v>
      </c>
      <c r="F324" t="s">
        <v>5306</v>
      </c>
    </row>
    <row r="325" spans="1:6">
      <c r="A325" s="4" t="s">
        <v>3459</v>
      </c>
      <c r="B325" t="s">
        <v>3460</v>
      </c>
      <c r="C325" t="s">
        <v>4947</v>
      </c>
      <c r="D325" t="s">
        <v>5290</v>
      </c>
      <c r="E325" t="s">
        <v>3460</v>
      </c>
      <c r="F325" t="s">
        <v>5310</v>
      </c>
    </row>
    <row r="326" spans="1:6">
      <c r="A326" s="4" t="s">
        <v>2160</v>
      </c>
      <c r="B326" t="s">
        <v>2161</v>
      </c>
      <c r="C326" t="s">
        <v>4947</v>
      </c>
      <c r="D326" t="s">
        <v>5290</v>
      </c>
      <c r="E326" t="s">
        <v>2161</v>
      </c>
      <c r="F326" t="s">
        <v>5310</v>
      </c>
    </row>
    <row r="327" spans="1:6">
      <c r="A327" s="4" t="s">
        <v>1632</v>
      </c>
      <c r="B327" t="s">
        <v>1633</v>
      </c>
      <c r="C327" t="s">
        <v>4947</v>
      </c>
      <c r="D327" t="s">
        <v>5290</v>
      </c>
      <c r="E327" t="s">
        <v>6291</v>
      </c>
      <c r="F327" t="s">
        <v>5310</v>
      </c>
    </row>
    <row r="328" spans="1:6">
      <c r="A328" s="4" t="s">
        <v>3714</v>
      </c>
      <c r="B328" t="s">
        <v>3715</v>
      </c>
      <c r="C328" t="s">
        <v>4947</v>
      </c>
      <c r="D328" t="s">
        <v>5290</v>
      </c>
      <c r="E328" t="s">
        <v>3715</v>
      </c>
      <c r="F328" t="s">
        <v>5310</v>
      </c>
    </row>
    <row r="329" spans="1:6">
      <c r="A329" t="s">
        <v>4786</v>
      </c>
      <c r="B329" t="s">
        <v>4787</v>
      </c>
      <c r="C329" t="s">
        <v>4947</v>
      </c>
      <c r="D329" t="s">
        <v>5290</v>
      </c>
      <c r="E329" t="s">
        <v>4787</v>
      </c>
      <c r="F329" t="s">
        <v>5347</v>
      </c>
    </row>
    <row r="330" spans="1:6">
      <c r="A330" t="s">
        <v>5077</v>
      </c>
      <c r="B330" t="s">
        <v>5078</v>
      </c>
      <c r="C330" t="s">
        <v>4947</v>
      </c>
      <c r="D330" t="s">
        <v>5290</v>
      </c>
      <c r="E330" t="s">
        <v>5078</v>
      </c>
      <c r="F330" t="s">
        <v>5310</v>
      </c>
    </row>
    <row r="331" spans="1:6">
      <c r="A331" t="s">
        <v>4622</v>
      </c>
      <c r="B331" t="s">
        <v>4623</v>
      </c>
      <c r="C331" t="s">
        <v>4947</v>
      </c>
      <c r="D331" t="s">
        <v>5290</v>
      </c>
      <c r="E331" t="s">
        <v>4623</v>
      </c>
      <c r="F331" t="s">
        <v>5310</v>
      </c>
    </row>
    <row r="332" spans="1:6">
      <c r="A332" s="4" t="s">
        <v>2162</v>
      </c>
      <c r="B332" t="s">
        <v>2163</v>
      </c>
      <c r="C332" t="s">
        <v>4947</v>
      </c>
      <c r="D332" t="s">
        <v>5290</v>
      </c>
      <c r="E332" t="s">
        <v>5640</v>
      </c>
      <c r="F332" t="s">
        <v>5310</v>
      </c>
    </row>
    <row r="333" spans="1:6">
      <c r="A333" s="4" t="s">
        <v>3864</v>
      </c>
      <c r="B333" t="s">
        <v>3865</v>
      </c>
      <c r="C333" t="s">
        <v>4947</v>
      </c>
      <c r="D333" t="s">
        <v>5290</v>
      </c>
      <c r="E333" t="s">
        <v>3865</v>
      </c>
      <c r="F333" t="s">
        <v>5310</v>
      </c>
    </row>
    <row r="334" spans="1:6">
      <c r="A334" s="4" t="s">
        <v>1035</v>
      </c>
      <c r="B334" t="s">
        <v>1036</v>
      </c>
      <c r="C334" t="s">
        <v>4947</v>
      </c>
      <c r="D334" t="s">
        <v>5290</v>
      </c>
      <c r="E334" t="s">
        <v>1036</v>
      </c>
      <c r="F334" t="s">
        <v>5314</v>
      </c>
    </row>
    <row r="335" spans="1:6">
      <c r="A335" t="s">
        <v>1035</v>
      </c>
      <c r="B335" t="s">
        <v>3206</v>
      </c>
      <c r="C335" t="s">
        <v>4947</v>
      </c>
      <c r="D335" t="s">
        <v>5290</v>
      </c>
      <c r="E335" t="s">
        <v>1036</v>
      </c>
      <c r="F335" t="s">
        <v>5314</v>
      </c>
    </row>
    <row r="336" spans="1:6">
      <c r="A336" s="4" t="s">
        <v>1634</v>
      </c>
      <c r="B336" t="s">
        <v>1635</v>
      </c>
      <c r="C336" t="s">
        <v>4947</v>
      </c>
      <c r="D336" t="s">
        <v>5290</v>
      </c>
      <c r="E336" t="s">
        <v>6290</v>
      </c>
      <c r="F336" t="s">
        <v>5310</v>
      </c>
    </row>
    <row r="337" spans="1:6">
      <c r="A337" s="4" t="s">
        <v>1634</v>
      </c>
      <c r="B337" t="s">
        <v>3866</v>
      </c>
      <c r="C337" t="s">
        <v>4947</v>
      </c>
      <c r="D337" t="s">
        <v>5290</v>
      </c>
      <c r="E337" t="s">
        <v>6290</v>
      </c>
      <c r="F337" t="s">
        <v>5310</v>
      </c>
    </row>
    <row r="338" spans="1:6">
      <c r="A338" t="s">
        <v>4788</v>
      </c>
      <c r="B338" t="s">
        <v>4789</v>
      </c>
      <c r="C338" t="s">
        <v>4947</v>
      </c>
      <c r="D338" t="s">
        <v>5290</v>
      </c>
      <c r="E338" t="s">
        <v>4789</v>
      </c>
      <c r="F338" t="s">
        <v>5347</v>
      </c>
    </row>
    <row r="339" spans="1:6">
      <c r="A339" t="s">
        <v>4790</v>
      </c>
      <c r="B339" t="s">
        <v>4791</v>
      </c>
      <c r="C339" t="s">
        <v>4947</v>
      </c>
      <c r="D339" t="s">
        <v>5290</v>
      </c>
      <c r="E339" t="s">
        <v>4791</v>
      </c>
      <c r="F339" t="s">
        <v>5347</v>
      </c>
    </row>
    <row r="340" spans="1:6">
      <c r="A340" s="4" t="s">
        <v>1037</v>
      </c>
      <c r="B340" t="s">
        <v>1038</v>
      </c>
      <c r="C340" t="s">
        <v>4947</v>
      </c>
      <c r="D340" t="s">
        <v>5290</v>
      </c>
      <c r="E340" t="s">
        <v>1038</v>
      </c>
      <c r="F340" t="s">
        <v>5314</v>
      </c>
    </row>
    <row r="341" spans="1:6">
      <c r="A341" s="4" t="s">
        <v>1636</v>
      </c>
      <c r="B341" t="s">
        <v>1637</v>
      </c>
      <c r="C341" t="s">
        <v>4947</v>
      </c>
      <c r="D341" t="s">
        <v>5290</v>
      </c>
      <c r="E341" t="s">
        <v>6289</v>
      </c>
      <c r="F341" t="s">
        <v>5310</v>
      </c>
    </row>
    <row r="342" spans="1:6">
      <c r="A342" s="4" t="s">
        <v>2316</v>
      </c>
      <c r="B342" t="s">
        <v>2317</v>
      </c>
      <c r="C342" t="s">
        <v>4947</v>
      </c>
      <c r="D342" t="s">
        <v>5290</v>
      </c>
      <c r="E342" t="s">
        <v>2317</v>
      </c>
      <c r="F342" t="s">
        <v>5310</v>
      </c>
    </row>
    <row r="343" spans="1:6">
      <c r="A343" s="4" t="s">
        <v>1638</v>
      </c>
      <c r="B343" t="s">
        <v>1639</v>
      </c>
      <c r="C343" t="s">
        <v>4947</v>
      </c>
      <c r="D343" t="s">
        <v>5290</v>
      </c>
      <c r="E343" t="s">
        <v>6288</v>
      </c>
      <c r="F343" t="s">
        <v>5310</v>
      </c>
    </row>
    <row r="344" spans="1:6">
      <c r="A344" t="s">
        <v>4849</v>
      </c>
      <c r="B344" t="s">
        <v>4850</v>
      </c>
      <c r="C344" t="s">
        <v>4947</v>
      </c>
      <c r="D344" t="s">
        <v>5290</v>
      </c>
      <c r="E344" t="s">
        <v>4850</v>
      </c>
      <c r="F344" t="s">
        <v>5310</v>
      </c>
    </row>
    <row r="345" spans="1:6">
      <c r="A345" s="4" t="s">
        <v>1640</v>
      </c>
      <c r="B345" t="s">
        <v>1641</v>
      </c>
      <c r="C345" t="s">
        <v>4947</v>
      </c>
      <c r="D345" t="s">
        <v>5290</v>
      </c>
      <c r="E345" t="s">
        <v>6287</v>
      </c>
      <c r="F345" t="s">
        <v>5310</v>
      </c>
    </row>
    <row r="346" spans="1:6">
      <c r="A346" s="4" t="s">
        <v>1642</v>
      </c>
      <c r="B346" t="s">
        <v>1643</v>
      </c>
      <c r="C346" t="s">
        <v>4947</v>
      </c>
      <c r="D346" t="s">
        <v>5290</v>
      </c>
      <c r="E346" t="s">
        <v>6286</v>
      </c>
      <c r="F346" t="s">
        <v>5310</v>
      </c>
    </row>
    <row r="347" spans="1:6">
      <c r="A347" s="4" t="s">
        <v>1644</v>
      </c>
      <c r="B347" t="s">
        <v>1645</v>
      </c>
      <c r="C347" t="s">
        <v>4947</v>
      </c>
      <c r="D347" t="s">
        <v>5290</v>
      </c>
      <c r="E347" t="s">
        <v>6285</v>
      </c>
      <c r="F347" t="s">
        <v>5310</v>
      </c>
    </row>
    <row r="348" spans="1:6">
      <c r="A348" s="4" t="s">
        <v>3461</v>
      </c>
      <c r="B348" t="s">
        <v>3462</v>
      </c>
      <c r="C348" t="s">
        <v>4947</v>
      </c>
      <c r="D348" t="s">
        <v>5290</v>
      </c>
      <c r="E348" t="s">
        <v>3462</v>
      </c>
      <c r="F348" t="s">
        <v>5310</v>
      </c>
    </row>
    <row r="349" spans="1:6">
      <c r="A349" s="4" t="s">
        <v>3444</v>
      </c>
      <c r="B349" t="s">
        <v>3445</v>
      </c>
      <c r="C349" t="s">
        <v>4947</v>
      </c>
      <c r="D349" t="s">
        <v>5290</v>
      </c>
      <c r="E349" t="s">
        <v>5350</v>
      </c>
      <c r="F349" t="s">
        <v>5310</v>
      </c>
    </row>
    <row r="350" spans="1:6">
      <c r="A350" s="4" t="s">
        <v>1646</v>
      </c>
      <c r="B350" t="s">
        <v>1647</v>
      </c>
      <c r="C350" t="s">
        <v>4947</v>
      </c>
      <c r="D350" t="s">
        <v>5290</v>
      </c>
      <c r="E350" t="s">
        <v>6284</v>
      </c>
      <c r="F350" t="s">
        <v>5310</v>
      </c>
    </row>
    <row r="351" spans="1:6">
      <c r="A351" s="4" t="s">
        <v>1039</v>
      </c>
      <c r="B351" t="s">
        <v>1040</v>
      </c>
      <c r="C351" t="s">
        <v>4947</v>
      </c>
      <c r="D351" t="s">
        <v>5290</v>
      </c>
      <c r="E351" t="s">
        <v>5349</v>
      </c>
      <c r="F351" t="s">
        <v>5314</v>
      </c>
    </row>
    <row r="352" spans="1:6">
      <c r="A352" t="s">
        <v>4624</v>
      </c>
      <c r="B352" t="s">
        <v>4625</v>
      </c>
      <c r="C352" t="s">
        <v>4947</v>
      </c>
      <c r="D352" t="s">
        <v>5290</v>
      </c>
      <c r="E352" t="s">
        <v>4625</v>
      </c>
      <c r="F352" t="s">
        <v>5310</v>
      </c>
    </row>
    <row r="353" spans="1:6">
      <c r="A353" s="4" t="s">
        <v>2164</v>
      </c>
      <c r="B353" t="s">
        <v>2165</v>
      </c>
      <c r="C353" t="s">
        <v>4947</v>
      </c>
      <c r="D353" t="s">
        <v>5290</v>
      </c>
      <c r="E353" t="s">
        <v>2165</v>
      </c>
      <c r="F353" t="s">
        <v>5310</v>
      </c>
    </row>
    <row r="354" spans="1:6">
      <c r="A354" s="4" t="s">
        <v>1167</v>
      </c>
      <c r="B354" t="s">
        <v>1168</v>
      </c>
      <c r="C354" t="s">
        <v>4947</v>
      </c>
      <c r="D354" t="s">
        <v>5290</v>
      </c>
      <c r="E354" t="s">
        <v>1168</v>
      </c>
      <c r="F354" t="s">
        <v>5310</v>
      </c>
    </row>
    <row r="355" spans="1:6">
      <c r="A355" s="4" t="s">
        <v>1010</v>
      </c>
      <c r="B355" t="s">
        <v>1011</v>
      </c>
      <c r="C355" t="s">
        <v>4947</v>
      </c>
      <c r="D355" t="s">
        <v>5290</v>
      </c>
      <c r="E355" t="s">
        <v>6283</v>
      </c>
      <c r="F355" t="s">
        <v>5310</v>
      </c>
    </row>
    <row r="356" spans="1:6">
      <c r="A356" s="4" t="s">
        <v>1010</v>
      </c>
      <c r="B356" t="s">
        <v>1012</v>
      </c>
      <c r="C356" t="s">
        <v>4947</v>
      </c>
      <c r="D356" t="s">
        <v>5290</v>
      </c>
      <c r="E356" t="s">
        <v>6283</v>
      </c>
      <c r="F356" t="s">
        <v>5310</v>
      </c>
    </row>
    <row r="357" spans="1:6">
      <c r="A357" s="4" t="s">
        <v>2318</v>
      </c>
      <c r="B357" t="s">
        <v>2319</v>
      </c>
      <c r="C357" t="s">
        <v>4947</v>
      </c>
      <c r="D357" t="s">
        <v>5290</v>
      </c>
      <c r="E357" t="s">
        <v>2319</v>
      </c>
      <c r="F357" t="s">
        <v>5310</v>
      </c>
    </row>
    <row r="358" spans="1:6">
      <c r="A358" s="4" t="s">
        <v>1385</v>
      </c>
      <c r="B358" t="s">
        <v>1386</v>
      </c>
      <c r="C358" t="s">
        <v>4947</v>
      </c>
      <c r="D358" t="s">
        <v>5290</v>
      </c>
      <c r="E358" t="s">
        <v>6282</v>
      </c>
      <c r="F358" t="s">
        <v>5310</v>
      </c>
    </row>
    <row r="359" spans="1:6">
      <c r="A359" t="s">
        <v>4055</v>
      </c>
      <c r="B359" t="s">
        <v>4056</v>
      </c>
      <c r="C359" t="s">
        <v>4947</v>
      </c>
      <c r="D359" t="s">
        <v>5290</v>
      </c>
      <c r="E359" t="s">
        <v>4056</v>
      </c>
      <c r="F359" t="s">
        <v>5310</v>
      </c>
    </row>
    <row r="360" spans="1:6">
      <c r="A360" t="s">
        <v>4851</v>
      </c>
      <c r="B360" t="s">
        <v>4852</v>
      </c>
      <c r="C360" t="s">
        <v>4947</v>
      </c>
      <c r="D360" t="s">
        <v>5290</v>
      </c>
      <c r="E360" t="s">
        <v>4852</v>
      </c>
      <c r="F360" t="s">
        <v>5310</v>
      </c>
    </row>
    <row r="361" spans="1:6">
      <c r="A361" t="s">
        <v>5079</v>
      </c>
      <c r="B361" t="s">
        <v>5080</v>
      </c>
      <c r="C361" t="s">
        <v>4947</v>
      </c>
      <c r="D361" t="s">
        <v>5290</v>
      </c>
      <c r="E361" t="s">
        <v>5080</v>
      </c>
      <c r="F361" t="s">
        <v>5310</v>
      </c>
    </row>
    <row r="362" spans="1:6">
      <c r="A362" s="4" t="s">
        <v>2166</v>
      </c>
      <c r="B362" t="s">
        <v>2167</v>
      </c>
      <c r="C362" t="s">
        <v>4947</v>
      </c>
      <c r="D362" t="s">
        <v>5290</v>
      </c>
      <c r="E362" t="s">
        <v>2167</v>
      </c>
      <c r="F362" t="s">
        <v>5310</v>
      </c>
    </row>
    <row r="363" spans="1:6">
      <c r="A363" s="4" t="s">
        <v>1648</v>
      </c>
      <c r="B363" t="s">
        <v>1649</v>
      </c>
      <c r="C363" t="s">
        <v>4947</v>
      </c>
      <c r="D363" t="s">
        <v>5290</v>
      </c>
      <c r="E363" t="s">
        <v>1649</v>
      </c>
      <c r="F363" t="s">
        <v>5310</v>
      </c>
    </row>
    <row r="364" spans="1:6">
      <c r="A364" s="4" t="s">
        <v>2168</v>
      </c>
      <c r="B364" t="s">
        <v>2169</v>
      </c>
      <c r="C364" t="s">
        <v>4947</v>
      </c>
      <c r="D364" t="s">
        <v>5290</v>
      </c>
      <c r="E364" t="s">
        <v>2169</v>
      </c>
      <c r="F364" t="s">
        <v>5310</v>
      </c>
    </row>
    <row r="365" spans="1:6">
      <c r="A365" s="4" t="s">
        <v>1041</v>
      </c>
      <c r="B365" t="s">
        <v>1042</v>
      </c>
      <c r="C365" t="s">
        <v>4947</v>
      </c>
      <c r="D365" t="s">
        <v>5290</v>
      </c>
      <c r="E365" t="s">
        <v>1042</v>
      </c>
      <c r="F365" t="s">
        <v>5314</v>
      </c>
    </row>
    <row r="366" spans="1:6">
      <c r="A366" s="4" t="s">
        <v>1650</v>
      </c>
      <c r="B366" t="s">
        <v>1651</v>
      </c>
      <c r="C366" t="s">
        <v>4947</v>
      </c>
      <c r="D366" t="s">
        <v>5290</v>
      </c>
      <c r="E366" t="s">
        <v>6281</v>
      </c>
      <c r="F366" t="s">
        <v>5310</v>
      </c>
    </row>
    <row r="367" spans="1:6">
      <c r="A367" s="4" t="s">
        <v>3463</v>
      </c>
      <c r="B367" t="s">
        <v>3464</v>
      </c>
      <c r="C367" t="s">
        <v>4947</v>
      </c>
      <c r="D367" t="s">
        <v>5290</v>
      </c>
      <c r="E367" t="s">
        <v>3464</v>
      </c>
      <c r="F367" t="s">
        <v>5310</v>
      </c>
    </row>
    <row r="368" spans="1:6">
      <c r="A368" t="s">
        <v>5227</v>
      </c>
      <c r="B368" t="s">
        <v>5228</v>
      </c>
      <c r="C368" t="s">
        <v>4947</v>
      </c>
      <c r="D368" t="s">
        <v>5290</v>
      </c>
      <c r="E368" t="s">
        <v>5228</v>
      </c>
      <c r="F368" t="s">
        <v>5306</v>
      </c>
    </row>
    <row r="369" spans="1:6">
      <c r="A369" s="4" t="s">
        <v>3465</v>
      </c>
      <c r="B369" t="s">
        <v>3466</v>
      </c>
      <c r="C369" t="s">
        <v>4947</v>
      </c>
      <c r="D369" t="s">
        <v>5290</v>
      </c>
      <c r="E369" t="s">
        <v>3466</v>
      </c>
      <c r="F369" t="s">
        <v>5310</v>
      </c>
    </row>
    <row r="370" spans="1:6">
      <c r="A370" s="4" t="s">
        <v>3467</v>
      </c>
      <c r="B370" t="s">
        <v>3468</v>
      </c>
      <c r="C370" t="s">
        <v>4947</v>
      </c>
      <c r="D370" t="s">
        <v>5290</v>
      </c>
      <c r="E370" t="s">
        <v>3468</v>
      </c>
      <c r="F370" t="s">
        <v>5310</v>
      </c>
    </row>
    <row r="371" spans="1:6">
      <c r="A371" t="s">
        <v>3207</v>
      </c>
      <c r="B371" t="s">
        <v>3208</v>
      </c>
      <c r="C371" t="s">
        <v>4947</v>
      </c>
      <c r="D371" t="s">
        <v>5290</v>
      </c>
      <c r="E371" t="s">
        <v>3208</v>
      </c>
      <c r="F371" t="s">
        <v>5344</v>
      </c>
    </row>
    <row r="372" spans="1:6">
      <c r="A372" t="s">
        <v>3209</v>
      </c>
      <c r="B372" t="s">
        <v>3210</v>
      </c>
      <c r="C372" t="s">
        <v>4947</v>
      </c>
      <c r="D372" t="s">
        <v>5290</v>
      </c>
      <c r="E372" t="s">
        <v>3210</v>
      </c>
      <c r="F372" t="s">
        <v>5344</v>
      </c>
    </row>
    <row r="373" spans="1:6">
      <c r="A373" s="4" t="s">
        <v>1652</v>
      </c>
      <c r="B373" t="s">
        <v>1653</v>
      </c>
      <c r="C373" t="s">
        <v>4947</v>
      </c>
      <c r="D373" t="s">
        <v>5290</v>
      </c>
      <c r="E373" t="s">
        <v>1653</v>
      </c>
      <c r="F373" t="s">
        <v>5310</v>
      </c>
    </row>
    <row r="374" spans="1:6">
      <c r="A374" t="s">
        <v>3211</v>
      </c>
      <c r="B374" t="s">
        <v>3212</v>
      </c>
      <c r="C374" t="s">
        <v>4947</v>
      </c>
      <c r="D374" t="s">
        <v>5290</v>
      </c>
      <c r="E374" t="s">
        <v>3212</v>
      </c>
      <c r="F374" t="s">
        <v>5344</v>
      </c>
    </row>
    <row r="375" spans="1:6">
      <c r="A375" t="s">
        <v>3213</v>
      </c>
      <c r="B375" t="s">
        <v>3214</v>
      </c>
      <c r="C375" t="s">
        <v>4947</v>
      </c>
      <c r="D375" t="s">
        <v>5290</v>
      </c>
      <c r="E375" t="s">
        <v>3214</v>
      </c>
      <c r="F375" t="s">
        <v>5344</v>
      </c>
    </row>
    <row r="376" spans="1:6">
      <c r="A376" t="s">
        <v>5229</v>
      </c>
      <c r="B376" t="s">
        <v>5230</v>
      </c>
      <c r="C376" t="s">
        <v>4947</v>
      </c>
      <c r="D376" t="s">
        <v>5290</v>
      </c>
      <c r="E376" t="s">
        <v>5230</v>
      </c>
      <c r="F376" t="s">
        <v>5306</v>
      </c>
    </row>
    <row r="377" spans="1:6">
      <c r="A377" t="s">
        <v>4626</v>
      </c>
      <c r="B377" t="s">
        <v>4627</v>
      </c>
      <c r="C377" t="s">
        <v>4947</v>
      </c>
      <c r="D377" t="s">
        <v>5290</v>
      </c>
      <c r="E377" t="s">
        <v>4627</v>
      </c>
      <c r="F377" t="s">
        <v>5310</v>
      </c>
    </row>
    <row r="378" spans="1:6">
      <c r="A378" s="4" t="s">
        <v>1043</v>
      </c>
      <c r="B378" t="s">
        <v>1044</v>
      </c>
      <c r="C378" t="s">
        <v>4947</v>
      </c>
      <c r="D378" t="s">
        <v>5290</v>
      </c>
      <c r="E378" t="s">
        <v>1044</v>
      </c>
      <c r="F378" t="s">
        <v>5314</v>
      </c>
    </row>
    <row r="379" spans="1:6">
      <c r="A379" s="4" t="s">
        <v>3716</v>
      </c>
      <c r="B379" t="s">
        <v>3717</v>
      </c>
      <c r="C379" t="s">
        <v>4947</v>
      </c>
      <c r="D379" t="s">
        <v>5290</v>
      </c>
      <c r="E379" t="s">
        <v>3717</v>
      </c>
      <c r="F379" t="s">
        <v>5310</v>
      </c>
    </row>
    <row r="380" spans="1:6">
      <c r="A380" t="s">
        <v>5231</v>
      </c>
      <c r="B380" t="s">
        <v>5232</v>
      </c>
      <c r="C380" t="s">
        <v>4947</v>
      </c>
      <c r="D380" t="s">
        <v>5290</v>
      </c>
      <c r="E380" t="s">
        <v>5232</v>
      </c>
      <c r="F380" t="s">
        <v>5306</v>
      </c>
    </row>
    <row r="381" spans="1:6">
      <c r="A381" s="4" t="s">
        <v>3867</v>
      </c>
      <c r="B381" t="s">
        <v>3868</v>
      </c>
      <c r="C381" t="s">
        <v>4947</v>
      </c>
      <c r="D381" t="s">
        <v>5290</v>
      </c>
      <c r="E381" t="s">
        <v>3868</v>
      </c>
      <c r="F381" t="s">
        <v>5310</v>
      </c>
    </row>
    <row r="382" spans="1:6">
      <c r="A382" s="4" t="s">
        <v>1169</v>
      </c>
      <c r="B382" t="s">
        <v>1170</v>
      </c>
      <c r="C382" t="s">
        <v>4947</v>
      </c>
      <c r="D382" t="s">
        <v>5290</v>
      </c>
      <c r="E382" t="s">
        <v>6280</v>
      </c>
      <c r="F382" t="s">
        <v>5310</v>
      </c>
    </row>
    <row r="383" spans="1:6">
      <c r="A383" s="4" t="s">
        <v>1654</v>
      </c>
      <c r="B383" t="s">
        <v>1655</v>
      </c>
      <c r="C383" t="s">
        <v>4947</v>
      </c>
      <c r="D383" t="s">
        <v>5290</v>
      </c>
      <c r="E383" t="s">
        <v>6279</v>
      </c>
      <c r="F383" t="s">
        <v>5310</v>
      </c>
    </row>
    <row r="384" spans="1:6">
      <c r="A384" t="s">
        <v>4628</v>
      </c>
      <c r="B384" t="s">
        <v>4629</v>
      </c>
      <c r="C384" t="s">
        <v>4947</v>
      </c>
      <c r="D384" t="s">
        <v>5290</v>
      </c>
      <c r="E384" t="s">
        <v>4629</v>
      </c>
      <c r="F384" t="s">
        <v>5310</v>
      </c>
    </row>
    <row r="385" spans="1:6">
      <c r="A385" s="4" t="s">
        <v>1656</v>
      </c>
      <c r="B385" t="s">
        <v>1657</v>
      </c>
      <c r="C385" t="s">
        <v>4947</v>
      </c>
      <c r="D385" t="s">
        <v>5290</v>
      </c>
      <c r="E385" t="s">
        <v>6278</v>
      </c>
      <c r="F385" t="s">
        <v>5310</v>
      </c>
    </row>
    <row r="386" spans="1:6">
      <c r="A386" s="4" t="s">
        <v>3718</v>
      </c>
      <c r="B386" t="s">
        <v>3719</v>
      </c>
      <c r="C386" t="s">
        <v>4947</v>
      </c>
      <c r="D386" t="s">
        <v>5290</v>
      </c>
      <c r="E386" t="s">
        <v>3719</v>
      </c>
      <c r="F386" t="s">
        <v>5310</v>
      </c>
    </row>
    <row r="387" spans="1:6">
      <c r="A387" s="4" t="s">
        <v>1658</v>
      </c>
      <c r="B387" t="s">
        <v>1659</v>
      </c>
      <c r="C387" t="s">
        <v>4947</v>
      </c>
      <c r="D387" t="s">
        <v>5290</v>
      </c>
      <c r="E387" t="s">
        <v>6277</v>
      </c>
      <c r="F387" t="s">
        <v>5310</v>
      </c>
    </row>
    <row r="388" spans="1:6">
      <c r="A388" s="4" t="s">
        <v>2170</v>
      </c>
      <c r="B388" t="s">
        <v>2171</v>
      </c>
      <c r="C388" t="s">
        <v>4947</v>
      </c>
      <c r="D388" t="s">
        <v>5290</v>
      </c>
      <c r="E388" t="s">
        <v>2171</v>
      </c>
      <c r="F388" t="s">
        <v>5310</v>
      </c>
    </row>
    <row r="389" spans="1:6">
      <c r="A389" t="s">
        <v>4392</v>
      </c>
      <c r="B389" t="s">
        <v>4393</v>
      </c>
      <c r="C389" t="s">
        <v>4947</v>
      </c>
      <c r="D389" t="s">
        <v>5290</v>
      </c>
      <c r="E389" t="s">
        <v>4393</v>
      </c>
      <c r="F389" t="s">
        <v>5310</v>
      </c>
    </row>
    <row r="390" spans="1:6">
      <c r="A390" s="4" t="s">
        <v>2172</v>
      </c>
      <c r="B390" t="s">
        <v>2173</v>
      </c>
      <c r="C390" t="s">
        <v>4947</v>
      </c>
      <c r="D390" t="s">
        <v>5290</v>
      </c>
      <c r="E390" t="s">
        <v>2173</v>
      </c>
      <c r="F390" t="s">
        <v>5310</v>
      </c>
    </row>
    <row r="391" spans="1:6">
      <c r="A391" s="4" t="s">
        <v>1387</v>
      </c>
      <c r="B391" t="s">
        <v>1388</v>
      </c>
      <c r="C391" t="s">
        <v>4947</v>
      </c>
      <c r="D391" t="s">
        <v>5290</v>
      </c>
      <c r="E391" t="s">
        <v>1388</v>
      </c>
      <c r="F391" t="s">
        <v>5310</v>
      </c>
    </row>
    <row r="392" spans="1:6">
      <c r="A392" s="4" t="s">
        <v>3720</v>
      </c>
      <c r="B392" t="s">
        <v>3721</v>
      </c>
      <c r="C392" t="s">
        <v>4947</v>
      </c>
      <c r="D392" t="s">
        <v>5290</v>
      </c>
      <c r="E392" t="s">
        <v>3721</v>
      </c>
      <c r="F392" t="s">
        <v>5310</v>
      </c>
    </row>
    <row r="393" spans="1:6">
      <c r="A393" s="4" t="s">
        <v>1171</v>
      </c>
      <c r="B393" t="s">
        <v>1172</v>
      </c>
      <c r="C393" t="s">
        <v>4947</v>
      </c>
      <c r="D393" t="s">
        <v>5290</v>
      </c>
      <c r="E393" t="s">
        <v>6276</v>
      </c>
      <c r="F393" t="s">
        <v>5310</v>
      </c>
    </row>
    <row r="394" spans="1:6">
      <c r="A394" t="s">
        <v>4394</v>
      </c>
      <c r="B394" t="s">
        <v>4395</v>
      </c>
      <c r="C394" t="s">
        <v>4947</v>
      </c>
      <c r="D394" t="s">
        <v>5290</v>
      </c>
      <c r="E394" t="s">
        <v>4395</v>
      </c>
      <c r="F394" t="s">
        <v>5310</v>
      </c>
    </row>
    <row r="395" spans="1:6">
      <c r="A395" t="s">
        <v>3215</v>
      </c>
      <c r="B395" t="s">
        <v>3216</v>
      </c>
      <c r="C395" t="s">
        <v>4947</v>
      </c>
      <c r="D395" t="s">
        <v>5290</v>
      </c>
      <c r="E395" t="s">
        <v>3216</v>
      </c>
      <c r="F395" t="s">
        <v>5344</v>
      </c>
    </row>
    <row r="396" spans="1:6">
      <c r="A396" s="4" t="s">
        <v>3469</v>
      </c>
      <c r="B396" t="s">
        <v>3470</v>
      </c>
      <c r="C396" t="s">
        <v>4947</v>
      </c>
      <c r="D396" t="s">
        <v>5290</v>
      </c>
      <c r="E396" t="s">
        <v>3470</v>
      </c>
      <c r="F396" t="s">
        <v>5310</v>
      </c>
    </row>
    <row r="397" spans="1:6">
      <c r="A397" s="4" t="s">
        <v>2174</v>
      </c>
      <c r="B397" t="s">
        <v>2175</v>
      </c>
      <c r="C397" t="s">
        <v>4947</v>
      </c>
      <c r="D397" t="s">
        <v>5290</v>
      </c>
      <c r="E397" t="s">
        <v>2175</v>
      </c>
      <c r="F397" t="s">
        <v>5310</v>
      </c>
    </row>
    <row r="398" spans="1:6">
      <c r="A398" s="4" t="s">
        <v>1045</v>
      </c>
      <c r="B398" t="s">
        <v>1046</v>
      </c>
      <c r="C398" t="s">
        <v>4947</v>
      </c>
      <c r="D398" t="s">
        <v>5290</v>
      </c>
      <c r="E398" t="s">
        <v>1046</v>
      </c>
      <c r="F398" t="s">
        <v>5310</v>
      </c>
    </row>
    <row r="399" spans="1:6">
      <c r="A399" s="4" t="s">
        <v>1047</v>
      </c>
      <c r="B399" t="s">
        <v>1048</v>
      </c>
      <c r="C399" t="s">
        <v>4947</v>
      </c>
      <c r="D399" t="s">
        <v>5290</v>
      </c>
      <c r="E399" t="s">
        <v>1048</v>
      </c>
      <c r="F399" t="s">
        <v>5310</v>
      </c>
    </row>
    <row r="400" spans="1:6">
      <c r="A400" t="s">
        <v>5081</v>
      </c>
      <c r="B400" t="s">
        <v>5082</v>
      </c>
      <c r="C400" t="s">
        <v>4947</v>
      </c>
      <c r="D400" t="s">
        <v>5290</v>
      </c>
      <c r="E400" t="s">
        <v>5082</v>
      </c>
      <c r="F400" t="s">
        <v>5310</v>
      </c>
    </row>
    <row r="401" spans="1:6">
      <c r="A401" t="s">
        <v>4792</v>
      </c>
      <c r="B401" t="s">
        <v>4793</v>
      </c>
      <c r="C401" t="s">
        <v>4947</v>
      </c>
      <c r="D401" t="s">
        <v>5290</v>
      </c>
      <c r="E401" t="s">
        <v>4793</v>
      </c>
      <c r="F401" t="s">
        <v>5347</v>
      </c>
    </row>
    <row r="402" spans="1:6">
      <c r="A402" t="s">
        <v>3217</v>
      </c>
      <c r="B402" t="s">
        <v>3218</v>
      </c>
      <c r="C402" t="s">
        <v>4947</v>
      </c>
      <c r="D402" t="s">
        <v>5290</v>
      </c>
      <c r="E402" t="s">
        <v>5348</v>
      </c>
      <c r="F402" t="s">
        <v>5344</v>
      </c>
    </row>
    <row r="403" spans="1:6">
      <c r="A403" t="s">
        <v>4853</v>
      </c>
      <c r="B403" t="s">
        <v>4854</v>
      </c>
      <c r="C403" t="s">
        <v>4947</v>
      </c>
      <c r="D403" t="s">
        <v>5290</v>
      </c>
      <c r="E403" t="s">
        <v>4854</v>
      </c>
      <c r="F403" t="s">
        <v>5310</v>
      </c>
    </row>
    <row r="404" spans="1:6">
      <c r="A404" t="s">
        <v>4704</v>
      </c>
      <c r="B404" t="s">
        <v>4705</v>
      </c>
      <c r="C404" t="s">
        <v>4947</v>
      </c>
      <c r="D404" t="s">
        <v>5290</v>
      </c>
      <c r="E404" t="s">
        <v>4705</v>
      </c>
      <c r="F404" t="s">
        <v>5310</v>
      </c>
    </row>
    <row r="405" spans="1:6">
      <c r="A405" s="4" t="s">
        <v>1049</v>
      </c>
      <c r="B405" t="s">
        <v>1050</v>
      </c>
      <c r="C405" t="s">
        <v>4947</v>
      </c>
      <c r="D405" t="s">
        <v>5290</v>
      </c>
      <c r="E405" t="s">
        <v>1050</v>
      </c>
      <c r="F405" t="s">
        <v>5314</v>
      </c>
    </row>
    <row r="406" spans="1:6">
      <c r="A406" t="s">
        <v>4630</v>
      </c>
      <c r="B406" t="s">
        <v>4631</v>
      </c>
      <c r="C406" t="s">
        <v>4947</v>
      </c>
      <c r="D406" t="s">
        <v>5290</v>
      </c>
      <c r="E406" t="s">
        <v>4631</v>
      </c>
      <c r="F406" t="s">
        <v>5310</v>
      </c>
    </row>
    <row r="407" spans="1:6">
      <c r="A407" s="4" t="s">
        <v>3493</v>
      </c>
      <c r="B407" t="s">
        <v>3494</v>
      </c>
      <c r="C407" t="s">
        <v>4947</v>
      </c>
      <c r="D407" t="s">
        <v>5290</v>
      </c>
      <c r="E407" t="s">
        <v>3494</v>
      </c>
      <c r="F407" t="s">
        <v>5310</v>
      </c>
    </row>
    <row r="408" spans="1:6">
      <c r="A408" t="s">
        <v>3219</v>
      </c>
      <c r="B408" t="s">
        <v>3220</v>
      </c>
      <c r="C408" t="s">
        <v>4947</v>
      </c>
      <c r="D408" t="s">
        <v>5290</v>
      </c>
      <c r="E408" t="s">
        <v>3220</v>
      </c>
      <c r="F408" t="s">
        <v>5344</v>
      </c>
    </row>
    <row r="409" spans="1:6">
      <c r="A409" s="4" t="s">
        <v>2176</v>
      </c>
      <c r="B409" t="s">
        <v>2177</v>
      </c>
      <c r="C409" t="s">
        <v>4947</v>
      </c>
      <c r="D409" t="s">
        <v>5290</v>
      </c>
      <c r="E409" t="s">
        <v>2177</v>
      </c>
      <c r="F409" t="s">
        <v>5310</v>
      </c>
    </row>
    <row r="410" spans="1:6">
      <c r="A410" s="4" t="s">
        <v>2178</v>
      </c>
      <c r="B410" t="s">
        <v>2179</v>
      </c>
      <c r="C410" t="s">
        <v>4947</v>
      </c>
      <c r="D410" t="s">
        <v>5290</v>
      </c>
      <c r="E410" t="s">
        <v>2179</v>
      </c>
      <c r="F410" t="s">
        <v>5310</v>
      </c>
    </row>
    <row r="411" spans="1:6">
      <c r="A411" s="4" t="s">
        <v>1660</v>
      </c>
      <c r="B411" t="s">
        <v>1661</v>
      </c>
      <c r="C411" t="s">
        <v>4947</v>
      </c>
      <c r="D411" t="s">
        <v>5290</v>
      </c>
      <c r="E411" t="s">
        <v>6275</v>
      </c>
      <c r="F411" t="s">
        <v>5310</v>
      </c>
    </row>
    <row r="412" spans="1:6">
      <c r="A412" s="4" t="s">
        <v>2320</v>
      </c>
      <c r="B412" t="s">
        <v>2321</v>
      </c>
      <c r="C412" t="s">
        <v>4947</v>
      </c>
      <c r="D412" t="s">
        <v>5290</v>
      </c>
      <c r="E412" t="s">
        <v>2321</v>
      </c>
      <c r="F412" t="s">
        <v>5310</v>
      </c>
    </row>
    <row r="413" spans="1:6">
      <c r="A413" s="4" t="s">
        <v>2322</v>
      </c>
      <c r="B413" t="s">
        <v>2323</v>
      </c>
      <c r="C413" t="s">
        <v>4947</v>
      </c>
      <c r="D413" t="s">
        <v>5290</v>
      </c>
      <c r="E413" t="s">
        <v>2323</v>
      </c>
      <c r="F413" t="s">
        <v>5310</v>
      </c>
    </row>
    <row r="414" spans="1:6">
      <c r="A414" s="4" t="s">
        <v>1662</v>
      </c>
      <c r="B414" t="s">
        <v>1663</v>
      </c>
      <c r="C414" t="s">
        <v>4947</v>
      </c>
      <c r="D414" t="s">
        <v>5290</v>
      </c>
      <c r="E414" t="s">
        <v>6274</v>
      </c>
      <c r="F414" t="s">
        <v>5310</v>
      </c>
    </row>
    <row r="415" spans="1:6">
      <c r="A415" s="4" t="s">
        <v>1051</v>
      </c>
      <c r="B415" t="s">
        <v>1052</v>
      </c>
      <c r="C415" t="s">
        <v>4947</v>
      </c>
      <c r="D415" t="s">
        <v>5290</v>
      </c>
      <c r="E415" t="s">
        <v>5346</v>
      </c>
      <c r="F415" t="s">
        <v>5314</v>
      </c>
    </row>
    <row r="416" spans="1:6">
      <c r="A416" t="s">
        <v>3375</v>
      </c>
      <c r="B416" t="s">
        <v>3376</v>
      </c>
      <c r="C416" t="s">
        <v>4947</v>
      </c>
      <c r="D416" t="s">
        <v>5290</v>
      </c>
      <c r="E416" t="s">
        <v>3376</v>
      </c>
      <c r="F416" t="s">
        <v>5310</v>
      </c>
    </row>
    <row r="417" spans="1:6">
      <c r="A417" t="s">
        <v>3375</v>
      </c>
      <c r="B417" t="s">
        <v>6570</v>
      </c>
      <c r="C417" t="s">
        <v>4947</v>
      </c>
      <c r="D417" t="s">
        <v>5290</v>
      </c>
      <c r="E417" t="s">
        <v>3376</v>
      </c>
      <c r="F417" t="s">
        <v>5310</v>
      </c>
    </row>
    <row r="418" spans="1:6">
      <c r="A418" t="s">
        <v>3377</v>
      </c>
      <c r="B418" t="s">
        <v>3378</v>
      </c>
      <c r="C418" t="s">
        <v>4947</v>
      </c>
      <c r="D418" t="s">
        <v>5290</v>
      </c>
      <c r="E418" t="s">
        <v>3378</v>
      </c>
      <c r="F418" t="s">
        <v>5310</v>
      </c>
    </row>
    <row r="419" spans="1:6">
      <c r="A419" s="4" t="s">
        <v>2324</v>
      </c>
      <c r="B419" t="s">
        <v>2325</v>
      </c>
      <c r="C419" t="s">
        <v>4947</v>
      </c>
      <c r="D419" t="s">
        <v>5290</v>
      </c>
      <c r="E419" t="s">
        <v>2325</v>
      </c>
      <c r="F419" t="s">
        <v>5310</v>
      </c>
    </row>
    <row r="420" spans="1:6">
      <c r="A420" t="s">
        <v>4794</v>
      </c>
      <c r="B420" t="s">
        <v>4795</v>
      </c>
      <c r="C420" t="s">
        <v>4947</v>
      </c>
      <c r="D420" t="s">
        <v>5290</v>
      </c>
      <c r="E420" t="s">
        <v>4795</v>
      </c>
      <c r="F420" t="s">
        <v>5310</v>
      </c>
    </row>
    <row r="421" spans="1:6">
      <c r="A421" t="s">
        <v>4796</v>
      </c>
      <c r="B421" t="s">
        <v>4797</v>
      </c>
      <c r="C421" t="s">
        <v>4947</v>
      </c>
      <c r="D421" t="s">
        <v>5290</v>
      </c>
      <c r="E421" t="s">
        <v>4797</v>
      </c>
      <c r="F421" t="s">
        <v>5310</v>
      </c>
    </row>
    <row r="422" spans="1:6">
      <c r="A422" t="s">
        <v>5083</v>
      </c>
      <c r="B422" t="s">
        <v>5084</v>
      </c>
      <c r="C422" t="s">
        <v>4947</v>
      </c>
      <c r="D422" t="s">
        <v>5290</v>
      </c>
      <c r="E422" t="s">
        <v>5084</v>
      </c>
      <c r="F422" t="s">
        <v>5310</v>
      </c>
    </row>
    <row r="423" spans="1:6">
      <c r="A423" t="s">
        <v>4798</v>
      </c>
      <c r="B423" t="s">
        <v>4799</v>
      </c>
      <c r="C423" t="s">
        <v>4947</v>
      </c>
      <c r="D423" t="s">
        <v>5290</v>
      </c>
      <c r="E423" t="s">
        <v>4799</v>
      </c>
      <c r="F423" t="s">
        <v>5310</v>
      </c>
    </row>
    <row r="424" spans="1:6">
      <c r="A424" s="4" t="s">
        <v>3471</v>
      </c>
      <c r="B424" t="s">
        <v>3472</v>
      </c>
      <c r="C424" t="s">
        <v>4947</v>
      </c>
      <c r="D424" t="s">
        <v>5290</v>
      </c>
      <c r="E424" t="s">
        <v>3472</v>
      </c>
      <c r="F424" t="s">
        <v>5310</v>
      </c>
    </row>
    <row r="425" spans="1:6">
      <c r="A425" s="4" t="s">
        <v>1053</v>
      </c>
      <c r="B425" t="s">
        <v>1054</v>
      </c>
      <c r="C425" t="s">
        <v>4947</v>
      </c>
      <c r="D425" t="s">
        <v>5290</v>
      </c>
      <c r="E425" t="s">
        <v>6273</v>
      </c>
      <c r="F425" t="s">
        <v>5310</v>
      </c>
    </row>
    <row r="426" spans="1:6">
      <c r="A426" s="4" t="s">
        <v>1664</v>
      </c>
      <c r="B426" t="s">
        <v>1665</v>
      </c>
      <c r="C426" t="s">
        <v>4947</v>
      </c>
      <c r="D426" t="s">
        <v>5290</v>
      </c>
      <c r="E426" t="s">
        <v>6272</v>
      </c>
      <c r="F426" t="s">
        <v>5310</v>
      </c>
    </row>
    <row r="427" spans="1:6">
      <c r="A427" s="4" t="s">
        <v>1666</v>
      </c>
      <c r="B427" t="s">
        <v>1667</v>
      </c>
      <c r="C427" t="s">
        <v>4947</v>
      </c>
      <c r="D427" t="s">
        <v>5290</v>
      </c>
      <c r="E427" t="s">
        <v>6271</v>
      </c>
      <c r="F427" t="s">
        <v>5310</v>
      </c>
    </row>
    <row r="428" spans="1:6">
      <c r="A428" t="s">
        <v>5085</v>
      </c>
      <c r="B428" t="s">
        <v>5086</v>
      </c>
      <c r="C428" t="s">
        <v>4947</v>
      </c>
      <c r="D428" t="s">
        <v>5290</v>
      </c>
      <c r="E428" t="s">
        <v>5086</v>
      </c>
      <c r="F428" t="s">
        <v>5310</v>
      </c>
    </row>
    <row r="429" spans="1:6">
      <c r="A429" s="4" t="s">
        <v>1055</v>
      </c>
      <c r="B429" t="s">
        <v>1056</v>
      </c>
      <c r="C429" t="s">
        <v>4947</v>
      </c>
      <c r="D429" t="s">
        <v>5290</v>
      </c>
      <c r="E429" t="s">
        <v>5345</v>
      </c>
      <c r="F429" t="s">
        <v>5314</v>
      </c>
    </row>
    <row r="430" spans="1:6">
      <c r="A430" s="4" t="s">
        <v>2326</v>
      </c>
      <c r="B430" t="s">
        <v>2327</v>
      </c>
      <c r="C430" t="s">
        <v>4947</v>
      </c>
      <c r="D430" t="s">
        <v>5290</v>
      </c>
      <c r="E430" t="s">
        <v>2327</v>
      </c>
      <c r="F430" t="s">
        <v>5310</v>
      </c>
    </row>
    <row r="431" spans="1:6">
      <c r="A431" t="s">
        <v>4800</v>
      </c>
      <c r="B431" t="s">
        <v>4801</v>
      </c>
      <c r="C431" t="s">
        <v>4947</v>
      </c>
      <c r="D431" t="s">
        <v>5290</v>
      </c>
      <c r="E431" t="s">
        <v>4801</v>
      </c>
      <c r="F431" t="s">
        <v>5310</v>
      </c>
    </row>
    <row r="432" spans="1:6">
      <c r="A432" t="s">
        <v>4802</v>
      </c>
      <c r="B432" t="s">
        <v>4803</v>
      </c>
      <c r="C432" t="s">
        <v>4947</v>
      </c>
      <c r="D432" t="s">
        <v>5290</v>
      </c>
      <c r="E432" t="s">
        <v>4803</v>
      </c>
      <c r="F432" t="s">
        <v>5310</v>
      </c>
    </row>
    <row r="433" spans="1:6">
      <c r="A433" t="s">
        <v>5087</v>
      </c>
      <c r="B433" t="s">
        <v>5088</v>
      </c>
      <c r="C433" t="s">
        <v>4947</v>
      </c>
      <c r="D433" t="s">
        <v>5290</v>
      </c>
      <c r="E433" t="s">
        <v>5088</v>
      </c>
      <c r="F433" t="s">
        <v>5310</v>
      </c>
    </row>
    <row r="434" spans="1:6">
      <c r="A434" s="4" t="s">
        <v>2180</v>
      </c>
      <c r="B434" t="s">
        <v>2181</v>
      </c>
      <c r="C434" t="s">
        <v>4947</v>
      </c>
      <c r="D434" t="s">
        <v>5290</v>
      </c>
      <c r="E434" t="s">
        <v>2181</v>
      </c>
      <c r="F434" t="s">
        <v>5310</v>
      </c>
    </row>
    <row r="435" spans="1:6">
      <c r="A435" t="s">
        <v>3384</v>
      </c>
      <c r="B435" t="s">
        <v>3385</v>
      </c>
      <c r="C435" t="s">
        <v>4947</v>
      </c>
      <c r="D435" t="s">
        <v>5290</v>
      </c>
      <c r="E435" t="s">
        <v>3385</v>
      </c>
      <c r="F435" t="s">
        <v>5310</v>
      </c>
    </row>
    <row r="436" spans="1:6">
      <c r="A436" t="s">
        <v>5233</v>
      </c>
      <c r="B436" t="s">
        <v>5234</v>
      </c>
      <c r="C436" t="s">
        <v>4947</v>
      </c>
      <c r="D436" t="s">
        <v>5290</v>
      </c>
      <c r="E436" t="s">
        <v>5234</v>
      </c>
      <c r="F436" t="s">
        <v>5306</v>
      </c>
    </row>
    <row r="437" spans="1:6">
      <c r="A437" t="s">
        <v>4057</v>
      </c>
      <c r="B437" t="s">
        <v>4058</v>
      </c>
      <c r="C437" t="s">
        <v>4947</v>
      </c>
      <c r="D437" t="s">
        <v>5290</v>
      </c>
      <c r="E437" t="s">
        <v>4058</v>
      </c>
      <c r="F437" t="s">
        <v>5310</v>
      </c>
    </row>
    <row r="438" spans="1:6">
      <c r="A438" s="4" t="s">
        <v>1057</v>
      </c>
      <c r="B438" t="s">
        <v>1058</v>
      </c>
      <c r="C438" t="s">
        <v>4947</v>
      </c>
      <c r="D438" t="s">
        <v>5290</v>
      </c>
      <c r="E438" t="s">
        <v>6270</v>
      </c>
      <c r="F438" t="s">
        <v>5310</v>
      </c>
    </row>
    <row r="439" spans="1:6">
      <c r="A439" s="4" t="s">
        <v>1057</v>
      </c>
      <c r="B439" t="s">
        <v>2182</v>
      </c>
      <c r="C439" t="s">
        <v>4947</v>
      </c>
      <c r="D439" t="s">
        <v>5290</v>
      </c>
      <c r="E439" t="s">
        <v>6270</v>
      </c>
      <c r="F439" t="s">
        <v>5310</v>
      </c>
    </row>
    <row r="440" spans="1:6">
      <c r="A440" s="4" t="s">
        <v>1668</v>
      </c>
      <c r="B440" t="s">
        <v>1669</v>
      </c>
      <c r="C440" t="s">
        <v>4947</v>
      </c>
      <c r="D440" t="s">
        <v>5290</v>
      </c>
      <c r="E440" t="s">
        <v>6269</v>
      </c>
      <c r="F440" t="s">
        <v>5310</v>
      </c>
    </row>
    <row r="441" spans="1:6">
      <c r="A441" s="4" t="s">
        <v>1670</v>
      </c>
      <c r="B441" t="s">
        <v>1671</v>
      </c>
      <c r="C441" t="s">
        <v>4947</v>
      </c>
      <c r="D441" t="s">
        <v>5290</v>
      </c>
      <c r="E441" t="s">
        <v>6268</v>
      </c>
      <c r="F441" t="s">
        <v>5310</v>
      </c>
    </row>
    <row r="442" spans="1:6">
      <c r="A442" s="4" t="s">
        <v>1013</v>
      </c>
      <c r="B442" t="s">
        <v>1014</v>
      </c>
      <c r="C442" t="s">
        <v>4947</v>
      </c>
      <c r="D442" t="s">
        <v>5290</v>
      </c>
      <c r="E442" t="s">
        <v>6267</v>
      </c>
      <c r="F442" t="s">
        <v>5310</v>
      </c>
    </row>
    <row r="443" spans="1:6">
      <c r="A443" s="4" t="s">
        <v>1173</v>
      </c>
      <c r="B443" t="s">
        <v>1174</v>
      </c>
      <c r="C443" t="s">
        <v>4947</v>
      </c>
      <c r="D443" t="s">
        <v>5290</v>
      </c>
      <c r="E443" t="s">
        <v>6266</v>
      </c>
      <c r="F443" t="s">
        <v>5310</v>
      </c>
    </row>
    <row r="444" spans="1:6">
      <c r="A444" s="4" t="s">
        <v>1059</v>
      </c>
      <c r="B444" t="s">
        <v>1060</v>
      </c>
      <c r="C444" t="s">
        <v>4947</v>
      </c>
      <c r="D444" t="s">
        <v>5290</v>
      </c>
      <c r="E444" t="s">
        <v>5343</v>
      </c>
      <c r="F444" t="s">
        <v>5314</v>
      </c>
    </row>
    <row r="445" spans="1:6">
      <c r="A445" t="s">
        <v>3379</v>
      </c>
      <c r="B445" t="s">
        <v>3380</v>
      </c>
      <c r="C445" t="s">
        <v>4947</v>
      </c>
      <c r="D445" t="s">
        <v>5290</v>
      </c>
      <c r="E445" t="s">
        <v>3380</v>
      </c>
      <c r="F445" t="s">
        <v>5310</v>
      </c>
    </row>
    <row r="446" spans="1:6">
      <c r="A446" s="4" t="s">
        <v>1175</v>
      </c>
      <c r="B446" t="s">
        <v>1176</v>
      </c>
      <c r="C446" t="s">
        <v>4947</v>
      </c>
      <c r="D446" t="s">
        <v>5290</v>
      </c>
      <c r="E446" t="s">
        <v>6265</v>
      </c>
      <c r="F446" t="s">
        <v>5310</v>
      </c>
    </row>
    <row r="447" spans="1:6">
      <c r="A447" t="s">
        <v>4804</v>
      </c>
      <c r="B447" t="s">
        <v>4805</v>
      </c>
      <c r="C447" t="s">
        <v>4947</v>
      </c>
      <c r="D447" t="s">
        <v>5290</v>
      </c>
      <c r="E447" t="s">
        <v>4805</v>
      </c>
      <c r="F447" t="s">
        <v>5310</v>
      </c>
    </row>
    <row r="448" spans="1:6">
      <c r="A448" t="s">
        <v>4806</v>
      </c>
      <c r="B448" t="s">
        <v>4807</v>
      </c>
      <c r="C448" t="s">
        <v>4947</v>
      </c>
      <c r="D448" t="s">
        <v>5290</v>
      </c>
      <c r="E448" t="s">
        <v>4807</v>
      </c>
      <c r="F448" t="s">
        <v>5310</v>
      </c>
    </row>
    <row r="449" spans="1:6">
      <c r="A449" t="s">
        <v>5089</v>
      </c>
      <c r="B449" t="s">
        <v>5090</v>
      </c>
      <c r="C449" t="s">
        <v>4947</v>
      </c>
      <c r="D449" t="s">
        <v>5290</v>
      </c>
      <c r="E449" t="s">
        <v>5090</v>
      </c>
      <c r="F449" t="s">
        <v>5310</v>
      </c>
    </row>
    <row r="450" spans="1:6">
      <c r="A450" t="s">
        <v>4059</v>
      </c>
      <c r="B450" t="s">
        <v>4060</v>
      </c>
      <c r="C450" t="s">
        <v>4947</v>
      </c>
      <c r="D450" t="s">
        <v>5290</v>
      </c>
      <c r="E450" t="s">
        <v>4060</v>
      </c>
      <c r="F450" t="s">
        <v>5310</v>
      </c>
    </row>
    <row r="451" spans="1:6">
      <c r="A451" s="4" t="s">
        <v>1061</v>
      </c>
      <c r="B451" t="s">
        <v>1062</v>
      </c>
      <c r="C451" t="s">
        <v>4947</v>
      </c>
      <c r="D451" t="s">
        <v>5290</v>
      </c>
      <c r="E451" t="s">
        <v>1062</v>
      </c>
      <c r="F451" t="s">
        <v>5314</v>
      </c>
    </row>
    <row r="452" spans="1:6">
      <c r="A452" s="4" t="s">
        <v>1672</v>
      </c>
      <c r="B452" t="s">
        <v>1673</v>
      </c>
      <c r="C452" t="s">
        <v>4947</v>
      </c>
      <c r="D452" t="s">
        <v>5290</v>
      </c>
      <c r="E452" t="s">
        <v>6264</v>
      </c>
      <c r="F452" t="s">
        <v>5310</v>
      </c>
    </row>
    <row r="453" spans="1:6">
      <c r="A453" s="4" t="s">
        <v>1063</v>
      </c>
      <c r="B453" t="s">
        <v>1064</v>
      </c>
      <c r="C453" t="s">
        <v>4947</v>
      </c>
      <c r="D453" t="s">
        <v>5290</v>
      </c>
      <c r="E453" t="s">
        <v>1064</v>
      </c>
      <c r="F453" t="s">
        <v>5314</v>
      </c>
    </row>
    <row r="454" spans="1:6">
      <c r="A454" s="4" t="s">
        <v>1065</v>
      </c>
      <c r="B454" t="s">
        <v>1066</v>
      </c>
      <c r="C454" t="s">
        <v>4947</v>
      </c>
      <c r="D454" t="s">
        <v>5290</v>
      </c>
      <c r="E454" t="s">
        <v>1066</v>
      </c>
      <c r="F454" t="s">
        <v>5314</v>
      </c>
    </row>
    <row r="455" spans="1:6">
      <c r="A455" s="4" t="s">
        <v>1674</v>
      </c>
      <c r="B455" t="s">
        <v>1675</v>
      </c>
      <c r="C455" t="s">
        <v>4947</v>
      </c>
      <c r="D455" t="s">
        <v>5290</v>
      </c>
      <c r="E455" t="s">
        <v>1675</v>
      </c>
      <c r="F455" t="s">
        <v>5310</v>
      </c>
    </row>
    <row r="456" spans="1:6">
      <c r="A456" s="4" t="s">
        <v>1676</v>
      </c>
      <c r="B456" t="s">
        <v>1677</v>
      </c>
      <c r="C456" t="s">
        <v>4947</v>
      </c>
      <c r="D456" t="s">
        <v>5290</v>
      </c>
      <c r="E456" t="s">
        <v>6263</v>
      </c>
      <c r="F456" t="s">
        <v>5310</v>
      </c>
    </row>
    <row r="457" spans="1:6">
      <c r="A457" s="4" t="s">
        <v>2183</v>
      </c>
      <c r="B457" t="s">
        <v>2184</v>
      </c>
      <c r="C457" t="s">
        <v>4947</v>
      </c>
      <c r="D457" t="s">
        <v>5290</v>
      </c>
      <c r="E457" t="s">
        <v>6262</v>
      </c>
      <c r="F457" t="s">
        <v>5310</v>
      </c>
    </row>
    <row r="458" spans="1:6">
      <c r="A458" s="4" t="s">
        <v>1067</v>
      </c>
      <c r="B458" t="s">
        <v>1068</v>
      </c>
      <c r="C458" t="s">
        <v>4947</v>
      </c>
      <c r="D458" t="s">
        <v>5290</v>
      </c>
      <c r="E458" t="s">
        <v>1068</v>
      </c>
      <c r="F458" t="s">
        <v>5314</v>
      </c>
    </row>
    <row r="459" spans="1:6">
      <c r="A459" t="s">
        <v>3221</v>
      </c>
      <c r="B459" t="s">
        <v>3222</v>
      </c>
      <c r="C459" t="s">
        <v>4947</v>
      </c>
      <c r="D459" t="s">
        <v>5290</v>
      </c>
      <c r="E459" t="s">
        <v>6261</v>
      </c>
      <c r="F459" t="s">
        <v>5310</v>
      </c>
    </row>
    <row r="460" spans="1:6">
      <c r="A460" s="4" t="s">
        <v>1069</v>
      </c>
      <c r="B460" t="s">
        <v>1070</v>
      </c>
      <c r="C460" t="s">
        <v>4947</v>
      </c>
      <c r="D460" t="s">
        <v>5290</v>
      </c>
      <c r="E460" t="s">
        <v>1070</v>
      </c>
      <c r="F460" t="s">
        <v>5310</v>
      </c>
    </row>
    <row r="461" spans="1:6">
      <c r="A461" t="s">
        <v>4396</v>
      </c>
      <c r="B461" t="s">
        <v>4397</v>
      </c>
      <c r="C461" t="s">
        <v>4947</v>
      </c>
      <c r="D461" t="s">
        <v>5290</v>
      </c>
      <c r="E461" t="s">
        <v>4397</v>
      </c>
      <c r="F461" t="s">
        <v>5310</v>
      </c>
    </row>
    <row r="462" spans="1:6">
      <c r="A462" s="4" t="s">
        <v>2328</v>
      </c>
      <c r="B462" t="s">
        <v>2329</v>
      </c>
      <c r="C462" t="s">
        <v>4947</v>
      </c>
      <c r="D462" t="s">
        <v>5290</v>
      </c>
      <c r="E462" t="s">
        <v>2329</v>
      </c>
      <c r="F462" t="s">
        <v>5310</v>
      </c>
    </row>
    <row r="463" spans="1:6">
      <c r="A463" s="4" t="s">
        <v>2185</v>
      </c>
      <c r="B463" t="s">
        <v>2186</v>
      </c>
      <c r="C463" t="s">
        <v>4947</v>
      </c>
      <c r="D463" t="s">
        <v>5290</v>
      </c>
      <c r="E463" t="s">
        <v>2186</v>
      </c>
      <c r="F463" t="s">
        <v>5310</v>
      </c>
    </row>
    <row r="464" spans="1:6">
      <c r="A464" s="4" t="s">
        <v>1678</v>
      </c>
      <c r="B464" t="s">
        <v>1679</v>
      </c>
      <c r="C464" t="s">
        <v>4947</v>
      </c>
      <c r="D464" t="s">
        <v>5290</v>
      </c>
      <c r="E464" t="s">
        <v>1679</v>
      </c>
      <c r="F464" t="s">
        <v>5310</v>
      </c>
    </row>
    <row r="465" spans="1:6">
      <c r="A465" t="s">
        <v>4706</v>
      </c>
      <c r="B465" t="s">
        <v>4707</v>
      </c>
      <c r="C465" t="s">
        <v>4947</v>
      </c>
      <c r="D465" t="s">
        <v>5290</v>
      </c>
      <c r="E465" t="s">
        <v>4707</v>
      </c>
      <c r="F465" t="s">
        <v>5310</v>
      </c>
    </row>
    <row r="466" spans="1:6">
      <c r="A466" s="4" t="s">
        <v>2187</v>
      </c>
      <c r="B466" t="s">
        <v>2188</v>
      </c>
      <c r="C466" t="s">
        <v>4947</v>
      </c>
      <c r="D466" t="s">
        <v>5290</v>
      </c>
      <c r="E466" t="s">
        <v>2188</v>
      </c>
      <c r="F466" t="s">
        <v>5310</v>
      </c>
    </row>
    <row r="467" spans="1:6">
      <c r="A467" t="s">
        <v>4398</v>
      </c>
      <c r="B467" t="s">
        <v>4399</v>
      </c>
      <c r="C467" t="s">
        <v>4947</v>
      </c>
      <c r="D467" t="s">
        <v>5290</v>
      </c>
      <c r="E467" t="s">
        <v>4399</v>
      </c>
      <c r="F467" t="s">
        <v>5310</v>
      </c>
    </row>
    <row r="468" spans="1:6">
      <c r="A468" s="4" t="s">
        <v>2189</v>
      </c>
      <c r="B468" t="s">
        <v>2190</v>
      </c>
      <c r="C468" t="s">
        <v>4947</v>
      </c>
      <c r="D468" t="s">
        <v>5290</v>
      </c>
      <c r="E468" t="s">
        <v>2190</v>
      </c>
      <c r="F468" t="s">
        <v>5310</v>
      </c>
    </row>
    <row r="469" spans="1:6">
      <c r="A469" s="4" t="s">
        <v>2330</v>
      </c>
      <c r="B469" t="s">
        <v>2331</v>
      </c>
      <c r="C469" t="s">
        <v>4947</v>
      </c>
      <c r="D469" t="s">
        <v>5290</v>
      </c>
      <c r="E469" t="s">
        <v>2331</v>
      </c>
      <c r="F469" t="s">
        <v>5310</v>
      </c>
    </row>
    <row r="470" spans="1:6">
      <c r="A470" t="s">
        <v>4632</v>
      </c>
      <c r="B470" t="s">
        <v>4633</v>
      </c>
      <c r="C470" t="s">
        <v>4947</v>
      </c>
      <c r="D470" t="s">
        <v>5290</v>
      </c>
      <c r="E470" t="s">
        <v>4633</v>
      </c>
      <c r="F470" t="s">
        <v>5310</v>
      </c>
    </row>
    <row r="471" spans="1:6">
      <c r="A471" t="s">
        <v>3223</v>
      </c>
      <c r="B471" t="s">
        <v>3224</v>
      </c>
      <c r="C471" t="s">
        <v>4947</v>
      </c>
      <c r="D471" t="s">
        <v>5290</v>
      </c>
      <c r="E471" t="s">
        <v>6260</v>
      </c>
      <c r="F471" t="s">
        <v>5310</v>
      </c>
    </row>
    <row r="472" spans="1:6">
      <c r="A472" s="4" t="s">
        <v>1680</v>
      </c>
      <c r="B472" t="s">
        <v>1681</v>
      </c>
      <c r="C472" t="s">
        <v>4947</v>
      </c>
      <c r="D472" t="s">
        <v>5290</v>
      </c>
      <c r="E472" t="s">
        <v>6259</v>
      </c>
      <c r="F472" t="s">
        <v>5310</v>
      </c>
    </row>
    <row r="473" spans="1:6">
      <c r="A473" s="4" t="s">
        <v>1389</v>
      </c>
      <c r="B473" t="s">
        <v>1390</v>
      </c>
      <c r="C473" t="s">
        <v>4947</v>
      </c>
      <c r="D473" t="s">
        <v>5290</v>
      </c>
      <c r="E473" t="s">
        <v>6258</v>
      </c>
      <c r="F473" t="s">
        <v>5310</v>
      </c>
    </row>
    <row r="474" spans="1:6">
      <c r="A474" s="4" t="s">
        <v>2191</v>
      </c>
      <c r="B474" t="s">
        <v>2192</v>
      </c>
      <c r="C474" t="s">
        <v>4947</v>
      </c>
      <c r="D474" t="s">
        <v>5290</v>
      </c>
      <c r="E474" t="s">
        <v>2192</v>
      </c>
      <c r="F474" t="s">
        <v>5310</v>
      </c>
    </row>
    <row r="475" spans="1:6">
      <c r="A475" s="4" t="s">
        <v>2332</v>
      </c>
      <c r="B475" t="s">
        <v>2333</v>
      </c>
      <c r="C475" t="s">
        <v>4947</v>
      </c>
      <c r="D475" t="s">
        <v>5290</v>
      </c>
      <c r="E475" t="s">
        <v>2333</v>
      </c>
      <c r="F475" t="s">
        <v>5310</v>
      </c>
    </row>
    <row r="476" spans="1:6">
      <c r="A476" s="4" t="s">
        <v>3722</v>
      </c>
      <c r="B476" t="s">
        <v>3723</v>
      </c>
      <c r="C476" t="s">
        <v>4947</v>
      </c>
      <c r="D476" t="s">
        <v>5290</v>
      </c>
      <c r="E476" t="s">
        <v>3723</v>
      </c>
      <c r="F476" t="s">
        <v>5310</v>
      </c>
    </row>
    <row r="477" spans="1:6">
      <c r="A477" t="s">
        <v>4855</v>
      </c>
      <c r="B477" t="s">
        <v>4856</v>
      </c>
      <c r="C477" t="s">
        <v>4947</v>
      </c>
      <c r="D477" t="s">
        <v>5290</v>
      </c>
      <c r="E477" t="s">
        <v>4856</v>
      </c>
      <c r="F477" t="s">
        <v>5310</v>
      </c>
    </row>
    <row r="478" spans="1:6">
      <c r="A478" s="4" t="s">
        <v>2193</v>
      </c>
      <c r="B478" t="s">
        <v>2194</v>
      </c>
      <c r="C478" t="s">
        <v>4947</v>
      </c>
      <c r="D478" t="s">
        <v>5290</v>
      </c>
      <c r="E478" t="s">
        <v>2194</v>
      </c>
      <c r="F478" t="s">
        <v>5310</v>
      </c>
    </row>
    <row r="479" spans="1:6">
      <c r="A479" s="4" t="s">
        <v>2195</v>
      </c>
      <c r="B479" t="s">
        <v>2196</v>
      </c>
      <c r="C479" t="s">
        <v>4947</v>
      </c>
      <c r="D479" t="s">
        <v>5290</v>
      </c>
      <c r="E479" t="s">
        <v>6257</v>
      </c>
      <c r="F479" t="s">
        <v>5310</v>
      </c>
    </row>
    <row r="480" spans="1:6">
      <c r="A480" s="4" t="s">
        <v>3473</v>
      </c>
      <c r="B480" t="s">
        <v>3474</v>
      </c>
      <c r="C480" t="s">
        <v>4947</v>
      </c>
      <c r="D480" t="s">
        <v>5290</v>
      </c>
      <c r="E480" t="s">
        <v>3474</v>
      </c>
      <c r="F480" t="s">
        <v>5310</v>
      </c>
    </row>
    <row r="481" spans="1:6">
      <c r="A481" s="4" t="s">
        <v>1071</v>
      </c>
      <c r="B481" t="s">
        <v>1072</v>
      </c>
      <c r="C481" t="s">
        <v>4947</v>
      </c>
      <c r="D481" t="s">
        <v>5290</v>
      </c>
      <c r="E481" t="s">
        <v>1072</v>
      </c>
      <c r="F481" t="s">
        <v>5314</v>
      </c>
    </row>
    <row r="482" spans="1:6">
      <c r="A482" s="4" t="s">
        <v>3869</v>
      </c>
      <c r="B482" t="s">
        <v>3870</v>
      </c>
      <c r="C482" t="s">
        <v>4947</v>
      </c>
      <c r="D482" t="s">
        <v>5290</v>
      </c>
      <c r="E482" t="s">
        <v>3870</v>
      </c>
      <c r="F482" t="s">
        <v>5310</v>
      </c>
    </row>
    <row r="483" spans="1:6">
      <c r="A483" s="4" t="s">
        <v>2197</v>
      </c>
      <c r="B483" t="s">
        <v>2198</v>
      </c>
      <c r="C483" t="s">
        <v>4947</v>
      </c>
      <c r="D483" t="s">
        <v>5290</v>
      </c>
      <c r="E483" t="s">
        <v>6256</v>
      </c>
      <c r="F483" t="s">
        <v>5310</v>
      </c>
    </row>
    <row r="484" spans="1:6">
      <c r="A484" s="4" t="s">
        <v>1073</v>
      </c>
      <c r="B484" t="s">
        <v>1074</v>
      </c>
      <c r="C484" t="s">
        <v>4947</v>
      </c>
      <c r="D484" t="s">
        <v>5290</v>
      </c>
      <c r="E484" t="s">
        <v>5342</v>
      </c>
      <c r="F484" t="s">
        <v>5314</v>
      </c>
    </row>
    <row r="485" spans="1:6">
      <c r="A485" s="4" t="s">
        <v>3724</v>
      </c>
      <c r="B485" t="s">
        <v>3725</v>
      </c>
      <c r="C485" t="s">
        <v>4947</v>
      </c>
      <c r="D485" t="s">
        <v>5290</v>
      </c>
      <c r="E485" t="s">
        <v>3725</v>
      </c>
      <c r="F485" t="s">
        <v>5310</v>
      </c>
    </row>
    <row r="486" spans="1:6">
      <c r="A486" s="4" t="s">
        <v>1075</v>
      </c>
      <c r="B486" t="s">
        <v>1076</v>
      </c>
      <c r="C486" t="s">
        <v>4947</v>
      </c>
      <c r="D486" t="s">
        <v>5290</v>
      </c>
      <c r="E486" t="s">
        <v>1076</v>
      </c>
      <c r="F486" t="s">
        <v>5314</v>
      </c>
    </row>
    <row r="487" spans="1:6">
      <c r="A487" t="s">
        <v>5235</v>
      </c>
      <c r="B487" t="s">
        <v>5236</v>
      </c>
      <c r="C487" t="s">
        <v>4947</v>
      </c>
      <c r="D487" t="s">
        <v>5290</v>
      </c>
      <c r="E487" t="s">
        <v>5236</v>
      </c>
      <c r="F487" t="s">
        <v>5306</v>
      </c>
    </row>
    <row r="488" spans="1:6">
      <c r="A488" t="s">
        <v>3225</v>
      </c>
      <c r="B488" t="s">
        <v>3226</v>
      </c>
      <c r="C488" t="s">
        <v>4947</v>
      </c>
      <c r="D488" t="s">
        <v>5290</v>
      </c>
      <c r="E488" t="s">
        <v>6255</v>
      </c>
      <c r="F488" t="s">
        <v>5310</v>
      </c>
    </row>
    <row r="489" spans="1:6">
      <c r="A489" s="4" t="s">
        <v>1077</v>
      </c>
      <c r="B489" t="s">
        <v>1078</v>
      </c>
      <c r="C489" t="s">
        <v>4947</v>
      </c>
      <c r="D489" t="s">
        <v>5290</v>
      </c>
      <c r="E489" t="s">
        <v>6254</v>
      </c>
      <c r="F489" t="s">
        <v>5310</v>
      </c>
    </row>
    <row r="490" spans="1:6">
      <c r="A490" s="4" t="s">
        <v>1119</v>
      </c>
      <c r="B490" t="s">
        <v>1120</v>
      </c>
      <c r="C490" t="s">
        <v>4947</v>
      </c>
      <c r="D490" t="s">
        <v>5290</v>
      </c>
      <c r="E490" t="s">
        <v>1120</v>
      </c>
      <c r="F490" t="s">
        <v>5314</v>
      </c>
    </row>
    <row r="491" spans="1:6">
      <c r="A491" t="s">
        <v>3227</v>
      </c>
      <c r="B491" t="s">
        <v>3228</v>
      </c>
      <c r="C491" t="s">
        <v>4947</v>
      </c>
      <c r="D491" t="s">
        <v>5290</v>
      </c>
      <c r="E491" t="s">
        <v>6253</v>
      </c>
      <c r="F491" t="s">
        <v>5310</v>
      </c>
    </row>
    <row r="492" spans="1:6">
      <c r="A492" s="4" t="s">
        <v>2334</v>
      </c>
      <c r="B492" t="s">
        <v>2335</v>
      </c>
      <c r="C492" t="s">
        <v>4947</v>
      </c>
      <c r="D492" t="s">
        <v>5290</v>
      </c>
      <c r="E492" t="s">
        <v>2335</v>
      </c>
      <c r="F492" t="s">
        <v>5310</v>
      </c>
    </row>
    <row r="493" spans="1:6">
      <c r="A493" s="4" t="s">
        <v>1015</v>
      </c>
      <c r="B493" t="s">
        <v>1016</v>
      </c>
      <c r="C493" t="s">
        <v>4947</v>
      </c>
      <c r="D493" t="s">
        <v>5290</v>
      </c>
      <c r="E493" t="s">
        <v>6252</v>
      </c>
      <c r="F493" t="s">
        <v>5310</v>
      </c>
    </row>
    <row r="494" spans="1:6">
      <c r="A494" t="s">
        <v>4808</v>
      </c>
      <c r="B494" t="s">
        <v>4809</v>
      </c>
      <c r="C494" t="s">
        <v>4947</v>
      </c>
      <c r="D494" t="s">
        <v>5290</v>
      </c>
      <c r="E494" t="s">
        <v>4809</v>
      </c>
      <c r="F494" t="s">
        <v>5310</v>
      </c>
    </row>
    <row r="495" spans="1:6">
      <c r="A495" t="s">
        <v>4857</v>
      </c>
      <c r="B495" t="s">
        <v>4858</v>
      </c>
      <c r="C495" t="s">
        <v>4947</v>
      </c>
      <c r="D495" t="s">
        <v>5290</v>
      </c>
      <c r="E495" t="s">
        <v>4858</v>
      </c>
      <c r="F495" t="s">
        <v>5310</v>
      </c>
    </row>
    <row r="496" spans="1:6">
      <c r="A496" s="4" t="s">
        <v>1177</v>
      </c>
      <c r="B496" t="s">
        <v>1178</v>
      </c>
      <c r="C496" t="s">
        <v>4947</v>
      </c>
      <c r="D496" t="s">
        <v>5290</v>
      </c>
      <c r="E496" t="s">
        <v>6251</v>
      </c>
      <c r="F496" t="s">
        <v>5310</v>
      </c>
    </row>
    <row r="497" spans="1:6">
      <c r="A497" s="4" t="s">
        <v>3726</v>
      </c>
      <c r="B497" t="s">
        <v>3727</v>
      </c>
      <c r="C497" t="s">
        <v>4947</v>
      </c>
      <c r="D497" t="s">
        <v>5290</v>
      </c>
      <c r="E497" t="s">
        <v>3727</v>
      </c>
      <c r="F497" t="s">
        <v>5310</v>
      </c>
    </row>
    <row r="498" spans="1:6">
      <c r="A498" s="4" t="s">
        <v>1079</v>
      </c>
      <c r="B498" t="s">
        <v>1080</v>
      </c>
      <c r="C498" t="s">
        <v>4947</v>
      </c>
      <c r="D498" t="s">
        <v>5290</v>
      </c>
      <c r="E498" t="s">
        <v>1080</v>
      </c>
      <c r="F498" t="s">
        <v>5314</v>
      </c>
    </row>
    <row r="499" spans="1:6">
      <c r="A499" s="4" t="s">
        <v>1081</v>
      </c>
      <c r="B499" t="s">
        <v>1082</v>
      </c>
      <c r="C499" t="s">
        <v>4947</v>
      </c>
      <c r="D499" t="s">
        <v>5290</v>
      </c>
      <c r="E499" t="s">
        <v>6250</v>
      </c>
      <c r="F499" t="s">
        <v>5310</v>
      </c>
    </row>
    <row r="500" spans="1:6">
      <c r="A500" s="4" t="s">
        <v>1121</v>
      </c>
      <c r="B500" t="s">
        <v>1122</v>
      </c>
      <c r="C500" t="s">
        <v>4947</v>
      </c>
      <c r="D500" t="s">
        <v>5290</v>
      </c>
      <c r="E500" t="s">
        <v>1122</v>
      </c>
      <c r="F500" t="s">
        <v>5314</v>
      </c>
    </row>
    <row r="501" spans="1:6">
      <c r="A501" s="4" t="s">
        <v>1682</v>
      </c>
      <c r="B501" t="s">
        <v>1683</v>
      </c>
      <c r="C501" t="s">
        <v>4947</v>
      </c>
      <c r="D501" t="s">
        <v>5290</v>
      </c>
      <c r="E501" t="s">
        <v>6249</v>
      </c>
      <c r="F501" t="s">
        <v>5310</v>
      </c>
    </row>
    <row r="502" spans="1:6">
      <c r="A502" t="s">
        <v>4810</v>
      </c>
      <c r="B502" t="s">
        <v>4811</v>
      </c>
      <c r="C502" t="s">
        <v>4947</v>
      </c>
      <c r="D502" t="s">
        <v>5290</v>
      </c>
      <c r="E502" t="s">
        <v>4811</v>
      </c>
      <c r="F502" t="s">
        <v>5310</v>
      </c>
    </row>
    <row r="503" spans="1:6">
      <c r="A503" t="s">
        <v>3229</v>
      </c>
      <c r="B503" t="s">
        <v>3230</v>
      </c>
      <c r="C503" t="s">
        <v>4947</v>
      </c>
      <c r="D503" t="s">
        <v>5290</v>
      </c>
      <c r="E503" t="s">
        <v>6248</v>
      </c>
      <c r="F503" t="s">
        <v>5310</v>
      </c>
    </row>
    <row r="504" spans="1:6">
      <c r="A504" s="4" t="s">
        <v>1684</v>
      </c>
      <c r="B504" t="s">
        <v>1685</v>
      </c>
      <c r="C504" t="s">
        <v>4947</v>
      </c>
      <c r="D504" t="s">
        <v>5290</v>
      </c>
      <c r="E504" t="s">
        <v>6247</v>
      </c>
      <c r="F504" t="s">
        <v>5310</v>
      </c>
    </row>
    <row r="505" spans="1:6">
      <c r="A505" s="4" t="s">
        <v>1686</v>
      </c>
      <c r="B505" t="s">
        <v>1687</v>
      </c>
      <c r="C505" t="s">
        <v>4947</v>
      </c>
      <c r="D505" t="s">
        <v>5290</v>
      </c>
      <c r="E505" t="s">
        <v>6246</v>
      </c>
      <c r="F505" t="s">
        <v>5310</v>
      </c>
    </row>
    <row r="506" spans="1:6">
      <c r="A506" t="s">
        <v>5237</v>
      </c>
      <c r="B506" t="s">
        <v>5238</v>
      </c>
      <c r="C506" t="s">
        <v>4947</v>
      </c>
      <c r="D506" t="s">
        <v>5290</v>
      </c>
      <c r="E506" t="s">
        <v>5238</v>
      </c>
      <c r="F506" t="s">
        <v>5306</v>
      </c>
    </row>
    <row r="507" spans="1:6">
      <c r="A507" t="s">
        <v>4400</v>
      </c>
      <c r="B507" t="s">
        <v>4401</v>
      </c>
      <c r="C507" t="s">
        <v>4947</v>
      </c>
      <c r="D507" t="s">
        <v>5290</v>
      </c>
      <c r="E507" t="s">
        <v>4401</v>
      </c>
      <c r="F507" t="s">
        <v>5310</v>
      </c>
    </row>
    <row r="508" spans="1:6">
      <c r="A508" t="s">
        <v>4812</v>
      </c>
      <c r="B508" t="s">
        <v>4813</v>
      </c>
      <c r="C508" t="s">
        <v>4947</v>
      </c>
      <c r="D508" t="s">
        <v>5290</v>
      </c>
      <c r="E508" t="s">
        <v>4813</v>
      </c>
      <c r="F508" t="s">
        <v>5310</v>
      </c>
    </row>
    <row r="509" spans="1:6">
      <c r="A509" s="4" t="s">
        <v>1688</v>
      </c>
      <c r="B509" t="s">
        <v>1689</v>
      </c>
      <c r="C509" t="s">
        <v>4947</v>
      </c>
      <c r="D509" t="s">
        <v>5290</v>
      </c>
      <c r="E509" t="s">
        <v>6245</v>
      </c>
      <c r="F509" t="s">
        <v>5310</v>
      </c>
    </row>
    <row r="510" spans="1:6">
      <c r="A510" t="s">
        <v>4634</v>
      </c>
      <c r="B510" t="s">
        <v>4635</v>
      </c>
      <c r="C510" t="s">
        <v>4947</v>
      </c>
      <c r="D510" t="s">
        <v>5290</v>
      </c>
      <c r="E510" t="s">
        <v>4635</v>
      </c>
      <c r="F510" t="s">
        <v>5310</v>
      </c>
    </row>
    <row r="511" spans="1:6">
      <c r="A511" s="4" t="s">
        <v>1083</v>
      </c>
      <c r="B511" t="s">
        <v>1084</v>
      </c>
      <c r="C511" t="s">
        <v>4947</v>
      </c>
      <c r="D511" t="s">
        <v>5290</v>
      </c>
      <c r="E511" t="s">
        <v>1084</v>
      </c>
      <c r="F511" t="s">
        <v>5310</v>
      </c>
    </row>
    <row r="512" spans="1:6">
      <c r="A512" s="4" t="s">
        <v>2336</v>
      </c>
      <c r="B512" t="s">
        <v>2337</v>
      </c>
      <c r="C512" t="s">
        <v>4947</v>
      </c>
      <c r="D512" t="s">
        <v>5290</v>
      </c>
      <c r="E512" t="s">
        <v>2337</v>
      </c>
      <c r="F512" t="s">
        <v>5310</v>
      </c>
    </row>
    <row r="513" spans="1:6">
      <c r="A513" t="s">
        <v>3231</v>
      </c>
      <c r="B513" t="s">
        <v>3232</v>
      </c>
      <c r="C513" t="s">
        <v>4947</v>
      </c>
      <c r="D513" t="s">
        <v>5290</v>
      </c>
      <c r="E513" t="s">
        <v>6244</v>
      </c>
      <c r="F513" t="s">
        <v>5310</v>
      </c>
    </row>
    <row r="514" spans="1:6">
      <c r="A514" s="4" t="s">
        <v>1085</v>
      </c>
      <c r="B514" t="s">
        <v>1086</v>
      </c>
      <c r="C514" t="s">
        <v>4947</v>
      </c>
      <c r="D514" t="s">
        <v>5290</v>
      </c>
      <c r="E514" t="s">
        <v>6243</v>
      </c>
      <c r="F514" t="s">
        <v>5310</v>
      </c>
    </row>
    <row r="515" spans="1:6">
      <c r="A515" s="4" t="s">
        <v>1391</v>
      </c>
      <c r="B515" t="s">
        <v>1392</v>
      </c>
      <c r="C515" t="s">
        <v>4947</v>
      </c>
      <c r="D515" t="s">
        <v>5290</v>
      </c>
      <c r="E515" t="s">
        <v>6242</v>
      </c>
      <c r="F515" t="s">
        <v>5310</v>
      </c>
    </row>
    <row r="516" spans="1:6">
      <c r="A516" s="4" t="s">
        <v>2338</v>
      </c>
      <c r="B516" t="s">
        <v>2339</v>
      </c>
      <c r="C516" t="s">
        <v>4947</v>
      </c>
      <c r="D516" t="s">
        <v>5290</v>
      </c>
      <c r="E516" t="s">
        <v>2339</v>
      </c>
      <c r="F516" t="s">
        <v>5310</v>
      </c>
    </row>
    <row r="517" spans="1:6">
      <c r="A517" s="4" t="s">
        <v>2340</v>
      </c>
      <c r="B517" t="s">
        <v>2341</v>
      </c>
      <c r="C517" t="s">
        <v>4947</v>
      </c>
      <c r="D517" t="s">
        <v>5290</v>
      </c>
      <c r="E517" t="s">
        <v>2341</v>
      </c>
      <c r="F517" t="s">
        <v>5310</v>
      </c>
    </row>
    <row r="518" spans="1:6">
      <c r="A518" t="s">
        <v>5091</v>
      </c>
      <c r="B518" t="s">
        <v>5092</v>
      </c>
      <c r="C518" t="s">
        <v>4947</v>
      </c>
      <c r="D518" t="s">
        <v>5290</v>
      </c>
      <c r="E518" t="s">
        <v>5092</v>
      </c>
      <c r="F518" t="s">
        <v>5310</v>
      </c>
    </row>
    <row r="519" spans="1:6">
      <c r="A519" t="s">
        <v>4402</v>
      </c>
      <c r="B519" t="s">
        <v>4403</v>
      </c>
      <c r="C519" t="s">
        <v>4947</v>
      </c>
      <c r="D519" t="s">
        <v>5290</v>
      </c>
      <c r="E519" t="s">
        <v>4403</v>
      </c>
      <c r="F519" t="s">
        <v>5310</v>
      </c>
    </row>
    <row r="520" spans="1:6">
      <c r="A520" s="4" t="s">
        <v>1690</v>
      </c>
      <c r="B520" t="s">
        <v>1691</v>
      </c>
      <c r="C520" t="s">
        <v>4947</v>
      </c>
      <c r="D520" t="s">
        <v>5290</v>
      </c>
      <c r="E520" t="s">
        <v>6241</v>
      </c>
      <c r="F520" t="s">
        <v>5310</v>
      </c>
    </row>
    <row r="521" spans="1:6">
      <c r="A521" s="4" t="s">
        <v>1565</v>
      </c>
      <c r="B521" t="s">
        <v>1566</v>
      </c>
      <c r="C521" t="s">
        <v>4947</v>
      </c>
      <c r="D521" t="s">
        <v>5290</v>
      </c>
      <c r="E521" t="s">
        <v>6240</v>
      </c>
      <c r="F521" t="s">
        <v>5310</v>
      </c>
    </row>
    <row r="522" spans="1:6">
      <c r="A522" s="4" t="s">
        <v>1393</v>
      </c>
      <c r="B522" t="s">
        <v>1394</v>
      </c>
      <c r="C522" t="s">
        <v>4947</v>
      </c>
      <c r="D522" t="s">
        <v>5290</v>
      </c>
      <c r="E522" t="s">
        <v>6239</v>
      </c>
      <c r="F522" t="s">
        <v>5310</v>
      </c>
    </row>
    <row r="523" spans="1:6">
      <c r="A523" s="4" t="s">
        <v>1692</v>
      </c>
      <c r="B523" t="s">
        <v>1693</v>
      </c>
      <c r="C523" t="s">
        <v>4947</v>
      </c>
      <c r="D523" t="s">
        <v>5290</v>
      </c>
      <c r="E523" t="s">
        <v>6238</v>
      </c>
      <c r="F523" t="s">
        <v>5310</v>
      </c>
    </row>
    <row r="524" spans="1:6">
      <c r="A524" s="4" t="s">
        <v>1694</v>
      </c>
      <c r="B524" t="s">
        <v>1695</v>
      </c>
      <c r="C524" t="s">
        <v>4947</v>
      </c>
      <c r="D524" t="s">
        <v>5290</v>
      </c>
      <c r="E524" t="s">
        <v>6237</v>
      </c>
      <c r="F524" t="s">
        <v>5310</v>
      </c>
    </row>
    <row r="525" spans="1:6">
      <c r="A525" s="4" t="s">
        <v>2742</v>
      </c>
      <c r="B525" t="s">
        <v>2743</v>
      </c>
      <c r="C525" t="s">
        <v>4947</v>
      </c>
      <c r="D525" t="s">
        <v>5290</v>
      </c>
      <c r="E525" t="s">
        <v>2743</v>
      </c>
      <c r="F525" t="s">
        <v>5315</v>
      </c>
    </row>
    <row r="526" spans="1:6">
      <c r="A526" s="4" t="s">
        <v>3728</v>
      </c>
      <c r="B526" t="s">
        <v>3729</v>
      </c>
      <c r="C526" t="s">
        <v>4947</v>
      </c>
      <c r="D526" t="s">
        <v>5290</v>
      </c>
      <c r="E526" t="s">
        <v>3729</v>
      </c>
      <c r="F526" t="s">
        <v>5310</v>
      </c>
    </row>
    <row r="527" spans="1:6">
      <c r="A527" s="4" t="s">
        <v>1696</v>
      </c>
      <c r="B527" t="s">
        <v>1697</v>
      </c>
      <c r="C527" t="s">
        <v>4947</v>
      </c>
      <c r="D527" t="s">
        <v>5290</v>
      </c>
      <c r="E527" t="s">
        <v>6236</v>
      </c>
      <c r="F527" t="s">
        <v>5310</v>
      </c>
    </row>
    <row r="528" spans="1:6">
      <c r="A528" s="4" t="s">
        <v>1087</v>
      </c>
      <c r="B528" t="s">
        <v>1088</v>
      </c>
      <c r="C528" t="s">
        <v>4947</v>
      </c>
      <c r="D528" t="s">
        <v>5290</v>
      </c>
      <c r="E528" t="s">
        <v>1088</v>
      </c>
      <c r="F528" t="s">
        <v>5314</v>
      </c>
    </row>
    <row r="529" spans="1:6">
      <c r="A529" s="4" t="s">
        <v>1698</v>
      </c>
      <c r="B529" t="s">
        <v>1699</v>
      </c>
      <c r="C529" t="s">
        <v>4947</v>
      </c>
      <c r="D529" t="s">
        <v>5290</v>
      </c>
      <c r="E529" t="s">
        <v>6235</v>
      </c>
      <c r="F529" t="s">
        <v>5310</v>
      </c>
    </row>
    <row r="530" spans="1:6">
      <c r="A530" t="s">
        <v>4636</v>
      </c>
      <c r="B530" t="s">
        <v>4637</v>
      </c>
      <c r="C530" t="s">
        <v>4947</v>
      </c>
      <c r="D530" t="s">
        <v>5290</v>
      </c>
      <c r="E530" t="s">
        <v>4637</v>
      </c>
      <c r="F530" t="s">
        <v>5310</v>
      </c>
    </row>
    <row r="531" spans="1:6">
      <c r="A531" s="4" t="s">
        <v>1179</v>
      </c>
      <c r="B531" t="s">
        <v>1180</v>
      </c>
      <c r="C531" t="s">
        <v>4947</v>
      </c>
      <c r="D531" t="s">
        <v>5290</v>
      </c>
      <c r="E531" t="s">
        <v>5631</v>
      </c>
      <c r="F531" t="s">
        <v>5310</v>
      </c>
    </row>
    <row r="532" spans="1:6">
      <c r="A532" t="s">
        <v>4814</v>
      </c>
      <c r="B532" t="s">
        <v>4815</v>
      </c>
      <c r="C532" t="s">
        <v>4947</v>
      </c>
      <c r="D532" t="s">
        <v>5290</v>
      </c>
      <c r="E532" t="s">
        <v>4815</v>
      </c>
      <c r="F532" t="s">
        <v>5313</v>
      </c>
    </row>
    <row r="533" spans="1:6">
      <c r="A533" s="4" t="s">
        <v>3730</v>
      </c>
      <c r="B533" t="s">
        <v>3731</v>
      </c>
      <c r="C533" t="s">
        <v>4947</v>
      </c>
      <c r="D533" t="s">
        <v>5290</v>
      </c>
      <c r="E533" t="s">
        <v>3731</v>
      </c>
      <c r="F533" t="s">
        <v>5310</v>
      </c>
    </row>
    <row r="534" spans="1:6">
      <c r="A534" s="4" t="s">
        <v>2199</v>
      </c>
      <c r="B534" t="s">
        <v>2200</v>
      </c>
      <c r="C534" t="s">
        <v>4947</v>
      </c>
      <c r="D534" t="s">
        <v>5290</v>
      </c>
      <c r="E534" t="s">
        <v>6234</v>
      </c>
      <c r="F534" t="s">
        <v>5310</v>
      </c>
    </row>
    <row r="535" spans="1:6">
      <c r="A535" s="4" t="s">
        <v>2201</v>
      </c>
      <c r="B535" t="s">
        <v>2202</v>
      </c>
      <c r="C535" t="s">
        <v>4947</v>
      </c>
      <c r="D535" t="s">
        <v>5290</v>
      </c>
      <c r="E535" t="s">
        <v>2202</v>
      </c>
      <c r="F535" t="s">
        <v>5310</v>
      </c>
    </row>
    <row r="536" spans="1:6">
      <c r="A536" s="4" t="s">
        <v>2203</v>
      </c>
      <c r="B536" t="s">
        <v>2204</v>
      </c>
      <c r="C536" t="s">
        <v>4947</v>
      </c>
      <c r="D536" t="s">
        <v>5290</v>
      </c>
      <c r="E536" t="s">
        <v>2204</v>
      </c>
      <c r="F536" t="s">
        <v>5310</v>
      </c>
    </row>
    <row r="537" spans="1:6">
      <c r="A537" s="4" t="s">
        <v>2342</v>
      </c>
      <c r="B537" t="s">
        <v>2343</v>
      </c>
      <c r="C537" t="s">
        <v>4947</v>
      </c>
      <c r="D537" t="s">
        <v>5290</v>
      </c>
      <c r="E537" t="s">
        <v>2343</v>
      </c>
      <c r="F537" t="s">
        <v>5310</v>
      </c>
    </row>
    <row r="538" spans="1:6">
      <c r="A538" s="4" t="s">
        <v>1089</v>
      </c>
      <c r="B538" t="s">
        <v>1090</v>
      </c>
      <c r="C538" t="s">
        <v>4947</v>
      </c>
      <c r="D538" t="s">
        <v>5290</v>
      </c>
      <c r="E538" t="s">
        <v>1090</v>
      </c>
      <c r="F538" t="s">
        <v>5314</v>
      </c>
    </row>
    <row r="539" spans="1:6">
      <c r="A539" t="s">
        <v>4638</v>
      </c>
      <c r="B539" t="s">
        <v>4639</v>
      </c>
      <c r="C539" t="s">
        <v>4947</v>
      </c>
      <c r="D539" t="s">
        <v>5290</v>
      </c>
      <c r="E539" t="s">
        <v>4639</v>
      </c>
      <c r="F539" t="s">
        <v>5310</v>
      </c>
    </row>
    <row r="540" spans="1:6">
      <c r="A540" s="4" t="s">
        <v>1700</v>
      </c>
      <c r="B540" t="s">
        <v>1701</v>
      </c>
      <c r="C540" t="s">
        <v>4947</v>
      </c>
      <c r="D540" t="s">
        <v>5290</v>
      </c>
      <c r="E540" t="s">
        <v>1701</v>
      </c>
      <c r="F540" t="s">
        <v>5310</v>
      </c>
    </row>
    <row r="541" spans="1:6">
      <c r="A541" s="4" t="s">
        <v>1702</v>
      </c>
      <c r="B541" t="s">
        <v>1703</v>
      </c>
      <c r="C541" t="s">
        <v>4947</v>
      </c>
      <c r="D541" t="s">
        <v>5290</v>
      </c>
      <c r="E541" t="s">
        <v>6233</v>
      </c>
      <c r="F541" t="s">
        <v>5310</v>
      </c>
    </row>
    <row r="542" spans="1:6">
      <c r="A542" s="4" t="s">
        <v>3871</v>
      </c>
      <c r="B542" t="s">
        <v>3872</v>
      </c>
      <c r="C542" t="s">
        <v>4947</v>
      </c>
      <c r="D542" t="s">
        <v>5290</v>
      </c>
      <c r="E542" t="s">
        <v>3872</v>
      </c>
      <c r="F542" t="s">
        <v>5310</v>
      </c>
    </row>
    <row r="543" spans="1:6">
      <c r="A543" t="s">
        <v>4404</v>
      </c>
      <c r="B543" t="s">
        <v>4405</v>
      </c>
      <c r="C543" t="s">
        <v>4947</v>
      </c>
      <c r="D543" t="s">
        <v>5290</v>
      </c>
      <c r="E543" t="s">
        <v>4405</v>
      </c>
      <c r="F543" t="s">
        <v>5310</v>
      </c>
    </row>
    <row r="544" spans="1:6">
      <c r="A544" s="4" t="s">
        <v>1091</v>
      </c>
      <c r="B544" t="s">
        <v>1092</v>
      </c>
      <c r="C544" t="s">
        <v>4947</v>
      </c>
      <c r="D544" t="s">
        <v>5290</v>
      </c>
      <c r="E544" t="s">
        <v>6232</v>
      </c>
      <c r="F544" t="s">
        <v>5310</v>
      </c>
    </row>
    <row r="545" spans="1:6">
      <c r="A545" t="s">
        <v>3233</v>
      </c>
      <c r="B545" t="s">
        <v>3234</v>
      </c>
      <c r="C545" t="s">
        <v>4947</v>
      </c>
      <c r="D545" t="s">
        <v>5290</v>
      </c>
      <c r="E545" t="s">
        <v>6231</v>
      </c>
      <c r="F545" t="s">
        <v>5310</v>
      </c>
    </row>
    <row r="546" spans="1:6">
      <c r="A546" s="4" t="s">
        <v>1093</v>
      </c>
      <c r="B546" t="s">
        <v>1094</v>
      </c>
      <c r="C546" t="s">
        <v>4947</v>
      </c>
      <c r="D546" t="s">
        <v>5290</v>
      </c>
      <c r="E546" t="s">
        <v>1094</v>
      </c>
      <c r="F546" t="s">
        <v>5310</v>
      </c>
    </row>
    <row r="547" spans="1:6">
      <c r="A547" s="4" t="s">
        <v>1095</v>
      </c>
      <c r="B547" t="s">
        <v>1096</v>
      </c>
      <c r="C547" t="s">
        <v>4947</v>
      </c>
      <c r="D547" t="s">
        <v>5290</v>
      </c>
      <c r="E547" t="s">
        <v>6230</v>
      </c>
      <c r="F547" t="s">
        <v>5310</v>
      </c>
    </row>
    <row r="548" spans="1:6">
      <c r="A548" s="4" t="s">
        <v>1095</v>
      </c>
      <c r="B548" t="s">
        <v>2205</v>
      </c>
      <c r="C548" t="s">
        <v>4947</v>
      </c>
      <c r="D548" t="s">
        <v>5290</v>
      </c>
      <c r="E548" t="s">
        <v>6230</v>
      </c>
      <c r="F548" t="s">
        <v>5310</v>
      </c>
    </row>
    <row r="549" spans="1:6">
      <c r="A549" t="s">
        <v>4816</v>
      </c>
      <c r="B549" t="s">
        <v>4817</v>
      </c>
      <c r="C549" t="s">
        <v>4947</v>
      </c>
      <c r="D549" t="s">
        <v>5290</v>
      </c>
      <c r="E549" t="s">
        <v>4817</v>
      </c>
      <c r="F549" t="s">
        <v>5313</v>
      </c>
    </row>
    <row r="550" spans="1:6">
      <c r="A550" s="4" t="s">
        <v>3475</v>
      </c>
      <c r="B550" t="s">
        <v>3476</v>
      </c>
      <c r="C550" t="s">
        <v>4947</v>
      </c>
      <c r="D550" t="s">
        <v>5290</v>
      </c>
      <c r="E550" t="s">
        <v>3476</v>
      </c>
      <c r="F550" t="s">
        <v>5310</v>
      </c>
    </row>
    <row r="551" spans="1:6">
      <c r="A551" t="s">
        <v>4406</v>
      </c>
      <c r="B551" t="s">
        <v>4407</v>
      </c>
      <c r="C551" t="s">
        <v>4947</v>
      </c>
      <c r="D551" t="s">
        <v>5290</v>
      </c>
      <c r="E551" t="s">
        <v>4407</v>
      </c>
      <c r="F551" t="s">
        <v>5310</v>
      </c>
    </row>
    <row r="552" spans="1:6">
      <c r="A552" s="4" t="s">
        <v>1097</v>
      </c>
      <c r="B552" t="s">
        <v>1098</v>
      </c>
      <c r="C552" t="s">
        <v>4947</v>
      </c>
      <c r="D552" t="s">
        <v>5290</v>
      </c>
      <c r="E552" t="s">
        <v>6229</v>
      </c>
      <c r="F552" t="s">
        <v>5310</v>
      </c>
    </row>
    <row r="553" spans="1:6">
      <c r="A553" s="4" t="s">
        <v>1099</v>
      </c>
      <c r="B553" t="s">
        <v>1100</v>
      </c>
      <c r="C553" t="s">
        <v>4947</v>
      </c>
      <c r="D553" t="s">
        <v>5290</v>
      </c>
      <c r="E553" t="s">
        <v>1100</v>
      </c>
      <c r="F553" t="s">
        <v>5314</v>
      </c>
    </row>
    <row r="554" spans="1:6">
      <c r="A554" s="4" t="s">
        <v>2344</v>
      </c>
      <c r="B554" t="s">
        <v>2345</v>
      </c>
      <c r="C554" t="s">
        <v>4947</v>
      </c>
      <c r="D554" t="s">
        <v>5290</v>
      </c>
      <c r="E554" t="s">
        <v>2345</v>
      </c>
      <c r="F554" t="s">
        <v>5310</v>
      </c>
    </row>
    <row r="555" spans="1:6">
      <c r="A555" s="4" t="s">
        <v>2206</v>
      </c>
      <c r="B555" t="s">
        <v>2207</v>
      </c>
      <c r="C555" t="s">
        <v>4947</v>
      </c>
      <c r="D555" t="s">
        <v>5290</v>
      </c>
      <c r="E555" t="s">
        <v>2207</v>
      </c>
      <c r="F555" t="s">
        <v>5310</v>
      </c>
    </row>
    <row r="556" spans="1:6">
      <c r="A556" s="4" t="s">
        <v>1101</v>
      </c>
      <c r="B556" t="s">
        <v>1102</v>
      </c>
      <c r="C556" t="s">
        <v>4947</v>
      </c>
      <c r="D556" t="s">
        <v>5290</v>
      </c>
      <c r="E556" t="s">
        <v>1102</v>
      </c>
      <c r="F556" t="s">
        <v>5310</v>
      </c>
    </row>
    <row r="557" spans="1:6">
      <c r="A557" s="4" t="s">
        <v>1704</v>
      </c>
      <c r="B557" t="s">
        <v>1705</v>
      </c>
      <c r="C557" t="s">
        <v>4947</v>
      </c>
      <c r="D557" t="s">
        <v>5290</v>
      </c>
      <c r="E557" t="s">
        <v>6228</v>
      </c>
      <c r="F557" t="s">
        <v>5310</v>
      </c>
    </row>
    <row r="558" spans="1:6">
      <c r="A558" s="4" t="s">
        <v>1567</v>
      </c>
      <c r="B558" t="s">
        <v>1568</v>
      </c>
      <c r="C558" t="s">
        <v>4947</v>
      </c>
      <c r="D558" t="s">
        <v>5290</v>
      </c>
      <c r="E558" t="s">
        <v>6227</v>
      </c>
      <c r="F558" t="s">
        <v>5310</v>
      </c>
    </row>
    <row r="559" spans="1:6">
      <c r="A559" s="4" t="s">
        <v>2346</v>
      </c>
      <c r="B559" t="s">
        <v>2347</v>
      </c>
      <c r="C559" t="s">
        <v>4947</v>
      </c>
      <c r="D559" t="s">
        <v>5290</v>
      </c>
      <c r="E559" t="s">
        <v>2347</v>
      </c>
      <c r="F559" t="s">
        <v>5310</v>
      </c>
    </row>
    <row r="560" spans="1:6">
      <c r="A560" s="4" t="s">
        <v>1728</v>
      </c>
      <c r="B560" t="s">
        <v>1729</v>
      </c>
      <c r="C560" t="s">
        <v>4947</v>
      </c>
      <c r="D560" t="s">
        <v>5290</v>
      </c>
      <c r="E560" t="s">
        <v>6189</v>
      </c>
      <c r="F560" t="s">
        <v>5310</v>
      </c>
    </row>
    <row r="561" spans="1:6">
      <c r="A561" t="s">
        <v>3235</v>
      </c>
      <c r="B561" t="s">
        <v>3236</v>
      </c>
      <c r="C561" t="s">
        <v>4947</v>
      </c>
      <c r="D561" t="s">
        <v>5290</v>
      </c>
      <c r="E561" t="s">
        <v>6226</v>
      </c>
      <c r="F561" t="s">
        <v>5310</v>
      </c>
    </row>
    <row r="562" spans="1:6">
      <c r="A562" s="4" t="s">
        <v>3420</v>
      </c>
      <c r="B562" t="s">
        <v>3421</v>
      </c>
      <c r="C562" t="s">
        <v>4947</v>
      </c>
      <c r="D562" t="s">
        <v>5290</v>
      </c>
      <c r="E562" t="s">
        <v>3421</v>
      </c>
      <c r="F562" t="s">
        <v>5313</v>
      </c>
    </row>
    <row r="563" spans="1:6">
      <c r="A563" s="4" t="s">
        <v>1395</v>
      </c>
      <c r="B563" t="s">
        <v>1396</v>
      </c>
      <c r="C563" t="s">
        <v>4947</v>
      </c>
      <c r="D563" t="s">
        <v>5290</v>
      </c>
      <c r="E563" t="s">
        <v>6225</v>
      </c>
      <c r="F563" t="s">
        <v>5310</v>
      </c>
    </row>
    <row r="564" spans="1:6">
      <c r="A564" s="4" t="s">
        <v>1021</v>
      </c>
      <c r="B564" t="s">
        <v>1022</v>
      </c>
      <c r="C564" t="s">
        <v>4947</v>
      </c>
      <c r="D564" t="s">
        <v>5290</v>
      </c>
      <c r="E564" t="s">
        <v>6188</v>
      </c>
      <c r="F564" t="s">
        <v>5310</v>
      </c>
    </row>
    <row r="565" spans="1:6">
      <c r="A565" s="4" t="s">
        <v>3446</v>
      </c>
      <c r="B565" t="s">
        <v>3447</v>
      </c>
      <c r="C565" t="s">
        <v>4947</v>
      </c>
      <c r="D565" t="s">
        <v>5290</v>
      </c>
      <c r="E565" t="s">
        <v>3447</v>
      </c>
      <c r="F565" t="s">
        <v>5313</v>
      </c>
    </row>
    <row r="566" spans="1:6">
      <c r="A566" s="4" t="s">
        <v>1017</v>
      </c>
      <c r="B566" t="s">
        <v>1018</v>
      </c>
      <c r="C566" t="s">
        <v>4947</v>
      </c>
      <c r="D566" t="s">
        <v>5290</v>
      </c>
      <c r="E566" t="s">
        <v>6224</v>
      </c>
      <c r="F566" t="s">
        <v>5310</v>
      </c>
    </row>
    <row r="567" spans="1:6">
      <c r="A567" s="4" t="s">
        <v>1730</v>
      </c>
      <c r="B567" t="s">
        <v>1731</v>
      </c>
      <c r="C567" t="s">
        <v>4947</v>
      </c>
      <c r="D567" t="s">
        <v>5290</v>
      </c>
      <c r="E567" t="s">
        <v>6187</v>
      </c>
      <c r="F567" t="s">
        <v>5310</v>
      </c>
    </row>
    <row r="568" spans="1:6">
      <c r="A568" s="4" t="s">
        <v>2744</v>
      </c>
      <c r="B568" t="s">
        <v>2745</v>
      </c>
      <c r="C568" t="s">
        <v>4947</v>
      </c>
      <c r="D568" t="s">
        <v>5290</v>
      </c>
      <c r="E568" t="s">
        <v>2745</v>
      </c>
      <c r="F568" t="s">
        <v>5315</v>
      </c>
    </row>
    <row r="569" spans="1:6">
      <c r="A569" s="4" t="s">
        <v>2744</v>
      </c>
      <c r="B569" t="s">
        <v>2746</v>
      </c>
      <c r="C569" t="s">
        <v>4947</v>
      </c>
      <c r="D569" t="s">
        <v>5290</v>
      </c>
      <c r="E569" t="s">
        <v>2745</v>
      </c>
      <c r="F569" t="s">
        <v>5315</v>
      </c>
    </row>
    <row r="570" spans="1:6">
      <c r="A570" s="4" t="s">
        <v>2348</v>
      </c>
      <c r="B570" t="s">
        <v>2349</v>
      </c>
      <c r="C570" t="s">
        <v>4947</v>
      </c>
      <c r="D570" t="s">
        <v>5290</v>
      </c>
      <c r="E570" t="s">
        <v>2349</v>
      </c>
      <c r="F570" t="s">
        <v>5310</v>
      </c>
    </row>
    <row r="571" spans="1:6">
      <c r="A571" s="4" t="s">
        <v>2350</v>
      </c>
      <c r="B571" t="s">
        <v>2351</v>
      </c>
      <c r="C571" t="s">
        <v>4947</v>
      </c>
      <c r="D571" t="s">
        <v>5290</v>
      </c>
      <c r="E571" t="s">
        <v>2351</v>
      </c>
      <c r="F571" t="s">
        <v>5310</v>
      </c>
    </row>
    <row r="572" spans="1:6">
      <c r="A572" s="4" t="s">
        <v>2352</v>
      </c>
      <c r="B572" t="s">
        <v>2353</v>
      </c>
      <c r="C572" t="s">
        <v>4947</v>
      </c>
      <c r="D572" t="s">
        <v>5290</v>
      </c>
      <c r="E572" t="s">
        <v>2353</v>
      </c>
      <c r="F572" t="s">
        <v>5310</v>
      </c>
    </row>
    <row r="573" spans="1:6">
      <c r="A573" s="4" t="s">
        <v>1103</v>
      </c>
      <c r="B573" t="s">
        <v>1104</v>
      </c>
      <c r="C573" t="s">
        <v>4947</v>
      </c>
      <c r="D573" t="s">
        <v>5290</v>
      </c>
      <c r="E573" t="s">
        <v>6223</v>
      </c>
      <c r="F573" t="s">
        <v>5310</v>
      </c>
    </row>
    <row r="574" spans="1:6">
      <c r="A574" s="4" t="s">
        <v>3495</v>
      </c>
      <c r="B574" t="s">
        <v>3496</v>
      </c>
      <c r="C574" t="s">
        <v>4947</v>
      </c>
      <c r="D574" t="s">
        <v>5290</v>
      </c>
      <c r="E574" t="s">
        <v>3496</v>
      </c>
      <c r="F574" t="s">
        <v>5310</v>
      </c>
    </row>
    <row r="575" spans="1:6">
      <c r="A575" s="4" t="s">
        <v>1105</v>
      </c>
      <c r="B575" t="s">
        <v>1106</v>
      </c>
      <c r="C575" t="s">
        <v>4947</v>
      </c>
      <c r="D575" t="s">
        <v>5290</v>
      </c>
      <c r="E575" t="s">
        <v>2208</v>
      </c>
      <c r="F575" t="s">
        <v>5310</v>
      </c>
    </row>
    <row r="576" spans="1:6">
      <c r="A576" s="4" t="s">
        <v>1105</v>
      </c>
      <c r="B576" t="s">
        <v>2208</v>
      </c>
      <c r="C576" t="s">
        <v>4947</v>
      </c>
      <c r="D576" t="s">
        <v>5290</v>
      </c>
      <c r="E576" t="s">
        <v>2208</v>
      </c>
      <c r="F576" t="s">
        <v>5310</v>
      </c>
    </row>
    <row r="577" spans="1:6">
      <c r="A577" t="s">
        <v>4410</v>
      </c>
      <c r="B577" t="s">
        <v>4411</v>
      </c>
      <c r="C577" t="s">
        <v>4947</v>
      </c>
      <c r="D577" t="s">
        <v>5290</v>
      </c>
      <c r="E577" t="s">
        <v>4411</v>
      </c>
      <c r="F577" t="s">
        <v>5310</v>
      </c>
    </row>
    <row r="578" spans="1:6">
      <c r="A578" s="4" t="s">
        <v>2747</v>
      </c>
      <c r="B578" t="s">
        <v>2748</v>
      </c>
      <c r="C578" t="s">
        <v>4947</v>
      </c>
      <c r="D578" t="s">
        <v>5290</v>
      </c>
      <c r="E578" t="s">
        <v>2748</v>
      </c>
      <c r="F578" t="s">
        <v>5315</v>
      </c>
    </row>
    <row r="579" spans="1:6">
      <c r="A579" s="4" t="s">
        <v>1569</v>
      </c>
      <c r="B579" t="s">
        <v>1570</v>
      </c>
      <c r="C579" t="s">
        <v>4947</v>
      </c>
      <c r="D579" t="s">
        <v>5290</v>
      </c>
      <c r="E579" t="s">
        <v>6222</v>
      </c>
      <c r="F579" t="s">
        <v>5310</v>
      </c>
    </row>
    <row r="580" spans="1:6">
      <c r="A580" s="4" t="s">
        <v>1569</v>
      </c>
      <c r="B580" t="s">
        <v>1571</v>
      </c>
      <c r="C580" t="s">
        <v>4947</v>
      </c>
      <c r="D580" t="s">
        <v>5290</v>
      </c>
      <c r="E580" t="s">
        <v>6222</v>
      </c>
      <c r="F580" t="s">
        <v>5310</v>
      </c>
    </row>
    <row r="581" spans="1:6">
      <c r="A581" s="4" t="s">
        <v>2354</v>
      </c>
      <c r="B581" t="s">
        <v>2355</v>
      </c>
      <c r="C581" t="s">
        <v>4947</v>
      </c>
      <c r="D581" t="s">
        <v>5290</v>
      </c>
      <c r="E581" t="s">
        <v>2355</v>
      </c>
      <c r="F581" t="s">
        <v>5310</v>
      </c>
    </row>
    <row r="582" spans="1:6">
      <c r="A582" s="4" t="s">
        <v>1706</v>
      </c>
      <c r="B582" t="s">
        <v>1707</v>
      </c>
      <c r="C582" t="s">
        <v>4947</v>
      </c>
      <c r="D582" t="s">
        <v>5290</v>
      </c>
      <c r="E582" t="s">
        <v>6221</v>
      </c>
      <c r="F582" t="s">
        <v>5310</v>
      </c>
    </row>
    <row r="583" spans="1:6">
      <c r="A583" s="4" t="s">
        <v>3732</v>
      </c>
      <c r="B583" t="s">
        <v>3733</v>
      </c>
      <c r="C583" t="s">
        <v>4947</v>
      </c>
      <c r="D583" t="s">
        <v>5290</v>
      </c>
      <c r="E583" t="s">
        <v>3733</v>
      </c>
      <c r="F583" t="s">
        <v>5310</v>
      </c>
    </row>
    <row r="584" spans="1:6">
      <c r="A584" s="4" t="s">
        <v>3734</v>
      </c>
      <c r="B584" t="s">
        <v>3735</v>
      </c>
      <c r="C584" t="s">
        <v>4947</v>
      </c>
      <c r="D584" t="s">
        <v>5290</v>
      </c>
      <c r="E584" t="s">
        <v>3735</v>
      </c>
      <c r="F584" t="s">
        <v>5310</v>
      </c>
    </row>
    <row r="585" spans="1:6">
      <c r="A585" t="s">
        <v>4859</v>
      </c>
      <c r="B585" t="s">
        <v>4860</v>
      </c>
      <c r="C585" t="s">
        <v>4947</v>
      </c>
      <c r="D585" t="s">
        <v>5290</v>
      </c>
      <c r="E585" t="s">
        <v>4860</v>
      </c>
      <c r="F585" t="s">
        <v>5313</v>
      </c>
    </row>
    <row r="586" spans="1:6">
      <c r="A586" s="4" t="s">
        <v>2450</v>
      </c>
      <c r="B586" t="s">
        <v>2451</v>
      </c>
      <c r="C586" t="s">
        <v>4947</v>
      </c>
      <c r="D586" t="s">
        <v>5290</v>
      </c>
      <c r="E586" t="s">
        <v>2451</v>
      </c>
      <c r="F586" t="s">
        <v>5314</v>
      </c>
    </row>
    <row r="587" spans="1:6">
      <c r="A587" s="4" t="s">
        <v>1107</v>
      </c>
      <c r="B587" t="s">
        <v>1108</v>
      </c>
      <c r="C587" t="s">
        <v>4947</v>
      </c>
      <c r="D587" t="s">
        <v>5290</v>
      </c>
      <c r="E587" t="s">
        <v>6220</v>
      </c>
      <c r="F587" t="s">
        <v>5310</v>
      </c>
    </row>
    <row r="588" spans="1:6">
      <c r="A588" t="s">
        <v>3237</v>
      </c>
      <c r="B588" t="s">
        <v>3238</v>
      </c>
      <c r="C588" t="s">
        <v>4947</v>
      </c>
      <c r="D588" t="s">
        <v>5290</v>
      </c>
      <c r="E588" t="s">
        <v>3238</v>
      </c>
      <c r="F588" t="s">
        <v>5310</v>
      </c>
    </row>
    <row r="589" spans="1:6">
      <c r="A589" s="4" t="s">
        <v>3477</v>
      </c>
      <c r="B589" t="s">
        <v>3478</v>
      </c>
      <c r="C589" t="s">
        <v>4947</v>
      </c>
      <c r="D589" t="s">
        <v>5290</v>
      </c>
      <c r="E589" t="s">
        <v>3478</v>
      </c>
      <c r="F589" t="s">
        <v>5310</v>
      </c>
    </row>
    <row r="590" spans="1:6">
      <c r="A590" s="4" t="s">
        <v>3873</v>
      </c>
      <c r="B590" t="s">
        <v>3874</v>
      </c>
      <c r="C590" t="s">
        <v>4947</v>
      </c>
      <c r="D590" t="s">
        <v>5290</v>
      </c>
      <c r="E590" t="s">
        <v>3874</v>
      </c>
      <c r="F590" t="s">
        <v>5310</v>
      </c>
    </row>
    <row r="591" spans="1:6">
      <c r="A591" s="4" t="s">
        <v>1019</v>
      </c>
      <c r="B591" t="s">
        <v>1020</v>
      </c>
      <c r="C591" t="s">
        <v>4947</v>
      </c>
      <c r="D591" t="s">
        <v>5290</v>
      </c>
      <c r="E591" t="s">
        <v>6219</v>
      </c>
      <c r="F591" t="s">
        <v>5310</v>
      </c>
    </row>
    <row r="592" spans="1:6">
      <c r="A592" t="s">
        <v>3239</v>
      </c>
      <c r="B592" t="s">
        <v>3240</v>
      </c>
      <c r="C592" t="s">
        <v>4947</v>
      </c>
      <c r="D592" t="s">
        <v>5290</v>
      </c>
      <c r="E592" t="s">
        <v>6218</v>
      </c>
      <c r="F592" t="s">
        <v>5310</v>
      </c>
    </row>
    <row r="593" spans="1:6">
      <c r="A593" t="s">
        <v>3241</v>
      </c>
      <c r="B593" t="s">
        <v>3242</v>
      </c>
      <c r="C593" t="s">
        <v>4947</v>
      </c>
      <c r="D593" t="s">
        <v>5290</v>
      </c>
      <c r="E593" t="s">
        <v>6217</v>
      </c>
      <c r="F593" t="s">
        <v>5310</v>
      </c>
    </row>
    <row r="594" spans="1:6">
      <c r="A594" s="4" t="s">
        <v>2356</v>
      </c>
      <c r="B594" t="s">
        <v>2357</v>
      </c>
      <c r="C594" t="s">
        <v>4947</v>
      </c>
      <c r="D594" t="s">
        <v>5290</v>
      </c>
      <c r="E594" t="s">
        <v>2357</v>
      </c>
      <c r="F594" t="s">
        <v>5310</v>
      </c>
    </row>
    <row r="595" spans="1:6">
      <c r="A595" s="4" t="s">
        <v>1109</v>
      </c>
      <c r="B595" t="s">
        <v>1110</v>
      </c>
      <c r="C595" t="s">
        <v>4947</v>
      </c>
      <c r="D595" t="s">
        <v>5290</v>
      </c>
      <c r="E595" t="s">
        <v>6216</v>
      </c>
      <c r="F595" t="s">
        <v>5310</v>
      </c>
    </row>
    <row r="596" spans="1:6">
      <c r="A596" t="s">
        <v>3243</v>
      </c>
      <c r="B596" t="s">
        <v>3244</v>
      </c>
      <c r="C596" t="s">
        <v>4947</v>
      </c>
      <c r="D596" t="s">
        <v>5290</v>
      </c>
      <c r="E596" t="s">
        <v>6215</v>
      </c>
      <c r="F596" t="s">
        <v>5310</v>
      </c>
    </row>
    <row r="597" spans="1:6">
      <c r="A597" s="4" t="s">
        <v>2749</v>
      </c>
      <c r="B597" t="s">
        <v>2750</v>
      </c>
      <c r="C597" t="s">
        <v>4947</v>
      </c>
      <c r="D597" t="s">
        <v>5290</v>
      </c>
      <c r="E597" t="s">
        <v>2750</v>
      </c>
      <c r="F597" t="s">
        <v>5315</v>
      </c>
    </row>
    <row r="598" spans="1:6">
      <c r="A598" s="4" t="s">
        <v>2751</v>
      </c>
      <c r="B598" t="s">
        <v>2752</v>
      </c>
      <c r="C598" t="s">
        <v>4947</v>
      </c>
      <c r="D598" t="s">
        <v>5290</v>
      </c>
      <c r="E598" t="s">
        <v>2752</v>
      </c>
      <c r="F598" t="s">
        <v>5315</v>
      </c>
    </row>
    <row r="599" spans="1:6">
      <c r="A599" s="4" t="s">
        <v>2358</v>
      </c>
      <c r="B599" t="s">
        <v>2359</v>
      </c>
      <c r="C599" t="s">
        <v>4947</v>
      </c>
      <c r="D599" t="s">
        <v>5290</v>
      </c>
      <c r="E599" t="s">
        <v>2359</v>
      </c>
      <c r="F599" t="s">
        <v>5310</v>
      </c>
    </row>
    <row r="600" spans="1:6">
      <c r="A600" t="s">
        <v>4818</v>
      </c>
      <c r="B600" t="s">
        <v>4819</v>
      </c>
      <c r="C600" t="s">
        <v>4947</v>
      </c>
      <c r="D600" t="s">
        <v>5290</v>
      </c>
      <c r="E600" t="s">
        <v>4819</v>
      </c>
      <c r="F600" t="s">
        <v>5313</v>
      </c>
    </row>
    <row r="601" spans="1:6">
      <c r="A601" s="4" t="s">
        <v>1708</v>
      </c>
      <c r="B601" t="s">
        <v>1709</v>
      </c>
      <c r="C601" t="s">
        <v>4947</v>
      </c>
      <c r="D601" t="s">
        <v>5290</v>
      </c>
      <c r="E601" t="s">
        <v>6214</v>
      </c>
      <c r="F601" t="s">
        <v>5310</v>
      </c>
    </row>
    <row r="602" spans="1:6">
      <c r="A602" s="4" t="s">
        <v>1710</v>
      </c>
      <c r="B602" t="s">
        <v>1711</v>
      </c>
      <c r="C602" t="s">
        <v>4947</v>
      </c>
      <c r="D602" t="s">
        <v>5290</v>
      </c>
      <c r="E602" t="s">
        <v>6213</v>
      </c>
      <c r="F602" t="s">
        <v>5310</v>
      </c>
    </row>
    <row r="603" spans="1:6">
      <c r="A603" s="4" t="s">
        <v>1712</v>
      </c>
      <c r="B603" t="s">
        <v>1713</v>
      </c>
      <c r="C603" t="s">
        <v>4947</v>
      </c>
      <c r="D603" t="s">
        <v>5290</v>
      </c>
      <c r="E603" t="s">
        <v>1713</v>
      </c>
      <c r="F603" t="s">
        <v>5310</v>
      </c>
    </row>
    <row r="604" spans="1:6">
      <c r="A604" t="s">
        <v>4820</v>
      </c>
      <c r="B604" t="s">
        <v>4821</v>
      </c>
      <c r="C604" t="s">
        <v>4947</v>
      </c>
      <c r="D604" t="s">
        <v>5290</v>
      </c>
      <c r="E604" t="s">
        <v>4821</v>
      </c>
      <c r="F604" t="s">
        <v>5313</v>
      </c>
    </row>
    <row r="605" spans="1:6">
      <c r="A605" t="s">
        <v>3245</v>
      </c>
      <c r="B605" t="s">
        <v>3246</v>
      </c>
      <c r="C605" t="s">
        <v>4947</v>
      </c>
      <c r="D605" t="s">
        <v>5290</v>
      </c>
      <c r="E605" t="s">
        <v>6212</v>
      </c>
      <c r="F605" t="s">
        <v>5310</v>
      </c>
    </row>
    <row r="606" spans="1:6">
      <c r="A606" s="4" t="s">
        <v>2258</v>
      </c>
      <c r="B606" t="s">
        <v>2259</v>
      </c>
      <c r="C606" t="s">
        <v>4947</v>
      </c>
      <c r="D606" t="s">
        <v>5290</v>
      </c>
      <c r="E606" t="s">
        <v>6211</v>
      </c>
      <c r="F606" t="s">
        <v>5310</v>
      </c>
    </row>
    <row r="607" spans="1:6">
      <c r="A607" s="4" t="s">
        <v>3422</v>
      </c>
      <c r="B607" t="s">
        <v>3423</v>
      </c>
      <c r="C607" t="s">
        <v>4947</v>
      </c>
      <c r="D607" t="s">
        <v>5290</v>
      </c>
      <c r="E607" t="s">
        <v>3423</v>
      </c>
      <c r="F607" t="s">
        <v>5313</v>
      </c>
    </row>
    <row r="608" spans="1:6">
      <c r="A608" s="4" t="s">
        <v>2209</v>
      </c>
      <c r="B608" t="s">
        <v>2210</v>
      </c>
      <c r="C608" t="s">
        <v>4947</v>
      </c>
      <c r="D608" t="s">
        <v>5290</v>
      </c>
      <c r="E608" t="s">
        <v>6210</v>
      </c>
      <c r="F608" t="s">
        <v>5310</v>
      </c>
    </row>
    <row r="609" spans="1:6">
      <c r="A609" s="4" t="s">
        <v>1714</v>
      </c>
      <c r="B609" t="s">
        <v>1715</v>
      </c>
      <c r="C609" t="s">
        <v>4947</v>
      </c>
      <c r="D609" t="s">
        <v>5290</v>
      </c>
      <c r="E609" t="s">
        <v>6209</v>
      </c>
      <c r="F609" t="s">
        <v>5310</v>
      </c>
    </row>
    <row r="610" spans="1:6">
      <c r="A610" t="s">
        <v>4049</v>
      </c>
      <c r="B610" t="s">
        <v>4050</v>
      </c>
      <c r="C610" t="s">
        <v>4947</v>
      </c>
      <c r="D610" t="s">
        <v>5290</v>
      </c>
      <c r="E610" t="s">
        <v>4050</v>
      </c>
      <c r="F610" t="s">
        <v>5310</v>
      </c>
    </row>
    <row r="611" spans="1:6">
      <c r="A611" t="s">
        <v>4861</v>
      </c>
      <c r="B611" t="s">
        <v>4862</v>
      </c>
      <c r="C611" t="s">
        <v>4947</v>
      </c>
      <c r="D611" t="s">
        <v>5290</v>
      </c>
      <c r="E611" t="s">
        <v>4862</v>
      </c>
      <c r="F611" t="s">
        <v>5313</v>
      </c>
    </row>
    <row r="612" spans="1:6">
      <c r="A612" t="s">
        <v>4051</v>
      </c>
      <c r="B612" t="s">
        <v>4052</v>
      </c>
      <c r="C612" t="s">
        <v>4947</v>
      </c>
      <c r="D612" t="s">
        <v>5290</v>
      </c>
      <c r="E612" t="s">
        <v>4052</v>
      </c>
      <c r="F612" t="s">
        <v>5310</v>
      </c>
    </row>
    <row r="613" spans="1:6">
      <c r="A613" t="s">
        <v>3247</v>
      </c>
      <c r="B613" t="s">
        <v>3248</v>
      </c>
      <c r="C613" t="s">
        <v>4947</v>
      </c>
      <c r="D613" t="s">
        <v>5290</v>
      </c>
      <c r="E613" t="s">
        <v>6208</v>
      </c>
      <c r="F613" t="s">
        <v>5310</v>
      </c>
    </row>
    <row r="614" spans="1:6">
      <c r="A614" t="s">
        <v>3249</v>
      </c>
      <c r="B614" t="s">
        <v>3250</v>
      </c>
      <c r="C614" t="s">
        <v>4947</v>
      </c>
      <c r="D614" t="s">
        <v>5290</v>
      </c>
      <c r="E614" t="s">
        <v>6207</v>
      </c>
      <c r="F614" t="s">
        <v>5310</v>
      </c>
    </row>
    <row r="615" spans="1:6">
      <c r="A615" t="s">
        <v>3251</v>
      </c>
      <c r="B615" t="s">
        <v>3252</v>
      </c>
      <c r="C615" t="s">
        <v>4947</v>
      </c>
      <c r="D615" t="s">
        <v>5290</v>
      </c>
      <c r="E615" t="s">
        <v>6206</v>
      </c>
      <c r="F615" t="s">
        <v>5310</v>
      </c>
    </row>
    <row r="616" spans="1:6">
      <c r="A616" t="s">
        <v>4822</v>
      </c>
      <c r="B616" t="s">
        <v>4823</v>
      </c>
      <c r="C616" t="s">
        <v>4947</v>
      </c>
      <c r="D616" t="s">
        <v>5290</v>
      </c>
      <c r="E616" t="s">
        <v>4823</v>
      </c>
      <c r="F616" t="s">
        <v>5313</v>
      </c>
    </row>
    <row r="617" spans="1:6">
      <c r="A617" t="s">
        <v>3253</v>
      </c>
      <c r="B617" t="s">
        <v>3254</v>
      </c>
      <c r="C617" t="s">
        <v>4947</v>
      </c>
      <c r="D617" t="s">
        <v>5290</v>
      </c>
      <c r="E617" t="s">
        <v>3254</v>
      </c>
      <c r="F617" t="s">
        <v>5310</v>
      </c>
    </row>
    <row r="618" spans="1:6">
      <c r="A618" s="4" t="s">
        <v>1716</v>
      </c>
      <c r="B618" t="s">
        <v>1717</v>
      </c>
      <c r="C618" t="s">
        <v>4947</v>
      </c>
      <c r="D618" t="s">
        <v>5290</v>
      </c>
      <c r="E618" t="s">
        <v>6205</v>
      </c>
      <c r="F618" t="s">
        <v>5310</v>
      </c>
    </row>
    <row r="619" spans="1:6">
      <c r="A619" t="s">
        <v>3255</v>
      </c>
      <c r="B619" t="s">
        <v>3256</v>
      </c>
      <c r="C619" t="s">
        <v>4947</v>
      </c>
      <c r="D619" t="s">
        <v>5290</v>
      </c>
      <c r="E619" t="s">
        <v>6204</v>
      </c>
      <c r="F619" t="s">
        <v>5310</v>
      </c>
    </row>
    <row r="620" spans="1:6">
      <c r="A620" s="4" t="s">
        <v>2211</v>
      </c>
      <c r="B620" t="s">
        <v>2212</v>
      </c>
      <c r="C620" t="s">
        <v>4947</v>
      </c>
      <c r="D620" t="s">
        <v>5290</v>
      </c>
      <c r="E620" t="s">
        <v>5630</v>
      </c>
      <c r="F620" t="s">
        <v>5310</v>
      </c>
    </row>
    <row r="621" spans="1:6">
      <c r="A621" t="s">
        <v>3257</v>
      </c>
      <c r="B621" t="s">
        <v>3258</v>
      </c>
      <c r="C621" t="s">
        <v>4947</v>
      </c>
      <c r="D621" t="s">
        <v>5290</v>
      </c>
      <c r="E621" t="s">
        <v>6203</v>
      </c>
      <c r="F621" t="s">
        <v>5310</v>
      </c>
    </row>
    <row r="622" spans="1:6">
      <c r="A622" t="s">
        <v>3259</v>
      </c>
      <c r="B622" t="s">
        <v>3260</v>
      </c>
      <c r="C622" t="s">
        <v>4947</v>
      </c>
      <c r="D622" t="s">
        <v>5290</v>
      </c>
      <c r="E622" t="s">
        <v>6202</v>
      </c>
      <c r="F622" t="s">
        <v>5310</v>
      </c>
    </row>
    <row r="623" spans="1:6">
      <c r="A623" s="4" t="s">
        <v>2213</v>
      </c>
      <c r="B623" t="s">
        <v>2214</v>
      </c>
      <c r="C623" t="s">
        <v>4947</v>
      </c>
      <c r="D623" t="s">
        <v>5290</v>
      </c>
      <c r="E623" t="s">
        <v>6201</v>
      </c>
      <c r="F623" t="s">
        <v>5310</v>
      </c>
    </row>
    <row r="624" spans="1:6">
      <c r="A624" t="s">
        <v>4824</v>
      </c>
      <c r="B624" t="s">
        <v>4825</v>
      </c>
      <c r="C624" t="s">
        <v>4947</v>
      </c>
      <c r="D624" t="s">
        <v>5290</v>
      </c>
      <c r="E624" t="s">
        <v>4825</v>
      </c>
      <c r="F624" t="s">
        <v>5313</v>
      </c>
    </row>
    <row r="625" spans="1:6">
      <c r="A625" s="4" t="s">
        <v>1718</v>
      </c>
      <c r="B625" t="s">
        <v>1719</v>
      </c>
      <c r="C625" t="s">
        <v>4947</v>
      </c>
      <c r="D625" t="s">
        <v>5290</v>
      </c>
      <c r="E625" t="s">
        <v>5629</v>
      </c>
      <c r="F625" t="s">
        <v>5310</v>
      </c>
    </row>
    <row r="626" spans="1:6">
      <c r="A626" t="s">
        <v>3261</v>
      </c>
      <c r="B626" t="s">
        <v>3262</v>
      </c>
      <c r="C626" t="s">
        <v>4947</v>
      </c>
      <c r="D626" t="s">
        <v>5290</v>
      </c>
      <c r="E626" t="s">
        <v>6200</v>
      </c>
      <c r="F626" t="s">
        <v>5310</v>
      </c>
    </row>
    <row r="627" spans="1:6">
      <c r="A627" t="s">
        <v>4826</v>
      </c>
      <c r="B627" t="s">
        <v>4827</v>
      </c>
      <c r="C627" t="s">
        <v>4947</v>
      </c>
      <c r="D627" t="s">
        <v>5290</v>
      </c>
      <c r="E627" t="s">
        <v>4827</v>
      </c>
      <c r="F627" t="s">
        <v>5313</v>
      </c>
    </row>
    <row r="628" spans="1:6">
      <c r="A628" t="s">
        <v>4828</v>
      </c>
      <c r="B628" t="s">
        <v>4829</v>
      </c>
      <c r="C628" t="s">
        <v>4947</v>
      </c>
      <c r="D628" t="s">
        <v>5290</v>
      </c>
      <c r="E628" t="s">
        <v>4829</v>
      </c>
      <c r="F628" t="s">
        <v>5313</v>
      </c>
    </row>
    <row r="629" spans="1:6">
      <c r="A629" t="s">
        <v>4863</v>
      </c>
      <c r="B629" t="s">
        <v>4864</v>
      </c>
      <c r="C629" t="s">
        <v>4947</v>
      </c>
      <c r="D629" t="s">
        <v>5290</v>
      </c>
      <c r="E629" t="s">
        <v>4864</v>
      </c>
      <c r="F629" t="e">
        <v>#N/A</v>
      </c>
    </row>
    <row r="630" spans="1:6">
      <c r="A630" t="s">
        <v>4865</v>
      </c>
      <c r="B630" t="s">
        <v>4866</v>
      </c>
      <c r="C630" t="s">
        <v>4947</v>
      </c>
      <c r="D630" t="s">
        <v>5290</v>
      </c>
      <c r="E630" t="s">
        <v>4866</v>
      </c>
      <c r="F630" t="e">
        <v>#N/A</v>
      </c>
    </row>
    <row r="631" spans="1:6">
      <c r="A631" t="s">
        <v>4830</v>
      </c>
      <c r="B631" t="s">
        <v>4831</v>
      </c>
      <c r="C631" t="s">
        <v>4947</v>
      </c>
      <c r="D631" t="s">
        <v>5290</v>
      </c>
      <c r="E631" t="s">
        <v>4831</v>
      </c>
      <c r="F631" t="s">
        <v>5313</v>
      </c>
    </row>
    <row r="632" spans="1:6">
      <c r="A632" t="s">
        <v>4640</v>
      </c>
      <c r="B632" t="s">
        <v>4641</v>
      </c>
      <c r="C632" t="s">
        <v>4947</v>
      </c>
      <c r="D632" t="s">
        <v>5290</v>
      </c>
      <c r="E632" t="s">
        <v>4641</v>
      </c>
      <c r="F632" t="s">
        <v>5310</v>
      </c>
    </row>
    <row r="633" spans="1:6">
      <c r="A633" s="4" t="s">
        <v>2215</v>
      </c>
      <c r="B633" t="s">
        <v>2216</v>
      </c>
      <c r="C633" t="s">
        <v>4947</v>
      </c>
      <c r="D633" t="s">
        <v>5290</v>
      </c>
      <c r="E633" t="s">
        <v>6199</v>
      </c>
      <c r="F633" t="s">
        <v>5310</v>
      </c>
    </row>
    <row r="634" spans="1:6">
      <c r="A634" s="4" t="s">
        <v>2753</v>
      </c>
      <c r="B634" t="s">
        <v>2754</v>
      </c>
      <c r="C634" t="s">
        <v>4947</v>
      </c>
      <c r="D634" t="s">
        <v>5290</v>
      </c>
      <c r="E634" t="s">
        <v>2754</v>
      </c>
      <c r="F634" t="s">
        <v>5309</v>
      </c>
    </row>
    <row r="635" spans="1:6">
      <c r="A635" s="4" t="s">
        <v>3479</v>
      </c>
      <c r="B635" t="s">
        <v>3480</v>
      </c>
      <c r="C635" t="s">
        <v>4947</v>
      </c>
      <c r="D635" t="s">
        <v>5290</v>
      </c>
      <c r="E635" t="s">
        <v>6198</v>
      </c>
      <c r="F635" t="s">
        <v>5310</v>
      </c>
    </row>
    <row r="636" spans="1:6">
      <c r="A636" s="4" t="s">
        <v>1111</v>
      </c>
      <c r="B636" t="s">
        <v>1112</v>
      </c>
      <c r="C636" t="s">
        <v>4947</v>
      </c>
      <c r="D636" t="s">
        <v>5290</v>
      </c>
      <c r="E636" t="s">
        <v>1112</v>
      </c>
      <c r="F636" t="s">
        <v>5314</v>
      </c>
    </row>
    <row r="637" spans="1:6">
      <c r="A637" t="s">
        <v>5239</v>
      </c>
      <c r="B637" t="s">
        <v>5240</v>
      </c>
      <c r="C637" t="s">
        <v>4947</v>
      </c>
      <c r="D637" t="s">
        <v>5290</v>
      </c>
      <c r="E637" t="s">
        <v>5240</v>
      </c>
      <c r="F637" t="s">
        <v>5306</v>
      </c>
    </row>
    <row r="638" spans="1:6">
      <c r="A638" t="s">
        <v>5241</v>
      </c>
      <c r="B638" t="s">
        <v>5242</v>
      </c>
      <c r="C638" t="s">
        <v>4947</v>
      </c>
      <c r="D638" t="s">
        <v>5290</v>
      </c>
      <c r="E638" t="s">
        <v>5242</v>
      </c>
      <c r="F638" t="s">
        <v>5306</v>
      </c>
    </row>
    <row r="639" spans="1:6">
      <c r="A639" t="s">
        <v>5243</v>
      </c>
      <c r="B639" t="s">
        <v>5244</v>
      </c>
      <c r="C639" t="s">
        <v>4947</v>
      </c>
      <c r="D639" t="s">
        <v>5290</v>
      </c>
      <c r="E639" t="s">
        <v>5244</v>
      </c>
      <c r="F639" t="s">
        <v>5306</v>
      </c>
    </row>
    <row r="640" spans="1:6">
      <c r="A640" s="4" t="s">
        <v>2224</v>
      </c>
      <c r="B640" t="s">
        <v>2225</v>
      </c>
      <c r="C640" t="s">
        <v>4947</v>
      </c>
      <c r="D640" t="s">
        <v>5290</v>
      </c>
      <c r="E640" t="s">
        <v>5628</v>
      </c>
      <c r="F640" t="s">
        <v>5310</v>
      </c>
    </row>
    <row r="641" spans="1:6">
      <c r="A641" s="4" t="s">
        <v>1720</v>
      </c>
      <c r="B641" t="s">
        <v>1721</v>
      </c>
      <c r="C641" t="s">
        <v>4947</v>
      </c>
      <c r="D641" t="s">
        <v>5290</v>
      </c>
      <c r="E641" t="s">
        <v>6197</v>
      </c>
      <c r="F641" t="s">
        <v>5310</v>
      </c>
    </row>
    <row r="642" spans="1:6">
      <c r="A642" s="4" t="s">
        <v>3875</v>
      </c>
      <c r="B642" t="s">
        <v>3876</v>
      </c>
      <c r="C642" t="s">
        <v>4947</v>
      </c>
      <c r="D642" t="s">
        <v>5290</v>
      </c>
      <c r="E642" t="s">
        <v>3876</v>
      </c>
      <c r="F642" t="s">
        <v>5310</v>
      </c>
    </row>
    <row r="643" spans="1:6">
      <c r="A643" s="4" t="s">
        <v>1722</v>
      </c>
      <c r="B643" t="s">
        <v>1723</v>
      </c>
      <c r="C643" t="s">
        <v>4947</v>
      </c>
      <c r="D643" t="s">
        <v>5290</v>
      </c>
      <c r="E643" t="s">
        <v>6196</v>
      </c>
      <c r="F643" t="s">
        <v>5310</v>
      </c>
    </row>
    <row r="644" spans="1:6">
      <c r="A644" s="4" t="s">
        <v>1722</v>
      </c>
      <c r="B644" t="s">
        <v>2217</v>
      </c>
      <c r="C644" t="s">
        <v>4947</v>
      </c>
      <c r="D644" t="s">
        <v>5290</v>
      </c>
      <c r="E644" t="s">
        <v>6196</v>
      </c>
      <c r="F644" t="s">
        <v>5310</v>
      </c>
    </row>
    <row r="645" spans="1:6">
      <c r="A645" s="4" t="s">
        <v>2452</v>
      </c>
      <c r="B645" t="s">
        <v>2453</v>
      </c>
      <c r="C645" t="s">
        <v>4947</v>
      </c>
      <c r="D645" t="s">
        <v>5290</v>
      </c>
      <c r="E645" t="s">
        <v>2453</v>
      </c>
      <c r="F645" t="s">
        <v>5314</v>
      </c>
    </row>
    <row r="646" spans="1:6">
      <c r="A646" s="4" t="s">
        <v>3449</v>
      </c>
      <c r="B646" t="s">
        <v>3450</v>
      </c>
      <c r="C646" t="s">
        <v>4947</v>
      </c>
      <c r="D646" t="s">
        <v>5290</v>
      </c>
      <c r="E646" t="s">
        <v>3450</v>
      </c>
      <c r="F646" t="s">
        <v>5313</v>
      </c>
    </row>
    <row r="647" spans="1:6">
      <c r="A647" t="s">
        <v>4832</v>
      </c>
      <c r="B647" t="s">
        <v>4833</v>
      </c>
      <c r="C647" t="s">
        <v>4947</v>
      </c>
      <c r="D647" t="s">
        <v>5290</v>
      </c>
      <c r="E647" t="s">
        <v>4833</v>
      </c>
      <c r="F647" t="s">
        <v>5313</v>
      </c>
    </row>
    <row r="648" spans="1:6">
      <c r="A648" s="4" t="s">
        <v>3877</v>
      </c>
      <c r="B648" t="s">
        <v>3878</v>
      </c>
      <c r="C648" t="s">
        <v>4947</v>
      </c>
      <c r="D648" t="s">
        <v>5290</v>
      </c>
      <c r="E648" t="s">
        <v>3878</v>
      </c>
      <c r="F648" t="s">
        <v>5310</v>
      </c>
    </row>
    <row r="649" spans="1:6">
      <c r="A649" s="4" t="s">
        <v>2218</v>
      </c>
      <c r="B649" t="s">
        <v>2219</v>
      </c>
      <c r="C649" t="s">
        <v>4947</v>
      </c>
      <c r="D649" t="s">
        <v>5290</v>
      </c>
      <c r="E649" t="s">
        <v>2219</v>
      </c>
      <c r="F649" t="s">
        <v>5310</v>
      </c>
    </row>
    <row r="650" spans="1:6">
      <c r="A650" s="4" t="s">
        <v>3736</v>
      </c>
      <c r="B650" t="s">
        <v>3737</v>
      </c>
      <c r="C650" t="s">
        <v>4947</v>
      </c>
      <c r="D650" t="s">
        <v>5290</v>
      </c>
      <c r="E650" t="s">
        <v>3737</v>
      </c>
      <c r="F650" t="s">
        <v>5310</v>
      </c>
    </row>
    <row r="651" spans="1:6">
      <c r="A651" s="4" t="s">
        <v>1724</v>
      </c>
      <c r="B651" t="s">
        <v>1725</v>
      </c>
      <c r="C651" t="s">
        <v>4947</v>
      </c>
      <c r="D651" t="s">
        <v>5290</v>
      </c>
      <c r="E651" t="s">
        <v>1725</v>
      </c>
      <c r="F651" t="s">
        <v>5310</v>
      </c>
    </row>
    <row r="652" spans="1:6">
      <c r="A652" s="4" t="s">
        <v>1113</v>
      </c>
      <c r="B652" t="s">
        <v>1114</v>
      </c>
      <c r="C652" t="s">
        <v>4947</v>
      </c>
      <c r="D652" t="s">
        <v>5290</v>
      </c>
      <c r="E652" t="s">
        <v>1114</v>
      </c>
      <c r="F652" t="s">
        <v>5310</v>
      </c>
    </row>
    <row r="653" spans="1:6">
      <c r="A653" t="s">
        <v>4644</v>
      </c>
      <c r="B653" t="s">
        <v>4645</v>
      </c>
      <c r="C653" t="s">
        <v>4947</v>
      </c>
      <c r="D653" t="s">
        <v>5290</v>
      </c>
      <c r="E653" t="s">
        <v>4645</v>
      </c>
      <c r="F653" t="s">
        <v>5310</v>
      </c>
    </row>
    <row r="654" spans="1:6">
      <c r="A654" s="4" t="s">
        <v>1123</v>
      </c>
      <c r="B654" t="s">
        <v>1124</v>
      </c>
      <c r="C654" t="s">
        <v>4947</v>
      </c>
      <c r="D654" t="s">
        <v>5290</v>
      </c>
      <c r="E654" t="s">
        <v>1124</v>
      </c>
      <c r="F654" t="s">
        <v>5314</v>
      </c>
    </row>
    <row r="655" spans="1:6">
      <c r="A655" s="4" t="s">
        <v>3881</v>
      </c>
      <c r="B655" t="s">
        <v>3882</v>
      </c>
      <c r="C655" t="s">
        <v>4947</v>
      </c>
      <c r="D655" t="s">
        <v>5290</v>
      </c>
      <c r="E655" t="s">
        <v>3882</v>
      </c>
      <c r="F655" t="s">
        <v>5310</v>
      </c>
    </row>
    <row r="656" spans="1:6">
      <c r="A656" s="4" t="s">
        <v>3879</v>
      </c>
      <c r="B656" t="s">
        <v>3880</v>
      </c>
      <c r="C656" t="s">
        <v>4947</v>
      </c>
      <c r="D656" t="s">
        <v>5290</v>
      </c>
      <c r="E656" t="s">
        <v>3880</v>
      </c>
      <c r="F656" t="s">
        <v>5310</v>
      </c>
    </row>
    <row r="657" spans="1:6">
      <c r="A657" s="4" t="s">
        <v>2226</v>
      </c>
      <c r="B657" t="s">
        <v>2227</v>
      </c>
      <c r="C657" t="s">
        <v>4947</v>
      </c>
      <c r="D657" t="s">
        <v>5290</v>
      </c>
      <c r="E657" t="s">
        <v>5627</v>
      </c>
      <c r="F657" t="s">
        <v>5310</v>
      </c>
    </row>
    <row r="658" spans="1:6">
      <c r="A658" t="s">
        <v>4646</v>
      </c>
      <c r="B658" t="s">
        <v>4647</v>
      </c>
      <c r="C658" t="s">
        <v>4947</v>
      </c>
      <c r="D658" t="s">
        <v>5290</v>
      </c>
      <c r="E658" t="s">
        <v>4647</v>
      </c>
      <c r="F658" t="s">
        <v>5310</v>
      </c>
    </row>
    <row r="659" spans="1:6">
      <c r="A659" t="s">
        <v>3267</v>
      </c>
      <c r="B659" t="s">
        <v>3268</v>
      </c>
      <c r="C659" t="s">
        <v>4947</v>
      </c>
      <c r="D659" t="s">
        <v>5290</v>
      </c>
      <c r="E659" t="s">
        <v>6186</v>
      </c>
      <c r="F659" t="s">
        <v>5310</v>
      </c>
    </row>
    <row r="660" spans="1:6">
      <c r="A660" t="s">
        <v>3269</v>
      </c>
      <c r="B660" t="s">
        <v>3270</v>
      </c>
      <c r="C660" t="s">
        <v>4947</v>
      </c>
      <c r="D660" t="s">
        <v>5290</v>
      </c>
      <c r="E660" t="s">
        <v>6185</v>
      </c>
      <c r="F660" t="s">
        <v>5310</v>
      </c>
    </row>
    <row r="661" spans="1:6">
      <c r="A661" t="s">
        <v>4408</v>
      </c>
      <c r="B661" t="s">
        <v>4409</v>
      </c>
      <c r="C661" t="s">
        <v>4947</v>
      </c>
      <c r="D661" t="s">
        <v>5290</v>
      </c>
      <c r="E661" t="s">
        <v>4409</v>
      </c>
      <c r="F661" t="s">
        <v>5310</v>
      </c>
    </row>
    <row r="662" spans="1:6">
      <c r="A662" s="4" t="s">
        <v>2228</v>
      </c>
      <c r="B662" t="s">
        <v>2229</v>
      </c>
      <c r="C662" t="s">
        <v>4947</v>
      </c>
      <c r="D662" t="s">
        <v>5290</v>
      </c>
      <c r="E662" t="s">
        <v>5626</v>
      </c>
      <c r="F662" t="s">
        <v>5310</v>
      </c>
    </row>
    <row r="663" spans="1:6">
      <c r="A663" t="s">
        <v>3271</v>
      </c>
      <c r="B663" t="s">
        <v>3272</v>
      </c>
      <c r="C663" t="s">
        <v>4947</v>
      </c>
      <c r="D663" t="s">
        <v>5290</v>
      </c>
      <c r="E663" t="s">
        <v>6184</v>
      </c>
      <c r="F663" t="s">
        <v>5310</v>
      </c>
    </row>
    <row r="664" spans="1:6">
      <c r="A664" s="4" t="s">
        <v>1125</v>
      </c>
      <c r="B664" t="s">
        <v>1126</v>
      </c>
      <c r="C664" t="s">
        <v>4947</v>
      </c>
      <c r="D664" t="s">
        <v>5290</v>
      </c>
      <c r="E664" t="s">
        <v>1126</v>
      </c>
      <c r="F664" t="s">
        <v>5314</v>
      </c>
    </row>
    <row r="665" spans="1:6">
      <c r="A665" s="4" t="s">
        <v>3497</v>
      </c>
      <c r="B665" t="s">
        <v>3498</v>
      </c>
      <c r="C665" t="s">
        <v>4947</v>
      </c>
      <c r="D665" t="s">
        <v>5290</v>
      </c>
      <c r="E665" t="s">
        <v>3498</v>
      </c>
      <c r="F665" t="s">
        <v>5310</v>
      </c>
    </row>
    <row r="666" spans="1:6">
      <c r="A666" t="s">
        <v>3263</v>
      </c>
      <c r="B666" t="s">
        <v>3264</v>
      </c>
      <c r="C666" t="s">
        <v>4947</v>
      </c>
      <c r="D666" t="s">
        <v>5290</v>
      </c>
      <c r="E666" t="s">
        <v>3264</v>
      </c>
      <c r="F666" t="s">
        <v>5310</v>
      </c>
    </row>
    <row r="667" spans="1:6">
      <c r="A667" s="4" t="s">
        <v>2230</v>
      </c>
      <c r="B667" t="s">
        <v>2231</v>
      </c>
      <c r="C667" t="s">
        <v>4947</v>
      </c>
      <c r="D667" t="s">
        <v>5290</v>
      </c>
      <c r="E667" t="s">
        <v>2231</v>
      </c>
      <c r="F667" t="s">
        <v>5310</v>
      </c>
    </row>
    <row r="668" spans="1:6">
      <c r="A668" s="4" t="s">
        <v>1115</v>
      </c>
      <c r="B668" t="s">
        <v>1116</v>
      </c>
      <c r="C668" t="s">
        <v>4947</v>
      </c>
      <c r="D668" t="s">
        <v>5290</v>
      </c>
      <c r="E668" t="s">
        <v>6195</v>
      </c>
      <c r="F668" t="s">
        <v>5310</v>
      </c>
    </row>
    <row r="669" spans="1:6">
      <c r="A669" s="4" t="s">
        <v>2454</v>
      </c>
      <c r="B669" t="s">
        <v>2455</v>
      </c>
      <c r="C669" t="s">
        <v>4947</v>
      </c>
      <c r="D669" t="s">
        <v>5290</v>
      </c>
      <c r="E669" t="s">
        <v>2455</v>
      </c>
      <c r="F669" t="s">
        <v>5314</v>
      </c>
    </row>
    <row r="670" spans="1:6">
      <c r="A670" s="4" t="s">
        <v>2614</v>
      </c>
      <c r="B670" t="s">
        <v>2615</v>
      </c>
      <c r="C670" t="s">
        <v>4947</v>
      </c>
      <c r="D670" t="s">
        <v>5290</v>
      </c>
      <c r="E670" t="s">
        <v>2615</v>
      </c>
      <c r="F670" t="s">
        <v>5314</v>
      </c>
    </row>
    <row r="671" spans="1:6">
      <c r="A671" s="4" t="s">
        <v>2232</v>
      </c>
      <c r="B671" t="s">
        <v>2233</v>
      </c>
      <c r="C671" t="s">
        <v>4947</v>
      </c>
      <c r="D671" t="s">
        <v>5290</v>
      </c>
      <c r="E671" t="s">
        <v>5625</v>
      </c>
      <c r="F671" t="s">
        <v>5310</v>
      </c>
    </row>
    <row r="672" spans="1:6">
      <c r="A672" t="s">
        <v>3265</v>
      </c>
      <c r="B672" t="s">
        <v>3266</v>
      </c>
      <c r="C672" t="s">
        <v>4947</v>
      </c>
      <c r="D672" t="s">
        <v>5290</v>
      </c>
      <c r="E672" t="s">
        <v>6194</v>
      </c>
      <c r="F672" t="s">
        <v>5310</v>
      </c>
    </row>
    <row r="673" spans="1:6">
      <c r="A673" s="4" t="s">
        <v>3481</v>
      </c>
      <c r="B673" t="s">
        <v>3482</v>
      </c>
      <c r="C673" t="s">
        <v>4947</v>
      </c>
      <c r="D673" t="s">
        <v>5290</v>
      </c>
      <c r="E673" t="s">
        <v>3482</v>
      </c>
      <c r="F673" t="s">
        <v>5310</v>
      </c>
    </row>
    <row r="674" spans="1:6">
      <c r="A674" s="4" t="s">
        <v>1726</v>
      </c>
      <c r="B674" t="s">
        <v>1727</v>
      </c>
      <c r="C674" t="s">
        <v>4947</v>
      </c>
      <c r="D674" t="s">
        <v>5290</v>
      </c>
      <c r="E674" t="s">
        <v>6193</v>
      </c>
      <c r="F674" t="s">
        <v>5310</v>
      </c>
    </row>
    <row r="675" spans="1:6">
      <c r="A675" s="4" t="s">
        <v>3483</v>
      </c>
      <c r="B675" t="s">
        <v>3484</v>
      </c>
      <c r="C675" t="s">
        <v>4947</v>
      </c>
      <c r="D675" t="s">
        <v>5290</v>
      </c>
      <c r="E675" t="s">
        <v>3484</v>
      </c>
      <c r="F675" t="s">
        <v>5310</v>
      </c>
    </row>
    <row r="676" spans="1:6">
      <c r="A676" s="4" t="s">
        <v>2260</v>
      </c>
      <c r="B676" t="s">
        <v>2261</v>
      </c>
      <c r="C676" t="s">
        <v>4947</v>
      </c>
      <c r="D676" t="s">
        <v>5290</v>
      </c>
      <c r="E676" t="s">
        <v>2261</v>
      </c>
      <c r="F676" t="s">
        <v>5310</v>
      </c>
    </row>
    <row r="677" spans="1:6">
      <c r="A677" s="4" t="s">
        <v>3485</v>
      </c>
      <c r="B677" t="s">
        <v>3486</v>
      </c>
      <c r="C677" t="s">
        <v>4947</v>
      </c>
      <c r="D677" t="s">
        <v>5290</v>
      </c>
      <c r="E677" t="s">
        <v>3486</v>
      </c>
      <c r="F677" t="s">
        <v>5310</v>
      </c>
    </row>
    <row r="678" spans="1:6">
      <c r="A678" s="4" t="s">
        <v>2220</v>
      </c>
      <c r="B678" t="s">
        <v>2221</v>
      </c>
      <c r="C678" t="s">
        <v>4947</v>
      </c>
      <c r="D678" t="s">
        <v>5290</v>
      </c>
      <c r="E678" t="s">
        <v>2221</v>
      </c>
      <c r="F678" t="s">
        <v>5310</v>
      </c>
    </row>
    <row r="679" spans="1:6">
      <c r="A679" s="4" t="s">
        <v>1117</v>
      </c>
      <c r="B679" t="s">
        <v>1118</v>
      </c>
      <c r="C679" t="s">
        <v>4947</v>
      </c>
      <c r="D679" t="s">
        <v>5290</v>
      </c>
      <c r="E679" t="s">
        <v>6192</v>
      </c>
      <c r="F679" t="s">
        <v>5310</v>
      </c>
    </row>
    <row r="680" spans="1:6">
      <c r="A680" t="s">
        <v>3381</v>
      </c>
      <c r="B680" t="s">
        <v>3382</v>
      </c>
      <c r="C680" t="s">
        <v>4947</v>
      </c>
      <c r="D680" t="s">
        <v>5290</v>
      </c>
      <c r="E680" t="s">
        <v>3382</v>
      </c>
      <c r="F680" t="s">
        <v>5313</v>
      </c>
    </row>
    <row r="681" spans="1:6">
      <c r="A681" s="4" t="s">
        <v>2360</v>
      </c>
      <c r="B681" t="s">
        <v>2361</v>
      </c>
      <c r="C681" t="s">
        <v>4947</v>
      </c>
      <c r="D681" t="s">
        <v>5290</v>
      </c>
      <c r="E681" t="s">
        <v>5615</v>
      </c>
      <c r="F681" t="s">
        <v>5310</v>
      </c>
    </row>
    <row r="682" spans="1:6">
      <c r="A682" s="4" t="s">
        <v>3738</v>
      </c>
      <c r="B682" t="s">
        <v>3739</v>
      </c>
      <c r="C682" t="s">
        <v>4947</v>
      </c>
      <c r="D682" t="s">
        <v>5290</v>
      </c>
      <c r="E682" t="s">
        <v>3739</v>
      </c>
      <c r="F682" t="s">
        <v>5310</v>
      </c>
    </row>
    <row r="683" spans="1:6">
      <c r="A683" t="s">
        <v>4834</v>
      </c>
      <c r="B683" t="s">
        <v>4835</v>
      </c>
      <c r="C683" t="s">
        <v>4947</v>
      </c>
      <c r="D683" t="s">
        <v>5290</v>
      </c>
      <c r="E683" t="s">
        <v>6183</v>
      </c>
      <c r="F683" t="s">
        <v>5310</v>
      </c>
    </row>
    <row r="684" spans="1:6">
      <c r="A684" t="s">
        <v>4642</v>
      </c>
      <c r="B684" t="s">
        <v>4643</v>
      </c>
      <c r="C684" t="s">
        <v>4947</v>
      </c>
      <c r="D684" t="s">
        <v>5290</v>
      </c>
      <c r="E684" t="s">
        <v>4643</v>
      </c>
      <c r="F684" t="s">
        <v>5310</v>
      </c>
    </row>
    <row r="685" spans="1:6">
      <c r="A685" s="4" t="s">
        <v>1732</v>
      </c>
      <c r="B685" t="s">
        <v>1733</v>
      </c>
      <c r="C685" t="s">
        <v>4947</v>
      </c>
      <c r="D685" t="s">
        <v>5290</v>
      </c>
      <c r="E685" t="s">
        <v>6182</v>
      </c>
      <c r="F685" t="s">
        <v>5310</v>
      </c>
    </row>
    <row r="686" spans="1:6">
      <c r="A686" s="4" t="s">
        <v>1734</v>
      </c>
      <c r="B686" t="s">
        <v>1735</v>
      </c>
      <c r="C686" t="s">
        <v>4947</v>
      </c>
      <c r="D686" t="s">
        <v>5290</v>
      </c>
      <c r="E686" t="s">
        <v>6181</v>
      </c>
      <c r="F686" t="s">
        <v>5310</v>
      </c>
    </row>
    <row r="687" spans="1:6">
      <c r="A687" s="4" t="s">
        <v>2456</v>
      </c>
      <c r="B687" t="s">
        <v>2457</v>
      </c>
      <c r="C687" t="s">
        <v>4947</v>
      </c>
      <c r="D687" t="s">
        <v>5290</v>
      </c>
      <c r="E687" t="s">
        <v>2457</v>
      </c>
      <c r="F687" t="s">
        <v>5314</v>
      </c>
    </row>
    <row r="688" spans="1:6">
      <c r="A688" s="4" t="s">
        <v>2458</v>
      </c>
      <c r="B688" t="s">
        <v>2459</v>
      </c>
      <c r="C688" t="s">
        <v>4947</v>
      </c>
      <c r="D688" t="s">
        <v>5290</v>
      </c>
      <c r="E688" t="s">
        <v>2459</v>
      </c>
      <c r="F688" t="s">
        <v>5314</v>
      </c>
    </row>
    <row r="689" spans="1:6">
      <c r="A689" s="4" t="s">
        <v>2616</v>
      </c>
      <c r="B689" t="s">
        <v>2617</v>
      </c>
      <c r="C689" t="s">
        <v>4947</v>
      </c>
      <c r="D689" t="s">
        <v>5290</v>
      </c>
      <c r="E689" t="s">
        <v>2617</v>
      </c>
      <c r="F689" t="s">
        <v>5314</v>
      </c>
    </row>
    <row r="690" spans="1:6">
      <c r="A690" s="4" t="s">
        <v>2460</v>
      </c>
      <c r="B690" t="s">
        <v>2461</v>
      </c>
      <c r="C690" t="s">
        <v>4947</v>
      </c>
      <c r="D690" t="s">
        <v>5290</v>
      </c>
      <c r="E690" t="s">
        <v>2461</v>
      </c>
      <c r="F690" t="s">
        <v>5314</v>
      </c>
    </row>
    <row r="691" spans="1:6">
      <c r="A691" s="4" t="s">
        <v>2462</v>
      </c>
      <c r="B691" t="s">
        <v>2463</v>
      </c>
      <c r="C691" t="s">
        <v>4947</v>
      </c>
      <c r="D691" t="s">
        <v>5290</v>
      </c>
      <c r="E691" t="s">
        <v>2463</v>
      </c>
      <c r="F691" t="s">
        <v>5314</v>
      </c>
    </row>
    <row r="692" spans="1:6">
      <c r="A692" s="4" t="s">
        <v>3573</v>
      </c>
      <c r="B692" t="s">
        <v>3574</v>
      </c>
      <c r="C692" t="s">
        <v>4947</v>
      </c>
      <c r="D692" t="s">
        <v>5290</v>
      </c>
      <c r="E692" t="s">
        <v>3574</v>
      </c>
      <c r="F692" t="s">
        <v>5310</v>
      </c>
    </row>
    <row r="693" spans="1:6">
      <c r="A693" t="s">
        <v>4708</v>
      </c>
      <c r="B693" t="s">
        <v>4709</v>
      </c>
      <c r="C693" t="s">
        <v>4947</v>
      </c>
      <c r="D693" t="s">
        <v>5290</v>
      </c>
      <c r="E693" t="s">
        <v>4709</v>
      </c>
      <c r="F693" t="s">
        <v>5310</v>
      </c>
    </row>
    <row r="694" spans="1:6">
      <c r="A694" t="s">
        <v>4710</v>
      </c>
      <c r="B694" t="s">
        <v>4711</v>
      </c>
      <c r="C694" t="s">
        <v>4947</v>
      </c>
      <c r="D694" t="s">
        <v>5290</v>
      </c>
      <c r="E694" t="s">
        <v>4711</v>
      </c>
      <c r="F694" t="s">
        <v>5310</v>
      </c>
    </row>
    <row r="695" spans="1:6">
      <c r="A695" t="s">
        <v>5245</v>
      </c>
      <c r="B695" t="s">
        <v>5246</v>
      </c>
      <c r="C695" t="s">
        <v>4947</v>
      </c>
      <c r="D695" t="s">
        <v>5290</v>
      </c>
      <c r="E695" t="s">
        <v>5246</v>
      </c>
      <c r="F695" t="s">
        <v>5306</v>
      </c>
    </row>
    <row r="696" spans="1:6">
      <c r="A696" s="4" t="s">
        <v>2755</v>
      </c>
      <c r="B696" t="s">
        <v>2756</v>
      </c>
      <c r="C696" t="s">
        <v>4947</v>
      </c>
      <c r="D696" t="s">
        <v>5290</v>
      </c>
      <c r="E696" t="s">
        <v>6191</v>
      </c>
      <c r="F696" t="s">
        <v>5310</v>
      </c>
    </row>
    <row r="697" spans="1:6">
      <c r="A697" s="4" t="s">
        <v>3487</v>
      </c>
      <c r="B697" t="s">
        <v>3488</v>
      </c>
      <c r="C697" t="s">
        <v>4947</v>
      </c>
      <c r="D697" t="s">
        <v>5290</v>
      </c>
      <c r="E697" t="s">
        <v>3488</v>
      </c>
      <c r="F697" t="s">
        <v>5310</v>
      </c>
    </row>
    <row r="698" spans="1:6">
      <c r="A698" s="4" t="s">
        <v>3489</v>
      </c>
      <c r="B698" t="s">
        <v>3490</v>
      </c>
      <c r="C698" t="s">
        <v>4947</v>
      </c>
      <c r="D698" t="s">
        <v>5290</v>
      </c>
      <c r="E698" t="s">
        <v>3490</v>
      </c>
      <c r="F698" t="s">
        <v>5310</v>
      </c>
    </row>
    <row r="699" spans="1:6">
      <c r="A699" s="4" t="s">
        <v>2222</v>
      </c>
      <c r="B699" t="s">
        <v>2223</v>
      </c>
      <c r="C699" t="s">
        <v>4947</v>
      </c>
      <c r="D699" t="s">
        <v>5290</v>
      </c>
      <c r="E699" t="s">
        <v>6190</v>
      </c>
      <c r="F699" t="s">
        <v>5310</v>
      </c>
    </row>
    <row r="700" spans="1:6">
      <c r="A700" s="4" t="s">
        <v>3740</v>
      </c>
      <c r="B700" t="s">
        <v>3741</v>
      </c>
      <c r="C700" t="s">
        <v>4947</v>
      </c>
      <c r="D700" t="s">
        <v>5290</v>
      </c>
      <c r="E700" t="s">
        <v>3741</v>
      </c>
      <c r="F700" t="s">
        <v>5310</v>
      </c>
    </row>
    <row r="701" spans="1:6">
      <c r="A701" s="4" t="s">
        <v>3742</v>
      </c>
      <c r="B701" t="s">
        <v>3743</v>
      </c>
      <c r="C701" t="s">
        <v>4947</v>
      </c>
      <c r="D701" t="s">
        <v>5290</v>
      </c>
      <c r="E701" t="s">
        <v>3743</v>
      </c>
      <c r="F701" t="s">
        <v>5310</v>
      </c>
    </row>
    <row r="702" spans="1:6">
      <c r="A702" t="s">
        <v>4061</v>
      </c>
      <c r="B702" t="s">
        <v>4062</v>
      </c>
      <c r="C702" t="s">
        <v>4947</v>
      </c>
      <c r="D702" t="s">
        <v>5290</v>
      </c>
      <c r="E702" t="s">
        <v>4062</v>
      </c>
      <c r="F702" t="s">
        <v>5310</v>
      </c>
    </row>
    <row r="703" spans="1:6">
      <c r="A703" t="s">
        <v>4063</v>
      </c>
      <c r="B703" t="s">
        <v>4064</v>
      </c>
      <c r="C703" t="s">
        <v>4947</v>
      </c>
      <c r="D703" t="s">
        <v>5290</v>
      </c>
      <c r="E703" t="s">
        <v>4064</v>
      </c>
      <c r="F703" t="s">
        <v>5310</v>
      </c>
    </row>
    <row r="704" spans="1:6">
      <c r="A704" t="s">
        <v>3184</v>
      </c>
      <c r="B704" t="s">
        <v>3185</v>
      </c>
      <c r="C704" t="s">
        <v>4947</v>
      </c>
      <c r="D704" t="s">
        <v>5290</v>
      </c>
      <c r="E704" t="s">
        <v>3185</v>
      </c>
      <c r="F704" t="s">
        <v>5308</v>
      </c>
    </row>
    <row r="705" spans="1:6">
      <c r="A705" s="4" t="s">
        <v>3491</v>
      </c>
      <c r="B705" t="s">
        <v>3492</v>
      </c>
      <c r="C705" t="s">
        <v>4947</v>
      </c>
      <c r="D705" t="s">
        <v>5290</v>
      </c>
      <c r="E705" t="s">
        <v>3492</v>
      </c>
      <c r="F705" t="s">
        <v>5310</v>
      </c>
    </row>
    <row r="706" spans="1:6">
      <c r="A706" t="s">
        <v>3953</v>
      </c>
      <c r="B706" t="s">
        <v>3954</v>
      </c>
      <c r="C706" t="s">
        <v>4947</v>
      </c>
      <c r="D706" t="s">
        <v>5290</v>
      </c>
      <c r="E706" t="s">
        <v>5352</v>
      </c>
      <c r="F706" t="s">
        <v>5310</v>
      </c>
    </row>
    <row r="707" spans="1:6">
      <c r="A707" t="s">
        <v>5255</v>
      </c>
      <c r="B707" t="s">
        <v>5256</v>
      </c>
      <c r="C707" t="s">
        <v>4947</v>
      </c>
      <c r="D707" t="s">
        <v>5290</v>
      </c>
      <c r="E707" t="s">
        <v>5256</v>
      </c>
      <c r="F707" t="s">
        <v>5306</v>
      </c>
    </row>
    <row r="708" spans="1:6">
      <c r="A708" t="s">
        <v>5257</v>
      </c>
      <c r="B708" t="s">
        <v>5258</v>
      </c>
      <c r="C708" t="s">
        <v>4947</v>
      </c>
      <c r="D708" t="s">
        <v>5290</v>
      </c>
      <c r="E708" t="s">
        <v>5258</v>
      </c>
      <c r="F708" t="s">
        <v>5306</v>
      </c>
    </row>
    <row r="709" spans="1:6">
      <c r="A709" t="s">
        <v>5259</v>
      </c>
      <c r="B709" t="s">
        <v>5260</v>
      </c>
      <c r="C709" t="s">
        <v>4947</v>
      </c>
      <c r="D709" t="s">
        <v>5290</v>
      </c>
      <c r="E709" t="s">
        <v>5260</v>
      </c>
      <c r="F709" t="s">
        <v>5306</v>
      </c>
    </row>
    <row r="710" spans="1:6">
      <c r="A710" t="s">
        <v>4514</v>
      </c>
      <c r="B710" t="s">
        <v>4515</v>
      </c>
      <c r="C710" t="s">
        <v>4947</v>
      </c>
      <c r="D710" t="s">
        <v>5290</v>
      </c>
      <c r="E710" t="s">
        <v>4515</v>
      </c>
      <c r="F710" t="s">
        <v>5310</v>
      </c>
    </row>
    <row r="711" spans="1:6">
      <c r="A711" t="s">
        <v>4276</v>
      </c>
      <c r="B711" t="s">
        <v>4277</v>
      </c>
      <c r="C711" t="s">
        <v>4947</v>
      </c>
      <c r="D711" t="s">
        <v>5290</v>
      </c>
      <c r="E711" t="s">
        <v>4277</v>
      </c>
      <c r="F711" t="s">
        <v>5310</v>
      </c>
    </row>
    <row r="712" spans="1:6">
      <c r="A712" t="s">
        <v>4516</v>
      </c>
      <c r="B712" t="s">
        <v>4517</v>
      </c>
      <c r="C712" t="s">
        <v>4947</v>
      </c>
      <c r="D712" t="s">
        <v>5290</v>
      </c>
      <c r="E712" t="s">
        <v>4517</v>
      </c>
      <c r="F712" t="s">
        <v>5310</v>
      </c>
    </row>
    <row r="713" spans="1:6">
      <c r="A713" s="4" t="s">
        <v>3575</v>
      </c>
      <c r="B713" t="s">
        <v>3576</v>
      </c>
      <c r="C713" t="s">
        <v>4947</v>
      </c>
      <c r="D713" t="s">
        <v>5290</v>
      </c>
      <c r="E713" t="s">
        <v>3576</v>
      </c>
      <c r="F713" t="s">
        <v>5310</v>
      </c>
    </row>
    <row r="714" spans="1:6">
      <c r="A714" s="4" t="s">
        <v>3577</v>
      </c>
      <c r="B714" t="s">
        <v>3578</v>
      </c>
      <c r="C714" t="s">
        <v>4947</v>
      </c>
      <c r="D714" t="s">
        <v>5290</v>
      </c>
      <c r="E714" t="s">
        <v>3578</v>
      </c>
      <c r="F714" t="s">
        <v>5310</v>
      </c>
    </row>
    <row r="715" spans="1:6">
      <c r="A715" t="s">
        <v>4278</v>
      </c>
      <c r="B715" t="s">
        <v>4279</v>
      </c>
      <c r="C715" t="s">
        <v>4947</v>
      </c>
      <c r="D715" t="s">
        <v>5290</v>
      </c>
      <c r="E715" t="s">
        <v>4279</v>
      </c>
      <c r="F715" t="s">
        <v>5310</v>
      </c>
    </row>
    <row r="716" spans="1:6">
      <c r="A716" s="4" t="s">
        <v>3579</v>
      </c>
      <c r="B716" t="s">
        <v>3580</v>
      </c>
      <c r="C716" t="s">
        <v>4947</v>
      </c>
      <c r="D716" t="s">
        <v>5290</v>
      </c>
      <c r="E716" t="s">
        <v>3580</v>
      </c>
      <c r="F716" t="s">
        <v>5310</v>
      </c>
    </row>
    <row r="717" spans="1:6">
      <c r="A717" s="4" t="s">
        <v>3581</v>
      </c>
      <c r="B717" t="s">
        <v>3582</v>
      </c>
      <c r="C717" t="s">
        <v>4947</v>
      </c>
      <c r="D717" t="s">
        <v>5290</v>
      </c>
      <c r="E717" t="s">
        <v>3582</v>
      </c>
      <c r="F717" t="s">
        <v>5310</v>
      </c>
    </row>
    <row r="718" spans="1:6">
      <c r="A718" t="s">
        <v>3013</v>
      </c>
      <c r="B718" t="s">
        <v>3014</v>
      </c>
      <c r="C718" t="s">
        <v>4947</v>
      </c>
      <c r="D718" t="s">
        <v>5290</v>
      </c>
      <c r="E718" t="s">
        <v>3014</v>
      </c>
      <c r="F718" t="s">
        <v>5308</v>
      </c>
    </row>
    <row r="719" spans="1:6">
      <c r="A719" s="4" t="s">
        <v>2939</v>
      </c>
      <c r="B719" t="s">
        <v>2940</v>
      </c>
      <c r="C719" t="s">
        <v>4947</v>
      </c>
      <c r="D719" t="s">
        <v>5290</v>
      </c>
      <c r="E719" t="s">
        <v>2940</v>
      </c>
      <c r="F719" t="s">
        <v>5308</v>
      </c>
    </row>
    <row r="720" spans="1:6">
      <c r="A720" s="4" t="s">
        <v>2761</v>
      </c>
      <c r="B720" t="s">
        <v>2762</v>
      </c>
      <c r="C720" t="s">
        <v>4947</v>
      </c>
      <c r="D720" t="s">
        <v>5290</v>
      </c>
      <c r="E720" t="s">
        <v>2762</v>
      </c>
      <c r="F720" t="s">
        <v>5308</v>
      </c>
    </row>
    <row r="721" spans="1:6">
      <c r="A721" t="s">
        <v>4518</v>
      </c>
      <c r="B721" t="s">
        <v>4519</v>
      </c>
      <c r="C721" t="s">
        <v>4947</v>
      </c>
      <c r="D721" t="s">
        <v>5290</v>
      </c>
      <c r="E721" t="s">
        <v>4519</v>
      </c>
      <c r="F721" t="s">
        <v>5310</v>
      </c>
    </row>
    <row r="722" spans="1:6">
      <c r="A722" t="s">
        <v>3975</v>
      </c>
      <c r="B722" t="s">
        <v>3976</v>
      </c>
      <c r="C722" t="s">
        <v>4947</v>
      </c>
      <c r="D722" t="s">
        <v>5290</v>
      </c>
      <c r="E722" t="s">
        <v>3976</v>
      </c>
      <c r="F722" t="s">
        <v>5310</v>
      </c>
    </row>
    <row r="723" spans="1:6">
      <c r="A723" s="4" t="s">
        <v>2763</v>
      </c>
      <c r="B723" t="s">
        <v>2764</v>
      </c>
      <c r="C723" t="s">
        <v>4947</v>
      </c>
      <c r="D723" t="s">
        <v>5290</v>
      </c>
      <c r="E723" t="s">
        <v>2764</v>
      </c>
      <c r="F723" t="s">
        <v>5308</v>
      </c>
    </row>
    <row r="724" spans="1:6">
      <c r="A724" t="s">
        <v>4867</v>
      </c>
      <c r="B724" t="s">
        <v>4868</v>
      </c>
      <c r="C724" t="s">
        <v>4947</v>
      </c>
      <c r="D724" t="s">
        <v>5290</v>
      </c>
      <c r="E724" t="s">
        <v>4868</v>
      </c>
      <c r="F724" t="e">
        <v>#N/A</v>
      </c>
    </row>
    <row r="725" spans="1:6">
      <c r="A725" t="s">
        <v>3293</v>
      </c>
      <c r="B725" t="s">
        <v>3294</v>
      </c>
      <c r="C725" t="s">
        <v>4947</v>
      </c>
      <c r="D725" t="s">
        <v>5290</v>
      </c>
      <c r="E725" t="s">
        <v>3294</v>
      </c>
      <c r="F725" t="s">
        <v>5308</v>
      </c>
    </row>
    <row r="726" spans="1:6">
      <c r="A726" s="4" t="s">
        <v>1914</v>
      </c>
      <c r="B726" t="s">
        <v>1915</v>
      </c>
      <c r="C726" t="s">
        <v>4947</v>
      </c>
      <c r="D726" t="s">
        <v>5290</v>
      </c>
      <c r="E726" t="s">
        <v>6180</v>
      </c>
      <c r="F726" t="s">
        <v>5310</v>
      </c>
    </row>
    <row r="727" spans="1:6">
      <c r="A727" t="s">
        <v>3015</v>
      </c>
      <c r="B727" t="s">
        <v>3016</v>
      </c>
      <c r="C727" t="s">
        <v>4947</v>
      </c>
      <c r="D727" t="s">
        <v>5290</v>
      </c>
      <c r="E727" t="s">
        <v>3016</v>
      </c>
      <c r="F727" t="s">
        <v>5308</v>
      </c>
    </row>
    <row r="728" spans="1:6">
      <c r="A728" s="4" t="s">
        <v>2765</v>
      </c>
      <c r="B728" t="s">
        <v>2766</v>
      </c>
      <c r="C728" t="s">
        <v>4947</v>
      </c>
      <c r="D728" t="s">
        <v>5290</v>
      </c>
      <c r="E728" t="s">
        <v>2766</v>
      </c>
      <c r="F728" t="s">
        <v>5308</v>
      </c>
    </row>
    <row r="729" spans="1:6">
      <c r="A729" s="4" t="s">
        <v>3583</v>
      </c>
      <c r="B729" t="s">
        <v>3584</v>
      </c>
      <c r="C729" t="s">
        <v>4947</v>
      </c>
      <c r="D729" t="s">
        <v>5290</v>
      </c>
      <c r="E729" t="s">
        <v>3584</v>
      </c>
      <c r="F729" t="s">
        <v>5310</v>
      </c>
    </row>
    <row r="730" spans="1:6">
      <c r="A730" t="s">
        <v>5199</v>
      </c>
      <c r="B730" t="s">
        <v>5200</v>
      </c>
      <c r="C730" t="s">
        <v>4947</v>
      </c>
      <c r="D730" t="s">
        <v>5290</v>
      </c>
      <c r="E730" t="s">
        <v>5200</v>
      </c>
      <c r="F730" t="s">
        <v>5309</v>
      </c>
    </row>
    <row r="731" spans="1:6">
      <c r="A731" s="4" t="s">
        <v>1916</v>
      </c>
      <c r="B731" t="s">
        <v>1917</v>
      </c>
      <c r="C731" t="s">
        <v>4947</v>
      </c>
      <c r="D731" t="s">
        <v>5290</v>
      </c>
      <c r="E731" t="s">
        <v>1917</v>
      </c>
      <c r="F731" t="s">
        <v>5310</v>
      </c>
    </row>
    <row r="732" spans="1:6">
      <c r="A732" s="4" t="s">
        <v>3585</v>
      </c>
      <c r="B732" t="s">
        <v>3586</v>
      </c>
      <c r="C732" t="s">
        <v>4947</v>
      </c>
      <c r="D732" t="s">
        <v>5290</v>
      </c>
      <c r="E732" t="s">
        <v>3586</v>
      </c>
      <c r="F732" t="s">
        <v>5310</v>
      </c>
    </row>
    <row r="733" spans="1:6">
      <c r="A733" t="s">
        <v>3295</v>
      </c>
      <c r="B733" t="s">
        <v>3296</v>
      </c>
      <c r="C733" t="s">
        <v>4947</v>
      </c>
      <c r="D733" t="s">
        <v>5290</v>
      </c>
      <c r="E733" t="s">
        <v>3296</v>
      </c>
      <c r="F733" t="s">
        <v>5308</v>
      </c>
    </row>
    <row r="734" spans="1:6">
      <c r="A734" t="s">
        <v>4520</v>
      </c>
      <c r="B734" t="s">
        <v>4521</v>
      </c>
      <c r="C734" t="s">
        <v>4947</v>
      </c>
      <c r="D734" t="s">
        <v>5290</v>
      </c>
      <c r="E734" t="s">
        <v>4521</v>
      </c>
      <c r="F734" t="s">
        <v>5310</v>
      </c>
    </row>
    <row r="735" spans="1:6">
      <c r="A735" t="s">
        <v>3977</v>
      </c>
      <c r="B735" t="s">
        <v>3978</v>
      </c>
      <c r="C735" t="s">
        <v>4947</v>
      </c>
      <c r="D735" t="s">
        <v>5290</v>
      </c>
      <c r="E735" t="s">
        <v>3978</v>
      </c>
      <c r="F735" t="s">
        <v>5310</v>
      </c>
    </row>
    <row r="736" spans="1:6">
      <c r="A736" t="s">
        <v>4522</v>
      </c>
      <c r="B736" t="s">
        <v>4523</v>
      </c>
      <c r="C736" t="s">
        <v>4947</v>
      </c>
      <c r="D736" t="s">
        <v>5290</v>
      </c>
      <c r="E736" t="s">
        <v>4523</v>
      </c>
      <c r="F736" t="s">
        <v>5310</v>
      </c>
    </row>
    <row r="737" spans="1:6">
      <c r="A737" t="s">
        <v>5191</v>
      </c>
      <c r="B737" t="s">
        <v>5192</v>
      </c>
      <c r="C737" t="s">
        <v>4947</v>
      </c>
      <c r="D737" t="s">
        <v>5290</v>
      </c>
      <c r="E737" t="s">
        <v>5192</v>
      </c>
      <c r="F737" t="s">
        <v>5309</v>
      </c>
    </row>
    <row r="738" spans="1:6">
      <c r="A738" s="4" t="s">
        <v>3587</v>
      </c>
      <c r="B738" t="s">
        <v>3588</v>
      </c>
      <c r="C738" t="s">
        <v>4947</v>
      </c>
      <c r="D738" t="s">
        <v>5290</v>
      </c>
      <c r="E738" t="s">
        <v>3588</v>
      </c>
      <c r="F738" t="s">
        <v>5310</v>
      </c>
    </row>
    <row r="739" spans="1:6">
      <c r="A739" t="s">
        <v>4204</v>
      </c>
      <c r="B739" t="s">
        <v>4205</v>
      </c>
      <c r="C739" t="s">
        <v>4947</v>
      </c>
      <c r="D739" t="s">
        <v>5290</v>
      </c>
      <c r="E739" t="s">
        <v>4205</v>
      </c>
      <c r="F739" t="s">
        <v>5310</v>
      </c>
    </row>
    <row r="740" spans="1:6">
      <c r="A740" s="4" t="s">
        <v>2767</v>
      </c>
      <c r="B740" t="s">
        <v>2768</v>
      </c>
      <c r="C740" t="s">
        <v>4947</v>
      </c>
      <c r="D740" t="s">
        <v>5290</v>
      </c>
      <c r="E740" t="s">
        <v>6179</v>
      </c>
      <c r="F740" t="s">
        <v>5310</v>
      </c>
    </row>
    <row r="741" spans="1:6">
      <c r="A741" t="s">
        <v>4871</v>
      </c>
      <c r="B741" t="s">
        <v>4872</v>
      </c>
      <c r="C741" t="s">
        <v>4947</v>
      </c>
      <c r="D741" t="s">
        <v>5290</v>
      </c>
      <c r="E741" t="s">
        <v>4872</v>
      </c>
      <c r="F741" t="e">
        <v>#N/A</v>
      </c>
    </row>
    <row r="742" spans="1:6">
      <c r="A742" t="s">
        <v>4869</v>
      </c>
      <c r="B742" t="s">
        <v>4870</v>
      </c>
      <c r="C742" t="s">
        <v>4947</v>
      </c>
      <c r="D742" t="s">
        <v>5290</v>
      </c>
      <c r="E742" t="s">
        <v>4870</v>
      </c>
      <c r="F742" t="e">
        <v>#N/A</v>
      </c>
    </row>
    <row r="743" spans="1:6">
      <c r="A743" t="s">
        <v>3979</v>
      </c>
      <c r="B743" t="s">
        <v>3980</v>
      </c>
      <c r="C743" t="s">
        <v>4947</v>
      </c>
      <c r="D743" t="s">
        <v>5290</v>
      </c>
      <c r="E743" t="s">
        <v>3980</v>
      </c>
      <c r="F743" t="s">
        <v>5310</v>
      </c>
    </row>
    <row r="744" spans="1:6">
      <c r="A744" t="s">
        <v>3981</v>
      </c>
      <c r="B744" t="s">
        <v>3982</v>
      </c>
      <c r="C744" t="s">
        <v>4947</v>
      </c>
      <c r="D744" t="s">
        <v>5290</v>
      </c>
      <c r="E744" t="s">
        <v>3982</v>
      </c>
      <c r="F744" t="s">
        <v>5310</v>
      </c>
    </row>
    <row r="745" spans="1:6">
      <c r="A745" s="4" t="s">
        <v>2769</v>
      </c>
      <c r="B745" t="s">
        <v>2770</v>
      </c>
      <c r="C745" t="s">
        <v>4947</v>
      </c>
      <c r="D745" t="s">
        <v>5290</v>
      </c>
      <c r="E745" t="s">
        <v>6177</v>
      </c>
      <c r="F745" t="s">
        <v>5310</v>
      </c>
    </row>
    <row r="746" spans="1:6">
      <c r="A746" s="4" t="s">
        <v>2262</v>
      </c>
      <c r="B746" t="s">
        <v>2263</v>
      </c>
      <c r="C746" t="s">
        <v>4947</v>
      </c>
      <c r="D746" t="s">
        <v>5290</v>
      </c>
      <c r="E746" t="s">
        <v>6178</v>
      </c>
      <c r="F746" t="s">
        <v>5310</v>
      </c>
    </row>
    <row r="747" spans="1:6">
      <c r="A747" s="4" t="s">
        <v>3589</v>
      </c>
      <c r="B747" t="s">
        <v>3590</v>
      </c>
      <c r="C747" t="s">
        <v>4947</v>
      </c>
      <c r="D747" t="s">
        <v>5290</v>
      </c>
      <c r="E747" t="s">
        <v>3590</v>
      </c>
      <c r="F747" t="s">
        <v>5310</v>
      </c>
    </row>
    <row r="748" spans="1:6">
      <c r="A748" t="s">
        <v>4206</v>
      </c>
      <c r="B748" t="s">
        <v>4207</v>
      </c>
      <c r="C748" t="s">
        <v>4947</v>
      </c>
      <c r="D748" t="s">
        <v>5290</v>
      </c>
      <c r="E748" t="s">
        <v>4207</v>
      </c>
      <c r="F748" t="s">
        <v>5310</v>
      </c>
    </row>
    <row r="749" spans="1:6">
      <c r="A749" t="s">
        <v>4524</v>
      </c>
      <c r="B749" t="s">
        <v>4525</v>
      </c>
      <c r="C749" t="s">
        <v>4947</v>
      </c>
      <c r="D749" t="s">
        <v>5290</v>
      </c>
      <c r="E749" t="s">
        <v>6176</v>
      </c>
      <c r="F749" t="s">
        <v>5310</v>
      </c>
    </row>
    <row r="750" spans="1:6">
      <c r="A750" s="4" t="s">
        <v>3648</v>
      </c>
      <c r="B750" t="s">
        <v>3649</v>
      </c>
      <c r="C750" t="s">
        <v>4947</v>
      </c>
      <c r="D750" t="s">
        <v>5290</v>
      </c>
      <c r="E750" t="s">
        <v>3649</v>
      </c>
      <c r="F750" t="s">
        <v>5310</v>
      </c>
    </row>
    <row r="751" spans="1:6">
      <c r="A751" t="s">
        <v>3017</v>
      </c>
      <c r="B751" t="s">
        <v>3018</v>
      </c>
      <c r="C751" t="s">
        <v>4947</v>
      </c>
      <c r="D751" t="s">
        <v>5290</v>
      </c>
      <c r="E751" t="s">
        <v>3018</v>
      </c>
      <c r="F751" t="s">
        <v>5308</v>
      </c>
    </row>
    <row r="752" spans="1:6">
      <c r="A752" t="s">
        <v>3019</v>
      </c>
      <c r="B752" t="s">
        <v>3020</v>
      </c>
      <c r="C752" t="s">
        <v>4947</v>
      </c>
      <c r="D752" t="s">
        <v>5290</v>
      </c>
      <c r="E752" t="s">
        <v>3020</v>
      </c>
      <c r="F752" t="s">
        <v>5308</v>
      </c>
    </row>
    <row r="753" spans="1:6">
      <c r="A753" t="s">
        <v>3021</v>
      </c>
      <c r="B753" t="s">
        <v>3022</v>
      </c>
      <c r="C753" t="s">
        <v>4947</v>
      </c>
      <c r="D753" t="s">
        <v>5290</v>
      </c>
      <c r="E753" t="s">
        <v>3022</v>
      </c>
      <c r="F753" t="s">
        <v>5308</v>
      </c>
    </row>
    <row r="754" spans="1:6">
      <c r="A754" s="4" t="s">
        <v>3591</v>
      </c>
      <c r="B754" t="s">
        <v>3592</v>
      </c>
      <c r="C754" t="s">
        <v>4947</v>
      </c>
      <c r="D754" t="s">
        <v>5290</v>
      </c>
      <c r="E754" t="s">
        <v>3592</v>
      </c>
      <c r="F754" t="s">
        <v>5310</v>
      </c>
    </row>
    <row r="755" spans="1:6">
      <c r="A755" t="s">
        <v>5103</v>
      </c>
      <c r="B755" t="s">
        <v>5104</v>
      </c>
      <c r="C755" t="s">
        <v>4947</v>
      </c>
      <c r="D755" t="s">
        <v>5290</v>
      </c>
      <c r="E755" t="s">
        <v>5104</v>
      </c>
      <c r="F755" t="s">
        <v>5310</v>
      </c>
    </row>
    <row r="756" spans="1:6">
      <c r="A756" t="s">
        <v>3983</v>
      </c>
      <c r="B756" t="s">
        <v>3984</v>
      </c>
      <c r="C756" t="s">
        <v>4947</v>
      </c>
      <c r="D756" t="s">
        <v>5290</v>
      </c>
      <c r="E756" t="s">
        <v>3984</v>
      </c>
      <c r="F756" t="s">
        <v>5310</v>
      </c>
    </row>
    <row r="757" spans="1:6">
      <c r="A757" s="4" t="s">
        <v>532</v>
      </c>
      <c r="B757" t="s">
        <v>533</v>
      </c>
      <c r="C757" t="s">
        <v>4935</v>
      </c>
      <c r="D757" t="s">
        <v>5289</v>
      </c>
      <c r="E757" t="s">
        <v>6455</v>
      </c>
      <c r="F757" t="s">
        <v>5309</v>
      </c>
    </row>
    <row r="758" spans="1:6">
      <c r="A758" s="4" t="s">
        <v>530</v>
      </c>
      <c r="B758" t="s">
        <v>531</v>
      </c>
      <c r="C758" t="s">
        <v>4935</v>
      </c>
      <c r="D758" t="s">
        <v>5289</v>
      </c>
      <c r="E758" t="s">
        <v>6456</v>
      </c>
      <c r="F758" t="s">
        <v>5314</v>
      </c>
    </row>
    <row r="759" spans="1:6">
      <c r="A759" s="4" t="s">
        <v>534</v>
      </c>
      <c r="B759" t="s">
        <v>535</v>
      </c>
      <c r="C759" t="s">
        <v>4935</v>
      </c>
      <c r="D759" t="s">
        <v>5289</v>
      </c>
      <c r="E759" t="s">
        <v>6382</v>
      </c>
      <c r="F759" t="s">
        <v>5609</v>
      </c>
    </row>
    <row r="760" spans="1:6">
      <c r="A760" s="4" t="s">
        <v>1271</v>
      </c>
      <c r="B760" t="s">
        <v>1272</v>
      </c>
      <c r="C760" t="s">
        <v>4946</v>
      </c>
      <c r="D760" t="s">
        <v>5292</v>
      </c>
      <c r="E760" t="s">
        <v>1272</v>
      </c>
      <c r="F760" t="s">
        <v>5303</v>
      </c>
    </row>
    <row r="761" spans="1:6">
      <c r="A761" s="4" t="s">
        <v>736</v>
      </c>
      <c r="B761" t="s">
        <v>737</v>
      </c>
      <c r="C761" t="s">
        <v>4943</v>
      </c>
      <c r="D761" t="s">
        <v>5299</v>
      </c>
      <c r="E761" t="s">
        <v>5699</v>
      </c>
      <c r="F761" t="s">
        <v>5309</v>
      </c>
    </row>
    <row r="762" spans="1:6">
      <c r="A762" s="4" t="s">
        <v>832</v>
      </c>
      <c r="B762" t="s">
        <v>833</v>
      </c>
      <c r="C762" t="s">
        <v>4946</v>
      </c>
      <c r="D762" t="s">
        <v>5292</v>
      </c>
      <c r="E762" t="s">
        <v>833</v>
      </c>
      <c r="F762" t="s">
        <v>5303</v>
      </c>
    </row>
    <row r="763" spans="1:6">
      <c r="A763" s="4" t="s">
        <v>1127</v>
      </c>
      <c r="B763" t="s">
        <v>1128</v>
      </c>
      <c r="C763" t="s">
        <v>4947</v>
      </c>
      <c r="D763" t="s">
        <v>5290</v>
      </c>
      <c r="E763" t="s">
        <v>6020</v>
      </c>
      <c r="F763" t="s">
        <v>5305</v>
      </c>
    </row>
    <row r="764" spans="1:6">
      <c r="A764" s="4" t="s">
        <v>1748</v>
      </c>
      <c r="B764" t="s">
        <v>1749</v>
      </c>
      <c r="C764" t="s">
        <v>4947</v>
      </c>
      <c r="D764" t="s">
        <v>5290</v>
      </c>
      <c r="E764" t="s">
        <v>6011</v>
      </c>
      <c r="F764" t="s">
        <v>5305</v>
      </c>
    </row>
    <row r="765" spans="1:6">
      <c r="A765" s="4" t="s">
        <v>2248</v>
      </c>
      <c r="B765" t="s">
        <v>2249</v>
      </c>
      <c r="C765" t="s">
        <v>4947</v>
      </c>
      <c r="D765" t="s">
        <v>5290</v>
      </c>
      <c r="E765" t="s">
        <v>5994</v>
      </c>
      <c r="F765" t="s">
        <v>5305</v>
      </c>
    </row>
    <row r="766" spans="1:6">
      <c r="A766" t="s">
        <v>3277</v>
      </c>
      <c r="B766" t="s">
        <v>3278</v>
      </c>
      <c r="C766" t="s">
        <v>4947</v>
      </c>
      <c r="D766" t="s">
        <v>5290</v>
      </c>
      <c r="E766" t="s">
        <v>6009</v>
      </c>
      <c r="F766" t="s">
        <v>5305</v>
      </c>
    </row>
    <row r="767" spans="1:6">
      <c r="A767" t="s">
        <v>3279</v>
      </c>
      <c r="B767" t="s">
        <v>3280</v>
      </c>
      <c r="C767" t="s">
        <v>4947</v>
      </c>
      <c r="D767" t="s">
        <v>5290</v>
      </c>
      <c r="E767" t="s">
        <v>6008</v>
      </c>
      <c r="F767" t="s">
        <v>5305</v>
      </c>
    </row>
    <row r="768" spans="1:6">
      <c r="A768" s="4" t="s">
        <v>1736</v>
      </c>
      <c r="B768" t="s">
        <v>1737</v>
      </c>
      <c r="C768" t="s">
        <v>4947</v>
      </c>
      <c r="D768" t="s">
        <v>5290</v>
      </c>
      <c r="E768" t="s">
        <v>6021</v>
      </c>
      <c r="F768" t="s">
        <v>5305</v>
      </c>
    </row>
    <row r="769" spans="1:6">
      <c r="A769" s="4" t="s">
        <v>1181</v>
      </c>
      <c r="B769" t="s">
        <v>1182</v>
      </c>
      <c r="C769" t="s">
        <v>4947</v>
      </c>
      <c r="D769" t="s">
        <v>5290</v>
      </c>
      <c r="E769" t="s">
        <v>6022</v>
      </c>
      <c r="F769" t="s">
        <v>5305</v>
      </c>
    </row>
    <row r="770" spans="1:6">
      <c r="A770" s="4" t="s">
        <v>1135</v>
      </c>
      <c r="B770" t="s">
        <v>1136</v>
      </c>
      <c r="C770" t="s">
        <v>4947</v>
      </c>
      <c r="D770" t="s">
        <v>5290</v>
      </c>
      <c r="E770" t="s">
        <v>6005</v>
      </c>
      <c r="F770" t="s">
        <v>5305</v>
      </c>
    </row>
    <row r="771" spans="1:6">
      <c r="A771" s="4" t="s">
        <v>1738</v>
      </c>
      <c r="B771" t="s">
        <v>1739</v>
      </c>
      <c r="C771" t="s">
        <v>4947</v>
      </c>
      <c r="D771" t="s">
        <v>5290</v>
      </c>
      <c r="E771" t="s">
        <v>6019</v>
      </c>
      <c r="F771" t="s">
        <v>5305</v>
      </c>
    </row>
    <row r="772" spans="1:6">
      <c r="A772" s="4" t="s">
        <v>1740</v>
      </c>
      <c r="B772" t="s">
        <v>1741</v>
      </c>
      <c r="C772" t="s">
        <v>4947</v>
      </c>
      <c r="D772" t="s">
        <v>5290</v>
      </c>
      <c r="E772" t="s">
        <v>6018</v>
      </c>
      <c r="F772" t="s">
        <v>5305</v>
      </c>
    </row>
    <row r="773" spans="1:6">
      <c r="A773" s="4" t="s">
        <v>1742</v>
      </c>
      <c r="B773" t="s">
        <v>1743</v>
      </c>
      <c r="C773" t="s">
        <v>4947</v>
      </c>
      <c r="D773" t="s">
        <v>5290</v>
      </c>
      <c r="E773" t="s">
        <v>6017</v>
      </c>
      <c r="F773" t="s">
        <v>5305</v>
      </c>
    </row>
    <row r="774" spans="1:6">
      <c r="A774" s="4" t="s">
        <v>2238</v>
      </c>
      <c r="B774" t="s">
        <v>2239</v>
      </c>
      <c r="C774" t="s">
        <v>4947</v>
      </c>
      <c r="D774" t="s">
        <v>5290</v>
      </c>
      <c r="E774" t="s">
        <v>6004</v>
      </c>
      <c r="F774" t="s">
        <v>5305</v>
      </c>
    </row>
    <row r="775" spans="1:6">
      <c r="A775" s="4" t="s">
        <v>2234</v>
      </c>
      <c r="B775" t="s">
        <v>2235</v>
      </c>
      <c r="C775" t="s">
        <v>4947</v>
      </c>
      <c r="D775" t="s">
        <v>5290</v>
      </c>
      <c r="E775" t="s">
        <v>6016</v>
      </c>
      <c r="F775" t="s">
        <v>5305</v>
      </c>
    </row>
    <row r="776" spans="1:6">
      <c r="A776" s="4" t="s">
        <v>2236</v>
      </c>
      <c r="B776" t="s">
        <v>2237</v>
      </c>
      <c r="C776" t="s">
        <v>4947</v>
      </c>
      <c r="D776" t="s">
        <v>5290</v>
      </c>
      <c r="E776" t="s">
        <v>6015</v>
      </c>
      <c r="F776" t="s">
        <v>5305</v>
      </c>
    </row>
    <row r="777" spans="1:6">
      <c r="A777" s="4" t="s">
        <v>1752</v>
      </c>
      <c r="B777" t="s">
        <v>1753</v>
      </c>
      <c r="C777" t="s">
        <v>4947</v>
      </c>
      <c r="D777" t="s">
        <v>5290</v>
      </c>
      <c r="E777" t="s">
        <v>6003</v>
      </c>
      <c r="F777" t="s">
        <v>5305</v>
      </c>
    </row>
    <row r="778" spans="1:6">
      <c r="A778" s="4" t="s">
        <v>2240</v>
      </c>
      <c r="B778" t="s">
        <v>2241</v>
      </c>
      <c r="C778" t="s">
        <v>4947</v>
      </c>
      <c r="D778" t="s">
        <v>5290</v>
      </c>
      <c r="E778" t="s">
        <v>6002</v>
      </c>
      <c r="F778" t="s">
        <v>5305</v>
      </c>
    </row>
    <row r="779" spans="1:6">
      <c r="A779" t="s">
        <v>3283</v>
      </c>
      <c r="B779" t="s">
        <v>3284</v>
      </c>
      <c r="C779" t="s">
        <v>4947</v>
      </c>
      <c r="D779" t="s">
        <v>5290</v>
      </c>
      <c r="E779" t="s">
        <v>6001</v>
      </c>
      <c r="F779" t="s">
        <v>5305</v>
      </c>
    </row>
    <row r="780" spans="1:6">
      <c r="A780" s="4" t="s">
        <v>2242</v>
      </c>
      <c r="B780" t="s">
        <v>2243</v>
      </c>
      <c r="C780" t="s">
        <v>4947</v>
      </c>
      <c r="D780" t="s">
        <v>5290</v>
      </c>
      <c r="E780" t="s">
        <v>6000</v>
      </c>
      <c r="F780" t="s">
        <v>5305</v>
      </c>
    </row>
    <row r="781" spans="1:6">
      <c r="A781" s="4" t="s">
        <v>2244</v>
      </c>
      <c r="B781" t="s">
        <v>2245</v>
      </c>
      <c r="C781" t="s">
        <v>4947</v>
      </c>
      <c r="D781" t="s">
        <v>5290</v>
      </c>
      <c r="E781" t="s">
        <v>5999</v>
      </c>
      <c r="F781" t="s">
        <v>5305</v>
      </c>
    </row>
    <row r="782" spans="1:6">
      <c r="A782" t="s">
        <v>3273</v>
      </c>
      <c r="B782" t="s">
        <v>3274</v>
      </c>
      <c r="C782" t="s">
        <v>4947</v>
      </c>
      <c r="D782" t="s">
        <v>5290</v>
      </c>
      <c r="E782" t="s">
        <v>6013</v>
      </c>
      <c r="F782" t="s">
        <v>5305</v>
      </c>
    </row>
    <row r="783" spans="1:6">
      <c r="A783" s="4" t="s">
        <v>1141</v>
      </c>
      <c r="B783" t="s">
        <v>1142</v>
      </c>
      <c r="C783" t="s">
        <v>4947</v>
      </c>
      <c r="D783" t="s">
        <v>5290</v>
      </c>
      <c r="E783" t="s">
        <v>5998</v>
      </c>
      <c r="F783" t="s">
        <v>5305</v>
      </c>
    </row>
    <row r="784" spans="1:6">
      <c r="A784" s="4" t="s">
        <v>1754</v>
      </c>
      <c r="B784" t="s">
        <v>1755</v>
      </c>
      <c r="C784" t="s">
        <v>4947</v>
      </c>
      <c r="D784" t="s">
        <v>5290</v>
      </c>
      <c r="E784" t="s">
        <v>5997</v>
      </c>
      <c r="F784" t="s">
        <v>5305</v>
      </c>
    </row>
    <row r="785" spans="1:6">
      <c r="A785" s="4" t="s">
        <v>1746</v>
      </c>
      <c r="B785" t="s">
        <v>1747</v>
      </c>
      <c r="C785" t="s">
        <v>4947</v>
      </c>
      <c r="D785" t="s">
        <v>5290</v>
      </c>
      <c r="E785" t="s">
        <v>6012</v>
      </c>
      <c r="F785" t="s">
        <v>5305</v>
      </c>
    </row>
    <row r="786" spans="1:6">
      <c r="A786" t="s">
        <v>3275</v>
      </c>
      <c r="B786" t="s">
        <v>3276</v>
      </c>
      <c r="C786" t="s">
        <v>4947</v>
      </c>
      <c r="D786" t="s">
        <v>5290</v>
      </c>
      <c r="E786" t="s">
        <v>6010</v>
      </c>
      <c r="F786" t="s">
        <v>5305</v>
      </c>
    </row>
    <row r="787" spans="1:6">
      <c r="A787" s="4" t="s">
        <v>1756</v>
      </c>
      <c r="B787" t="s">
        <v>1757</v>
      </c>
      <c r="C787" t="s">
        <v>4947</v>
      </c>
      <c r="D787" t="s">
        <v>5290</v>
      </c>
      <c r="E787" t="s">
        <v>5996</v>
      </c>
      <c r="F787" t="s">
        <v>5305</v>
      </c>
    </row>
    <row r="788" spans="1:6">
      <c r="A788" s="4" t="s">
        <v>2246</v>
      </c>
      <c r="B788" t="s">
        <v>2247</v>
      </c>
      <c r="C788" t="s">
        <v>4947</v>
      </c>
      <c r="D788" t="s">
        <v>5290</v>
      </c>
      <c r="E788" t="s">
        <v>5995</v>
      </c>
      <c r="F788" t="s">
        <v>5305</v>
      </c>
    </row>
    <row r="789" spans="1:6">
      <c r="A789" s="4" t="s">
        <v>1758</v>
      </c>
      <c r="B789" t="s">
        <v>1759</v>
      </c>
      <c r="C789" t="s">
        <v>4947</v>
      </c>
      <c r="D789" t="s">
        <v>5290</v>
      </c>
      <c r="E789" t="s">
        <v>5993</v>
      </c>
      <c r="F789" t="s">
        <v>5305</v>
      </c>
    </row>
    <row r="790" spans="1:6">
      <c r="A790" s="4" t="s">
        <v>1147</v>
      </c>
      <c r="B790" t="s">
        <v>1148</v>
      </c>
      <c r="C790" t="s">
        <v>4947</v>
      </c>
      <c r="D790" t="s">
        <v>5290</v>
      </c>
      <c r="E790" t="s">
        <v>5992</v>
      </c>
      <c r="F790" t="s">
        <v>5305</v>
      </c>
    </row>
    <row r="791" spans="1:6">
      <c r="A791" s="4" t="s">
        <v>1183</v>
      </c>
      <c r="B791" t="s">
        <v>1184</v>
      </c>
      <c r="C791" t="s">
        <v>4947</v>
      </c>
      <c r="D791" t="s">
        <v>5290</v>
      </c>
      <c r="E791" t="s">
        <v>5991</v>
      </c>
      <c r="F791" t="s">
        <v>5305</v>
      </c>
    </row>
    <row r="792" spans="1:6">
      <c r="A792" s="4" t="s">
        <v>1149</v>
      </c>
      <c r="B792" t="s">
        <v>1150</v>
      </c>
      <c r="C792" t="s">
        <v>4947</v>
      </c>
      <c r="D792" t="s">
        <v>5290</v>
      </c>
      <c r="E792" t="s">
        <v>5990</v>
      </c>
      <c r="F792" t="s">
        <v>5305</v>
      </c>
    </row>
    <row r="793" spans="1:6">
      <c r="A793" t="s">
        <v>3285</v>
      </c>
      <c r="B793" t="s">
        <v>3286</v>
      </c>
      <c r="C793" t="s">
        <v>4947</v>
      </c>
      <c r="D793" t="s">
        <v>5290</v>
      </c>
      <c r="E793" t="s">
        <v>5989</v>
      </c>
      <c r="F793" t="s">
        <v>5305</v>
      </c>
    </row>
    <row r="794" spans="1:6">
      <c r="A794" s="4" t="s">
        <v>1760</v>
      </c>
      <c r="B794" t="s">
        <v>1761</v>
      </c>
      <c r="C794" t="s">
        <v>4947</v>
      </c>
      <c r="D794" t="s">
        <v>5290</v>
      </c>
      <c r="E794" t="s">
        <v>5988</v>
      </c>
      <c r="F794" t="s">
        <v>5305</v>
      </c>
    </row>
    <row r="795" spans="1:6">
      <c r="A795" s="4" t="s">
        <v>1153</v>
      </c>
      <c r="B795" t="s">
        <v>1154</v>
      </c>
      <c r="C795" t="s">
        <v>4947</v>
      </c>
      <c r="D795" t="s">
        <v>5290</v>
      </c>
      <c r="E795" t="s">
        <v>5987</v>
      </c>
      <c r="F795" t="s">
        <v>5305</v>
      </c>
    </row>
    <row r="796" spans="1:6">
      <c r="A796" s="4" t="s">
        <v>1155</v>
      </c>
      <c r="B796" t="s">
        <v>1156</v>
      </c>
      <c r="C796" t="s">
        <v>4947</v>
      </c>
      <c r="D796" t="s">
        <v>5290</v>
      </c>
      <c r="E796" t="s">
        <v>5986</v>
      </c>
      <c r="F796" t="s">
        <v>5305</v>
      </c>
    </row>
    <row r="797" spans="1:6">
      <c r="A797" s="4" t="s">
        <v>1157</v>
      </c>
      <c r="B797" t="s">
        <v>1158</v>
      </c>
      <c r="C797" t="s">
        <v>4947</v>
      </c>
      <c r="D797" t="s">
        <v>5290</v>
      </c>
      <c r="E797" t="s">
        <v>5985</v>
      </c>
      <c r="F797" t="s">
        <v>5305</v>
      </c>
    </row>
    <row r="798" spans="1:6">
      <c r="A798" s="4" t="s">
        <v>2250</v>
      </c>
      <c r="B798" t="s">
        <v>2251</v>
      </c>
      <c r="C798" t="s">
        <v>4947</v>
      </c>
      <c r="D798" t="s">
        <v>5290</v>
      </c>
      <c r="E798" t="s">
        <v>5984</v>
      </c>
      <c r="F798" t="s">
        <v>5305</v>
      </c>
    </row>
    <row r="799" spans="1:6">
      <c r="A799" s="4" t="s">
        <v>1159</v>
      </c>
      <c r="B799" t="s">
        <v>1160</v>
      </c>
      <c r="C799" t="s">
        <v>4947</v>
      </c>
      <c r="D799" t="s">
        <v>5290</v>
      </c>
      <c r="E799" t="s">
        <v>5983</v>
      </c>
      <c r="F799" t="s">
        <v>5305</v>
      </c>
    </row>
    <row r="800" spans="1:6">
      <c r="A800" s="4" t="s">
        <v>1161</v>
      </c>
      <c r="B800" t="s">
        <v>1162</v>
      </c>
      <c r="C800" t="s">
        <v>4947</v>
      </c>
      <c r="D800" t="s">
        <v>5290</v>
      </c>
      <c r="E800" t="s">
        <v>5982</v>
      </c>
      <c r="F800" t="s">
        <v>5305</v>
      </c>
    </row>
    <row r="801" spans="1:6">
      <c r="A801" s="4" t="s">
        <v>1762</v>
      </c>
      <c r="B801" t="s">
        <v>1763</v>
      </c>
      <c r="C801" t="s">
        <v>4947</v>
      </c>
      <c r="D801" t="s">
        <v>5290</v>
      </c>
      <c r="E801" t="s">
        <v>5981</v>
      </c>
      <c r="F801" t="s">
        <v>5305</v>
      </c>
    </row>
    <row r="802" spans="1:6">
      <c r="A802" s="4" t="s">
        <v>1764</v>
      </c>
      <c r="B802" t="s">
        <v>1765</v>
      </c>
      <c r="C802" t="s">
        <v>4947</v>
      </c>
      <c r="D802" t="s">
        <v>5290</v>
      </c>
      <c r="E802" t="s">
        <v>5980</v>
      </c>
      <c r="F802" t="s">
        <v>5305</v>
      </c>
    </row>
    <row r="803" spans="1:6">
      <c r="A803" s="4" t="s">
        <v>1766</v>
      </c>
      <c r="B803" t="s">
        <v>1767</v>
      </c>
      <c r="C803" t="s">
        <v>4947</v>
      </c>
      <c r="D803" t="s">
        <v>5290</v>
      </c>
      <c r="E803" t="s">
        <v>5979</v>
      </c>
      <c r="F803" t="s">
        <v>5305</v>
      </c>
    </row>
    <row r="804" spans="1:6">
      <c r="A804" s="4" t="s">
        <v>1163</v>
      </c>
      <c r="B804" t="s">
        <v>1164</v>
      </c>
      <c r="C804" t="s">
        <v>4947</v>
      </c>
      <c r="D804" t="s">
        <v>5290</v>
      </c>
      <c r="E804" t="s">
        <v>5978</v>
      </c>
      <c r="F804" t="s">
        <v>5305</v>
      </c>
    </row>
    <row r="805" spans="1:6">
      <c r="A805" s="4" t="s">
        <v>1768</v>
      </c>
      <c r="B805" t="s">
        <v>1769</v>
      </c>
      <c r="C805" t="s">
        <v>4947</v>
      </c>
      <c r="D805" t="s">
        <v>5290</v>
      </c>
      <c r="E805" t="s">
        <v>5977</v>
      </c>
      <c r="F805" t="s">
        <v>5305</v>
      </c>
    </row>
    <row r="806" spans="1:6">
      <c r="A806" s="4" t="s">
        <v>1165</v>
      </c>
      <c r="B806" t="s">
        <v>1166</v>
      </c>
      <c r="C806" t="s">
        <v>4947</v>
      </c>
      <c r="D806" t="s">
        <v>5290</v>
      </c>
      <c r="E806" t="s">
        <v>5976</v>
      </c>
      <c r="F806" t="s">
        <v>5305</v>
      </c>
    </row>
    <row r="807" spans="1:6">
      <c r="A807" s="4" t="s">
        <v>1770</v>
      </c>
      <c r="B807" t="s">
        <v>1771</v>
      </c>
      <c r="C807" t="s">
        <v>4947</v>
      </c>
      <c r="D807" t="s">
        <v>5290</v>
      </c>
      <c r="E807" t="s">
        <v>5975</v>
      </c>
      <c r="F807" t="s">
        <v>5305</v>
      </c>
    </row>
    <row r="808" spans="1:6">
      <c r="A808" s="4" t="s">
        <v>1772</v>
      </c>
      <c r="B808" t="s">
        <v>1773</v>
      </c>
      <c r="C808" t="s">
        <v>4947</v>
      </c>
      <c r="D808" t="s">
        <v>5290</v>
      </c>
      <c r="E808" t="s">
        <v>5974</v>
      </c>
      <c r="F808" t="s">
        <v>5305</v>
      </c>
    </row>
    <row r="809" spans="1:6">
      <c r="A809" s="4" t="s">
        <v>2252</v>
      </c>
      <c r="B809" t="s">
        <v>2253</v>
      </c>
      <c r="C809" t="s">
        <v>4947</v>
      </c>
      <c r="D809" t="s">
        <v>5290</v>
      </c>
      <c r="E809" t="s">
        <v>5973</v>
      </c>
      <c r="F809" t="s">
        <v>5305</v>
      </c>
    </row>
    <row r="810" spans="1:6">
      <c r="A810" s="4" t="s">
        <v>2254</v>
      </c>
      <c r="B810" t="s">
        <v>2255</v>
      </c>
      <c r="C810" t="s">
        <v>4947</v>
      </c>
      <c r="D810" t="s">
        <v>5290</v>
      </c>
      <c r="E810" t="s">
        <v>5972</v>
      </c>
      <c r="F810" t="s">
        <v>5305</v>
      </c>
    </row>
    <row r="811" spans="1:6">
      <c r="A811" s="4" t="s">
        <v>1750</v>
      </c>
      <c r="B811" t="s">
        <v>1751</v>
      </c>
      <c r="C811" t="s">
        <v>4947</v>
      </c>
      <c r="D811" t="s">
        <v>5290</v>
      </c>
      <c r="E811" t="s">
        <v>6007</v>
      </c>
      <c r="F811" t="s">
        <v>5305</v>
      </c>
    </row>
    <row r="812" spans="1:6">
      <c r="A812" t="s">
        <v>3281</v>
      </c>
      <c r="B812" t="s">
        <v>3282</v>
      </c>
      <c r="C812" t="s">
        <v>4947</v>
      </c>
      <c r="D812" t="s">
        <v>5290</v>
      </c>
      <c r="E812" t="s">
        <v>6006</v>
      </c>
      <c r="F812" t="s">
        <v>5305</v>
      </c>
    </row>
    <row r="813" spans="1:6">
      <c r="A813" s="4" t="s">
        <v>2256</v>
      </c>
      <c r="B813" t="s">
        <v>2257</v>
      </c>
      <c r="C813" t="s">
        <v>4947</v>
      </c>
      <c r="D813" t="s">
        <v>5290</v>
      </c>
      <c r="E813" t="s">
        <v>5971</v>
      </c>
      <c r="F813" t="s">
        <v>5305</v>
      </c>
    </row>
    <row r="814" spans="1:6">
      <c r="A814" s="4" t="s">
        <v>1744</v>
      </c>
      <c r="B814" t="s">
        <v>1745</v>
      </c>
      <c r="C814" t="s">
        <v>4947</v>
      </c>
      <c r="D814" t="s">
        <v>5290</v>
      </c>
      <c r="E814" t="s">
        <v>6014</v>
      </c>
      <c r="F814" t="s">
        <v>5305</v>
      </c>
    </row>
    <row r="815" spans="1:6">
      <c r="A815" s="4" t="s">
        <v>828</v>
      </c>
      <c r="B815" t="s">
        <v>829</v>
      </c>
      <c r="C815" t="s">
        <v>4940</v>
      </c>
      <c r="D815" t="s">
        <v>5297</v>
      </c>
      <c r="E815" t="s">
        <v>5970</v>
      </c>
      <c r="F815" t="s">
        <v>5305</v>
      </c>
    </row>
    <row r="816" spans="1:6">
      <c r="A816" t="s">
        <v>3963</v>
      </c>
      <c r="B816" t="s">
        <v>3964</v>
      </c>
      <c r="C816" t="s">
        <v>4947</v>
      </c>
      <c r="D816" t="s">
        <v>5290</v>
      </c>
      <c r="E816" t="s">
        <v>3964</v>
      </c>
      <c r="F816" t="s">
        <v>5310</v>
      </c>
    </row>
    <row r="817" spans="1:6">
      <c r="A817" s="4" t="s">
        <v>2476</v>
      </c>
      <c r="B817" t="s">
        <v>2477</v>
      </c>
      <c r="C817" t="s">
        <v>4947</v>
      </c>
      <c r="D817" t="s">
        <v>5290</v>
      </c>
      <c r="E817" t="s">
        <v>2477</v>
      </c>
      <c r="F817" t="s">
        <v>5303</v>
      </c>
    </row>
    <row r="818" spans="1:6">
      <c r="A818" t="s">
        <v>3965</v>
      </c>
      <c r="B818" t="s">
        <v>3966</v>
      </c>
      <c r="C818" t="s">
        <v>4947</v>
      </c>
      <c r="D818" t="s">
        <v>5290</v>
      </c>
      <c r="E818" t="s">
        <v>3966</v>
      </c>
      <c r="F818" t="s">
        <v>5310</v>
      </c>
    </row>
    <row r="819" spans="1:6">
      <c r="A819" t="s">
        <v>3367</v>
      </c>
      <c r="B819" t="s">
        <v>3368</v>
      </c>
      <c r="C819" t="s">
        <v>4947</v>
      </c>
      <c r="D819" t="s">
        <v>5290</v>
      </c>
      <c r="E819" t="s">
        <v>3368</v>
      </c>
      <c r="F819" t="s">
        <v>5305</v>
      </c>
    </row>
    <row r="820" spans="1:6">
      <c r="A820" t="s">
        <v>3971</v>
      </c>
      <c r="B820" t="s">
        <v>3972</v>
      </c>
      <c r="C820" t="s">
        <v>4947</v>
      </c>
      <c r="D820" t="s">
        <v>5290</v>
      </c>
      <c r="E820" t="s">
        <v>3972</v>
      </c>
      <c r="F820" t="s">
        <v>5310</v>
      </c>
    </row>
    <row r="821" spans="1:6">
      <c r="A821" s="4" t="s">
        <v>3593</v>
      </c>
      <c r="B821" t="s">
        <v>3594</v>
      </c>
      <c r="C821" t="s">
        <v>4947</v>
      </c>
      <c r="D821" t="s">
        <v>5290</v>
      </c>
      <c r="E821" t="s">
        <v>3594</v>
      </c>
      <c r="F821" t="s">
        <v>5310</v>
      </c>
    </row>
    <row r="822" spans="1:6">
      <c r="A822" t="s">
        <v>4526</v>
      </c>
      <c r="B822" t="s">
        <v>4527</v>
      </c>
      <c r="C822" t="s">
        <v>4947</v>
      </c>
      <c r="D822" t="s">
        <v>5290</v>
      </c>
      <c r="E822" t="s">
        <v>6175</v>
      </c>
      <c r="F822" t="s">
        <v>5310</v>
      </c>
    </row>
    <row r="823" spans="1:6">
      <c r="A823" t="s">
        <v>4873</v>
      </c>
      <c r="B823" t="s">
        <v>4874</v>
      </c>
      <c r="C823" t="s">
        <v>4947</v>
      </c>
      <c r="D823" t="s">
        <v>5290</v>
      </c>
      <c r="E823" t="s">
        <v>4874</v>
      </c>
      <c r="F823" t="e">
        <v>#N/A</v>
      </c>
    </row>
    <row r="824" spans="1:6">
      <c r="A824" t="s">
        <v>3985</v>
      </c>
      <c r="B824" t="s">
        <v>3986</v>
      </c>
      <c r="C824" t="s">
        <v>4947</v>
      </c>
      <c r="D824" t="s">
        <v>5290</v>
      </c>
      <c r="E824" t="s">
        <v>3986</v>
      </c>
      <c r="F824" t="s">
        <v>5310</v>
      </c>
    </row>
    <row r="825" spans="1:6">
      <c r="A825" s="4" t="s">
        <v>2264</v>
      </c>
      <c r="B825" t="s">
        <v>2265</v>
      </c>
      <c r="C825" t="s">
        <v>4947</v>
      </c>
      <c r="D825" t="s">
        <v>5290</v>
      </c>
      <c r="E825" t="s">
        <v>6174</v>
      </c>
      <c r="F825" t="s">
        <v>5310</v>
      </c>
    </row>
    <row r="826" spans="1:6">
      <c r="A826" s="4" t="s">
        <v>2266</v>
      </c>
      <c r="B826" t="s">
        <v>2267</v>
      </c>
      <c r="C826" t="s">
        <v>4947</v>
      </c>
      <c r="D826" t="s">
        <v>5290</v>
      </c>
      <c r="E826" t="s">
        <v>6173</v>
      </c>
      <c r="F826" t="s">
        <v>5310</v>
      </c>
    </row>
    <row r="827" spans="1:6">
      <c r="A827" s="4" t="s">
        <v>2771</v>
      </c>
      <c r="B827" t="s">
        <v>2772</v>
      </c>
      <c r="C827" t="s">
        <v>4947</v>
      </c>
      <c r="D827" t="s">
        <v>5290</v>
      </c>
      <c r="E827" t="s">
        <v>2772</v>
      </c>
      <c r="F827" t="s">
        <v>5308</v>
      </c>
    </row>
    <row r="828" spans="1:6">
      <c r="A828" t="s">
        <v>3987</v>
      </c>
      <c r="B828" t="s">
        <v>3988</v>
      </c>
      <c r="C828" t="s">
        <v>4947</v>
      </c>
      <c r="D828" t="s">
        <v>5290</v>
      </c>
      <c r="E828" t="s">
        <v>3988</v>
      </c>
      <c r="F828" t="s">
        <v>5310</v>
      </c>
    </row>
    <row r="829" spans="1:6">
      <c r="A829" s="4" t="s">
        <v>1918</v>
      </c>
      <c r="B829" t="s">
        <v>1919</v>
      </c>
      <c r="C829" t="s">
        <v>4947</v>
      </c>
      <c r="D829" t="s">
        <v>5290</v>
      </c>
      <c r="E829" t="s">
        <v>1919</v>
      </c>
      <c r="F829" t="s">
        <v>5310</v>
      </c>
    </row>
    <row r="830" spans="1:6">
      <c r="A830" s="4" t="s">
        <v>1920</v>
      </c>
      <c r="B830" t="s">
        <v>1921</v>
      </c>
      <c r="C830" t="s">
        <v>4947</v>
      </c>
      <c r="D830" t="s">
        <v>5290</v>
      </c>
      <c r="E830" t="s">
        <v>6172</v>
      </c>
      <c r="F830" t="s">
        <v>5310</v>
      </c>
    </row>
    <row r="831" spans="1:6">
      <c r="A831" s="4" t="s">
        <v>1922</v>
      </c>
      <c r="B831" t="s">
        <v>1923</v>
      </c>
      <c r="C831" t="s">
        <v>4947</v>
      </c>
      <c r="D831" t="s">
        <v>5290</v>
      </c>
      <c r="E831" t="s">
        <v>1923</v>
      </c>
      <c r="F831" t="s">
        <v>5314</v>
      </c>
    </row>
    <row r="832" spans="1:6">
      <c r="A832" t="s">
        <v>4875</v>
      </c>
      <c r="B832" t="s">
        <v>4876</v>
      </c>
      <c r="C832" t="s">
        <v>4947</v>
      </c>
      <c r="D832" t="s">
        <v>5290</v>
      </c>
      <c r="E832" t="s">
        <v>4876</v>
      </c>
      <c r="F832" t="e">
        <v>#N/A</v>
      </c>
    </row>
    <row r="833" spans="1:6">
      <c r="A833" t="s">
        <v>4528</v>
      </c>
      <c r="B833" t="s">
        <v>4529</v>
      </c>
      <c r="C833" t="s">
        <v>4947</v>
      </c>
      <c r="D833" t="s">
        <v>5290</v>
      </c>
      <c r="E833" t="s">
        <v>6171</v>
      </c>
      <c r="F833" t="s">
        <v>5310</v>
      </c>
    </row>
    <row r="834" spans="1:6">
      <c r="A834" s="4" t="s">
        <v>3595</v>
      </c>
      <c r="B834" t="s">
        <v>3596</v>
      </c>
      <c r="C834" t="s">
        <v>4947</v>
      </c>
      <c r="D834" t="s">
        <v>5290</v>
      </c>
      <c r="E834" t="s">
        <v>6170</v>
      </c>
      <c r="F834" t="s">
        <v>5310</v>
      </c>
    </row>
    <row r="835" spans="1:6">
      <c r="A835" t="s">
        <v>3989</v>
      </c>
      <c r="B835" t="s">
        <v>3990</v>
      </c>
      <c r="C835" t="s">
        <v>4947</v>
      </c>
      <c r="D835" t="s">
        <v>5290</v>
      </c>
      <c r="E835" t="s">
        <v>6169</v>
      </c>
      <c r="F835" t="s">
        <v>5310</v>
      </c>
    </row>
    <row r="836" spans="1:6">
      <c r="A836" t="s">
        <v>3991</v>
      </c>
      <c r="B836" t="s">
        <v>3992</v>
      </c>
      <c r="C836" t="s">
        <v>4947</v>
      </c>
      <c r="D836" t="s">
        <v>5290</v>
      </c>
      <c r="E836" t="s">
        <v>3992</v>
      </c>
      <c r="F836" t="s">
        <v>5310</v>
      </c>
    </row>
    <row r="837" spans="1:6">
      <c r="A837" s="4" t="s">
        <v>2773</v>
      </c>
      <c r="B837" t="s">
        <v>2774</v>
      </c>
      <c r="C837" t="s">
        <v>4947</v>
      </c>
      <c r="D837" t="s">
        <v>5290</v>
      </c>
      <c r="E837" t="s">
        <v>6168</v>
      </c>
      <c r="F837" t="s">
        <v>5310</v>
      </c>
    </row>
    <row r="838" spans="1:6">
      <c r="A838" t="s">
        <v>4530</v>
      </c>
      <c r="B838" t="s">
        <v>4531</v>
      </c>
      <c r="C838" t="s">
        <v>4947</v>
      </c>
      <c r="D838" t="s">
        <v>5290</v>
      </c>
      <c r="E838" t="s">
        <v>6167</v>
      </c>
      <c r="F838" t="s">
        <v>5310</v>
      </c>
    </row>
    <row r="839" spans="1:6">
      <c r="A839" t="s">
        <v>3023</v>
      </c>
      <c r="B839" t="s">
        <v>3024</v>
      </c>
      <c r="C839" t="s">
        <v>4947</v>
      </c>
      <c r="D839" t="s">
        <v>5290</v>
      </c>
      <c r="E839" t="s">
        <v>6166</v>
      </c>
      <c r="F839" t="s">
        <v>5310</v>
      </c>
    </row>
    <row r="840" spans="1:6">
      <c r="A840" t="s">
        <v>3297</v>
      </c>
      <c r="B840" t="s">
        <v>3298</v>
      </c>
      <c r="C840" t="s">
        <v>4947</v>
      </c>
      <c r="D840" t="s">
        <v>5290</v>
      </c>
      <c r="E840" t="s">
        <v>3298</v>
      </c>
      <c r="F840" t="s">
        <v>5308</v>
      </c>
    </row>
    <row r="841" spans="1:6">
      <c r="A841" t="s">
        <v>4877</v>
      </c>
      <c r="B841" t="s">
        <v>4878</v>
      </c>
      <c r="C841" t="s">
        <v>4947</v>
      </c>
      <c r="D841" t="s">
        <v>5290</v>
      </c>
      <c r="E841" t="s">
        <v>4878</v>
      </c>
      <c r="F841" t="e">
        <v>#N/A</v>
      </c>
    </row>
    <row r="842" spans="1:6">
      <c r="A842" s="4" t="s">
        <v>1924</v>
      </c>
      <c r="B842" t="s">
        <v>1925</v>
      </c>
      <c r="C842" t="s">
        <v>4947</v>
      </c>
      <c r="D842" t="s">
        <v>5290</v>
      </c>
      <c r="E842" t="s">
        <v>6165</v>
      </c>
      <c r="F842" t="s">
        <v>5310</v>
      </c>
    </row>
    <row r="843" spans="1:6">
      <c r="A843" s="4" t="s">
        <v>1926</v>
      </c>
      <c r="B843" t="s">
        <v>1927</v>
      </c>
      <c r="C843" t="s">
        <v>4947</v>
      </c>
      <c r="D843" t="s">
        <v>5290</v>
      </c>
      <c r="E843" t="s">
        <v>6164</v>
      </c>
      <c r="F843" t="s">
        <v>5310</v>
      </c>
    </row>
    <row r="844" spans="1:6">
      <c r="A844" t="s">
        <v>3299</v>
      </c>
      <c r="B844" t="s">
        <v>3300</v>
      </c>
      <c r="C844" t="s">
        <v>4947</v>
      </c>
      <c r="D844" t="s">
        <v>5290</v>
      </c>
      <c r="E844" t="s">
        <v>6163</v>
      </c>
      <c r="F844" t="s">
        <v>5310</v>
      </c>
    </row>
    <row r="845" spans="1:6">
      <c r="A845" s="4" t="s">
        <v>3597</v>
      </c>
      <c r="B845" t="s">
        <v>3598</v>
      </c>
      <c r="C845" t="s">
        <v>4947</v>
      </c>
      <c r="D845" t="s">
        <v>5290</v>
      </c>
      <c r="E845" t="s">
        <v>3598</v>
      </c>
      <c r="F845" t="s">
        <v>5310</v>
      </c>
    </row>
    <row r="846" spans="1:6">
      <c r="A846" s="4" t="s">
        <v>2775</v>
      </c>
      <c r="B846" t="s">
        <v>2776</v>
      </c>
      <c r="C846" t="s">
        <v>4947</v>
      </c>
      <c r="D846" t="s">
        <v>5290</v>
      </c>
      <c r="E846" t="s">
        <v>6162</v>
      </c>
      <c r="F846" t="s">
        <v>5310</v>
      </c>
    </row>
    <row r="847" spans="1:6">
      <c r="A847" t="s">
        <v>5201</v>
      </c>
      <c r="B847" t="s">
        <v>5202</v>
      </c>
      <c r="C847" t="s">
        <v>4947</v>
      </c>
      <c r="D847" t="s">
        <v>5290</v>
      </c>
      <c r="E847" t="s">
        <v>5202</v>
      </c>
      <c r="F847" t="s">
        <v>5309</v>
      </c>
    </row>
    <row r="848" spans="1:6">
      <c r="A848" s="4" t="s">
        <v>1928</v>
      </c>
      <c r="B848" t="s">
        <v>1929</v>
      </c>
      <c r="C848" t="s">
        <v>4947</v>
      </c>
      <c r="D848" t="s">
        <v>5290</v>
      </c>
      <c r="E848" t="s">
        <v>1929</v>
      </c>
      <c r="F848" t="s">
        <v>5310</v>
      </c>
    </row>
    <row r="849" spans="1:6">
      <c r="A849" s="4" t="s">
        <v>1930</v>
      </c>
      <c r="B849" t="s">
        <v>1931</v>
      </c>
      <c r="C849" t="s">
        <v>4947</v>
      </c>
      <c r="D849" t="s">
        <v>5290</v>
      </c>
      <c r="E849" t="s">
        <v>1931</v>
      </c>
      <c r="F849" t="s">
        <v>5310</v>
      </c>
    </row>
    <row r="850" spans="1:6">
      <c r="A850" t="s">
        <v>4280</v>
      </c>
      <c r="B850" t="s">
        <v>4281</v>
      </c>
      <c r="C850" t="s">
        <v>4947</v>
      </c>
      <c r="D850" t="s">
        <v>5290</v>
      </c>
      <c r="E850" t="s">
        <v>4281</v>
      </c>
      <c r="F850" t="s">
        <v>5310</v>
      </c>
    </row>
    <row r="851" spans="1:6">
      <c r="A851" s="4" t="s">
        <v>1932</v>
      </c>
      <c r="B851" t="s">
        <v>1933</v>
      </c>
      <c r="C851" t="s">
        <v>4947</v>
      </c>
      <c r="D851" t="s">
        <v>5290</v>
      </c>
      <c r="E851" t="s">
        <v>1933</v>
      </c>
      <c r="F851" t="s">
        <v>5310</v>
      </c>
    </row>
    <row r="852" spans="1:6">
      <c r="A852" s="4" t="s">
        <v>1934</v>
      </c>
      <c r="B852" t="s">
        <v>1935</v>
      </c>
      <c r="C852" t="s">
        <v>4947</v>
      </c>
      <c r="D852" t="s">
        <v>5290</v>
      </c>
      <c r="E852" t="s">
        <v>1935</v>
      </c>
      <c r="F852" t="s">
        <v>5310</v>
      </c>
    </row>
    <row r="853" spans="1:6">
      <c r="A853" t="s">
        <v>3993</v>
      </c>
      <c r="B853" t="s">
        <v>3994</v>
      </c>
      <c r="C853" t="s">
        <v>4947</v>
      </c>
      <c r="D853" t="s">
        <v>5290</v>
      </c>
      <c r="E853" t="s">
        <v>3994</v>
      </c>
      <c r="F853" t="s">
        <v>5310</v>
      </c>
    </row>
    <row r="854" spans="1:6">
      <c r="A854" t="s">
        <v>4532</v>
      </c>
      <c r="B854" t="s">
        <v>4533</v>
      </c>
      <c r="C854" t="s">
        <v>4947</v>
      </c>
      <c r="D854" t="s">
        <v>5290</v>
      </c>
      <c r="E854" t="s">
        <v>6161</v>
      </c>
      <c r="F854" t="s">
        <v>5310</v>
      </c>
    </row>
    <row r="855" spans="1:6">
      <c r="A855" t="s">
        <v>4296</v>
      </c>
      <c r="B855" t="s">
        <v>4297</v>
      </c>
      <c r="C855" t="s">
        <v>4947</v>
      </c>
      <c r="D855" t="s">
        <v>5290</v>
      </c>
      <c r="E855" t="s">
        <v>4297</v>
      </c>
      <c r="F855" t="s">
        <v>5310</v>
      </c>
    </row>
    <row r="856" spans="1:6">
      <c r="A856" t="s">
        <v>4208</v>
      </c>
      <c r="B856" t="s">
        <v>4209</v>
      </c>
      <c r="C856" t="s">
        <v>4947</v>
      </c>
      <c r="D856" t="s">
        <v>5290</v>
      </c>
      <c r="E856" t="s">
        <v>4209</v>
      </c>
      <c r="F856" t="s">
        <v>5310</v>
      </c>
    </row>
    <row r="857" spans="1:6">
      <c r="A857" t="s">
        <v>4210</v>
      </c>
      <c r="B857" t="s">
        <v>4211</v>
      </c>
      <c r="C857" t="s">
        <v>4947</v>
      </c>
      <c r="D857" t="s">
        <v>5290</v>
      </c>
      <c r="E857" t="s">
        <v>4211</v>
      </c>
      <c r="F857" t="s">
        <v>5310</v>
      </c>
    </row>
    <row r="858" spans="1:6">
      <c r="A858" t="s">
        <v>4212</v>
      </c>
      <c r="B858" t="s">
        <v>4213</v>
      </c>
      <c r="C858" t="s">
        <v>4947</v>
      </c>
      <c r="D858" t="s">
        <v>5290</v>
      </c>
      <c r="E858" t="s">
        <v>4213</v>
      </c>
      <c r="F858" t="s">
        <v>5310</v>
      </c>
    </row>
    <row r="859" spans="1:6">
      <c r="A859" s="4" t="s">
        <v>3599</v>
      </c>
      <c r="B859" t="s">
        <v>3600</v>
      </c>
      <c r="C859" t="s">
        <v>4947</v>
      </c>
      <c r="D859" t="s">
        <v>5290</v>
      </c>
      <c r="E859" t="s">
        <v>3600</v>
      </c>
      <c r="F859" t="s">
        <v>5310</v>
      </c>
    </row>
    <row r="860" spans="1:6">
      <c r="A860" s="4" t="s">
        <v>2268</v>
      </c>
      <c r="B860" t="s">
        <v>2269</v>
      </c>
      <c r="C860" t="s">
        <v>4947</v>
      </c>
      <c r="D860" t="s">
        <v>5290</v>
      </c>
      <c r="E860" t="s">
        <v>6160</v>
      </c>
      <c r="F860" t="s">
        <v>5310</v>
      </c>
    </row>
    <row r="861" spans="1:6">
      <c r="A861" s="4" t="s">
        <v>2270</v>
      </c>
      <c r="B861" t="s">
        <v>2271</v>
      </c>
      <c r="C861" t="s">
        <v>4947</v>
      </c>
      <c r="D861" t="s">
        <v>5290</v>
      </c>
      <c r="E861" t="s">
        <v>6159</v>
      </c>
      <c r="F861" t="s">
        <v>5310</v>
      </c>
    </row>
    <row r="862" spans="1:6">
      <c r="A862" s="4" t="s">
        <v>2272</v>
      </c>
      <c r="B862" t="s">
        <v>2273</v>
      </c>
      <c r="C862" t="s">
        <v>4947</v>
      </c>
      <c r="D862" t="s">
        <v>5290</v>
      </c>
      <c r="E862" t="s">
        <v>6158</v>
      </c>
      <c r="F862" t="s">
        <v>5310</v>
      </c>
    </row>
    <row r="863" spans="1:6">
      <c r="A863" t="s">
        <v>4214</v>
      </c>
      <c r="B863" t="s">
        <v>4215</v>
      </c>
      <c r="C863" t="s">
        <v>4947</v>
      </c>
      <c r="D863" t="s">
        <v>5290</v>
      </c>
      <c r="E863" t="s">
        <v>4215</v>
      </c>
      <c r="F863" t="s">
        <v>5310</v>
      </c>
    </row>
    <row r="864" spans="1:6">
      <c r="A864" t="s">
        <v>4216</v>
      </c>
      <c r="B864" t="s">
        <v>4217</v>
      </c>
      <c r="C864" t="s">
        <v>4947</v>
      </c>
      <c r="D864" t="s">
        <v>5290</v>
      </c>
      <c r="E864" t="s">
        <v>4217</v>
      </c>
      <c r="F864" t="s">
        <v>5310</v>
      </c>
    </row>
    <row r="865" spans="1:6">
      <c r="A865" t="s">
        <v>4218</v>
      </c>
      <c r="B865" t="s">
        <v>4219</v>
      </c>
      <c r="C865" t="s">
        <v>4947</v>
      </c>
      <c r="D865" t="s">
        <v>5290</v>
      </c>
      <c r="E865" t="s">
        <v>6157</v>
      </c>
      <c r="F865" t="s">
        <v>5310</v>
      </c>
    </row>
    <row r="866" spans="1:6">
      <c r="A866" t="s">
        <v>3995</v>
      </c>
      <c r="B866" t="s">
        <v>3996</v>
      </c>
      <c r="C866" t="s">
        <v>4947</v>
      </c>
      <c r="D866" t="s">
        <v>5290</v>
      </c>
      <c r="E866" t="s">
        <v>3996</v>
      </c>
      <c r="F866" t="s">
        <v>5310</v>
      </c>
    </row>
    <row r="867" spans="1:6">
      <c r="A867" t="s">
        <v>5253</v>
      </c>
      <c r="B867" t="s">
        <v>5254</v>
      </c>
      <c r="C867" t="s">
        <v>4941</v>
      </c>
      <c r="D867" t="s">
        <v>5295</v>
      </c>
      <c r="E867" t="s">
        <v>5254</v>
      </c>
      <c r="F867" t="s">
        <v>5306</v>
      </c>
    </row>
    <row r="868" spans="1:6">
      <c r="A868" s="4" t="s">
        <v>342</v>
      </c>
      <c r="B868" t="s">
        <v>343</v>
      </c>
      <c r="C868" t="s">
        <v>4941</v>
      </c>
      <c r="D868" t="s">
        <v>5295</v>
      </c>
      <c r="E868" t="s">
        <v>6359</v>
      </c>
      <c r="F868" t="s">
        <v>5309</v>
      </c>
    </row>
    <row r="869" spans="1:6">
      <c r="A869" s="4" t="s">
        <v>748</v>
      </c>
      <c r="B869" t="s">
        <v>749</v>
      </c>
      <c r="C869" t="s">
        <v>4941</v>
      </c>
      <c r="D869" t="s">
        <v>5295</v>
      </c>
      <c r="E869" t="s">
        <v>6354</v>
      </c>
      <c r="F869" t="s">
        <v>5309</v>
      </c>
    </row>
    <row r="870" spans="1:6">
      <c r="A870" t="s">
        <v>7275</v>
      </c>
      <c r="B870" t="s">
        <v>7276</v>
      </c>
      <c r="C870" t="s">
        <v>4935</v>
      </c>
      <c r="D870" s="28" t="s">
        <v>5289</v>
      </c>
      <c r="E870" s="27" t="str">
        <f>VLOOKUP(Tabella3[[#This Row],[Item Code]],'DESC ITY - ENG'!A:C,3,FALSE)</f>
        <v>Cast Steel Handle Polished Ice Casserole/Skillet</v>
      </c>
      <c r="F870" t="e">
        <f>VLOOKUP(Tabella3[[#This Row],[Item Code]],Foglio8!A:C,3,FALSE)</f>
        <v>#N/A</v>
      </c>
    </row>
    <row r="871" spans="1:6">
      <c r="A871" s="4" t="s">
        <v>740</v>
      </c>
      <c r="B871" t="s">
        <v>741</v>
      </c>
      <c r="C871" t="s">
        <v>4942</v>
      </c>
      <c r="D871" t="s">
        <v>5294</v>
      </c>
      <c r="E871" t="s">
        <v>6472</v>
      </c>
      <c r="F871" t="s">
        <v>5309</v>
      </c>
    </row>
    <row r="872" spans="1:6">
      <c r="A872" t="s">
        <v>3937</v>
      </c>
      <c r="B872" t="s">
        <v>3938</v>
      </c>
      <c r="C872" t="s">
        <v>4936</v>
      </c>
      <c r="D872" t="s">
        <v>5288</v>
      </c>
      <c r="E872" t="s">
        <v>3938</v>
      </c>
      <c r="F872" t="s">
        <v>5310</v>
      </c>
    </row>
    <row r="873" spans="1:6">
      <c r="A873" s="4" t="s">
        <v>892</v>
      </c>
      <c r="B873" t="s">
        <v>893</v>
      </c>
      <c r="C873" t="s">
        <v>4935</v>
      </c>
      <c r="D873" t="s">
        <v>5289</v>
      </c>
      <c r="E873" t="s">
        <v>6445</v>
      </c>
      <c r="F873" t="s">
        <v>5314</v>
      </c>
    </row>
    <row r="874" spans="1:6">
      <c r="A874" s="4" t="s">
        <v>894</v>
      </c>
      <c r="B874" t="s">
        <v>895</v>
      </c>
      <c r="C874" t="s">
        <v>4935</v>
      </c>
      <c r="D874" t="s">
        <v>5289</v>
      </c>
      <c r="E874" t="s">
        <v>6444</v>
      </c>
      <c r="F874" t="s">
        <v>5314</v>
      </c>
    </row>
    <row r="875" spans="1:6">
      <c r="A875" s="4" t="s">
        <v>862</v>
      </c>
      <c r="B875" t="s">
        <v>863</v>
      </c>
      <c r="C875" t="s">
        <v>4946</v>
      </c>
      <c r="D875" t="s">
        <v>5292</v>
      </c>
      <c r="E875" t="s">
        <v>5935</v>
      </c>
      <c r="F875" t="s">
        <v>5309</v>
      </c>
    </row>
    <row r="876" spans="1:6">
      <c r="A876" s="4" t="s">
        <v>338</v>
      </c>
      <c r="B876" t="s">
        <v>339</v>
      </c>
      <c r="C876" t="s">
        <v>4935</v>
      </c>
      <c r="D876" t="s">
        <v>5289</v>
      </c>
      <c r="E876" t="s">
        <v>6361</v>
      </c>
      <c r="F876" t="s">
        <v>5309</v>
      </c>
    </row>
    <row r="877" spans="1:6">
      <c r="A877" s="4" t="s">
        <v>340</v>
      </c>
      <c r="B877" t="s">
        <v>341</v>
      </c>
      <c r="C877" t="s">
        <v>4935</v>
      </c>
      <c r="D877" t="s">
        <v>5289</v>
      </c>
      <c r="E877" t="s">
        <v>6360</v>
      </c>
      <c r="F877" t="s">
        <v>5309</v>
      </c>
    </row>
    <row r="878" spans="1:6">
      <c r="A878" s="4" t="s">
        <v>594</v>
      </c>
      <c r="B878" t="s">
        <v>595</v>
      </c>
      <c r="C878" t="s">
        <v>4935</v>
      </c>
      <c r="D878" t="s">
        <v>5289</v>
      </c>
      <c r="E878" t="s">
        <v>6460</v>
      </c>
      <c r="F878" t="s">
        <v>5314</v>
      </c>
    </row>
    <row r="879" spans="1:6">
      <c r="A879" s="4" t="s">
        <v>344</v>
      </c>
      <c r="B879" t="s">
        <v>345</v>
      </c>
      <c r="C879" t="s">
        <v>4935</v>
      </c>
      <c r="D879" t="s">
        <v>5289</v>
      </c>
      <c r="E879" t="s">
        <v>6459</v>
      </c>
      <c r="F879" t="s">
        <v>5314</v>
      </c>
    </row>
    <row r="880" spans="1:6">
      <c r="A880" s="4" t="s">
        <v>834</v>
      </c>
      <c r="B880" t="s">
        <v>835</v>
      </c>
      <c r="C880" t="s">
        <v>4946</v>
      </c>
      <c r="D880" t="s">
        <v>5292</v>
      </c>
      <c r="E880" t="s">
        <v>5928</v>
      </c>
      <c r="F880" t="s">
        <v>5309</v>
      </c>
    </row>
    <row r="881" spans="1:6">
      <c r="A881" s="4" t="s">
        <v>2144</v>
      </c>
      <c r="B881" t="s">
        <v>2145</v>
      </c>
      <c r="C881" t="s">
        <v>4947</v>
      </c>
      <c r="D881" t="s">
        <v>5290</v>
      </c>
      <c r="E881" t="s">
        <v>2145</v>
      </c>
      <c r="F881" t="s">
        <v>5304</v>
      </c>
    </row>
    <row r="882" spans="1:6">
      <c r="A882" s="4" t="s">
        <v>1417</v>
      </c>
      <c r="B882" t="s">
        <v>1418</v>
      </c>
      <c r="C882" t="s">
        <v>4947</v>
      </c>
      <c r="D882" t="s">
        <v>5290</v>
      </c>
      <c r="E882" t="s">
        <v>5955</v>
      </c>
      <c r="F882" t="s">
        <v>5305</v>
      </c>
    </row>
    <row r="883" spans="1:6">
      <c r="A883" s="4" t="s">
        <v>856</v>
      </c>
      <c r="B883" t="s">
        <v>857</v>
      </c>
      <c r="C883" t="s">
        <v>4946</v>
      </c>
      <c r="D883" t="s">
        <v>5292</v>
      </c>
      <c r="E883" t="s">
        <v>5932</v>
      </c>
      <c r="F883" t="s">
        <v>5309</v>
      </c>
    </row>
    <row r="884" spans="1:6">
      <c r="A884" s="4" t="s">
        <v>858</v>
      </c>
      <c r="B884" t="s">
        <v>859</v>
      </c>
      <c r="C884" t="s">
        <v>4946</v>
      </c>
      <c r="D884" t="s">
        <v>5292</v>
      </c>
      <c r="E884" t="s">
        <v>5931</v>
      </c>
      <c r="F884" t="s">
        <v>5309</v>
      </c>
    </row>
    <row r="885" spans="1:6">
      <c r="A885" s="4" t="s">
        <v>1189</v>
      </c>
      <c r="B885" t="s">
        <v>1190</v>
      </c>
      <c r="C885" t="s">
        <v>4946</v>
      </c>
      <c r="D885" t="s">
        <v>5292</v>
      </c>
      <c r="E885" t="s">
        <v>5930</v>
      </c>
      <c r="F885" t="s">
        <v>5309</v>
      </c>
    </row>
    <row r="886" spans="1:6">
      <c r="A886" s="4" t="s">
        <v>860</v>
      </c>
      <c r="B886" t="s">
        <v>861</v>
      </c>
      <c r="C886" t="s">
        <v>4946</v>
      </c>
      <c r="D886" t="s">
        <v>5292</v>
      </c>
      <c r="E886" t="s">
        <v>5929</v>
      </c>
      <c r="F886" t="s">
        <v>5309</v>
      </c>
    </row>
    <row r="887" spans="1:6">
      <c r="A887" s="4" t="s">
        <v>986</v>
      </c>
      <c r="B887" t="s">
        <v>987</v>
      </c>
      <c r="C887" t="s">
        <v>4935</v>
      </c>
      <c r="D887" t="s">
        <v>5289</v>
      </c>
      <c r="E887" t="s">
        <v>6407</v>
      </c>
      <c r="F887" t="s">
        <v>5314</v>
      </c>
    </row>
    <row r="888" spans="1:6">
      <c r="A888" s="4" t="s">
        <v>1311</v>
      </c>
      <c r="B888" t="s">
        <v>1312</v>
      </c>
      <c r="C888" t="s">
        <v>4935</v>
      </c>
      <c r="D888" t="s">
        <v>5289</v>
      </c>
      <c r="E888" t="s">
        <v>6406</v>
      </c>
      <c r="F888" t="s">
        <v>5314</v>
      </c>
    </row>
    <row r="889" spans="1:6">
      <c r="A889" s="4" t="s">
        <v>660</v>
      </c>
      <c r="B889" t="s">
        <v>661</v>
      </c>
      <c r="C889" t="s">
        <v>4935</v>
      </c>
      <c r="D889" t="s">
        <v>5289</v>
      </c>
      <c r="E889" t="s">
        <v>6379</v>
      </c>
      <c r="F889" t="s">
        <v>5609</v>
      </c>
    </row>
    <row r="890" spans="1:6">
      <c r="A890" t="s">
        <v>7311</v>
      </c>
      <c r="B890" t="s">
        <v>7312</v>
      </c>
      <c r="C890" t="s">
        <v>4947</v>
      </c>
      <c r="D890" s="28" t="s">
        <v>5290</v>
      </c>
      <c r="E890" s="27" t="str">
        <f>VLOOKUP(Tabella3[[#This Row],[Item Code]],'DESC ITY - ENG'!A:C,3,FALSE)</f>
        <v>Die-cut Divider for Flexo Box 7804-7805 7pc Set</v>
      </c>
      <c r="F890" t="e">
        <f>VLOOKUP(Tabella3[[#This Row],[Item Code]],Foglio8!A:C,3,FALSE)</f>
        <v>#N/A</v>
      </c>
    </row>
    <row r="891" spans="1:6">
      <c r="A891" s="4" t="s">
        <v>812</v>
      </c>
      <c r="B891" t="s">
        <v>813</v>
      </c>
      <c r="C891" t="s">
        <v>4936</v>
      </c>
      <c r="D891" t="s">
        <v>5288</v>
      </c>
      <c r="E891" t="s">
        <v>813</v>
      </c>
      <c r="F891" t="s">
        <v>5303</v>
      </c>
    </row>
    <row r="892" spans="1:6">
      <c r="A892" t="s">
        <v>4176</v>
      </c>
      <c r="B892" t="s">
        <v>4177</v>
      </c>
      <c r="C892" t="s">
        <v>4939</v>
      </c>
      <c r="D892" t="s">
        <v>5298</v>
      </c>
      <c r="E892" t="s">
        <v>5378</v>
      </c>
      <c r="F892" t="s">
        <v>5310</v>
      </c>
    </row>
    <row r="893" spans="1:6">
      <c r="A893" t="s">
        <v>4180</v>
      </c>
      <c r="B893" t="s">
        <v>4181</v>
      </c>
      <c r="C893" t="s">
        <v>4939</v>
      </c>
      <c r="D893" t="s">
        <v>5298</v>
      </c>
      <c r="E893" t="s">
        <v>5376</v>
      </c>
      <c r="F893" t="s">
        <v>5310</v>
      </c>
    </row>
    <row r="894" spans="1:6">
      <c r="A894" t="s">
        <v>4178</v>
      </c>
      <c r="B894" t="s">
        <v>4179</v>
      </c>
      <c r="C894" t="s">
        <v>4939</v>
      </c>
      <c r="D894" t="s">
        <v>5298</v>
      </c>
      <c r="E894" t="s">
        <v>5377</v>
      </c>
      <c r="F894" t="s">
        <v>5310</v>
      </c>
    </row>
    <row r="895" spans="1:6">
      <c r="A895" t="s">
        <v>5174</v>
      </c>
      <c r="B895" t="s">
        <v>5175</v>
      </c>
      <c r="C895" t="s">
        <v>4939</v>
      </c>
      <c r="D895" t="s">
        <v>5298</v>
      </c>
      <c r="E895" t="s">
        <v>5375</v>
      </c>
      <c r="F895" t="s">
        <v>5347</v>
      </c>
    </row>
    <row r="896" spans="1:6">
      <c r="A896" s="4" t="s">
        <v>3414</v>
      </c>
      <c r="B896" t="s">
        <v>3415</v>
      </c>
      <c r="C896" t="s">
        <v>4939</v>
      </c>
      <c r="D896" t="s">
        <v>5298</v>
      </c>
      <c r="E896" t="s">
        <v>5379</v>
      </c>
      <c r="F896" t="s">
        <v>5310</v>
      </c>
    </row>
    <row r="897" spans="1:6">
      <c r="A897" s="4" t="s">
        <v>1616</v>
      </c>
      <c r="B897" t="s">
        <v>1617</v>
      </c>
      <c r="C897" t="s">
        <v>4939</v>
      </c>
      <c r="D897" t="s">
        <v>5298</v>
      </c>
      <c r="E897" t="s">
        <v>5371</v>
      </c>
      <c r="F897" t="s">
        <v>5314</v>
      </c>
    </row>
    <row r="898" spans="1:6">
      <c r="A898" t="s">
        <v>4444</v>
      </c>
      <c r="B898" t="s">
        <v>4445</v>
      </c>
      <c r="C898" t="s">
        <v>4939</v>
      </c>
      <c r="D898" t="s">
        <v>5298</v>
      </c>
      <c r="E898" t="s">
        <v>5374</v>
      </c>
      <c r="F898" t="s">
        <v>5310</v>
      </c>
    </row>
    <row r="899" spans="1:6">
      <c r="A899" s="4" t="s">
        <v>3644</v>
      </c>
      <c r="B899" t="s">
        <v>3645</v>
      </c>
      <c r="C899" t="s">
        <v>4939</v>
      </c>
      <c r="D899" t="s">
        <v>5298</v>
      </c>
      <c r="E899" t="s">
        <v>5373</v>
      </c>
      <c r="F899" t="s">
        <v>5310</v>
      </c>
    </row>
    <row r="900" spans="1:6">
      <c r="A900" s="4" t="s">
        <v>3646</v>
      </c>
      <c r="B900" t="s">
        <v>3647</v>
      </c>
      <c r="C900" t="s">
        <v>4939</v>
      </c>
      <c r="D900" t="s">
        <v>5298</v>
      </c>
      <c r="E900" t="s">
        <v>5372</v>
      </c>
      <c r="F900" t="s">
        <v>5310</v>
      </c>
    </row>
    <row r="901" spans="1:6">
      <c r="A901" s="4" t="s">
        <v>2146</v>
      </c>
      <c r="B901" t="s">
        <v>2147</v>
      </c>
      <c r="C901" t="s">
        <v>4939</v>
      </c>
      <c r="D901" t="s">
        <v>5298</v>
      </c>
      <c r="E901" t="s">
        <v>5641</v>
      </c>
      <c r="F901" t="s">
        <v>5308</v>
      </c>
    </row>
    <row r="902" spans="1:6">
      <c r="A902" s="4" t="s">
        <v>872</v>
      </c>
      <c r="B902" t="s">
        <v>873</v>
      </c>
      <c r="C902" t="s">
        <v>4944</v>
      </c>
      <c r="D902" t="s">
        <v>5291</v>
      </c>
      <c r="E902" t="s">
        <v>5719</v>
      </c>
      <c r="F902" t="s">
        <v>5312</v>
      </c>
    </row>
    <row r="903" spans="1:6">
      <c r="A903" s="4" t="s">
        <v>876</v>
      </c>
      <c r="B903" t="s">
        <v>877</v>
      </c>
      <c r="C903" t="s">
        <v>4944</v>
      </c>
      <c r="D903" t="s">
        <v>5291</v>
      </c>
      <c r="E903" t="s">
        <v>5714</v>
      </c>
      <c r="F903" t="s">
        <v>5312</v>
      </c>
    </row>
    <row r="904" spans="1:6">
      <c r="A904" s="4" t="s">
        <v>940</v>
      </c>
      <c r="B904" t="s">
        <v>941</v>
      </c>
      <c r="C904" t="s">
        <v>4944</v>
      </c>
      <c r="D904" t="s">
        <v>5291</v>
      </c>
      <c r="E904" t="s">
        <v>5712</v>
      </c>
      <c r="F904" t="s">
        <v>5312</v>
      </c>
    </row>
    <row r="905" spans="1:6">
      <c r="A905" s="4" t="s">
        <v>942</v>
      </c>
      <c r="B905" t="s">
        <v>943</v>
      </c>
      <c r="C905" t="s">
        <v>4944</v>
      </c>
      <c r="D905" t="s">
        <v>5291</v>
      </c>
      <c r="E905" t="s">
        <v>5710</v>
      </c>
      <c r="F905" t="s">
        <v>5312</v>
      </c>
    </row>
    <row r="906" spans="1:6">
      <c r="A906" s="4" t="s">
        <v>878</v>
      </c>
      <c r="B906" t="s">
        <v>879</v>
      </c>
      <c r="C906" t="s">
        <v>4944</v>
      </c>
      <c r="D906" t="s">
        <v>5291</v>
      </c>
      <c r="E906" t="s">
        <v>5707</v>
      </c>
      <c r="F906" t="s">
        <v>5312</v>
      </c>
    </row>
    <row r="907" spans="1:6">
      <c r="A907" t="s">
        <v>4752</v>
      </c>
      <c r="B907" t="s">
        <v>4753</v>
      </c>
      <c r="C907" t="s">
        <v>4939</v>
      </c>
      <c r="D907" t="s">
        <v>5298</v>
      </c>
      <c r="E907" t="s">
        <v>4753</v>
      </c>
      <c r="F907" t="s">
        <v>5310</v>
      </c>
    </row>
    <row r="908" spans="1:6">
      <c r="A908" t="s">
        <v>4754</v>
      </c>
      <c r="B908" t="s">
        <v>4755</v>
      </c>
      <c r="C908" t="s">
        <v>4939</v>
      </c>
      <c r="D908" t="s">
        <v>5298</v>
      </c>
      <c r="E908" t="s">
        <v>4755</v>
      </c>
      <c r="F908" t="s">
        <v>5310</v>
      </c>
    </row>
    <row r="909" spans="1:6">
      <c r="A909" t="s">
        <v>4756</v>
      </c>
      <c r="B909" t="s">
        <v>4757</v>
      </c>
      <c r="C909" t="s">
        <v>4939</v>
      </c>
      <c r="D909" t="s">
        <v>5298</v>
      </c>
      <c r="E909" t="s">
        <v>4757</v>
      </c>
      <c r="F909" t="s">
        <v>5310</v>
      </c>
    </row>
    <row r="910" spans="1:6">
      <c r="A910" t="s">
        <v>4758</v>
      </c>
      <c r="B910" t="s">
        <v>4759</v>
      </c>
      <c r="C910" t="s">
        <v>4939</v>
      </c>
      <c r="D910" t="s">
        <v>5298</v>
      </c>
      <c r="E910" t="s">
        <v>4759</v>
      </c>
      <c r="F910" t="s">
        <v>5310</v>
      </c>
    </row>
    <row r="911" spans="1:6">
      <c r="A911" t="s">
        <v>4760</v>
      </c>
      <c r="B911" t="s">
        <v>4761</v>
      </c>
      <c r="C911" t="s">
        <v>4939</v>
      </c>
      <c r="D911" t="s">
        <v>5298</v>
      </c>
      <c r="E911" t="s">
        <v>4761</v>
      </c>
      <c r="F911" t="s">
        <v>5310</v>
      </c>
    </row>
    <row r="912" spans="1:6">
      <c r="A912" t="s">
        <v>4160</v>
      </c>
      <c r="B912" t="s">
        <v>4161</v>
      </c>
      <c r="C912" t="s">
        <v>4939</v>
      </c>
      <c r="D912" t="s">
        <v>5298</v>
      </c>
      <c r="E912" t="s">
        <v>4161</v>
      </c>
      <c r="F912" t="s">
        <v>5310</v>
      </c>
    </row>
    <row r="913" spans="1:6">
      <c r="A913" s="4" t="s">
        <v>2422</v>
      </c>
      <c r="B913" t="s">
        <v>2423</v>
      </c>
      <c r="C913" t="s">
        <v>4939</v>
      </c>
      <c r="D913" t="s">
        <v>5298</v>
      </c>
      <c r="E913" t="s">
        <v>2423</v>
      </c>
      <c r="F913" t="s">
        <v>5309</v>
      </c>
    </row>
    <row r="914" spans="1:6">
      <c r="A914" s="4" t="s">
        <v>2714</v>
      </c>
      <c r="B914" t="s">
        <v>2715</v>
      </c>
      <c r="C914" t="s">
        <v>4939</v>
      </c>
      <c r="D914" t="s">
        <v>5298</v>
      </c>
      <c r="E914" t="s">
        <v>2715</v>
      </c>
      <c r="F914" t="s">
        <v>5309</v>
      </c>
    </row>
    <row r="915" spans="1:6">
      <c r="A915" s="4" t="s">
        <v>768</v>
      </c>
      <c r="B915" t="s">
        <v>769</v>
      </c>
      <c r="C915" t="s">
        <v>4944</v>
      </c>
      <c r="D915" t="s">
        <v>5291</v>
      </c>
      <c r="E915" t="s">
        <v>769</v>
      </c>
      <c r="F915" t="s">
        <v>5303</v>
      </c>
    </row>
    <row r="916" spans="1:6">
      <c r="A916" s="4" t="s">
        <v>770</v>
      </c>
      <c r="B916" t="s">
        <v>771</v>
      </c>
      <c r="C916" t="s">
        <v>4944</v>
      </c>
      <c r="D916" t="s">
        <v>5291</v>
      </c>
      <c r="E916" t="s">
        <v>771</v>
      </c>
      <c r="F916" t="s">
        <v>5303</v>
      </c>
    </row>
    <row r="917" spans="1:6">
      <c r="A917" s="4" t="s">
        <v>772</v>
      </c>
      <c r="B917" t="s">
        <v>773</v>
      </c>
      <c r="C917" t="s">
        <v>4944</v>
      </c>
      <c r="D917" t="s">
        <v>5291</v>
      </c>
      <c r="E917" t="s">
        <v>773</v>
      </c>
      <c r="F917" t="s">
        <v>5303</v>
      </c>
    </row>
    <row r="918" spans="1:6">
      <c r="A918" s="4" t="s">
        <v>774</v>
      </c>
      <c r="B918" t="s">
        <v>775</v>
      </c>
      <c r="C918" t="s">
        <v>4944</v>
      </c>
      <c r="D918" t="s">
        <v>5291</v>
      </c>
      <c r="E918" t="s">
        <v>775</v>
      </c>
      <c r="F918" t="s">
        <v>5303</v>
      </c>
    </row>
    <row r="919" spans="1:6">
      <c r="A919" t="s">
        <v>4424</v>
      </c>
      <c r="B919" t="s">
        <v>4425</v>
      </c>
      <c r="C919" t="s">
        <v>4944</v>
      </c>
      <c r="D919" t="s">
        <v>5291</v>
      </c>
      <c r="E919" t="s">
        <v>4425</v>
      </c>
      <c r="F919" t="s">
        <v>5304</v>
      </c>
    </row>
    <row r="920" spans="1:6">
      <c r="A920" s="4" t="s">
        <v>3802</v>
      </c>
      <c r="B920" t="s">
        <v>3803</v>
      </c>
      <c r="C920" t="s">
        <v>4938</v>
      </c>
      <c r="D920" t="s">
        <v>5287</v>
      </c>
      <c r="E920" t="s">
        <v>3803</v>
      </c>
      <c r="F920" t="s">
        <v>5304</v>
      </c>
    </row>
    <row r="921" spans="1:6">
      <c r="A921" s="4" t="s">
        <v>3804</v>
      </c>
      <c r="B921" t="s">
        <v>3805</v>
      </c>
      <c r="C921" t="s">
        <v>4938</v>
      </c>
      <c r="D921" t="s">
        <v>5287</v>
      </c>
      <c r="E921" t="s">
        <v>3805</v>
      </c>
      <c r="F921" t="s">
        <v>5304</v>
      </c>
    </row>
    <row r="922" spans="1:6">
      <c r="A922" s="4" t="s">
        <v>3806</v>
      </c>
      <c r="B922" t="s">
        <v>3807</v>
      </c>
      <c r="C922" t="s">
        <v>4938</v>
      </c>
      <c r="D922" t="s">
        <v>5287</v>
      </c>
      <c r="E922" t="s">
        <v>3807</v>
      </c>
      <c r="F922" t="s">
        <v>5304</v>
      </c>
    </row>
    <row r="923" spans="1:6">
      <c r="A923" s="4" t="s">
        <v>3808</v>
      </c>
      <c r="B923" t="s">
        <v>3809</v>
      </c>
      <c r="C923" t="s">
        <v>4938</v>
      </c>
      <c r="D923" t="s">
        <v>5287</v>
      </c>
      <c r="E923" t="s">
        <v>3809</v>
      </c>
      <c r="F923" t="s">
        <v>5304</v>
      </c>
    </row>
    <row r="924" spans="1:6">
      <c r="A924" s="4" t="s">
        <v>3810</v>
      </c>
      <c r="B924" t="s">
        <v>3811</v>
      </c>
      <c r="C924" t="s">
        <v>4938</v>
      </c>
      <c r="D924" t="s">
        <v>5287</v>
      </c>
      <c r="E924" t="s">
        <v>3811</v>
      </c>
      <c r="F924" t="s">
        <v>5304</v>
      </c>
    </row>
    <row r="925" spans="1:6">
      <c r="A925" s="4" t="s">
        <v>3812</v>
      </c>
      <c r="B925" t="s">
        <v>3813</v>
      </c>
      <c r="C925" t="s">
        <v>4938</v>
      </c>
      <c r="D925" t="s">
        <v>5287</v>
      </c>
      <c r="E925" t="s">
        <v>3813</v>
      </c>
      <c r="F925" t="s">
        <v>5304</v>
      </c>
    </row>
    <row r="926" spans="1:6">
      <c r="A926" t="s">
        <v>4099</v>
      </c>
      <c r="B926" t="s">
        <v>4100</v>
      </c>
      <c r="C926" t="s">
        <v>4938</v>
      </c>
      <c r="D926" t="s">
        <v>5287</v>
      </c>
      <c r="E926" t="s">
        <v>4100</v>
      </c>
      <c r="F926" t="s">
        <v>5304</v>
      </c>
    </row>
    <row r="927" spans="1:6">
      <c r="A927" t="s">
        <v>4101</v>
      </c>
      <c r="B927" t="s">
        <v>4102</v>
      </c>
      <c r="C927" t="s">
        <v>4938</v>
      </c>
      <c r="D927" t="s">
        <v>5287</v>
      </c>
      <c r="E927" t="s">
        <v>4102</v>
      </c>
      <c r="F927" t="s">
        <v>5304</v>
      </c>
    </row>
    <row r="928" spans="1:6">
      <c r="A928" s="4" t="s">
        <v>3822</v>
      </c>
      <c r="B928" t="s">
        <v>3823</v>
      </c>
      <c r="C928" t="s">
        <v>4938</v>
      </c>
      <c r="D928" t="s">
        <v>5287</v>
      </c>
      <c r="E928" t="s">
        <v>3823</v>
      </c>
      <c r="F928" t="s">
        <v>5304</v>
      </c>
    </row>
    <row r="929" spans="1:6">
      <c r="A929" t="s">
        <v>4103</v>
      </c>
      <c r="B929" t="s">
        <v>4104</v>
      </c>
      <c r="C929" t="s">
        <v>4938</v>
      </c>
      <c r="D929" t="s">
        <v>5287</v>
      </c>
      <c r="E929" t="s">
        <v>4104</v>
      </c>
      <c r="F929" t="s">
        <v>5304</v>
      </c>
    </row>
    <row r="930" spans="1:6">
      <c r="A930" t="s">
        <v>4105</v>
      </c>
      <c r="B930" t="s">
        <v>4106</v>
      </c>
      <c r="C930" t="s">
        <v>4938</v>
      </c>
      <c r="D930" t="s">
        <v>5287</v>
      </c>
      <c r="E930" t="s">
        <v>4106</v>
      </c>
      <c r="F930" t="s">
        <v>5304</v>
      </c>
    </row>
    <row r="931" spans="1:6">
      <c r="A931" t="s">
        <v>4107</v>
      </c>
      <c r="B931" t="s">
        <v>4108</v>
      </c>
      <c r="C931" t="s">
        <v>4938</v>
      </c>
      <c r="D931" t="s">
        <v>5287</v>
      </c>
      <c r="E931" t="s">
        <v>4108</v>
      </c>
      <c r="F931" t="s">
        <v>5304</v>
      </c>
    </row>
    <row r="932" spans="1:6">
      <c r="A932" t="s">
        <v>4618</v>
      </c>
      <c r="B932" t="s">
        <v>4619</v>
      </c>
      <c r="C932" t="s">
        <v>4938</v>
      </c>
      <c r="D932" t="s">
        <v>5287</v>
      </c>
      <c r="E932" t="s">
        <v>4619</v>
      </c>
      <c r="F932" t="s">
        <v>5304</v>
      </c>
    </row>
    <row r="933" spans="1:6">
      <c r="A933" s="4" t="s">
        <v>3824</v>
      </c>
      <c r="B933" t="s">
        <v>3825</v>
      </c>
      <c r="C933" t="s">
        <v>4938</v>
      </c>
      <c r="D933" t="s">
        <v>5287</v>
      </c>
      <c r="E933" t="s">
        <v>3825</v>
      </c>
      <c r="F933" t="s">
        <v>5304</v>
      </c>
    </row>
    <row r="934" spans="1:6">
      <c r="A934" t="s">
        <v>5279</v>
      </c>
      <c r="B934" t="s">
        <v>5280</v>
      </c>
      <c r="C934" t="s">
        <v>4938</v>
      </c>
      <c r="D934" t="s">
        <v>5287</v>
      </c>
      <c r="E934" t="s">
        <v>5280</v>
      </c>
      <c r="F934" t="s">
        <v>5306</v>
      </c>
    </row>
    <row r="935" spans="1:6">
      <c r="A935" t="s">
        <v>4109</v>
      </c>
      <c r="B935" t="s">
        <v>4110</v>
      </c>
      <c r="C935" t="s">
        <v>4938</v>
      </c>
      <c r="D935" t="s">
        <v>5287</v>
      </c>
      <c r="E935" t="s">
        <v>4110</v>
      </c>
      <c r="F935" t="s">
        <v>5304</v>
      </c>
    </row>
    <row r="936" spans="1:6">
      <c r="A936" t="s">
        <v>4194</v>
      </c>
      <c r="B936" t="s">
        <v>4195</v>
      </c>
      <c r="C936" t="s">
        <v>4938</v>
      </c>
      <c r="D936" t="s">
        <v>5287</v>
      </c>
      <c r="E936" t="s">
        <v>4195</v>
      </c>
      <c r="F936" t="s">
        <v>5304</v>
      </c>
    </row>
    <row r="937" spans="1:6">
      <c r="A937" s="4" t="s">
        <v>3453</v>
      </c>
      <c r="B937" t="s">
        <v>3454</v>
      </c>
      <c r="C937" t="s">
        <v>4938</v>
      </c>
      <c r="D937" t="s">
        <v>5287</v>
      </c>
      <c r="E937" t="s">
        <v>3454</v>
      </c>
      <c r="F937" t="s">
        <v>5305</v>
      </c>
    </row>
    <row r="938" spans="1:6">
      <c r="A938" t="s">
        <v>5281</v>
      </c>
      <c r="B938" t="s">
        <v>5282</v>
      </c>
      <c r="C938" t="s">
        <v>4938</v>
      </c>
      <c r="D938" t="s">
        <v>5287</v>
      </c>
      <c r="E938" t="s">
        <v>5282</v>
      </c>
      <c r="F938" t="s">
        <v>5306</v>
      </c>
    </row>
    <row r="939" spans="1:6">
      <c r="A939" s="4" t="s">
        <v>3826</v>
      </c>
      <c r="B939" t="s">
        <v>3827</v>
      </c>
      <c r="C939" t="s">
        <v>4938</v>
      </c>
      <c r="D939" t="s">
        <v>5287</v>
      </c>
      <c r="E939" t="s">
        <v>3827</v>
      </c>
      <c r="F939" t="s">
        <v>5304</v>
      </c>
    </row>
    <row r="940" spans="1:6">
      <c r="A940" t="s">
        <v>4113</v>
      </c>
      <c r="B940" t="s">
        <v>4114</v>
      </c>
      <c r="C940" t="s">
        <v>4938</v>
      </c>
      <c r="D940" t="s">
        <v>5287</v>
      </c>
      <c r="E940" t="s">
        <v>4114</v>
      </c>
      <c r="F940" t="s">
        <v>5304</v>
      </c>
    </row>
    <row r="941" spans="1:6">
      <c r="A941" s="4" t="s">
        <v>2740</v>
      </c>
      <c r="B941" t="s">
        <v>2741</v>
      </c>
      <c r="C941" t="s">
        <v>4938</v>
      </c>
      <c r="D941" t="s">
        <v>5287</v>
      </c>
      <c r="E941" t="s">
        <v>2741</v>
      </c>
      <c r="F941" t="s">
        <v>5307</v>
      </c>
    </row>
    <row r="942" spans="1:6">
      <c r="A942" t="s">
        <v>4095</v>
      </c>
      <c r="B942" t="s">
        <v>4096</v>
      </c>
      <c r="C942" t="s">
        <v>4938</v>
      </c>
      <c r="D942" t="s">
        <v>5287</v>
      </c>
      <c r="E942" t="s">
        <v>4096</v>
      </c>
      <c r="F942" t="s">
        <v>5304</v>
      </c>
    </row>
    <row r="943" spans="1:6">
      <c r="A943" t="s">
        <v>2963</v>
      </c>
      <c r="B943" t="s">
        <v>2964</v>
      </c>
      <c r="C943" t="s">
        <v>4938</v>
      </c>
      <c r="D943" t="s">
        <v>5287</v>
      </c>
      <c r="E943" t="s">
        <v>2964</v>
      </c>
      <c r="F943" t="s">
        <v>5308</v>
      </c>
    </row>
    <row r="944" spans="1:6">
      <c r="A944" t="s">
        <v>4186</v>
      </c>
      <c r="B944" t="s">
        <v>4187</v>
      </c>
      <c r="C944" t="s">
        <v>4938</v>
      </c>
      <c r="D944" t="s">
        <v>5287</v>
      </c>
      <c r="E944" t="s">
        <v>4187</v>
      </c>
      <c r="F944" t="s">
        <v>5304</v>
      </c>
    </row>
    <row r="945" spans="1:6">
      <c r="A945" t="s">
        <v>4366</v>
      </c>
      <c r="B945" t="s">
        <v>4367</v>
      </c>
      <c r="C945" t="s">
        <v>4938</v>
      </c>
      <c r="D945" t="s">
        <v>5287</v>
      </c>
      <c r="E945" t="s">
        <v>4367</v>
      </c>
      <c r="F945" t="s">
        <v>5304</v>
      </c>
    </row>
    <row r="946" spans="1:6">
      <c r="A946" t="s">
        <v>2965</v>
      </c>
      <c r="B946" t="s">
        <v>2966</v>
      </c>
      <c r="C946" t="s">
        <v>4938</v>
      </c>
      <c r="D946" t="s">
        <v>5287</v>
      </c>
      <c r="E946" t="s">
        <v>2966</v>
      </c>
      <c r="F946" t="s">
        <v>5308</v>
      </c>
    </row>
    <row r="947" spans="1:6">
      <c r="A947" t="s">
        <v>2967</v>
      </c>
      <c r="B947" t="s">
        <v>2968</v>
      </c>
      <c r="C947" t="s">
        <v>4938</v>
      </c>
      <c r="D947" t="s">
        <v>5287</v>
      </c>
      <c r="E947" t="s">
        <v>2968</v>
      </c>
      <c r="F947" t="s">
        <v>5308</v>
      </c>
    </row>
    <row r="948" spans="1:6">
      <c r="A948" t="s">
        <v>2969</v>
      </c>
      <c r="B948" t="s">
        <v>2970</v>
      </c>
      <c r="C948" t="s">
        <v>4938</v>
      </c>
      <c r="D948" t="s">
        <v>5287</v>
      </c>
      <c r="E948" t="s">
        <v>2970</v>
      </c>
      <c r="F948" t="s">
        <v>5308</v>
      </c>
    </row>
    <row r="949" spans="1:6">
      <c r="A949" s="4" t="s">
        <v>3451</v>
      </c>
      <c r="B949" t="s">
        <v>3452</v>
      </c>
      <c r="C949" t="s">
        <v>4938</v>
      </c>
      <c r="D949" t="s">
        <v>5287</v>
      </c>
      <c r="E949" t="s">
        <v>3452</v>
      </c>
      <c r="F949" t="s">
        <v>5305</v>
      </c>
    </row>
    <row r="950" spans="1:6">
      <c r="A950" t="s">
        <v>4368</v>
      </c>
      <c r="B950" t="s">
        <v>4369</v>
      </c>
      <c r="C950" t="s">
        <v>4938</v>
      </c>
      <c r="D950" t="s">
        <v>5287</v>
      </c>
      <c r="E950" t="s">
        <v>4369</v>
      </c>
      <c r="F950" t="s">
        <v>5304</v>
      </c>
    </row>
    <row r="951" spans="1:6">
      <c r="A951" t="s">
        <v>4097</v>
      </c>
      <c r="B951" t="s">
        <v>4098</v>
      </c>
      <c r="C951" t="s">
        <v>4938</v>
      </c>
      <c r="D951" t="s">
        <v>5287</v>
      </c>
      <c r="E951" t="s">
        <v>4098</v>
      </c>
      <c r="F951" t="s">
        <v>5304</v>
      </c>
    </row>
    <row r="952" spans="1:6">
      <c r="A952" t="s">
        <v>4370</v>
      </c>
      <c r="B952" t="s">
        <v>4371</v>
      </c>
      <c r="C952" t="s">
        <v>4938</v>
      </c>
      <c r="D952" t="s">
        <v>5287</v>
      </c>
      <c r="E952" t="s">
        <v>4371</v>
      </c>
      <c r="F952" t="s">
        <v>5304</v>
      </c>
    </row>
    <row r="953" spans="1:6">
      <c r="A953" t="s">
        <v>2971</v>
      </c>
      <c r="B953" t="s">
        <v>2972</v>
      </c>
      <c r="C953" t="s">
        <v>4938</v>
      </c>
      <c r="D953" t="s">
        <v>5287</v>
      </c>
      <c r="E953" t="s">
        <v>2972</v>
      </c>
      <c r="F953" t="s">
        <v>5308</v>
      </c>
    </row>
    <row r="954" spans="1:6">
      <c r="A954" t="s">
        <v>2973</v>
      </c>
      <c r="B954" t="s">
        <v>2974</v>
      </c>
      <c r="C954" t="s">
        <v>4938</v>
      </c>
      <c r="D954" t="s">
        <v>5287</v>
      </c>
      <c r="E954" t="s">
        <v>2974</v>
      </c>
      <c r="F954" t="s">
        <v>5308</v>
      </c>
    </row>
    <row r="955" spans="1:6">
      <c r="A955" s="4" t="s">
        <v>3814</v>
      </c>
      <c r="B955" t="s">
        <v>3815</v>
      </c>
      <c r="C955" t="s">
        <v>4938</v>
      </c>
      <c r="D955" t="s">
        <v>5287</v>
      </c>
      <c r="E955" t="s">
        <v>3815</v>
      </c>
      <c r="F955" t="s">
        <v>5304</v>
      </c>
    </row>
    <row r="956" spans="1:6">
      <c r="A956" t="s">
        <v>2975</v>
      </c>
      <c r="B956" t="s">
        <v>2976</v>
      </c>
      <c r="C956" t="s">
        <v>4938</v>
      </c>
      <c r="D956" t="s">
        <v>5287</v>
      </c>
      <c r="E956" t="s">
        <v>2976</v>
      </c>
      <c r="F956" t="s">
        <v>5308</v>
      </c>
    </row>
    <row r="957" spans="1:6">
      <c r="A957" t="s">
        <v>2977</v>
      </c>
      <c r="B957" t="s">
        <v>2978</v>
      </c>
      <c r="C957" t="s">
        <v>4938</v>
      </c>
      <c r="D957" t="s">
        <v>5287</v>
      </c>
      <c r="E957" t="s">
        <v>2978</v>
      </c>
      <c r="F957" t="s">
        <v>5308</v>
      </c>
    </row>
    <row r="958" spans="1:6">
      <c r="A958" s="4" t="s">
        <v>3816</v>
      </c>
      <c r="B958" t="s">
        <v>3817</v>
      </c>
      <c r="C958" t="s">
        <v>4938</v>
      </c>
      <c r="D958" t="s">
        <v>5287</v>
      </c>
      <c r="E958" t="s">
        <v>3817</v>
      </c>
      <c r="F958" t="s">
        <v>5304</v>
      </c>
    </row>
    <row r="959" spans="1:6">
      <c r="A959" t="s">
        <v>4372</v>
      </c>
      <c r="B959" t="s">
        <v>4373</v>
      </c>
      <c r="C959" t="s">
        <v>4938</v>
      </c>
      <c r="D959" t="s">
        <v>5287</v>
      </c>
      <c r="E959" t="s">
        <v>4373</v>
      </c>
      <c r="F959" t="s">
        <v>5304</v>
      </c>
    </row>
    <row r="960" spans="1:6">
      <c r="A960" t="s">
        <v>4374</v>
      </c>
      <c r="B960" t="s">
        <v>4375</v>
      </c>
      <c r="C960" t="s">
        <v>4938</v>
      </c>
      <c r="D960" t="s">
        <v>5287</v>
      </c>
      <c r="E960" t="s">
        <v>4375</v>
      </c>
      <c r="F960" t="s">
        <v>5304</v>
      </c>
    </row>
    <row r="961" spans="1:6">
      <c r="A961" t="s">
        <v>4376</v>
      </c>
      <c r="B961" t="s">
        <v>4377</v>
      </c>
      <c r="C961" t="s">
        <v>4938</v>
      </c>
      <c r="D961" t="s">
        <v>5287</v>
      </c>
      <c r="E961" t="s">
        <v>4377</v>
      </c>
      <c r="F961" t="s">
        <v>5304</v>
      </c>
    </row>
    <row r="962" spans="1:6">
      <c r="A962" t="s">
        <v>2979</v>
      </c>
      <c r="B962" t="s">
        <v>2980</v>
      </c>
      <c r="C962" t="s">
        <v>4938</v>
      </c>
      <c r="D962" t="s">
        <v>5287</v>
      </c>
      <c r="E962" t="s">
        <v>2980</v>
      </c>
      <c r="F962" t="s">
        <v>5308</v>
      </c>
    </row>
    <row r="963" spans="1:6">
      <c r="A963" t="s">
        <v>2981</v>
      </c>
      <c r="B963" t="s">
        <v>2982</v>
      </c>
      <c r="C963" t="s">
        <v>4938</v>
      </c>
      <c r="D963" t="s">
        <v>5287</v>
      </c>
      <c r="E963" t="s">
        <v>2982</v>
      </c>
      <c r="F963" t="s">
        <v>5308</v>
      </c>
    </row>
    <row r="964" spans="1:6">
      <c r="A964" t="s">
        <v>4188</v>
      </c>
      <c r="B964" t="s">
        <v>4189</v>
      </c>
      <c r="C964" t="s">
        <v>4938</v>
      </c>
      <c r="D964" t="s">
        <v>5287</v>
      </c>
      <c r="E964" t="s">
        <v>4189</v>
      </c>
      <c r="F964" t="s">
        <v>5304</v>
      </c>
    </row>
    <row r="965" spans="1:6">
      <c r="A965" t="s">
        <v>4380</v>
      </c>
      <c r="B965" t="s">
        <v>4381</v>
      </c>
      <c r="C965" t="s">
        <v>4938</v>
      </c>
      <c r="D965" t="s">
        <v>5287</v>
      </c>
      <c r="E965" t="s">
        <v>4381</v>
      </c>
      <c r="F965" t="s">
        <v>5304</v>
      </c>
    </row>
    <row r="966" spans="1:6">
      <c r="A966" t="s">
        <v>4382</v>
      </c>
      <c r="B966" t="s">
        <v>4383</v>
      </c>
      <c r="C966" t="s">
        <v>4938</v>
      </c>
      <c r="D966" t="s">
        <v>5287</v>
      </c>
      <c r="E966" t="s">
        <v>4383</v>
      </c>
      <c r="F966" t="s">
        <v>5304</v>
      </c>
    </row>
    <row r="967" spans="1:6">
      <c r="A967" t="s">
        <v>2983</v>
      </c>
      <c r="B967" t="s">
        <v>2984</v>
      </c>
      <c r="C967" t="s">
        <v>4938</v>
      </c>
      <c r="D967" t="s">
        <v>5287</v>
      </c>
      <c r="E967" t="s">
        <v>2984</v>
      </c>
      <c r="F967" t="s">
        <v>5308</v>
      </c>
    </row>
    <row r="968" spans="1:6">
      <c r="A968" t="s">
        <v>4384</v>
      </c>
      <c r="B968" t="s">
        <v>4385</v>
      </c>
      <c r="C968" t="s">
        <v>4938</v>
      </c>
      <c r="D968" t="s">
        <v>5287</v>
      </c>
      <c r="E968" t="s">
        <v>4385</v>
      </c>
      <c r="F968" t="s">
        <v>5304</v>
      </c>
    </row>
    <row r="969" spans="1:6">
      <c r="A969" t="s">
        <v>4386</v>
      </c>
      <c r="B969" t="s">
        <v>4387</v>
      </c>
      <c r="C969" t="s">
        <v>4938</v>
      </c>
      <c r="D969" t="s">
        <v>5287</v>
      </c>
      <c r="E969" t="s">
        <v>4387</v>
      </c>
      <c r="F969" t="s">
        <v>5304</v>
      </c>
    </row>
    <row r="970" spans="1:6">
      <c r="A970" t="s">
        <v>4190</v>
      </c>
      <c r="B970" t="s">
        <v>4191</v>
      </c>
      <c r="C970" t="s">
        <v>4938</v>
      </c>
      <c r="D970" t="s">
        <v>5287</v>
      </c>
      <c r="E970" t="s">
        <v>4191</v>
      </c>
      <c r="F970" t="s">
        <v>5304</v>
      </c>
    </row>
    <row r="971" spans="1:6">
      <c r="A971" t="s">
        <v>2985</v>
      </c>
      <c r="B971" t="s">
        <v>2986</v>
      </c>
      <c r="C971" t="s">
        <v>4938</v>
      </c>
      <c r="D971" t="s">
        <v>5287</v>
      </c>
      <c r="E971" t="s">
        <v>2986</v>
      </c>
      <c r="F971" t="s">
        <v>5308</v>
      </c>
    </row>
    <row r="972" spans="1:6">
      <c r="A972" s="4" t="s">
        <v>3818</v>
      </c>
      <c r="B972" t="s">
        <v>3819</v>
      </c>
      <c r="C972" t="s">
        <v>4938</v>
      </c>
      <c r="D972" t="s">
        <v>5287</v>
      </c>
      <c r="E972" t="s">
        <v>3819</v>
      </c>
      <c r="F972" t="s">
        <v>5304</v>
      </c>
    </row>
    <row r="973" spans="1:6">
      <c r="A973" t="s">
        <v>4616</v>
      </c>
      <c r="B973" t="s">
        <v>4617</v>
      </c>
      <c r="C973" t="s">
        <v>4938</v>
      </c>
      <c r="D973" t="s">
        <v>5287</v>
      </c>
      <c r="E973" t="s">
        <v>4617</v>
      </c>
      <c r="F973" t="s">
        <v>5304</v>
      </c>
    </row>
    <row r="974" spans="1:6">
      <c r="A974" t="s">
        <v>2987</v>
      </c>
      <c r="B974" t="s">
        <v>2988</v>
      </c>
      <c r="C974" t="s">
        <v>4938</v>
      </c>
      <c r="D974" t="s">
        <v>5287</v>
      </c>
      <c r="E974" t="s">
        <v>2988</v>
      </c>
      <c r="F974" t="s">
        <v>5308</v>
      </c>
    </row>
    <row r="975" spans="1:6">
      <c r="A975" t="s">
        <v>4388</v>
      </c>
      <c r="B975" t="s">
        <v>4389</v>
      </c>
      <c r="C975" t="s">
        <v>4938</v>
      </c>
      <c r="D975" t="s">
        <v>5287</v>
      </c>
      <c r="E975" t="s">
        <v>4389</v>
      </c>
      <c r="F975" t="s">
        <v>5304</v>
      </c>
    </row>
    <row r="976" spans="1:6">
      <c r="A976" t="s">
        <v>4390</v>
      </c>
      <c r="B976" t="s">
        <v>4391</v>
      </c>
      <c r="C976" t="s">
        <v>4938</v>
      </c>
      <c r="D976" t="s">
        <v>5287</v>
      </c>
      <c r="E976" t="s">
        <v>4391</v>
      </c>
      <c r="F976" t="s">
        <v>5304</v>
      </c>
    </row>
    <row r="977" spans="1:6">
      <c r="A977" t="s">
        <v>2989</v>
      </c>
      <c r="B977" t="s">
        <v>2990</v>
      </c>
      <c r="C977" t="s">
        <v>4938</v>
      </c>
      <c r="D977" t="s">
        <v>5287</v>
      </c>
      <c r="E977" t="s">
        <v>2990</v>
      </c>
      <c r="F977" t="s">
        <v>5308</v>
      </c>
    </row>
    <row r="978" spans="1:6">
      <c r="A978" s="4" t="s">
        <v>3820</v>
      </c>
      <c r="B978" t="s">
        <v>3821</v>
      </c>
      <c r="C978" t="s">
        <v>4938</v>
      </c>
      <c r="D978" t="s">
        <v>5287</v>
      </c>
      <c r="E978" t="s">
        <v>3821</v>
      </c>
      <c r="F978" t="s">
        <v>5304</v>
      </c>
    </row>
    <row r="979" spans="1:6">
      <c r="A979" t="s">
        <v>2991</v>
      </c>
      <c r="B979" t="s">
        <v>2992</v>
      </c>
      <c r="C979" t="s">
        <v>4938</v>
      </c>
      <c r="D979" t="s">
        <v>5287</v>
      </c>
      <c r="E979" t="s">
        <v>2992</v>
      </c>
      <c r="F979" t="s">
        <v>5308</v>
      </c>
    </row>
    <row r="980" spans="1:6">
      <c r="A980" t="s">
        <v>4117</v>
      </c>
      <c r="B980" t="s">
        <v>4118</v>
      </c>
      <c r="C980" t="s">
        <v>4938</v>
      </c>
      <c r="D980" t="s">
        <v>5287</v>
      </c>
      <c r="E980" t="s">
        <v>4118</v>
      </c>
      <c r="F980" t="s">
        <v>5304</v>
      </c>
    </row>
    <row r="981" spans="1:6">
      <c r="A981" s="4" t="s">
        <v>3455</v>
      </c>
      <c r="B981" t="s">
        <v>3456</v>
      </c>
      <c r="C981" t="s">
        <v>4938</v>
      </c>
      <c r="D981" t="s">
        <v>5287</v>
      </c>
      <c r="E981" t="s">
        <v>3456</v>
      </c>
      <c r="F981" t="s">
        <v>5305</v>
      </c>
    </row>
    <row r="982" spans="1:6">
      <c r="A982" t="s">
        <v>4196</v>
      </c>
      <c r="B982" t="s">
        <v>4197</v>
      </c>
      <c r="C982" t="s">
        <v>4938</v>
      </c>
      <c r="D982" t="s">
        <v>5287</v>
      </c>
      <c r="E982" t="s">
        <v>4197</v>
      </c>
      <c r="F982" t="s">
        <v>5304</v>
      </c>
    </row>
    <row r="983" spans="1:6">
      <c r="A983" s="4" t="s">
        <v>3844</v>
      </c>
      <c r="B983" t="s">
        <v>3845</v>
      </c>
      <c r="C983" t="s">
        <v>4938</v>
      </c>
      <c r="D983" t="s">
        <v>5287</v>
      </c>
      <c r="E983" t="s">
        <v>3845</v>
      </c>
      <c r="F983" t="s">
        <v>5304</v>
      </c>
    </row>
    <row r="984" spans="1:6">
      <c r="A984" s="4" t="s">
        <v>3846</v>
      </c>
      <c r="B984" t="s">
        <v>3847</v>
      </c>
      <c r="C984" t="s">
        <v>4938</v>
      </c>
      <c r="D984" t="s">
        <v>5287</v>
      </c>
      <c r="E984" t="s">
        <v>3847</v>
      </c>
      <c r="F984" t="s">
        <v>5304</v>
      </c>
    </row>
    <row r="985" spans="1:6">
      <c r="A985" t="s">
        <v>4198</v>
      </c>
      <c r="B985" t="s">
        <v>4199</v>
      </c>
      <c r="C985" t="s">
        <v>4938</v>
      </c>
      <c r="D985" t="s">
        <v>5287</v>
      </c>
      <c r="E985" t="s">
        <v>4199</v>
      </c>
      <c r="F985" t="s">
        <v>5304</v>
      </c>
    </row>
    <row r="986" spans="1:6">
      <c r="A986" s="4" t="s">
        <v>3848</v>
      </c>
      <c r="B986" t="s">
        <v>3849</v>
      </c>
      <c r="C986" t="s">
        <v>4938</v>
      </c>
      <c r="D986" t="s">
        <v>5287</v>
      </c>
      <c r="E986" t="s">
        <v>3849</v>
      </c>
      <c r="F986" t="s">
        <v>5304</v>
      </c>
    </row>
    <row r="987" spans="1:6">
      <c r="A987" s="4" t="s">
        <v>3850</v>
      </c>
      <c r="B987" t="s">
        <v>3851</v>
      </c>
      <c r="C987" t="s">
        <v>4938</v>
      </c>
      <c r="D987" t="s">
        <v>5287</v>
      </c>
      <c r="E987" t="s">
        <v>3851</v>
      </c>
      <c r="F987" t="s">
        <v>5304</v>
      </c>
    </row>
    <row r="988" spans="1:6">
      <c r="A988" t="s">
        <v>4119</v>
      </c>
      <c r="B988" t="s">
        <v>4120</v>
      </c>
      <c r="C988" t="s">
        <v>4938</v>
      </c>
      <c r="D988" t="s">
        <v>5287</v>
      </c>
      <c r="E988" t="s">
        <v>4120</v>
      </c>
      <c r="F988" t="s">
        <v>5304</v>
      </c>
    </row>
    <row r="989" spans="1:6">
      <c r="A989" s="4" t="s">
        <v>3852</v>
      </c>
      <c r="B989" t="s">
        <v>3853</v>
      </c>
      <c r="C989" t="s">
        <v>4938</v>
      </c>
      <c r="D989" t="s">
        <v>5287</v>
      </c>
      <c r="E989" t="s">
        <v>3853</v>
      </c>
      <c r="F989" t="s">
        <v>5304</v>
      </c>
    </row>
    <row r="990" spans="1:6">
      <c r="A990" s="4" t="s">
        <v>3828</v>
      </c>
      <c r="B990" t="s">
        <v>3829</v>
      </c>
      <c r="C990" t="s">
        <v>4938</v>
      </c>
      <c r="D990" t="s">
        <v>5287</v>
      </c>
      <c r="E990" t="s">
        <v>3829</v>
      </c>
      <c r="F990" t="s">
        <v>5304</v>
      </c>
    </row>
    <row r="991" spans="1:6">
      <c r="A991" s="4" t="s">
        <v>3457</v>
      </c>
      <c r="B991" t="s">
        <v>3458</v>
      </c>
      <c r="C991" t="s">
        <v>4938</v>
      </c>
      <c r="D991" t="s">
        <v>5287</v>
      </c>
      <c r="E991" t="s">
        <v>3458</v>
      </c>
      <c r="F991" t="s">
        <v>5305</v>
      </c>
    </row>
    <row r="992" spans="1:6">
      <c r="A992" t="s">
        <v>4115</v>
      </c>
      <c r="B992" t="s">
        <v>4116</v>
      </c>
      <c r="C992" t="s">
        <v>4938</v>
      </c>
      <c r="D992" t="s">
        <v>5287</v>
      </c>
      <c r="E992" t="s">
        <v>4116</v>
      </c>
      <c r="F992" t="s">
        <v>5304</v>
      </c>
    </row>
    <row r="993" spans="1:6">
      <c r="A993" s="4" t="s">
        <v>3563</v>
      </c>
      <c r="B993" t="s">
        <v>3564</v>
      </c>
      <c r="C993" t="s">
        <v>4939</v>
      </c>
      <c r="D993" t="s">
        <v>5298</v>
      </c>
      <c r="E993" t="s">
        <v>3564</v>
      </c>
      <c r="F993" t="s">
        <v>5310</v>
      </c>
    </row>
    <row r="994" spans="1:6">
      <c r="A994" s="4" t="s">
        <v>3561</v>
      </c>
      <c r="B994" t="s">
        <v>3562</v>
      </c>
      <c r="C994" t="s">
        <v>4939</v>
      </c>
      <c r="D994" t="s">
        <v>5298</v>
      </c>
      <c r="E994" t="s">
        <v>3562</v>
      </c>
      <c r="F994" t="s">
        <v>5310</v>
      </c>
    </row>
    <row r="995" spans="1:6">
      <c r="A995" s="4" t="s">
        <v>3549</v>
      </c>
      <c r="B995" t="s">
        <v>3550</v>
      </c>
      <c r="C995" t="s">
        <v>4939</v>
      </c>
      <c r="D995" t="s">
        <v>5298</v>
      </c>
      <c r="E995" t="s">
        <v>3550</v>
      </c>
      <c r="F995" t="s">
        <v>5310</v>
      </c>
    </row>
    <row r="996" spans="1:6">
      <c r="A996" s="4" t="s">
        <v>2432</v>
      </c>
      <c r="B996" t="s">
        <v>2433</v>
      </c>
      <c r="C996" t="s">
        <v>4939</v>
      </c>
      <c r="D996" t="s">
        <v>5298</v>
      </c>
      <c r="E996" t="s">
        <v>2433</v>
      </c>
      <c r="F996" t="s">
        <v>5314</v>
      </c>
    </row>
    <row r="997" spans="1:6">
      <c r="A997" s="4" t="s">
        <v>3408</v>
      </c>
      <c r="B997" t="s">
        <v>3409</v>
      </c>
      <c r="C997" t="s">
        <v>4939</v>
      </c>
      <c r="D997" t="s">
        <v>5298</v>
      </c>
      <c r="E997" t="s">
        <v>3409</v>
      </c>
      <c r="F997" t="s">
        <v>5313</v>
      </c>
    </row>
    <row r="998" spans="1:6">
      <c r="A998" s="4" t="s">
        <v>2726</v>
      </c>
      <c r="B998" t="s">
        <v>2727</v>
      </c>
      <c r="C998" t="s">
        <v>4939</v>
      </c>
      <c r="D998" t="s">
        <v>5298</v>
      </c>
      <c r="E998" t="s">
        <v>2727</v>
      </c>
      <c r="F998" t="s">
        <v>5315</v>
      </c>
    </row>
    <row r="999" spans="1:6">
      <c r="A999" s="4" t="s">
        <v>3565</v>
      </c>
      <c r="B999" t="s">
        <v>3566</v>
      </c>
      <c r="C999" t="s">
        <v>4939</v>
      </c>
      <c r="D999" t="s">
        <v>5298</v>
      </c>
      <c r="E999" t="s">
        <v>3566</v>
      </c>
      <c r="F999" t="s">
        <v>5310</v>
      </c>
    </row>
    <row r="1000" spans="1:6">
      <c r="A1000" s="4" t="s">
        <v>3567</v>
      </c>
      <c r="B1000" t="s">
        <v>3568</v>
      </c>
      <c r="C1000" t="s">
        <v>4939</v>
      </c>
      <c r="D1000" t="s">
        <v>5298</v>
      </c>
      <c r="E1000" t="s">
        <v>3568</v>
      </c>
      <c r="F1000" t="s">
        <v>5310</v>
      </c>
    </row>
    <row r="1001" spans="1:6">
      <c r="A1001" t="s">
        <v>4162</v>
      </c>
      <c r="B1001" t="s">
        <v>4163</v>
      </c>
      <c r="C1001" t="s">
        <v>4939</v>
      </c>
      <c r="D1001" t="s">
        <v>5298</v>
      </c>
      <c r="E1001" t="s">
        <v>4163</v>
      </c>
      <c r="F1001" t="s">
        <v>5310</v>
      </c>
    </row>
    <row r="1002" spans="1:6">
      <c r="A1002" s="4" t="s">
        <v>3559</v>
      </c>
      <c r="B1002" t="s">
        <v>3560</v>
      </c>
      <c r="C1002" t="s">
        <v>4939</v>
      </c>
      <c r="D1002" t="s">
        <v>5298</v>
      </c>
      <c r="E1002" t="s">
        <v>3560</v>
      </c>
      <c r="F1002" t="s">
        <v>5310</v>
      </c>
    </row>
    <row r="1003" spans="1:6">
      <c r="A1003" s="4" t="s">
        <v>3400</v>
      </c>
      <c r="B1003" t="s">
        <v>3401</v>
      </c>
      <c r="C1003" t="s">
        <v>4939</v>
      </c>
      <c r="D1003" t="s">
        <v>5298</v>
      </c>
      <c r="E1003" t="s">
        <v>3401</v>
      </c>
      <c r="F1003" t="s">
        <v>5313</v>
      </c>
    </row>
    <row r="1004" spans="1:6">
      <c r="A1004" s="4" t="s">
        <v>3402</v>
      </c>
      <c r="B1004" t="s">
        <v>3403</v>
      </c>
      <c r="C1004" t="s">
        <v>4939</v>
      </c>
      <c r="D1004" t="s">
        <v>5298</v>
      </c>
      <c r="E1004" t="s">
        <v>3403</v>
      </c>
      <c r="F1004" t="s">
        <v>5313</v>
      </c>
    </row>
    <row r="1005" spans="1:6">
      <c r="A1005" t="s">
        <v>5169</v>
      </c>
      <c r="B1005" t="s">
        <v>5170</v>
      </c>
      <c r="C1005" t="s">
        <v>4939</v>
      </c>
      <c r="D1005" t="s">
        <v>5298</v>
      </c>
      <c r="E1005" t="s">
        <v>5170</v>
      </c>
      <c r="F1005" t="s">
        <v>5309</v>
      </c>
    </row>
    <row r="1006" spans="1:6">
      <c r="A1006" s="4" t="s">
        <v>2420</v>
      </c>
      <c r="B1006" t="s">
        <v>2421</v>
      </c>
      <c r="C1006" t="s">
        <v>4939</v>
      </c>
      <c r="D1006" t="s">
        <v>5298</v>
      </c>
      <c r="E1006" t="s">
        <v>2421</v>
      </c>
      <c r="F1006" t="s">
        <v>5303</v>
      </c>
    </row>
    <row r="1007" spans="1:6">
      <c r="A1007" s="4" t="s">
        <v>3557</v>
      </c>
      <c r="B1007" t="s">
        <v>3558</v>
      </c>
      <c r="C1007" t="s">
        <v>4939</v>
      </c>
      <c r="D1007" t="s">
        <v>5298</v>
      </c>
      <c r="E1007" t="s">
        <v>3558</v>
      </c>
      <c r="F1007" t="s">
        <v>5310</v>
      </c>
    </row>
    <row r="1008" spans="1:6">
      <c r="A1008" s="4" t="s">
        <v>2712</v>
      </c>
      <c r="B1008" t="s">
        <v>2713</v>
      </c>
      <c r="C1008" t="s">
        <v>4939</v>
      </c>
      <c r="D1008" t="s">
        <v>5298</v>
      </c>
      <c r="E1008" t="s">
        <v>2713</v>
      </c>
      <c r="F1008" t="s">
        <v>5303</v>
      </c>
    </row>
    <row r="1009" spans="1:6">
      <c r="A1009" s="4" t="s">
        <v>2722</v>
      </c>
      <c r="B1009" t="s">
        <v>2723</v>
      </c>
      <c r="C1009" t="s">
        <v>4939</v>
      </c>
      <c r="D1009" t="s">
        <v>5298</v>
      </c>
      <c r="E1009" t="s">
        <v>2723</v>
      </c>
      <c r="F1009" t="s">
        <v>5315</v>
      </c>
    </row>
    <row r="1010" spans="1:6">
      <c r="A1010" s="4" t="s">
        <v>2430</v>
      </c>
      <c r="B1010" t="s">
        <v>2431</v>
      </c>
      <c r="C1010" t="s">
        <v>4939</v>
      </c>
      <c r="D1010" t="s">
        <v>5298</v>
      </c>
      <c r="E1010" t="s">
        <v>2431</v>
      </c>
      <c r="F1010" t="s">
        <v>5314</v>
      </c>
    </row>
    <row r="1011" spans="1:6">
      <c r="A1011" s="4" t="s">
        <v>2724</v>
      </c>
      <c r="B1011" t="s">
        <v>2725</v>
      </c>
      <c r="C1011" t="s">
        <v>4939</v>
      </c>
      <c r="D1011" t="s">
        <v>5298</v>
      </c>
      <c r="E1011" t="s">
        <v>2725</v>
      </c>
      <c r="F1011" t="s">
        <v>5315</v>
      </c>
    </row>
    <row r="1012" spans="1:6">
      <c r="A1012" s="4" t="s">
        <v>3569</v>
      </c>
      <c r="B1012" t="s">
        <v>3570</v>
      </c>
      <c r="C1012" t="s">
        <v>4939</v>
      </c>
      <c r="D1012" t="s">
        <v>5298</v>
      </c>
      <c r="E1012" t="s">
        <v>3570</v>
      </c>
      <c r="F1012" t="s">
        <v>5310</v>
      </c>
    </row>
    <row r="1013" spans="1:6">
      <c r="A1013" s="4" t="s">
        <v>1598</v>
      </c>
      <c r="B1013" t="s">
        <v>1599</v>
      </c>
      <c r="C1013" t="s">
        <v>4939</v>
      </c>
      <c r="D1013" t="s">
        <v>5298</v>
      </c>
      <c r="E1013" t="s">
        <v>1599</v>
      </c>
      <c r="F1013" t="s">
        <v>5314</v>
      </c>
    </row>
    <row r="1014" spans="1:6">
      <c r="A1014" s="4" t="s">
        <v>1600</v>
      </c>
      <c r="B1014" t="s">
        <v>1601</v>
      </c>
      <c r="C1014" t="s">
        <v>4939</v>
      </c>
      <c r="D1014" t="s">
        <v>5298</v>
      </c>
      <c r="E1014" t="s">
        <v>1601</v>
      </c>
      <c r="F1014" t="s">
        <v>5314</v>
      </c>
    </row>
    <row r="1015" spans="1:6">
      <c r="A1015" t="s">
        <v>4450</v>
      </c>
      <c r="B1015" t="s">
        <v>4451</v>
      </c>
      <c r="C1015" t="s">
        <v>4939</v>
      </c>
      <c r="D1015" t="s">
        <v>5298</v>
      </c>
      <c r="E1015" t="s">
        <v>4451</v>
      </c>
      <c r="F1015" t="s">
        <v>5310</v>
      </c>
    </row>
    <row r="1016" spans="1:6">
      <c r="A1016" t="s">
        <v>4452</v>
      </c>
      <c r="B1016" t="s">
        <v>4453</v>
      </c>
      <c r="C1016" t="s">
        <v>4939</v>
      </c>
      <c r="D1016" t="s">
        <v>5298</v>
      </c>
      <c r="E1016" t="s">
        <v>4453</v>
      </c>
      <c r="F1016" t="s">
        <v>5310</v>
      </c>
    </row>
    <row r="1017" spans="1:6">
      <c r="A1017" s="4" t="s">
        <v>3404</v>
      </c>
      <c r="B1017" t="s">
        <v>3405</v>
      </c>
      <c r="C1017" t="s">
        <v>4939</v>
      </c>
      <c r="D1017" t="s">
        <v>5298</v>
      </c>
      <c r="E1017" t="s">
        <v>3405</v>
      </c>
      <c r="F1017" t="s">
        <v>5313</v>
      </c>
    </row>
    <row r="1018" spans="1:6">
      <c r="A1018" s="4" t="s">
        <v>2716</v>
      </c>
      <c r="B1018" t="s">
        <v>2717</v>
      </c>
      <c r="C1018" t="s">
        <v>4939</v>
      </c>
      <c r="D1018" t="s">
        <v>5298</v>
      </c>
      <c r="E1018" t="s">
        <v>2717</v>
      </c>
      <c r="F1018" t="s">
        <v>5316</v>
      </c>
    </row>
    <row r="1019" spans="1:6">
      <c r="A1019" s="4" t="s">
        <v>2718</v>
      </c>
      <c r="B1019" t="s">
        <v>2719</v>
      </c>
      <c r="C1019" t="s">
        <v>4939</v>
      </c>
      <c r="D1019" t="s">
        <v>5298</v>
      </c>
      <c r="E1019" t="s">
        <v>2719</v>
      </c>
      <c r="F1019" t="s">
        <v>5316</v>
      </c>
    </row>
    <row r="1020" spans="1:6">
      <c r="A1020" s="4" t="s">
        <v>3406</v>
      </c>
      <c r="B1020" t="s">
        <v>3407</v>
      </c>
      <c r="C1020" t="s">
        <v>4939</v>
      </c>
      <c r="D1020" t="s">
        <v>5298</v>
      </c>
      <c r="E1020" t="s">
        <v>3407</v>
      </c>
      <c r="F1020" t="s">
        <v>5313</v>
      </c>
    </row>
    <row r="1021" spans="1:6">
      <c r="A1021" s="4" t="s">
        <v>2728</v>
      </c>
      <c r="B1021" t="s">
        <v>2729</v>
      </c>
      <c r="C1021" t="s">
        <v>4939</v>
      </c>
      <c r="D1021" t="s">
        <v>5298</v>
      </c>
      <c r="E1021" t="s">
        <v>2729</v>
      </c>
      <c r="F1021" t="s">
        <v>5315</v>
      </c>
    </row>
    <row r="1022" spans="1:6">
      <c r="A1022" t="s">
        <v>4746</v>
      </c>
      <c r="B1022" t="s">
        <v>4747</v>
      </c>
      <c r="C1022" t="s">
        <v>4939</v>
      </c>
      <c r="D1022" t="s">
        <v>5298</v>
      </c>
      <c r="E1022" t="s">
        <v>4747</v>
      </c>
      <c r="F1022" t="s">
        <v>5310</v>
      </c>
    </row>
    <row r="1023" spans="1:6">
      <c r="A1023" s="4" t="s">
        <v>2730</v>
      </c>
      <c r="B1023" t="s">
        <v>2731</v>
      </c>
      <c r="C1023" t="s">
        <v>4939</v>
      </c>
      <c r="D1023" t="s">
        <v>5298</v>
      </c>
      <c r="E1023" t="s">
        <v>2731</v>
      </c>
      <c r="F1023" t="s">
        <v>5315</v>
      </c>
    </row>
    <row r="1024" spans="1:6">
      <c r="A1024" t="s">
        <v>4748</v>
      </c>
      <c r="B1024" t="s">
        <v>4749</v>
      </c>
      <c r="C1024" t="s">
        <v>4939</v>
      </c>
      <c r="D1024" t="s">
        <v>5298</v>
      </c>
      <c r="E1024" t="s">
        <v>4749</v>
      </c>
      <c r="F1024" t="s">
        <v>5310</v>
      </c>
    </row>
    <row r="1025" spans="1:6">
      <c r="A1025" s="4" t="s">
        <v>2732</v>
      </c>
      <c r="B1025" t="s">
        <v>2733</v>
      </c>
      <c r="C1025" t="s">
        <v>4939</v>
      </c>
      <c r="D1025" t="s">
        <v>5298</v>
      </c>
      <c r="E1025" t="s">
        <v>2733</v>
      </c>
      <c r="F1025" t="s">
        <v>5315</v>
      </c>
    </row>
    <row r="1026" spans="1:6">
      <c r="A1026" t="s">
        <v>4750</v>
      </c>
      <c r="B1026" t="s">
        <v>4751</v>
      </c>
      <c r="C1026" t="s">
        <v>4939</v>
      </c>
      <c r="D1026" t="s">
        <v>5298</v>
      </c>
      <c r="E1026" t="s">
        <v>4751</v>
      </c>
      <c r="F1026" t="s">
        <v>5310</v>
      </c>
    </row>
    <row r="1027" spans="1:6">
      <c r="A1027" s="4" t="s">
        <v>2734</v>
      </c>
      <c r="B1027" t="s">
        <v>2735</v>
      </c>
      <c r="C1027" t="s">
        <v>4939</v>
      </c>
      <c r="D1027" t="s">
        <v>5298</v>
      </c>
      <c r="E1027" t="s">
        <v>2735</v>
      </c>
      <c r="F1027" t="s">
        <v>5315</v>
      </c>
    </row>
    <row r="1028" spans="1:6">
      <c r="A1028" t="s">
        <v>5171</v>
      </c>
      <c r="B1028" t="s">
        <v>5172</v>
      </c>
      <c r="C1028" t="s">
        <v>4939</v>
      </c>
      <c r="D1028" t="s">
        <v>5298</v>
      </c>
      <c r="E1028" t="s">
        <v>5172</v>
      </c>
      <c r="F1028" t="s">
        <v>5309</v>
      </c>
    </row>
    <row r="1029" spans="1:6">
      <c r="A1029" t="s">
        <v>4168</v>
      </c>
      <c r="B1029" t="s">
        <v>4169</v>
      </c>
      <c r="C1029" t="s">
        <v>4939</v>
      </c>
      <c r="D1029" t="s">
        <v>5298</v>
      </c>
      <c r="E1029" t="s">
        <v>4169</v>
      </c>
      <c r="F1029" t="s">
        <v>5310</v>
      </c>
    </row>
    <row r="1030" spans="1:6">
      <c r="A1030" t="s">
        <v>3920</v>
      </c>
      <c r="B1030" t="s">
        <v>3921</v>
      </c>
      <c r="C1030" t="s">
        <v>4939</v>
      </c>
      <c r="D1030" t="s">
        <v>5298</v>
      </c>
      <c r="E1030" t="s">
        <v>3921</v>
      </c>
      <c r="F1030" t="s">
        <v>5310</v>
      </c>
    </row>
    <row r="1031" spans="1:6">
      <c r="A1031" t="s">
        <v>4170</v>
      </c>
      <c r="B1031" t="s">
        <v>4171</v>
      </c>
      <c r="C1031" t="s">
        <v>4939</v>
      </c>
      <c r="D1031" t="s">
        <v>5298</v>
      </c>
      <c r="E1031" t="s">
        <v>4171</v>
      </c>
      <c r="F1031" t="s">
        <v>5310</v>
      </c>
    </row>
    <row r="1032" spans="1:6">
      <c r="A1032" t="s">
        <v>4172</v>
      </c>
      <c r="B1032" t="s">
        <v>4173</v>
      </c>
      <c r="C1032" t="s">
        <v>4939</v>
      </c>
      <c r="D1032" t="s">
        <v>5298</v>
      </c>
      <c r="E1032" t="s">
        <v>4173</v>
      </c>
      <c r="F1032" t="s">
        <v>5310</v>
      </c>
    </row>
    <row r="1033" spans="1:6">
      <c r="A1033" t="s">
        <v>3918</v>
      </c>
      <c r="B1033" t="s">
        <v>3919</v>
      </c>
      <c r="C1033" t="s">
        <v>4939</v>
      </c>
      <c r="D1033" t="s">
        <v>5298</v>
      </c>
      <c r="E1033" t="s">
        <v>3919</v>
      </c>
      <c r="F1033" t="s">
        <v>5310</v>
      </c>
    </row>
    <row r="1034" spans="1:6">
      <c r="A1034" t="s">
        <v>4744</v>
      </c>
      <c r="B1034" t="s">
        <v>4745</v>
      </c>
      <c r="C1034" t="s">
        <v>4939</v>
      </c>
      <c r="D1034" t="s">
        <v>5298</v>
      </c>
      <c r="E1034" t="s">
        <v>4745</v>
      </c>
      <c r="F1034" t="s">
        <v>5310</v>
      </c>
    </row>
    <row r="1035" spans="1:6">
      <c r="A1035" t="s">
        <v>4166</v>
      </c>
      <c r="B1035" t="s">
        <v>4167</v>
      </c>
      <c r="C1035" t="s">
        <v>4939</v>
      </c>
      <c r="D1035" t="s">
        <v>5298</v>
      </c>
      <c r="E1035" t="s">
        <v>4167</v>
      </c>
      <c r="F1035" t="s">
        <v>5310</v>
      </c>
    </row>
    <row r="1036" spans="1:6">
      <c r="A1036" t="s">
        <v>4164</v>
      </c>
      <c r="B1036" t="s">
        <v>4165</v>
      </c>
      <c r="C1036" t="s">
        <v>4939</v>
      </c>
      <c r="D1036" t="s">
        <v>5298</v>
      </c>
      <c r="E1036" t="s">
        <v>4165</v>
      </c>
      <c r="F1036" t="s">
        <v>5310</v>
      </c>
    </row>
    <row r="1037" spans="1:6">
      <c r="A1037" t="s">
        <v>4454</v>
      </c>
      <c r="B1037" t="s">
        <v>4455</v>
      </c>
      <c r="C1037" t="s">
        <v>4939</v>
      </c>
      <c r="D1037" t="s">
        <v>5298</v>
      </c>
      <c r="E1037" t="s">
        <v>4455</v>
      </c>
      <c r="F1037" t="s">
        <v>5310</v>
      </c>
    </row>
    <row r="1038" spans="1:6">
      <c r="A1038" t="s">
        <v>4456</v>
      </c>
      <c r="B1038" t="s">
        <v>4457</v>
      </c>
      <c r="C1038" t="s">
        <v>4939</v>
      </c>
      <c r="D1038" t="s">
        <v>5298</v>
      </c>
      <c r="E1038" t="s">
        <v>4457</v>
      </c>
      <c r="F1038" t="s">
        <v>5310</v>
      </c>
    </row>
    <row r="1039" spans="1:6">
      <c r="A1039" s="4" t="s">
        <v>2426</v>
      </c>
      <c r="B1039" t="s">
        <v>2427</v>
      </c>
      <c r="C1039" t="s">
        <v>4939</v>
      </c>
      <c r="D1039" t="s">
        <v>5298</v>
      </c>
      <c r="E1039" t="s">
        <v>2427</v>
      </c>
      <c r="F1039" t="s">
        <v>5314</v>
      </c>
    </row>
    <row r="1040" spans="1:6">
      <c r="A1040" s="4" t="s">
        <v>2428</v>
      </c>
      <c r="B1040" t="s">
        <v>2429</v>
      </c>
      <c r="C1040" t="s">
        <v>4939</v>
      </c>
      <c r="D1040" t="s">
        <v>5298</v>
      </c>
      <c r="E1040" t="s">
        <v>2429</v>
      </c>
      <c r="F1040" t="s">
        <v>5314</v>
      </c>
    </row>
    <row r="1041" spans="1:6">
      <c r="A1041" s="4" t="s">
        <v>2720</v>
      </c>
      <c r="B1041" t="s">
        <v>2721</v>
      </c>
      <c r="C1041" t="s">
        <v>4939</v>
      </c>
      <c r="D1041" t="s">
        <v>5298</v>
      </c>
      <c r="E1041" t="s">
        <v>2721</v>
      </c>
      <c r="F1041" t="s">
        <v>5315</v>
      </c>
    </row>
    <row r="1042" spans="1:6">
      <c r="A1042" s="4" t="s">
        <v>3641</v>
      </c>
      <c r="B1042" t="s">
        <v>3642</v>
      </c>
      <c r="C1042" t="s">
        <v>4947</v>
      </c>
      <c r="D1042" t="s">
        <v>5290</v>
      </c>
      <c r="E1042" t="s">
        <v>3642</v>
      </c>
      <c r="F1042" t="s">
        <v>5310</v>
      </c>
    </row>
    <row r="1043" spans="1:6">
      <c r="A1043" s="4" t="s">
        <v>3885</v>
      </c>
      <c r="B1043" t="s">
        <v>3886</v>
      </c>
      <c r="C1043" t="s">
        <v>4947</v>
      </c>
      <c r="D1043" t="s">
        <v>5290</v>
      </c>
      <c r="E1043" t="s">
        <v>3886</v>
      </c>
      <c r="F1043" t="s">
        <v>5310</v>
      </c>
    </row>
    <row r="1044" spans="1:6">
      <c r="A1044" t="s">
        <v>4650</v>
      </c>
      <c r="B1044" t="s">
        <v>4651</v>
      </c>
      <c r="C1044" t="s">
        <v>4947</v>
      </c>
      <c r="D1044" t="s">
        <v>5290</v>
      </c>
      <c r="E1044" t="s">
        <v>4651</v>
      </c>
      <c r="F1044" t="s">
        <v>5310</v>
      </c>
    </row>
    <row r="1045" spans="1:6">
      <c r="A1045" s="4" t="s">
        <v>3883</v>
      </c>
      <c r="B1045" t="s">
        <v>3884</v>
      </c>
      <c r="C1045" t="s">
        <v>4947</v>
      </c>
      <c r="D1045" t="s">
        <v>5290</v>
      </c>
      <c r="E1045" t="s">
        <v>3884</v>
      </c>
      <c r="F1045" t="s">
        <v>5310</v>
      </c>
    </row>
    <row r="1046" spans="1:6">
      <c r="A1046" s="4" t="s">
        <v>3656</v>
      </c>
      <c r="B1046" t="s">
        <v>3657</v>
      </c>
      <c r="C1046" t="s">
        <v>4947</v>
      </c>
      <c r="D1046" t="s">
        <v>5290</v>
      </c>
      <c r="E1046" t="s">
        <v>3657</v>
      </c>
      <c r="F1046" t="s">
        <v>5310</v>
      </c>
    </row>
    <row r="1047" spans="1:6">
      <c r="A1047" s="4" t="s">
        <v>3654</v>
      </c>
      <c r="B1047" t="s">
        <v>3655</v>
      </c>
      <c r="C1047" t="s">
        <v>4947</v>
      </c>
      <c r="D1047" t="s">
        <v>5290</v>
      </c>
      <c r="E1047" t="s">
        <v>3655</v>
      </c>
      <c r="F1047" t="s">
        <v>5310</v>
      </c>
    </row>
    <row r="1048" spans="1:6">
      <c r="A1048" t="s">
        <v>4045</v>
      </c>
      <c r="B1048" t="s">
        <v>4046</v>
      </c>
      <c r="C1048" t="s">
        <v>4947</v>
      </c>
      <c r="D1048" t="s">
        <v>5290</v>
      </c>
      <c r="E1048" t="s">
        <v>4046</v>
      </c>
      <c r="F1048" t="s">
        <v>5310</v>
      </c>
    </row>
    <row r="1049" spans="1:6">
      <c r="A1049" t="s">
        <v>4047</v>
      </c>
      <c r="B1049" t="s">
        <v>4048</v>
      </c>
      <c r="C1049" t="s">
        <v>4947</v>
      </c>
      <c r="D1049" t="s">
        <v>5290</v>
      </c>
      <c r="E1049" t="s">
        <v>4048</v>
      </c>
      <c r="F1049" t="s">
        <v>5310</v>
      </c>
    </row>
    <row r="1050" spans="1:6">
      <c r="A1050" t="s">
        <v>5221</v>
      </c>
      <c r="B1050" t="s">
        <v>5222</v>
      </c>
      <c r="C1050" t="s">
        <v>4947</v>
      </c>
      <c r="D1050" t="s">
        <v>5290</v>
      </c>
      <c r="E1050" t="s">
        <v>5222</v>
      </c>
      <c r="F1050" t="s">
        <v>5306</v>
      </c>
    </row>
    <row r="1051" spans="1:6">
      <c r="A1051" t="s">
        <v>5219</v>
      </c>
      <c r="B1051" t="s">
        <v>5220</v>
      </c>
      <c r="C1051" t="s">
        <v>4947</v>
      </c>
      <c r="D1051" t="s">
        <v>5290</v>
      </c>
      <c r="E1051" t="s">
        <v>5220</v>
      </c>
      <c r="F1051" t="s">
        <v>5306</v>
      </c>
    </row>
    <row r="1052" spans="1:6">
      <c r="A1052" t="s">
        <v>4272</v>
      </c>
      <c r="B1052" t="s">
        <v>4273</v>
      </c>
      <c r="C1052" t="s">
        <v>4947</v>
      </c>
      <c r="D1052" t="s">
        <v>5290</v>
      </c>
      <c r="E1052" t="s">
        <v>4273</v>
      </c>
      <c r="F1052" t="s">
        <v>5310</v>
      </c>
    </row>
    <row r="1053" spans="1:6">
      <c r="A1053" s="4" t="s">
        <v>3639</v>
      </c>
      <c r="B1053" t="s">
        <v>3640</v>
      </c>
      <c r="C1053" t="s">
        <v>4947</v>
      </c>
      <c r="D1053" t="s">
        <v>5290</v>
      </c>
      <c r="E1053" t="s">
        <v>3640</v>
      </c>
      <c r="F1053" t="s">
        <v>5310</v>
      </c>
    </row>
    <row r="1054" spans="1:6">
      <c r="A1054" s="4" t="s">
        <v>2362</v>
      </c>
      <c r="B1054" t="s">
        <v>2363</v>
      </c>
      <c r="C1054" t="s">
        <v>4947</v>
      </c>
      <c r="D1054" t="s">
        <v>5290</v>
      </c>
      <c r="E1054" t="s">
        <v>5614</v>
      </c>
      <c r="F1054" t="s">
        <v>5305</v>
      </c>
    </row>
    <row r="1055" spans="1:6">
      <c r="A1055" s="4" t="s">
        <v>2120</v>
      </c>
      <c r="B1055" t="s">
        <v>2121</v>
      </c>
      <c r="C1055" t="s">
        <v>4947</v>
      </c>
      <c r="D1055" t="s">
        <v>5290</v>
      </c>
      <c r="E1055" t="s">
        <v>5969</v>
      </c>
      <c r="F1055" t="s">
        <v>5305</v>
      </c>
    </row>
    <row r="1056" spans="1:6">
      <c r="A1056" s="4" t="s">
        <v>2134</v>
      </c>
      <c r="B1056" t="s">
        <v>2135</v>
      </c>
      <c r="C1056" t="s">
        <v>4947</v>
      </c>
      <c r="D1056" t="s">
        <v>5290</v>
      </c>
      <c r="E1056" t="s">
        <v>5962</v>
      </c>
      <c r="F1056" t="s">
        <v>5305</v>
      </c>
    </row>
    <row r="1057" spans="1:6">
      <c r="A1057" s="4" t="s">
        <v>2130</v>
      </c>
      <c r="B1057" t="s">
        <v>2131</v>
      </c>
      <c r="C1057" t="s">
        <v>4947</v>
      </c>
      <c r="D1057" t="s">
        <v>5290</v>
      </c>
      <c r="E1057" t="s">
        <v>5964</v>
      </c>
      <c r="F1057" t="s">
        <v>5305</v>
      </c>
    </row>
    <row r="1058" spans="1:6">
      <c r="A1058" s="4" t="s">
        <v>2142</v>
      </c>
      <c r="B1058" t="s">
        <v>2143</v>
      </c>
      <c r="C1058" t="s">
        <v>4947</v>
      </c>
      <c r="D1058" t="s">
        <v>5290</v>
      </c>
      <c r="E1058" t="s">
        <v>5958</v>
      </c>
      <c r="F1058" t="s">
        <v>5305</v>
      </c>
    </row>
    <row r="1059" spans="1:6">
      <c r="A1059" s="4" t="s">
        <v>2140</v>
      </c>
      <c r="B1059" t="s">
        <v>2141</v>
      </c>
      <c r="C1059" t="s">
        <v>4947</v>
      </c>
      <c r="D1059" t="s">
        <v>5290</v>
      </c>
      <c r="E1059" t="s">
        <v>5959</v>
      </c>
      <c r="F1059" t="s">
        <v>5305</v>
      </c>
    </row>
    <row r="1060" spans="1:6">
      <c r="A1060" s="4" t="s">
        <v>2138</v>
      </c>
      <c r="B1060" t="s">
        <v>2139</v>
      </c>
      <c r="C1060" t="s">
        <v>4947</v>
      </c>
      <c r="D1060" t="s">
        <v>5290</v>
      </c>
      <c r="E1060" t="s">
        <v>5960</v>
      </c>
      <c r="F1060" t="s">
        <v>5305</v>
      </c>
    </row>
    <row r="1061" spans="1:6">
      <c r="A1061" s="4" t="s">
        <v>2136</v>
      </c>
      <c r="B1061" t="s">
        <v>2137</v>
      </c>
      <c r="C1061" t="s">
        <v>4947</v>
      </c>
      <c r="D1061" t="s">
        <v>5290</v>
      </c>
      <c r="E1061" t="s">
        <v>5961</v>
      </c>
      <c r="F1061" t="s">
        <v>5305</v>
      </c>
    </row>
    <row r="1062" spans="1:6">
      <c r="A1062" s="4" t="s">
        <v>2136</v>
      </c>
      <c r="B1062" t="s">
        <v>3643</v>
      </c>
      <c r="C1062" t="s">
        <v>4947</v>
      </c>
      <c r="D1062" t="s">
        <v>5290</v>
      </c>
      <c r="E1062" t="s">
        <v>5961</v>
      </c>
      <c r="F1062" t="s">
        <v>5305</v>
      </c>
    </row>
    <row r="1063" spans="1:6">
      <c r="A1063" s="4" t="s">
        <v>2126</v>
      </c>
      <c r="B1063" t="s">
        <v>2127</v>
      </c>
      <c r="C1063" t="s">
        <v>4947</v>
      </c>
      <c r="D1063" t="s">
        <v>5290</v>
      </c>
      <c r="E1063" t="s">
        <v>5966</v>
      </c>
      <c r="F1063" t="s">
        <v>5305</v>
      </c>
    </row>
    <row r="1064" spans="1:6">
      <c r="A1064" s="4" t="s">
        <v>2128</v>
      </c>
      <c r="B1064" t="s">
        <v>2129</v>
      </c>
      <c r="C1064" t="s">
        <v>4947</v>
      </c>
      <c r="D1064" t="s">
        <v>5290</v>
      </c>
      <c r="E1064" t="s">
        <v>5965</v>
      </c>
      <c r="F1064" t="s">
        <v>5305</v>
      </c>
    </row>
    <row r="1065" spans="1:6">
      <c r="A1065" s="4" t="s">
        <v>2124</v>
      </c>
      <c r="B1065" t="s">
        <v>2125</v>
      </c>
      <c r="C1065" t="s">
        <v>4947</v>
      </c>
      <c r="D1065" t="s">
        <v>5290</v>
      </c>
      <c r="E1065" t="s">
        <v>5967</v>
      </c>
      <c r="F1065" t="s">
        <v>5305</v>
      </c>
    </row>
    <row r="1066" spans="1:6">
      <c r="A1066" s="4" t="s">
        <v>2122</v>
      </c>
      <c r="B1066" t="s">
        <v>2123</v>
      </c>
      <c r="C1066" t="s">
        <v>4947</v>
      </c>
      <c r="D1066" t="s">
        <v>5290</v>
      </c>
      <c r="E1066" t="s">
        <v>5968</v>
      </c>
      <c r="F1066" t="s">
        <v>5305</v>
      </c>
    </row>
    <row r="1067" spans="1:6">
      <c r="A1067" s="4" t="s">
        <v>2312</v>
      </c>
      <c r="B1067" t="s">
        <v>2313</v>
      </c>
      <c r="C1067" t="s">
        <v>4947</v>
      </c>
      <c r="D1067" t="s">
        <v>5290</v>
      </c>
      <c r="E1067" t="s">
        <v>5616</v>
      </c>
      <c r="F1067" t="s">
        <v>5305</v>
      </c>
    </row>
    <row r="1068" spans="1:6">
      <c r="A1068" t="s">
        <v>4712</v>
      </c>
      <c r="B1068" t="s">
        <v>4713</v>
      </c>
      <c r="C1068" t="s">
        <v>4947</v>
      </c>
      <c r="D1068" t="s">
        <v>5290</v>
      </c>
      <c r="E1068" t="s">
        <v>4713</v>
      </c>
      <c r="F1068" t="s">
        <v>5310</v>
      </c>
    </row>
    <row r="1069" spans="1:6">
      <c r="A1069" t="s">
        <v>3955</v>
      </c>
      <c r="B1069" t="s">
        <v>3956</v>
      </c>
      <c r="C1069" t="s">
        <v>4947</v>
      </c>
      <c r="D1069" t="s">
        <v>5290</v>
      </c>
      <c r="E1069" t="s">
        <v>3956</v>
      </c>
      <c r="F1069" t="s">
        <v>5310</v>
      </c>
    </row>
    <row r="1070" spans="1:6">
      <c r="A1070" t="s">
        <v>4412</v>
      </c>
      <c r="B1070" t="s">
        <v>4413</v>
      </c>
      <c r="C1070" t="s">
        <v>4947</v>
      </c>
      <c r="D1070" t="s">
        <v>5290</v>
      </c>
      <c r="E1070" t="s">
        <v>4413</v>
      </c>
      <c r="F1070" t="s">
        <v>5310</v>
      </c>
    </row>
    <row r="1071" spans="1:6">
      <c r="A1071" s="4" t="s">
        <v>3746</v>
      </c>
      <c r="B1071" t="s">
        <v>3747</v>
      </c>
      <c r="C1071" t="s">
        <v>4947</v>
      </c>
      <c r="D1071" t="s">
        <v>5290</v>
      </c>
      <c r="E1071" t="s">
        <v>3747</v>
      </c>
      <c r="F1071" t="s">
        <v>5310</v>
      </c>
    </row>
    <row r="1072" spans="1:6">
      <c r="A1072" s="4" t="s">
        <v>3744</v>
      </c>
      <c r="B1072" t="s">
        <v>3745</v>
      </c>
      <c r="C1072" t="s">
        <v>4947</v>
      </c>
      <c r="D1072" t="s">
        <v>5290</v>
      </c>
      <c r="E1072" t="s">
        <v>3745</v>
      </c>
      <c r="F1072" t="s">
        <v>5310</v>
      </c>
    </row>
    <row r="1073" spans="1:6">
      <c r="A1073" t="s">
        <v>4648</v>
      </c>
      <c r="B1073" t="s">
        <v>4649</v>
      </c>
      <c r="C1073" t="s">
        <v>4947</v>
      </c>
      <c r="D1073" t="s">
        <v>5290</v>
      </c>
      <c r="E1073" t="s">
        <v>4649</v>
      </c>
      <c r="F1073" t="s">
        <v>5310</v>
      </c>
    </row>
    <row r="1074" spans="1:6">
      <c r="A1074" s="4" t="s">
        <v>3511</v>
      </c>
      <c r="B1074" t="s">
        <v>3512</v>
      </c>
      <c r="C1074" t="s">
        <v>4947</v>
      </c>
      <c r="D1074" t="s">
        <v>5290</v>
      </c>
      <c r="E1074" t="s">
        <v>3512</v>
      </c>
      <c r="F1074" t="s">
        <v>5310</v>
      </c>
    </row>
    <row r="1075" spans="1:6">
      <c r="A1075" s="4" t="s">
        <v>1129</v>
      </c>
      <c r="B1075" t="s">
        <v>1130</v>
      </c>
      <c r="C1075" t="s">
        <v>4947</v>
      </c>
      <c r="D1075" t="s">
        <v>5290</v>
      </c>
      <c r="E1075" t="s">
        <v>1130</v>
      </c>
      <c r="F1075" t="s">
        <v>5303</v>
      </c>
    </row>
    <row r="1076" spans="1:6">
      <c r="A1076" s="4" t="s">
        <v>1137</v>
      </c>
      <c r="B1076" t="s">
        <v>1138</v>
      </c>
      <c r="C1076" t="s">
        <v>4947</v>
      </c>
      <c r="D1076" t="s">
        <v>5290</v>
      </c>
      <c r="E1076" t="s">
        <v>1138</v>
      </c>
      <c r="F1076" t="s">
        <v>5303</v>
      </c>
    </row>
    <row r="1077" spans="1:6">
      <c r="A1077" s="4" t="s">
        <v>1131</v>
      </c>
      <c r="B1077" t="s">
        <v>1132</v>
      </c>
      <c r="C1077" t="s">
        <v>4947</v>
      </c>
      <c r="D1077" t="s">
        <v>5290</v>
      </c>
      <c r="E1077" t="s">
        <v>1132</v>
      </c>
      <c r="F1077" t="s">
        <v>5303</v>
      </c>
    </row>
    <row r="1078" spans="1:6">
      <c r="A1078" t="s">
        <v>4714</v>
      </c>
      <c r="B1078" t="s">
        <v>4715</v>
      </c>
      <c r="C1078" t="s">
        <v>4947</v>
      </c>
      <c r="D1078" t="s">
        <v>5290</v>
      </c>
      <c r="E1078" t="s">
        <v>4715</v>
      </c>
      <c r="F1078" t="s">
        <v>5310</v>
      </c>
    </row>
    <row r="1079" spans="1:6">
      <c r="A1079" s="4" t="s">
        <v>3893</v>
      </c>
      <c r="B1079" t="s">
        <v>3894</v>
      </c>
      <c r="C1079" t="s">
        <v>4947</v>
      </c>
      <c r="D1079" t="s">
        <v>5290</v>
      </c>
      <c r="E1079" t="s">
        <v>3894</v>
      </c>
      <c r="F1079" t="s">
        <v>5310</v>
      </c>
    </row>
    <row r="1080" spans="1:6">
      <c r="A1080" s="4" t="s">
        <v>1139</v>
      </c>
      <c r="B1080" t="s">
        <v>1140</v>
      </c>
      <c r="C1080" t="s">
        <v>4947</v>
      </c>
      <c r="D1080" t="s">
        <v>5290</v>
      </c>
      <c r="E1080" t="s">
        <v>1140</v>
      </c>
      <c r="F1080" t="s">
        <v>5303</v>
      </c>
    </row>
    <row r="1081" spans="1:6">
      <c r="A1081" t="s">
        <v>4414</v>
      </c>
      <c r="B1081" t="s">
        <v>4415</v>
      </c>
      <c r="C1081" t="s">
        <v>4947</v>
      </c>
      <c r="D1081" t="s">
        <v>5290</v>
      </c>
      <c r="E1081" t="s">
        <v>4415</v>
      </c>
      <c r="F1081" t="s">
        <v>5310</v>
      </c>
    </row>
    <row r="1082" spans="1:6">
      <c r="A1082" t="s">
        <v>5247</v>
      </c>
      <c r="B1082" t="s">
        <v>5248</v>
      </c>
      <c r="C1082" t="s">
        <v>4947</v>
      </c>
      <c r="D1082" t="s">
        <v>5290</v>
      </c>
      <c r="E1082" t="s">
        <v>5248</v>
      </c>
      <c r="F1082" t="s">
        <v>5306</v>
      </c>
    </row>
    <row r="1083" spans="1:6">
      <c r="A1083" t="s">
        <v>4652</v>
      </c>
      <c r="B1083" t="s">
        <v>4653</v>
      </c>
      <c r="C1083" t="s">
        <v>4947</v>
      </c>
      <c r="D1083" t="s">
        <v>5290</v>
      </c>
      <c r="E1083" t="s">
        <v>4653</v>
      </c>
      <c r="F1083" t="s">
        <v>5310</v>
      </c>
    </row>
    <row r="1084" spans="1:6">
      <c r="A1084" s="4" t="s">
        <v>1143</v>
      </c>
      <c r="B1084" t="s">
        <v>1144</v>
      </c>
      <c r="C1084" t="s">
        <v>4947</v>
      </c>
      <c r="D1084" t="s">
        <v>5290</v>
      </c>
      <c r="E1084" t="s">
        <v>1144</v>
      </c>
      <c r="F1084" t="s">
        <v>5303</v>
      </c>
    </row>
    <row r="1085" spans="1:6">
      <c r="A1085" s="4" t="s">
        <v>3889</v>
      </c>
      <c r="B1085" t="s">
        <v>3890</v>
      </c>
      <c r="C1085" t="s">
        <v>4947</v>
      </c>
      <c r="D1085" t="s">
        <v>5290</v>
      </c>
      <c r="E1085" t="s">
        <v>3890</v>
      </c>
      <c r="F1085" t="s">
        <v>5310</v>
      </c>
    </row>
    <row r="1086" spans="1:6">
      <c r="A1086" t="s">
        <v>4654</v>
      </c>
      <c r="B1086" t="s">
        <v>4655</v>
      </c>
      <c r="C1086" t="s">
        <v>4947</v>
      </c>
      <c r="D1086" t="s">
        <v>5290</v>
      </c>
      <c r="E1086" t="s">
        <v>4655</v>
      </c>
      <c r="F1086" t="s">
        <v>5310</v>
      </c>
    </row>
    <row r="1087" spans="1:6">
      <c r="A1087" t="s">
        <v>4656</v>
      </c>
      <c r="B1087" t="s">
        <v>4657</v>
      </c>
      <c r="C1087" t="s">
        <v>4947</v>
      </c>
      <c r="D1087" t="s">
        <v>5290</v>
      </c>
      <c r="E1087" t="s">
        <v>4657</v>
      </c>
      <c r="F1087" t="s">
        <v>5310</v>
      </c>
    </row>
    <row r="1088" spans="1:6">
      <c r="A1088" t="s">
        <v>4658</v>
      </c>
      <c r="B1088" t="s">
        <v>4659</v>
      </c>
      <c r="C1088" t="s">
        <v>4947</v>
      </c>
      <c r="D1088" t="s">
        <v>5290</v>
      </c>
      <c r="E1088" t="s">
        <v>4659</v>
      </c>
      <c r="F1088" t="s">
        <v>5310</v>
      </c>
    </row>
    <row r="1089" spans="1:6">
      <c r="A1089" s="4" t="s">
        <v>1145</v>
      </c>
      <c r="B1089" t="s">
        <v>1146</v>
      </c>
      <c r="C1089" t="s">
        <v>4947</v>
      </c>
      <c r="D1089" t="s">
        <v>5290</v>
      </c>
      <c r="E1089" t="s">
        <v>1146</v>
      </c>
      <c r="F1089" t="s">
        <v>5303</v>
      </c>
    </row>
    <row r="1090" spans="1:6">
      <c r="A1090" s="4" t="s">
        <v>2618</v>
      </c>
      <c r="B1090" t="s">
        <v>2619</v>
      </c>
      <c r="C1090" t="s">
        <v>4947</v>
      </c>
      <c r="D1090" t="s">
        <v>5290</v>
      </c>
      <c r="E1090" t="s">
        <v>2619</v>
      </c>
      <c r="F1090" t="s">
        <v>5303</v>
      </c>
    </row>
    <row r="1091" spans="1:6">
      <c r="A1091" s="4" t="s">
        <v>2620</v>
      </c>
      <c r="B1091" t="s">
        <v>2621</v>
      </c>
      <c r="C1091" t="s">
        <v>4947</v>
      </c>
      <c r="D1091" t="s">
        <v>5290</v>
      </c>
      <c r="E1091" t="s">
        <v>2621</v>
      </c>
      <c r="F1091" t="s">
        <v>5303</v>
      </c>
    </row>
    <row r="1092" spans="1:6">
      <c r="A1092" t="s">
        <v>3186</v>
      </c>
      <c r="B1092" t="s">
        <v>3187</v>
      </c>
      <c r="C1092" t="s">
        <v>4947</v>
      </c>
      <c r="D1092" t="s">
        <v>5290</v>
      </c>
      <c r="E1092" t="s">
        <v>3187</v>
      </c>
      <c r="F1092" t="s">
        <v>5308</v>
      </c>
    </row>
    <row r="1093" spans="1:6">
      <c r="A1093" t="s">
        <v>4660</v>
      </c>
      <c r="B1093" t="s">
        <v>4661</v>
      </c>
      <c r="C1093" t="s">
        <v>4947</v>
      </c>
      <c r="D1093" t="s">
        <v>5290</v>
      </c>
      <c r="E1093" t="s">
        <v>4661</v>
      </c>
      <c r="F1093" t="s">
        <v>5310</v>
      </c>
    </row>
    <row r="1094" spans="1:6">
      <c r="A1094" s="4" t="s">
        <v>3499</v>
      </c>
      <c r="B1094" t="s">
        <v>3500</v>
      </c>
      <c r="C1094" t="s">
        <v>4947</v>
      </c>
      <c r="D1094" t="s">
        <v>5290</v>
      </c>
      <c r="E1094" t="s">
        <v>3500</v>
      </c>
      <c r="F1094" t="s">
        <v>5310</v>
      </c>
    </row>
    <row r="1095" spans="1:6">
      <c r="A1095" t="s">
        <v>5249</v>
      </c>
      <c r="B1095" t="s">
        <v>5250</v>
      </c>
      <c r="C1095" t="s">
        <v>4947</v>
      </c>
      <c r="D1095" t="s">
        <v>5290</v>
      </c>
      <c r="E1095" t="s">
        <v>5250</v>
      </c>
      <c r="F1095" t="s">
        <v>5306</v>
      </c>
    </row>
    <row r="1096" spans="1:6">
      <c r="A1096" s="4" t="s">
        <v>3501</v>
      </c>
      <c r="B1096" t="s">
        <v>3502</v>
      </c>
      <c r="C1096" t="s">
        <v>4947</v>
      </c>
      <c r="D1096" t="s">
        <v>5290</v>
      </c>
      <c r="E1096" t="s">
        <v>3502</v>
      </c>
      <c r="F1096" t="s">
        <v>5310</v>
      </c>
    </row>
    <row r="1097" spans="1:6">
      <c r="A1097" t="s">
        <v>4662</v>
      </c>
      <c r="B1097" t="s">
        <v>4663</v>
      </c>
      <c r="C1097" t="s">
        <v>4947</v>
      </c>
      <c r="D1097" t="s">
        <v>5290</v>
      </c>
      <c r="E1097" t="s">
        <v>4663</v>
      </c>
      <c r="F1097" t="s">
        <v>5310</v>
      </c>
    </row>
    <row r="1098" spans="1:6">
      <c r="A1098" s="4" t="s">
        <v>1151</v>
      </c>
      <c r="B1098" t="s">
        <v>1152</v>
      </c>
      <c r="C1098" t="s">
        <v>4947</v>
      </c>
      <c r="D1098" t="s">
        <v>5290</v>
      </c>
      <c r="E1098" t="s">
        <v>1152</v>
      </c>
      <c r="F1098" t="s">
        <v>5303</v>
      </c>
    </row>
    <row r="1099" spans="1:6">
      <c r="A1099" s="4" t="s">
        <v>3503</v>
      </c>
      <c r="B1099" t="s">
        <v>3504</v>
      </c>
      <c r="C1099" t="s">
        <v>4947</v>
      </c>
      <c r="D1099" t="s">
        <v>5290</v>
      </c>
      <c r="E1099" t="s">
        <v>3504</v>
      </c>
      <c r="F1099" t="s">
        <v>5310</v>
      </c>
    </row>
    <row r="1100" spans="1:6">
      <c r="A1100" s="4" t="s">
        <v>3505</v>
      </c>
      <c r="B1100" t="s">
        <v>3506</v>
      </c>
      <c r="C1100" t="s">
        <v>4947</v>
      </c>
      <c r="D1100" t="s">
        <v>5290</v>
      </c>
      <c r="E1100" t="s">
        <v>3506</v>
      </c>
      <c r="F1100" t="s">
        <v>5310</v>
      </c>
    </row>
    <row r="1101" spans="1:6">
      <c r="A1101" s="4" t="s">
        <v>2464</v>
      </c>
      <c r="B1101" t="s">
        <v>2465</v>
      </c>
      <c r="C1101" t="s">
        <v>4947</v>
      </c>
      <c r="D1101" t="s">
        <v>5290</v>
      </c>
      <c r="E1101" t="s">
        <v>2465</v>
      </c>
      <c r="F1101" t="s">
        <v>5303</v>
      </c>
    </row>
    <row r="1102" spans="1:6">
      <c r="A1102" t="s">
        <v>3957</v>
      </c>
      <c r="B1102" t="s">
        <v>3958</v>
      </c>
      <c r="C1102" t="s">
        <v>4947</v>
      </c>
      <c r="D1102" t="s">
        <v>5290</v>
      </c>
      <c r="E1102" t="s">
        <v>3958</v>
      </c>
      <c r="F1102" t="s">
        <v>5310</v>
      </c>
    </row>
    <row r="1103" spans="1:6">
      <c r="A1103" s="4" t="s">
        <v>3891</v>
      </c>
      <c r="B1103" t="s">
        <v>3892</v>
      </c>
      <c r="C1103" t="s">
        <v>4947</v>
      </c>
      <c r="D1103" t="s">
        <v>5290</v>
      </c>
      <c r="E1103" t="s">
        <v>3892</v>
      </c>
      <c r="F1103" t="s">
        <v>5310</v>
      </c>
    </row>
    <row r="1104" spans="1:6">
      <c r="A1104" s="4" t="s">
        <v>1133</v>
      </c>
      <c r="B1104" t="s">
        <v>1134</v>
      </c>
      <c r="C1104" t="s">
        <v>4947</v>
      </c>
      <c r="D1104" t="s">
        <v>5290</v>
      </c>
      <c r="E1104" t="s">
        <v>1134</v>
      </c>
      <c r="F1104" t="s">
        <v>5303</v>
      </c>
    </row>
    <row r="1105" spans="1:6">
      <c r="A1105" t="s">
        <v>3287</v>
      </c>
      <c r="B1105" t="s">
        <v>3288</v>
      </c>
      <c r="C1105" t="s">
        <v>4947</v>
      </c>
      <c r="D1105" t="s">
        <v>5290</v>
      </c>
      <c r="E1105" t="s">
        <v>3288</v>
      </c>
      <c r="F1105" t="s">
        <v>5308</v>
      </c>
    </row>
    <row r="1106" spans="1:6">
      <c r="A1106" t="s">
        <v>5251</v>
      </c>
      <c r="B1106" t="s">
        <v>5252</v>
      </c>
      <c r="C1106" t="s">
        <v>4947</v>
      </c>
      <c r="D1106" t="s">
        <v>5290</v>
      </c>
      <c r="E1106" t="s">
        <v>5252</v>
      </c>
      <c r="F1106" t="s">
        <v>5306</v>
      </c>
    </row>
    <row r="1107" spans="1:6">
      <c r="A1107" t="s">
        <v>4416</v>
      </c>
      <c r="B1107" t="s">
        <v>4417</v>
      </c>
      <c r="C1107" t="s">
        <v>4947</v>
      </c>
      <c r="D1107" t="s">
        <v>5290</v>
      </c>
      <c r="E1107" t="s">
        <v>4417</v>
      </c>
      <c r="F1107" t="s">
        <v>5310</v>
      </c>
    </row>
    <row r="1108" spans="1:6">
      <c r="A1108" s="4" t="s">
        <v>3895</v>
      </c>
      <c r="B1108" t="s">
        <v>3896</v>
      </c>
      <c r="C1108" t="s">
        <v>4947</v>
      </c>
      <c r="D1108" t="s">
        <v>5290</v>
      </c>
      <c r="E1108" t="s">
        <v>3896</v>
      </c>
      <c r="F1108" t="s">
        <v>5310</v>
      </c>
    </row>
    <row r="1109" spans="1:6">
      <c r="A1109" s="4" t="s">
        <v>2466</v>
      </c>
      <c r="B1109" t="s">
        <v>2467</v>
      </c>
      <c r="C1109" t="s">
        <v>4947</v>
      </c>
      <c r="D1109" t="s">
        <v>5290</v>
      </c>
      <c r="E1109" t="s">
        <v>2467</v>
      </c>
      <c r="F1109" t="s">
        <v>5303</v>
      </c>
    </row>
    <row r="1110" spans="1:6">
      <c r="A1110" s="4" t="s">
        <v>3507</v>
      </c>
      <c r="B1110" t="s">
        <v>3508</v>
      </c>
      <c r="C1110" t="s">
        <v>4947</v>
      </c>
      <c r="D1110" t="s">
        <v>5290</v>
      </c>
      <c r="E1110" t="s">
        <v>3508</v>
      </c>
      <c r="F1110" t="s">
        <v>5310</v>
      </c>
    </row>
    <row r="1111" spans="1:6">
      <c r="A1111" t="s">
        <v>4418</v>
      </c>
      <c r="B1111" t="s">
        <v>4419</v>
      </c>
      <c r="C1111" t="s">
        <v>4947</v>
      </c>
      <c r="D1111" t="s">
        <v>5290</v>
      </c>
      <c r="E1111" t="s">
        <v>4419</v>
      </c>
      <c r="F1111" t="s">
        <v>5310</v>
      </c>
    </row>
    <row r="1112" spans="1:6">
      <c r="A1112" t="s">
        <v>3289</v>
      </c>
      <c r="B1112" t="s">
        <v>3290</v>
      </c>
      <c r="C1112" t="s">
        <v>4947</v>
      </c>
      <c r="D1112" t="s">
        <v>5290</v>
      </c>
      <c r="E1112" t="s">
        <v>3290</v>
      </c>
      <c r="F1112" t="s">
        <v>5308</v>
      </c>
    </row>
    <row r="1113" spans="1:6">
      <c r="A1113" s="4" t="s">
        <v>3509</v>
      </c>
      <c r="B1113" t="s">
        <v>3510</v>
      </c>
      <c r="C1113" t="s">
        <v>4947</v>
      </c>
      <c r="D1113" t="s">
        <v>5290</v>
      </c>
      <c r="E1113" t="s">
        <v>3510</v>
      </c>
      <c r="F1113" t="s">
        <v>5310</v>
      </c>
    </row>
    <row r="1114" spans="1:6">
      <c r="A1114" t="s">
        <v>3291</v>
      </c>
      <c r="B1114" t="s">
        <v>3292</v>
      </c>
      <c r="C1114" t="s">
        <v>4947</v>
      </c>
      <c r="D1114" t="s">
        <v>5290</v>
      </c>
      <c r="E1114" t="s">
        <v>3292</v>
      </c>
      <c r="F1114" t="s">
        <v>5308</v>
      </c>
    </row>
    <row r="1115" spans="1:6">
      <c r="A1115" s="4" t="s">
        <v>3897</v>
      </c>
      <c r="B1115" t="s">
        <v>3898</v>
      </c>
      <c r="C1115" t="s">
        <v>4947</v>
      </c>
      <c r="D1115" t="s">
        <v>5290</v>
      </c>
      <c r="E1115" t="s">
        <v>3898</v>
      </c>
      <c r="F1115" t="s">
        <v>5310</v>
      </c>
    </row>
    <row r="1116" spans="1:6">
      <c r="A1116" s="4" t="s">
        <v>2622</v>
      </c>
      <c r="B1116" t="s">
        <v>2623</v>
      </c>
      <c r="C1116" t="s">
        <v>4947</v>
      </c>
      <c r="D1116" t="s">
        <v>5290</v>
      </c>
      <c r="E1116" t="s">
        <v>2623</v>
      </c>
      <c r="F1116" t="s">
        <v>5303</v>
      </c>
    </row>
    <row r="1117" spans="1:6">
      <c r="A1117" s="4" t="s">
        <v>3887</v>
      </c>
      <c r="B1117" t="s">
        <v>3888</v>
      </c>
      <c r="C1117" t="s">
        <v>4947</v>
      </c>
      <c r="D1117" t="s">
        <v>5290</v>
      </c>
      <c r="E1117" t="s">
        <v>3888</v>
      </c>
      <c r="F1117" t="s">
        <v>5310</v>
      </c>
    </row>
    <row r="1118" spans="1:6">
      <c r="A1118" t="s">
        <v>4043</v>
      </c>
      <c r="B1118" t="s">
        <v>4044</v>
      </c>
      <c r="C1118" t="s">
        <v>4947</v>
      </c>
      <c r="D1118" t="s">
        <v>5290</v>
      </c>
      <c r="E1118" t="s">
        <v>4044</v>
      </c>
      <c r="F1118" t="s">
        <v>5310</v>
      </c>
    </row>
    <row r="1119" spans="1:6">
      <c r="A1119" t="s">
        <v>4612</v>
      </c>
      <c r="B1119" t="s">
        <v>4613</v>
      </c>
      <c r="C1119" t="s">
        <v>4947</v>
      </c>
      <c r="D1119" t="s">
        <v>5290</v>
      </c>
      <c r="E1119" t="s">
        <v>4613</v>
      </c>
      <c r="F1119" t="s">
        <v>5310</v>
      </c>
    </row>
    <row r="1120" spans="1:6">
      <c r="A1120" t="s">
        <v>4614</v>
      </c>
      <c r="B1120" t="s">
        <v>4615</v>
      </c>
      <c r="C1120" t="s">
        <v>4947</v>
      </c>
      <c r="D1120" t="s">
        <v>5290</v>
      </c>
      <c r="E1120" t="s">
        <v>4615</v>
      </c>
      <c r="F1120" t="s">
        <v>5310</v>
      </c>
    </row>
    <row r="1121" spans="1:6">
      <c r="A1121" t="s">
        <v>3188</v>
      </c>
      <c r="B1121" t="s">
        <v>3189</v>
      </c>
      <c r="C1121" t="s">
        <v>4947</v>
      </c>
      <c r="D1121" t="s">
        <v>5290</v>
      </c>
      <c r="E1121" t="s">
        <v>3189</v>
      </c>
      <c r="F1121" t="s">
        <v>5308</v>
      </c>
    </row>
    <row r="1122" spans="1:6">
      <c r="A1122" s="4" t="s">
        <v>2472</v>
      </c>
      <c r="B1122" t="s">
        <v>2473</v>
      </c>
      <c r="C1122" t="s">
        <v>4947</v>
      </c>
      <c r="D1122" t="s">
        <v>5290</v>
      </c>
      <c r="E1122" t="s">
        <v>2473</v>
      </c>
      <c r="F1122" t="s">
        <v>5303</v>
      </c>
    </row>
    <row r="1123" spans="1:6">
      <c r="A1123" s="4" t="s">
        <v>2468</v>
      </c>
      <c r="B1123" t="s">
        <v>2469</v>
      </c>
      <c r="C1123" t="s">
        <v>4947</v>
      </c>
      <c r="D1123" t="s">
        <v>5290</v>
      </c>
      <c r="E1123" t="s">
        <v>2469</v>
      </c>
      <c r="F1123" t="s">
        <v>5303</v>
      </c>
    </row>
    <row r="1124" spans="1:6">
      <c r="A1124" t="s">
        <v>3967</v>
      </c>
      <c r="B1124" t="s">
        <v>3968</v>
      </c>
      <c r="C1124" t="s">
        <v>4947</v>
      </c>
      <c r="D1124" t="s">
        <v>5290</v>
      </c>
      <c r="E1124" t="s">
        <v>3968</v>
      </c>
      <c r="F1124" t="s">
        <v>5310</v>
      </c>
    </row>
    <row r="1125" spans="1:6">
      <c r="A1125" t="s">
        <v>3969</v>
      </c>
      <c r="B1125" t="s">
        <v>3970</v>
      </c>
      <c r="C1125" t="s">
        <v>4947</v>
      </c>
      <c r="D1125" t="s">
        <v>5290</v>
      </c>
      <c r="E1125" t="s">
        <v>3970</v>
      </c>
      <c r="F1125" t="s">
        <v>5310</v>
      </c>
    </row>
    <row r="1126" spans="1:6">
      <c r="A1126" s="4" t="s">
        <v>2474</v>
      </c>
      <c r="B1126" t="s">
        <v>2475</v>
      </c>
      <c r="C1126" t="s">
        <v>4947</v>
      </c>
      <c r="D1126" t="s">
        <v>5290</v>
      </c>
      <c r="E1126" t="s">
        <v>2475</v>
      </c>
      <c r="F1126" t="s">
        <v>5303</v>
      </c>
    </row>
    <row r="1127" spans="1:6">
      <c r="A1127" s="4" t="s">
        <v>2470</v>
      </c>
      <c r="B1127" t="s">
        <v>2471</v>
      </c>
      <c r="C1127" t="s">
        <v>4947</v>
      </c>
      <c r="D1127" t="s">
        <v>5290</v>
      </c>
      <c r="E1127" t="s">
        <v>2471</v>
      </c>
      <c r="F1127" t="s">
        <v>5303</v>
      </c>
    </row>
    <row r="1128" spans="1:6">
      <c r="A1128" t="s">
        <v>3190</v>
      </c>
      <c r="B1128" t="s">
        <v>3191</v>
      </c>
      <c r="C1128" t="s">
        <v>4947</v>
      </c>
      <c r="D1128" t="s">
        <v>5290</v>
      </c>
      <c r="E1128" t="s">
        <v>3191</v>
      </c>
      <c r="F1128" t="s">
        <v>5308</v>
      </c>
    </row>
    <row r="1129" spans="1:6">
      <c r="A1129" t="s">
        <v>3961</v>
      </c>
      <c r="B1129" t="s">
        <v>3962</v>
      </c>
      <c r="C1129" t="s">
        <v>4947</v>
      </c>
      <c r="D1129" t="s">
        <v>5290</v>
      </c>
      <c r="E1129" t="s">
        <v>3962</v>
      </c>
      <c r="F1129" t="s">
        <v>5310</v>
      </c>
    </row>
    <row r="1130" spans="1:6">
      <c r="A1130" t="s">
        <v>3365</v>
      </c>
      <c r="B1130" t="s">
        <v>3366</v>
      </c>
      <c r="C1130" t="s">
        <v>4947</v>
      </c>
      <c r="D1130" t="s">
        <v>5290</v>
      </c>
      <c r="E1130" t="s">
        <v>3366</v>
      </c>
      <c r="F1130" t="s">
        <v>5305</v>
      </c>
    </row>
    <row r="1131" spans="1:6">
      <c r="A1131" t="s">
        <v>3196</v>
      </c>
      <c r="B1131" t="s">
        <v>3197</v>
      </c>
      <c r="C1131" t="s">
        <v>4947</v>
      </c>
      <c r="D1131" t="s">
        <v>5290</v>
      </c>
      <c r="E1131" t="s">
        <v>3197</v>
      </c>
      <c r="F1131" t="s">
        <v>5308</v>
      </c>
    </row>
    <row r="1132" spans="1:6">
      <c r="A1132" t="s">
        <v>3192</v>
      </c>
      <c r="B1132" t="s">
        <v>3193</v>
      </c>
      <c r="C1132" t="s">
        <v>4947</v>
      </c>
      <c r="D1132" t="s">
        <v>5290</v>
      </c>
      <c r="E1132" t="s">
        <v>3193</v>
      </c>
      <c r="F1132" t="s">
        <v>5308</v>
      </c>
    </row>
    <row r="1133" spans="1:6">
      <c r="A1133" t="s">
        <v>3194</v>
      </c>
      <c r="B1133" t="s">
        <v>3195</v>
      </c>
      <c r="C1133" t="s">
        <v>4947</v>
      </c>
      <c r="D1133" t="s">
        <v>5290</v>
      </c>
      <c r="E1133" t="s">
        <v>3195</v>
      </c>
      <c r="F1133" t="s">
        <v>5308</v>
      </c>
    </row>
    <row r="1134" spans="1:6">
      <c r="A1134" s="4" t="s">
        <v>2630</v>
      </c>
      <c r="B1134" t="s">
        <v>2631</v>
      </c>
      <c r="C1134" t="s">
        <v>4947</v>
      </c>
      <c r="D1134" t="s">
        <v>5290</v>
      </c>
      <c r="E1134" t="s">
        <v>2631</v>
      </c>
      <c r="F1134" t="s">
        <v>5303</v>
      </c>
    </row>
    <row r="1135" spans="1:6">
      <c r="A1135" s="4" t="s">
        <v>2628</v>
      </c>
      <c r="B1135" t="s">
        <v>2629</v>
      </c>
      <c r="C1135" t="s">
        <v>4947</v>
      </c>
      <c r="D1135" t="s">
        <v>5290</v>
      </c>
      <c r="E1135" t="s">
        <v>2629</v>
      </c>
      <c r="F1135" t="s">
        <v>5303</v>
      </c>
    </row>
    <row r="1136" spans="1:6">
      <c r="A1136" t="s">
        <v>4294</v>
      </c>
      <c r="B1136" t="s">
        <v>4295</v>
      </c>
      <c r="C1136" t="s">
        <v>4947</v>
      </c>
      <c r="D1136" t="s">
        <v>5290</v>
      </c>
      <c r="E1136" t="s">
        <v>4295</v>
      </c>
      <c r="F1136" t="s">
        <v>5310</v>
      </c>
    </row>
    <row r="1137" spans="1:6">
      <c r="A1137" t="s">
        <v>4037</v>
      </c>
      <c r="B1137" t="s">
        <v>4038</v>
      </c>
      <c r="C1137" t="s">
        <v>4947</v>
      </c>
      <c r="D1137" t="s">
        <v>5290</v>
      </c>
      <c r="E1137" t="s">
        <v>4038</v>
      </c>
      <c r="F1137" t="s">
        <v>5310</v>
      </c>
    </row>
    <row r="1138" spans="1:6">
      <c r="A1138" t="s">
        <v>3973</v>
      </c>
      <c r="B1138" t="s">
        <v>3974</v>
      </c>
      <c r="C1138" t="s">
        <v>4947</v>
      </c>
      <c r="D1138" t="s">
        <v>5290</v>
      </c>
      <c r="E1138" t="s">
        <v>3974</v>
      </c>
      <c r="F1138" t="s">
        <v>5310</v>
      </c>
    </row>
    <row r="1139" spans="1:6">
      <c r="A1139" t="s">
        <v>4610</v>
      </c>
      <c r="B1139" t="s">
        <v>4611</v>
      </c>
      <c r="C1139" t="s">
        <v>4947</v>
      </c>
      <c r="D1139" t="s">
        <v>5290</v>
      </c>
      <c r="E1139" t="s">
        <v>4611</v>
      </c>
      <c r="F1139" t="s">
        <v>5310</v>
      </c>
    </row>
    <row r="1140" spans="1:6">
      <c r="A1140" t="s">
        <v>4923</v>
      </c>
      <c r="B1140" t="s">
        <v>4924</v>
      </c>
      <c r="C1140" t="s">
        <v>4947</v>
      </c>
      <c r="D1140" t="s">
        <v>5290</v>
      </c>
      <c r="E1140" t="s">
        <v>4924</v>
      </c>
      <c r="F1140" t="s">
        <v>5310</v>
      </c>
    </row>
    <row r="1141" spans="1:6">
      <c r="A1141" s="4" t="s">
        <v>2626</v>
      </c>
      <c r="B1141" t="s">
        <v>2627</v>
      </c>
      <c r="C1141" t="s">
        <v>4947</v>
      </c>
      <c r="D1141" t="s">
        <v>5290</v>
      </c>
      <c r="E1141" t="s">
        <v>2627</v>
      </c>
      <c r="F1141" t="s">
        <v>5303</v>
      </c>
    </row>
    <row r="1142" spans="1:6">
      <c r="A1142" s="4" t="s">
        <v>2624</v>
      </c>
      <c r="B1142" t="s">
        <v>2625</v>
      </c>
      <c r="C1142" t="s">
        <v>4947</v>
      </c>
      <c r="D1142" t="s">
        <v>5290</v>
      </c>
      <c r="E1142" t="s">
        <v>2625</v>
      </c>
      <c r="F1142" t="s">
        <v>5303</v>
      </c>
    </row>
    <row r="1143" spans="1:6">
      <c r="A1143" t="s">
        <v>4925</v>
      </c>
      <c r="B1143" t="s">
        <v>4926</v>
      </c>
      <c r="C1143" t="s">
        <v>4947</v>
      </c>
      <c r="D1143" t="s">
        <v>5290</v>
      </c>
      <c r="E1143" t="s">
        <v>4926</v>
      </c>
      <c r="F1143" t="s">
        <v>5310</v>
      </c>
    </row>
    <row r="1144" spans="1:6">
      <c r="A1144" t="s">
        <v>4039</v>
      </c>
      <c r="B1144" t="s">
        <v>4040</v>
      </c>
      <c r="C1144" t="s">
        <v>4947</v>
      </c>
      <c r="D1144" t="s">
        <v>5290</v>
      </c>
      <c r="E1144" t="s">
        <v>4040</v>
      </c>
      <c r="F1144" t="s">
        <v>5310</v>
      </c>
    </row>
    <row r="1145" spans="1:6">
      <c r="A1145" t="s">
        <v>3062</v>
      </c>
      <c r="B1145" t="s">
        <v>3063</v>
      </c>
      <c r="C1145" t="s">
        <v>4947</v>
      </c>
      <c r="D1145" t="s">
        <v>5290</v>
      </c>
      <c r="E1145" t="s">
        <v>3063</v>
      </c>
      <c r="F1145" t="s">
        <v>5308</v>
      </c>
    </row>
    <row r="1146" spans="1:6">
      <c r="A1146" t="s">
        <v>3361</v>
      </c>
      <c r="B1146" t="s">
        <v>3362</v>
      </c>
      <c r="C1146" t="s">
        <v>4947</v>
      </c>
      <c r="D1146" t="s">
        <v>5290</v>
      </c>
      <c r="E1146" t="s">
        <v>3362</v>
      </c>
      <c r="F1146" t="s">
        <v>5305</v>
      </c>
    </row>
    <row r="1147" spans="1:6">
      <c r="A1147" t="s">
        <v>3359</v>
      </c>
      <c r="B1147" t="s">
        <v>3360</v>
      </c>
      <c r="C1147" t="s">
        <v>4947</v>
      </c>
      <c r="D1147" t="s">
        <v>5290</v>
      </c>
      <c r="E1147" t="s">
        <v>3360</v>
      </c>
      <c r="F1147" t="s">
        <v>5305</v>
      </c>
    </row>
    <row r="1148" spans="1:6">
      <c r="A1148" t="s">
        <v>4041</v>
      </c>
      <c r="B1148" t="s">
        <v>4042</v>
      </c>
      <c r="C1148" t="s">
        <v>4947</v>
      </c>
      <c r="D1148" t="s">
        <v>5290</v>
      </c>
      <c r="E1148" t="s">
        <v>4042</v>
      </c>
      <c r="F1148" t="s">
        <v>5310</v>
      </c>
    </row>
    <row r="1149" spans="1:6">
      <c r="A1149" s="4" t="s">
        <v>3637</v>
      </c>
      <c r="B1149" t="s">
        <v>3638</v>
      </c>
      <c r="C1149" t="s">
        <v>4947</v>
      </c>
      <c r="D1149" t="s">
        <v>5290</v>
      </c>
      <c r="E1149" t="s">
        <v>3638</v>
      </c>
      <c r="F1149" t="s">
        <v>5310</v>
      </c>
    </row>
    <row r="1150" spans="1:6">
      <c r="A1150" t="s">
        <v>3371</v>
      </c>
      <c r="B1150" t="s">
        <v>3372</v>
      </c>
      <c r="C1150" t="s">
        <v>4947</v>
      </c>
      <c r="D1150" t="s">
        <v>5290</v>
      </c>
      <c r="E1150" t="s">
        <v>3372</v>
      </c>
      <c r="F1150" t="s">
        <v>5305</v>
      </c>
    </row>
    <row r="1151" spans="1:6">
      <c r="A1151" t="s">
        <v>3373</v>
      </c>
      <c r="B1151" t="s">
        <v>3374</v>
      </c>
      <c r="C1151" t="s">
        <v>4947</v>
      </c>
      <c r="D1151" t="s">
        <v>5290</v>
      </c>
      <c r="E1151" t="s">
        <v>3374</v>
      </c>
      <c r="F1151" t="s">
        <v>5305</v>
      </c>
    </row>
    <row r="1152" spans="1:6">
      <c r="A1152" t="s">
        <v>3068</v>
      </c>
      <c r="B1152" t="s">
        <v>3069</v>
      </c>
      <c r="C1152" t="s">
        <v>4947</v>
      </c>
      <c r="D1152" t="s">
        <v>5290</v>
      </c>
      <c r="E1152" t="s">
        <v>3069</v>
      </c>
      <c r="F1152" t="s">
        <v>5308</v>
      </c>
    </row>
    <row r="1153" spans="1:6">
      <c r="A1153" s="4" t="s">
        <v>2931</v>
      </c>
      <c r="B1153" t="s">
        <v>2932</v>
      </c>
      <c r="C1153" t="s">
        <v>4947</v>
      </c>
      <c r="D1153" t="s">
        <v>5290</v>
      </c>
      <c r="E1153" t="s">
        <v>2932</v>
      </c>
      <c r="F1153" t="s">
        <v>5308</v>
      </c>
    </row>
    <row r="1154" spans="1:6">
      <c r="A1154" s="4" t="s">
        <v>3652</v>
      </c>
      <c r="B1154" t="s">
        <v>3653</v>
      </c>
      <c r="C1154" t="s">
        <v>4947</v>
      </c>
      <c r="D1154" t="s">
        <v>5290</v>
      </c>
      <c r="E1154" t="s">
        <v>3653</v>
      </c>
      <c r="F1154" t="s">
        <v>5310</v>
      </c>
    </row>
    <row r="1155" spans="1:6">
      <c r="A1155" s="4" t="s">
        <v>3635</v>
      </c>
      <c r="B1155" t="s">
        <v>3636</v>
      </c>
      <c r="C1155" t="s">
        <v>4947</v>
      </c>
      <c r="D1155" t="s">
        <v>5290</v>
      </c>
      <c r="E1155" t="s">
        <v>3636</v>
      </c>
      <c r="F1155" t="s">
        <v>5310</v>
      </c>
    </row>
    <row r="1156" spans="1:6">
      <c r="A1156" t="s">
        <v>3064</v>
      </c>
      <c r="B1156" t="s">
        <v>3065</v>
      </c>
      <c r="C1156" t="s">
        <v>4947</v>
      </c>
      <c r="D1156" t="s">
        <v>5290</v>
      </c>
      <c r="E1156" t="s">
        <v>3065</v>
      </c>
      <c r="F1156" t="s">
        <v>5308</v>
      </c>
    </row>
    <row r="1157" spans="1:6">
      <c r="A1157" t="s">
        <v>3357</v>
      </c>
      <c r="B1157" t="s">
        <v>3358</v>
      </c>
      <c r="C1157" t="s">
        <v>4947</v>
      </c>
      <c r="D1157" t="s">
        <v>5290</v>
      </c>
      <c r="E1157" t="s">
        <v>3358</v>
      </c>
      <c r="F1157" t="s">
        <v>5305</v>
      </c>
    </row>
    <row r="1158" spans="1:6">
      <c r="A1158" s="4" t="s">
        <v>2933</v>
      </c>
      <c r="B1158" t="s">
        <v>2934</v>
      </c>
      <c r="C1158" t="s">
        <v>4947</v>
      </c>
      <c r="D1158" t="s">
        <v>5290</v>
      </c>
      <c r="E1158" t="s">
        <v>2934</v>
      </c>
      <c r="F1158" t="s">
        <v>5308</v>
      </c>
    </row>
    <row r="1159" spans="1:6">
      <c r="A1159" t="s">
        <v>2959</v>
      </c>
      <c r="B1159" t="s">
        <v>2960</v>
      </c>
      <c r="C1159" t="s">
        <v>4947</v>
      </c>
      <c r="D1159" t="s">
        <v>5290</v>
      </c>
      <c r="E1159" t="s">
        <v>2960</v>
      </c>
      <c r="F1159" t="s">
        <v>5308</v>
      </c>
    </row>
    <row r="1160" spans="1:6">
      <c r="A1160" t="s">
        <v>2957</v>
      </c>
      <c r="B1160" t="s">
        <v>2958</v>
      </c>
      <c r="C1160" t="s">
        <v>4947</v>
      </c>
      <c r="D1160" t="s">
        <v>5290</v>
      </c>
      <c r="E1160" t="s">
        <v>2958</v>
      </c>
      <c r="F1160" t="s">
        <v>5308</v>
      </c>
    </row>
    <row r="1161" spans="1:6">
      <c r="A1161" s="4" t="s">
        <v>2937</v>
      </c>
      <c r="B1161" t="s">
        <v>2938</v>
      </c>
      <c r="C1161" t="s">
        <v>4947</v>
      </c>
      <c r="D1161" t="s">
        <v>5290</v>
      </c>
      <c r="E1161" t="s">
        <v>2938</v>
      </c>
      <c r="F1161" t="s">
        <v>5308</v>
      </c>
    </row>
    <row r="1162" spans="1:6">
      <c r="A1162" s="4" t="s">
        <v>2935</v>
      </c>
      <c r="B1162" t="s">
        <v>2936</v>
      </c>
      <c r="C1162" t="s">
        <v>4947</v>
      </c>
      <c r="D1162" t="s">
        <v>5290</v>
      </c>
      <c r="E1162" t="s">
        <v>2936</v>
      </c>
      <c r="F1162" t="s">
        <v>5308</v>
      </c>
    </row>
    <row r="1163" spans="1:6">
      <c r="A1163" t="s">
        <v>4274</v>
      </c>
      <c r="B1163" t="s">
        <v>4275</v>
      </c>
      <c r="C1163" t="s">
        <v>4947</v>
      </c>
      <c r="D1163" t="s">
        <v>5290</v>
      </c>
      <c r="E1163" t="s">
        <v>4275</v>
      </c>
      <c r="F1163" t="s">
        <v>5310</v>
      </c>
    </row>
    <row r="1164" spans="1:6">
      <c r="A1164" s="4" t="s">
        <v>3633</v>
      </c>
      <c r="B1164" t="s">
        <v>3634</v>
      </c>
      <c r="C1164" t="s">
        <v>4947</v>
      </c>
      <c r="D1164" t="s">
        <v>5290</v>
      </c>
      <c r="E1164" t="s">
        <v>3634</v>
      </c>
      <c r="F1164" t="s">
        <v>5310</v>
      </c>
    </row>
    <row r="1165" spans="1:6">
      <c r="A1165" t="s">
        <v>3066</v>
      </c>
      <c r="B1165" t="s">
        <v>3067</v>
      </c>
      <c r="C1165" t="s">
        <v>4947</v>
      </c>
      <c r="D1165" t="s">
        <v>5290</v>
      </c>
      <c r="E1165" t="s">
        <v>3067</v>
      </c>
      <c r="F1165" t="s">
        <v>5308</v>
      </c>
    </row>
    <row r="1166" spans="1:6">
      <c r="A1166" t="s">
        <v>4608</v>
      </c>
      <c r="B1166" t="s">
        <v>4609</v>
      </c>
      <c r="C1166" t="s">
        <v>4947</v>
      </c>
      <c r="D1166" t="s">
        <v>5290</v>
      </c>
      <c r="E1166" t="s">
        <v>5311</v>
      </c>
      <c r="F1166" t="s">
        <v>5310</v>
      </c>
    </row>
    <row r="1167" spans="1:6">
      <c r="A1167" t="s">
        <v>4260</v>
      </c>
      <c r="B1167" t="s">
        <v>4261</v>
      </c>
      <c r="C1167" t="s">
        <v>4947</v>
      </c>
      <c r="D1167" t="s">
        <v>5290</v>
      </c>
      <c r="E1167" t="s">
        <v>4261</v>
      </c>
      <c r="F1167" t="s">
        <v>5310</v>
      </c>
    </row>
    <row r="1168" spans="1:6">
      <c r="A1168" t="s">
        <v>4262</v>
      </c>
      <c r="B1168" t="s">
        <v>4263</v>
      </c>
      <c r="C1168" t="s">
        <v>4947</v>
      </c>
      <c r="D1168" t="s">
        <v>5290</v>
      </c>
      <c r="E1168" t="s">
        <v>4263</v>
      </c>
      <c r="F1168" t="s">
        <v>5310</v>
      </c>
    </row>
    <row r="1169" spans="1:6">
      <c r="A1169" t="s">
        <v>4264</v>
      </c>
      <c r="B1169" t="s">
        <v>4265</v>
      </c>
      <c r="C1169" t="s">
        <v>4947</v>
      </c>
      <c r="D1169" t="s">
        <v>5290</v>
      </c>
      <c r="E1169" t="s">
        <v>4265</v>
      </c>
      <c r="F1169" t="s">
        <v>5310</v>
      </c>
    </row>
    <row r="1170" spans="1:6">
      <c r="A1170" t="s">
        <v>4266</v>
      </c>
      <c r="B1170" t="s">
        <v>4267</v>
      </c>
      <c r="C1170" t="s">
        <v>4947</v>
      </c>
      <c r="D1170" t="s">
        <v>5290</v>
      </c>
      <c r="E1170" t="s">
        <v>4267</v>
      </c>
      <c r="F1170" t="s">
        <v>5310</v>
      </c>
    </row>
    <row r="1171" spans="1:6">
      <c r="A1171" t="s">
        <v>4268</v>
      </c>
      <c r="B1171" t="s">
        <v>4269</v>
      </c>
      <c r="C1171" t="s">
        <v>4947</v>
      </c>
      <c r="D1171" t="s">
        <v>5290</v>
      </c>
      <c r="E1171" t="s">
        <v>4269</v>
      </c>
      <c r="F1171" t="s">
        <v>5310</v>
      </c>
    </row>
    <row r="1172" spans="1:6">
      <c r="A1172" t="s">
        <v>4270</v>
      </c>
      <c r="B1172" t="s">
        <v>4271</v>
      </c>
      <c r="C1172" t="s">
        <v>4947</v>
      </c>
      <c r="D1172" t="s">
        <v>5290</v>
      </c>
      <c r="E1172" t="s">
        <v>4271</v>
      </c>
      <c r="F1172" t="s">
        <v>5310</v>
      </c>
    </row>
    <row r="1173" spans="1:6">
      <c r="A1173" t="s">
        <v>3386</v>
      </c>
      <c r="B1173" t="s">
        <v>3387</v>
      </c>
      <c r="C1173" t="s">
        <v>4946</v>
      </c>
      <c r="D1173" t="s">
        <v>5292</v>
      </c>
      <c r="E1173" t="s">
        <v>3387</v>
      </c>
      <c r="F1173" t="s">
        <v>5305</v>
      </c>
    </row>
    <row r="1174" spans="1:6">
      <c r="A1174" s="4" t="s">
        <v>1273</v>
      </c>
      <c r="B1174" t="s">
        <v>1274</v>
      </c>
      <c r="C1174" t="s">
        <v>4936</v>
      </c>
      <c r="D1174" t="s">
        <v>5288</v>
      </c>
      <c r="E1174" t="s">
        <v>1274</v>
      </c>
      <c r="F1174" t="s">
        <v>5303</v>
      </c>
    </row>
    <row r="1175" spans="1:6">
      <c r="A1175" s="4" t="s">
        <v>682</v>
      </c>
      <c r="B1175" t="s">
        <v>683</v>
      </c>
      <c r="C1175" t="s">
        <v>4935</v>
      </c>
      <c r="D1175" t="s">
        <v>5289</v>
      </c>
      <c r="E1175" t="s">
        <v>6417</v>
      </c>
      <c r="F1175" t="s">
        <v>5314</v>
      </c>
    </row>
    <row r="1176" spans="1:6">
      <c r="A1176" s="28" t="s">
        <v>7297</v>
      </c>
      <c r="B1176" s="28" t="s">
        <v>7298</v>
      </c>
      <c r="C1176" s="28" t="s">
        <v>4936</v>
      </c>
      <c r="D1176" s="28" t="s">
        <v>5288</v>
      </c>
      <c r="E1176" s="27" t="str">
        <f>VLOOKUP(Tabella3[[#This Row],[Item Code]],'DESC ITY - ENG'!A:C,3,FALSE)</f>
        <v>Eclipse HB Pewter Top Coat</v>
      </c>
      <c r="F1176" t="s">
        <v>5926</v>
      </c>
    </row>
    <row r="1177" spans="1:6">
      <c r="A1177" s="4" t="s">
        <v>916</v>
      </c>
      <c r="B1177" t="s">
        <v>917</v>
      </c>
      <c r="C1177" t="s">
        <v>4936</v>
      </c>
      <c r="D1177" t="s">
        <v>5288</v>
      </c>
      <c r="E1177" t="s">
        <v>917</v>
      </c>
      <c r="F1177" t="s">
        <v>5309</v>
      </c>
    </row>
    <row r="1178" spans="1:6">
      <c r="A1178" s="4" t="s">
        <v>912</v>
      </c>
      <c r="B1178" t="s">
        <v>913</v>
      </c>
      <c r="C1178" t="s">
        <v>4936</v>
      </c>
      <c r="D1178" t="s">
        <v>5288</v>
      </c>
      <c r="E1178" t="s">
        <v>913</v>
      </c>
      <c r="F1178" t="s">
        <v>5926</v>
      </c>
    </row>
    <row r="1179" spans="1:6">
      <c r="A1179" s="4" t="s">
        <v>914</v>
      </c>
      <c r="B1179" t="s">
        <v>915</v>
      </c>
      <c r="C1179" t="s">
        <v>4936</v>
      </c>
      <c r="D1179" t="s">
        <v>5288</v>
      </c>
      <c r="E1179" t="s">
        <v>915</v>
      </c>
      <c r="F1179" t="s">
        <v>5309</v>
      </c>
    </row>
    <row r="1180" spans="1:6">
      <c r="A1180" s="4" t="s">
        <v>922</v>
      </c>
      <c r="B1180" t="s">
        <v>923</v>
      </c>
      <c r="C1180" t="s">
        <v>4936</v>
      </c>
      <c r="D1180" t="s">
        <v>5288</v>
      </c>
      <c r="E1180" t="s">
        <v>5941</v>
      </c>
      <c r="F1180" t="s">
        <v>5309</v>
      </c>
    </row>
    <row r="1181" spans="1:6">
      <c r="A1181" s="28" t="s">
        <v>7295</v>
      </c>
      <c r="B1181" s="28" t="s">
        <v>7296</v>
      </c>
      <c r="C1181" s="28" t="s">
        <v>4936</v>
      </c>
      <c r="D1181" s="28" t="s">
        <v>5288</v>
      </c>
      <c r="E1181" s="27" t="str">
        <f>VLOOKUP(Tabella3[[#This Row],[Item Code]],'DESC ITY - ENG'!A:C,3,FALSE)</f>
        <v>Eclipse V11309 Black Primer (Type V6849)</v>
      </c>
      <c r="F1181" t="s">
        <v>5926</v>
      </c>
    </row>
    <row r="1182" spans="1:6">
      <c r="A1182" s="4" t="s">
        <v>978</v>
      </c>
      <c r="B1182" t="s">
        <v>979</v>
      </c>
      <c r="C1182" t="s">
        <v>4936</v>
      </c>
      <c r="D1182" t="s">
        <v>5288</v>
      </c>
      <c r="E1182" t="s">
        <v>979</v>
      </c>
      <c r="F1182" t="s">
        <v>5303</v>
      </c>
    </row>
    <row r="1183" spans="1:6">
      <c r="A1183" s="4" t="s">
        <v>1596</v>
      </c>
      <c r="B1183" t="s">
        <v>1597</v>
      </c>
      <c r="C1183" t="s">
        <v>4936</v>
      </c>
      <c r="D1183" t="s">
        <v>5288</v>
      </c>
      <c r="E1183" t="s">
        <v>1597</v>
      </c>
      <c r="F1183" t="s">
        <v>5303</v>
      </c>
    </row>
    <row r="1184" spans="1:6">
      <c r="A1184" s="4" t="s">
        <v>926</v>
      </c>
      <c r="B1184" t="s">
        <v>927</v>
      </c>
      <c r="C1184" t="s">
        <v>4936</v>
      </c>
      <c r="D1184" t="s">
        <v>5288</v>
      </c>
      <c r="E1184" t="s">
        <v>927</v>
      </c>
      <c r="F1184" t="s">
        <v>5309</v>
      </c>
    </row>
    <row r="1185" spans="1:6">
      <c r="A1185" s="28" t="s">
        <v>7299</v>
      </c>
      <c r="B1185" s="28" t="s">
        <v>7300</v>
      </c>
      <c r="C1185" s="28" t="s">
        <v>4946</v>
      </c>
      <c r="D1185" s="28" t="s">
        <v>5292</v>
      </c>
      <c r="E1185" s="27" t="str">
        <f>VLOOKUP(Tabella3[[#This Row],[Item Code]],'DESC ITY - ENG'!A:C,3,FALSE)</f>
        <v>Ecospray 870 (Detergent)</v>
      </c>
      <c r="F1185" t="s">
        <v>5926</v>
      </c>
    </row>
    <row r="1186" spans="1:6">
      <c r="A1186" s="4" t="s">
        <v>1283</v>
      </c>
      <c r="B1186" t="s">
        <v>1284</v>
      </c>
      <c r="C1186" t="s">
        <v>4946</v>
      </c>
      <c r="D1186" t="s">
        <v>5292</v>
      </c>
      <c r="E1186" t="s">
        <v>1284</v>
      </c>
      <c r="F1186" t="s">
        <v>5303</v>
      </c>
    </row>
    <row r="1187" spans="1:6">
      <c r="A1187" t="s">
        <v>3388</v>
      </c>
      <c r="B1187" t="s">
        <v>3389</v>
      </c>
      <c r="C1187" t="s">
        <v>4936</v>
      </c>
      <c r="D1187" t="s">
        <v>5288</v>
      </c>
      <c r="E1187" t="s">
        <v>3389</v>
      </c>
      <c r="F1187" t="s">
        <v>5305</v>
      </c>
    </row>
    <row r="1188" spans="1:6">
      <c r="A1188" s="4" t="s">
        <v>221</v>
      </c>
      <c r="B1188" t="s">
        <v>222</v>
      </c>
      <c r="C1188" t="s">
        <v>4936</v>
      </c>
      <c r="D1188" t="s">
        <v>5288</v>
      </c>
      <c r="E1188" t="s">
        <v>5954</v>
      </c>
      <c r="F1188" t="s">
        <v>5309</v>
      </c>
    </row>
    <row r="1189" spans="1:6">
      <c r="A1189" s="4" t="s">
        <v>578</v>
      </c>
      <c r="B1189" t="s">
        <v>579</v>
      </c>
      <c r="C1189" t="s">
        <v>4935</v>
      </c>
      <c r="D1189" t="s">
        <v>5289</v>
      </c>
      <c r="E1189" t="s">
        <v>6427</v>
      </c>
      <c r="F1189" t="s">
        <v>5314</v>
      </c>
    </row>
    <row r="1190" spans="1:6">
      <c r="A1190" s="4" t="s">
        <v>580</v>
      </c>
      <c r="B1190" t="s">
        <v>581</v>
      </c>
      <c r="C1190" t="s">
        <v>4935</v>
      </c>
      <c r="D1190" t="s">
        <v>5289</v>
      </c>
      <c r="E1190" t="s">
        <v>6426</v>
      </c>
      <c r="F1190" t="s">
        <v>5314</v>
      </c>
    </row>
    <row r="1191" spans="1:6">
      <c r="A1191" s="4" t="s">
        <v>2388</v>
      </c>
      <c r="B1191" t="s">
        <v>2389</v>
      </c>
      <c r="C1191" t="s">
        <v>4939</v>
      </c>
      <c r="D1191" t="s">
        <v>5298</v>
      </c>
      <c r="E1191" t="s">
        <v>2389</v>
      </c>
      <c r="F1191" t="s">
        <v>5303</v>
      </c>
    </row>
    <row r="1192" spans="1:6">
      <c r="A1192" s="4" t="s">
        <v>2390</v>
      </c>
      <c r="B1192" t="s">
        <v>2391</v>
      </c>
      <c r="C1192" t="s">
        <v>4939</v>
      </c>
      <c r="D1192" t="s">
        <v>5298</v>
      </c>
      <c r="E1192" t="s">
        <v>2391</v>
      </c>
      <c r="F1192" t="s">
        <v>5303</v>
      </c>
    </row>
    <row r="1193" spans="1:6">
      <c r="A1193" s="4" t="s">
        <v>2392</v>
      </c>
      <c r="B1193" t="s">
        <v>2393</v>
      </c>
      <c r="C1193" t="s">
        <v>4939</v>
      </c>
      <c r="D1193" t="s">
        <v>5298</v>
      </c>
      <c r="E1193" t="s">
        <v>2393</v>
      </c>
      <c r="F1193" t="s">
        <v>5303</v>
      </c>
    </row>
    <row r="1194" spans="1:6">
      <c r="A1194" s="4" t="s">
        <v>2394</v>
      </c>
      <c r="B1194" t="s">
        <v>2395</v>
      </c>
      <c r="C1194" t="s">
        <v>4939</v>
      </c>
      <c r="D1194" t="s">
        <v>5298</v>
      </c>
      <c r="E1194" t="s">
        <v>2395</v>
      </c>
      <c r="F1194" t="s">
        <v>5303</v>
      </c>
    </row>
    <row r="1195" spans="1:6">
      <c r="A1195" s="4" t="s">
        <v>3553</v>
      </c>
      <c r="B1195" t="s">
        <v>3554</v>
      </c>
      <c r="C1195" t="s">
        <v>4939</v>
      </c>
      <c r="D1195" t="s">
        <v>5298</v>
      </c>
      <c r="E1195" t="s">
        <v>3554</v>
      </c>
      <c r="F1195" t="s">
        <v>5310</v>
      </c>
    </row>
    <row r="1196" spans="1:6">
      <c r="A1196" t="s">
        <v>4446</v>
      </c>
      <c r="B1196" t="s">
        <v>4447</v>
      </c>
      <c r="C1196" t="s">
        <v>4939</v>
      </c>
      <c r="D1196" t="s">
        <v>5298</v>
      </c>
      <c r="E1196" t="s">
        <v>4447</v>
      </c>
      <c r="F1196" t="s">
        <v>5310</v>
      </c>
    </row>
    <row r="1197" spans="1:6">
      <c r="A1197" t="s">
        <v>3911</v>
      </c>
      <c r="B1197" t="s">
        <v>3912</v>
      </c>
      <c r="C1197" t="s">
        <v>4939</v>
      </c>
      <c r="D1197" t="s">
        <v>5298</v>
      </c>
      <c r="E1197" t="s">
        <v>3912</v>
      </c>
      <c r="F1197" t="s">
        <v>5310</v>
      </c>
    </row>
    <row r="1198" spans="1:6">
      <c r="A1198" t="s">
        <v>3911</v>
      </c>
      <c r="B1198" t="s">
        <v>3913</v>
      </c>
      <c r="C1198" t="s">
        <v>4939</v>
      </c>
      <c r="D1198" t="s">
        <v>5298</v>
      </c>
      <c r="E1198" t="s">
        <v>3912</v>
      </c>
      <c r="F1198" t="s">
        <v>5310</v>
      </c>
    </row>
    <row r="1199" spans="1:6">
      <c r="A1199" t="s">
        <v>3914</v>
      </c>
      <c r="B1199" t="s">
        <v>3915</v>
      </c>
      <c r="C1199" t="s">
        <v>4939</v>
      </c>
      <c r="D1199" t="s">
        <v>5298</v>
      </c>
      <c r="E1199" t="s">
        <v>3915</v>
      </c>
      <c r="F1199" t="s">
        <v>5310</v>
      </c>
    </row>
    <row r="1200" spans="1:6">
      <c r="A1200" s="4" t="s">
        <v>2378</v>
      </c>
      <c r="B1200" t="s">
        <v>2379</v>
      </c>
      <c r="C1200" t="s">
        <v>4939</v>
      </c>
      <c r="D1200" t="s">
        <v>5298</v>
      </c>
      <c r="E1200" t="s">
        <v>2379</v>
      </c>
      <c r="F1200" t="s">
        <v>5303</v>
      </c>
    </row>
    <row r="1201" spans="1:6">
      <c r="A1201" t="s">
        <v>2378</v>
      </c>
      <c r="B1201" t="s">
        <v>3917</v>
      </c>
      <c r="C1201" t="s">
        <v>4939</v>
      </c>
      <c r="D1201" t="s">
        <v>5298</v>
      </c>
      <c r="E1201" t="s">
        <v>2379</v>
      </c>
      <c r="F1201" t="s">
        <v>5303</v>
      </c>
    </row>
    <row r="1202" spans="1:6">
      <c r="A1202" s="4" t="s">
        <v>2376</v>
      </c>
      <c r="B1202" t="s">
        <v>2377</v>
      </c>
      <c r="C1202" t="s">
        <v>4939</v>
      </c>
      <c r="D1202" t="s">
        <v>5298</v>
      </c>
      <c r="E1202" t="s">
        <v>2377</v>
      </c>
      <c r="F1202" t="s">
        <v>5303</v>
      </c>
    </row>
    <row r="1203" spans="1:6">
      <c r="A1203" t="s">
        <v>2376</v>
      </c>
      <c r="B1203" t="s">
        <v>3916</v>
      </c>
      <c r="C1203" t="s">
        <v>4939</v>
      </c>
      <c r="D1203" t="s">
        <v>5298</v>
      </c>
      <c r="E1203" t="s">
        <v>2377</v>
      </c>
      <c r="F1203" t="s">
        <v>5303</v>
      </c>
    </row>
    <row r="1204" spans="1:6">
      <c r="A1204" s="4" t="s">
        <v>2374</v>
      </c>
      <c r="B1204" t="s">
        <v>2375</v>
      </c>
      <c r="C1204" t="s">
        <v>4939</v>
      </c>
      <c r="D1204" t="s">
        <v>5298</v>
      </c>
      <c r="E1204" t="s">
        <v>2375</v>
      </c>
      <c r="F1204" t="s">
        <v>5303</v>
      </c>
    </row>
    <row r="1205" spans="1:6">
      <c r="A1205" s="4" t="s">
        <v>2372</v>
      </c>
      <c r="B1205" t="s">
        <v>2373</v>
      </c>
      <c r="C1205" t="s">
        <v>4939</v>
      </c>
      <c r="D1205" t="s">
        <v>5298</v>
      </c>
      <c r="E1205" t="s">
        <v>2373</v>
      </c>
      <c r="F1205" t="s">
        <v>5303</v>
      </c>
    </row>
    <row r="1206" spans="1:6">
      <c r="A1206" s="4" t="s">
        <v>2674</v>
      </c>
      <c r="B1206" t="s">
        <v>2675</v>
      </c>
      <c r="C1206" t="s">
        <v>4939</v>
      </c>
      <c r="D1206" t="s">
        <v>5298</v>
      </c>
      <c r="E1206" t="s">
        <v>2675</v>
      </c>
      <c r="F1206" t="s">
        <v>5303</v>
      </c>
    </row>
    <row r="1207" spans="1:6">
      <c r="A1207" s="4" t="s">
        <v>2670</v>
      </c>
      <c r="B1207" t="s">
        <v>2671</v>
      </c>
      <c r="C1207" t="s">
        <v>4939</v>
      </c>
      <c r="D1207" t="s">
        <v>5298</v>
      </c>
      <c r="E1207" t="s">
        <v>2671</v>
      </c>
      <c r="F1207" t="s">
        <v>5303</v>
      </c>
    </row>
    <row r="1208" spans="1:6">
      <c r="A1208" s="4" t="s">
        <v>2664</v>
      </c>
      <c r="B1208" t="s">
        <v>2665</v>
      </c>
      <c r="C1208" t="s">
        <v>4939</v>
      </c>
      <c r="D1208" t="s">
        <v>5298</v>
      </c>
      <c r="E1208" t="s">
        <v>2665</v>
      </c>
      <c r="F1208" t="s">
        <v>5303</v>
      </c>
    </row>
    <row r="1209" spans="1:6">
      <c r="A1209" s="4" t="s">
        <v>2672</v>
      </c>
      <c r="B1209" t="s">
        <v>2673</v>
      </c>
      <c r="C1209" t="s">
        <v>4939</v>
      </c>
      <c r="D1209" t="s">
        <v>5298</v>
      </c>
      <c r="E1209" t="s">
        <v>2673</v>
      </c>
      <c r="F1209" t="s">
        <v>5303</v>
      </c>
    </row>
    <row r="1210" spans="1:6">
      <c r="A1210" s="4" t="s">
        <v>2662</v>
      </c>
      <c r="B1210" t="s">
        <v>2663</v>
      </c>
      <c r="C1210" t="s">
        <v>4939</v>
      </c>
      <c r="D1210" t="s">
        <v>5298</v>
      </c>
      <c r="E1210" t="s">
        <v>2663</v>
      </c>
      <c r="F1210" t="s">
        <v>5303</v>
      </c>
    </row>
    <row r="1211" spans="1:6">
      <c r="A1211" s="4" t="s">
        <v>2668</v>
      </c>
      <c r="B1211" t="s">
        <v>2669</v>
      </c>
      <c r="C1211" t="s">
        <v>4939</v>
      </c>
      <c r="D1211" t="s">
        <v>5298</v>
      </c>
      <c r="E1211" t="s">
        <v>2669</v>
      </c>
      <c r="F1211" t="s">
        <v>5303</v>
      </c>
    </row>
    <row r="1212" spans="1:6">
      <c r="A1212" s="4" t="s">
        <v>2666</v>
      </c>
      <c r="B1212" t="s">
        <v>2667</v>
      </c>
      <c r="C1212" t="s">
        <v>4939</v>
      </c>
      <c r="D1212" t="s">
        <v>5298</v>
      </c>
      <c r="E1212" t="s">
        <v>2667</v>
      </c>
      <c r="F1212" t="s">
        <v>5303</v>
      </c>
    </row>
    <row r="1213" spans="1:6">
      <c r="A1213" s="4" t="s">
        <v>2368</v>
      </c>
      <c r="B1213" t="s">
        <v>2369</v>
      </c>
      <c r="C1213" t="s">
        <v>4939</v>
      </c>
      <c r="D1213" t="s">
        <v>5298</v>
      </c>
      <c r="E1213" t="s">
        <v>5613</v>
      </c>
      <c r="F1213" t="s">
        <v>5308</v>
      </c>
    </row>
    <row r="1214" spans="1:6">
      <c r="A1214" t="s">
        <v>4736</v>
      </c>
      <c r="B1214" t="s">
        <v>4737</v>
      </c>
      <c r="C1214" t="s">
        <v>4939</v>
      </c>
      <c r="D1214" t="s">
        <v>5298</v>
      </c>
      <c r="E1214" t="s">
        <v>4737</v>
      </c>
      <c r="F1214" t="s">
        <v>5310</v>
      </c>
    </row>
    <row r="1215" spans="1:6">
      <c r="A1215" s="4" t="s">
        <v>2370</v>
      </c>
      <c r="B1215" t="s">
        <v>2371</v>
      </c>
      <c r="C1215" t="s">
        <v>4939</v>
      </c>
      <c r="D1215" t="s">
        <v>5298</v>
      </c>
      <c r="E1215" t="s">
        <v>2371</v>
      </c>
      <c r="F1215" t="s">
        <v>5303</v>
      </c>
    </row>
    <row r="1216" spans="1:6">
      <c r="A1216" s="4" t="s">
        <v>3547</v>
      </c>
      <c r="B1216" t="s">
        <v>3548</v>
      </c>
      <c r="C1216" t="s">
        <v>4939</v>
      </c>
      <c r="D1216" t="s">
        <v>5298</v>
      </c>
      <c r="E1216" t="s">
        <v>3548</v>
      </c>
      <c r="F1216" t="s">
        <v>5310</v>
      </c>
    </row>
    <row r="1217" spans="1:6">
      <c r="A1217" s="4" t="s">
        <v>2448</v>
      </c>
      <c r="B1217" t="s">
        <v>2449</v>
      </c>
      <c r="C1217" t="s">
        <v>4939</v>
      </c>
      <c r="D1217" t="s">
        <v>5298</v>
      </c>
      <c r="E1217" t="s">
        <v>2449</v>
      </c>
      <c r="F1217" t="s">
        <v>5303</v>
      </c>
    </row>
    <row r="1218" spans="1:6">
      <c r="A1218" t="s">
        <v>5161</v>
      </c>
      <c r="B1218" t="s">
        <v>5162</v>
      </c>
      <c r="C1218" t="s">
        <v>4939</v>
      </c>
      <c r="D1218" t="s">
        <v>5298</v>
      </c>
      <c r="E1218" t="s">
        <v>5162</v>
      </c>
      <c r="F1218" t="s">
        <v>5309</v>
      </c>
    </row>
    <row r="1219" spans="1:6">
      <c r="A1219" t="s">
        <v>5163</v>
      </c>
      <c r="B1219" t="s">
        <v>5164</v>
      </c>
      <c r="C1219" t="s">
        <v>4939</v>
      </c>
      <c r="D1219" t="s">
        <v>5298</v>
      </c>
      <c r="E1219" t="s">
        <v>5164</v>
      </c>
      <c r="F1219" t="s">
        <v>5309</v>
      </c>
    </row>
    <row r="1220" spans="1:6">
      <c r="A1220" t="s">
        <v>5151</v>
      </c>
      <c r="B1220" t="s">
        <v>5152</v>
      </c>
      <c r="C1220" t="s">
        <v>4939</v>
      </c>
      <c r="D1220" t="s">
        <v>5298</v>
      </c>
      <c r="E1220" t="s">
        <v>5152</v>
      </c>
      <c r="F1220" t="s">
        <v>5309</v>
      </c>
    </row>
    <row r="1221" spans="1:6">
      <c r="A1221" t="s">
        <v>5165</v>
      </c>
      <c r="B1221" t="s">
        <v>5166</v>
      </c>
      <c r="C1221" t="s">
        <v>4939</v>
      </c>
      <c r="D1221" t="s">
        <v>5298</v>
      </c>
      <c r="E1221" t="s">
        <v>5166</v>
      </c>
      <c r="F1221" t="s">
        <v>5309</v>
      </c>
    </row>
    <row r="1222" spans="1:6">
      <c r="A1222" t="s">
        <v>5167</v>
      </c>
      <c r="B1222" t="s">
        <v>5168</v>
      </c>
      <c r="C1222" t="s">
        <v>4939</v>
      </c>
      <c r="D1222" t="s">
        <v>5298</v>
      </c>
      <c r="E1222" t="s">
        <v>5168</v>
      </c>
      <c r="F1222" t="s">
        <v>5309</v>
      </c>
    </row>
    <row r="1223" spans="1:6">
      <c r="A1223" t="s">
        <v>5153</v>
      </c>
      <c r="B1223" t="s">
        <v>5154</v>
      </c>
      <c r="C1223" t="s">
        <v>4939</v>
      </c>
      <c r="D1223" t="s">
        <v>5298</v>
      </c>
      <c r="E1223" t="s">
        <v>5154</v>
      </c>
      <c r="F1223" t="s">
        <v>5309</v>
      </c>
    </row>
    <row r="1224" spans="1:6">
      <c r="A1224" t="s">
        <v>5155</v>
      </c>
      <c r="B1224" t="s">
        <v>5156</v>
      </c>
      <c r="C1224" t="s">
        <v>4939</v>
      </c>
      <c r="D1224" t="s">
        <v>5298</v>
      </c>
      <c r="E1224" t="s">
        <v>5156</v>
      </c>
      <c r="F1224" t="s">
        <v>5309</v>
      </c>
    </row>
    <row r="1225" spans="1:6">
      <c r="A1225" t="s">
        <v>5157</v>
      </c>
      <c r="B1225" t="s">
        <v>5158</v>
      </c>
      <c r="C1225" t="s">
        <v>4939</v>
      </c>
      <c r="D1225" t="s">
        <v>5298</v>
      </c>
      <c r="E1225" t="s">
        <v>5158</v>
      </c>
      <c r="F1225" t="s">
        <v>5309</v>
      </c>
    </row>
    <row r="1226" spans="1:6">
      <c r="A1226" t="s">
        <v>5159</v>
      </c>
      <c r="B1226" t="s">
        <v>5160</v>
      </c>
      <c r="C1226" t="s">
        <v>4939</v>
      </c>
      <c r="D1226" t="s">
        <v>5298</v>
      </c>
      <c r="E1226" t="s">
        <v>5160</v>
      </c>
      <c r="F1226" t="s">
        <v>5309</v>
      </c>
    </row>
    <row r="1227" spans="1:6">
      <c r="A1227" s="4" t="s">
        <v>2412</v>
      </c>
      <c r="B1227" t="s">
        <v>2413</v>
      </c>
      <c r="C1227" t="s">
        <v>4939</v>
      </c>
      <c r="D1227" t="s">
        <v>5298</v>
      </c>
      <c r="E1227" t="s">
        <v>2413</v>
      </c>
      <c r="F1227" t="s">
        <v>5303</v>
      </c>
    </row>
    <row r="1228" spans="1:6">
      <c r="A1228" s="4" t="s">
        <v>2414</v>
      </c>
      <c r="B1228" t="s">
        <v>2415</v>
      </c>
      <c r="C1228" t="s">
        <v>4939</v>
      </c>
      <c r="D1228" t="s">
        <v>5298</v>
      </c>
      <c r="E1228" t="s">
        <v>2415</v>
      </c>
      <c r="F1228" t="s">
        <v>5303</v>
      </c>
    </row>
    <row r="1229" spans="1:6">
      <c r="A1229" s="4" t="s">
        <v>2416</v>
      </c>
      <c r="B1229" t="s">
        <v>2417</v>
      </c>
      <c r="C1229" t="s">
        <v>4939</v>
      </c>
      <c r="D1229" t="s">
        <v>5298</v>
      </c>
      <c r="E1229" t="s">
        <v>2417</v>
      </c>
      <c r="F1229" t="s">
        <v>5303</v>
      </c>
    </row>
    <row r="1230" spans="1:6">
      <c r="A1230" s="4" t="s">
        <v>2404</v>
      </c>
      <c r="B1230" t="s">
        <v>2405</v>
      </c>
      <c r="C1230" t="s">
        <v>4939</v>
      </c>
      <c r="D1230" t="s">
        <v>5298</v>
      </c>
      <c r="E1230" t="s">
        <v>2405</v>
      </c>
      <c r="F1230" t="s">
        <v>5303</v>
      </c>
    </row>
    <row r="1231" spans="1:6">
      <c r="A1231" s="4" t="s">
        <v>2710</v>
      </c>
      <c r="B1231" t="s">
        <v>2711</v>
      </c>
      <c r="C1231" t="s">
        <v>4939</v>
      </c>
      <c r="D1231" t="s">
        <v>5298</v>
      </c>
      <c r="E1231" t="s">
        <v>2711</v>
      </c>
      <c r="F1231" t="s">
        <v>5303</v>
      </c>
    </row>
    <row r="1232" spans="1:6">
      <c r="A1232" s="4" t="s">
        <v>2692</v>
      </c>
      <c r="B1232" t="s">
        <v>2693</v>
      </c>
      <c r="C1232" t="s">
        <v>4939</v>
      </c>
      <c r="D1232" t="s">
        <v>5298</v>
      </c>
      <c r="E1232" t="s">
        <v>2693</v>
      </c>
      <c r="F1232" t="s">
        <v>5303</v>
      </c>
    </row>
    <row r="1233" spans="1:6">
      <c r="A1233" s="4" t="s">
        <v>2406</v>
      </c>
      <c r="B1233" t="s">
        <v>2407</v>
      </c>
      <c r="C1233" t="s">
        <v>4939</v>
      </c>
      <c r="D1233" t="s">
        <v>5298</v>
      </c>
      <c r="E1233" t="s">
        <v>2407</v>
      </c>
      <c r="F1233" t="s">
        <v>5303</v>
      </c>
    </row>
    <row r="1234" spans="1:6">
      <c r="A1234" s="4" t="s">
        <v>2694</v>
      </c>
      <c r="B1234" t="s">
        <v>2695</v>
      </c>
      <c r="C1234" t="s">
        <v>4939</v>
      </c>
      <c r="D1234" t="s">
        <v>5298</v>
      </c>
      <c r="E1234" t="s">
        <v>2695</v>
      </c>
      <c r="F1234" t="s">
        <v>5303</v>
      </c>
    </row>
    <row r="1235" spans="1:6">
      <c r="A1235" s="4" t="s">
        <v>2408</v>
      </c>
      <c r="B1235" t="s">
        <v>2409</v>
      </c>
      <c r="C1235" t="s">
        <v>4939</v>
      </c>
      <c r="D1235" t="s">
        <v>5298</v>
      </c>
      <c r="E1235" t="s">
        <v>2409</v>
      </c>
      <c r="F1235" t="s">
        <v>5303</v>
      </c>
    </row>
    <row r="1236" spans="1:6">
      <c r="A1236" s="4" t="s">
        <v>2696</v>
      </c>
      <c r="B1236" t="s">
        <v>2697</v>
      </c>
      <c r="C1236" t="s">
        <v>4939</v>
      </c>
      <c r="D1236" t="s">
        <v>5298</v>
      </c>
      <c r="E1236" t="s">
        <v>2697</v>
      </c>
      <c r="F1236" t="s">
        <v>5303</v>
      </c>
    </row>
    <row r="1237" spans="1:6">
      <c r="A1237" s="4" t="s">
        <v>2410</v>
      </c>
      <c r="B1237" t="s">
        <v>2411</v>
      </c>
      <c r="C1237" t="s">
        <v>4939</v>
      </c>
      <c r="D1237" t="s">
        <v>5298</v>
      </c>
      <c r="E1237" t="s">
        <v>2411</v>
      </c>
      <c r="F1237" t="s">
        <v>5303</v>
      </c>
    </row>
    <row r="1238" spans="1:6">
      <c r="A1238" s="4" t="s">
        <v>2698</v>
      </c>
      <c r="B1238" t="s">
        <v>2699</v>
      </c>
      <c r="C1238" t="s">
        <v>4939</v>
      </c>
      <c r="D1238" t="s">
        <v>5298</v>
      </c>
      <c r="E1238" t="s">
        <v>2699</v>
      </c>
      <c r="F1238" t="s">
        <v>5303</v>
      </c>
    </row>
    <row r="1239" spans="1:6">
      <c r="A1239" s="4" t="s">
        <v>2400</v>
      </c>
      <c r="B1239" t="s">
        <v>2401</v>
      </c>
      <c r="C1239" t="s">
        <v>4939</v>
      </c>
      <c r="D1239" t="s">
        <v>5298</v>
      </c>
      <c r="E1239" t="s">
        <v>2401</v>
      </c>
      <c r="F1239" t="s">
        <v>5303</v>
      </c>
    </row>
    <row r="1240" spans="1:6">
      <c r="A1240" s="4" t="s">
        <v>2700</v>
      </c>
      <c r="B1240" t="s">
        <v>2701</v>
      </c>
      <c r="C1240" t="s">
        <v>4939</v>
      </c>
      <c r="D1240" t="s">
        <v>5298</v>
      </c>
      <c r="E1240" t="s">
        <v>2701</v>
      </c>
      <c r="F1240" t="s">
        <v>5303</v>
      </c>
    </row>
    <row r="1241" spans="1:6">
      <c r="A1241" s="4" t="s">
        <v>2684</v>
      </c>
      <c r="B1241" t="s">
        <v>2685</v>
      </c>
      <c r="C1241" t="s">
        <v>4939</v>
      </c>
      <c r="D1241" t="s">
        <v>5298</v>
      </c>
      <c r="E1241" t="s">
        <v>2685</v>
      </c>
      <c r="F1241" t="s">
        <v>5303</v>
      </c>
    </row>
    <row r="1242" spans="1:6">
      <c r="A1242" s="4" t="s">
        <v>2702</v>
      </c>
      <c r="B1242" t="s">
        <v>2703</v>
      </c>
      <c r="C1242" t="s">
        <v>4939</v>
      </c>
      <c r="D1242" t="s">
        <v>5298</v>
      </c>
      <c r="E1242" t="s">
        <v>2703</v>
      </c>
      <c r="F1242" t="s">
        <v>5303</v>
      </c>
    </row>
    <row r="1243" spans="1:6">
      <c r="A1243" s="4" t="s">
        <v>2402</v>
      </c>
      <c r="B1243" t="s">
        <v>2403</v>
      </c>
      <c r="C1243" t="s">
        <v>4939</v>
      </c>
      <c r="D1243" t="s">
        <v>5298</v>
      </c>
      <c r="E1243" t="s">
        <v>2403</v>
      </c>
      <c r="F1243" t="s">
        <v>5303</v>
      </c>
    </row>
    <row r="1244" spans="1:6">
      <c r="A1244" s="4" t="s">
        <v>2704</v>
      </c>
      <c r="B1244" t="s">
        <v>2705</v>
      </c>
      <c r="C1244" t="s">
        <v>4939</v>
      </c>
      <c r="D1244" t="s">
        <v>5298</v>
      </c>
      <c r="E1244" t="s">
        <v>2705</v>
      </c>
      <c r="F1244" t="s">
        <v>5303</v>
      </c>
    </row>
    <row r="1245" spans="1:6">
      <c r="A1245" s="4" t="s">
        <v>2686</v>
      </c>
      <c r="B1245" t="s">
        <v>2687</v>
      </c>
      <c r="C1245" t="s">
        <v>4939</v>
      </c>
      <c r="D1245" t="s">
        <v>5298</v>
      </c>
      <c r="E1245" t="s">
        <v>2687</v>
      </c>
      <c r="F1245" t="s">
        <v>5303</v>
      </c>
    </row>
    <row r="1246" spans="1:6">
      <c r="A1246" s="4" t="s">
        <v>2706</v>
      </c>
      <c r="B1246" t="s">
        <v>2707</v>
      </c>
      <c r="C1246" t="s">
        <v>4939</v>
      </c>
      <c r="D1246" t="s">
        <v>5298</v>
      </c>
      <c r="E1246" t="s">
        <v>2707</v>
      </c>
      <c r="F1246" t="s">
        <v>5303</v>
      </c>
    </row>
    <row r="1247" spans="1:6">
      <c r="A1247" s="4" t="s">
        <v>2688</v>
      </c>
      <c r="B1247" t="s">
        <v>2689</v>
      </c>
      <c r="C1247" t="s">
        <v>4939</v>
      </c>
      <c r="D1247" t="s">
        <v>5298</v>
      </c>
      <c r="E1247" t="s">
        <v>2689</v>
      </c>
      <c r="F1247" t="s">
        <v>5303</v>
      </c>
    </row>
    <row r="1248" spans="1:6">
      <c r="A1248" s="4" t="s">
        <v>2708</v>
      </c>
      <c r="B1248" t="s">
        <v>2709</v>
      </c>
      <c r="C1248" t="s">
        <v>4939</v>
      </c>
      <c r="D1248" t="s">
        <v>5298</v>
      </c>
      <c r="E1248" t="s">
        <v>2709</v>
      </c>
      <c r="F1248" t="s">
        <v>5303</v>
      </c>
    </row>
    <row r="1249" spans="1:6">
      <c r="A1249" s="4" t="s">
        <v>2690</v>
      </c>
      <c r="B1249" t="s">
        <v>2691</v>
      </c>
      <c r="C1249" t="s">
        <v>4939</v>
      </c>
      <c r="D1249" t="s">
        <v>5298</v>
      </c>
      <c r="E1249" t="s">
        <v>2691</v>
      </c>
      <c r="F1249" t="s">
        <v>5303</v>
      </c>
    </row>
    <row r="1250" spans="1:6">
      <c r="A1250" t="s">
        <v>4448</v>
      </c>
      <c r="B1250" t="s">
        <v>4449</v>
      </c>
      <c r="C1250" t="s">
        <v>4939</v>
      </c>
      <c r="D1250" t="s">
        <v>5298</v>
      </c>
      <c r="E1250" t="s">
        <v>4449</v>
      </c>
      <c r="F1250" t="s">
        <v>5310</v>
      </c>
    </row>
    <row r="1251" spans="1:6">
      <c r="A1251" s="4" t="s">
        <v>2682</v>
      </c>
      <c r="B1251" t="s">
        <v>2683</v>
      </c>
      <c r="C1251" t="s">
        <v>4939</v>
      </c>
      <c r="D1251" t="s">
        <v>5298</v>
      </c>
      <c r="E1251" t="s">
        <v>2683</v>
      </c>
      <c r="F1251" t="s">
        <v>5303</v>
      </c>
    </row>
    <row r="1252" spans="1:6">
      <c r="A1252" s="4" t="s">
        <v>2660</v>
      </c>
      <c r="B1252" t="s">
        <v>2661</v>
      </c>
      <c r="C1252" t="s">
        <v>4939</v>
      </c>
      <c r="D1252" t="s">
        <v>5298</v>
      </c>
      <c r="E1252" t="s">
        <v>2661</v>
      </c>
      <c r="F1252" t="s">
        <v>5303</v>
      </c>
    </row>
    <row r="1253" spans="1:6">
      <c r="A1253" s="4" t="s">
        <v>2676</v>
      </c>
      <c r="B1253" t="s">
        <v>2677</v>
      </c>
      <c r="C1253" t="s">
        <v>4939</v>
      </c>
      <c r="D1253" t="s">
        <v>5298</v>
      </c>
      <c r="E1253" t="s">
        <v>2677</v>
      </c>
      <c r="F1253" t="s">
        <v>5303</v>
      </c>
    </row>
    <row r="1254" spans="1:6">
      <c r="A1254" s="4" t="s">
        <v>2678</v>
      </c>
      <c r="B1254" t="s">
        <v>2679</v>
      </c>
      <c r="C1254" t="s">
        <v>4939</v>
      </c>
      <c r="D1254" t="s">
        <v>5298</v>
      </c>
      <c r="E1254" t="s">
        <v>2679</v>
      </c>
      <c r="F1254" t="s">
        <v>5303</v>
      </c>
    </row>
    <row r="1255" spans="1:6">
      <c r="A1255" s="4" t="s">
        <v>2680</v>
      </c>
      <c r="B1255" t="s">
        <v>2681</v>
      </c>
      <c r="C1255" t="s">
        <v>4939</v>
      </c>
      <c r="D1255" t="s">
        <v>5298</v>
      </c>
      <c r="E1255" t="s">
        <v>2681</v>
      </c>
      <c r="F1255" t="s">
        <v>5303</v>
      </c>
    </row>
    <row r="1256" spans="1:6">
      <c r="A1256" s="4" t="s">
        <v>2658</v>
      </c>
      <c r="B1256" t="s">
        <v>2659</v>
      </c>
      <c r="C1256" t="s">
        <v>4939</v>
      </c>
      <c r="D1256" t="s">
        <v>5298</v>
      </c>
      <c r="E1256" t="s">
        <v>2659</v>
      </c>
      <c r="F1256" t="s">
        <v>5303</v>
      </c>
    </row>
    <row r="1257" spans="1:6">
      <c r="A1257" s="4" t="s">
        <v>2656</v>
      </c>
      <c r="B1257" t="s">
        <v>2657</v>
      </c>
      <c r="C1257" t="s">
        <v>4939</v>
      </c>
      <c r="D1257" t="s">
        <v>5298</v>
      </c>
      <c r="E1257" t="s">
        <v>2657</v>
      </c>
      <c r="F1257" t="s">
        <v>5303</v>
      </c>
    </row>
    <row r="1258" spans="1:6">
      <c r="A1258" s="4" t="s">
        <v>3555</v>
      </c>
      <c r="B1258" t="s">
        <v>3556</v>
      </c>
      <c r="C1258" t="s">
        <v>4939</v>
      </c>
      <c r="D1258" t="s">
        <v>5298</v>
      </c>
      <c r="E1258" t="s">
        <v>3556</v>
      </c>
      <c r="F1258" t="s">
        <v>5310</v>
      </c>
    </row>
    <row r="1259" spans="1:6">
      <c r="A1259" s="4" t="s">
        <v>2386</v>
      </c>
      <c r="B1259" t="s">
        <v>2387</v>
      </c>
      <c r="C1259" t="s">
        <v>4939</v>
      </c>
      <c r="D1259" t="s">
        <v>5298</v>
      </c>
      <c r="E1259" t="s">
        <v>2387</v>
      </c>
      <c r="F1259" t="s">
        <v>5303</v>
      </c>
    </row>
    <row r="1260" spans="1:6">
      <c r="A1260" s="4" t="s">
        <v>2380</v>
      </c>
      <c r="B1260" t="s">
        <v>2381</v>
      </c>
      <c r="C1260" t="s">
        <v>4939</v>
      </c>
      <c r="D1260" t="s">
        <v>5298</v>
      </c>
      <c r="E1260" t="s">
        <v>2381</v>
      </c>
      <c r="F1260" t="s">
        <v>5303</v>
      </c>
    </row>
    <row r="1261" spans="1:6">
      <c r="A1261" s="4" t="s">
        <v>2382</v>
      </c>
      <c r="B1261" t="s">
        <v>2383</v>
      </c>
      <c r="C1261" t="s">
        <v>4939</v>
      </c>
      <c r="D1261" t="s">
        <v>5298</v>
      </c>
      <c r="E1261" t="s">
        <v>2383</v>
      </c>
      <c r="F1261" t="s">
        <v>5303</v>
      </c>
    </row>
    <row r="1262" spans="1:6">
      <c r="A1262" s="4" t="s">
        <v>2384</v>
      </c>
      <c r="B1262" t="s">
        <v>2385</v>
      </c>
      <c r="C1262" t="s">
        <v>4939</v>
      </c>
      <c r="D1262" t="s">
        <v>5298</v>
      </c>
      <c r="E1262" t="s">
        <v>2385</v>
      </c>
      <c r="F1262" t="s">
        <v>5303</v>
      </c>
    </row>
    <row r="1263" spans="1:6">
      <c r="A1263" t="s">
        <v>4730</v>
      </c>
      <c r="B1263" t="s">
        <v>4731</v>
      </c>
      <c r="C1263" t="s">
        <v>4939</v>
      </c>
      <c r="D1263" t="s">
        <v>5298</v>
      </c>
      <c r="E1263" t="s">
        <v>4731</v>
      </c>
      <c r="F1263" t="s">
        <v>5310</v>
      </c>
    </row>
    <row r="1264" spans="1:6">
      <c r="A1264" t="s">
        <v>4724</v>
      </c>
      <c r="B1264" t="s">
        <v>4725</v>
      </c>
      <c r="C1264" t="s">
        <v>4939</v>
      </c>
      <c r="D1264" t="s">
        <v>5298</v>
      </c>
      <c r="E1264" t="s">
        <v>4725</v>
      </c>
      <c r="F1264" t="s">
        <v>5310</v>
      </c>
    </row>
    <row r="1265" spans="1:6">
      <c r="A1265" t="s">
        <v>4726</v>
      </c>
      <c r="B1265" t="s">
        <v>4727</v>
      </c>
      <c r="C1265" t="s">
        <v>4939</v>
      </c>
      <c r="D1265" t="s">
        <v>5298</v>
      </c>
      <c r="E1265" t="s">
        <v>4727</v>
      </c>
      <c r="F1265" t="s">
        <v>5310</v>
      </c>
    </row>
    <row r="1266" spans="1:6">
      <c r="A1266" t="s">
        <v>4728</v>
      </c>
      <c r="B1266" t="s">
        <v>4729</v>
      </c>
      <c r="C1266" t="s">
        <v>4939</v>
      </c>
      <c r="D1266" t="s">
        <v>5298</v>
      </c>
      <c r="E1266" t="s">
        <v>4729</v>
      </c>
      <c r="F1266" t="s">
        <v>5310</v>
      </c>
    </row>
    <row r="1267" spans="1:6">
      <c r="A1267" t="s">
        <v>4734</v>
      </c>
      <c r="B1267" t="s">
        <v>4735</v>
      </c>
      <c r="C1267" t="s">
        <v>4939</v>
      </c>
      <c r="D1267" t="s">
        <v>5298</v>
      </c>
      <c r="E1267" t="s">
        <v>4735</v>
      </c>
      <c r="F1267" t="s">
        <v>5310</v>
      </c>
    </row>
    <row r="1268" spans="1:6">
      <c r="A1268" t="s">
        <v>4732</v>
      </c>
      <c r="B1268" t="s">
        <v>4733</v>
      </c>
      <c r="C1268" t="s">
        <v>4939</v>
      </c>
      <c r="D1268" t="s">
        <v>5298</v>
      </c>
      <c r="E1268" t="s">
        <v>4733</v>
      </c>
      <c r="F1268" t="s">
        <v>5310</v>
      </c>
    </row>
    <row r="1269" spans="1:6">
      <c r="A1269" t="s">
        <v>4742</v>
      </c>
      <c r="B1269" t="s">
        <v>4743</v>
      </c>
      <c r="C1269" t="s">
        <v>4939</v>
      </c>
      <c r="D1269" t="s">
        <v>5298</v>
      </c>
      <c r="E1269" t="s">
        <v>4743</v>
      </c>
      <c r="F1269" t="s">
        <v>5310</v>
      </c>
    </row>
    <row r="1270" spans="1:6">
      <c r="A1270" t="s">
        <v>4740</v>
      </c>
      <c r="B1270" t="s">
        <v>4741</v>
      </c>
      <c r="C1270" t="s">
        <v>4939</v>
      </c>
      <c r="D1270" t="s">
        <v>5298</v>
      </c>
      <c r="E1270" t="s">
        <v>4741</v>
      </c>
      <c r="F1270" t="s">
        <v>5310</v>
      </c>
    </row>
    <row r="1271" spans="1:6">
      <c r="A1271" t="s">
        <v>4738</v>
      </c>
      <c r="B1271" t="s">
        <v>4739</v>
      </c>
      <c r="C1271" t="s">
        <v>4939</v>
      </c>
      <c r="D1271" t="s">
        <v>5298</v>
      </c>
      <c r="E1271" t="s">
        <v>4739</v>
      </c>
      <c r="F1271" t="s">
        <v>5310</v>
      </c>
    </row>
    <row r="1272" spans="1:6">
      <c r="A1272" t="s">
        <v>5149</v>
      </c>
      <c r="B1272" t="s">
        <v>5150</v>
      </c>
      <c r="C1272" t="s">
        <v>4939</v>
      </c>
      <c r="D1272" t="s">
        <v>5298</v>
      </c>
      <c r="E1272" t="s">
        <v>5150</v>
      </c>
      <c r="F1272" t="s">
        <v>5309</v>
      </c>
    </row>
    <row r="1273" spans="1:6">
      <c r="A1273" s="4" t="s">
        <v>2398</v>
      </c>
      <c r="B1273" t="s">
        <v>2399</v>
      </c>
      <c r="C1273" t="s">
        <v>4939</v>
      </c>
      <c r="D1273" t="s">
        <v>5298</v>
      </c>
      <c r="E1273" t="s">
        <v>2399</v>
      </c>
      <c r="F1273" t="s">
        <v>5303</v>
      </c>
    </row>
    <row r="1274" spans="1:6">
      <c r="A1274" t="s">
        <v>4158</v>
      </c>
      <c r="B1274" t="s">
        <v>4159</v>
      </c>
      <c r="C1274" t="s">
        <v>4939</v>
      </c>
      <c r="D1274" t="s">
        <v>5298</v>
      </c>
      <c r="E1274" t="s">
        <v>4159</v>
      </c>
      <c r="F1274" t="s">
        <v>5310</v>
      </c>
    </row>
    <row r="1275" spans="1:6">
      <c r="A1275" s="4" t="s">
        <v>2366</v>
      </c>
      <c r="B1275" t="s">
        <v>2367</v>
      </c>
      <c r="C1275" t="s">
        <v>4939</v>
      </c>
      <c r="D1275" t="s">
        <v>5298</v>
      </c>
      <c r="E1275" t="s">
        <v>2367</v>
      </c>
      <c r="F1275" t="s">
        <v>5308</v>
      </c>
    </row>
    <row r="1276" spans="1:6">
      <c r="A1276" t="s">
        <v>5145</v>
      </c>
      <c r="B1276" t="s">
        <v>5146</v>
      </c>
      <c r="C1276" t="s">
        <v>4939</v>
      </c>
      <c r="D1276" t="s">
        <v>5298</v>
      </c>
      <c r="E1276" t="s">
        <v>5146</v>
      </c>
      <c r="F1276" t="s">
        <v>5309</v>
      </c>
    </row>
    <row r="1277" spans="1:6">
      <c r="A1277" s="4" t="s">
        <v>2364</v>
      </c>
      <c r="B1277" t="s">
        <v>2365</v>
      </c>
      <c r="C1277" t="s">
        <v>4939</v>
      </c>
      <c r="D1277" t="s">
        <v>5298</v>
      </c>
      <c r="E1277" t="s">
        <v>2365</v>
      </c>
      <c r="F1277" t="s">
        <v>5308</v>
      </c>
    </row>
    <row r="1278" spans="1:6">
      <c r="A1278" s="4" t="s">
        <v>2654</v>
      </c>
      <c r="B1278" t="s">
        <v>2655</v>
      </c>
      <c r="C1278" t="s">
        <v>4939</v>
      </c>
      <c r="D1278" t="s">
        <v>5298</v>
      </c>
      <c r="E1278" t="s">
        <v>2655</v>
      </c>
      <c r="F1278" t="s">
        <v>5303</v>
      </c>
    </row>
    <row r="1279" spans="1:6">
      <c r="A1279" t="s">
        <v>4156</v>
      </c>
      <c r="B1279" t="s">
        <v>4157</v>
      </c>
      <c r="C1279" t="s">
        <v>4939</v>
      </c>
      <c r="D1279" t="s">
        <v>5298</v>
      </c>
      <c r="E1279" t="s">
        <v>4157</v>
      </c>
      <c r="F1279" t="s">
        <v>5310</v>
      </c>
    </row>
    <row r="1280" spans="1:6">
      <c r="A1280" t="s">
        <v>5147</v>
      </c>
      <c r="B1280" t="s">
        <v>5148</v>
      </c>
      <c r="C1280" t="s">
        <v>4939</v>
      </c>
      <c r="D1280" t="s">
        <v>5298</v>
      </c>
      <c r="E1280" t="s">
        <v>5148</v>
      </c>
      <c r="F1280" t="s">
        <v>5309</v>
      </c>
    </row>
    <row r="1281" spans="1:6">
      <c r="A1281" s="4" t="s">
        <v>2418</v>
      </c>
      <c r="B1281" t="s">
        <v>2419</v>
      </c>
      <c r="C1281" t="s">
        <v>4939</v>
      </c>
      <c r="D1281" t="s">
        <v>5298</v>
      </c>
      <c r="E1281" t="s">
        <v>2419</v>
      </c>
      <c r="F1281" t="s">
        <v>5303</v>
      </c>
    </row>
    <row r="1282" spans="1:6">
      <c r="A1282" s="4" t="s">
        <v>2396</v>
      </c>
      <c r="B1282" t="s">
        <v>2397</v>
      </c>
      <c r="C1282" t="s">
        <v>4939</v>
      </c>
      <c r="D1282" t="s">
        <v>5298</v>
      </c>
      <c r="E1282" t="s">
        <v>2397</v>
      </c>
      <c r="F1282" t="s">
        <v>5303</v>
      </c>
    </row>
    <row r="1283" spans="1:6">
      <c r="A1283" s="4" t="s">
        <v>270</v>
      </c>
      <c r="B1283" t="s">
        <v>271</v>
      </c>
      <c r="C1283" t="s">
        <v>4936</v>
      </c>
      <c r="D1283" t="s">
        <v>5288</v>
      </c>
      <c r="E1283" t="s">
        <v>5947</v>
      </c>
      <c r="F1283" t="s">
        <v>5309</v>
      </c>
    </row>
    <row r="1284" spans="1:6">
      <c r="A1284" t="s">
        <v>4584</v>
      </c>
      <c r="B1284" t="s">
        <v>4585</v>
      </c>
      <c r="C1284" t="s">
        <v>4947</v>
      </c>
      <c r="D1284" t="s">
        <v>5290</v>
      </c>
      <c r="E1284" t="s">
        <v>4585</v>
      </c>
      <c r="F1284" t="s">
        <v>5310</v>
      </c>
    </row>
    <row r="1285" spans="1:6">
      <c r="A1285" t="s">
        <v>4286</v>
      </c>
      <c r="B1285" t="s">
        <v>4287</v>
      </c>
      <c r="C1285" t="s">
        <v>4947</v>
      </c>
      <c r="D1285" t="s">
        <v>5290</v>
      </c>
      <c r="E1285" t="s">
        <v>4287</v>
      </c>
      <c r="F1285" t="s">
        <v>5310</v>
      </c>
    </row>
    <row r="1286" spans="1:6">
      <c r="A1286" t="s">
        <v>4478</v>
      </c>
      <c r="B1286" t="s">
        <v>4479</v>
      </c>
      <c r="C1286" t="s">
        <v>4947</v>
      </c>
      <c r="D1286" t="s">
        <v>5290</v>
      </c>
      <c r="E1286" t="s">
        <v>4479</v>
      </c>
      <c r="F1286" t="s">
        <v>5310</v>
      </c>
    </row>
    <row r="1287" spans="1:6">
      <c r="A1287" t="s">
        <v>4480</v>
      </c>
      <c r="B1287" t="s">
        <v>4481</v>
      </c>
      <c r="C1287" t="s">
        <v>4947</v>
      </c>
      <c r="D1287" t="s">
        <v>5290</v>
      </c>
      <c r="E1287" t="s">
        <v>4481</v>
      </c>
      <c r="F1287" t="s">
        <v>5310</v>
      </c>
    </row>
    <row r="1288" spans="1:6">
      <c r="A1288" t="s">
        <v>4482</v>
      </c>
      <c r="B1288" t="s">
        <v>4483</v>
      </c>
      <c r="C1288" t="s">
        <v>4947</v>
      </c>
      <c r="D1288" t="s">
        <v>5290</v>
      </c>
      <c r="E1288" t="s">
        <v>4483</v>
      </c>
      <c r="F1288" t="s">
        <v>5310</v>
      </c>
    </row>
    <row r="1289" spans="1:6">
      <c r="A1289" t="s">
        <v>4484</v>
      </c>
      <c r="B1289" t="s">
        <v>4485</v>
      </c>
      <c r="C1289" t="s">
        <v>4947</v>
      </c>
      <c r="D1289" t="s">
        <v>5290</v>
      </c>
      <c r="E1289" t="s">
        <v>4485</v>
      </c>
      <c r="F1289" t="s">
        <v>5310</v>
      </c>
    </row>
    <row r="1290" spans="1:6">
      <c r="A1290" t="s">
        <v>4486</v>
      </c>
      <c r="B1290" t="s">
        <v>4487</v>
      </c>
      <c r="C1290" t="s">
        <v>4947</v>
      </c>
      <c r="D1290" t="s">
        <v>5290</v>
      </c>
      <c r="E1290" t="s">
        <v>4487</v>
      </c>
      <c r="F1290" t="s">
        <v>5310</v>
      </c>
    </row>
    <row r="1291" spans="1:6">
      <c r="A1291" t="s">
        <v>3160</v>
      </c>
      <c r="B1291" t="s">
        <v>3161</v>
      </c>
      <c r="C1291" t="s">
        <v>4947</v>
      </c>
      <c r="D1291" t="s">
        <v>5290</v>
      </c>
      <c r="E1291" t="s">
        <v>3161</v>
      </c>
      <c r="F1291" t="s">
        <v>5308</v>
      </c>
    </row>
    <row r="1292" spans="1:6">
      <c r="A1292" t="s">
        <v>4879</v>
      </c>
      <c r="B1292" t="s">
        <v>4880</v>
      </c>
      <c r="C1292" t="s">
        <v>4947</v>
      </c>
      <c r="D1292" t="s">
        <v>5290</v>
      </c>
      <c r="E1292" t="s">
        <v>4880</v>
      </c>
      <c r="F1292" t="e">
        <v>#N/A</v>
      </c>
    </row>
    <row r="1293" spans="1:6">
      <c r="A1293" t="s">
        <v>4881</v>
      </c>
      <c r="B1293" t="s">
        <v>4882</v>
      </c>
      <c r="C1293" t="s">
        <v>4947</v>
      </c>
      <c r="D1293" t="s">
        <v>5290</v>
      </c>
      <c r="E1293" t="s">
        <v>4882</v>
      </c>
      <c r="F1293" t="e">
        <v>#N/A</v>
      </c>
    </row>
    <row r="1294" spans="1:6">
      <c r="A1294" t="s">
        <v>4348</v>
      </c>
      <c r="B1294" t="s">
        <v>4349</v>
      </c>
      <c r="C1294" t="s">
        <v>4947</v>
      </c>
      <c r="D1294" t="s">
        <v>5290</v>
      </c>
      <c r="E1294" t="s">
        <v>4349</v>
      </c>
      <c r="F1294" t="s">
        <v>5310</v>
      </c>
    </row>
    <row r="1295" spans="1:6">
      <c r="A1295" t="s">
        <v>4350</v>
      </c>
      <c r="B1295" t="s">
        <v>4351</v>
      </c>
      <c r="C1295" t="s">
        <v>4947</v>
      </c>
      <c r="D1295" t="s">
        <v>5290</v>
      </c>
      <c r="E1295" t="s">
        <v>4351</v>
      </c>
      <c r="F1295" t="s">
        <v>5310</v>
      </c>
    </row>
    <row r="1296" spans="1:6">
      <c r="A1296" t="s">
        <v>4344</v>
      </c>
      <c r="B1296" t="s">
        <v>4345</v>
      </c>
      <c r="C1296" t="s">
        <v>4947</v>
      </c>
      <c r="D1296" t="s">
        <v>5290</v>
      </c>
      <c r="E1296" t="s">
        <v>4345</v>
      </c>
      <c r="F1296" t="s">
        <v>5310</v>
      </c>
    </row>
    <row r="1297" spans="1:6">
      <c r="A1297" t="s">
        <v>4346</v>
      </c>
      <c r="B1297" t="s">
        <v>4347</v>
      </c>
      <c r="C1297" t="s">
        <v>4947</v>
      </c>
      <c r="D1297" t="s">
        <v>5290</v>
      </c>
      <c r="E1297" t="s">
        <v>4347</v>
      </c>
      <c r="F1297" t="s">
        <v>5310</v>
      </c>
    </row>
    <row r="1298" spans="1:6">
      <c r="A1298" s="4" t="s">
        <v>3545</v>
      </c>
      <c r="B1298" t="s">
        <v>3546</v>
      </c>
      <c r="C1298" t="s">
        <v>4947</v>
      </c>
      <c r="D1298" t="s">
        <v>5290</v>
      </c>
      <c r="E1298" t="s">
        <v>3546</v>
      </c>
      <c r="F1298" t="s">
        <v>5310</v>
      </c>
    </row>
    <row r="1299" spans="1:6">
      <c r="A1299" s="4" t="s">
        <v>3537</v>
      </c>
      <c r="B1299" t="s">
        <v>3538</v>
      </c>
      <c r="C1299" t="s">
        <v>4947</v>
      </c>
      <c r="D1299" t="s">
        <v>5290</v>
      </c>
      <c r="E1299" t="s">
        <v>3538</v>
      </c>
      <c r="F1299" t="s">
        <v>5310</v>
      </c>
    </row>
    <row r="1300" spans="1:6">
      <c r="A1300" s="4" t="s">
        <v>3539</v>
      </c>
      <c r="B1300" t="s">
        <v>3540</v>
      </c>
      <c r="C1300" t="s">
        <v>4947</v>
      </c>
      <c r="D1300" t="s">
        <v>5290</v>
      </c>
      <c r="E1300" t="s">
        <v>3540</v>
      </c>
      <c r="F1300" t="s">
        <v>5310</v>
      </c>
    </row>
    <row r="1301" spans="1:6">
      <c r="A1301" s="4" t="s">
        <v>3543</v>
      </c>
      <c r="B1301" t="s">
        <v>3544</v>
      </c>
      <c r="C1301" t="s">
        <v>4947</v>
      </c>
      <c r="D1301" t="s">
        <v>5290</v>
      </c>
      <c r="E1301" t="s">
        <v>3544</v>
      </c>
      <c r="F1301" t="s">
        <v>5310</v>
      </c>
    </row>
    <row r="1302" spans="1:6">
      <c r="A1302" s="4" t="s">
        <v>3541</v>
      </c>
      <c r="B1302" t="s">
        <v>3542</v>
      </c>
      <c r="C1302" t="s">
        <v>4947</v>
      </c>
      <c r="D1302" t="s">
        <v>5290</v>
      </c>
      <c r="E1302" t="s">
        <v>3542</v>
      </c>
      <c r="F1302" t="s">
        <v>5310</v>
      </c>
    </row>
    <row r="1303" spans="1:6">
      <c r="A1303" t="s">
        <v>4770</v>
      </c>
      <c r="B1303" t="s">
        <v>4771</v>
      </c>
      <c r="C1303" t="s">
        <v>4947</v>
      </c>
      <c r="D1303" t="s">
        <v>5290</v>
      </c>
      <c r="E1303" t="s">
        <v>4771</v>
      </c>
      <c r="F1303" t="s">
        <v>5309</v>
      </c>
    </row>
    <row r="1304" spans="1:6">
      <c r="A1304" t="s">
        <v>4772</v>
      </c>
      <c r="B1304" t="s">
        <v>4773</v>
      </c>
      <c r="C1304" t="s">
        <v>4947</v>
      </c>
      <c r="D1304" t="s">
        <v>5290</v>
      </c>
      <c r="E1304" t="s">
        <v>4773</v>
      </c>
      <c r="F1304" t="s">
        <v>5309</v>
      </c>
    </row>
    <row r="1305" spans="1:6">
      <c r="A1305" t="s">
        <v>4774</v>
      </c>
      <c r="B1305" t="s">
        <v>4775</v>
      </c>
      <c r="C1305" t="s">
        <v>4947</v>
      </c>
      <c r="D1305" t="s">
        <v>5290</v>
      </c>
      <c r="E1305" t="s">
        <v>4775</v>
      </c>
      <c r="F1305" t="s">
        <v>5309</v>
      </c>
    </row>
    <row r="1306" spans="1:6">
      <c r="A1306" t="s">
        <v>4764</v>
      </c>
      <c r="B1306" t="s">
        <v>4765</v>
      </c>
      <c r="C1306" t="s">
        <v>4947</v>
      </c>
      <c r="D1306" t="s">
        <v>5290</v>
      </c>
      <c r="E1306" t="s">
        <v>4765</v>
      </c>
      <c r="F1306" t="s">
        <v>5309</v>
      </c>
    </row>
    <row r="1307" spans="1:6">
      <c r="A1307" t="s">
        <v>4766</v>
      </c>
      <c r="B1307" t="s">
        <v>4767</v>
      </c>
      <c r="C1307" t="s">
        <v>4947</v>
      </c>
      <c r="D1307" t="s">
        <v>5290</v>
      </c>
      <c r="E1307" t="s">
        <v>4767</v>
      </c>
      <c r="F1307" t="s">
        <v>5309</v>
      </c>
    </row>
    <row r="1308" spans="1:6">
      <c r="A1308" t="s">
        <v>4768</v>
      </c>
      <c r="B1308" t="s">
        <v>4769</v>
      </c>
      <c r="C1308" t="s">
        <v>4947</v>
      </c>
      <c r="D1308" t="s">
        <v>5290</v>
      </c>
      <c r="E1308" t="s">
        <v>4769</v>
      </c>
      <c r="F1308" t="s">
        <v>5309</v>
      </c>
    </row>
    <row r="1309" spans="1:6">
      <c r="A1309" t="s">
        <v>3166</v>
      </c>
      <c r="B1309" t="s">
        <v>3167</v>
      </c>
      <c r="C1309" t="s">
        <v>4947</v>
      </c>
      <c r="D1309" t="s">
        <v>5290</v>
      </c>
      <c r="E1309" t="s">
        <v>3167</v>
      </c>
      <c r="F1309" t="s">
        <v>5308</v>
      </c>
    </row>
    <row r="1310" spans="1:6">
      <c r="A1310" t="s">
        <v>3168</v>
      </c>
      <c r="B1310" t="s">
        <v>3169</v>
      </c>
      <c r="C1310" t="s">
        <v>4947</v>
      </c>
      <c r="D1310" t="s">
        <v>5290</v>
      </c>
      <c r="E1310" t="s">
        <v>3169</v>
      </c>
      <c r="F1310" t="s">
        <v>5308</v>
      </c>
    </row>
    <row r="1311" spans="1:6">
      <c r="A1311" t="s">
        <v>4510</v>
      </c>
      <c r="B1311" t="s">
        <v>4511</v>
      </c>
      <c r="C1311" t="s">
        <v>4947</v>
      </c>
      <c r="D1311" t="s">
        <v>5290</v>
      </c>
      <c r="E1311" t="s">
        <v>4511</v>
      </c>
      <c r="F1311" t="s">
        <v>5310</v>
      </c>
    </row>
    <row r="1312" spans="1:6">
      <c r="A1312" t="s">
        <v>3162</v>
      </c>
      <c r="B1312" t="s">
        <v>3163</v>
      </c>
      <c r="C1312" t="s">
        <v>4947</v>
      </c>
      <c r="D1312" t="s">
        <v>5290</v>
      </c>
      <c r="E1312" t="s">
        <v>3163</v>
      </c>
      <c r="F1312" t="s">
        <v>5308</v>
      </c>
    </row>
    <row r="1313" spans="1:6">
      <c r="A1313" t="s">
        <v>3164</v>
      </c>
      <c r="B1313" t="s">
        <v>3165</v>
      </c>
      <c r="C1313" t="s">
        <v>4947</v>
      </c>
      <c r="D1313" t="s">
        <v>5290</v>
      </c>
      <c r="E1313" t="s">
        <v>3165</v>
      </c>
      <c r="F1313" t="s">
        <v>5308</v>
      </c>
    </row>
    <row r="1314" spans="1:6">
      <c r="A1314" t="s">
        <v>4512</v>
      </c>
      <c r="B1314" t="s">
        <v>4513</v>
      </c>
      <c r="C1314" t="s">
        <v>4947</v>
      </c>
      <c r="D1314" t="s">
        <v>5290</v>
      </c>
      <c r="E1314" t="s">
        <v>4513</v>
      </c>
      <c r="F1314" t="s">
        <v>5310</v>
      </c>
    </row>
    <row r="1315" spans="1:6">
      <c r="A1315" t="s">
        <v>4488</v>
      </c>
      <c r="B1315" t="s">
        <v>4489</v>
      </c>
      <c r="C1315" t="s">
        <v>4947</v>
      </c>
      <c r="D1315" t="s">
        <v>5290</v>
      </c>
      <c r="E1315" t="s">
        <v>4489</v>
      </c>
      <c r="F1315" t="s">
        <v>5310</v>
      </c>
    </row>
    <row r="1316" spans="1:6">
      <c r="A1316" t="s">
        <v>4911</v>
      </c>
      <c r="B1316" t="s">
        <v>4912</v>
      </c>
      <c r="C1316" t="s">
        <v>4947</v>
      </c>
      <c r="D1316" t="s">
        <v>5290</v>
      </c>
      <c r="E1316" t="s">
        <v>4912</v>
      </c>
      <c r="F1316" t="s">
        <v>5310</v>
      </c>
    </row>
    <row r="1317" spans="1:6">
      <c r="A1317" t="s">
        <v>5209</v>
      </c>
      <c r="B1317" t="s">
        <v>5210</v>
      </c>
      <c r="C1317" t="s">
        <v>4947</v>
      </c>
      <c r="D1317" t="s">
        <v>5290</v>
      </c>
      <c r="E1317" t="s">
        <v>5210</v>
      </c>
      <c r="F1317" t="s">
        <v>5306</v>
      </c>
    </row>
    <row r="1318" spans="1:6">
      <c r="A1318" t="s">
        <v>4913</v>
      </c>
      <c r="B1318" t="s">
        <v>4914</v>
      </c>
      <c r="C1318" t="s">
        <v>4947</v>
      </c>
      <c r="D1318" t="s">
        <v>5290</v>
      </c>
      <c r="E1318" t="s">
        <v>4914</v>
      </c>
      <c r="F1318" t="s">
        <v>5310</v>
      </c>
    </row>
    <row r="1319" spans="1:6">
      <c r="A1319" t="s">
        <v>5211</v>
      </c>
      <c r="B1319" t="s">
        <v>5212</v>
      </c>
      <c r="C1319" t="s">
        <v>4947</v>
      </c>
      <c r="D1319" t="s">
        <v>5290</v>
      </c>
      <c r="E1319" t="s">
        <v>5212</v>
      </c>
      <c r="F1319" t="s">
        <v>5306</v>
      </c>
    </row>
    <row r="1320" spans="1:6">
      <c r="A1320" t="s">
        <v>4915</v>
      </c>
      <c r="B1320" t="s">
        <v>4916</v>
      </c>
      <c r="C1320" t="s">
        <v>4947</v>
      </c>
      <c r="D1320" t="s">
        <v>5290</v>
      </c>
      <c r="E1320" t="s">
        <v>4916</v>
      </c>
      <c r="F1320" t="s">
        <v>5310</v>
      </c>
    </row>
    <row r="1321" spans="1:6">
      <c r="A1321" t="s">
        <v>5213</v>
      </c>
      <c r="B1321" t="s">
        <v>5214</v>
      </c>
      <c r="C1321" t="s">
        <v>4947</v>
      </c>
      <c r="D1321" t="s">
        <v>5290</v>
      </c>
      <c r="E1321" t="s">
        <v>5214</v>
      </c>
      <c r="F1321" t="s">
        <v>5306</v>
      </c>
    </row>
    <row r="1322" spans="1:6">
      <c r="A1322" t="s">
        <v>4917</v>
      </c>
      <c r="B1322" t="s">
        <v>4918</v>
      </c>
      <c r="C1322" t="s">
        <v>4947</v>
      </c>
      <c r="D1322" t="s">
        <v>5290</v>
      </c>
      <c r="E1322" t="s">
        <v>4918</v>
      </c>
      <c r="F1322" t="s">
        <v>5310</v>
      </c>
    </row>
    <row r="1323" spans="1:6">
      <c r="A1323" t="s">
        <v>5215</v>
      </c>
      <c r="B1323" t="s">
        <v>5216</v>
      </c>
      <c r="C1323" t="s">
        <v>4947</v>
      </c>
      <c r="D1323" t="s">
        <v>5290</v>
      </c>
      <c r="E1323" t="s">
        <v>5216</v>
      </c>
      <c r="F1323" t="s">
        <v>5306</v>
      </c>
    </row>
    <row r="1324" spans="1:6">
      <c r="A1324" t="s">
        <v>4919</v>
      </c>
      <c r="B1324" t="s">
        <v>4920</v>
      </c>
      <c r="C1324" t="s">
        <v>4947</v>
      </c>
      <c r="D1324" t="s">
        <v>5290</v>
      </c>
      <c r="E1324" t="s">
        <v>4920</v>
      </c>
      <c r="F1324" t="s">
        <v>5310</v>
      </c>
    </row>
    <row r="1325" spans="1:6">
      <c r="A1325" t="s">
        <v>5217</v>
      </c>
      <c r="B1325" t="s">
        <v>5218</v>
      </c>
      <c r="C1325" t="s">
        <v>4947</v>
      </c>
      <c r="D1325" t="s">
        <v>5290</v>
      </c>
      <c r="E1325" t="s">
        <v>5218</v>
      </c>
      <c r="F1325" t="s">
        <v>5306</v>
      </c>
    </row>
    <row r="1326" spans="1:6">
      <c r="A1326" t="s">
        <v>4352</v>
      </c>
      <c r="B1326" t="s">
        <v>4353</v>
      </c>
      <c r="C1326" t="s">
        <v>4947</v>
      </c>
      <c r="D1326" t="s">
        <v>5290</v>
      </c>
      <c r="E1326" t="s">
        <v>4353</v>
      </c>
      <c r="F1326" t="s">
        <v>5310</v>
      </c>
    </row>
    <row r="1327" spans="1:6">
      <c r="A1327" t="s">
        <v>4354</v>
      </c>
      <c r="B1327" t="s">
        <v>4355</v>
      </c>
      <c r="C1327" t="s">
        <v>4947</v>
      </c>
      <c r="D1327" t="s">
        <v>5290</v>
      </c>
      <c r="E1327" t="s">
        <v>4355</v>
      </c>
      <c r="F1327" t="s">
        <v>5310</v>
      </c>
    </row>
    <row r="1328" spans="1:6">
      <c r="A1328" t="s">
        <v>4300</v>
      </c>
      <c r="B1328" t="s">
        <v>4301</v>
      </c>
      <c r="C1328" t="s">
        <v>4947</v>
      </c>
      <c r="D1328" t="s">
        <v>5290</v>
      </c>
      <c r="E1328" t="s">
        <v>4301</v>
      </c>
      <c r="F1328" t="s">
        <v>5310</v>
      </c>
    </row>
    <row r="1329" spans="1:6">
      <c r="A1329" t="s">
        <v>4302</v>
      </c>
      <c r="B1329" t="s">
        <v>4303</v>
      </c>
      <c r="C1329" t="s">
        <v>4947</v>
      </c>
      <c r="D1329" t="s">
        <v>5290</v>
      </c>
      <c r="E1329" t="s">
        <v>4303</v>
      </c>
      <c r="F1329" t="s">
        <v>5310</v>
      </c>
    </row>
    <row r="1330" spans="1:6">
      <c r="A1330" s="4" t="s">
        <v>2881</v>
      </c>
      <c r="B1330" t="s">
        <v>2882</v>
      </c>
      <c r="C1330" t="s">
        <v>4947</v>
      </c>
      <c r="D1330" t="s">
        <v>5290</v>
      </c>
      <c r="E1330" t="s">
        <v>2882</v>
      </c>
      <c r="F1330" t="s">
        <v>5308</v>
      </c>
    </row>
    <row r="1331" spans="1:6">
      <c r="A1331" s="4" t="s">
        <v>2883</v>
      </c>
      <c r="B1331" t="s">
        <v>2884</v>
      </c>
      <c r="C1331" t="s">
        <v>4947</v>
      </c>
      <c r="D1331" t="s">
        <v>5290</v>
      </c>
      <c r="E1331" t="s">
        <v>2884</v>
      </c>
      <c r="F1331" t="s">
        <v>5308</v>
      </c>
    </row>
    <row r="1332" spans="1:6">
      <c r="A1332" s="4" t="s">
        <v>2885</v>
      </c>
      <c r="B1332" t="s">
        <v>2886</v>
      </c>
      <c r="C1332" t="s">
        <v>4947</v>
      </c>
      <c r="D1332" t="s">
        <v>5290</v>
      </c>
      <c r="E1332" t="s">
        <v>2886</v>
      </c>
      <c r="F1332" t="s">
        <v>5308</v>
      </c>
    </row>
    <row r="1333" spans="1:6">
      <c r="A1333" t="s">
        <v>5205</v>
      </c>
      <c r="B1333" t="s">
        <v>5206</v>
      </c>
      <c r="C1333" t="s">
        <v>4947</v>
      </c>
      <c r="D1333" t="s">
        <v>5290</v>
      </c>
      <c r="E1333" t="s">
        <v>5206</v>
      </c>
      <c r="F1333" t="s">
        <v>5309</v>
      </c>
    </row>
    <row r="1334" spans="1:6">
      <c r="A1334" t="s">
        <v>5197</v>
      </c>
      <c r="B1334" t="s">
        <v>5198</v>
      </c>
      <c r="C1334" t="s">
        <v>4947</v>
      </c>
      <c r="D1334" t="s">
        <v>5290</v>
      </c>
      <c r="E1334" t="s">
        <v>5198</v>
      </c>
      <c r="F1334" t="s">
        <v>5309</v>
      </c>
    </row>
    <row r="1335" spans="1:6">
      <c r="A1335" t="s">
        <v>4248</v>
      </c>
      <c r="B1335" t="s">
        <v>4249</v>
      </c>
      <c r="C1335" t="s">
        <v>4947</v>
      </c>
      <c r="D1335" t="s">
        <v>5290</v>
      </c>
      <c r="E1335" t="s">
        <v>4249</v>
      </c>
      <c r="F1335" t="s">
        <v>5310</v>
      </c>
    </row>
    <row r="1336" spans="1:6">
      <c r="A1336" t="s">
        <v>4250</v>
      </c>
      <c r="B1336" t="s">
        <v>4251</v>
      </c>
      <c r="C1336" t="s">
        <v>4947</v>
      </c>
      <c r="D1336" t="s">
        <v>5290</v>
      </c>
      <c r="E1336" t="s">
        <v>4251</v>
      </c>
      <c r="F1336" t="s">
        <v>5310</v>
      </c>
    </row>
    <row r="1337" spans="1:6">
      <c r="A1337" t="s">
        <v>4252</v>
      </c>
      <c r="B1337" t="s">
        <v>4253</v>
      </c>
      <c r="C1337" t="s">
        <v>4947</v>
      </c>
      <c r="D1337" t="s">
        <v>5290</v>
      </c>
      <c r="E1337" t="s">
        <v>4253</v>
      </c>
      <c r="F1337" t="s">
        <v>5310</v>
      </c>
    </row>
    <row r="1338" spans="1:6">
      <c r="A1338" t="s">
        <v>3347</v>
      </c>
      <c r="B1338" t="s">
        <v>3348</v>
      </c>
      <c r="C1338" t="s">
        <v>4947</v>
      </c>
      <c r="D1338" t="s">
        <v>5290</v>
      </c>
      <c r="E1338" t="s">
        <v>3348</v>
      </c>
      <c r="F1338" t="s">
        <v>5308</v>
      </c>
    </row>
    <row r="1339" spans="1:6">
      <c r="A1339" s="4" t="s">
        <v>3631</v>
      </c>
      <c r="B1339" t="s">
        <v>3632</v>
      </c>
      <c r="C1339" t="s">
        <v>4947</v>
      </c>
      <c r="D1339" t="s">
        <v>5290</v>
      </c>
      <c r="E1339" t="s">
        <v>3632</v>
      </c>
      <c r="F1339" t="s">
        <v>5310</v>
      </c>
    </row>
    <row r="1340" spans="1:6">
      <c r="A1340" t="s">
        <v>4246</v>
      </c>
      <c r="B1340" t="s">
        <v>4247</v>
      </c>
      <c r="C1340" t="s">
        <v>4947</v>
      </c>
      <c r="D1340" t="s">
        <v>5290</v>
      </c>
      <c r="E1340" t="s">
        <v>4247</v>
      </c>
      <c r="F1340" t="s">
        <v>5310</v>
      </c>
    </row>
    <row r="1341" spans="1:6">
      <c r="A1341" t="s">
        <v>3349</v>
      </c>
      <c r="B1341" t="s">
        <v>3350</v>
      </c>
      <c r="C1341" t="s">
        <v>4947</v>
      </c>
      <c r="D1341" t="s">
        <v>5290</v>
      </c>
      <c r="E1341" t="s">
        <v>3350</v>
      </c>
      <c r="F1341" t="s">
        <v>5308</v>
      </c>
    </row>
    <row r="1342" spans="1:6">
      <c r="A1342" t="s">
        <v>4035</v>
      </c>
      <c r="B1342" t="s">
        <v>4036</v>
      </c>
      <c r="C1342" t="s">
        <v>4947</v>
      </c>
      <c r="D1342" t="s">
        <v>5290</v>
      </c>
      <c r="E1342" t="s">
        <v>4036</v>
      </c>
      <c r="F1342" t="s">
        <v>5310</v>
      </c>
    </row>
    <row r="1343" spans="1:6">
      <c r="A1343" s="4" t="s">
        <v>2873</v>
      </c>
      <c r="B1343" t="s">
        <v>2874</v>
      </c>
      <c r="C1343" t="s">
        <v>4947</v>
      </c>
      <c r="D1343" t="s">
        <v>5290</v>
      </c>
      <c r="E1343" t="s">
        <v>2874</v>
      </c>
      <c r="F1343" t="s">
        <v>5308</v>
      </c>
    </row>
    <row r="1344" spans="1:6">
      <c r="A1344" s="4" t="s">
        <v>2835</v>
      </c>
      <c r="B1344" t="s">
        <v>2836</v>
      </c>
      <c r="C1344" t="s">
        <v>4947</v>
      </c>
      <c r="D1344" t="s">
        <v>5290</v>
      </c>
      <c r="E1344" t="s">
        <v>2836</v>
      </c>
      <c r="F1344" t="s">
        <v>5308</v>
      </c>
    </row>
    <row r="1345" spans="1:6">
      <c r="A1345" t="s">
        <v>4776</v>
      </c>
      <c r="B1345" t="s">
        <v>4777</v>
      </c>
      <c r="C1345" t="s">
        <v>4947</v>
      </c>
      <c r="D1345" t="s">
        <v>5290</v>
      </c>
      <c r="E1345" t="s">
        <v>4777</v>
      </c>
      <c r="F1345" t="s">
        <v>5309</v>
      </c>
    </row>
    <row r="1346" spans="1:6">
      <c r="A1346" t="s">
        <v>4508</v>
      </c>
      <c r="B1346" t="s">
        <v>4509</v>
      </c>
      <c r="C1346" t="s">
        <v>4947</v>
      </c>
      <c r="D1346" t="s">
        <v>5290</v>
      </c>
      <c r="E1346" t="s">
        <v>4509</v>
      </c>
      <c r="F1346" t="s">
        <v>5310</v>
      </c>
    </row>
    <row r="1347" spans="1:6">
      <c r="A1347" t="s">
        <v>4778</v>
      </c>
      <c r="B1347" t="s">
        <v>4779</v>
      </c>
      <c r="C1347" t="s">
        <v>4947</v>
      </c>
      <c r="D1347" t="s">
        <v>5290</v>
      </c>
      <c r="E1347" t="s">
        <v>4779</v>
      </c>
      <c r="F1347" t="s">
        <v>5309</v>
      </c>
    </row>
    <row r="1348" spans="1:6">
      <c r="A1348" t="s">
        <v>4780</v>
      </c>
      <c r="B1348" t="s">
        <v>4781</v>
      </c>
      <c r="C1348" t="s">
        <v>4947</v>
      </c>
      <c r="D1348" t="s">
        <v>5290</v>
      </c>
      <c r="E1348" t="s">
        <v>4781</v>
      </c>
      <c r="F1348" t="s">
        <v>5309</v>
      </c>
    </row>
    <row r="1349" spans="1:6">
      <c r="A1349" t="s">
        <v>3369</v>
      </c>
      <c r="B1349" t="s">
        <v>3370</v>
      </c>
      <c r="C1349" t="s">
        <v>4947</v>
      </c>
      <c r="D1349" t="s">
        <v>5290</v>
      </c>
      <c r="E1349" t="s">
        <v>3370</v>
      </c>
      <c r="F1349" t="s">
        <v>5313</v>
      </c>
    </row>
    <row r="1350" spans="1:6">
      <c r="A1350" t="s">
        <v>3048</v>
      </c>
      <c r="B1350" t="s">
        <v>3049</v>
      </c>
      <c r="C1350" t="s">
        <v>4947</v>
      </c>
      <c r="D1350" t="s">
        <v>5290</v>
      </c>
      <c r="E1350" t="s">
        <v>3049</v>
      </c>
      <c r="F1350" t="s">
        <v>5308</v>
      </c>
    </row>
    <row r="1351" spans="1:6">
      <c r="A1351" t="s">
        <v>4324</v>
      </c>
      <c r="B1351" t="s">
        <v>4325</v>
      </c>
      <c r="C1351" t="s">
        <v>4947</v>
      </c>
      <c r="D1351" t="s">
        <v>5290</v>
      </c>
      <c r="E1351" t="s">
        <v>4325</v>
      </c>
      <c r="F1351" t="s">
        <v>5310</v>
      </c>
    </row>
    <row r="1352" spans="1:6">
      <c r="A1352" t="s">
        <v>4326</v>
      </c>
      <c r="B1352" t="s">
        <v>4327</v>
      </c>
      <c r="C1352" t="s">
        <v>4947</v>
      </c>
      <c r="D1352" t="s">
        <v>5290</v>
      </c>
      <c r="E1352" t="s">
        <v>4327</v>
      </c>
      <c r="F1352" t="s">
        <v>5310</v>
      </c>
    </row>
    <row r="1353" spans="1:6">
      <c r="A1353" t="s">
        <v>4328</v>
      </c>
      <c r="B1353" t="s">
        <v>4329</v>
      </c>
      <c r="C1353" t="s">
        <v>4947</v>
      </c>
      <c r="D1353" t="s">
        <v>5290</v>
      </c>
      <c r="E1353" t="s">
        <v>4329</v>
      </c>
      <c r="F1353" t="s">
        <v>5310</v>
      </c>
    </row>
    <row r="1354" spans="1:6">
      <c r="A1354" t="s">
        <v>4496</v>
      </c>
      <c r="B1354" t="s">
        <v>4497</v>
      </c>
      <c r="C1354" t="s">
        <v>4947</v>
      </c>
      <c r="D1354" t="s">
        <v>5290</v>
      </c>
      <c r="E1354" t="s">
        <v>4497</v>
      </c>
      <c r="F1354" t="s">
        <v>5310</v>
      </c>
    </row>
    <row r="1355" spans="1:6">
      <c r="A1355" t="s">
        <v>4330</v>
      </c>
      <c r="B1355" t="s">
        <v>4331</v>
      </c>
      <c r="C1355" t="s">
        <v>4947</v>
      </c>
      <c r="D1355" t="s">
        <v>5290</v>
      </c>
      <c r="E1355" t="s">
        <v>4331</v>
      </c>
      <c r="F1355" t="s">
        <v>5310</v>
      </c>
    </row>
    <row r="1356" spans="1:6">
      <c r="A1356" t="s">
        <v>4322</v>
      </c>
      <c r="B1356" t="s">
        <v>4323</v>
      </c>
      <c r="C1356" t="s">
        <v>4947</v>
      </c>
      <c r="D1356" t="s">
        <v>5290</v>
      </c>
      <c r="E1356" t="s">
        <v>4323</v>
      </c>
      <c r="F1356" t="s">
        <v>5310</v>
      </c>
    </row>
    <row r="1357" spans="1:6">
      <c r="A1357" t="s">
        <v>4492</v>
      </c>
      <c r="B1357" t="s">
        <v>4493</v>
      </c>
      <c r="C1357" t="s">
        <v>4947</v>
      </c>
      <c r="D1357" t="s">
        <v>5290</v>
      </c>
      <c r="E1357" t="s">
        <v>4493</v>
      </c>
      <c r="F1357" t="s">
        <v>5310</v>
      </c>
    </row>
    <row r="1358" spans="1:6">
      <c r="A1358" t="s">
        <v>4494</v>
      </c>
      <c r="B1358" t="s">
        <v>4495</v>
      </c>
      <c r="C1358" t="s">
        <v>4947</v>
      </c>
      <c r="D1358" t="s">
        <v>5290</v>
      </c>
      <c r="E1358" t="s">
        <v>4495</v>
      </c>
      <c r="F1358" t="s">
        <v>5310</v>
      </c>
    </row>
    <row r="1359" spans="1:6">
      <c r="A1359" t="s">
        <v>4332</v>
      </c>
      <c r="B1359" t="s">
        <v>4333</v>
      </c>
      <c r="C1359" t="s">
        <v>4947</v>
      </c>
      <c r="D1359" t="s">
        <v>5290</v>
      </c>
      <c r="E1359" t="s">
        <v>4333</v>
      </c>
      <c r="F1359" t="s">
        <v>5310</v>
      </c>
    </row>
    <row r="1360" spans="1:6">
      <c r="A1360" t="s">
        <v>4498</v>
      </c>
      <c r="B1360" t="s">
        <v>4499</v>
      </c>
      <c r="C1360" t="s">
        <v>4947</v>
      </c>
      <c r="D1360" t="s">
        <v>5290</v>
      </c>
      <c r="E1360" t="s">
        <v>4499</v>
      </c>
      <c r="F1360" t="s">
        <v>5310</v>
      </c>
    </row>
    <row r="1361" spans="1:6">
      <c r="A1361" t="s">
        <v>4240</v>
      </c>
      <c r="B1361" t="s">
        <v>4241</v>
      </c>
      <c r="C1361" t="s">
        <v>4947</v>
      </c>
      <c r="D1361" t="s">
        <v>5290</v>
      </c>
      <c r="E1361" t="s">
        <v>4241</v>
      </c>
      <c r="F1361" t="s">
        <v>5310</v>
      </c>
    </row>
    <row r="1362" spans="1:6">
      <c r="A1362" t="s">
        <v>4242</v>
      </c>
      <c r="B1362" t="s">
        <v>4243</v>
      </c>
      <c r="C1362" t="s">
        <v>4947</v>
      </c>
      <c r="D1362" t="s">
        <v>5290</v>
      </c>
      <c r="E1362" t="s">
        <v>4243</v>
      </c>
      <c r="F1362" t="s">
        <v>5310</v>
      </c>
    </row>
    <row r="1363" spans="1:6">
      <c r="A1363" t="s">
        <v>4236</v>
      </c>
      <c r="B1363" t="s">
        <v>4237</v>
      </c>
      <c r="C1363" t="s">
        <v>4947</v>
      </c>
      <c r="D1363" t="s">
        <v>5290</v>
      </c>
      <c r="E1363" t="s">
        <v>4237</v>
      </c>
      <c r="F1363" t="s">
        <v>5310</v>
      </c>
    </row>
    <row r="1364" spans="1:6">
      <c r="A1364" t="s">
        <v>4234</v>
      </c>
      <c r="B1364" t="s">
        <v>4235</v>
      </c>
      <c r="C1364" t="s">
        <v>4947</v>
      </c>
      <c r="D1364" t="s">
        <v>5290</v>
      </c>
      <c r="E1364" t="s">
        <v>4235</v>
      </c>
      <c r="F1364" t="s">
        <v>5310</v>
      </c>
    </row>
    <row r="1365" spans="1:6">
      <c r="A1365" t="s">
        <v>4238</v>
      </c>
      <c r="B1365" t="s">
        <v>4239</v>
      </c>
      <c r="C1365" t="s">
        <v>4947</v>
      </c>
      <c r="D1365" t="s">
        <v>5290</v>
      </c>
      <c r="E1365" t="s">
        <v>4239</v>
      </c>
      <c r="F1365" t="s">
        <v>5310</v>
      </c>
    </row>
    <row r="1366" spans="1:6">
      <c r="A1366" t="s">
        <v>3031</v>
      </c>
      <c r="B1366" t="s">
        <v>3032</v>
      </c>
      <c r="C1366" t="s">
        <v>4947</v>
      </c>
      <c r="D1366" t="s">
        <v>5290</v>
      </c>
      <c r="E1366" t="s">
        <v>3032</v>
      </c>
      <c r="F1366" t="s">
        <v>5308</v>
      </c>
    </row>
    <row r="1367" spans="1:6">
      <c r="A1367" t="s">
        <v>4244</v>
      </c>
      <c r="B1367" t="s">
        <v>4245</v>
      </c>
      <c r="C1367" t="s">
        <v>4947</v>
      </c>
      <c r="D1367" t="s">
        <v>5290</v>
      </c>
      <c r="E1367" t="s">
        <v>4245</v>
      </c>
      <c r="F1367" t="s">
        <v>5310</v>
      </c>
    </row>
    <row r="1368" spans="1:6">
      <c r="A1368" t="s">
        <v>4001</v>
      </c>
      <c r="B1368" t="s">
        <v>4002</v>
      </c>
      <c r="C1368" t="s">
        <v>4947</v>
      </c>
      <c r="D1368" t="s">
        <v>5290</v>
      </c>
      <c r="E1368" t="s">
        <v>4002</v>
      </c>
      <c r="F1368" t="s">
        <v>5310</v>
      </c>
    </row>
    <row r="1369" spans="1:6">
      <c r="A1369" t="s">
        <v>4003</v>
      </c>
      <c r="B1369" t="s">
        <v>4004</v>
      </c>
      <c r="C1369" t="s">
        <v>4947</v>
      </c>
      <c r="D1369" t="s">
        <v>5290</v>
      </c>
      <c r="E1369" t="s">
        <v>4004</v>
      </c>
      <c r="F1369" t="s">
        <v>5310</v>
      </c>
    </row>
    <row r="1370" spans="1:6">
      <c r="A1370" t="s">
        <v>4005</v>
      </c>
      <c r="B1370" t="s">
        <v>4006</v>
      </c>
      <c r="C1370" t="s">
        <v>4947</v>
      </c>
      <c r="D1370" t="s">
        <v>5290</v>
      </c>
      <c r="E1370" t="s">
        <v>4006</v>
      </c>
      <c r="F1370" t="s">
        <v>5310</v>
      </c>
    </row>
    <row r="1371" spans="1:6">
      <c r="A1371" t="s">
        <v>4007</v>
      </c>
      <c r="B1371" t="s">
        <v>4008</v>
      </c>
      <c r="C1371" t="s">
        <v>4947</v>
      </c>
      <c r="D1371" t="s">
        <v>5290</v>
      </c>
      <c r="E1371" t="s">
        <v>4008</v>
      </c>
      <c r="F1371" t="s">
        <v>5310</v>
      </c>
    </row>
    <row r="1372" spans="1:6">
      <c r="A1372" t="s">
        <v>4009</v>
      </c>
      <c r="B1372" t="s">
        <v>4010</v>
      </c>
      <c r="C1372" t="s">
        <v>4947</v>
      </c>
      <c r="D1372" t="s">
        <v>5290</v>
      </c>
      <c r="E1372" t="s">
        <v>4010</v>
      </c>
      <c r="F1372" t="s">
        <v>5310</v>
      </c>
    </row>
    <row r="1373" spans="1:6">
      <c r="A1373" t="s">
        <v>4011</v>
      </c>
      <c r="B1373" t="s">
        <v>4012</v>
      </c>
      <c r="C1373" t="s">
        <v>4947</v>
      </c>
      <c r="D1373" t="s">
        <v>5290</v>
      </c>
      <c r="E1373" t="s">
        <v>4012</v>
      </c>
      <c r="F1373" t="s">
        <v>5310</v>
      </c>
    </row>
    <row r="1374" spans="1:6">
      <c r="A1374" t="s">
        <v>4065</v>
      </c>
      <c r="B1374" t="s">
        <v>4066</v>
      </c>
      <c r="C1374" t="s">
        <v>4947</v>
      </c>
      <c r="D1374" t="s">
        <v>5290</v>
      </c>
      <c r="E1374" t="s">
        <v>4066</v>
      </c>
      <c r="F1374" t="s">
        <v>5310</v>
      </c>
    </row>
    <row r="1375" spans="1:6">
      <c r="A1375" s="4" t="s">
        <v>2580</v>
      </c>
      <c r="B1375" t="s">
        <v>2581</v>
      </c>
      <c r="C1375" t="s">
        <v>4947</v>
      </c>
      <c r="D1375" t="s">
        <v>5290</v>
      </c>
      <c r="E1375" t="s">
        <v>2581</v>
      </c>
      <c r="F1375" t="s">
        <v>5303</v>
      </c>
    </row>
    <row r="1376" spans="1:6">
      <c r="A1376" s="4" t="s">
        <v>2578</v>
      </c>
      <c r="B1376" t="s">
        <v>2579</v>
      </c>
      <c r="C1376" t="s">
        <v>4947</v>
      </c>
      <c r="D1376" t="s">
        <v>5290</v>
      </c>
      <c r="E1376" t="s">
        <v>2579</v>
      </c>
      <c r="F1376" t="s">
        <v>5303</v>
      </c>
    </row>
    <row r="1377" spans="1:6">
      <c r="A1377" t="s">
        <v>5129</v>
      </c>
      <c r="B1377" t="s">
        <v>5130</v>
      </c>
      <c r="C1377" t="s">
        <v>4947</v>
      </c>
      <c r="D1377" t="s">
        <v>5290</v>
      </c>
      <c r="E1377" t="s">
        <v>5130</v>
      </c>
      <c r="F1377" t="s">
        <v>5309</v>
      </c>
    </row>
    <row r="1378" spans="1:6">
      <c r="A1378" t="s">
        <v>3056</v>
      </c>
      <c r="B1378" t="s">
        <v>3057</v>
      </c>
      <c r="C1378" t="s">
        <v>4947</v>
      </c>
      <c r="D1378" t="s">
        <v>5290</v>
      </c>
      <c r="E1378" t="s">
        <v>3057</v>
      </c>
      <c r="F1378" t="s">
        <v>5308</v>
      </c>
    </row>
    <row r="1379" spans="1:6">
      <c r="A1379" t="s">
        <v>5131</v>
      </c>
      <c r="B1379" t="s">
        <v>5132</v>
      </c>
      <c r="C1379" t="s">
        <v>4947</v>
      </c>
      <c r="D1379" t="s">
        <v>5290</v>
      </c>
      <c r="E1379" t="s">
        <v>5132</v>
      </c>
      <c r="F1379" t="s">
        <v>5309</v>
      </c>
    </row>
    <row r="1380" spans="1:6">
      <c r="A1380" t="s">
        <v>5133</v>
      </c>
      <c r="B1380" t="s">
        <v>5134</v>
      </c>
      <c r="C1380" t="s">
        <v>4947</v>
      </c>
      <c r="D1380" t="s">
        <v>5290</v>
      </c>
      <c r="E1380" t="s">
        <v>5134</v>
      </c>
      <c r="F1380" t="s">
        <v>5309</v>
      </c>
    </row>
    <row r="1381" spans="1:6">
      <c r="A1381" t="s">
        <v>5135</v>
      </c>
      <c r="B1381" t="s">
        <v>5136</v>
      </c>
      <c r="C1381" t="s">
        <v>4947</v>
      </c>
      <c r="D1381" t="s">
        <v>5290</v>
      </c>
      <c r="E1381" t="s">
        <v>5136</v>
      </c>
      <c r="F1381" t="s">
        <v>5309</v>
      </c>
    </row>
    <row r="1382" spans="1:6">
      <c r="A1382" t="s">
        <v>5137</v>
      </c>
      <c r="B1382" t="s">
        <v>5138</v>
      </c>
      <c r="C1382" t="s">
        <v>4947</v>
      </c>
      <c r="D1382" t="s">
        <v>5290</v>
      </c>
      <c r="E1382" t="s">
        <v>5138</v>
      </c>
      <c r="F1382" t="s">
        <v>5309</v>
      </c>
    </row>
    <row r="1383" spans="1:6">
      <c r="A1383" s="4" t="s">
        <v>2837</v>
      </c>
      <c r="B1383" t="s">
        <v>2838</v>
      </c>
      <c r="C1383" t="s">
        <v>4947</v>
      </c>
      <c r="D1383" t="s">
        <v>5290</v>
      </c>
      <c r="E1383" t="s">
        <v>2838</v>
      </c>
      <c r="F1383" t="s">
        <v>5308</v>
      </c>
    </row>
    <row r="1384" spans="1:6">
      <c r="A1384" t="s">
        <v>3351</v>
      </c>
      <c r="B1384" t="s">
        <v>3352</v>
      </c>
      <c r="C1384" t="s">
        <v>4947</v>
      </c>
      <c r="D1384" t="s">
        <v>5290</v>
      </c>
      <c r="E1384" t="s">
        <v>3352</v>
      </c>
      <c r="F1384" t="s">
        <v>5313</v>
      </c>
    </row>
    <row r="1385" spans="1:6">
      <c r="A1385" s="4" t="s">
        <v>2887</v>
      </c>
      <c r="B1385" t="s">
        <v>2888</v>
      </c>
      <c r="C1385" t="s">
        <v>4947</v>
      </c>
      <c r="D1385" t="s">
        <v>5290</v>
      </c>
      <c r="E1385" t="s">
        <v>2888</v>
      </c>
      <c r="F1385" t="s">
        <v>5308</v>
      </c>
    </row>
    <row r="1386" spans="1:6">
      <c r="A1386" s="4" t="s">
        <v>2889</v>
      </c>
      <c r="B1386" t="s">
        <v>2890</v>
      </c>
      <c r="C1386" t="s">
        <v>4947</v>
      </c>
      <c r="D1386" t="s">
        <v>5290</v>
      </c>
      <c r="E1386" t="s">
        <v>2890</v>
      </c>
      <c r="F1386" t="s">
        <v>5308</v>
      </c>
    </row>
    <row r="1387" spans="1:6">
      <c r="A1387" t="s">
        <v>3353</v>
      </c>
      <c r="B1387" t="s">
        <v>3354</v>
      </c>
      <c r="C1387" t="s">
        <v>4947</v>
      </c>
      <c r="D1387" t="s">
        <v>5290</v>
      </c>
      <c r="E1387" t="s">
        <v>3354</v>
      </c>
      <c r="F1387" t="s">
        <v>5313</v>
      </c>
    </row>
    <row r="1388" spans="1:6">
      <c r="A1388" s="4" t="s">
        <v>2953</v>
      </c>
      <c r="B1388" t="s">
        <v>2954</v>
      </c>
      <c r="C1388" t="s">
        <v>4947</v>
      </c>
      <c r="D1388" t="s">
        <v>5290</v>
      </c>
      <c r="E1388" t="s">
        <v>2954</v>
      </c>
      <c r="F1388" t="s">
        <v>5308</v>
      </c>
    </row>
    <row r="1389" spans="1:6">
      <c r="A1389" t="s">
        <v>3060</v>
      </c>
      <c r="B1389" t="s">
        <v>3061</v>
      </c>
      <c r="C1389" t="s">
        <v>4947</v>
      </c>
      <c r="D1389" t="s">
        <v>5290</v>
      </c>
      <c r="E1389" t="s">
        <v>3061</v>
      </c>
      <c r="F1389" t="s">
        <v>5308</v>
      </c>
    </row>
    <row r="1390" spans="1:6">
      <c r="A1390" s="4" t="s">
        <v>2877</v>
      </c>
      <c r="B1390" t="s">
        <v>2878</v>
      </c>
      <c r="C1390" t="s">
        <v>4947</v>
      </c>
      <c r="D1390" t="s">
        <v>5290</v>
      </c>
      <c r="E1390" t="s">
        <v>2878</v>
      </c>
      <c r="F1390" t="s">
        <v>5308</v>
      </c>
    </row>
    <row r="1391" spans="1:6">
      <c r="A1391" s="4" t="s">
        <v>2879</v>
      </c>
      <c r="B1391" t="s">
        <v>2880</v>
      </c>
      <c r="C1391" t="s">
        <v>4947</v>
      </c>
      <c r="D1391" t="s">
        <v>5290</v>
      </c>
      <c r="E1391" t="s">
        <v>2880</v>
      </c>
      <c r="F1391" t="s">
        <v>5308</v>
      </c>
    </row>
    <row r="1392" spans="1:6">
      <c r="A1392" s="4" t="s">
        <v>2893</v>
      </c>
      <c r="B1392" t="s">
        <v>2894</v>
      </c>
      <c r="C1392" t="s">
        <v>4947</v>
      </c>
      <c r="D1392" t="s">
        <v>5290</v>
      </c>
      <c r="E1392" t="s">
        <v>2894</v>
      </c>
      <c r="F1392" t="s">
        <v>5308</v>
      </c>
    </row>
    <row r="1393" spans="1:6">
      <c r="A1393" s="4" t="s">
        <v>2891</v>
      </c>
      <c r="B1393" t="s">
        <v>2892</v>
      </c>
      <c r="C1393" t="s">
        <v>4947</v>
      </c>
      <c r="D1393" t="s">
        <v>5290</v>
      </c>
      <c r="E1393" t="s">
        <v>2892</v>
      </c>
      <c r="F1393" t="s">
        <v>5308</v>
      </c>
    </row>
    <row r="1394" spans="1:6">
      <c r="A1394" t="s">
        <v>4588</v>
      </c>
      <c r="B1394" t="s">
        <v>4589</v>
      </c>
      <c r="C1394" t="s">
        <v>4947</v>
      </c>
      <c r="D1394" t="s">
        <v>5290</v>
      </c>
      <c r="E1394" t="s">
        <v>4589</v>
      </c>
      <c r="F1394" t="s">
        <v>5310</v>
      </c>
    </row>
    <row r="1395" spans="1:6">
      <c r="A1395" s="4" t="s">
        <v>2949</v>
      </c>
      <c r="B1395" t="s">
        <v>2950</v>
      </c>
      <c r="C1395" t="s">
        <v>4947</v>
      </c>
      <c r="D1395" t="s">
        <v>5290</v>
      </c>
      <c r="E1395" t="s">
        <v>2950</v>
      </c>
      <c r="F1395" t="s">
        <v>5308</v>
      </c>
    </row>
    <row r="1396" spans="1:6">
      <c r="A1396" s="4" t="s">
        <v>2871</v>
      </c>
      <c r="B1396" t="s">
        <v>2872</v>
      </c>
      <c r="C1396" t="s">
        <v>4947</v>
      </c>
      <c r="D1396" t="s">
        <v>5290</v>
      </c>
      <c r="E1396" t="s">
        <v>2872</v>
      </c>
      <c r="F1396" t="s">
        <v>5308</v>
      </c>
    </row>
    <row r="1397" spans="1:6">
      <c r="A1397" s="4" t="s">
        <v>2777</v>
      </c>
      <c r="B1397" t="s">
        <v>2778</v>
      </c>
      <c r="C1397" t="s">
        <v>4947</v>
      </c>
      <c r="D1397" t="s">
        <v>5290</v>
      </c>
      <c r="E1397" t="s">
        <v>2778</v>
      </c>
      <c r="F1397" t="s">
        <v>5308</v>
      </c>
    </row>
    <row r="1398" spans="1:6">
      <c r="A1398" s="4" t="s">
        <v>842</v>
      </c>
      <c r="B1398" t="s">
        <v>843</v>
      </c>
      <c r="C1398" t="s">
        <v>4947</v>
      </c>
      <c r="D1398" t="s">
        <v>5290</v>
      </c>
      <c r="E1398" t="s">
        <v>843</v>
      </c>
      <c r="F1398" t="s">
        <v>5303</v>
      </c>
    </row>
    <row r="1399" spans="1:6">
      <c r="A1399" s="4" t="s">
        <v>852</v>
      </c>
      <c r="B1399" t="s">
        <v>853</v>
      </c>
      <c r="C1399" t="s">
        <v>4947</v>
      </c>
      <c r="D1399" t="s">
        <v>5290</v>
      </c>
      <c r="E1399" t="s">
        <v>853</v>
      </c>
      <c r="F1399" t="s">
        <v>5303</v>
      </c>
    </row>
    <row r="1400" spans="1:6">
      <c r="A1400" s="4" t="s">
        <v>840</v>
      </c>
      <c r="B1400" t="s">
        <v>841</v>
      </c>
      <c r="C1400" t="s">
        <v>4947</v>
      </c>
      <c r="D1400" t="s">
        <v>5290</v>
      </c>
      <c r="E1400" t="s">
        <v>841</v>
      </c>
      <c r="F1400" t="s">
        <v>5303</v>
      </c>
    </row>
    <row r="1401" spans="1:6">
      <c r="A1401" s="4" t="s">
        <v>846</v>
      </c>
      <c r="B1401" t="s">
        <v>847</v>
      </c>
      <c r="C1401" t="s">
        <v>4947</v>
      </c>
      <c r="D1401" t="s">
        <v>5290</v>
      </c>
      <c r="E1401" t="s">
        <v>847</v>
      </c>
      <c r="F1401" t="s">
        <v>5303</v>
      </c>
    </row>
    <row r="1402" spans="1:6">
      <c r="A1402" s="4" t="s">
        <v>848</v>
      </c>
      <c r="B1402" t="s">
        <v>849</v>
      </c>
      <c r="C1402" t="s">
        <v>4947</v>
      </c>
      <c r="D1402" t="s">
        <v>5290</v>
      </c>
      <c r="E1402" t="s">
        <v>849</v>
      </c>
      <c r="F1402" t="s">
        <v>5303</v>
      </c>
    </row>
    <row r="1403" spans="1:6">
      <c r="A1403" s="4" t="s">
        <v>850</v>
      </c>
      <c r="B1403" t="s">
        <v>851</v>
      </c>
      <c r="C1403" t="s">
        <v>4947</v>
      </c>
      <c r="D1403" t="s">
        <v>5290</v>
      </c>
      <c r="E1403" t="s">
        <v>851</v>
      </c>
      <c r="F1403" t="s">
        <v>5303</v>
      </c>
    </row>
    <row r="1404" spans="1:6">
      <c r="A1404" s="4" t="s">
        <v>836</v>
      </c>
      <c r="B1404" t="s">
        <v>837</v>
      </c>
      <c r="C1404" t="s">
        <v>4947</v>
      </c>
      <c r="D1404" t="s">
        <v>5290</v>
      </c>
      <c r="E1404" t="s">
        <v>837</v>
      </c>
      <c r="F1404" t="s">
        <v>5303</v>
      </c>
    </row>
    <row r="1405" spans="1:6">
      <c r="A1405" t="s">
        <v>4023</v>
      </c>
      <c r="B1405" t="s">
        <v>4024</v>
      </c>
      <c r="C1405" t="s">
        <v>4947</v>
      </c>
      <c r="D1405" t="s">
        <v>5290</v>
      </c>
      <c r="E1405" t="s">
        <v>4024</v>
      </c>
      <c r="F1405" t="s">
        <v>5310</v>
      </c>
    </row>
    <row r="1406" spans="1:6">
      <c r="A1406" s="4" t="s">
        <v>838</v>
      </c>
      <c r="B1406" t="s">
        <v>839</v>
      </c>
      <c r="C1406" t="s">
        <v>4947</v>
      </c>
      <c r="D1406" t="s">
        <v>5290</v>
      </c>
      <c r="E1406" t="s">
        <v>839</v>
      </c>
      <c r="F1406" t="s">
        <v>5303</v>
      </c>
    </row>
    <row r="1407" spans="1:6">
      <c r="A1407" s="4" t="s">
        <v>844</v>
      </c>
      <c r="B1407" t="s">
        <v>845</v>
      </c>
      <c r="C1407" t="s">
        <v>4947</v>
      </c>
      <c r="D1407" t="s">
        <v>5290</v>
      </c>
      <c r="E1407" t="s">
        <v>845</v>
      </c>
      <c r="F1407" t="s">
        <v>5303</v>
      </c>
    </row>
    <row r="1408" spans="1:6">
      <c r="A1408" t="s">
        <v>4025</v>
      </c>
      <c r="B1408" t="s">
        <v>4026</v>
      </c>
      <c r="C1408" t="s">
        <v>4947</v>
      </c>
      <c r="D1408" t="s">
        <v>5290</v>
      </c>
      <c r="E1408" t="s">
        <v>4026</v>
      </c>
      <c r="F1408" t="s">
        <v>5310</v>
      </c>
    </row>
    <row r="1409" spans="1:6">
      <c r="A1409" t="s">
        <v>4027</v>
      </c>
      <c r="B1409" t="s">
        <v>4028</v>
      </c>
      <c r="C1409" t="s">
        <v>4947</v>
      </c>
      <c r="D1409" t="s">
        <v>5290</v>
      </c>
      <c r="E1409" t="s">
        <v>4028</v>
      </c>
      <c r="F1409" t="s">
        <v>5310</v>
      </c>
    </row>
    <row r="1410" spans="1:6">
      <c r="A1410" t="s">
        <v>3339</v>
      </c>
      <c r="B1410" t="s">
        <v>3340</v>
      </c>
      <c r="C1410" t="s">
        <v>4947</v>
      </c>
      <c r="D1410" t="s">
        <v>5290</v>
      </c>
      <c r="E1410" t="s">
        <v>3340</v>
      </c>
      <c r="F1410" t="s">
        <v>5308</v>
      </c>
    </row>
    <row r="1411" spans="1:6">
      <c r="A1411" t="s">
        <v>4586</v>
      </c>
      <c r="B1411" t="s">
        <v>4587</v>
      </c>
      <c r="C1411" t="s">
        <v>4947</v>
      </c>
      <c r="D1411" t="s">
        <v>5290</v>
      </c>
      <c r="E1411" t="s">
        <v>4587</v>
      </c>
      <c r="F1411" t="s">
        <v>5310</v>
      </c>
    </row>
    <row r="1412" spans="1:6">
      <c r="A1412" t="s">
        <v>3343</v>
      </c>
      <c r="B1412" t="s">
        <v>3344</v>
      </c>
      <c r="C1412" t="s">
        <v>4947</v>
      </c>
      <c r="D1412" t="s">
        <v>5290</v>
      </c>
      <c r="E1412" t="s">
        <v>3344</v>
      </c>
      <c r="F1412" t="s">
        <v>5308</v>
      </c>
    </row>
    <row r="1413" spans="1:6">
      <c r="A1413" t="s">
        <v>3337</v>
      </c>
      <c r="B1413" t="s">
        <v>3338</v>
      </c>
      <c r="C1413" t="s">
        <v>4947</v>
      </c>
      <c r="D1413" t="s">
        <v>5290</v>
      </c>
      <c r="E1413" t="s">
        <v>3338</v>
      </c>
      <c r="F1413" t="s">
        <v>5308</v>
      </c>
    </row>
    <row r="1414" spans="1:6">
      <c r="A1414" t="s">
        <v>3345</v>
      </c>
      <c r="B1414" t="s">
        <v>3346</v>
      </c>
      <c r="C1414" t="s">
        <v>4947</v>
      </c>
      <c r="D1414" t="s">
        <v>5290</v>
      </c>
      <c r="E1414" t="s">
        <v>3346</v>
      </c>
      <c r="F1414" t="s">
        <v>5308</v>
      </c>
    </row>
    <row r="1415" spans="1:6">
      <c r="A1415" t="s">
        <v>3341</v>
      </c>
      <c r="B1415" t="s">
        <v>3342</v>
      </c>
      <c r="C1415" t="s">
        <v>4947</v>
      </c>
      <c r="D1415" t="s">
        <v>5290</v>
      </c>
      <c r="E1415" t="s">
        <v>3342</v>
      </c>
      <c r="F1415" t="s">
        <v>5308</v>
      </c>
    </row>
    <row r="1416" spans="1:6">
      <c r="A1416" t="s">
        <v>3058</v>
      </c>
      <c r="B1416" t="s">
        <v>3059</v>
      </c>
      <c r="C1416" t="s">
        <v>4947</v>
      </c>
      <c r="D1416" t="s">
        <v>5290</v>
      </c>
      <c r="E1416" t="s">
        <v>3059</v>
      </c>
      <c r="F1416" t="s">
        <v>5308</v>
      </c>
    </row>
    <row r="1417" spans="1:6">
      <c r="A1417" t="s">
        <v>3323</v>
      </c>
      <c r="B1417" t="s">
        <v>3324</v>
      </c>
      <c r="C1417" t="s">
        <v>4947</v>
      </c>
      <c r="D1417" t="s">
        <v>5290</v>
      </c>
      <c r="E1417" t="s">
        <v>3324</v>
      </c>
      <c r="F1417" t="s">
        <v>5308</v>
      </c>
    </row>
    <row r="1418" spans="1:6">
      <c r="A1418" t="s">
        <v>3325</v>
      </c>
      <c r="B1418" t="s">
        <v>3326</v>
      </c>
      <c r="C1418" t="s">
        <v>4947</v>
      </c>
      <c r="D1418" t="s">
        <v>5290</v>
      </c>
      <c r="E1418" t="s">
        <v>3326</v>
      </c>
      <c r="F1418" t="s">
        <v>5308</v>
      </c>
    </row>
    <row r="1419" spans="1:6">
      <c r="A1419" t="s">
        <v>3317</v>
      </c>
      <c r="B1419" t="s">
        <v>3318</v>
      </c>
      <c r="C1419" t="s">
        <v>4947</v>
      </c>
      <c r="D1419" t="s">
        <v>5290</v>
      </c>
      <c r="E1419" t="s">
        <v>3318</v>
      </c>
      <c r="F1419" t="s">
        <v>5308</v>
      </c>
    </row>
    <row r="1420" spans="1:6">
      <c r="A1420" t="s">
        <v>3319</v>
      </c>
      <c r="B1420" t="s">
        <v>3320</v>
      </c>
      <c r="C1420" t="s">
        <v>4947</v>
      </c>
      <c r="D1420" t="s">
        <v>5290</v>
      </c>
      <c r="E1420" t="s">
        <v>3320</v>
      </c>
      <c r="F1420" t="s">
        <v>5308</v>
      </c>
    </row>
    <row r="1421" spans="1:6">
      <c r="A1421" t="s">
        <v>3321</v>
      </c>
      <c r="B1421" t="s">
        <v>3322</v>
      </c>
      <c r="C1421" t="s">
        <v>4947</v>
      </c>
      <c r="D1421" t="s">
        <v>5290</v>
      </c>
      <c r="E1421" t="s">
        <v>3322</v>
      </c>
      <c r="F1421" t="s">
        <v>5308</v>
      </c>
    </row>
    <row r="1422" spans="1:6">
      <c r="A1422" s="4" t="s">
        <v>3650</v>
      </c>
      <c r="B1422" t="s">
        <v>3651</v>
      </c>
      <c r="C1422" t="s">
        <v>4947</v>
      </c>
      <c r="D1422" t="s">
        <v>5290</v>
      </c>
      <c r="E1422" t="s">
        <v>3651</v>
      </c>
      <c r="F1422" t="s">
        <v>5310</v>
      </c>
    </row>
    <row r="1423" spans="1:6">
      <c r="A1423" s="4" t="s">
        <v>2913</v>
      </c>
      <c r="B1423" t="s">
        <v>2914</v>
      </c>
      <c r="C1423" t="s">
        <v>4947</v>
      </c>
      <c r="D1423" t="s">
        <v>5290</v>
      </c>
      <c r="E1423" t="s">
        <v>2914</v>
      </c>
      <c r="F1423" t="s">
        <v>5308</v>
      </c>
    </row>
    <row r="1424" spans="1:6">
      <c r="A1424" s="4" t="s">
        <v>2923</v>
      </c>
      <c r="B1424" t="s">
        <v>2924</v>
      </c>
      <c r="C1424" t="s">
        <v>4947</v>
      </c>
      <c r="D1424" t="s">
        <v>5290</v>
      </c>
      <c r="E1424" t="s">
        <v>2924</v>
      </c>
      <c r="F1424" t="s">
        <v>5308</v>
      </c>
    </row>
    <row r="1425" spans="1:6">
      <c r="A1425" t="s">
        <v>3303</v>
      </c>
      <c r="B1425" t="s">
        <v>3304</v>
      </c>
      <c r="C1425" t="s">
        <v>4947</v>
      </c>
      <c r="D1425" t="s">
        <v>5290</v>
      </c>
      <c r="E1425" t="s">
        <v>3304</v>
      </c>
      <c r="F1425" t="s">
        <v>5308</v>
      </c>
    </row>
    <row r="1426" spans="1:6">
      <c r="A1426" t="s">
        <v>3301</v>
      </c>
      <c r="B1426" t="s">
        <v>3302</v>
      </c>
      <c r="C1426" t="s">
        <v>4947</v>
      </c>
      <c r="D1426" t="s">
        <v>5290</v>
      </c>
      <c r="E1426" t="s">
        <v>3302</v>
      </c>
      <c r="F1426" t="s">
        <v>5308</v>
      </c>
    </row>
    <row r="1427" spans="1:6">
      <c r="A1427" t="s">
        <v>4592</v>
      </c>
      <c r="B1427" t="s">
        <v>4593</v>
      </c>
      <c r="C1427" t="s">
        <v>4947</v>
      </c>
      <c r="D1427" t="s">
        <v>5290</v>
      </c>
      <c r="E1427" t="s">
        <v>4593</v>
      </c>
      <c r="F1427" t="s">
        <v>5310</v>
      </c>
    </row>
    <row r="1428" spans="1:6">
      <c r="A1428" t="s">
        <v>4596</v>
      </c>
      <c r="B1428" t="s">
        <v>4597</v>
      </c>
      <c r="C1428" t="s">
        <v>4947</v>
      </c>
      <c r="D1428" t="s">
        <v>5290</v>
      </c>
      <c r="E1428" t="s">
        <v>4597</v>
      </c>
      <c r="F1428" t="s">
        <v>5310</v>
      </c>
    </row>
    <row r="1429" spans="1:6">
      <c r="A1429" t="s">
        <v>4594</v>
      </c>
      <c r="B1429" t="s">
        <v>4595</v>
      </c>
      <c r="C1429" t="s">
        <v>4947</v>
      </c>
      <c r="D1429" t="s">
        <v>5290</v>
      </c>
      <c r="E1429" t="s">
        <v>4595</v>
      </c>
      <c r="F1429" t="s">
        <v>5310</v>
      </c>
    </row>
    <row r="1430" spans="1:6">
      <c r="A1430" s="4" t="s">
        <v>2799</v>
      </c>
      <c r="B1430" t="s">
        <v>2800</v>
      </c>
      <c r="C1430" t="s">
        <v>4947</v>
      </c>
      <c r="D1430" t="s">
        <v>5290</v>
      </c>
      <c r="E1430" t="s">
        <v>2800</v>
      </c>
      <c r="F1430" t="s">
        <v>5308</v>
      </c>
    </row>
    <row r="1431" spans="1:6">
      <c r="A1431" t="s">
        <v>3313</v>
      </c>
      <c r="B1431" t="s">
        <v>3314</v>
      </c>
      <c r="C1431" t="s">
        <v>4947</v>
      </c>
      <c r="D1431" t="s">
        <v>5290</v>
      </c>
      <c r="E1431" t="s">
        <v>3314</v>
      </c>
      <c r="F1431" t="s">
        <v>5308</v>
      </c>
    </row>
    <row r="1432" spans="1:6">
      <c r="A1432" t="s">
        <v>3029</v>
      </c>
      <c r="B1432" t="s">
        <v>3030</v>
      </c>
      <c r="C1432" t="s">
        <v>4947</v>
      </c>
      <c r="D1432" t="s">
        <v>5290</v>
      </c>
      <c r="E1432" t="s">
        <v>3030</v>
      </c>
      <c r="F1432" t="s">
        <v>5308</v>
      </c>
    </row>
    <row r="1433" spans="1:6">
      <c r="A1433" t="s">
        <v>4602</v>
      </c>
      <c r="B1433" t="s">
        <v>4603</v>
      </c>
      <c r="C1433" t="s">
        <v>4947</v>
      </c>
      <c r="D1433" t="s">
        <v>5290</v>
      </c>
      <c r="E1433" t="s">
        <v>4603</v>
      </c>
      <c r="F1433" t="s">
        <v>5310</v>
      </c>
    </row>
    <row r="1434" spans="1:6">
      <c r="A1434" t="s">
        <v>4598</v>
      </c>
      <c r="B1434" t="s">
        <v>4599</v>
      </c>
      <c r="C1434" t="s">
        <v>4947</v>
      </c>
      <c r="D1434" t="s">
        <v>5290</v>
      </c>
      <c r="E1434" t="s">
        <v>4599</v>
      </c>
      <c r="F1434" t="s">
        <v>5310</v>
      </c>
    </row>
    <row r="1435" spans="1:6">
      <c r="A1435" t="s">
        <v>4600</v>
      </c>
      <c r="B1435" t="s">
        <v>4601</v>
      </c>
      <c r="C1435" t="s">
        <v>4947</v>
      </c>
      <c r="D1435" t="s">
        <v>5290</v>
      </c>
      <c r="E1435" t="s">
        <v>4601</v>
      </c>
      <c r="F1435" t="s">
        <v>5310</v>
      </c>
    </row>
    <row r="1436" spans="1:6">
      <c r="A1436" t="s">
        <v>4604</v>
      </c>
      <c r="B1436" t="s">
        <v>4605</v>
      </c>
      <c r="C1436" t="s">
        <v>4947</v>
      </c>
      <c r="D1436" t="s">
        <v>5290</v>
      </c>
      <c r="E1436" t="s">
        <v>4605</v>
      </c>
      <c r="F1436" t="s">
        <v>5310</v>
      </c>
    </row>
    <row r="1437" spans="1:6">
      <c r="A1437" t="s">
        <v>4017</v>
      </c>
      <c r="B1437" t="s">
        <v>4018</v>
      </c>
      <c r="C1437" t="s">
        <v>4947</v>
      </c>
      <c r="D1437" t="s">
        <v>5290</v>
      </c>
      <c r="E1437" t="s">
        <v>4018</v>
      </c>
      <c r="F1437" t="s">
        <v>5310</v>
      </c>
    </row>
    <row r="1438" spans="1:6">
      <c r="A1438" s="4" t="s">
        <v>3603</v>
      </c>
      <c r="B1438" t="s">
        <v>3604</v>
      </c>
      <c r="C1438" t="s">
        <v>4947</v>
      </c>
      <c r="D1438" t="s">
        <v>5290</v>
      </c>
      <c r="E1438" t="s">
        <v>3604</v>
      </c>
      <c r="F1438" t="s">
        <v>5310</v>
      </c>
    </row>
    <row r="1439" spans="1:6">
      <c r="A1439" t="s">
        <v>5203</v>
      </c>
      <c r="B1439" t="s">
        <v>5204</v>
      </c>
      <c r="C1439" t="s">
        <v>4947</v>
      </c>
      <c r="D1439" t="s">
        <v>5290</v>
      </c>
      <c r="E1439" t="s">
        <v>5204</v>
      </c>
      <c r="F1439" t="s">
        <v>5309</v>
      </c>
    </row>
    <row r="1440" spans="1:6">
      <c r="A1440" t="s">
        <v>3315</v>
      </c>
      <c r="B1440" t="s">
        <v>3316</v>
      </c>
      <c r="C1440" t="s">
        <v>4947</v>
      </c>
      <c r="D1440" t="s">
        <v>5290</v>
      </c>
      <c r="E1440" t="s">
        <v>3316</v>
      </c>
      <c r="F1440" t="s">
        <v>5308</v>
      </c>
    </row>
    <row r="1441" spans="1:6">
      <c r="A1441" t="s">
        <v>3025</v>
      </c>
      <c r="B1441" t="s">
        <v>3026</v>
      </c>
      <c r="C1441" t="s">
        <v>4947</v>
      </c>
      <c r="D1441" t="s">
        <v>5290</v>
      </c>
      <c r="E1441" t="s">
        <v>3026</v>
      </c>
      <c r="F1441" t="s">
        <v>5308</v>
      </c>
    </row>
    <row r="1442" spans="1:6">
      <c r="A1442" t="s">
        <v>3027</v>
      </c>
      <c r="B1442" t="s">
        <v>3028</v>
      </c>
      <c r="C1442" t="s">
        <v>4947</v>
      </c>
      <c r="D1442" t="s">
        <v>5290</v>
      </c>
      <c r="E1442" t="s">
        <v>3028</v>
      </c>
      <c r="F1442" t="s">
        <v>5308</v>
      </c>
    </row>
    <row r="1443" spans="1:6">
      <c r="A1443" s="4" t="s">
        <v>2793</v>
      </c>
      <c r="B1443" t="s">
        <v>2794</v>
      </c>
      <c r="C1443" t="s">
        <v>4947</v>
      </c>
      <c r="D1443" t="s">
        <v>5290</v>
      </c>
      <c r="E1443" t="s">
        <v>2794</v>
      </c>
      <c r="F1443" t="s">
        <v>5308</v>
      </c>
    </row>
    <row r="1444" spans="1:6">
      <c r="A1444" t="s">
        <v>4290</v>
      </c>
      <c r="B1444" t="s">
        <v>4291</v>
      </c>
      <c r="C1444" t="s">
        <v>4947</v>
      </c>
      <c r="D1444" t="s">
        <v>5290</v>
      </c>
      <c r="E1444" t="s">
        <v>4291</v>
      </c>
      <c r="F1444" t="s">
        <v>5310</v>
      </c>
    </row>
    <row r="1445" spans="1:6">
      <c r="A1445" t="s">
        <v>4220</v>
      </c>
      <c r="B1445" t="s">
        <v>4221</v>
      </c>
      <c r="C1445" t="s">
        <v>4947</v>
      </c>
      <c r="D1445" t="s">
        <v>5290</v>
      </c>
      <c r="E1445" t="s">
        <v>4221</v>
      </c>
      <c r="F1445" t="s">
        <v>5310</v>
      </c>
    </row>
    <row r="1446" spans="1:6">
      <c r="A1446" t="s">
        <v>4284</v>
      </c>
      <c r="B1446" t="s">
        <v>4285</v>
      </c>
      <c r="C1446" t="s">
        <v>4947</v>
      </c>
      <c r="D1446" t="s">
        <v>5290</v>
      </c>
      <c r="E1446" t="s">
        <v>4285</v>
      </c>
      <c r="F1446" t="s">
        <v>5310</v>
      </c>
    </row>
    <row r="1447" spans="1:6">
      <c r="A1447" t="s">
        <v>4288</v>
      </c>
      <c r="B1447" t="s">
        <v>4289</v>
      </c>
      <c r="C1447" t="s">
        <v>4947</v>
      </c>
      <c r="D1447" t="s">
        <v>5290</v>
      </c>
      <c r="E1447" t="s">
        <v>4289</v>
      </c>
      <c r="F1447" t="s">
        <v>5310</v>
      </c>
    </row>
    <row r="1448" spans="1:6">
      <c r="A1448" t="s">
        <v>4282</v>
      </c>
      <c r="B1448" t="s">
        <v>4283</v>
      </c>
      <c r="C1448" t="s">
        <v>4947</v>
      </c>
      <c r="D1448" t="s">
        <v>5290</v>
      </c>
      <c r="E1448" t="s">
        <v>4283</v>
      </c>
      <c r="F1448" t="s">
        <v>5310</v>
      </c>
    </row>
    <row r="1449" spans="1:6">
      <c r="A1449" t="s">
        <v>4893</v>
      </c>
      <c r="B1449" t="s">
        <v>4894</v>
      </c>
      <c r="C1449" t="s">
        <v>4947</v>
      </c>
      <c r="D1449" t="s">
        <v>5290</v>
      </c>
      <c r="E1449" t="s">
        <v>4894</v>
      </c>
      <c r="F1449" t="s">
        <v>5310</v>
      </c>
    </row>
    <row r="1450" spans="1:6">
      <c r="A1450" t="s">
        <v>4895</v>
      </c>
      <c r="B1450" t="s">
        <v>4896</v>
      </c>
      <c r="C1450" t="s">
        <v>4947</v>
      </c>
      <c r="D1450" t="s">
        <v>5290</v>
      </c>
      <c r="E1450" t="s">
        <v>4896</v>
      </c>
      <c r="F1450" t="s">
        <v>5310</v>
      </c>
    </row>
    <row r="1451" spans="1:6">
      <c r="A1451" t="s">
        <v>4883</v>
      </c>
      <c r="B1451" t="s">
        <v>4884</v>
      </c>
      <c r="C1451" t="s">
        <v>4947</v>
      </c>
      <c r="D1451" t="s">
        <v>5290</v>
      </c>
      <c r="E1451" t="s">
        <v>4884</v>
      </c>
      <c r="F1451" t="s">
        <v>5308</v>
      </c>
    </row>
    <row r="1452" spans="1:6">
      <c r="A1452" t="s">
        <v>4897</v>
      </c>
      <c r="B1452" t="s">
        <v>4898</v>
      </c>
      <c r="C1452" t="s">
        <v>4947</v>
      </c>
      <c r="D1452" t="s">
        <v>5290</v>
      </c>
      <c r="E1452" t="s">
        <v>4898</v>
      </c>
      <c r="F1452" t="s">
        <v>5310</v>
      </c>
    </row>
    <row r="1453" spans="1:6">
      <c r="A1453" t="s">
        <v>4899</v>
      </c>
      <c r="B1453" t="s">
        <v>4900</v>
      </c>
      <c r="C1453" t="s">
        <v>4947</v>
      </c>
      <c r="D1453" t="s">
        <v>5290</v>
      </c>
      <c r="E1453" t="s">
        <v>4900</v>
      </c>
      <c r="F1453" t="s">
        <v>5310</v>
      </c>
    </row>
    <row r="1454" spans="1:6">
      <c r="A1454" t="s">
        <v>4887</v>
      </c>
      <c r="B1454" t="s">
        <v>4888</v>
      </c>
      <c r="C1454" t="s">
        <v>4947</v>
      </c>
      <c r="D1454" t="s">
        <v>5290</v>
      </c>
      <c r="E1454" t="s">
        <v>4888</v>
      </c>
      <c r="F1454" t="s">
        <v>5308</v>
      </c>
    </row>
    <row r="1455" spans="1:6">
      <c r="A1455" t="s">
        <v>4889</v>
      </c>
      <c r="B1455" t="s">
        <v>4890</v>
      </c>
      <c r="C1455" t="s">
        <v>4947</v>
      </c>
      <c r="D1455" t="s">
        <v>5290</v>
      </c>
      <c r="E1455" t="s">
        <v>4890</v>
      </c>
      <c r="F1455" t="e">
        <v>#N/A</v>
      </c>
    </row>
    <row r="1456" spans="1:6">
      <c r="A1456" t="s">
        <v>4891</v>
      </c>
      <c r="B1456" t="s">
        <v>4892</v>
      </c>
      <c r="C1456" t="s">
        <v>4947</v>
      </c>
      <c r="D1456" t="s">
        <v>5290</v>
      </c>
      <c r="E1456" t="s">
        <v>4892</v>
      </c>
      <c r="F1456" t="s">
        <v>5310</v>
      </c>
    </row>
    <row r="1457" spans="1:6">
      <c r="A1457" t="s">
        <v>4885</v>
      </c>
      <c r="B1457" t="s">
        <v>4886</v>
      </c>
      <c r="C1457" t="s">
        <v>4947</v>
      </c>
      <c r="D1457" t="s">
        <v>5290</v>
      </c>
      <c r="E1457" t="s">
        <v>4886</v>
      </c>
      <c r="F1457" t="s">
        <v>5308</v>
      </c>
    </row>
    <row r="1458" spans="1:6">
      <c r="A1458" s="4" t="s">
        <v>2853</v>
      </c>
      <c r="B1458" t="s">
        <v>2854</v>
      </c>
      <c r="C1458" t="s">
        <v>4947</v>
      </c>
      <c r="D1458" t="s">
        <v>5290</v>
      </c>
      <c r="E1458" t="s">
        <v>2854</v>
      </c>
      <c r="F1458" t="s">
        <v>5308</v>
      </c>
    </row>
    <row r="1459" spans="1:6">
      <c r="A1459" s="4" t="s">
        <v>2855</v>
      </c>
      <c r="B1459" t="s">
        <v>2856</v>
      </c>
      <c r="C1459" t="s">
        <v>4947</v>
      </c>
      <c r="D1459" t="s">
        <v>5290</v>
      </c>
      <c r="E1459" t="s">
        <v>2856</v>
      </c>
      <c r="F1459" t="s">
        <v>5308</v>
      </c>
    </row>
    <row r="1460" spans="1:6">
      <c r="A1460" s="4" t="s">
        <v>2859</v>
      </c>
      <c r="B1460" t="s">
        <v>2860</v>
      </c>
      <c r="C1460" t="s">
        <v>4947</v>
      </c>
      <c r="D1460" t="s">
        <v>5290</v>
      </c>
      <c r="E1460" t="s">
        <v>2860</v>
      </c>
      <c r="F1460" t="s">
        <v>5308</v>
      </c>
    </row>
    <row r="1461" spans="1:6">
      <c r="A1461" s="4" t="s">
        <v>2861</v>
      </c>
      <c r="B1461" t="s">
        <v>2862</v>
      </c>
      <c r="C1461" t="s">
        <v>4947</v>
      </c>
      <c r="D1461" t="s">
        <v>5290</v>
      </c>
      <c r="E1461" t="s">
        <v>2862</v>
      </c>
      <c r="F1461" t="s">
        <v>5308</v>
      </c>
    </row>
    <row r="1462" spans="1:6">
      <c r="A1462" s="4" t="s">
        <v>2863</v>
      </c>
      <c r="B1462" t="s">
        <v>2864</v>
      </c>
      <c r="C1462" t="s">
        <v>4947</v>
      </c>
      <c r="D1462" t="s">
        <v>5290</v>
      </c>
      <c r="E1462" t="s">
        <v>2864</v>
      </c>
      <c r="F1462" t="s">
        <v>5308</v>
      </c>
    </row>
    <row r="1463" spans="1:6">
      <c r="A1463" s="4" t="s">
        <v>2847</v>
      </c>
      <c r="B1463" t="s">
        <v>2848</v>
      </c>
      <c r="C1463" t="s">
        <v>4947</v>
      </c>
      <c r="D1463" t="s">
        <v>5290</v>
      </c>
      <c r="E1463" t="s">
        <v>2848</v>
      </c>
      <c r="F1463" t="s">
        <v>5308</v>
      </c>
    </row>
    <row r="1464" spans="1:6">
      <c r="A1464" s="4" t="s">
        <v>2849</v>
      </c>
      <c r="B1464" t="s">
        <v>2850</v>
      </c>
      <c r="C1464" t="s">
        <v>4947</v>
      </c>
      <c r="D1464" t="s">
        <v>5290</v>
      </c>
      <c r="E1464" t="s">
        <v>2850</v>
      </c>
      <c r="F1464" t="s">
        <v>5308</v>
      </c>
    </row>
    <row r="1465" spans="1:6">
      <c r="A1465" s="4" t="s">
        <v>2857</v>
      </c>
      <c r="B1465" t="s">
        <v>2858</v>
      </c>
      <c r="C1465" t="s">
        <v>4947</v>
      </c>
      <c r="D1465" t="s">
        <v>5290</v>
      </c>
      <c r="E1465" t="s">
        <v>2858</v>
      </c>
      <c r="F1465" t="s">
        <v>5308</v>
      </c>
    </row>
    <row r="1466" spans="1:6">
      <c r="A1466" s="4" t="s">
        <v>2851</v>
      </c>
      <c r="B1466" t="s">
        <v>2852</v>
      </c>
      <c r="C1466" t="s">
        <v>4947</v>
      </c>
      <c r="D1466" t="s">
        <v>5290</v>
      </c>
      <c r="E1466" t="s">
        <v>2852</v>
      </c>
      <c r="F1466" t="s">
        <v>5308</v>
      </c>
    </row>
    <row r="1467" spans="1:6">
      <c r="A1467" s="4" t="s">
        <v>2598</v>
      </c>
      <c r="B1467" t="s">
        <v>2599</v>
      </c>
      <c r="C1467" t="s">
        <v>4947</v>
      </c>
      <c r="D1467" t="s">
        <v>5290</v>
      </c>
      <c r="E1467" t="s">
        <v>2599</v>
      </c>
      <c r="F1467" t="s">
        <v>5303</v>
      </c>
    </row>
    <row r="1468" spans="1:6">
      <c r="A1468" s="4" t="s">
        <v>2600</v>
      </c>
      <c r="B1468" t="s">
        <v>2601</v>
      </c>
      <c r="C1468" t="s">
        <v>4947</v>
      </c>
      <c r="D1468" t="s">
        <v>5290</v>
      </c>
      <c r="E1468" t="s">
        <v>2601</v>
      </c>
      <c r="F1468" t="s">
        <v>5303</v>
      </c>
    </row>
    <row r="1469" spans="1:6">
      <c r="A1469" s="4" t="s">
        <v>3533</v>
      </c>
      <c r="B1469" t="s">
        <v>3534</v>
      </c>
      <c r="C1469" t="s">
        <v>4947</v>
      </c>
      <c r="D1469" t="s">
        <v>5290</v>
      </c>
      <c r="E1469" t="s">
        <v>3534</v>
      </c>
      <c r="F1469" t="s">
        <v>5310</v>
      </c>
    </row>
    <row r="1470" spans="1:6">
      <c r="A1470" t="s">
        <v>4342</v>
      </c>
      <c r="B1470" t="s">
        <v>4343</v>
      </c>
      <c r="C1470" t="s">
        <v>4947</v>
      </c>
      <c r="D1470" t="s">
        <v>5290</v>
      </c>
      <c r="E1470" t="s">
        <v>4343</v>
      </c>
      <c r="F1470" t="s">
        <v>5310</v>
      </c>
    </row>
    <row r="1471" spans="1:6">
      <c r="A1471" t="s">
        <v>4075</v>
      </c>
      <c r="B1471" t="s">
        <v>4076</v>
      </c>
      <c r="C1471" t="s">
        <v>4947</v>
      </c>
      <c r="D1471" t="s">
        <v>5290</v>
      </c>
      <c r="E1471" t="s">
        <v>4076</v>
      </c>
      <c r="F1471" t="s">
        <v>5310</v>
      </c>
    </row>
    <row r="1472" spans="1:6">
      <c r="A1472" s="4" t="s">
        <v>2901</v>
      </c>
      <c r="B1472" t="s">
        <v>2902</v>
      </c>
      <c r="C1472" t="s">
        <v>4947</v>
      </c>
      <c r="D1472" t="s">
        <v>5290</v>
      </c>
      <c r="E1472" t="s">
        <v>2902</v>
      </c>
      <c r="F1472" t="s">
        <v>5308</v>
      </c>
    </row>
    <row r="1473" spans="1:6">
      <c r="A1473" s="4" t="s">
        <v>2911</v>
      </c>
      <c r="B1473" t="s">
        <v>2912</v>
      </c>
      <c r="C1473" t="s">
        <v>4947</v>
      </c>
      <c r="D1473" t="s">
        <v>5290</v>
      </c>
      <c r="E1473" t="s">
        <v>2912</v>
      </c>
      <c r="F1473" t="s">
        <v>5308</v>
      </c>
    </row>
    <row r="1474" spans="1:6">
      <c r="A1474" t="s">
        <v>5207</v>
      </c>
      <c r="B1474" t="s">
        <v>5208</v>
      </c>
      <c r="C1474" t="s">
        <v>4947</v>
      </c>
      <c r="D1474" t="s">
        <v>5290</v>
      </c>
      <c r="E1474" t="s">
        <v>5208</v>
      </c>
      <c r="F1474" t="s">
        <v>5306</v>
      </c>
    </row>
    <row r="1475" spans="1:6">
      <c r="A1475" t="s">
        <v>4590</v>
      </c>
      <c r="B1475" t="s">
        <v>4591</v>
      </c>
      <c r="C1475" t="s">
        <v>4947</v>
      </c>
      <c r="D1475" t="s">
        <v>5290</v>
      </c>
      <c r="E1475" t="s">
        <v>4591</v>
      </c>
      <c r="F1475" t="s">
        <v>5310</v>
      </c>
    </row>
    <row r="1476" spans="1:6">
      <c r="A1476" s="4" t="s">
        <v>2907</v>
      </c>
      <c r="B1476" t="s">
        <v>2908</v>
      </c>
      <c r="C1476" t="s">
        <v>4947</v>
      </c>
      <c r="D1476" t="s">
        <v>5290</v>
      </c>
      <c r="E1476" t="s">
        <v>2908</v>
      </c>
      <c r="F1476" t="s">
        <v>5308</v>
      </c>
    </row>
    <row r="1477" spans="1:6">
      <c r="A1477" s="4" t="s">
        <v>2903</v>
      </c>
      <c r="B1477" t="s">
        <v>2904</v>
      </c>
      <c r="C1477" t="s">
        <v>4947</v>
      </c>
      <c r="D1477" t="s">
        <v>5290</v>
      </c>
      <c r="E1477" t="s">
        <v>2904</v>
      </c>
      <c r="F1477" t="s">
        <v>5308</v>
      </c>
    </row>
    <row r="1478" spans="1:6">
      <c r="A1478" s="4" t="s">
        <v>2905</v>
      </c>
      <c r="B1478" t="s">
        <v>2906</v>
      </c>
      <c r="C1478" t="s">
        <v>4947</v>
      </c>
      <c r="D1478" t="s">
        <v>5290</v>
      </c>
      <c r="E1478" t="s">
        <v>2906</v>
      </c>
      <c r="F1478" t="s">
        <v>5308</v>
      </c>
    </row>
    <row r="1479" spans="1:6">
      <c r="A1479" s="4" t="s">
        <v>2909</v>
      </c>
      <c r="B1479" t="s">
        <v>2910</v>
      </c>
      <c r="C1479" t="s">
        <v>4947</v>
      </c>
      <c r="D1479" t="s">
        <v>5290</v>
      </c>
      <c r="E1479" t="s">
        <v>2910</v>
      </c>
      <c r="F1479" t="s">
        <v>5308</v>
      </c>
    </row>
    <row r="1480" spans="1:6">
      <c r="A1480" s="4" t="s">
        <v>2897</v>
      </c>
      <c r="B1480" t="s">
        <v>2898</v>
      </c>
      <c r="C1480" t="s">
        <v>4947</v>
      </c>
      <c r="D1480" t="s">
        <v>5290</v>
      </c>
      <c r="E1480" t="s">
        <v>2898</v>
      </c>
      <c r="F1480" t="s">
        <v>5308</v>
      </c>
    </row>
    <row r="1481" spans="1:6">
      <c r="A1481" t="s">
        <v>3355</v>
      </c>
      <c r="B1481" t="s">
        <v>3356</v>
      </c>
      <c r="C1481" t="s">
        <v>4947</v>
      </c>
      <c r="D1481" t="s">
        <v>5290</v>
      </c>
      <c r="E1481" t="s">
        <v>3356</v>
      </c>
      <c r="F1481" t="s">
        <v>5305</v>
      </c>
    </row>
    <row r="1482" spans="1:6">
      <c r="A1482" s="4" t="s">
        <v>2899</v>
      </c>
      <c r="B1482" t="s">
        <v>2900</v>
      </c>
      <c r="C1482" t="s">
        <v>4947</v>
      </c>
      <c r="D1482" t="s">
        <v>5290</v>
      </c>
      <c r="E1482" t="s">
        <v>2900</v>
      </c>
      <c r="F1482" t="s">
        <v>5308</v>
      </c>
    </row>
    <row r="1483" spans="1:6">
      <c r="A1483" t="s">
        <v>4079</v>
      </c>
      <c r="B1483" t="s">
        <v>4080</v>
      </c>
      <c r="C1483" t="s">
        <v>4947</v>
      </c>
      <c r="D1483" t="s">
        <v>5290</v>
      </c>
      <c r="E1483" t="s">
        <v>4080</v>
      </c>
      <c r="F1483" t="s">
        <v>5310</v>
      </c>
    </row>
    <row r="1484" spans="1:6">
      <c r="A1484" t="s">
        <v>4081</v>
      </c>
      <c r="B1484" t="s">
        <v>4082</v>
      </c>
      <c r="C1484" t="s">
        <v>4947</v>
      </c>
      <c r="D1484" t="s">
        <v>5290</v>
      </c>
      <c r="E1484" t="s">
        <v>4082</v>
      </c>
      <c r="F1484" t="s">
        <v>5310</v>
      </c>
    </row>
    <row r="1485" spans="1:6">
      <c r="A1485" t="s">
        <v>4083</v>
      </c>
      <c r="B1485" t="s">
        <v>4084</v>
      </c>
      <c r="C1485" t="s">
        <v>4947</v>
      </c>
      <c r="D1485" t="s">
        <v>5290</v>
      </c>
      <c r="E1485" t="s">
        <v>4084</v>
      </c>
      <c r="F1485" t="s">
        <v>5310</v>
      </c>
    </row>
    <row r="1486" spans="1:6">
      <c r="A1486" t="s">
        <v>4085</v>
      </c>
      <c r="B1486" t="s">
        <v>4086</v>
      </c>
      <c r="C1486" t="s">
        <v>4947</v>
      </c>
      <c r="D1486" t="s">
        <v>5290</v>
      </c>
      <c r="E1486" t="s">
        <v>4086</v>
      </c>
      <c r="F1486" t="s">
        <v>5310</v>
      </c>
    </row>
    <row r="1487" spans="1:6">
      <c r="A1487" t="s">
        <v>4087</v>
      </c>
      <c r="B1487" t="s">
        <v>4088</v>
      </c>
      <c r="C1487" t="s">
        <v>4947</v>
      </c>
      <c r="D1487" t="s">
        <v>5290</v>
      </c>
      <c r="E1487" t="s">
        <v>4088</v>
      </c>
      <c r="F1487" t="s">
        <v>5310</v>
      </c>
    </row>
    <row r="1488" spans="1:6">
      <c r="A1488" t="s">
        <v>4089</v>
      </c>
      <c r="B1488" t="s">
        <v>4090</v>
      </c>
      <c r="C1488" t="s">
        <v>4947</v>
      </c>
      <c r="D1488" t="s">
        <v>5290</v>
      </c>
      <c r="E1488" t="s">
        <v>4090</v>
      </c>
      <c r="F1488" t="s">
        <v>5310</v>
      </c>
    </row>
    <row r="1489" spans="1:6">
      <c r="A1489" s="4" t="s">
        <v>2919</v>
      </c>
      <c r="B1489" t="s">
        <v>2920</v>
      </c>
      <c r="C1489" t="s">
        <v>4947</v>
      </c>
      <c r="D1489" t="s">
        <v>5290</v>
      </c>
      <c r="E1489" t="s">
        <v>2920</v>
      </c>
      <c r="F1489" t="s">
        <v>5308</v>
      </c>
    </row>
    <row r="1490" spans="1:6">
      <c r="A1490" s="4" t="s">
        <v>2915</v>
      </c>
      <c r="B1490" t="s">
        <v>2916</v>
      </c>
      <c r="C1490" t="s">
        <v>4947</v>
      </c>
      <c r="D1490" t="s">
        <v>5290</v>
      </c>
      <c r="E1490" t="s">
        <v>2916</v>
      </c>
      <c r="F1490" t="s">
        <v>5308</v>
      </c>
    </row>
    <row r="1491" spans="1:6">
      <c r="A1491" s="4" t="s">
        <v>2917</v>
      </c>
      <c r="B1491" t="s">
        <v>2918</v>
      </c>
      <c r="C1491" t="s">
        <v>4947</v>
      </c>
      <c r="D1491" t="s">
        <v>5290</v>
      </c>
      <c r="E1491" t="s">
        <v>2918</v>
      </c>
      <c r="F1491" t="s">
        <v>5308</v>
      </c>
    </row>
    <row r="1492" spans="1:6">
      <c r="A1492" s="4" t="s">
        <v>2921</v>
      </c>
      <c r="B1492" t="s">
        <v>2922</v>
      </c>
      <c r="C1492" t="s">
        <v>4947</v>
      </c>
      <c r="D1492" t="s">
        <v>5290</v>
      </c>
      <c r="E1492" t="s">
        <v>2922</v>
      </c>
      <c r="F1492" t="s">
        <v>5308</v>
      </c>
    </row>
    <row r="1493" spans="1:6">
      <c r="A1493" t="s">
        <v>4013</v>
      </c>
      <c r="B1493" t="s">
        <v>4014</v>
      </c>
      <c r="C1493" t="s">
        <v>4947</v>
      </c>
      <c r="D1493" t="s">
        <v>5290</v>
      </c>
      <c r="E1493" t="s">
        <v>4014</v>
      </c>
      <c r="F1493" t="s">
        <v>5310</v>
      </c>
    </row>
    <row r="1494" spans="1:6">
      <c r="A1494" t="s">
        <v>3997</v>
      </c>
      <c r="B1494" t="s">
        <v>3998</v>
      </c>
      <c r="C1494" t="s">
        <v>4947</v>
      </c>
      <c r="D1494" t="s">
        <v>5290</v>
      </c>
      <c r="E1494" t="s">
        <v>3998</v>
      </c>
      <c r="F1494" t="s">
        <v>5310</v>
      </c>
    </row>
    <row r="1495" spans="1:6">
      <c r="A1495" t="s">
        <v>3999</v>
      </c>
      <c r="B1495" t="s">
        <v>4000</v>
      </c>
      <c r="C1495" t="s">
        <v>4947</v>
      </c>
      <c r="D1495" t="s">
        <v>5290</v>
      </c>
      <c r="E1495" t="s">
        <v>4000</v>
      </c>
      <c r="F1495" t="s">
        <v>5310</v>
      </c>
    </row>
    <row r="1496" spans="1:6">
      <c r="A1496" t="s">
        <v>4356</v>
      </c>
      <c r="B1496" t="s">
        <v>4357</v>
      </c>
      <c r="C1496" t="s">
        <v>4947</v>
      </c>
      <c r="D1496" t="s">
        <v>5290</v>
      </c>
      <c r="E1496" t="s">
        <v>4357</v>
      </c>
      <c r="F1496" t="s">
        <v>5310</v>
      </c>
    </row>
    <row r="1497" spans="1:6">
      <c r="A1497" t="s">
        <v>4462</v>
      </c>
      <c r="B1497" t="s">
        <v>4463</v>
      </c>
      <c r="C1497" t="s">
        <v>4947</v>
      </c>
      <c r="D1497" t="s">
        <v>5290</v>
      </c>
      <c r="E1497" t="s">
        <v>4463</v>
      </c>
      <c r="F1497" t="s">
        <v>5310</v>
      </c>
    </row>
    <row r="1498" spans="1:6">
      <c r="A1498" t="s">
        <v>4464</v>
      </c>
      <c r="B1498" t="s">
        <v>4465</v>
      </c>
      <c r="C1498" t="s">
        <v>4947</v>
      </c>
      <c r="D1498" t="s">
        <v>5290</v>
      </c>
      <c r="E1498" t="s">
        <v>4465</v>
      </c>
      <c r="F1498" t="s">
        <v>5310</v>
      </c>
    </row>
    <row r="1499" spans="1:6">
      <c r="A1499" t="s">
        <v>4466</v>
      </c>
      <c r="B1499" t="s">
        <v>4467</v>
      </c>
      <c r="C1499" t="s">
        <v>4947</v>
      </c>
      <c r="D1499" t="s">
        <v>5290</v>
      </c>
      <c r="E1499" t="s">
        <v>4467</v>
      </c>
      <c r="F1499" t="s">
        <v>5310</v>
      </c>
    </row>
    <row r="1500" spans="1:6">
      <c r="A1500" t="s">
        <v>4468</v>
      </c>
      <c r="B1500" t="s">
        <v>4469</v>
      </c>
      <c r="C1500" t="s">
        <v>4947</v>
      </c>
      <c r="D1500" t="s">
        <v>5290</v>
      </c>
      <c r="E1500" t="s">
        <v>4469</v>
      </c>
      <c r="F1500" t="s">
        <v>5310</v>
      </c>
    </row>
    <row r="1501" spans="1:6">
      <c r="A1501" t="s">
        <v>5119</v>
      </c>
      <c r="B1501" t="s">
        <v>5120</v>
      </c>
      <c r="C1501" t="s">
        <v>4947</v>
      </c>
      <c r="D1501" t="s">
        <v>5290</v>
      </c>
      <c r="E1501" t="s">
        <v>5120</v>
      </c>
      <c r="F1501" t="s">
        <v>5310</v>
      </c>
    </row>
    <row r="1502" spans="1:6">
      <c r="A1502" t="s">
        <v>5109</v>
      </c>
      <c r="B1502" t="s">
        <v>5110</v>
      </c>
      <c r="C1502" t="s">
        <v>4947</v>
      </c>
      <c r="D1502" t="s">
        <v>5290</v>
      </c>
      <c r="E1502" t="s">
        <v>5110</v>
      </c>
      <c r="F1502" t="s">
        <v>5310</v>
      </c>
    </row>
    <row r="1503" spans="1:6">
      <c r="A1503" t="s">
        <v>5111</v>
      </c>
      <c r="B1503" t="s">
        <v>5112</v>
      </c>
      <c r="C1503" t="s">
        <v>4947</v>
      </c>
      <c r="D1503" t="s">
        <v>5290</v>
      </c>
      <c r="E1503" t="s">
        <v>5112</v>
      </c>
      <c r="F1503" t="s">
        <v>5310</v>
      </c>
    </row>
    <row r="1504" spans="1:6">
      <c r="A1504" t="s">
        <v>5113</v>
      </c>
      <c r="B1504" t="s">
        <v>5114</v>
      </c>
      <c r="C1504" t="s">
        <v>4947</v>
      </c>
      <c r="D1504" t="s">
        <v>5290</v>
      </c>
      <c r="E1504" t="s">
        <v>5114</v>
      </c>
      <c r="F1504" t="s">
        <v>5310</v>
      </c>
    </row>
    <row r="1505" spans="1:6">
      <c r="A1505" t="s">
        <v>5121</v>
      </c>
      <c r="B1505" t="s">
        <v>5122</v>
      </c>
      <c r="C1505" t="s">
        <v>4947</v>
      </c>
      <c r="D1505" t="s">
        <v>5290</v>
      </c>
      <c r="E1505" t="s">
        <v>5122</v>
      </c>
      <c r="F1505" t="s">
        <v>5310</v>
      </c>
    </row>
    <row r="1506" spans="1:6">
      <c r="A1506" t="s">
        <v>5117</v>
      </c>
      <c r="B1506" t="s">
        <v>5118</v>
      </c>
      <c r="C1506" t="s">
        <v>4947</v>
      </c>
      <c r="D1506" t="s">
        <v>5290</v>
      </c>
      <c r="E1506" t="s">
        <v>5118</v>
      </c>
      <c r="F1506" t="s">
        <v>5310</v>
      </c>
    </row>
    <row r="1507" spans="1:6">
      <c r="A1507" t="s">
        <v>5105</v>
      </c>
      <c r="B1507" t="s">
        <v>5106</v>
      </c>
      <c r="C1507" t="s">
        <v>4947</v>
      </c>
      <c r="D1507" t="s">
        <v>5290</v>
      </c>
      <c r="E1507" t="s">
        <v>5106</v>
      </c>
      <c r="F1507" t="s">
        <v>5310</v>
      </c>
    </row>
    <row r="1508" spans="1:6">
      <c r="A1508" t="s">
        <v>5107</v>
      </c>
      <c r="B1508" t="s">
        <v>5108</v>
      </c>
      <c r="C1508" t="s">
        <v>4947</v>
      </c>
      <c r="D1508" t="s">
        <v>5290</v>
      </c>
      <c r="E1508" t="s">
        <v>5108</v>
      </c>
      <c r="F1508" t="s">
        <v>5310</v>
      </c>
    </row>
    <row r="1509" spans="1:6">
      <c r="A1509" t="s">
        <v>5115</v>
      </c>
      <c r="B1509" t="s">
        <v>5116</v>
      </c>
      <c r="C1509" t="s">
        <v>4947</v>
      </c>
      <c r="D1509" t="s">
        <v>5290</v>
      </c>
      <c r="E1509" t="s">
        <v>5116</v>
      </c>
      <c r="F1509" t="s">
        <v>5310</v>
      </c>
    </row>
    <row r="1510" spans="1:6">
      <c r="A1510" t="s">
        <v>4470</v>
      </c>
      <c r="B1510" t="s">
        <v>4471</v>
      </c>
      <c r="C1510" t="s">
        <v>4947</v>
      </c>
      <c r="D1510" t="s">
        <v>5290</v>
      </c>
      <c r="E1510" t="s">
        <v>4471</v>
      </c>
      <c r="F1510" t="s">
        <v>5310</v>
      </c>
    </row>
    <row r="1511" spans="1:6">
      <c r="A1511" t="s">
        <v>4472</v>
      </c>
      <c r="B1511" t="s">
        <v>4473</v>
      </c>
      <c r="C1511" t="s">
        <v>4947</v>
      </c>
      <c r="D1511" t="s">
        <v>5290</v>
      </c>
      <c r="E1511" t="s">
        <v>4473</v>
      </c>
      <c r="F1511" t="s">
        <v>5310</v>
      </c>
    </row>
    <row r="1512" spans="1:6">
      <c r="A1512" t="s">
        <v>4474</v>
      </c>
      <c r="B1512" t="s">
        <v>4475</v>
      </c>
      <c r="C1512" t="s">
        <v>4947</v>
      </c>
      <c r="D1512" t="s">
        <v>5290</v>
      </c>
      <c r="E1512" t="s">
        <v>4475</v>
      </c>
      <c r="F1512" t="s">
        <v>5310</v>
      </c>
    </row>
    <row r="1513" spans="1:6">
      <c r="A1513" t="s">
        <v>4476</v>
      </c>
      <c r="B1513" t="s">
        <v>4477</v>
      </c>
      <c r="C1513" t="s">
        <v>4947</v>
      </c>
      <c r="D1513" t="s">
        <v>5290</v>
      </c>
      <c r="E1513" t="s">
        <v>4477</v>
      </c>
      <c r="F1513" t="s">
        <v>5310</v>
      </c>
    </row>
    <row r="1514" spans="1:6">
      <c r="A1514" t="s">
        <v>5125</v>
      </c>
      <c r="B1514" t="s">
        <v>5126</v>
      </c>
      <c r="C1514" t="s">
        <v>4947</v>
      </c>
      <c r="D1514" t="s">
        <v>5290</v>
      </c>
      <c r="E1514" t="s">
        <v>5126</v>
      </c>
      <c r="F1514" t="s">
        <v>5310</v>
      </c>
    </row>
    <row r="1515" spans="1:6">
      <c r="A1515" t="s">
        <v>5123</v>
      </c>
      <c r="B1515" t="s">
        <v>5124</v>
      </c>
      <c r="C1515" t="s">
        <v>4947</v>
      </c>
      <c r="D1515" t="s">
        <v>5290</v>
      </c>
      <c r="E1515" t="s">
        <v>5124</v>
      </c>
      <c r="F1515" t="s">
        <v>5310</v>
      </c>
    </row>
    <row r="1516" spans="1:6">
      <c r="A1516" t="s">
        <v>4304</v>
      </c>
      <c r="B1516" t="s">
        <v>4305</v>
      </c>
      <c r="C1516" t="s">
        <v>4947</v>
      </c>
      <c r="D1516" t="s">
        <v>5290</v>
      </c>
      <c r="E1516" t="s">
        <v>4305</v>
      </c>
      <c r="F1516" t="s">
        <v>5310</v>
      </c>
    </row>
    <row r="1517" spans="1:6">
      <c r="A1517" t="s">
        <v>4306</v>
      </c>
      <c r="B1517" t="s">
        <v>4307</v>
      </c>
      <c r="C1517" t="s">
        <v>4947</v>
      </c>
      <c r="D1517" t="s">
        <v>5290</v>
      </c>
      <c r="E1517" t="s">
        <v>4307</v>
      </c>
      <c r="F1517" t="s">
        <v>5310</v>
      </c>
    </row>
    <row r="1518" spans="1:6">
      <c r="A1518" t="s">
        <v>4308</v>
      </c>
      <c r="B1518" t="s">
        <v>4309</v>
      </c>
      <c r="C1518" t="s">
        <v>4947</v>
      </c>
      <c r="D1518" t="s">
        <v>5290</v>
      </c>
      <c r="E1518" t="s">
        <v>4309</v>
      </c>
      <c r="F1518" t="s">
        <v>5310</v>
      </c>
    </row>
    <row r="1519" spans="1:6">
      <c r="A1519" t="s">
        <v>4903</v>
      </c>
      <c r="B1519" t="s">
        <v>4904</v>
      </c>
      <c r="C1519" t="s">
        <v>4947</v>
      </c>
      <c r="D1519" t="s">
        <v>5290</v>
      </c>
      <c r="E1519" t="s">
        <v>4904</v>
      </c>
      <c r="F1519" t="s">
        <v>5310</v>
      </c>
    </row>
    <row r="1520" spans="1:6">
      <c r="A1520" s="4" t="s">
        <v>3619</v>
      </c>
      <c r="B1520" t="s">
        <v>3620</v>
      </c>
      <c r="C1520" t="s">
        <v>4947</v>
      </c>
      <c r="D1520" t="s">
        <v>5290</v>
      </c>
      <c r="E1520" t="s">
        <v>3620</v>
      </c>
      <c r="F1520" t="s">
        <v>5310</v>
      </c>
    </row>
    <row r="1521" spans="1:6">
      <c r="A1521" t="s">
        <v>3054</v>
      </c>
      <c r="B1521" t="s">
        <v>3055</v>
      </c>
      <c r="C1521" t="s">
        <v>4947</v>
      </c>
      <c r="D1521" t="s">
        <v>5290</v>
      </c>
      <c r="E1521" t="s">
        <v>3055</v>
      </c>
      <c r="F1521" t="s">
        <v>5308</v>
      </c>
    </row>
    <row r="1522" spans="1:6">
      <c r="A1522" t="s">
        <v>4580</v>
      </c>
      <c r="B1522" t="s">
        <v>4581</v>
      </c>
      <c r="C1522" t="s">
        <v>4947</v>
      </c>
      <c r="D1522" t="s">
        <v>5290</v>
      </c>
      <c r="E1522" t="s">
        <v>4581</v>
      </c>
      <c r="F1522" t="s">
        <v>5310</v>
      </c>
    </row>
    <row r="1523" spans="1:6">
      <c r="A1523" t="s">
        <v>4582</v>
      </c>
      <c r="B1523" t="s">
        <v>4583</v>
      </c>
      <c r="C1523" t="s">
        <v>4947</v>
      </c>
      <c r="D1523" t="s">
        <v>5290</v>
      </c>
      <c r="E1523" t="s">
        <v>4583</v>
      </c>
      <c r="F1523" t="s">
        <v>5310</v>
      </c>
    </row>
    <row r="1524" spans="1:6">
      <c r="A1524" s="4" t="s">
        <v>2875</v>
      </c>
      <c r="B1524" t="s">
        <v>2876</v>
      </c>
      <c r="C1524" t="s">
        <v>4947</v>
      </c>
      <c r="D1524" t="s">
        <v>5290</v>
      </c>
      <c r="E1524" t="s">
        <v>2876</v>
      </c>
      <c r="F1524" t="s">
        <v>5308</v>
      </c>
    </row>
    <row r="1525" spans="1:6">
      <c r="A1525" s="4" t="s">
        <v>2602</v>
      </c>
      <c r="B1525" t="s">
        <v>2603</v>
      </c>
      <c r="C1525" t="s">
        <v>4947</v>
      </c>
      <c r="D1525" t="s">
        <v>5290</v>
      </c>
      <c r="E1525" t="s">
        <v>2603</v>
      </c>
      <c r="F1525" t="s">
        <v>5303</v>
      </c>
    </row>
    <row r="1526" spans="1:6">
      <c r="A1526" s="4" t="s">
        <v>2604</v>
      </c>
      <c r="B1526" t="s">
        <v>2605</v>
      </c>
      <c r="C1526" t="s">
        <v>4947</v>
      </c>
      <c r="D1526" t="s">
        <v>5290</v>
      </c>
      <c r="E1526" t="s">
        <v>2605</v>
      </c>
      <c r="F1526" t="s">
        <v>5303</v>
      </c>
    </row>
    <row r="1527" spans="1:6">
      <c r="A1527" s="4" t="s">
        <v>2610</v>
      </c>
      <c r="B1527" t="s">
        <v>2611</v>
      </c>
      <c r="C1527" t="s">
        <v>4947</v>
      </c>
      <c r="D1527" t="s">
        <v>5290</v>
      </c>
      <c r="E1527" t="s">
        <v>2611</v>
      </c>
      <c r="F1527" t="s">
        <v>5303</v>
      </c>
    </row>
    <row r="1528" spans="1:6">
      <c r="A1528" s="4" t="s">
        <v>2606</v>
      </c>
      <c r="B1528" t="s">
        <v>2607</v>
      </c>
      <c r="C1528" t="s">
        <v>4947</v>
      </c>
      <c r="D1528" t="s">
        <v>5290</v>
      </c>
      <c r="E1528" t="s">
        <v>2607</v>
      </c>
      <c r="F1528" t="s">
        <v>5303</v>
      </c>
    </row>
    <row r="1529" spans="1:6">
      <c r="A1529" t="s">
        <v>4504</v>
      </c>
      <c r="B1529" t="s">
        <v>4505</v>
      </c>
      <c r="C1529" t="s">
        <v>4947</v>
      </c>
      <c r="D1529" t="s">
        <v>5290</v>
      </c>
      <c r="E1529" t="s">
        <v>4505</v>
      </c>
      <c r="F1529" t="s">
        <v>5310</v>
      </c>
    </row>
    <row r="1530" spans="1:6">
      <c r="A1530" s="4" t="s">
        <v>2608</v>
      </c>
      <c r="B1530" t="s">
        <v>2609</v>
      </c>
      <c r="C1530" t="s">
        <v>4947</v>
      </c>
      <c r="D1530" t="s">
        <v>5290</v>
      </c>
      <c r="E1530" t="s">
        <v>2609</v>
      </c>
      <c r="F1530" t="s">
        <v>5303</v>
      </c>
    </row>
    <row r="1531" spans="1:6">
      <c r="A1531" t="s">
        <v>4077</v>
      </c>
      <c r="B1531" t="s">
        <v>4078</v>
      </c>
      <c r="C1531" t="s">
        <v>4947</v>
      </c>
      <c r="D1531" t="s">
        <v>5290</v>
      </c>
      <c r="E1531" t="s">
        <v>4078</v>
      </c>
      <c r="F1531" t="s">
        <v>5310</v>
      </c>
    </row>
    <row r="1532" spans="1:6">
      <c r="A1532" t="s">
        <v>3130</v>
      </c>
      <c r="B1532" t="s">
        <v>3131</v>
      </c>
      <c r="C1532" t="s">
        <v>4947</v>
      </c>
      <c r="D1532" t="s">
        <v>5290</v>
      </c>
      <c r="E1532" t="s">
        <v>3131</v>
      </c>
      <c r="F1532" t="s">
        <v>5308</v>
      </c>
    </row>
    <row r="1533" spans="1:6">
      <c r="A1533" t="s">
        <v>3140</v>
      </c>
      <c r="B1533" t="s">
        <v>3141</v>
      </c>
      <c r="C1533" t="s">
        <v>4947</v>
      </c>
      <c r="D1533" t="s">
        <v>5290</v>
      </c>
      <c r="E1533" t="s">
        <v>3141</v>
      </c>
      <c r="F1533" t="s">
        <v>5308</v>
      </c>
    </row>
    <row r="1534" spans="1:6">
      <c r="A1534" t="s">
        <v>3142</v>
      </c>
      <c r="B1534" t="s">
        <v>3143</v>
      </c>
      <c r="C1534" t="s">
        <v>4947</v>
      </c>
      <c r="D1534" t="s">
        <v>5290</v>
      </c>
      <c r="E1534" t="s">
        <v>3143</v>
      </c>
      <c r="F1534" t="s">
        <v>5308</v>
      </c>
    </row>
    <row r="1535" spans="1:6">
      <c r="A1535" t="s">
        <v>3144</v>
      </c>
      <c r="B1535" t="s">
        <v>3145</v>
      </c>
      <c r="C1535" t="s">
        <v>4947</v>
      </c>
      <c r="D1535" t="s">
        <v>5290</v>
      </c>
      <c r="E1535" t="s">
        <v>3145</v>
      </c>
      <c r="F1535" t="s">
        <v>5308</v>
      </c>
    </row>
    <row r="1536" spans="1:6">
      <c r="A1536" t="s">
        <v>3146</v>
      </c>
      <c r="B1536" t="s">
        <v>3147</v>
      </c>
      <c r="C1536" t="s">
        <v>4947</v>
      </c>
      <c r="D1536" t="s">
        <v>5290</v>
      </c>
      <c r="E1536" t="s">
        <v>3147</v>
      </c>
      <c r="F1536" t="s">
        <v>5308</v>
      </c>
    </row>
    <row r="1537" spans="1:6">
      <c r="A1537" t="s">
        <v>3148</v>
      </c>
      <c r="B1537" t="s">
        <v>3149</v>
      </c>
      <c r="C1537" t="s">
        <v>4947</v>
      </c>
      <c r="D1537" t="s">
        <v>5290</v>
      </c>
      <c r="E1537" t="s">
        <v>3149</v>
      </c>
      <c r="F1537" t="s">
        <v>5308</v>
      </c>
    </row>
    <row r="1538" spans="1:6">
      <c r="A1538" t="s">
        <v>3150</v>
      </c>
      <c r="B1538" t="s">
        <v>3151</v>
      </c>
      <c r="C1538" t="s">
        <v>4947</v>
      </c>
      <c r="D1538" t="s">
        <v>5290</v>
      </c>
      <c r="E1538" t="s">
        <v>3151</v>
      </c>
      <c r="F1538" t="s">
        <v>5308</v>
      </c>
    </row>
    <row r="1539" spans="1:6">
      <c r="A1539" t="s">
        <v>3152</v>
      </c>
      <c r="B1539" t="s">
        <v>3153</v>
      </c>
      <c r="C1539" t="s">
        <v>4947</v>
      </c>
      <c r="D1539" t="s">
        <v>5290</v>
      </c>
      <c r="E1539" t="s">
        <v>3153</v>
      </c>
      <c r="F1539" t="s">
        <v>5308</v>
      </c>
    </row>
    <row r="1540" spans="1:6">
      <c r="A1540" t="s">
        <v>3154</v>
      </c>
      <c r="B1540" t="s">
        <v>3155</v>
      </c>
      <c r="C1540" t="s">
        <v>4947</v>
      </c>
      <c r="D1540" t="s">
        <v>5290</v>
      </c>
      <c r="E1540" t="s">
        <v>3155</v>
      </c>
      <c r="F1540" t="s">
        <v>5308</v>
      </c>
    </row>
    <row r="1541" spans="1:6">
      <c r="A1541" t="s">
        <v>3156</v>
      </c>
      <c r="B1541" t="s">
        <v>3157</v>
      </c>
      <c r="C1541" t="s">
        <v>4947</v>
      </c>
      <c r="D1541" t="s">
        <v>5290</v>
      </c>
      <c r="E1541" t="s">
        <v>3157</v>
      </c>
      <c r="F1541" t="s">
        <v>5308</v>
      </c>
    </row>
    <row r="1542" spans="1:6">
      <c r="A1542" t="s">
        <v>3132</v>
      </c>
      <c r="B1542" t="s">
        <v>3133</v>
      </c>
      <c r="C1542" t="s">
        <v>4947</v>
      </c>
      <c r="D1542" t="s">
        <v>5290</v>
      </c>
      <c r="E1542" t="s">
        <v>3133</v>
      </c>
      <c r="F1542" t="s">
        <v>5308</v>
      </c>
    </row>
    <row r="1543" spans="1:6">
      <c r="A1543" t="s">
        <v>3134</v>
      </c>
      <c r="B1543" t="s">
        <v>3135</v>
      </c>
      <c r="C1543" t="s">
        <v>4947</v>
      </c>
      <c r="D1543" t="s">
        <v>5290</v>
      </c>
      <c r="E1543" t="s">
        <v>3135</v>
      </c>
      <c r="F1543" t="s">
        <v>5308</v>
      </c>
    </row>
    <row r="1544" spans="1:6">
      <c r="A1544" t="s">
        <v>3136</v>
      </c>
      <c r="B1544" t="s">
        <v>3137</v>
      </c>
      <c r="C1544" t="s">
        <v>4947</v>
      </c>
      <c r="D1544" t="s">
        <v>5290</v>
      </c>
      <c r="E1544" t="s">
        <v>3137</v>
      </c>
      <c r="F1544" t="s">
        <v>5308</v>
      </c>
    </row>
    <row r="1545" spans="1:6">
      <c r="A1545" t="s">
        <v>3138</v>
      </c>
      <c r="B1545" t="s">
        <v>3139</v>
      </c>
      <c r="C1545" t="s">
        <v>4947</v>
      </c>
      <c r="D1545" t="s">
        <v>5290</v>
      </c>
      <c r="E1545" t="s">
        <v>3139</v>
      </c>
      <c r="F1545" t="s">
        <v>5308</v>
      </c>
    </row>
    <row r="1546" spans="1:6">
      <c r="A1546" t="s">
        <v>3158</v>
      </c>
      <c r="B1546" t="s">
        <v>3159</v>
      </c>
      <c r="C1546" t="s">
        <v>4947</v>
      </c>
      <c r="D1546" t="s">
        <v>5290</v>
      </c>
      <c r="E1546" t="s">
        <v>3159</v>
      </c>
      <c r="F1546" t="s">
        <v>5308</v>
      </c>
    </row>
    <row r="1547" spans="1:6">
      <c r="A1547" s="4" t="s">
        <v>3535</v>
      </c>
      <c r="B1547" t="s">
        <v>3536</v>
      </c>
      <c r="C1547" t="s">
        <v>4947</v>
      </c>
      <c r="D1547" t="s">
        <v>5290</v>
      </c>
      <c r="E1547" t="s">
        <v>3536</v>
      </c>
      <c r="F1547" t="s">
        <v>5310</v>
      </c>
    </row>
    <row r="1548" spans="1:6">
      <c r="A1548" t="s">
        <v>4506</v>
      </c>
      <c r="B1548" t="s">
        <v>4507</v>
      </c>
      <c r="C1548" t="s">
        <v>4947</v>
      </c>
      <c r="D1548" t="s">
        <v>5290</v>
      </c>
      <c r="E1548" t="s">
        <v>4507</v>
      </c>
      <c r="F1548" t="s">
        <v>5310</v>
      </c>
    </row>
    <row r="1549" spans="1:6">
      <c r="A1549" s="4" t="s">
        <v>2895</v>
      </c>
      <c r="B1549" t="s">
        <v>2896</v>
      </c>
      <c r="C1549" t="s">
        <v>4947</v>
      </c>
      <c r="D1549" t="s">
        <v>5290</v>
      </c>
      <c r="E1549" t="s">
        <v>2896</v>
      </c>
      <c r="F1549" t="s">
        <v>5308</v>
      </c>
    </row>
    <row r="1550" spans="1:6">
      <c r="A1550" s="4" t="s">
        <v>2943</v>
      </c>
      <c r="B1550" t="s">
        <v>2944</v>
      </c>
      <c r="C1550" t="s">
        <v>4947</v>
      </c>
      <c r="D1550" t="s">
        <v>5290</v>
      </c>
      <c r="E1550" t="s">
        <v>2944</v>
      </c>
      <c r="F1550" t="s">
        <v>5308</v>
      </c>
    </row>
    <row r="1551" spans="1:6">
      <c r="A1551" t="s">
        <v>4578</v>
      </c>
      <c r="B1551" t="s">
        <v>4579</v>
      </c>
      <c r="C1551" t="s">
        <v>4947</v>
      </c>
      <c r="D1551" t="s">
        <v>5290</v>
      </c>
      <c r="E1551" t="s">
        <v>4579</v>
      </c>
      <c r="F1551" t="s">
        <v>5310</v>
      </c>
    </row>
    <row r="1552" spans="1:6">
      <c r="A1552" t="s">
        <v>4927</v>
      </c>
      <c r="B1552" t="s">
        <v>4928</v>
      </c>
      <c r="C1552" t="s">
        <v>4947</v>
      </c>
      <c r="D1552" t="s">
        <v>5290</v>
      </c>
      <c r="E1552" t="s">
        <v>4928</v>
      </c>
      <c r="F1552" t="s">
        <v>5310</v>
      </c>
    </row>
    <row r="1553" spans="1:6">
      <c r="A1553" t="s">
        <v>5193</v>
      </c>
      <c r="B1553" t="s">
        <v>5194</v>
      </c>
      <c r="C1553" t="s">
        <v>4947</v>
      </c>
      <c r="D1553" t="s">
        <v>5290</v>
      </c>
      <c r="E1553" t="s">
        <v>5194</v>
      </c>
      <c r="F1553" t="s">
        <v>5309</v>
      </c>
    </row>
    <row r="1554" spans="1:6">
      <c r="A1554" t="s">
        <v>4254</v>
      </c>
      <c r="B1554" t="s">
        <v>4255</v>
      </c>
      <c r="C1554" t="s">
        <v>4947</v>
      </c>
      <c r="D1554" t="s">
        <v>5290</v>
      </c>
      <c r="E1554" t="s">
        <v>4255</v>
      </c>
      <c r="F1554" t="s">
        <v>5310</v>
      </c>
    </row>
    <row r="1555" spans="1:6">
      <c r="A1555" t="s">
        <v>4256</v>
      </c>
      <c r="B1555" t="s">
        <v>4257</v>
      </c>
      <c r="C1555" t="s">
        <v>4947</v>
      </c>
      <c r="D1555" t="s">
        <v>5290</v>
      </c>
      <c r="E1555" t="s">
        <v>4257</v>
      </c>
      <c r="F1555" t="s">
        <v>5310</v>
      </c>
    </row>
    <row r="1556" spans="1:6">
      <c r="A1556" t="s">
        <v>3333</v>
      </c>
      <c r="B1556" t="s">
        <v>3334</v>
      </c>
      <c r="C1556" t="s">
        <v>4947</v>
      </c>
      <c r="D1556" t="s">
        <v>5290</v>
      </c>
      <c r="E1556" t="s">
        <v>3334</v>
      </c>
      <c r="F1556" t="s">
        <v>5308</v>
      </c>
    </row>
    <row r="1557" spans="1:6">
      <c r="A1557" t="s">
        <v>3331</v>
      </c>
      <c r="B1557" t="s">
        <v>3332</v>
      </c>
      <c r="C1557" t="s">
        <v>4947</v>
      </c>
      <c r="D1557" t="s">
        <v>5290</v>
      </c>
      <c r="E1557" t="s">
        <v>3332</v>
      </c>
      <c r="F1557" t="s">
        <v>5308</v>
      </c>
    </row>
    <row r="1558" spans="1:6">
      <c r="A1558" t="s">
        <v>4298</v>
      </c>
      <c r="B1558" t="s">
        <v>4299</v>
      </c>
      <c r="C1558" t="s">
        <v>4947</v>
      </c>
      <c r="D1558" t="s">
        <v>5290</v>
      </c>
      <c r="E1558" t="s">
        <v>4299</v>
      </c>
      <c r="F1558" t="s">
        <v>5310</v>
      </c>
    </row>
    <row r="1559" spans="1:6">
      <c r="A1559" t="s">
        <v>3327</v>
      </c>
      <c r="B1559" t="s">
        <v>3328</v>
      </c>
      <c r="C1559" t="s">
        <v>4947</v>
      </c>
      <c r="D1559" t="s">
        <v>5290</v>
      </c>
      <c r="E1559" t="s">
        <v>3328</v>
      </c>
      <c r="F1559" t="s">
        <v>5308</v>
      </c>
    </row>
    <row r="1560" spans="1:6">
      <c r="A1560" t="s">
        <v>3329</v>
      </c>
      <c r="B1560" t="s">
        <v>3330</v>
      </c>
      <c r="C1560" t="s">
        <v>4947</v>
      </c>
      <c r="D1560" t="s">
        <v>5290</v>
      </c>
      <c r="E1560" t="s">
        <v>3330</v>
      </c>
      <c r="F1560" t="s">
        <v>5308</v>
      </c>
    </row>
    <row r="1561" spans="1:6">
      <c r="A1561" t="s">
        <v>4228</v>
      </c>
      <c r="B1561" t="s">
        <v>4229</v>
      </c>
      <c r="C1561" t="s">
        <v>4947</v>
      </c>
      <c r="D1561" t="s">
        <v>5290</v>
      </c>
      <c r="E1561" t="s">
        <v>4229</v>
      </c>
      <c r="F1561" t="s">
        <v>5310</v>
      </c>
    </row>
    <row r="1562" spans="1:6">
      <c r="A1562" t="s">
        <v>4230</v>
      </c>
      <c r="B1562" t="s">
        <v>4231</v>
      </c>
      <c r="C1562" t="s">
        <v>4947</v>
      </c>
      <c r="D1562" t="s">
        <v>5290</v>
      </c>
      <c r="E1562" t="s">
        <v>4231</v>
      </c>
      <c r="F1562" t="s">
        <v>5310</v>
      </c>
    </row>
    <row r="1563" spans="1:6">
      <c r="A1563" t="s">
        <v>4340</v>
      </c>
      <c r="B1563" t="s">
        <v>4341</v>
      </c>
      <c r="C1563" t="s">
        <v>4947</v>
      </c>
      <c r="D1563" t="s">
        <v>5290</v>
      </c>
      <c r="E1563" t="s">
        <v>4341</v>
      </c>
      <c r="F1563" t="s">
        <v>5310</v>
      </c>
    </row>
    <row r="1564" spans="1:6">
      <c r="A1564" t="s">
        <v>4338</v>
      </c>
      <c r="B1564" t="s">
        <v>4339</v>
      </c>
      <c r="C1564" t="s">
        <v>4947</v>
      </c>
      <c r="D1564" t="s">
        <v>5290</v>
      </c>
      <c r="E1564" t="s">
        <v>4339</v>
      </c>
      <c r="F1564" t="s">
        <v>5310</v>
      </c>
    </row>
    <row r="1565" spans="1:6">
      <c r="A1565" t="s">
        <v>4336</v>
      </c>
      <c r="B1565" t="s">
        <v>4337</v>
      </c>
      <c r="C1565" t="s">
        <v>4947</v>
      </c>
      <c r="D1565" t="s">
        <v>5290</v>
      </c>
      <c r="E1565" t="s">
        <v>4337</v>
      </c>
      <c r="F1565" t="s">
        <v>5310</v>
      </c>
    </row>
    <row r="1566" spans="1:6">
      <c r="A1566" t="s">
        <v>4093</v>
      </c>
      <c r="B1566" t="s">
        <v>4094</v>
      </c>
      <c r="C1566" t="s">
        <v>4947</v>
      </c>
      <c r="D1566" t="s">
        <v>5290</v>
      </c>
      <c r="E1566" t="s">
        <v>4094</v>
      </c>
      <c r="F1566" t="s">
        <v>5310</v>
      </c>
    </row>
    <row r="1567" spans="1:6">
      <c r="A1567" t="s">
        <v>4091</v>
      </c>
      <c r="B1567" t="s">
        <v>4092</v>
      </c>
      <c r="C1567" t="s">
        <v>4947</v>
      </c>
      <c r="D1567" t="s">
        <v>5290</v>
      </c>
      <c r="E1567" t="s">
        <v>4092</v>
      </c>
      <c r="F1567" t="s">
        <v>5310</v>
      </c>
    </row>
    <row r="1568" spans="1:6">
      <c r="A1568" t="s">
        <v>4358</v>
      </c>
      <c r="B1568" t="s">
        <v>4359</v>
      </c>
      <c r="C1568" t="s">
        <v>4947</v>
      </c>
      <c r="D1568" t="s">
        <v>5290</v>
      </c>
      <c r="E1568" t="s">
        <v>4359</v>
      </c>
      <c r="F1568" t="s">
        <v>5310</v>
      </c>
    </row>
    <row r="1569" spans="1:6">
      <c r="A1569" t="s">
        <v>3042</v>
      </c>
      <c r="B1569" t="s">
        <v>3043</v>
      </c>
      <c r="C1569" t="s">
        <v>4947</v>
      </c>
      <c r="D1569" t="s">
        <v>5290</v>
      </c>
      <c r="E1569" t="s">
        <v>3043</v>
      </c>
      <c r="F1569" t="s">
        <v>5308</v>
      </c>
    </row>
    <row r="1570" spans="1:6">
      <c r="A1570" t="s">
        <v>3044</v>
      </c>
      <c r="B1570" t="s">
        <v>3045</v>
      </c>
      <c r="C1570" t="s">
        <v>4947</v>
      </c>
      <c r="D1570" t="s">
        <v>5290</v>
      </c>
      <c r="E1570" t="s">
        <v>3045</v>
      </c>
      <c r="F1570" t="s">
        <v>5308</v>
      </c>
    </row>
    <row r="1571" spans="1:6">
      <c r="A1571" t="s">
        <v>3046</v>
      </c>
      <c r="B1571" t="s">
        <v>3047</v>
      </c>
      <c r="C1571" t="s">
        <v>4947</v>
      </c>
      <c r="D1571" t="s">
        <v>5290</v>
      </c>
      <c r="E1571" t="s">
        <v>3047</v>
      </c>
      <c r="F1571" t="s">
        <v>5308</v>
      </c>
    </row>
    <row r="1572" spans="1:6">
      <c r="A1572" s="4" t="s">
        <v>3531</v>
      </c>
      <c r="B1572" t="s">
        <v>3532</v>
      </c>
      <c r="C1572" t="s">
        <v>4947</v>
      </c>
      <c r="D1572" t="s">
        <v>5290</v>
      </c>
      <c r="E1572" t="s">
        <v>3532</v>
      </c>
      <c r="F1572" t="s">
        <v>5310</v>
      </c>
    </row>
    <row r="1573" spans="1:6">
      <c r="A1573" t="s">
        <v>4033</v>
      </c>
      <c r="B1573" t="s">
        <v>4034</v>
      </c>
      <c r="C1573" t="s">
        <v>4947</v>
      </c>
      <c r="D1573" t="s">
        <v>5290</v>
      </c>
      <c r="E1573" t="s">
        <v>4034</v>
      </c>
      <c r="F1573" t="s">
        <v>5310</v>
      </c>
    </row>
    <row r="1574" spans="1:6">
      <c r="A1574" t="s">
        <v>3335</v>
      </c>
      <c r="B1574" t="s">
        <v>3336</v>
      </c>
      <c r="C1574" t="s">
        <v>4947</v>
      </c>
      <c r="D1574" t="s">
        <v>5290</v>
      </c>
      <c r="E1574" t="s">
        <v>3336</v>
      </c>
      <c r="F1574" t="s">
        <v>5308</v>
      </c>
    </row>
    <row r="1575" spans="1:6">
      <c r="A1575" s="4" t="s">
        <v>2947</v>
      </c>
      <c r="B1575" t="s">
        <v>2948</v>
      </c>
      <c r="C1575" t="s">
        <v>4947</v>
      </c>
      <c r="D1575" t="s">
        <v>5290</v>
      </c>
      <c r="E1575" t="s">
        <v>2948</v>
      </c>
      <c r="F1575" t="s">
        <v>5308</v>
      </c>
    </row>
    <row r="1576" spans="1:6">
      <c r="A1576" t="s">
        <v>4031</v>
      </c>
      <c r="B1576" t="s">
        <v>4032</v>
      </c>
      <c r="C1576" t="s">
        <v>4947</v>
      </c>
      <c r="D1576" t="s">
        <v>5290</v>
      </c>
      <c r="E1576" t="s">
        <v>4032</v>
      </c>
      <c r="F1576" t="s">
        <v>5310</v>
      </c>
    </row>
    <row r="1577" spans="1:6">
      <c r="A1577" s="4" t="s">
        <v>2867</v>
      </c>
      <c r="B1577" t="s">
        <v>2868</v>
      </c>
      <c r="C1577" t="s">
        <v>4947</v>
      </c>
      <c r="D1577" t="s">
        <v>5290</v>
      </c>
      <c r="E1577" t="s">
        <v>2868</v>
      </c>
      <c r="F1577" t="s">
        <v>5308</v>
      </c>
    </row>
    <row r="1578" spans="1:6">
      <c r="A1578" s="4" t="s">
        <v>2869</v>
      </c>
      <c r="B1578" t="s">
        <v>2870</v>
      </c>
      <c r="C1578" t="s">
        <v>4947</v>
      </c>
      <c r="D1578" t="s">
        <v>5290</v>
      </c>
      <c r="E1578" t="s">
        <v>2870</v>
      </c>
      <c r="F1578" t="s">
        <v>5308</v>
      </c>
    </row>
    <row r="1579" spans="1:6">
      <c r="A1579" t="s">
        <v>3050</v>
      </c>
      <c r="B1579" t="s">
        <v>3051</v>
      </c>
      <c r="C1579" t="s">
        <v>4947</v>
      </c>
      <c r="D1579" t="s">
        <v>5290</v>
      </c>
      <c r="E1579" t="s">
        <v>3051</v>
      </c>
      <c r="F1579" t="s">
        <v>5308</v>
      </c>
    </row>
    <row r="1580" spans="1:6">
      <c r="A1580" t="s">
        <v>3052</v>
      </c>
      <c r="B1580" t="s">
        <v>3053</v>
      </c>
      <c r="C1580" t="s">
        <v>4947</v>
      </c>
      <c r="D1580" t="s">
        <v>5290</v>
      </c>
      <c r="E1580" t="s">
        <v>3053</v>
      </c>
      <c r="F1580" t="s">
        <v>5308</v>
      </c>
    </row>
    <row r="1581" spans="1:6">
      <c r="A1581" s="4" t="s">
        <v>2865</v>
      </c>
      <c r="B1581" t="s">
        <v>2866</v>
      </c>
      <c r="C1581" t="s">
        <v>4947</v>
      </c>
      <c r="D1581" t="s">
        <v>5290</v>
      </c>
      <c r="E1581" t="s">
        <v>2866</v>
      </c>
      <c r="F1581" t="s">
        <v>5308</v>
      </c>
    </row>
    <row r="1582" spans="1:6">
      <c r="A1582" s="4" t="s">
        <v>2592</v>
      </c>
      <c r="B1582" t="s">
        <v>2593</v>
      </c>
      <c r="C1582" t="s">
        <v>4947</v>
      </c>
      <c r="D1582" t="s">
        <v>5290</v>
      </c>
      <c r="E1582" t="s">
        <v>2593</v>
      </c>
      <c r="F1582" t="s">
        <v>5303</v>
      </c>
    </row>
    <row r="1583" spans="1:6">
      <c r="A1583" s="4" t="s">
        <v>2588</v>
      </c>
      <c r="B1583" t="s">
        <v>2589</v>
      </c>
      <c r="C1583" t="s">
        <v>4947</v>
      </c>
      <c r="D1583" t="s">
        <v>5290</v>
      </c>
      <c r="E1583" t="s">
        <v>2589</v>
      </c>
      <c r="F1583" t="s">
        <v>5303</v>
      </c>
    </row>
    <row r="1584" spans="1:6">
      <c r="A1584" s="4" t="s">
        <v>2584</v>
      </c>
      <c r="B1584" t="s">
        <v>2585</v>
      </c>
      <c r="C1584" t="s">
        <v>4947</v>
      </c>
      <c r="D1584" t="s">
        <v>5290</v>
      </c>
      <c r="E1584" t="s">
        <v>2585</v>
      </c>
      <c r="F1584" t="s">
        <v>5303</v>
      </c>
    </row>
    <row r="1585" spans="1:6">
      <c r="A1585" s="4" t="s">
        <v>2590</v>
      </c>
      <c r="B1585" t="s">
        <v>2591</v>
      </c>
      <c r="C1585" t="s">
        <v>4947</v>
      </c>
      <c r="D1585" t="s">
        <v>5290</v>
      </c>
      <c r="E1585" t="s">
        <v>2591</v>
      </c>
      <c r="F1585" t="s">
        <v>5303</v>
      </c>
    </row>
    <row r="1586" spans="1:6">
      <c r="A1586" s="4" t="s">
        <v>2594</v>
      </c>
      <c r="B1586" t="s">
        <v>2595</v>
      </c>
      <c r="C1586" t="s">
        <v>4947</v>
      </c>
      <c r="D1586" t="s">
        <v>5290</v>
      </c>
      <c r="E1586" t="s">
        <v>2595</v>
      </c>
      <c r="F1586" t="s">
        <v>5303</v>
      </c>
    </row>
    <row r="1587" spans="1:6">
      <c r="A1587" s="4" t="s">
        <v>2586</v>
      </c>
      <c r="B1587" t="s">
        <v>2587</v>
      </c>
      <c r="C1587" t="s">
        <v>4947</v>
      </c>
      <c r="D1587" t="s">
        <v>5290</v>
      </c>
      <c r="E1587" t="s">
        <v>2587</v>
      </c>
      <c r="F1587" t="s">
        <v>5303</v>
      </c>
    </row>
    <row r="1588" spans="1:6">
      <c r="A1588" s="4" t="s">
        <v>2582</v>
      </c>
      <c r="B1588" t="s">
        <v>2583</v>
      </c>
      <c r="C1588" t="s">
        <v>4947</v>
      </c>
      <c r="D1588" t="s">
        <v>5290</v>
      </c>
      <c r="E1588" t="s">
        <v>2583</v>
      </c>
      <c r="F1588" t="s">
        <v>5303</v>
      </c>
    </row>
    <row r="1589" spans="1:6">
      <c r="A1589" t="s">
        <v>4334</v>
      </c>
      <c r="B1589" t="s">
        <v>4335</v>
      </c>
      <c r="C1589" t="s">
        <v>4947</v>
      </c>
      <c r="D1589" t="s">
        <v>5290</v>
      </c>
      <c r="E1589" t="s">
        <v>4335</v>
      </c>
      <c r="F1589" t="s">
        <v>5310</v>
      </c>
    </row>
    <row r="1590" spans="1:6">
      <c r="A1590" t="s">
        <v>4500</v>
      </c>
      <c r="B1590" t="s">
        <v>4501</v>
      </c>
      <c r="C1590" t="s">
        <v>4947</v>
      </c>
      <c r="D1590" t="s">
        <v>5290</v>
      </c>
      <c r="E1590" t="s">
        <v>4501</v>
      </c>
      <c r="F1590" t="s">
        <v>5310</v>
      </c>
    </row>
    <row r="1591" spans="1:6">
      <c r="A1591" t="s">
        <v>3120</v>
      </c>
      <c r="B1591" t="s">
        <v>3121</v>
      </c>
      <c r="C1591" t="s">
        <v>4947</v>
      </c>
      <c r="D1591" t="s">
        <v>5290</v>
      </c>
      <c r="E1591" t="s">
        <v>3121</v>
      </c>
      <c r="F1591" t="s">
        <v>5308</v>
      </c>
    </row>
    <row r="1592" spans="1:6">
      <c r="A1592" t="s">
        <v>3124</v>
      </c>
      <c r="B1592" t="s">
        <v>3125</v>
      </c>
      <c r="C1592" t="s">
        <v>4947</v>
      </c>
      <c r="D1592" t="s">
        <v>5290</v>
      </c>
      <c r="E1592" t="s">
        <v>3125</v>
      </c>
      <c r="F1592" t="s">
        <v>5308</v>
      </c>
    </row>
    <row r="1593" spans="1:6">
      <c r="A1593" t="s">
        <v>3126</v>
      </c>
      <c r="B1593" t="s">
        <v>3127</v>
      </c>
      <c r="C1593" t="s">
        <v>4947</v>
      </c>
      <c r="D1593" t="s">
        <v>5290</v>
      </c>
      <c r="E1593" t="s">
        <v>3127</v>
      </c>
      <c r="F1593" t="s">
        <v>5308</v>
      </c>
    </row>
    <row r="1594" spans="1:6">
      <c r="A1594" t="s">
        <v>3122</v>
      </c>
      <c r="B1594" t="s">
        <v>3123</v>
      </c>
      <c r="C1594" t="s">
        <v>4947</v>
      </c>
      <c r="D1594" t="s">
        <v>5290</v>
      </c>
      <c r="E1594" t="s">
        <v>3123</v>
      </c>
      <c r="F1594" t="s">
        <v>5308</v>
      </c>
    </row>
    <row r="1595" spans="1:6">
      <c r="A1595" s="4" t="s">
        <v>2596</v>
      </c>
      <c r="B1595" t="s">
        <v>2597</v>
      </c>
      <c r="C1595" t="s">
        <v>4947</v>
      </c>
      <c r="D1595" t="s">
        <v>5290</v>
      </c>
      <c r="E1595" t="s">
        <v>2597</v>
      </c>
      <c r="F1595" t="s">
        <v>5303</v>
      </c>
    </row>
    <row r="1596" spans="1:6">
      <c r="A1596" t="s">
        <v>3128</v>
      </c>
      <c r="B1596" t="s">
        <v>3129</v>
      </c>
      <c r="C1596" t="s">
        <v>4947</v>
      </c>
      <c r="D1596" t="s">
        <v>5290</v>
      </c>
      <c r="E1596" t="s">
        <v>3129</v>
      </c>
      <c r="F1596" t="s">
        <v>5308</v>
      </c>
    </row>
    <row r="1597" spans="1:6">
      <c r="A1597" t="s">
        <v>3116</v>
      </c>
      <c r="B1597" t="s">
        <v>3117</v>
      </c>
      <c r="C1597" t="s">
        <v>4947</v>
      </c>
      <c r="D1597" t="s">
        <v>5290</v>
      </c>
      <c r="E1597" t="s">
        <v>3117</v>
      </c>
      <c r="F1597" t="s">
        <v>5308</v>
      </c>
    </row>
    <row r="1598" spans="1:6">
      <c r="A1598" t="s">
        <v>3114</v>
      </c>
      <c r="B1598" t="s">
        <v>3115</v>
      </c>
      <c r="C1598" t="s">
        <v>4947</v>
      </c>
      <c r="D1598" t="s">
        <v>5290</v>
      </c>
      <c r="E1598" t="s">
        <v>3115</v>
      </c>
      <c r="F1598" t="s">
        <v>5308</v>
      </c>
    </row>
    <row r="1599" spans="1:6">
      <c r="A1599" t="s">
        <v>3118</v>
      </c>
      <c r="B1599" t="s">
        <v>3119</v>
      </c>
      <c r="C1599" t="s">
        <v>4947</v>
      </c>
      <c r="D1599" t="s">
        <v>5290</v>
      </c>
      <c r="E1599" t="s">
        <v>3119</v>
      </c>
      <c r="F1599" t="s">
        <v>5308</v>
      </c>
    </row>
    <row r="1600" spans="1:6">
      <c r="A1600" t="s">
        <v>4067</v>
      </c>
      <c r="B1600" t="s">
        <v>4068</v>
      </c>
      <c r="C1600" t="s">
        <v>4947</v>
      </c>
      <c r="D1600" t="s">
        <v>5290</v>
      </c>
      <c r="E1600" t="s">
        <v>4068</v>
      </c>
      <c r="F1600" t="s">
        <v>5310</v>
      </c>
    </row>
    <row r="1601" spans="1:6">
      <c r="A1601" t="s">
        <v>4069</v>
      </c>
      <c r="B1601" t="s">
        <v>4070</v>
      </c>
      <c r="C1601" t="s">
        <v>4947</v>
      </c>
      <c r="D1601" t="s">
        <v>5290</v>
      </c>
      <c r="E1601" t="s">
        <v>4070</v>
      </c>
      <c r="F1601" t="s">
        <v>5310</v>
      </c>
    </row>
    <row r="1602" spans="1:6">
      <c r="A1602" t="s">
        <v>4490</v>
      </c>
      <c r="B1602" t="s">
        <v>4491</v>
      </c>
      <c r="C1602" t="s">
        <v>4947</v>
      </c>
      <c r="D1602" t="s">
        <v>5290</v>
      </c>
      <c r="E1602" t="s">
        <v>4491</v>
      </c>
      <c r="F1602" t="s">
        <v>5310</v>
      </c>
    </row>
    <row r="1603" spans="1:6">
      <c r="A1603" t="s">
        <v>4071</v>
      </c>
      <c r="B1603" t="s">
        <v>4072</v>
      </c>
      <c r="C1603" t="s">
        <v>4947</v>
      </c>
      <c r="D1603" t="s">
        <v>5290</v>
      </c>
      <c r="E1603" t="s">
        <v>4072</v>
      </c>
      <c r="F1603" t="s">
        <v>5310</v>
      </c>
    </row>
    <row r="1604" spans="1:6">
      <c r="A1604" t="s">
        <v>4502</v>
      </c>
      <c r="B1604" t="s">
        <v>4503</v>
      </c>
      <c r="C1604" t="s">
        <v>4947</v>
      </c>
      <c r="D1604" t="s">
        <v>5290</v>
      </c>
      <c r="E1604" t="s">
        <v>4503</v>
      </c>
      <c r="F1604" t="s">
        <v>5310</v>
      </c>
    </row>
    <row r="1605" spans="1:6">
      <c r="A1605" s="4" t="s">
        <v>3527</v>
      </c>
      <c r="B1605" t="s">
        <v>3528</v>
      </c>
      <c r="C1605" t="s">
        <v>4947</v>
      </c>
      <c r="D1605" t="s">
        <v>5290</v>
      </c>
      <c r="E1605" t="s">
        <v>3528</v>
      </c>
      <c r="F1605" t="s">
        <v>5310</v>
      </c>
    </row>
    <row r="1606" spans="1:6">
      <c r="A1606" t="s">
        <v>4073</v>
      </c>
      <c r="B1606" t="s">
        <v>4074</v>
      </c>
      <c r="C1606" t="s">
        <v>4947</v>
      </c>
      <c r="D1606" t="s">
        <v>5290</v>
      </c>
      <c r="E1606" t="s">
        <v>4074</v>
      </c>
      <c r="F1606" t="s">
        <v>5310</v>
      </c>
    </row>
    <row r="1607" spans="1:6">
      <c r="A1607" t="s">
        <v>5127</v>
      </c>
      <c r="B1607" t="s">
        <v>5128</v>
      </c>
      <c r="C1607" t="s">
        <v>4947</v>
      </c>
      <c r="D1607" t="s">
        <v>5290</v>
      </c>
      <c r="E1607" t="s">
        <v>5128</v>
      </c>
      <c r="F1607" t="s">
        <v>5310</v>
      </c>
    </row>
    <row r="1608" spans="1:6">
      <c r="A1608" s="4" t="s">
        <v>3529</v>
      </c>
      <c r="B1608" t="s">
        <v>3530</v>
      </c>
      <c r="C1608" t="s">
        <v>4947</v>
      </c>
      <c r="D1608" t="s">
        <v>5290</v>
      </c>
      <c r="E1608" t="s">
        <v>3530</v>
      </c>
      <c r="F1608" t="s">
        <v>5310</v>
      </c>
    </row>
    <row r="1609" spans="1:6">
      <c r="A1609" t="s">
        <v>3038</v>
      </c>
      <c r="B1609" t="s">
        <v>3039</v>
      </c>
      <c r="C1609" t="s">
        <v>4947</v>
      </c>
      <c r="D1609" t="s">
        <v>5290</v>
      </c>
      <c r="E1609" t="s">
        <v>3039</v>
      </c>
      <c r="F1609" t="s">
        <v>5308</v>
      </c>
    </row>
    <row r="1610" spans="1:6">
      <c r="A1610" s="4" t="s">
        <v>2843</v>
      </c>
      <c r="B1610" t="s">
        <v>2844</v>
      </c>
      <c r="C1610" t="s">
        <v>4947</v>
      </c>
      <c r="D1610" t="s">
        <v>5290</v>
      </c>
      <c r="E1610" t="s">
        <v>2844</v>
      </c>
      <c r="F1610" t="s">
        <v>5308</v>
      </c>
    </row>
    <row r="1611" spans="1:6">
      <c r="A1611" s="4" t="s">
        <v>2945</v>
      </c>
      <c r="B1611" t="s">
        <v>2946</v>
      </c>
      <c r="C1611" t="s">
        <v>4947</v>
      </c>
      <c r="D1611" t="s">
        <v>5290</v>
      </c>
      <c r="E1611" t="s">
        <v>2946</v>
      </c>
      <c r="F1611" t="s">
        <v>5308</v>
      </c>
    </row>
    <row r="1612" spans="1:6">
      <c r="A1612" s="4" t="s">
        <v>2841</v>
      </c>
      <c r="B1612" t="s">
        <v>2842</v>
      </c>
      <c r="C1612" t="s">
        <v>4947</v>
      </c>
      <c r="D1612" t="s">
        <v>5290</v>
      </c>
      <c r="E1612" t="s">
        <v>2842</v>
      </c>
      <c r="F1612" t="s">
        <v>5308</v>
      </c>
    </row>
    <row r="1613" spans="1:6">
      <c r="A1613" t="s">
        <v>3036</v>
      </c>
      <c r="B1613" t="s">
        <v>3037</v>
      </c>
      <c r="C1613" t="s">
        <v>4947</v>
      </c>
      <c r="D1613" t="s">
        <v>5290</v>
      </c>
      <c r="E1613" t="s">
        <v>3037</v>
      </c>
      <c r="F1613" t="s">
        <v>5308</v>
      </c>
    </row>
    <row r="1614" spans="1:6">
      <c r="A1614" t="s">
        <v>3034</v>
      </c>
      <c r="B1614" t="s">
        <v>3035</v>
      </c>
      <c r="C1614" t="s">
        <v>4947</v>
      </c>
      <c r="D1614" t="s">
        <v>5290</v>
      </c>
      <c r="E1614" t="s">
        <v>3035</v>
      </c>
      <c r="F1614" t="s">
        <v>5308</v>
      </c>
    </row>
    <row r="1615" spans="1:6">
      <c r="A1615" s="4" t="s">
        <v>2839</v>
      </c>
      <c r="B1615" t="s">
        <v>2840</v>
      </c>
      <c r="C1615" t="s">
        <v>4947</v>
      </c>
      <c r="D1615" t="s">
        <v>5290</v>
      </c>
      <c r="E1615" t="s">
        <v>2840</v>
      </c>
      <c r="F1615" t="s">
        <v>5308</v>
      </c>
    </row>
    <row r="1616" spans="1:6">
      <c r="A1616" t="s">
        <v>3040</v>
      </c>
      <c r="B1616" t="s">
        <v>3041</v>
      </c>
      <c r="C1616" t="s">
        <v>4947</v>
      </c>
      <c r="D1616" t="s">
        <v>5290</v>
      </c>
      <c r="E1616" t="s">
        <v>3041</v>
      </c>
      <c r="F1616" t="s">
        <v>5308</v>
      </c>
    </row>
    <row r="1617" spans="1:6">
      <c r="A1617" t="s">
        <v>4901</v>
      </c>
      <c r="B1617" t="s">
        <v>4902</v>
      </c>
      <c r="C1617" t="s">
        <v>4947</v>
      </c>
      <c r="D1617" t="s">
        <v>5290</v>
      </c>
      <c r="E1617" t="s">
        <v>4902</v>
      </c>
      <c r="F1617" t="s">
        <v>5310</v>
      </c>
    </row>
    <row r="1618" spans="1:6">
      <c r="A1618" t="s">
        <v>4029</v>
      </c>
      <c r="B1618" t="s">
        <v>4030</v>
      </c>
      <c r="C1618" t="s">
        <v>4947</v>
      </c>
      <c r="D1618" t="s">
        <v>5290</v>
      </c>
      <c r="E1618" t="s">
        <v>4030</v>
      </c>
      <c r="F1618" t="s">
        <v>5310</v>
      </c>
    </row>
    <row r="1619" spans="1:6">
      <c r="A1619" s="4" t="s">
        <v>2845</v>
      </c>
      <c r="B1619" t="s">
        <v>2846</v>
      </c>
      <c r="C1619" t="s">
        <v>4947</v>
      </c>
      <c r="D1619" t="s">
        <v>5290</v>
      </c>
      <c r="E1619" t="s">
        <v>2846</v>
      </c>
      <c r="F1619" t="s">
        <v>5308</v>
      </c>
    </row>
    <row r="1620" spans="1:6">
      <c r="A1620" t="s">
        <v>4620</v>
      </c>
      <c r="B1620" t="s">
        <v>4621</v>
      </c>
      <c r="C1620" t="s">
        <v>4947</v>
      </c>
      <c r="D1620" t="s">
        <v>5290</v>
      </c>
      <c r="E1620" t="s">
        <v>4621</v>
      </c>
      <c r="F1620" t="s">
        <v>5310</v>
      </c>
    </row>
    <row r="1621" spans="1:6">
      <c r="A1621" s="4" t="s">
        <v>2951</v>
      </c>
      <c r="B1621" t="s">
        <v>2952</v>
      </c>
      <c r="C1621" t="s">
        <v>4947</v>
      </c>
      <c r="D1621" t="s">
        <v>5290</v>
      </c>
      <c r="E1621" t="s">
        <v>2952</v>
      </c>
      <c r="F1621" t="s">
        <v>5308</v>
      </c>
    </row>
    <row r="1622" spans="1:6">
      <c r="A1622" t="s">
        <v>3170</v>
      </c>
      <c r="B1622" t="s">
        <v>3171</v>
      </c>
      <c r="C1622" t="s">
        <v>4947</v>
      </c>
      <c r="D1622" t="s">
        <v>5290</v>
      </c>
      <c r="E1622" t="s">
        <v>3171</v>
      </c>
      <c r="F1622" t="s">
        <v>5308</v>
      </c>
    </row>
    <row r="1623" spans="1:6">
      <c r="A1623" t="s">
        <v>3170</v>
      </c>
      <c r="B1623" t="s">
        <v>5139</v>
      </c>
      <c r="C1623" t="s">
        <v>4947</v>
      </c>
      <c r="D1623" t="s">
        <v>5290</v>
      </c>
      <c r="E1623" t="s">
        <v>3171</v>
      </c>
      <c r="F1623" t="s">
        <v>5308</v>
      </c>
    </row>
    <row r="1624" spans="1:6">
      <c r="A1624" t="s">
        <v>3172</v>
      </c>
      <c r="B1624" t="s">
        <v>3173</v>
      </c>
      <c r="C1624" t="s">
        <v>4947</v>
      </c>
      <c r="D1624" t="s">
        <v>5290</v>
      </c>
      <c r="E1624" t="s">
        <v>3173</v>
      </c>
      <c r="F1624" t="s">
        <v>5308</v>
      </c>
    </row>
    <row r="1625" spans="1:6">
      <c r="A1625" t="s">
        <v>3172</v>
      </c>
      <c r="B1625" t="s">
        <v>5140</v>
      </c>
      <c r="C1625" t="s">
        <v>4947</v>
      </c>
      <c r="D1625" t="s">
        <v>5290</v>
      </c>
      <c r="E1625" t="s">
        <v>3173</v>
      </c>
      <c r="F1625" t="s">
        <v>5308</v>
      </c>
    </row>
    <row r="1626" spans="1:6">
      <c r="A1626" t="s">
        <v>3174</v>
      </c>
      <c r="B1626" t="s">
        <v>3175</v>
      </c>
      <c r="C1626" t="s">
        <v>4947</v>
      </c>
      <c r="D1626" t="s">
        <v>5290</v>
      </c>
      <c r="E1626" t="s">
        <v>3175</v>
      </c>
      <c r="F1626" t="s">
        <v>5308</v>
      </c>
    </row>
    <row r="1627" spans="1:6">
      <c r="A1627" t="s">
        <v>3174</v>
      </c>
      <c r="B1627" t="s">
        <v>5141</v>
      </c>
      <c r="C1627" t="s">
        <v>4947</v>
      </c>
      <c r="D1627" t="s">
        <v>5290</v>
      </c>
      <c r="E1627" t="s">
        <v>3175</v>
      </c>
      <c r="F1627" t="s">
        <v>5308</v>
      </c>
    </row>
    <row r="1628" spans="1:6">
      <c r="A1628" t="s">
        <v>3176</v>
      </c>
      <c r="B1628" t="s">
        <v>3177</v>
      </c>
      <c r="C1628" t="s">
        <v>4947</v>
      </c>
      <c r="D1628" t="s">
        <v>5290</v>
      </c>
      <c r="E1628" t="s">
        <v>3177</v>
      </c>
      <c r="F1628" t="s">
        <v>5308</v>
      </c>
    </row>
    <row r="1629" spans="1:6">
      <c r="A1629" t="s">
        <v>3176</v>
      </c>
      <c r="B1629" t="s">
        <v>5142</v>
      </c>
      <c r="C1629" t="s">
        <v>4947</v>
      </c>
      <c r="D1629" t="s">
        <v>5290</v>
      </c>
      <c r="E1629" t="s">
        <v>3177</v>
      </c>
      <c r="F1629" t="s">
        <v>5308</v>
      </c>
    </row>
    <row r="1630" spans="1:6">
      <c r="A1630" t="s">
        <v>5195</v>
      </c>
      <c r="B1630" t="s">
        <v>5196</v>
      </c>
      <c r="C1630" t="s">
        <v>4947</v>
      </c>
      <c r="D1630" t="s">
        <v>5290</v>
      </c>
      <c r="E1630" t="s">
        <v>5196</v>
      </c>
      <c r="F1630" t="s">
        <v>5309</v>
      </c>
    </row>
    <row r="1631" spans="1:6">
      <c r="A1631" s="4" t="s">
        <v>3621</v>
      </c>
      <c r="B1631" t="s">
        <v>3622</v>
      </c>
      <c r="C1631" t="s">
        <v>4947</v>
      </c>
      <c r="D1631" t="s">
        <v>5290</v>
      </c>
      <c r="E1631" t="s">
        <v>3622</v>
      </c>
      <c r="F1631" t="s">
        <v>5310</v>
      </c>
    </row>
    <row r="1632" spans="1:6">
      <c r="A1632" t="s">
        <v>4905</v>
      </c>
      <c r="B1632" t="s">
        <v>4906</v>
      </c>
      <c r="C1632" t="s">
        <v>4947</v>
      </c>
      <c r="D1632" t="s">
        <v>5290</v>
      </c>
      <c r="E1632" t="s">
        <v>4906</v>
      </c>
      <c r="F1632" t="s">
        <v>5310</v>
      </c>
    </row>
    <row r="1633" spans="1:6">
      <c r="A1633" s="4" t="s">
        <v>3623</v>
      </c>
      <c r="B1633" t="s">
        <v>3624</v>
      </c>
      <c r="C1633" t="s">
        <v>4947</v>
      </c>
      <c r="D1633" t="s">
        <v>5290</v>
      </c>
      <c r="E1633" t="s">
        <v>3624</v>
      </c>
      <c r="F1633" t="s">
        <v>5310</v>
      </c>
    </row>
    <row r="1634" spans="1:6">
      <c r="A1634" t="s">
        <v>4907</v>
      </c>
      <c r="B1634" t="s">
        <v>4908</v>
      </c>
      <c r="C1634" t="s">
        <v>4947</v>
      </c>
      <c r="D1634" t="s">
        <v>5290</v>
      </c>
      <c r="E1634" t="s">
        <v>4908</v>
      </c>
      <c r="F1634" t="s">
        <v>5310</v>
      </c>
    </row>
    <row r="1635" spans="1:6">
      <c r="A1635" s="4" t="s">
        <v>3629</v>
      </c>
      <c r="B1635" t="s">
        <v>3630</v>
      </c>
      <c r="C1635" t="s">
        <v>4947</v>
      </c>
      <c r="D1635" t="s">
        <v>5290</v>
      </c>
      <c r="E1635" t="s">
        <v>3630</v>
      </c>
      <c r="F1635" t="s">
        <v>5310</v>
      </c>
    </row>
    <row r="1636" spans="1:6">
      <c r="A1636" s="4" t="s">
        <v>3625</v>
      </c>
      <c r="B1636" t="s">
        <v>3626</v>
      </c>
      <c r="C1636" t="s">
        <v>4947</v>
      </c>
      <c r="D1636" t="s">
        <v>5290</v>
      </c>
      <c r="E1636" t="s">
        <v>3626</v>
      </c>
      <c r="F1636" t="s">
        <v>5310</v>
      </c>
    </row>
    <row r="1637" spans="1:6">
      <c r="A1637" s="4" t="s">
        <v>3627</v>
      </c>
      <c r="B1637" t="s">
        <v>3628</v>
      </c>
      <c r="C1637" t="s">
        <v>4947</v>
      </c>
      <c r="D1637" t="s">
        <v>5290</v>
      </c>
      <c r="E1637" t="s">
        <v>3628</v>
      </c>
      <c r="F1637" t="s">
        <v>5310</v>
      </c>
    </row>
    <row r="1638" spans="1:6">
      <c r="A1638" t="s">
        <v>4312</v>
      </c>
      <c r="B1638" t="s">
        <v>4313</v>
      </c>
      <c r="C1638" t="s">
        <v>4947</v>
      </c>
      <c r="D1638" t="s">
        <v>5290</v>
      </c>
      <c r="E1638" t="s">
        <v>4313</v>
      </c>
      <c r="F1638" t="s">
        <v>5310</v>
      </c>
    </row>
    <row r="1639" spans="1:6">
      <c r="A1639" t="s">
        <v>4314</v>
      </c>
      <c r="B1639" t="s">
        <v>4315</v>
      </c>
      <c r="C1639" t="s">
        <v>4947</v>
      </c>
      <c r="D1639" t="s">
        <v>5290</v>
      </c>
      <c r="E1639" t="s">
        <v>4315</v>
      </c>
      <c r="F1639" t="s">
        <v>5310</v>
      </c>
    </row>
    <row r="1640" spans="1:6">
      <c r="A1640" t="s">
        <v>4316</v>
      </c>
      <c r="B1640" t="s">
        <v>4317</v>
      </c>
      <c r="C1640" t="s">
        <v>4947</v>
      </c>
      <c r="D1640" t="s">
        <v>5290</v>
      </c>
      <c r="E1640" t="s">
        <v>4317</v>
      </c>
      <c r="F1640" t="s">
        <v>5310</v>
      </c>
    </row>
    <row r="1641" spans="1:6">
      <c r="A1641" t="s">
        <v>4318</v>
      </c>
      <c r="B1641" t="s">
        <v>4319</v>
      </c>
      <c r="C1641" t="s">
        <v>4947</v>
      </c>
      <c r="D1641" t="s">
        <v>5290</v>
      </c>
      <c r="E1641" t="s">
        <v>4319</v>
      </c>
      <c r="F1641" t="s">
        <v>5310</v>
      </c>
    </row>
    <row r="1642" spans="1:6">
      <c r="A1642" t="s">
        <v>4310</v>
      </c>
      <c r="B1642" t="s">
        <v>4311</v>
      </c>
      <c r="C1642" t="s">
        <v>4947</v>
      </c>
      <c r="D1642" t="s">
        <v>5290</v>
      </c>
      <c r="E1642" t="s">
        <v>4311</v>
      </c>
      <c r="F1642" t="s">
        <v>5310</v>
      </c>
    </row>
    <row r="1643" spans="1:6">
      <c r="A1643" t="s">
        <v>4320</v>
      </c>
      <c r="B1643" t="s">
        <v>4321</v>
      </c>
      <c r="C1643" t="s">
        <v>4947</v>
      </c>
      <c r="D1643" t="s">
        <v>5290</v>
      </c>
      <c r="E1643" t="s">
        <v>4321</v>
      </c>
      <c r="F1643" t="s">
        <v>5310</v>
      </c>
    </row>
    <row r="1644" spans="1:6">
      <c r="A1644" t="s">
        <v>4258</v>
      </c>
      <c r="B1644" t="s">
        <v>4259</v>
      </c>
      <c r="C1644" t="s">
        <v>4947</v>
      </c>
      <c r="D1644" t="s">
        <v>5290</v>
      </c>
      <c r="E1644" t="s">
        <v>4259</v>
      </c>
      <c r="F1644" t="s">
        <v>5310</v>
      </c>
    </row>
    <row r="1645" spans="1:6">
      <c r="A1645" t="s">
        <v>4909</v>
      </c>
      <c r="B1645" t="s">
        <v>4910</v>
      </c>
      <c r="C1645" t="s">
        <v>4947</v>
      </c>
      <c r="D1645" t="s">
        <v>5290</v>
      </c>
      <c r="E1645" t="s">
        <v>4910</v>
      </c>
      <c r="F1645" t="s">
        <v>5310</v>
      </c>
    </row>
    <row r="1646" spans="1:6">
      <c r="A1646" s="4" t="s">
        <v>2779</v>
      </c>
      <c r="B1646" t="s">
        <v>2780</v>
      </c>
      <c r="C1646" t="s">
        <v>4947</v>
      </c>
      <c r="D1646" t="s">
        <v>5290</v>
      </c>
      <c r="E1646" t="s">
        <v>2780</v>
      </c>
      <c r="F1646" t="s">
        <v>5308</v>
      </c>
    </row>
    <row r="1647" spans="1:6">
      <c r="A1647" s="4" t="s">
        <v>2781</v>
      </c>
      <c r="B1647" t="s">
        <v>2782</v>
      </c>
      <c r="C1647" t="s">
        <v>4947</v>
      </c>
      <c r="D1647" t="s">
        <v>5290</v>
      </c>
      <c r="E1647" t="s">
        <v>2782</v>
      </c>
      <c r="F1647" t="s">
        <v>5308</v>
      </c>
    </row>
    <row r="1648" spans="1:6">
      <c r="A1648" s="4" t="s">
        <v>2783</v>
      </c>
      <c r="B1648" t="s">
        <v>2784</v>
      </c>
      <c r="C1648" t="s">
        <v>4947</v>
      </c>
      <c r="D1648" t="s">
        <v>5290</v>
      </c>
      <c r="E1648" t="s">
        <v>2784</v>
      </c>
      <c r="F1648" t="s">
        <v>5308</v>
      </c>
    </row>
    <row r="1649" spans="1:6">
      <c r="A1649" s="4" t="s">
        <v>2789</v>
      </c>
      <c r="B1649" t="s">
        <v>2790</v>
      </c>
      <c r="C1649" t="s">
        <v>4947</v>
      </c>
      <c r="D1649" t="s">
        <v>5290</v>
      </c>
      <c r="E1649" t="s">
        <v>2790</v>
      </c>
      <c r="F1649" t="s">
        <v>5308</v>
      </c>
    </row>
    <row r="1650" spans="1:6">
      <c r="A1650" s="4" t="s">
        <v>2787</v>
      </c>
      <c r="B1650" t="s">
        <v>2788</v>
      </c>
      <c r="C1650" t="s">
        <v>4947</v>
      </c>
      <c r="D1650" t="s">
        <v>5290</v>
      </c>
      <c r="E1650" t="s">
        <v>2788</v>
      </c>
      <c r="F1650" t="s">
        <v>5308</v>
      </c>
    </row>
    <row r="1651" spans="1:6">
      <c r="A1651" s="4" t="s">
        <v>2785</v>
      </c>
      <c r="B1651" t="s">
        <v>2786</v>
      </c>
      <c r="C1651" t="s">
        <v>4947</v>
      </c>
      <c r="D1651" t="s">
        <v>5290</v>
      </c>
      <c r="E1651" t="s">
        <v>2786</v>
      </c>
      <c r="F1651" t="s">
        <v>5308</v>
      </c>
    </row>
    <row r="1652" spans="1:6">
      <c r="A1652" s="4" t="s">
        <v>223</v>
      </c>
      <c r="B1652" t="s">
        <v>224</v>
      </c>
      <c r="C1652" t="s">
        <v>4936</v>
      </c>
      <c r="D1652" t="s">
        <v>5288</v>
      </c>
      <c r="E1652" t="s">
        <v>5948</v>
      </c>
      <c r="F1652" t="s">
        <v>5309</v>
      </c>
    </row>
    <row r="1653" spans="1:6">
      <c r="A1653" s="4" t="s">
        <v>1193</v>
      </c>
      <c r="B1653" t="s">
        <v>1194</v>
      </c>
      <c r="C1653" t="s">
        <v>4935</v>
      </c>
      <c r="D1653" t="s">
        <v>5289</v>
      </c>
      <c r="E1653" t="s">
        <v>6431</v>
      </c>
      <c r="F1653" t="s">
        <v>5314</v>
      </c>
    </row>
    <row r="1654" spans="1:6">
      <c r="A1654" s="4" t="s">
        <v>1195</v>
      </c>
      <c r="B1654" t="s">
        <v>1196</v>
      </c>
      <c r="C1654" t="s">
        <v>4935</v>
      </c>
      <c r="D1654" t="s">
        <v>5289</v>
      </c>
      <c r="E1654" t="s">
        <v>6430</v>
      </c>
      <c r="F1654" t="s">
        <v>5314</v>
      </c>
    </row>
    <row r="1655" spans="1:6">
      <c r="A1655" t="s">
        <v>3088</v>
      </c>
      <c r="B1655" t="s">
        <v>3089</v>
      </c>
      <c r="C1655" t="s">
        <v>4935</v>
      </c>
      <c r="D1655" t="s">
        <v>5289</v>
      </c>
      <c r="E1655" t="s">
        <v>5544</v>
      </c>
      <c r="F1655" t="s">
        <v>5344</v>
      </c>
    </row>
    <row r="1656" spans="1:6">
      <c r="A1656" s="4" t="s">
        <v>3748</v>
      </c>
      <c r="B1656" t="s">
        <v>3749</v>
      </c>
      <c r="C1656" t="s">
        <v>4935</v>
      </c>
      <c r="D1656" t="s">
        <v>5289</v>
      </c>
      <c r="E1656" t="s">
        <v>5607</v>
      </c>
      <c r="F1656" t="s">
        <v>5310</v>
      </c>
    </row>
    <row r="1657" spans="1:6">
      <c r="A1657" s="4" t="s">
        <v>3658</v>
      </c>
      <c r="B1657" t="s">
        <v>3659</v>
      </c>
      <c r="C1657" t="s">
        <v>4935</v>
      </c>
      <c r="D1657" t="s">
        <v>5289</v>
      </c>
      <c r="E1657" t="s">
        <v>5606</v>
      </c>
      <c r="F1657" t="s">
        <v>5310</v>
      </c>
    </row>
    <row r="1658" spans="1:6">
      <c r="A1658" s="4" t="s">
        <v>3660</v>
      </c>
      <c r="B1658" t="s">
        <v>3661</v>
      </c>
      <c r="C1658" t="s">
        <v>4935</v>
      </c>
      <c r="D1658" t="s">
        <v>5289</v>
      </c>
      <c r="E1658" t="s">
        <v>5605</v>
      </c>
      <c r="F1658" t="s">
        <v>5310</v>
      </c>
    </row>
    <row r="1659" spans="1:6">
      <c r="A1659" t="s">
        <v>3090</v>
      </c>
      <c r="B1659" t="s">
        <v>3091</v>
      </c>
      <c r="C1659" t="s">
        <v>4935</v>
      </c>
      <c r="D1659" t="s">
        <v>5289</v>
      </c>
      <c r="E1659" t="s">
        <v>5543</v>
      </c>
      <c r="F1659" t="s">
        <v>5344</v>
      </c>
    </row>
    <row r="1660" spans="1:6">
      <c r="A1660" s="4" t="s">
        <v>3706</v>
      </c>
      <c r="B1660" t="s">
        <v>3707</v>
      </c>
      <c r="C1660" t="s">
        <v>4935</v>
      </c>
      <c r="D1660" t="s">
        <v>5289</v>
      </c>
      <c r="E1660" t="s">
        <v>5493</v>
      </c>
      <c r="F1660" t="s">
        <v>5354</v>
      </c>
    </row>
    <row r="1661" spans="1:6">
      <c r="A1661" t="s">
        <v>4149</v>
      </c>
      <c r="B1661" t="s">
        <v>4150</v>
      </c>
      <c r="C1661" t="s">
        <v>4935</v>
      </c>
      <c r="D1661" t="s">
        <v>5289</v>
      </c>
      <c r="E1661" t="s">
        <v>5492</v>
      </c>
      <c r="F1661" t="s">
        <v>5310</v>
      </c>
    </row>
    <row r="1662" spans="1:6">
      <c r="A1662" s="4" t="s">
        <v>2500</v>
      </c>
      <c r="B1662" t="s">
        <v>2501</v>
      </c>
      <c r="C1662" t="s">
        <v>4935</v>
      </c>
      <c r="D1662" t="s">
        <v>5289</v>
      </c>
      <c r="E1662" t="s">
        <v>5578</v>
      </c>
      <c r="F1662" t="s">
        <v>5307</v>
      </c>
    </row>
    <row r="1663" spans="1:6">
      <c r="A1663" s="4" t="s">
        <v>2512</v>
      </c>
      <c r="B1663" t="s">
        <v>2513</v>
      </c>
      <c r="C1663" t="s">
        <v>4935</v>
      </c>
      <c r="D1663" t="s">
        <v>5289</v>
      </c>
      <c r="E1663" t="s">
        <v>5569</v>
      </c>
      <c r="F1663" t="s">
        <v>5314</v>
      </c>
    </row>
    <row r="1664" spans="1:6">
      <c r="A1664" s="4" t="s">
        <v>2540</v>
      </c>
      <c r="B1664" t="s">
        <v>2541</v>
      </c>
      <c r="C1664" t="s">
        <v>4935</v>
      </c>
      <c r="D1664" t="s">
        <v>5289</v>
      </c>
      <c r="E1664" t="s">
        <v>5516</v>
      </c>
      <c r="F1664" t="s">
        <v>5314</v>
      </c>
    </row>
    <row r="1665" spans="1:6">
      <c r="A1665" s="4" t="s">
        <v>3664</v>
      </c>
      <c r="B1665" t="s">
        <v>3665</v>
      </c>
      <c r="C1665" t="s">
        <v>4935</v>
      </c>
      <c r="D1665" t="s">
        <v>5289</v>
      </c>
      <c r="E1665" t="s">
        <v>5340</v>
      </c>
      <c r="F1665" t="s">
        <v>5310</v>
      </c>
    </row>
    <row r="1666" spans="1:6">
      <c r="A1666" t="s">
        <v>4672</v>
      </c>
      <c r="B1666" t="s">
        <v>4673</v>
      </c>
      <c r="C1666" t="s">
        <v>4935</v>
      </c>
      <c r="D1666" t="s">
        <v>5289</v>
      </c>
      <c r="E1666" t="s">
        <v>5563</v>
      </c>
      <c r="F1666" t="s">
        <v>5310</v>
      </c>
    </row>
    <row r="1667" spans="1:6">
      <c r="A1667" s="4" t="s">
        <v>2502</v>
      </c>
      <c r="B1667" t="s">
        <v>2503</v>
      </c>
      <c r="C1667" t="s">
        <v>4935</v>
      </c>
      <c r="D1667" t="s">
        <v>5289</v>
      </c>
      <c r="E1667" t="s">
        <v>5577</v>
      </c>
      <c r="F1667" t="s">
        <v>5307</v>
      </c>
    </row>
    <row r="1668" spans="1:6">
      <c r="A1668" s="4" t="s">
        <v>1824</v>
      </c>
      <c r="B1668" t="s">
        <v>1825</v>
      </c>
      <c r="C1668" t="s">
        <v>4935</v>
      </c>
      <c r="D1668" t="s">
        <v>5289</v>
      </c>
      <c r="E1668" t="s">
        <v>6510</v>
      </c>
      <c r="F1668" t="s">
        <v>5303</v>
      </c>
    </row>
    <row r="1669" spans="1:6">
      <c r="A1669" s="4" t="s">
        <v>2510</v>
      </c>
      <c r="B1669" t="s">
        <v>2511</v>
      </c>
      <c r="C1669" t="s">
        <v>4935</v>
      </c>
      <c r="D1669" t="s">
        <v>5289</v>
      </c>
      <c r="E1669" t="s">
        <v>5570</v>
      </c>
      <c r="F1669" t="s">
        <v>5314</v>
      </c>
    </row>
    <row r="1670" spans="1:6">
      <c r="A1670" s="4" t="s">
        <v>1812</v>
      </c>
      <c r="B1670" t="s">
        <v>1813</v>
      </c>
      <c r="C1670" t="s">
        <v>4935</v>
      </c>
      <c r="D1670" t="s">
        <v>5289</v>
      </c>
      <c r="E1670" t="s">
        <v>6516</v>
      </c>
      <c r="F1670" t="s">
        <v>5303</v>
      </c>
    </row>
    <row r="1671" spans="1:6">
      <c r="A1671" s="4" t="s">
        <v>2504</v>
      </c>
      <c r="B1671" t="s">
        <v>2505</v>
      </c>
      <c r="C1671" t="s">
        <v>4935</v>
      </c>
      <c r="D1671" t="s">
        <v>5289</v>
      </c>
      <c r="E1671" t="s">
        <v>5576</v>
      </c>
      <c r="F1671" t="s">
        <v>5307</v>
      </c>
    </row>
    <row r="1672" spans="1:6">
      <c r="A1672" s="4" t="s">
        <v>1814</v>
      </c>
      <c r="B1672" t="s">
        <v>1815</v>
      </c>
      <c r="C1672" t="s">
        <v>4935</v>
      </c>
      <c r="D1672" t="s">
        <v>5289</v>
      </c>
      <c r="E1672" t="s">
        <v>6515</v>
      </c>
      <c r="F1672" t="s">
        <v>5303</v>
      </c>
    </row>
    <row r="1673" spans="1:6">
      <c r="A1673" s="4" t="s">
        <v>1802</v>
      </c>
      <c r="B1673" t="s">
        <v>1803</v>
      </c>
      <c r="C1673" t="s">
        <v>4935</v>
      </c>
      <c r="D1673" t="s">
        <v>5289</v>
      </c>
      <c r="E1673" t="s">
        <v>6527</v>
      </c>
      <c r="F1673" t="s">
        <v>5303</v>
      </c>
    </row>
    <row r="1674" spans="1:6">
      <c r="A1674" s="4" t="s">
        <v>3756</v>
      </c>
      <c r="B1674" t="s">
        <v>3757</v>
      </c>
      <c r="C1674" t="s">
        <v>4935</v>
      </c>
      <c r="D1674" t="s">
        <v>5289</v>
      </c>
      <c r="E1674" t="s">
        <v>5562</v>
      </c>
      <c r="F1674" t="s">
        <v>5310</v>
      </c>
    </row>
    <row r="1675" spans="1:6">
      <c r="A1675" s="4" t="s">
        <v>2542</v>
      </c>
      <c r="B1675" t="s">
        <v>2543</v>
      </c>
      <c r="C1675" t="s">
        <v>4935</v>
      </c>
      <c r="D1675" t="s">
        <v>5289</v>
      </c>
      <c r="E1675" t="s">
        <v>5515</v>
      </c>
      <c r="F1675" t="s">
        <v>5344</v>
      </c>
    </row>
    <row r="1676" spans="1:6">
      <c r="A1676" s="4" t="s">
        <v>1816</v>
      </c>
      <c r="B1676" t="s">
        <v>1817</v>
      </c>
      <c r="C1676" t="s">
        <v>4935</v>
      </c>
      <c r="D1676" t="s">
        <v>5289</v>
      </c>
      <c r="E1676" t="s">
        <v>6514</v>
      </c>
      <c r="F1676" t="s">
        <v>5303</v>
      </c>
    </row>
    <row r="1677" spans="1:6">
      <c r="A1677" s="4" t="s">
        <v>2506</v>
      </c>
      <c r="B1677" t="s">
        <v>2507</v>
      </c>
      <c r="C1677" t="s">
        <v>4935</v>
      </c>
      <c r="D1677" t="s">
        <v>5289</v>
      </c>
      <c r="E1677" t="s">
        <v>5575</v>
      </c>
      <c r="F1677" t="s">
        <v>5307</v>
      </c>
    </row>
    <row r="1678" spans="1:6">
      <c r="A1678" s="4" t="s">
        <v>1818</v>
      </c>
      <c r="B1678" t="s">
        <v>1819</v>
      </c>
      <c r="C1678" t="s">
        <v>4935</v>
      </c>
      <c r="D1678" t="s">
        <v>5289</v>
      </c>
      <c r="E1678" t="s">
        <v>6513</v>
      </c>
      <c r="F1678" t="s">
        <v>5303</v>
      </c>
    </row>
    <row r="1679" spans="1:6">
      <c r="A1679" s="4" t="s">
        <v>2544</v>
      </c>
      <c r="B1679" t="s">
        <v>2545</v>
      </c>
      <c r="C1679" t="s">
        <v>4935</v>
      </c>
      <c r="D1679" t="s">
        <v>5289</v>
      </c>
      <c r="E1679" t="s">
        <v>5514</v>
      </c>
      <c r="F1679" t="s">
        <v>5344</v>
      </c>
    </row>
    <row r="1680" spans="1:6">
      <c r="A1680" s="4" t="s">
        <v>3760</v>
      </c>
      <c r="B1680" t="s">
        <v>3761</v>
      </c>
      <c r="C1680" t="s">
        <v>4935</v>
      </c>
      <c r="D1680" t="s">
        <v>5289</v>
      </c>
      <c r="E1680" t="s">
        <v>5336</v>
      </c>
      <c r="F1680" t="s">
        <v>5310</v>
      </c>
    </row>
    <row r="1681" spans="1:6">
      <c r="A1681" s="4" t="s">
        <v>1842</v>
      </c>
      <c r="B1681" t="s">
        <v>1843</v>
      </c>
      <c r="C1681" t="s">
        <v>4935</v>
      </c>
      <c r="D1681" t="s">
        <v>5289</v>
      </c>
      <c r="E1681" t="s">
        <v>6501</v>
      </c>
      <c r="F1681" t="s">
        <v>5303</v>
      </c>
    </row>
    <row r="1682" spans="1:6">
      <c r="A1682" s="4" t="s">
        <v>3754</v>
      </c>
      <c r="B1682" t="s">
        <v>3755</v>
      </c>
      <c r="C1682" t="s">
        <v>4935</v>
      </c>
      <c r="D1682" t="s">
        <v>5289</v>
      </c>
      <c r="E1682" t="s">
        <v>5571</v>
      </c>
      <c r="F1682" t="s">
        <v>5310</v>
      </c>
    </row>
    <row r="1683" spans="1:6">
      <c r="A1683" t="s">
        <v>4668</v>
      </c>
      <c r="B1683" t="s">
        <v>4669</v>
      </c>
      <c r="C1683" t="s">
        <v>4935</v>
      </c>
      <c r="D1683" t="s">
        <v>5289</v>
      </c>
      <c r="E1683" t="s">
        <v>5567</v>
      </c>
      <c r="F1683" t="s">
        <v>5310</v>
      </c>
    </row>
    <row r="1684" spans="1:6">
      <c r="A1684" s="4" t="s">
        <v>2532</v>
      </c>
      <c r="B1684" t="s">
        <v>2533</v>
      </c>
      <c r="C1684" t="s">
        <v>4935</v>
      </c>
      <c r="D1684" t="s">
        <v>5289</v>
      </c>
      <c r="E1684" t="s">
        <v>5547</v>
      </c>
      <c r="F1684" t="s">
        <v>5314</v>
      </c>
    </row>
    <row r="1685" spans="1:6">
      <c r="A1685" t="s">
        <v>5143</v>
      </c>
      <c r="B1685" t="s">
        <v>5144</v>
      </c>
      <c r="C1685" t="s">
        <v>4935</v>
      </c>
      <c r="D1685" t="s">
        <v>5289</v>
      </c>
      <c r="E1685" t="s">
        <v>5568</v>
      </c>
      <c r="F1685" t="s">
        <v>5354</v>
      </c>
    </row>
    <row r="1686" spans="1:6">
      <c r="A1686" s="4" t="s">
        <v>2508</v>
      </c>
      <c r="B1686" t="s">
        <v>2509</v>
      </c>
      <c r="C1686" t="s">
        <v>4935</v>
      </c>
      <c r="D1686" t="s">
        <v>5289</v>
      </c>
      <c r="E1686" t="s">
        <v>5572</v>
      </c>
      <c r="F1686" t="s">
        <v>5307</v>
      </c>
    </row>
    <row r="1687" spans="1:6">
      <c r="A1687" s="4" t="s">
        <v>1848</v>
      </c>
      <c r="B1687" t="s">
        <v>1849</v>
      </c>
      <c r="C1687" t="s">
        <v>4935</v>
      </c>
      <c r="D1687" t="s">
        <v>5289</v>
      </c>
      <c r="E1687" t="s">
        <v>6497</v>
      </c>
      <c r="F1687" t="s">
        <v>5303</v>
      </c>
    </row>
    <row r="1688" spans="1:6">
      <c r="A1688" s="4" t="s">
        <v>1858</v>
      </c>
      <c r="B1688" t="s">
        <v>1859</v>
      </c>
      <c r="C1688" t="s">
        <v>4935</v>
      </c>
      <c r="D1688" t="s">
        <v>5289</v>
      </c>
      <c r="E1688" t="s">
        <v>6492</v>
      </c>
      <c r="F1688" t="s">
        <v>5303</v>
      </c>
    </row>
    <row r="1689" spans="1:6">
      <c r="A1689" t="s">
        <v>3092</v>
      </c>
      <c r="B1689" t="s">
        <v>3093</v>
      </c>
      <c r="C1689" t="s">
        <v>4935</v>
      </c>
      <c r="D1689" t="s">
        <v>5289</v>
      </c>
      <c r="E1689" t="s">
        <v>5542</v>
      </c>
      <c r="F1689" t="s">
        <v>5344</v>
      </c>
    </row>
    <row r="1690" spans="1:6">
      <c r="A1690" s="4" t="s">
        <v>1850</v>
      </c>
      <c r="B1690" t="s">
        <v>1851</v>
      </c>
      <c r="C1690" t="s">
        <v>4935</v>
      </c>
      <c r="D1690" t="s">
        <v>5289</v>
      </c>
      <c r="E1690" t="s">
        <v>6496</v>
      </c>
      <c r="F1690" t="s">
        <v>5303</v>
      </c>
    </row>
    <row r="1691" spans="1:6">
      <c r="A1691" s="4" t="s">
        <v>1854</v>
      </c>
      <c r="B1691" t="s">
        <v>1855</v>
      </c>
      <c r="C1691" t="s">
        <v>4935</v>
      </c>
      <c r="D1691" t="s">
        <v>5289</v>
      </c>
      <c r="E1691" t="s">
        <v>6494</v>
      </c>
      <c r="F1691" t="s">
        <v>5303</v>
      </c>
    </row>
    <row r="1692" spans="1:6">
      <c r="A1692" t="s">
        <v>4676</v>
      </c>
      <c r="B1692" t="s">
        <v>4677</v>
      </c>
      <c r="C1692" t="s">
        <v>4935</v>
      </c>
      <c r="D1692" t="s">
        <v>5289</v>
      </c>
      <c r="E1692" t="s">
        <v>5539</v>
      </c>
      <c r="F1692" t="s">
        <v>5310</v>
      </c>
    </row>
    <row r="1693" spans="1:6">
      <c r="A1693" s="4" t="s">
        <v>1774</v>
      </c>
      <c r="B1693" t="s">
        <v>1775</v>
      </c>
      <c r="C1693" t="s">
        <v>4935</v>
      </c>
      <c r="D1693" t="s">
        <v>5289</v>
      </c>
      <c r="E1693" t="s">
        <v>5595</v>
      </c>
      <c r="F1693" t="s">
        <v>5314</v>
      </c>
    </row>
    <row r="1694" spans="1:6">
      <c r="A1694" s="4" t="s">
        <v>2486</v>
      </c>
      <c r="B1694" t="s">
        <v>2487</v>
      </c>
      <c r="C1694" t="s">
        <v>4935</v>
      </c>
      <c r="D1694" t="s">
        <v>5289</v>
      </c>
      <c r="E1694" t="s">
        <v>5594</v>
      </c>
      <c r="F1694" t="s">
        <v>5307</v>
      </c>
    </row>
    <row r="1695" spans="1:6">
      <c r="A1695" t="s">
        <v>3098</v>
      </c>
      <c r="B1695" t="s">
        <v>3099</v>
      </c>
      <c r="C1695" t="s">
        <v>4935</v>
      </c>
      <c r="D1695" t="s">
        <v>5289</v>
      </c>
      <c r="E1695" t="s">
        <v>5537</v>
      </c>
      <c r="F1695" t="s">
        <v>5344</v>
      </c>
    </row>
    <row r="1696" spans="1:6">
      <c r="A1696" s="4" t="s">
        <v>2492</v>
      </c>
      <c r="B1696" t="s">
        <v>2493</v>
      </c>
      <c r="C1696" t="s">
        <v>4935</v>
      </c>
      <c r="D1696" t="s">
        <v>5289</v>
      </c>
      <c r="E1696" t="s">
        <v>5585</v>
      </c>
      <c r="F1696" t="s">
        <v>5307</v>
      </c>
    </row>
    <row r="1697" spans="1:6">
      <c r="A1697" t="s">
        <v>4131</v>
      </c>
      <c r="B1697" t="s">
        <v>4132</v>
      </c>
      <c r="C1697" t="s">
        <v>4935</v>
      </c>
      <c r="D1697" t="s">
        <v>5289</v>
      </c>
      <c r="E1697" t="s">
        <v>5541</v>
      </c>
      <c r="F1697" t="s">
        <v>5310</v>
      </c>
    </row>
    <row r="1698" spans="1:6">
      <c r="A1698" s="4" t="s">
        <v>1852</v>
      </c>
      <c r="B1698" t="s">
        <v>1853</v>
      </c>
      <c r="C1698" t="s">
        <v>4935</v>
      </c>
      <c r="D1698" t="s">
        <v>5289</v>
      </c>
      <c r="E1698" t="s">
        <v>6495</v>
      </c>
      <c r="F1698" t="s">
        <v>5303</v>
      </c>
    </row>
    <row r="1699" spans="1:6">
      <c r="A1699" s="4" t="s">
        <v>1786</v>
      </c>
      <c r="B1699" t="s">
        <v>1787</v>
      </c>
      <c r="C1699" t="s">
        <v>4935</v>
      </c>
      <c r="D1699" t="s">
        <v>5289</v>
      </c>
      <c r="E1699" t="s">
        <v>6535</v>
      </c>
      <c r="F1699" t="s">
        <v>5303</v>
      </c>
    </row>
    <row r="1700" spans="1:6">
      <c r="A1700" s="4" t="s">
        <v>1844</v>
      </c>
      <c r="B1700" t="s">
        <v>1845</v>
      </c>
      <c r="C1700" t="s">
        <v>4935</v>
      </c>
      <c r="D1700" t="s">
        <v>5289</v>
      </c>
      <c r="E1700" t="s">
        <v>6499</v>
      </c>
      <c r="F1700" t="s">
        <v>5303</v>
      </c>
    </row>
    <row r="1701" spans="1:6">
      <c r="A1701" s="4" t="s">
        <v>1800</v>
      </c>
      <c r="B1701" t="s">
        <v>1801</v>
      </c>
      <c r="C1701" t="s">
        <v>4935</v>
      </c>
      <c r="D1701" t="s">
        <v>5289</v>
      </c>
      <c r="E1701" t="s">
        <v>6528</v>
      </c>
      <c r="F1701" t="s">
        <v>5303</v>
      </c>
    </row>
    <row r="1702" spans="1:6">
      <c r="A1702" s="4" t="s">
        <v>1778</v>
      </c>
      <c r="B1702" t="s">
        <v>1779</v>
      </c>
      <c r="C1702" t="s">
        <v>4935</v>
      </c>
      <c r="D1702" t="s">
        <v>5289</v>
      </c>
      <c r="E1702" t="s">
        <v>5591</v>
      </c>
      <c r="F1702" t="s">
        <v>5314</v>
      </c>
    </row>
    <row r="1703" spans="1:6">
      <c r="A1703" t="s">
        <v>4670</v>
      </c>
      <c r="B1703" t="s">
        <v>4671</v>
      </c>
      <c r="C1703" t="s">
        <v>4935</v>
      </c>
      <c r="D1703" t="s">
        <v>5289</v>
      </c>
      <c r="E1703" t="s">
        <v>5564</v>
      </c>
      <c r="F1703" t="s">
        <v>5310</v>
      </c>
    </row>
    <row r="1704" spans="1:6">
      <c r="A1704" s="4" t="s">
        <v>1856</v>
      </c>
      <c r="B1704" t="s">
        <v>1857</v>
      </c>
      <c r="C1704" t="s">
        <v>4935</v>
      </c>
      <c r="D1704" t="s">
        <v>5289</v>
      </c>
      <c r="E1704" t="s">
        <v>6493</v>
      </c>
      <c r="F1704" t="s">
        <v>5303</v>
      </c>
    </row>
    <row r="1705" spans="1:6">
      <c r="A1705" t="s">
        <v>4690</v>
      </c>
      <c r="B1705" t="s">
        <v>4691</v>
      </c>
      <c r="C1705" t="s">
        <v>4935</v>
      </c>
      <c r="D1705" t="s">
        <v>5289</v>
      </c>
      <c r="E1705" t="s">
        <v>5534</v>
      </c>
      <c r="F1705" t="s">
        <v>5310</v>
      </c>
    </row>
    <row r="1706" spans="1:6">
      <c r="A1706" s="4" t="s">
        <v>2534</v>
      </c>
      <c r="B1706" t="s">
        <v>2535</v>
      </c>
      <c r="C1706" t="s">
        <v>4935</v>
      </c>
      <c r="D1706" t="s">
        <v>5289</v>
      </c>
      <c r="E1706" t="s">
        <v>5535</v>
      </c>
      <c r="F1706" t="s">
        <v>5314</v>
      </c>
    </row>
    <row r="1707" spans="1:6">
      <c r="A1707" s="4" t="s">
        <v>3752</v>
      </c>
      <c r="B1707" t="s">
        <v>3753</v>
      </c>
      <c r="C1707" t="s">
        <v>4935</v>
      </c>
      <c r="D1707" t="s">
        <v>5289</v>
      </c>
      <c r="E1707" t="s">
        <v>5596</v>
      </c>
      <c r="F1707" t="s">
        <v>5310</v>
      </c>
    </row>
    <row r="1708" spans="1:6">
      <c r="A1708" s="4" t="s">
        <v>1788</v>
      </c>
      <c r="B1708" t="s">
        <v>1789</v>
      </c>
      <c r="C1708" t="s">
        <v>4935</v>
      </c>
      <c r="D1708" t="s">
        <v>5289</v>
      </c>
      <c r="E1708" t="s">
        <v>6534</v>
      </c>
      <c r="F1708" t="s">
        <v>5303</v>
      </c>
    </row>
    <row r="1709" spans="1:6">
      <c r="A1709" t="s">
        <v>3086</v>
      </c>
      <c r="B1709" t="s">
        <v>3087</v>
      </c>
      <c r="C1709" t="s">
        <v>4935</v>
      </c>
      <c r="D1709" t="s">
        <v>5289</v>
      </c>
      <c r="E1709" t="s">
        <v>5548</v>
      </c>
      <c r="F1709" t="s">
        <v>5344</v>
      </c>
    </row>
    <row r="1710" spans="1:6">
      <c r="A1710" s="4" t="s">
        <v>1796</v>
      </c>
      <c r="B1710" t="s">
        <v>1797</v>
      </c>
      <c r="C1710" t="s">
        <v>4935</v>
      </c>
      <c r="D1710" t="s">
        <v>5289</v>
      </c>
      <c r="E1710" t="s">
        <v>6530</v>
      </c>
      <c r="F1710" t="s">
        <v>5303</v>
      </c>
    </row>
    <row r="1711" spans="1:6">
      <c r="A1711" t="s">
        <v>4123</v>
      </c>
      <c r="B1711" t="s">
        <v>4124</v>
      </c>
      <c r="C1711" t="s">
        <v>4935</v>
      </c>
      <c r="D1711" t="s">
        <v>5289</v>
      </c>
      <c r="E1711" t="s">
        <v>5593</v>
      </c>
      <c r="F1711" t="s">
        <v>5310</v>
      </c>
    </row>
    <row r="1712" spans="1:6">
      <c r="A1712" s="4" t="s">
        <v>1840</v>
      </c>
      <c r="B1712" t="s">
        <v>1841</v>
      </c>
      <c r="C1712" t="s">
        <v>4935</v>
      </c>
      <c r="D1712" t="s">
        <v>5289</v>
      </c>
      <c r="E1712" t="s">
        <v>6502</v>
      </c>
      <c r="F1712" t="s">
        <v>5303</v>
      </c>
    </row>
    <row r="1713" spans="1:6">
      <c r="A1713" s="4" t="s">
        <v>1860</v>
      </c>
      <c r="B1713" t="s">
        <v>1861</v>
      </c>
      <c r="C1713" t="s">
        <v>4935</v>
      </c>
      <c r="D1713" t="s">
        <v>5289</v>
      </c>
      <c r="E1713" t="s">
        <v>6491</v>
      </c>
      <c r="F1713" t="s">
        <v>5303</v>
      </c>
    </row>
    <row r="1714" spans="1:6">
      <c r="A1714" s="4" t="s">
        <v>1784</v>
      </c>
      <c r="B1714" t="s">
        <v>1785</v>
      </c>
      <c r="C1714" t="s">
        <v>4935</v>
      </c>
      <c r="D1714" t="s">
        <v>5289</v>
      </c>
      <c r="E1714" t="s">
        <v>5587</v>
      </c>
      <c r="F1714" t="s">
        <v>5314</v>
      </c>
    </row>
    <row r="1715" spans="1:6">
      <c r="A1715" t="s">
        <v>4678</v>
      </c>
      <c r="B1715" t="s">
        <v>4679</v>
      </c>
      <c r="C1715" t="s">
        <v>4935</v>
      </c>
      <c r="D1715" t="s">
        <v>5289</v>
      </c>
      <c r="E1715" t="s">
        <v>5533</v>
      </c>
      <c r="F1715" t="s">
        <v>5310</v>
      </c>
    </row>
    <row r="1716" spans="1:6">
      <c r="A1716" t="s">
        <v>3096</v>
      </c>
      <c r="B1716" t="s">
        <v>3097</v>
      </c>
      <c r="C1716" t="s">
        <v>4935</v>
      </c>
      <c r="D1716" t="s">
        <v>5289</v>
      </c>
      <c r="E1716" t="s">
        <v>5538</v>
      </c>
      <c r="F1716" t="s">
        <v>5344</v>
      </c>
    </row>
    <row r="1717" spans="1:6">
      <c r="A1717" t="s">
        <v>3094</v>
      </c>
      <c r="B1717" t="s">
        <v>3095</v>
      </c>
      <c r="C1717" t="s">
        <v>4935</v>
      </c>
      <c r="D1717" t="s">
        <v>5289</v>
      </c>
      <c r="E1717" t="s">
        <v>5540</v>
      </c>
      <c r="F1717" t="s">
        <v>5344</v>
      </c>
    </row>
    <row r="1718" spans="1:6">
      <c r="A1718" s="4" t="s">
        <v>1846</v>
      </c>
      <c r="B1718" t="s">
        <v>1847</v>
      </c>
      <c r="C1718" t="s">
        <v>4935</v>
      </c>
      <c r="D1718" t="s">
        <v>5289</v>
      </c>
      <c r="E1718" t="s">
        <v>6498</v>
      </c>
      <c r="F1718" t="s">
        <v>5303</v>
      </c>
    </row>
    <row r="1719" spans="1:6">
      <c r="A1719" t="s">
        <v>4680</v>
      </c>
      <c r="B1719" t="s">
        <v>4681</v>
      </c>
      <c r="C1719" t="s">
        <v>4935</v>
      </c>
      <c r="D1719" t="s">
        <v>5289</v>
      </c>
      <c r="E1719" t="s">
        <v>5532</v>
      </c>
      <c r="F1719" t="s">
        <v>5310</v>
      </c>
    </row>
    <row r="1720" spans="1:6">
      <c r="A1720" s="4" t="s">
        <v>2488</v>
      </c>
      <c r="B1720" t="s">
        <v>2489</v>
      </c>
      <c r="C1720" t="s">
        <v>4935</v>
      </c>
      <c r="D1720" t="s">
        <v>5289</v>
      </c>
      <c r="E1720" t="s">
        <v>5590</v>
      </c>
      <c r="F1720" t="s">
        <v>5307</v>
      </c>
    </row>
    <row r="1721" spans="1:6">
      <c r="A1721" s="4" t="s">
        <v>1776</v>
      </c>
      <c r="B1721" t="s">
        <v>1777</v>
      </c>
      <c r="C1721" t="s">
        <v>4935</v>
      </c>
      <c r="D1721" t="s">
        <v>5289</v>
      </c>
      <c r="E1721" t="s">
        <v>5592</v>
      </c>
      <c r="F1721" t="s">
        <v>5314</v>
      </c>
    </row>
    <row r="1722" spans="1:6">
      <c r="A1722" s="4" t="s">
        <v>1864</v>
      </c>
      <c r="B1722" t="s">
        <v>1865</v>
      </c>
      <c r="C1722" t="s">
        <v>4935</v>
      </c>
      <c r="D1722" t="s">
        <v>5289</v>
      </c>
      <c r="E1722" t="s">
        <v>6489</v>
      </c>
      <c r="F1722" t="s">
        <v>5303</v>
      </c>
    </row>
    <row r="1723" spans="1:6">
      <c r="A1723" s="4" t="s">
        <v>1862</v>
      </c>
      <c r="B1723" t="s">
        <v>1863</v>
      </c>
      <c r="C1723" t="s">
        <v>4935</v>
      </c>
      <c r="D1723" t="s">
        <v>5289</v>
      </c>
      <c r="E1723" t="s">
        <v>6490</v>
      </c>
      <c r="F1723" t="s">
        <v>5303</v>
      </c>
    </row>
    <row r="1724" spans="1:6">
      <c r="A1724" t="s">
        <v>4688</v>
      </c>
      <c r="B1724" t="s">
        <v>4689</v>
      </c>
      <c r="C1724" t="s">
        <v>4935</v>
      </c>
      <c r="D1724" t="s">
        <v>5289</v>
      </c>
      <c r="E1724" t="s">
        <v>5536</v>
      </c>
      <c r="F1724" t="s">
        <v>5310</v>
      </c>
    </row>
    <row r="1725" spans="1:6">
      <c r="A1725" s="4" t="s">
        <v>1866</v>
      </c>
      <c r="B1725" t="s">
        <v>1867</v>
      </c>
      <c r="C1725" t="s">
        <v>4935</v>
      </c>
      <c r="D1725" t="s">
        <v>5289</v>
      </c>
      <c r="E1725" t="s">
        <v>6488</v>
      </c>
      <c r="F1725" t="s">
        <v>5303</v>
      </c>
    </row>
    <row r="1726" spans="1:6">
      <c r="A1726" s="4" t="s">
        <v>3672</v>
      </c>
      <c r="B1726" t="s">
        <v>3673</v>
      </c>
      <c r="C1726" t="s">
        <v>4935</v>
      </c>
      <c r="D1726" t="s">
        <v>5289</v>
      </c>
      <c r="E1726" t="s">
        <v>5530</v>
      </c>
      <c r="F1726" t="s">
        <v>5310</v>
      </c>
    </row>
    <row r="1727" spans="1:6">
      <c r="A1727" t="s">
        <v>4133</v>
      </c>
      <c r="B1727" t="s">
        <v>4134</v>
      </c>
      <c r="C1727" t="s">
        <v>4935</v>
      </c>
      <c r="D1727" t="s">
        <v>5289</v>
      </c>
      <c r="E1727" t="s">
        <v>5531</v>
      </c>
      <c r="F1727" t="s">
        <v>5310</v>
      </c>
    </row>
    <row r="1728" spans="1:6">
      <c r="A1728" s="4" t="s">
        <v>1822</v>
      </c>
      <c r="B1728" t="s">
        <v>1823</v>
      </c>
      <c r="C1728" t="s">
        <v>4935</v>
      </c>
      <c r="D1728" t="s">
        <v>5289</v>
      </c>
      <c r="E1728" t="s">
        <v>6511</v>
      </c>
      <c r="F1728" t="s">
        <v>5303</v>
      </c>
    </row>
    <row r="1729" spans="1:6">
      <c r="A1729" s="4" t="s">
        <v>1872</v>
      </c>
      <c r="B1729" t="s">
        <v>1873</v>
      </c>
      <c r="C1729" t="s">
        <v>4935</v>
      </c>
      <c r="D1729" t="s">
        <v>5289</v>
      </c>
      <c r="E1729" t="s">
        <v>6485</v>
      </c>
      <c r="F1729" t="s">
        <v>5303</v>
      </c>
    </row>
    <row r="1730" spans="1:6">
      <c r="A1730" s="4" t="s">
        <v>2518</v>
      </c>
      <c r="B1730" t="s">
        <v>2519</v>
      </c>
      <c r="C1730" t="s">
        <v>4935</v>
      </c>
      <c r="D1730" t="s">
        <v>5289</v>
      </c>
      <c r="E1730" t="s">
        <v>5561</v>
      </c>
      <c r="F1730" t="s">
        <v>5314</v>
      </c>
    </row>
    <row r="1731" spans="1:6">
      <c r="A1731" t="s">
        <v>3104</v>
      </c>
      <c r="B1731" t="s">
        <v>3105</v>
      </c>
      <c r="C1731" t="s">
        <v>4935</v>
      </c>
      <c r="D1731" t="s">
        <v>5289</v>
      </c>
      <c r="E1731" t="s">
        <v>5523</v>
      </c>
      <c r="F1731" t="s">
        <v>5344</v>
      </c>
    </row>
    <row r="1732" spans="1:6">
      <c r="A1732" s="4" t="s">
        <v>2536</v>
      </c>
      <c r="B1732" t="s">
        <v>2537</v>
      </c>
      <c r="C1732" t="s">
        <v>4935</v>
      </c>
      <c r="D1732" t="s">
        <v>5289</v>
      </c>
      <c r="E1732" t="s">
        <v>5529</v>
      </c>
      <c r="F1732" t="s">
        <v>5314</v>
      </c>
    </row>
    <row r="1733" spans="1:6">
      <c r="A1733" s="4" t="s">
        <v>1868</v>
      </c>
      <c r="B1733" t="s">
        <v>1869</v>
      </c>
      <c r="C1733" t="s">
        <v>4935</v>
      </c>
      <c r="D1733" t="s">
        <v>5289</v>
      </c>
      <c r="E1733" t="s">
        <v>6487</v>
      </c>
      <c r="F1733" t="s">
        <v>5303</v>
      </c>
    </row>
    <row r="1734" spans="1:6">
      <c r="A1734" s="4" t="s">
        <v>2538</v>
      </c>
      <c r="B1734" t="s">
        <v>2539</v>
      </c>
      <c r="C1734" t="s">
        <v>4935</v>
      </c>
      <c r="D1734" t="s">
        <v>5289</v>
      </c>
      <c r="E1734" t="s">
        <v>5528</v>
      </c>
      <c r="F1734" t="s">
        <v>5314</v>
      </c>
    </row>
    <row r="1735" spans="1:6">
      <c r="A1735" s="4" t="s">
        <v>3674</v>
      </c>
      <c r="B1735" t="s">
        <v>3675</v>
      </c>
      <c r="C1735" t="s">
        <v>4935</v>
      </c>
      <c r="D1735" t="s">
        <v>5289</v>
      </c>
      <c r="E1735" t="s">
        <v>5524</v>
      </c>
      <c r="F1735" t="s">
        <v>5310</v>
      </c>
    </row>
    <row r="1736" spans="1:6">
      <c r="A1736" s="4" t="s">
        <v>1794</v>
      </c>
      <c r="B1736" t="s">
        <v>1795</v>
      </c>
      <c r="C1736" t="s">
        <v>4935</v>
      </c>
      <c r="D1736" t="s">
        <v>5289</v>
      </c>
      <c r="E1736" t="s">
        <v>6531</v>
      </c>
      <c r="F1736" t="s">
        <v>5303</v>
      </c>
    </row>
    <row r="1737" spans="1:6">
      <c r="A1737" t="s">
        <v>3100</v>
      </c>
      <c r="B1737" t="s">
        <v>3101</v>
      </c>
      <c r="C1737" t="s">
        <v>4935</v>
      </c>
      <c r="D1737" t="s">
        <v>5289</v>
      </c>
      <c r="E1737" t="s">
        <v>5527</v>
      </c>
      <c r="F1737" t="s">
        <v>5344</v>
      </c>
    </row>
    <row r="1738" spans="1:6">
      <c r="A1738" s="4" t="s">
        <v>1820</v>
      </c>
      <c r="B1738" t="s">
        <v>1821</v>
      </c>
      <c r="C1738" t="s">
        <v>4935</v>
      </c>
      <c r="D1738" t="s">
        <v>5289</v>
      </c>
      <c r="E1738" t="s">
        <v>6512</v>
      </c>
      <c r="F1738" t="s">
        <v>5303</v>
      </c>
    </row>
    <row r="1739" spans="1:6">
      <c r="A1739" s="4" t="s">
        <v>1870</v>
      </c>
      <c r="B1739" t="s">
        <v>1871</v>
      </c>
      <c r="C1739" t="s">
        <v>4935</v>
      </c>
      <c r="D1739" t="s">
        <v>5289</v>
      </c>
      <c r="E1739" t="s">
        <v>6486</v>
      </c>
      <c r="F1739" t="s">
        <v>5303</v>
      </c>
    </row>
    <row r="1740" spans="1:6">
      <c r="A1740" t="s">
        <v>4682</v>
      </c>
      <c r="B1740" t="s">
        <v>4683</v>
      </c>
      <c r="C1740" t="s">
        <v>4935</v>
      </c>
      <c r="D1740" t="s">
        <v>5289</v>
      </c>
      <c r="E1740" t="s">
        <v>5526</v>
      </c>
      <c r="F1740" t="s">
        <v>5310</v>
      </c>
    </row>
    <row r="1741" spans="1:6">
      <c r="A1741" s="4" t="s">
        <v>1798</v>
      </c>
      <c r="B1741" t="s">
        <v>1799</v>
      </c>
      <c r="C1741" t="s">
        <v>4935</v>
      </c>
      <c r="D1741" t="s">
        <v>5289</v>
      </c>
      <c r="E1741" t="s">
        <v>6529</v>
      </c>
      <c r="F1741" t="s">
        <v>5303</v>
      </c>
    </row>
    <row r="1742" spans="1:6">
      <c r="A1742" s="4" t="s">
        <v>2490</v>
      </c>
      <c r="B1742" t="s">
        <v>2491</v>
      </c>
      <c r="C1742" t="s">
        <v>4935</v>
      </c>
      <c r="D1742" t="s">
        <v>5289</v>
      </c>
      <c r="E1742" t="s">
        <v>5586</v>
      </c>
      <c r="F1742" t="s">
        <v>5307</v>
      </c>
    </row>
    <row r="1743" spans="1:6">
      <c r="A1743" t="s">
        <v>3102</v>
      </c>
      <c r="B1743" t="s">
        <v>3103</v>
      </c>
      <c r="C1743" t="s">
        <v>4935</v>
      </c>
      <c r="D1743" t="s">
        <v>5289</v>
      </c>
      <c r="E1743" t="s">
        <v>5525</v>
      </c>
      <c r="F1743" t="s">
        <v>5344</v>
      </c>
    </row>
    <row r="1744" spans="1:6">
      <c r="A1744" t="s">
        <v>4666</v>
      </c>
      <c r="B1744" t="s">
        <v>4667</v>
      </c>
      <c r="C1744" t="s">
        <v>4935</v>
      </c>
      <c r="D1744" t="s">
        <v>5289</v>
      </c>
      <c r="E1744" t="s">
        <v>5603</v>
      </c>
      <c r="F1744" t="s">
        <v>5310</v>
      </c>
    </row>
    <row r="1745" spans="1:6">
      <c r="A1745" t="s">
        <v>4664</v>
      </c>
      <c r="B1745" t="s">
        <v>4665</v>
      </c>
      <c r="C1745" t="s">
        <v>4935</v>
      </c>
      <c r="D1745" t="s">
        <v>5289</v>
      </c>
      <c r="E1745" t="s">
        <v>5604</v>
      </c>
      <c r="F1745" t="s">
        <v>5310</v>
      </c>
    </row>
    <row r="1746" spans="1:6">
      <c r="A1746" s="4" t="s">
        <v>3750</v>
      </c>
      <c r="B1746" t="s">
        <v>3751</v>
      </c>
      <c r="C1746" t="s">
        <v>4935</v>
      </c>
      <c r="D1746" t="s">
        <v>5289</v>
      </c>
      <c r="E1746" t="s">
        <v>5602</v>
      </c>
      <c r="F1746" t="s">
        <v>5310</v>
      </c>
    </row>
    <row r="1747" spans="1:6">
      <c r="A1747" t="s">
        <v>4137</v>
      </c>
      <c r="B1747" t="s">
        <v>4138</v>
      </c>
      <c r="C1747" t="s">
        <v>4935</v>
      </c>
      <c r="D1747" t="s">
        <v>5289</v>
      </c>
      <c r="E1747" t="s">
        <v>5503</v>
      </c>
      <c r="F1747" t="s">
        <v>5310</v>
      </c>
    </row>
    <row r="1748" spans="1:6">
      <c r="A1748" s="4" t="s">
        <v>1810</v>
      </c>
      <c r="B1748" t="s">
        <v>1811</v>
      </c>
      <c r="C1748" t="s">
        <v>4935</v>
      </c>
      <c r="D1748" t="s">
        <v>5289</v>
      </c>
      <c r="E1748" t="s">
        <v>6519</v>
      </c>
      <c r="F1748" t="s">
        <v>5303</v>
      </c>
    </row>
    <row r="1749" spans="1:6">
      <c r="A1749" s="4" t="s">
        <v>1808</v>
      </c>
      <c r="B1749" t="s">
        <v>1809</v>
      </c>
      <c r="C1749" t="s">
        <v>4935</v>
      </c>
      <c r="D1749" t="s">
        <v>5289</v>
      </c>
      <c r="E1749" t="s">
        <v>6520</v>
      </c>
      <c r="F1749" t="s">
        <v>5303</v>
      </c>
    </row>
    <row r="1750" spans="1:6">
      <c r="A1750" s="4" t="s">
        <v>1806</v>
      </c>
      <c r="B1750" t="s">
        <v>1807</v>
      </c>
      <c r="C1750" t="s">
        <v>4935</v>
      </c>
      <c r="D1750" t="s">
        <v>5289</v>
      </c>
      <c r="E1750" t="s">
        <v>6521</v>
      </c>
      <c r="F1750" t="s">
        <v>5303</v>
      </c>
    </row>
    <row r="1751" spans="1:6">
      <c r="A1751" s="4" t="s">
        <v>1830</v>
      </c>
      <c r="B1751" t="s">
        <v>1831</v>
      </c>
      <c r="C1751" t="s">
        <v>4935</v>
      </c>
      <c r="D1751" t="s">
        <v>5289</v>
      </c>
      <c r="E1751" t="s">
        <v>6507</v>
      </c>
      <c r="F1751" t="s">
        <v>5303</v>
      </c>
    </row>
    <row r="1752" spans="1:6">
      <c r="A1752" s="4" t="s">
        <v>2516</v>
      </c>
      <c r="B1752" t="s">
        <v>2517</v>
      </c>
      <c r="C1752" t="s">
        <v>4935</v>
      </c>
      <c r="D1752" t="s">
        <v>5289</v>
      </c>
      <c r="E1752" t="s">
        <v>5565</v>
      </c>
      <c r="F1752" t="s">
        <v>5314</v>
      </c>
    </row>
    <row r="1753" spans="1:6">
      <c r="A1753" s="4" t="s">
        <v>1832</v>
      </c>
      <c r="B1753" t="s">
        <v>1833</v>
      </c>
      <c r="C1753" t="s">
        <v>4935</v>
      </c>
      <c r="D1753" t="s">
        <v>5289</v>
      </c>
      <c r="E1753" t="s">
        <v>6506</v>
      </c>
      <c r="F1753" t="s">
        <v>5303</v>
      </c>
    </row>
    <row r="1754" spans="1:6">
      <c r="A1754" s="4" t="s">
        <v>1838</v>
      </c>
      <c r="B1754" t="s">
        <v>1839</v>
      </c>
      <c r="C1754" t="s">
        <v>4935</v>
      </c>
      <c r="D1754" t="s">
        <v>5289</v>
      </c>
      <c r="E1754" t="s">
        <v>6503</v>
      </c>
      <c r="F1754" t="s">
        <v>5303</v>
      </c>
    </row>
    <row r="1755" spans="1:6">
      <c r="A1755" s="4" t="s">
        <v>2484</v>
      </c>
      <c r="B1755" t="s">
        <v>2485</v>
      </c>
      <c r="C1755" t="s">
        <v>4935</v>
      </c>
      <c r="D1755" t="s">
        <v>5289</v>
      </c>
      <c r="E1755" t="s">
        <v>5608</v>
      </c>
      <c r="F1755" t="s">
        <v>5314</v>
      </c>
    </row>
    <row r="1756" spans="1:6">
      <c r="A1756" s="4" t="s">
        <v>1804</v>
      </c>
      <c r="B1756" t="s">
        <v>1805</v>
      </c>
      <c r="C1756" t="s">
        <v>4935</v>
      </c>
      <c r="D1756" t="s">
        <v>5289</v>
      </c>
      <c r="E1756" t="s">
        <v>6522</v>
      </c>
      <c r="F1756" t="s">
        <v>5303</v>
      </c>
    </row>
    <row r="1757" spans="1:6">
      <c r="A1757" s="4" t="s">
        <v>2530</v>
      </c>
      <c r="B1757" t="s">
        <v>2531</v>
      </c>
      <c r="C1757" t="s">
        <v>4935</v>
      </c>
      <c r="D1757" t="s">
        <v>5289</v>
      </c>
      <c r="E1757" t="s">
        <v>5552</v>
      </c>
      <c r="F1757" t="s">
        <v>5314</v>
      </c>
    </row>
    <row r="1758" spans="1:6">
      <c r="A1758" s="4" t="s">
        <v>1834</v>
      </c>
      <c r="B1758" t="s">
        <v>1835</v>
      </c>
      <c r="C1758" t="s">
        <v>4935</v>
      </c>
      <c r="D1758" t="s">
        <v>5289</v>
      </c>
      <c r="E1758" t="s">
        <v>6505</v>
      </c>
      <c r="F1758" t="s">
        <v>5303</v>
      </c>
    </row>
    <row r="1759" spans="1:6">
      <c r="A1759" s="4" t="s">
        <v>2496</v>
      </c>
      <c r="B1759" t="s">
        <v>2497</v>
      </c>
      <c r="C1759" t="s">
        <v>4935</v>
      </c>
      <c r="D1759" t="s">
        <v>5289</v>
      </c>
      <c r="E1759" t="s">
        <v>5581</v>
      </c>
      <c r="F1759" t="s">
        <v>5307</v>
      </c>
    </row>
    <row r="1760" spans="1:6">
      <c r="A1760" s="4" t="s">
        <v>2494</v>
      </c>
      <c r="B1760" t="s">
        <v>2495</v>
      </c>
      <c r="C1760" t="s">
        <v>4935</v>
      </c>
      <c r="D1760" t="s">
        <v>5289</v>
      </c>
      <c r="E1760" t="s">
        <v>5582</v>
      </c>
      <c r="F1760" t="s">
        <v>5307</v>
      </c>
    </row>
    <row r="1761" spans="1:6">
      <c r="A1761" s="4" t="s">
        <v>1836</v>
      </c>
      <c r="B1761" t="s">
        <v>1837</v>
      </c>
      <c r="C1761" t="s">
        <v>4935</v>
      </c>
      <c r="D1761" t="s">
        <v>5289</v>
      </c>
      <c r="E1761" t="s">
        <v>6504</v>
      </c>
      <c r="F1761" t="s">
        <v>5303</v>
      </c>
    </row>
    <row r="1762" spans="1:6">
      <c r="A1762" s="4" t="s">
        <v>2498</v>
      </c>
      <c r="B1762" t="s">
        <v>2499</v>
      </c>
      <c r="C1762" t="s">
        <v>4935</v>
      </c>
      <c r="D1762" t="s">
        <v>5289</v>
      </c>
      <c r="E1762" t="s">
        <v>5580</v>
      </c>
      <c r="F1762" t="s">
        <v>5307</v>
      </c>
    </row>
    <row r="1763" spans="1:6">
      <c r="A1763" s="4" t="s">
        <v>2528</v>
      </c>
      <c r="B1763" t="s">
        <v>2529</v>
      </c>
      <c r="C1763" t="s">
        <v>4935</v>
      </c>
      <c r="D1763" t="s">
        <v>5289</v>
      </c>
      <c r="E1763" t="s">
        <v>5553</v>
      </c>
      <c r="F1763" t="s">
        <v>5314</v>
      </c>
    </row>
    <row r="1764" spans="1:6">
      <c r="A1764" s="4" t="s">
        <v>1882</v>
      </c>
      <c r="B1764" t="s">
        <v>1883</v>
      </c>
      <c r="C1764" t="s">
        <v>4935</v>
      </c>
      <c r="D1764" t="s">
        <v>5289</v>
      </c>
      <c r="E1764" t="s">
        <v>6480</v>
      </c>
      <c r="F1764" t="s">
        <v>5303</v>
      </c>
    </row>
    <row r="1765" spans="1:6">
      <c r="A1765" s="4" t="s">
        <v>1880</v>
      </c>
      <c r="B1765" t="s">
        <v>1881</v>
      </c>
      <c r="C1765" t="s">
        <v>4935</v>
      </c>
      <c r="D1765" t="s">
        <v>5289</v>
      </c>
      <c r="E1765" t="s">
        <v>6481</v>
      </c>
      <c r="F1765" t="s">
        <v>5303</v>
      </c>
    </row>
    <row r="1766" spans="1:6">
      <c r="A1766" t="s">
        <v>4135</v>
      </c>
      <c r="B1766" t="s">
        <v>4136</v>
      </c>
      <c r="C1766" t="s">
        <v>4935</v>
      </c>
      <c r="D1766" t="s">
        <v>5289</v>
      </c>
      <c r="E1766" t="s">
        <v>5505</v>
      </c>
      <c r="F1766" t="s">
        <v>5310</v>
      </c>
    </row>
    <row r="1767" spans="1:6">
      <c r="A1767" s="4" t="s">
        <v>2524</v>
      </c>
      <c r="B1767" t="s">
        <v>2525</v>
      </c>
      <c r="C1767" t="s">
        <v>4935</v>
      </c>
      <c r="D1767" t="s">
        <v>5289</v>
      </c>
      <c r="E1767" t="s">
        <v>5556</v>
      </c>
      <c r="F1767" t="s">
        <v>5314</v>
      </c>
    </row>
    <row r="1768" spans="1:6">
      <c r="A1768" s="4" t="s">
        <v>2522</v>
      </c>
      <c r="B1768" t="s">
        <v>2523</v>
      </c>
      <c r="C1768" t="s">
        <v>4935</v>
      </c>
      <c r="D1768" t="s">
        <v>5289</v>
      </c>
      <c r="E1768" t="s">
        <v>5557</v>
      </c>
      <c r="F1768" t="s">
        <v>5314</v>
      </c>
    </row>
    <row r="1769" spans="1:6">
      <c r="A1769" t="s">
        <v>4127</v>
      </c>
      <c r="B1769" t="s">
        <v>4128</v>
      </c>
      <c r="C1769" t="s">
        <v>4935</v>
      </c>
      <c r="D1769" t="s">
        <v>5289</v>
      </c>
      <c r="E1769" t="s">
        <v>5558</v>
      </c>
      <c r="F1769" t="s">
        <v>5310</v>
      </c>
    </row>
    <row r="1770" spans="1:6">
      <c r="A1770" s="4" t="s">
        <v>1826</v>
      </c>
      <c r="B1770" t="s">
        <v>1827</v>
      </c>
      <c r="C1770" t="s">
        <v>4935</v>
      </c>
      <c r="D1770" t="s">
        <v>5289</v>
      </c>
      <c r="E1770" t="s">
        <v>6509</v>
      </c>
      <c r="F1770" t="s">
        <v>5303</v>
      </c>
    </row>
    <row r="1771" spans="1:6">
      <c r="A1771" t="s">
        <v>4674</v>
      </c>
      <c r="B1771" t="s">
        <v>4675</v>
      </c>
      <c r="C1771" t="s">
        <v>4935</v>
      </c>
      <c r="D1771" t="s">
        <v>5289</v>
      </c>
      <c r="E1771" t="s">
        <v>5554</v>
      </c>
      <c r="F1771" t="s">
        <v>5310</v>
      </c>
    </row>
    <row r="1772" spans="1:6">
      <c r="A1772" s="4" t="s">
        <v>3670</v>
      </c>
      <c r="B1772" t="s">
        <v>3671</v>
      </c>
      <c r="C1772" t="s">
        <v>4935</v>
      </c>
      <c r="D1772" t="s">
        <v>5289</v>
      </c>
      <c r="E1772" t="s">
        <v>5337</v>
      </c>
      <c r="F1772" t="s">
        <v>5310</v>
      </c>
    </row>
    <row r="1773" spans="1:6">
      <c r="A1773" s="4" t="s">
        <v>3666</v>
      </c>
      <c r="B1773" t="s">
        <v>3667</v>
      </c>
      <c r="C1773" t="s">
        <v>4935</v>
      </c>
      <c r="D1773" t="s">
        <v>5289</v>
      </c>
      <c r="E1773" t="s">
        <v>5339</v>
      </c>
      <c r="F1773" t="s">
        <v>5310</v>
      </c>
    </row>
    <row r="1774" spans="1:6">
      <c r="A1774" s="4" t="s">
        <v>2520</v>
      </c>
      <c r="B1774" t="s">
        <v>2521</v>
      </c>
      <c r="C1774" t="s">
        <v>4935</v>
      </c>
      <c r="D1774" t="s">
        <v>5289</v>
      </c>
      <c r="E1774" t="s">
        <v>5559</v>
      </c>
      <c r="F1774" t="s">
        <v>5314</v>
      </c>
    </row>
    <row r="1775" spans="1:6">
      <c r="A1775" s="4" t="s">
        <v>3758</v>
      </c>
      <c r="B1775" t="s">
        <v>3759</v>
      </c>
      <c r="C1775" t="s">
        <v>4935</v>
      </c>
      <c r="D1775" t="s">
        <v>5289</v>
      </c>
      <c r="E1775" t="s">
        <v>5560</v>
      </c>
      <c r="F1775" t="s">
        <v>5310</v>
      </c>
    </row>
    <row r="1776" spans="1:6">
      <c r="A1776" t="s">
        <v>4129</v>
      </c>
      <c r="B1776" t="s">
        <v>4130</v>
      </c>
      <c r="C1776" t="s">
        <v>4935</v>
      </c>
      <c r="D1776" t="s">
        <v>5289</v>
      </c>
      <c r="E1776" t="s">
        <v>5551</v>
      </c>
      <c r="F1776" t="s">
        <v>5310</v>
      </c>
    </row>
    <row r="1777" spans="1:6">
      <c r="A1777" s="4" t="s">
        <v>2526</v>
      </c>
      <c r="B1777" t="s">
        <v>2527</v>
      </c>
      <c r="C1777" t="s">
        <v>4935</v>
      </c>
      <c r="D1777" t="s">
        <v>5289</v>
      </c>
      <c r="E1777" t="s">
        <v>5555</v>
      </c>
      <c r="F1777" t="s">
        <v>5314</v>
      </c>
    </row>
    <row r="1778" spans="1:6">
      <c r="A1778" s="4" t="s">
        <v>1828</v>
      </c>
      <c r="B1778" t="s">
        <v>1829</v>
      </c>
      <c r="C1778" t="s">
        <v>4935</v>
      </c>
      <c r="D1778" t="s">
        <v>5289</v>
      </c>
      <c r="E1778" t="s">
        <v>6508</v>
      </c>
      <c r="F1778" t="s">
        <v>5303</v>
      </c>
    </row>
    <row r="1779" spans="1:6">
      <c r="A1779" s="4" t="s">
        <v>3668</v>
      </c>
      <c r="B1779" t="s">
        <v>3669</v>
      </c>
      <c r="C1779" t="s">
        <v>4935</v>
      </c>
      <c r="D1779" t="s">
        <v>5289</v>
      </c>
      <c r="E1779" t="s">
        <v>5338</v>
      </c>
      <c r="F1779" t="s">
        <v>5310</v>
      </c>
    </row>
    <row r="1780" spans="1:6">
      <c r="A1780" t="s">
        <v>3108</v>
      </c>
      <c r="B1780" t="s">
        <v>3109</v>
      </c>
      <c r="C1780" t="s">
        <v>4935</v>
      </c>
      <c r="D1780" t="s">
        <v>5289</v>
      </c>
      <c r="E1780" t="s">
        <v>5501</v>
      </c>
      <c r="F1780" t="s">
        <v>5344</v>
      </c>
    </row>
    <row r="1781" spans="1:6">
      <c r="A1781" s="4" t="s">
        <v>1888</v>
      </c>
      <c r="B1781" t="s">
        <v>1889</v>
      </c>
      <c r="C1781" t="s">
        <v>4935</v>
      </c>
      <c r="D1781" t="s">
        <v>5289</v>
      </c>
      <c r="E1781" t="s">
        <v>6476</v>
      </c>
      <c r="F1781" t="s">
        <v>5303</v>
      </c>
    </row>
    <row r="1782" spans="1:6">
      <c r="A1782" s="4" t="s">
        <v>1892</v>
      </c>
      <c r="B1782" t="s">
        <v>1893</v>
      </c>
      <c r="C1782" t="s">
        <v>4935</v>
      </c>
      <c r="D1782" t="s">
        <v>5289</v>
      </c>
      <c r="E1782" t="s">
        <v>6474</v>
      </c>
      <c r="F1782" t="s">
        <v>5303</v>
      </c>
    </row>
    <row r="1783" spans="1:6">
      <c r="A1783" t="s">
        <v>3106</v>
      </c>
      <c r="B1783" t="s">
        <v>3107</v>
      </c>
      <c r="C1783" t="s">
        <v>4935</v>
      </c>
      <c r="D1783" t="s">
        <v>5289</v>
      </c>
      <c r="E1783" t="s">
        <v>5636</v>
      </c>
      <c r="F1783" t="s">
        <v>5303</v>
      </c>
    </row>
    <row r="1784" spans="1:6">
      <c r="A1784" s="4" t="s">
        <v>1890</v>
      </c>
      <c r="B1784" t="s">
        <v>1891</v>
      </c>
      <c r="C1784" t="s">
        <v>4935</v>
      </c>
      <c r="D1784" t="s">
        <v>5289</v>
      </c>
      <c r="E1784" t="s">
        <v>6475</v>
      </c>
      <c r="F1784" t="s">
        <v>5303</v>
      </c>
    </row>
    <row r="1785" spans="1:6">
      <c r="A1785" t="s">
        <v>3110</v>
      </c>
      <c r="B1785" t="s">
        <v>3111</v>
      </c>
      <c r="C1785" t="s">
        <v>4935</v>
      </c>
      <c r="D1785" t="s">
        <v>5289</v>
      </c>
      <c r="E1785" t="s">
        <v>5500</v>
      </c>
      <c r="F1785" t="s">
        <v>5344</v>
      </c>
    </row>
    <row r="1786" spans="1:6">
      <c r="A1786" t="s">
        <v>3112</v>
      </c>
      <c r="B1786" t="s">
        <v>3113</v>
      </c>
      <c r="C1786" t="s">
        <v>4935</v>
      </c>
      <c r="D1786" t="s">
        <v>5289</v>
      </c>
      <c r="E1786" t="s">
        <v>5494</v>
      </c>
      <c r="F1786" t="s">
        <v>5344</v>
      </c>
    </row>
    <row r="1787" spans="1:6">
      <c r="A1787" s="4" t="s">
        <v>2558</v>
      </c>
      <c r="B1787" t="s">
        <v>2559</v>
      </c>
      <c r="C1787" t="s">
        <v>4935</v>
      </c>
      <c r="D1787" t="s">
        <v>5289</v>
      </c>
      <c r="E1787" t="s">
        <v>5499</v>
      </c>
      <c r="F1787" t="s">
        <v>5314</v>
      </c>
    </row>
    <row r="1788" spans="1:6">
      <c r="A1788" s="4" t="s">
        <v>2562</v>
      </c>
      <c r="B1788" t="s">
        <v>2563</v>
      </c>
      <c r="C1788" t="s">
        <v>4935</v>
      </c>
      <c r="D1788" t="s">
        <v>5289</v>
      </c>
      <c r="E1788" t="s">
        <v>5497</v>
      </c>
      <c r="F1788" t="s">
        <v>5314</v>
      </c>
    </row>
    <row r="1789" spans="1:6">
      <c r="A1789" s="4" t="s">
        <v>2564</v>
      </c>
      <c r="B1789" t="s">
        <v>2565</v>
      </c>
      <c r="C1789" t="s">
        <v>4935</v>
      </c>
      <c r="D1789" t="s">
        <v>5289</v>
      </c>
      <c r="E1789" t="s">
        <v>5496</v>
      </c>
      <c r="F1789" t="s">
        <v>5314</v>
      </c>
    </row>
    <row r="1790" spans="1:6">
      <c r="A1790" s="4" t="s">
        <v>2566</v>
      </c>
      <c r="B1790" t="s">
        <v>2567</v>
      </c>
      <c r="C1790" t="s">
        <v>4935</v>
      </c>
      <c r="D1790" t="s">
        <v>5289</v>
      </c>
      <c r="E1790" t="s">
        <v>5495</v>
      </c>
      <c r="F1790" t="s">
        <v>5354</v>
      </c>
    </row>
    <row r="1791" spans="1:6">
      <c r="A1791" s="4" t="s">
        <v>2560</v>
      </c>
      <c r="B1791" t="s">
        <v>2561</v>
      </c>
      <c r="C1791" t="s">
        <v>4935</v>
      </c>
      <c r="D1791" t="s">
        <v>5289</v>
      </c>
      <c r="E1791" t="s">
        <v>5498</v>
      </c>
      <c r="F1791" t="s">
        <v>5314</v>
      </c>
    </row>
    <row r="1792" spans="1:6">
      <c r="A1792" s="4" t="s">
        <v>1782</v>
      </c>
      <c r="B1792" t="s">
        <v>1783</v>
      </c>
      <c r="C1792" t="s">
        <v>4935</v>
      </c>
      <c r="D1792" t="s">
        <v>5289</v>
      </c>
      <c r="E1792" t="s">
        <v>5588</v>
      </c>
      <c r="F1792" t="s">
        <v>5314</v>
      </c>
    </row>
    <row r="1793" spans="1:6">
      <c r="A1793" s="4" t="s">
        <v>1780</v>
      </c>
      <c r="B1793" t="s">
        <v>1781</v>
      </c>
      <c r="C1793" t="s">
        <v>4935</v>
      </c>
      <c r="D1793" t="s">
        <v>5289</v>
      </c>
      <c r="E1793" t="s">
        <v>5589</v>
      </c>
      <c r="F1793" t="s">
        <v>5314</v>
      </c>
    </row>
    <row r="1794" spans="1:6">
      <c r="A1794" s="4" t="s">
        <v>2514</v>
      </c>
      <c r="B1794" t="s">
        <v>2515</v>
      </c>
      <c r="C1794" t="s">
        <v>4935</v>
      </c>
      <c r="D1794" t="s">
        <v>5289</v>
      </c>
      <c r="E1794" t="s">
        <v>5566</v>
      </c>
      <c r="F1794" t="s">
        <v>5314</v>
      </c>
    </row>
    <row r="1795" spans="1:6">
      <c r="A1795" s="4" t="s">
        <v>3662</v>
      </c>
      <c r="B1795" t="s">
        <v>3663</v>
      </c>
      <c r="C1795" t="s">
        <v>4935</v>
      </c>
      <c r="D1795" t="s">
        <v>5289</v>
      </c>
      <c r="E1795" t="s">
        <v>5341</v>
      </c>
      <c r="F1795" t="s">
        <v>5310</v>
      </c>
    </row>
    <row r="1796" spans="1:6">
      <c r="A1796" s="4" t="s">
        <v>3768</v>
      </c>
      <c r="B1796" t="s">
        <v>3769</v>
      </c>
      <c r="C1796" t="s">
        <v>4935</v>
      </c>
      <c r="D1796" t="s">
        <v>5289</v>
      </c>
      <c r="E1796" t="s">
        <v>5506</v>
      </c>
      <c r="F1796" t="s">
        <v>5310</v>
      </c>
    </row>
    <row r="1797" spans="1:6">
      <c r="A1797" s="4" t="s">
        <v>1876</v>
      </c>
      <c r="B1797" t="s">
        <v>1877</v>
      </c>
      <c r="C1797" t="s">
        <v>4935</v>
      </c>
      <c r="D1797" t="s">
        <v>5289</v>
      </c>
      <c r="E1797" t="s">
        <v>6483</v>
      </c>
      <c r="F1797" t="s">
        <v>5303</v>
      </c>
    </row>
    <row r="1798" spans="1:6">
      <c r="A1798" s="4" t="s">
        <v>2548</v>
      </c>
      <c r="B1798" t="s">
        <v>2549</v>
      </c>
      <c r="C1798" t="s">
        <v>4935</v>
      </c>
      <c r="D1798" t="s">
        <v>5289</v>
      </c>
      <c r="E1798" t="s">
        <v>5512</v>
      </c>
      <c r="F1798" t="s">
        <v>5314</v>
      </c>
    </row>
    <row r="1799" spans="1:6">
      <c r="A1799" s="4" t="s">
        <v>1874</v>
      </c>
      <c r="B1799" t="s">
        <v>1875</v>
      </c>
      <c r="C1799" t="s">
        <v>4935</v>
      </c>
      <c r="D1799" t="s">
        <v>5289</v>
      </c>
      <c r="E1799" t="s">
        <v>6484</v>
      </c>
      <c r="F1799" t="s">
        <v>5303</v>
      </c>
    </row>
    <row r="1800" spans="1:6">
      <c r="A1800" s="4" t="s">
        <v>3764</v>
      </c>
      <c r="B1800" t="s">
        <v>3765</v>
      </c>
      <c r="C1800" t="s">
        <v>4935</v>
      </c>
      <c r="D1800" t="s">
        <v>5289</v>
      </c>
      <c r="E1800" t="s">
        <v>5507</v>
      </c>
      <c r="F1800" t="s">
        <v>5310</v>
      </c>
    </row>
    <row r="1801" spans="1:6">
      <c r="A1801" s="4" t="s">
        <v>3682</v>
      </c>
      <c r="B1801" t="s">
        <v>3683</v>
      </c>
      <c r="C1801" t="s">
        <v>4935</v>
      </c>
      <c r="D1801" t="s">
        <v>5289</v>
      </c>
      <c r="E1801" t="s">
        <v>5511</v>
      </c>
      <c r="F1801" t="s">
        <v>5310</v>
      </c>
    </row>
    <row r="1802" spans="1:6">
      <c r="A1802" s="4" t="s">
        <v>2552</v>
      </c>
      <c r="B1802" t="s">
        <v>2553</v>
      </c>
      <c r="C1802" t="s">
        <v>4935</v>
      </c>
      <c r="D1802" t="s">
        <v>5289</v>
      </c>
      <c r="E1802" t="s">
        <v>5638</v>
      </c>
      <c r="F1802" t="s">
        <v>5303</v>
      </c>
    </row>
    <row r="1803" spans="1:6">
      <c r="A1803" s="4" t="s">
        <v>3684</v>
      </c>
      <c r="B1803" t="s">
        <v>3685</v>
      </c>
      <c r="C1803" t="s">
        <v>4935</v>
      </c>
      <c r="D1803" t="s">
        <v>5289</v>
      </c>
      <c r="E1803" t="s">
        <v>5510</v>
      </c>
      <c r="F1803" t="s">
        <v>5354</v>
      </c>
    </row>
    <row r="1804" spans="1:6">
      <c r="A1804" s="4" t="s">
        <v>2546</v>
      </c>
      <c r="B1804" t="s">
        <v>2547</v>
      </c>
      <c r="C1804" t="s">
        <v>4935</v>
      </c>
      <c r="D1804" t="s">
        <v>5289</v>
      </c>
      <c r="E1804" t="s">
        <v>5513</v>
      </c>
      <c r="F1804" t="s">
        <v>5310</v>
      </c>
    </row>
    <row r="1805" spans="1:6">
      <c r="A1805" s="4" t="s">
        <v>1878</v>
      </c>
      <c r="B1805" t="s">
        <v>1879</v>
      </c>
      <c r="C1805" t="s">
        <v>4935</v>
      </c>
      <c r="D1805" t="s">
        <v>5289</v>
      </c>
      <c r="E1805" t="s">
        <v>6482</v>
      </c>
      <c r="F1805" t="s">
        <v>5303</v>
      </c>
    </row>
    <row r="1806" spans="1:6">
      <c r="A1806" s="4" t="s">
        <v>3762</v>
      </c>
      <c r="B1806" t="s">
        <v>3763</v>
      </c>
      <c r="C1806" t="s">
        <v>4935</v>
      </c>
      <c r="D1806" t="s">
        <v>5289</v>
      </c>
      <c r="E1806" t="s">
        <v>5509</v>
      </c>
      <c r="F1806" t="s">
        <v>5310</v>
      </c>
    </row>
    <row r="1807" spans="1:6">
      <c r="A1807" s="4" t="s">
        <v>2550</v>
      </c>
      <c r="B1807" t="s">
        <v>2551</v>
      </c>
      <c r="C1807" t="s">
        <v>4935</v>
      </c>
      <c r="D1807" t="s">
        <v>5289</v>
      </c>
      <c r="E1807" t="s">
        <v>5508</v>
      </c>
      <c r="F1807" t="s">
        <v>5314</v>
      </c>
    </row>
    <row r="1808" spans="1:6">
      <c r="A1808" s="4" t="s">
        <v>2554</v>
      </c>
      <c r="B1808" t="s">
        <v>2555</v>
      </c>
      <c r="C1808" t="s">
        <v>4935</v>
      </c>
      <c r="D1808" t="s">
        <v>5289</v>
      </c>
      <c r="E1808" t="s">
        <v>5637</v>
      </c>
      <c r="F1808" t="s">
        <v>5303</v>
      </c>
    </row>
    <row r="1809" spans="1:6">
      <c r="A1809" s="4" t="s">
        <v>3766</v>
      </c>
      <c r="B1809" t="s">
        <v>3767</v>
      </c>
      <c r="C1809" t="s">
        <v>4935</v>
      </c>
      <c r="D1809" t="s">
        <v>5289</v>
      </c>
      <c r="E1809" t="s">
        <v>5639</v>
      </c>
      <c r="F1809" t="s">
        <v>5303</v>
      </c>
    </row>
    <row r="1810" spans="1:6">
      <c r="A1810" s="4" t="s">
        <v>1618</v>
      </c>
      <c r="B1810" t="s">
        <v>1619</v>
      </c>
      <c r="C1810" t="s">
        <v>4935</v>
      </c>
      <c r="D1810" t="s">
        <v>5289</v>
      </c>
      <c r="E1810" t="s">
        <v>5573</v>
      </c>
      <c r="F1810" t="s">
        <v>5314</v>
      </c>
    </row>
    <row r="1811" spans="1:6">
      <c r="A1811" s="4" t="s">
        <v>898</v>
      </c>
      <c r="B1811" t="s">
        <v>899</v>
      </c>
      <c r="C1811" t="s">
        <v>4935</v>
      </c>
      <c r="D1811" t="s">
        <v>5289</v>
      </c>
      <c r="E1811" t="s">
        <v>6526</v>
      </c>
      <c r="F1811" t="s">
        <v>5303</v>
      </c>
    </row>
    <row r="1812" spans="1:6">
      <c r="A1812" s="4" t="s">
        <v>904</v>
      </c>
      <c r="B1812" t="s">
        <v>905</v>
      </c>
      <c r="C1812" t="s">
        <v>4935</v>
      </c>
      <c r="D1812" t="s">
        <v>5289</v>
      </c>
      <c r="E1812" t="s">
        <v>6517</v>
      </c>
      <c r="F1812" t="s">
        <v>5303</v>
      </c>
    </row>
    <row r="1813" spans="1:6">
      <c r="A1813" s="4" t="s">
        <v>900</v>
      </c>
      <c r="B1813" t="s">
        <v>901</v>
      </c>
      <c r="C1813" t="s">
        <v>4935</v>
      </c>
      <c r="D1813" t="s">
        <v>5289</v>
      </c>
      <c r="E1813" t="s">
        <v>6523</v>
      </c>
      <c r="F1813" t="s">
        <v>5303</v>
      </c>
    </row>
    <row r="1814" spans="1:6">
      <c r="A1814" s="4" t="s">
        <v>888</v>
      </c>
      <c r="B1814" t="s">
        <v>889</v>
      </c>
      <c r="C1814" t="s">
        <v>4935</v>
      </c>
      <c r="D1814" t="s">
        <v>5289</v>
      </c>
      <c r="E1814" t="s">
        <v>6525</v>
      </c>
      <c r="F1814" t="s">
        <v>5303</v>
      </c>
    </row>
    <row r="1815" spans="1:6">
      <c r="A1815" s="4" t="s">
        <v>890</v>
      </c>
      <c r="B1815" t="s">
        <v>891</v>
      </c>
      <c r="C1815" t="s">
        <v>4935</v>
      </c>
      <c r="D1815" t="s">
        <v>5289</v>
      </c>
      <c r="E1815" t="s">
        <v>6524</v>
      </c>
      <c r="F1815" t="s">
        <v>5303</v>
      </c>
    </row>
    <row r="1816" spans="1:6">
      <c r="A1816" s="4" t="s">
        <v>902</v>
      </c>
      <c r="B1816" t="s">
        <v>903</v>
      </c>
      <c r="C1816" t="s">
        <v>4935</v>
      </c>
      <c r="D1816" t="s">
        <v>5289</v>
      </c>
      <c r="E1816" t="s">
        <v>6518</v>
      </c>
      <c r="F1816" t="s">
        <v>5303</v>
      </c>
    </row>
    <row r="1817" spans="1:6">
      <c r="A1817" t="s">
        <v>5269</v>
      </c>
      <c r="B1817" t="s">
        <v>5270</v>
      </c>
      <c r="C1817" t="s">
        <v>4935</v>
      </c>
      <c r="D1817" t="s">
        <v>5289</v>
      </c>
      <c r="E1817" t="s">
        <v>5574</v>
      </c>
      <c r="F1817" t="s">
        <v>5306</v>
      </c>
    </row>
    <row r="1818" spans="1:6">
      <c r="A1818" t="s">
        <v>4125</v>
      </c>
      <c r="B1818" t="s">
        <v>4126</v>
      </c>
      <c r="C1818" t="s">
        <v>4935</v>
      </c>
      <c r="D1818" t="s">
        <v>5289</v>
      </c>
      <c r="E1818" t="s">
        <v>5579</v>
      </c>
      <c r="F1818" t="s">
        <v>5310</v>
      </c>
    </row>
    <row r="1819" spans="1:6">
      <c r="A1819" s="4" t="s">
        <v>1790</v>
      </c>
      <c r="B1819" t="s">
        <v>1791</v>
      </c>
      <c r="C1819" t="s">
        <v>4935</v>
      </c>
      <c r="D1819" t="s">
        <v>5289</v>
      </c>
      <c r="E1819" t="s">
        <v>6533</v>
      </c>
      <c r="F1819" t="s">
        <v>5303</v>
      </c>
    </row>
    <row r="1820" spans="1:6">
      <c r="A1820" s="4" t="s">
        <v>1792</v>
      </c>
      <c r="B1820" t="s">
        <v>1793</v>
      </c>
      <c r="C1820" t="s">
        <v>4935</v>
      </c>
      <c r="D1820" t="s">
        <v>5289</v>
      </c>
      <c r="E1820" t="s">
        <v>6532</v>
      </c>
      <c r="F1820" t="s">
        <v>5303</v>
      </c>
    </row>
    <row r="1821" spans="1:6">
      <c r="A1821" s="4" t="s">
        <v>2556</v>
      </c>
      <c r="B1821" t="s">
        <v>2557</v>
      </c>
      <c r="C1821" t="s">
        <v>4935</v>
      </c>
      <c r="D1821" t="s">
        <v>5289</v>
      </c>
      <c r="E1821" t="s">
        <v>5504</v>
      </c>
      <c r="F1821" t="s">
        <v>5314</v>
      </c>
    </row>
    <row r="1822" spans="1:6">
      <c r="A1822" s="4" t="s">
        <v>3686</v>
      </c>
      <c r="B1822" t="s">
        <v>3687</v>
      </c>
      <c r="C1822" t="s">
        <v>4935</v>
      </c>
      <c r="D1822" t="s">
        <v>5289</v>
      </c>
      <c r="E1822" t="s">
        <v>5333</v>
      </c>
      <c r="F1822" t="s">
        <v>5310</v>
      </c>
    </row>
    <row r="1823" spans="1:6">
      <c r="A1823" s="4" t="s">
        <v>1884</v>
      </c>
      <c r="B1823" t="s">
        <v>1885</v>
      </c>
      <c r="C1823" t="s">
        <v>4935</v>
      </c>
      <c r="D1823" t="s">
        <v>5289</v>
      </c>
      <c r="E1823" t="s">
        <v>6479</v>
      </c>
      <c r="F1823" t="s">
        <v>5303</v>
      </c>
    </row>
    <row r="1824" spans="1:6">
      <c r="A1824" s="4" t="s">
        <v>1886</v>
      </c>
      <c r="B1824" t="s">
        <v>1887</v>
      </c>
      <c r="C1824" t="s">
        <v>4935</v>
      </c>
      <c r="D1824" t="s">
        <v>5289</v>
      </c>
      <c r="E1824" t="s">
        <v>6478</v>
      </c>
      <c r="F1824" t="s">
        <v>5303</v>
      </c>
    </row>
    <row r="1825" spans="1:6">
      <c r="A1825" t="s">
        <v>5261</v>
      </c>
      <c r="B1825" t="s">
        <v>5262</v>
      </c>
      <c r="C1825" t="s">
        <v>4935</v>
      </c>
      <c r="D1825" t="s">
        <v>5289</v>
      </c>
      <c r="E1825" t="s">
        <v>5583</v>
      </c>
      <c r="F1825" t="s">
        <v>5306</v>
      </c>
    </row>
    <row r="1826" spans="1:6">
      <c r="A1826" s="4" t="s">
        <v>1584</v>
      </c>
      <c r="B1826" t="s">
        <v>1585</v>
      </c>
      <c r="C1826" t="s">
        <v>4935</v>
      </c>
      <c r="D1826" t="s">
        <v>5289</v>
      </c>
      <c r="E1826" t="s">
        <v>5584</v>
      </c>
      <c r="F1826" t="s">
        <v>5314</v>
      </c>
    </row>
    <row r="1827" spans="1:6">
      <c r="A1827" t="s">
        <v>5271</v>
      </c>
      <c r="B1827" t="s">
        <v>5272</v>
      </c>
      <c r="C1827" t="s">
        <v>4935</v>
      </c>
      <c r="D1827" t="s">
        <v>5289</v>
      </c>
      <c r="E1827" t="s">
        <v>5502</v>
      </c>
      <c r="F1827" t="s">
        <v>5306</v>
      </c>
    </row>
    <row r="1828" spans="1:6">
      <c r="A1828" s="4" t="s">
        <v>906</v>
      </c>
      <c r="B1828" t="s">
        <v>907</v>
      </c>
      <c r="C1828" t="s">
        <v>4935</v>
      </c>
      <c r="D1828" t="s">
        <v>5289</v>
      </c>
      <c r="E1828" t="s">
        <v>6477</v>
      </c>
      <c r="F1828" t="s">
        <v>5303</v>
      </c>
    </row>
    <row r="1829" spans="1:6">
      <c r="A1829" s="4" t="s">
        <v>1582</v>
      </c>
      <c r="B1829" t="s">
        <v>1583</v>
      </c>
      <c r="C1829" t="s">
        <v>4935</v>
      </c>
      <c r="D1829" t="s">
        <v>5289</v>
      </c>
      <c r="E1829" t="s">
        <v>5597</v>
      </c>
      <c r="F1829" t="s">
        <v>5314</v>
      </c>
    </row>
    <row r="1830" spans="1:6">
      <c r="A1830" s="4" t="s">
        <v>3694</v>
      </c>
      <c r="B1830" t="s">
        <v>3695</v>
      </c>
      <c r="C1830" t="s">
        <v>4935</v>
      </c>
      <c r="D1830" t="s">
        <v>5289</v>
      </c>
      <c r="E1830" t="s">
        <v>5550</v>
      </c>
      <c r="F1830" t="s">
        <v>5310</v>
      </c>
    </row>
    <row r="1831" spans="1:6">
      <c r="A1831" s="4" t="s">
        <v>1299</v>
      </c>
      <c r="B1831" t="s">
        <v>1300</v>
      </c>
      <c r="C1831" t="s">
        <v>4935</v>
      </c>
      <c r="D1831" t="s">
        <v>5289</v>
      </c>
      <c r="E1831" t="s">
        <v>6540</v>
      </c>
      <c r="F1831" t="s">
        <v>5303</v>
      </c>
    </row>
    <row r="1832" spans="1:6">
      <c r="A1832" s="4" t="s">
        <v>1578</v>
      </c>
      <c r="B1832" t="s">
        <v>1579</v>
      </c>
      <c r="C1832" t="s">
        <v>4935</v>
      </c>
      <c r="D1832" t="s">
        <v>5289</v>
      </c>
      <c r="E1832" t="s">
        <v>5599</v>
      </c>
      <c r="F1832" t="s">
        <v>5314</v>
      </c>
    </row>
    <row r="1833" spans="1:6">
      <c r="A1833" s="4" t="s">
        <v>1301</v>
      </c>
      <c r="B1833" t="s">
        <v>1302</v>
      </c>
      <c r="C1833" t="s">
        <v>4935</v>
      </c>
      <c r="D1833" t="s">
        <v>5289</v>
      </c>
      <c r="E1833" t="s">
        <v>6536</v>
      </c>
      <c r="F1833" t="s">
        <v>5303</v>
      </c>
    </row>
    <row r="1834" spans="1:6">
      <c r="A1834" s="4" t="s">
        <v>1580</v>
      </c>
      <c r="B1834" t="s">
        <v>1581</v>
      </c>
      <c r="C1834" t="s">
        <v>4935</v>
      </c>
      <c r="D1834" t="s">
        <v>5289</v>
      </c>
      <c r="E1834" t="s">
        <v>5598</v>
      </c>
      <c r="F1834" t="s">
        <v>5314</v>
      </c>
    </row>
    <row r="1835" spans="1:6">
      <c r="A1835" s="4" t="s">
        <v>1576</v>
      </c>
      <c r="B1835" t="s">
        <v>1577</v>
      </c>
      <c r="C1835" t="s">
        <v>4935</v>
      </c>
      <c r="D1835" t="s">
        <v>5289</v>
      </c>
      <c r="E1835" t="s">
        <v>5600</v>
      </c>
      <c r="F1835" t="s">
        <v>5314</v>
      </c>
    </row>
    <row r="1836" spans="1:6">
      <c r="A1836" s="4" t="s">
        <v>3696</v>
      </c>
      <c r="B1836" t="s">
        <v>3697</v>
      </c>
      <c r="C1836" t="s">
        <v>4935</v>
      </c>
      <c r="D1836" t="s">
        <v>5289</v>
      </c>
      <c r="E1836" t="s">
        <v>5549</v>
      </c>
      <c r="F1836" t="s">
        <v>5310</v>
      </c>
    </row>
    <row r="1837" spans="1:6">
      <c r="A1837" s="4" t="s">
        <v>3692</v>
      </c>
      <c r="B1837" t="s">
        <v>3693</v>
      </c>
      <c r="C1837" t="s">
        <v>4935</v>
      </c>
      <c r="D1837" t="s">
        <v>5289</v>
      </c>
      <c r="E1837" t="s">
        <v>5601</v>
      </c>
      <c r="F1837" t="s">
        <v>5310</v>
      </c>
    </row>
    <row r="1838" spans="1:6">
      <c r="A1838" s="4" t="s">
        <v>1297</v>
      </c>
      <c r="B1838" t="s">
        <v>1298</v>
      </c>
      <c r="C1838" t="s">
        <v>4935</v>
      </c>
      <c r="D1838" t="s">
        <v>5289</v>
      </c>
      <c r="E1838" t="s">
        <v>6541</v>
      </c>
      <c r="F1838" t="s">
        <v>5303</v>
      </c>
    </row>
    <row r="1839" spans="1:6">
      <c r="A1839" s="4" t="s">
        <v>3794</v>
      </c>
      <c r="B1839" t="s">
        <v>3795</v>
      </c>
      <c r="C1839" t="s">
        <v>4935</v>
      </c>
      <c r="D1839" t="s">
        <v>5289</v>
      </c>
      <c r="E1839" t="s">
        <v>5522</v>
      </c>
      <c r="F1839" t="s">
        <v>5310</v>
      </c>
    </row>
    <row r="1840" spans="1:6">
      <c r="A1840" s="4" t="s">
        <v>3430</v>
      </c>
      <c r="B1840" t="s">
        <v>3431</v>
      </c>
      <c r="C1840" t="s">
        <v>4935</v>
      </c>
      <c r="D1840" t="s">
        <v>5289</v>
      </c>
      <c r="E1840" t="s">
        <v>5521</v>
      </c>
      <c r="F1840" t="s">
        <v>5310</v>
      </c>
    </row>
    <row r="1841" spans="1:6">
      <c r="A1841" s="4" t="s">
        <v>3796</v>
      </c>
      <c r="B1841" t="s">
        <v>3797</v>
      </c>
      <c r="C1841" t="s">
        <v>4935</v>
      </c>
      <c r="D1841" t="s">
        <v>5289</v>
      </c>
      <c r="E1841" t="s">
        <v>5334</v>
      </c>
      <c r="F1841" t="s">
        <v>5310</v>
      </c>
    </row>
    <row r="1842" spans="1:6">
      <c r="A1842" t="s">
        <v>4692</v>
      </c>
      <c r="B1842" t="s">
        <v>4693</v>
      </c>
      <c r="C1842" t="s">
        <v>4935</v>
      </c>
      <c r="D1842" t="s">
        <v>5289</v>
      </c>
      <c r="E1842" t="s">
        <v>5520</v>
      </c>
      <c r="F1842" t="s">
        <v>5310</v>
      </c>
    </row>
    <row r="1843" spans="1:6">
      <c r="A1843" s="4" t="s">
        <v>3428</v>
      </c>
      <c r="B1843" t="s">
        <v>3429</v>
      </c>
      <c r="C1843" t="s">
        <v>4935</v>
      </c>
      <c r="D1843" t="s">
        <v>5289</v>
      </c>
      <c r="E1843" t="s">
        <v>5545</v>
      </c>
      <c r="F1843" t="s">
        <v>5310</v>
      </c>
    </row>
    <row r="1844" spans="1:6">
      <c r="A1844" s="4" t="s">
        <v>1303</v>
      </c>
      <c r="B1844" t="s">
        <v>1304</v>
      </c>
      <c r="C1844" t="s">
        <v>4935</v>
      </c>
      <c r="D1844" t="s">
        <v>5289</v>
      </c>
      <c r="E1844" t="s">
        <v>6500</v>
      </c>
      <c r="F1844" t="s">
        <v>5303</v>
      </c>
    </row>
    <row r="1845" spans="1:6">
      <c r="A1845" t="s">
        <v>3926</v>
      </c>
      <c r="B1845" t="s">
        <v>3927</v>
      </c>
      <c r="C1845" t="s">
        <v>4935</v>
      </c>
      <c r="D1845" t="s">
        <v>5289</v>
      </c>
      <c r="E1845" t="s">
        <v>5546</v>
      </c>
      <c r="F1845" t="s">
        <v>5310</v>
      </c>
    </row>
    <row r="1846" spans="1:6">
      <c r="A1846" s="4" t="s">
        <v>3792</v>
      </c>
      <c r="B1846" t="s">
        <v>3793</v>
      </c>
      <c r="C1846" t="s">
        <v>4935</v>
      </c>
      <c r="D1846" t="s">
        <v>5289</v>
      </c>
      <c r="E1846" t="s">
        <v>5335</v>
      </c>
      <c r="F1846" t="s">
        <v>5310</v>
      </c>
    </row>
    <row r="1847" spans="1:6">
      <c r="A1847" s="4" t="s">
        <v>3676</v>
      </c>
      <c r="B1847" t="s">
        <v>3677</v>
      </c>
      <c r="C1847" t="s">
        <v>4935</v>
      </c>
      <c r="D1847" t="s">
        <v>5289</v>
      </c>
      <c r="E1847" t="s">
        <v>5519</v>
      </c>
      <c r="F1847" t="s">
        <v>5310</v>
      </c>
    </row>
    <row r="1848" spans="1:6">
      <c r="A1848" s="4" t="s">
        <v>3678</v>
      </c>
      <c r="B1848" t="s">
        <v>3679</v>
      </c>
      <c r="C1848" t="s">
        <v>4935</v>
      </c>
      <c r="D1848" t="s">
        <v>5289</v>
      </c>
      <c r="E1848" t="s">
        <v>5518</v>
      </c>
      <c r="F1848" t="s">
        <v>5310</v>
      </c>
    </row>
    <row r="1849" spans="1:6">
      <c r="A1849" s="4" t="s">
        <v>3680</v>
      </c>
      <c r="B1849" t="s">
        <v>3681</v>
      </c>
      <c r="C1849" t="s">
        <v>4935</v>
      </c>
      <c r="D1849" t="s">
        <v>5289</v>
      </c>
      <c r="E1849" t="s">
        <v>5517</v>
      </c>
      <c r="F1849" t="s">
        <v>5310</v>
      </c>
    </row>
    <row r="1850" spans="1:6">
      <c r="A1850" t="s">
        <v>3007</v>
      </c>
      <c r="B1850" t="s">
        <v>3008</v>
      </c>
      <c r="C1850" t="s">
        <v>4941</v>
      </c>
      <c r="D1850" t="s">
        <v>5295</v>
      </c>
      <c r="E1850" t="s">
        <v>5318</v>
      </c>
      <c r="F1850" t="s">
        <v>5308</v>
      </c>
    </row>
    <row r="1851" spans="1:6">
      <c r="A1851" t="s">
        <v>7291</v>
      </c>
      <c r="B1851" t="s">
        <v>7292</v>
      </c>
      <c r="C1851" t="s">
        <v>4947</v>
      </c>
      <c r="D1851" s="28" t="s">
        <v>5290</v>
      </c>
      <c r="E1851" s="27" t="str">
        <f>VLOOKUP(Tabella3[[#This Row],[Item Code]],'DESC ITY - ENG'!A:C,3,FALSE)</f>
        <v>Flexo Box 7783 + Divider Kit Made In 3pc Skillet</v>
      </c>
      <c r="F1851" t="s">
        <v>5926</v>
      </c>
    </row>
    <row r="1852" spans="1:6">
      <c r="A1852" s="28" t="s">
        <v>7309</v>
      </c>
      <c r="B1852" s="28" t="s">
        <v>7310</v>
      </c>
      <c r="C1852" s="28" t="s">
        <v>4947</v>
      </c>
      <c r="D1852" s="28" t="s">
        <v>5290</v>
      </c>
      <c r="E1852" s="27" t="str">
        <f>VLOOKUP(Tabella3[[#This Row],[Item Code]],'DESC ITY - ENG'!A:C,3,FALSE)</f>
        <v>Flexo Box 7795 + Divider Kit Made In 16cm Sauce</v>
      </c>
      <c r="F1852" t="e">
        <f>VLOOKUP(Tabella3[[#This Row],[Item Code]],Foglio8!A:C,3,FALSE)</f>
        <v>#N/A</v>
      </c>
    </row>
    <row r="1853" spans="1:6">
      <c r="A1853" s="28" t="s">
        <v>7285</v>
      </c>
      <c r="B1853" s="28" t="s">
        <v>7286</v>
      </c>
      <c r="C1853" s="28" t="s">
        <v>4947</v>
      </c>
      <c r="D1853" s="28" t="s">
        <v>5290</v>
      </c>
      <c r="E1853" s="27" t="str">
        <f>VLOOKUP(Tabella3[[#This Row],[Item Code]],'DESC ITY - ENG'!A:C,3,FALSE)</f>
        <v>Flexo Box 7797 + Divider Kit Made In 20cm Sauce</v>
      </c>
      <c r="F1853" t="s">
        <v>5926</v>
      </c>
    </row>
    <row r="1854" spans="1:6">
      <c r="A1854" t="s">
        <v>7287</v>
      </c>
      <c r="B1854" t="s">
        <v>7288</v>
      </c>
      <c r="C1854" t="s">
        <v>4947</v>
      </c>
      <c r="D1854" s="28" t="s">
        <v>5290</v>
      </c>
      <c r="E1854" s="27" t="str">
        <f>VLOOKUP(Tabella3[[#This Row],[Item Code]],'DESC ITY - ENG'!A:C,3,FALSE)</f>
        <v>Flexo Box 7798 + Divider Kit Made In 24cm Saute</v>
      </c>
      <c r="F1854" t="s">
        <v>5926</v>
      </c>
    </row>
    <row r="1855" spans="1:6">
      <c r="A1855" s="28" t="s">
        <v>7289</v>
      </c>
      <c r="B1855" s="28" t="s">
        <v>7290</v>
      </c>
      <c r="C1855" s="28" t="s">
        <v>4947</v>
      </c>
      <c r="D1855" s="28" t="s">
        <v>5290</v>
      </c>
      <c r="E1855" s="27" t="str">
        <f>VLOOKUP(Tabella3[[#This Row],[Item Code]],'DESC ITY - ENG'!A:C,3,FALSE)</f>
        <v>Flexo Box 7800 + Divider Kit Made In 26cm Saute</v>
      </c>
      <c r="F1855" t="s">
        <v>5926</v>
      </c>
    </row>
    <row r="1856" spans="1:6">
      <c r="A1856" s="28" t="s">
        <v>7293</v>
      </c>
      <c r="B1856" s="28" t="s">
        <v>7294</v>
      </c>
      <c r="C1856" s="28" t="s">
        <v>4947</v>
      </c>
      <c r="D1856" s="28" t="s">
        <v>5290</v>
      </c>
      <c r="E1856" s="27" t="str">
        <f>VLOOKUP(Tabella3[[#This Row],[Item Code]],'DESC ITY - ENG'!A:C,3,FALSE)</f>
        <v>Flexo Box 7805 Lid Made In 7pc Set Lid Cover</v>
      </c>
      <c r="F1856" t="s">
        <v>5926</v>
      </c>
    </row>
    <row r="1857" spans="1:6">
      <c r="A1857" t="s">
        <v>3198</v>
      </c>
      <c r="B1857" t="s">
        <v>3199</v>
      </c>
      <c r="C1857" t="s">
        <v>4939</v>
      </c>
      <c r="D1857" t="s">
        <v>5298</v>
      </c>
      <c r="E1857" t="s">
        <v>3199</v>
      </c>
      <c r="F1857" t="s">
        <v>5308</v>
      </c>
    </row>
    <row r="1858" spans="1:6">
      <c r="A1858" s="4" t="s">
        <v>2646</v>
      </c>
      <c r="B1858" t="s">
        <v>2647</v>
      </c>
      <c r="C1858" t="s">
        <v>4939</v>
      </c>
      <c r="D1858" t="s">
        <v>5298</v>
      </c>
      <c r="E1858" t="s">
        <v>5389</v>
      </c>
      <c r="F1858" t="s">
        <v>5314</v>
      </c>
    </row>
    <row r="1859" spans="1:6">
      <c r="A1859" t="s">
        <v>4700</v>
      </c>
      <c r="B1859" t="s">
        <v>4701</v>
      </c>
      <c r="C1859" t="s">
        <v>4939</v>
      </c>
      <c r="D1859" t="s">
        <v>5298</v>
      </c>
      <c r="E1859" t="s">
        <v>5387</v>
      </c>
      <c r="F1859" t="s">
        <v>5310</v>
      </c>
    </row>
    <row r="1860" spans="1:6">
      <c r="A1860" s="4" t="s">
        <v>2644</v>
      </c>
      <c r="B1860" t="s">
        <v>2645</v>
      </c>
      <c r="C1860" t="s">
        <v>4939</v>
      </c>
      <c r="D1860" t="s">
        <v>5298</v>
      </c>
      <c r="E1860" t="s">
        <v>2645</v>
      </c>
      <c r="F1860" t="s">
        <v>5314</v>
      </c>
    </row>
    <row r="1861" spans="1:6">
      <c r="A1861" t="s">
        <v>3204</v>
      </c>
      <c r="B1861" t="s">
        <v>3205</v>
      </c>
      <c r="C1861" t="s">
        <v>4939</v>
      </c>
      <c r="D1861" t="s">
        <v>5298</v>
      </c>
      <c r="E1861" t="s">
        <v>3205</v>
      </c>
      <c r="F1861" t="s">
        <v>5344</v>
      </c>
    </row>
    <row r="1862" spans="1:6">
      <c r="A1862" s="4" t="s">
        <v>1606</v>
      </c>
      <c r="B1862" t="s">
        <v>1607</v>
      </c>
      <c r="C1862" t="s">
        <v>4939</v>
      </c>
      <c r="D1862" t="s">
        <v>5298</v>
      </c>
      <c r="E1862" t="s">
        <v>5394</v>
      </c>
      <c r="F1862" t="s">
        <v>5314</v>
      </c>
    </row>
    <row r="1863" spans="1:6">
      <c r="A1863" s="4" t="s">
        <v>1604</v>
      </c>
      <c r="B1863" t="s">
        <v>1605</v>
      </c>
      <c r="C1863" t="s">
        <v>4939</v>
      </c>
      <c r="D1863" t="s">
        <v>5298</v>
      </c>
      <c r="E1863" t="s">
        <v>5395</v>
      </c>
      <c r="F1863" t="s">
        <v>5314</v>
      </c>
    </row>
    <row r="1864" spans="1:6">
      <c r="A1864" t="s">
        <v>5075</v>
      </c>
      <c r="B1864" t="s">
        <v>5076</v>
      </c>
      <c r="C1864" t="s">
        <v>4939</v>
      </c>
      <c r="D1864" t="s">
        <v>5298</v>
      </c>
      <c r="E1864" t="s">
        <v>5396</v>
      </c>
      <c r="F1864" t="s">
        <v>5310</v>
      </c>
    </row>
    <row r="1865" spans="1:6">
      <c r="A1865" s="4" t="s">
        <v>2640</v>
      </c>
      <c r="B1865" t="s">
        <v>2641</v>
      </c>
      <c r="C1865" t="s">
        <v>4939</v>
      </c>
      <c r="D1865" t="s">
        <v>5298</v>
      </c>
      <c r="E1865" t="s">
        <v>5392</v>
      </c>
      <c r="F1865" t="s">
        <v>5314</v>
      </c>
    </row>
    <row r="1866" spans="1:6">
      <c r="A1866" t="s">
        <v>4174</v>
      </c>
      <c r="B1866" t="s">
        <v>4175</v>
      </c>
      <c r="C1866" t="s">
        <v>4939</v>
      </c>
      <c r="D1866" t="s">
        <v>5298</v>
      </c>
      <c r="E1866" t="s">
        <v>5405</v>
      </c>
      <c r="F1866" t="s">
        <v>5310</v>
      </c>
    </row>
    <row r="1867" spans="1:6">
      <c r="A1867" t="s">
        <v>4174</v>
      </c>
      <c r="B1867" t="s">
        <v>5173</v>
      </c>
      <c r="C1867" t="s">
        <v>4939</v>
      </c>
      <c r="D1867" t="s">
        <v>5298</v>
      </c>
      <c r="E1867" t="s">
        <v>5405</v>
      </c>
      <c r="F1867" t="s">
        <v>5310</v>
      </c>
    </row>
    <row r="1868" spans="1:6">
      <c r="A1868" s="4" t="s">
        <v>3412</v>
      </c>
      <c r="B1868" t="s">
        <v>3413</v>
      </c>
      <c r="C1868" t="s">
        <v>4939</v>
      </c>
      <c r="D1868" t="s">
        <v>5298</v>
      </c>
      <c r="E1868" t="s">
        <v>5402</v>
      </c>
      <c r="F1868" t="s">
        <v>5310</v>
      </c>
    </row>
    <row r="1869" spans="1:6">
      <c r="A1869" s="4" t="s">
        <v>1602</v>
      </c>
      <c r="B1869" t="s">
        <v>1603</v>
      </c>
      <c r="C1869" t="s">
        <v>4939</v>
      </c>
      <c r="D1869" t="s">
        <v>5298</v>
      </c>
      <c r="E1869" t="s">
        <v>5400</v>
      </c>
      <c r="F1869" t="s">
        <v>5314</v>
      </c>
    </row>
    <row r="1870" spans="1:6">
      <c r="A1870" s="4" t="s">
        <v>3551</v>
      </c>
      <c r="B1870" t="s">
        <v>3552</v>
      </c>
      <c r="C1870" t="s">
        <v>4939</v>
      </c>
      <c r="D1870" t="s">
        <v>5298</v>
      </c>
      <c r="E1870" t="s">
        <v>5399</v>
      </c>
      <c r="F1870" t="s">
        <v>5310</v>
      </c>
    </row>
    <row r="1871" spans="1:6">
      <c r="A1871" s="4" t="s">
        <v>2738</v>
      </c>
      <c r="B1871" t="s">
        <v>2739</v>
      </c>
      <c r="C1871" t="s">
        <v>4939</v>
      </c>
      <c r="D1871" t="s">
        <v>5298</v>
      </c>
      <c r="E1871" t="s">
        <v>5398</v>
      </c>
      <c r="F1871" t="s">
        <v>5307</v>
      </c>
    </row>
    <row r="1872" spans="1:6">
      <c r="A1872" s="4" t="s">
        <v>2438</v>
      </c>
      <c r="B1872" t="s">
        <v>2439</v>
      </c>
      <c r="C1872" t="s">
        <v>4939</v>
      </c>
      <c r="D1872" t="s">
        <v>5298</v>
      </c>
      <c r="E1872" t="s">
        <v>5401</v>
      </c>
      <c r="F1872" t="s">
        <v>5307</v>
      </c>
    </row>
    <row r="1873" spans="1:6">
      <c r="A1873" t="s">
        <v>3924</v>
      </c>
      <c r="B1873" t="s">
        <v>3925</v>
      </c>
      <c r="C1873" t="s">
        <v>4939</v>
      </c>
      <c r="D1873" t="s">
        <v>5298</v>
      </c>
      <c r="E1873" t="s">
        <v>5397</v>
      </c>
      <c r="F1873" t="s">
        <v>5310</v>
      </c>
    </row>
    <row r="1874" spans="1:6">
      <c r="A1874" s="4" t="s">
        <v>1610</v>
      </c>
      <c r="B1874" t="s">
        <v>1611</v>
      </c>
      <c r="C1874" t="s">
        <v>4939</v>
      </c>
      <c r="D1874" t="s">
        <v>5298</v>
      </c>
      <c r="E1874" t="s">
        <v>5382</v>
      </c>
      <c r="F1874" t="s">
        <v>5314</v>
      </c>
    </row>
    <row r="1875" spans="1:6">
      <c r="A1875" s="4" t="s">
        <v>1612</v>
      </c>
      <c r="B1875" t="s">
        <v>1613</v>
      </c>
      <c r="C1875" t="s">
        <v>4939</v>
      </c>
      <c r="D1875" t="s">
        <v>5298</v>
      </c>
      <c r="E1875" t="s">
        <v>5381</v>
      </c>
      <c r="F1875" t="s">
        <v>5314</v>
      </c>
    </row>
    <row r="1876" spans="1:6">
      <c r="A1876" t="s">
        <v>4698</v>
      </c>
      <c r="B1876" t="s">
        <v>4699</v>
      </c>
      <c r="C1876" t="s">
        <v>4939</v>
      </c>
      <c r="D1876" t="s">
        <v>5298</v>
      </c>
      <c r="E1876" t="s">
        <v>5393</v>
      </c>
      <c r="F1876" t="s">
        <v>5310</v>
      </c>
    </row>
    <row r="1877" spans="1:6">
      <c r="A1877" t="s">
        <v>4440</v>
      </c>
      <c r="B1877" t="s">
        <v>4441</v>
      </c>
      <c r="C1877" t="s">
        <v>4939</v>
      </c>
      <c r="D1877" t="s">
        <v>5298</v>
      </c>
      <c r="E1877" t="s">
        <v>5384</v>
      </c>
      <c r="F1877" t="s">
        <v>5310</v>
      </c>
    </row>
    <row r="1878" spans="1:6">
      <c r="A1878" t="s">
        <v>4154</v>
      </c>
      <c r="B1878" t="s">
        <v>4155</v>
      </c>
      <c r="C1878" t="s">
        <v>4939</v>
      </c>
      <c r="D1878" t="s">
        <v>5298</v>
      </c>
      <c r="E1878" t="s">
        <v>5386</v>
      </c>
      <c r="F1878" t="s">
        <v>5310</v>
      </c>
    </row>
    <row r="1879" spans="1:6">
      <c r="A1879" t="s">
        <v>4442</v>
      </c>
      <c r="B1879" t="s">
        <v>4443</v>
      </c>
      <c r="C1879" t="s">
        <v>4939</v>
      </c>
      <c r="D1879" t="s">
        <v>5298</v>
      </c>
      <c r="E1879" t="s">
        <v>5383</v>
      </c>
      <c r="F1879" t="s">
        <v>5310</v>
      </c>
    </row>
    <row r="1880" spans="1:6">
      <c r="A1880" t="s">
        <v>4438</v>
      </c>
      <c r="B1880" t="s">
        <v>4439</v>
      </c>
      <c r="C1880" t="s">
        <v>4939</v>
      </c>
      <c r="D1880" t="s">
        <v>5298</v>
      </c>
      <c r="E1880" t="s">
        <v>5385</v>
      </c>
      <c r="F1880" t="s">
        <v>5310</v>
      </c>
    </row>
    <row r="1881" spans="1:6">
      <c r="A1881" t="s">
        <v>3202</v>
      </c>
      <c r="B1881" t="s">
        <v>3203</v>
      </c>
      <c r="C1881" t="s">
        <v>4939</v>
      </c>
      <c r="D1881" t="s">
        <v>5298</v>
      </c>
      <c r="E1881" t="s">
        <v>5390</v>
      </c>
      <c r="F1881" t="s">
        <v>5344</v>
      </c>
    </row>
    <row r="1882" spans="1:6">
      <c r="A1882" t="s">
        <v>3200</v>
      </c>
      <c r="B1882" t="s">
        <v>3201</v>
      </c>
      <c r="C1882" t="s">
        <v>4939</v>
      </c>
      <c r="D1882" t="s">
        <v>5298</v>
      </c>
      <c r="E1882" t="s">
        <v>5391</v>
      </c>
      <c r="F1882" t="s">
        <v>5344</v>
      </c>
    </row>
    <row r="1883" spans="1:6">
      <c r="A1883" t="s">
        <v>3200</v>
      </c>
      <c r="B1883" t="s">
        <v>4153</v>
      </c>
      <c r="C1883" t="s">
        <v>4939</v>
      </c>
      <c r="D1883" t="s">
        <v>5298</v>
      </c>
      <c r="E1883" t="s">
        <v>5391</v>
      </c>
      <c r="F1883" t="s">
        <v>5344</v>
      </c>
    </row>
    <row r="1884" spans="1:6">
      <c r="A1884" s="4" t="s">
        <v>2736</v>
      </c>
      <c r="B1884" t="s">
        <v>2737</v>
      </c>
      <c r="C1884" t="s">
        <v>4939</v>
      </c>
      <c r="D1884" t="s">
        <v>5298</v>
      </c>
      <c r="E1884" t="s">
        <v>5403</v>
      </c>
      <c r="F1884" t="s">
        <v>5307</v>
      </c>
    </row>
    <row r="1885" spans="1:6">
      <c r="A1885" s="4" t="s">
        <v>3410</v>
      </c>
      <c r="B1885" t="s">
        <v>3411</v>
      </c>
      <c r="C1885" t="s">
        <v>4939</v>
      </c>
      <c r="D1885" t="s">
        <v>5298</v>
      </c>
      <c r="E1885" t="s">
        <v>5406</v>
      </c>
      <c r="F1885" t="s">
        <v>5310</v>
      </c>
    </row>
    <row r="1886" spans="1:6">
      <c r="A1886" s="4" t="s">
        <v>760</v>
      </c>
      <c r="B1886" t="s">
        <v>761</v>
      </c>
      <c r="C1886" t="s">
        <v>4937</v>
      </c>
      <c r="D1886" t="s">
        <v>5293</v>
      </c>
      <c r="E1886" t="s">
        <v>6352</v>
      </c>
      <c r="F1886" t="s">
        <v>5309</v>
      </c>
    </row>
    <row r="1887" spans="1:6">
      <c r="A1887" s="4" t="s">
        <v>762</v>
      </c>
      <c r="B1887" t="s">
        <v>763</v>
      </c>
      <c r="C1887" t="s">
        <v>4937</v>
      </c>
      <c r="D1887" t="s">
        <v>5293</v>
      </c>
      <c r="E1887" t="s">
        <v>6351</v>
      </c>
      <c r="F1887" t="s">
        <v>5366</v>
      </c>
    </row>
    <row r="1888" spans="1:6">
      <c r="A1888" s="4" t="s">
        <v>1213</v>
      </c>
      <c r="B1888" t="s">
        <v>1214</v>
      </c>
      <c r="C1888" t="s">
        <v>4936</v>
      </c>
      <c r="D1888" t="s">
        <v>5288</v>
      </c>
      <c r="E1888" t="s">
        <v>1214</v>
      </c>
      <c r="F1888" t="s">
        <v>5309</v>
      </c>
    </row>
    <row r="1889" spans="1:6">
      <c r="A1889" s="4" t="s">
        <v>1223</v>
      </c>
      <c r="B1889" t="s">
        <v>1224</v>
      </c>
      <c r="C1889" t="s">
        <v>4936</v>
      </c>
      <c r="D1889" t="s">
        <v>5288</v>
      </c>
      <c r="E1889" t="s">
        <v>1224</v>
      </c>
      <c r="F1889" t="s">
        <v>5309</v>
      </c>
    </row>
    <row r="1890" spans="1:6">
      <c r="A1890" s="4" t="s">
        <v>1219</v>
      </c>
      <c r="B1890" t="s">
        <v>1220</v>
      </c>
      <c r="C1890" t="s">
        <v>4936</v>
      </c>
      <c r="D1890" t="s">
        <v>5288</v>
      </c>
      <c r="E1890" t="s">
        <v>1220</v>
      </c>
      <c r="F1890" t="s">
        <v>5309</v>
      </c>
    </row>
    <row r="1891" spans="1:6">
      <c r="A1891" s="4" t="s">
        <v>1221</v>
      </c>
      <c r="B1891" t="s">
        <v>1222</v>
      </c>
      <c r="C1891" t="s">
        <v>4936</v>
      </c>
      <c r="D1891" t="s">
        <v>5288</v>
      </c>
      <c r="E1891" t="s">
        <v>1222</v>
      </c>
      <c r="F1891" t="s">
        <v>5309</v>
      </c>
    </row>
    <row r="1892" spans="1:6">
      <c r="A1892" s="4" t="s">
        <v>1217</v>
      </c>
      <c r="B1892" t="s">
        <v>1218</v>
      </c>
      <c r="C1892" t="s">
        <v>4936</v>
      </c>
      <c r="D1892" t="s">
        <v>5288</v>
      </c>
      <c r="E1892" t="s">
        <v>1218</v>
      </c>
      <c r="F1892" t="s">
        <v>5309</v>
      </c>
    </row>
    <row r="1893" spans="1:6">
      <c r="A1893" s="4" t="s">
        <v>2652</v>
      </c>
      <c r="B1893" t="s">
        <v>2653</v>
      </c>
      <c r="C1893" t="s">
        <v>4936</v>
      </c>
      <c r="D1893" t="s">
        <v>5288</v>
      </c>
      <c r="E1893" t="s">
        <v>2653</v>
      </c>
      <c r="F1893" t="s">
        <v>5303</v>
      </c>
    </row>
    <row r="1894" spans="1:6">
      <c r="A1894" s="4" t="s">
        <v>1235</v>
      </c>
      <c r="B1894" t="s">
        <v>1236</v>
      </c>
      <c r="C1894" t="s">
        <v>4936</v>
      </c>
      <c r="D1894" t="s">
        <v>5288</v>
      </c>
      <c r="E1894" t="s">
        <v>1236</v>
      </c>
      <c r="F1894" t="s">
        <v>5309</v>
      </c>
    </row>
    <row r="1895" spans="1:6">
      <c r="A1895" s="4" t="s">
        <v>1233</v>
      </c>
      <c r="B1895" t="s">
        <v>1234</v>
      </c>
      <c r="C1895" t="s">
        <v>4936</v>
      </c>
      <c r="D1895" t="s">
        <v>5288</v>
      </c>
      <c r="E1895" t="s">
        <v>1234</v>
      </c>
      <c r="F1895" t="s">
        <v>5309</v>
      </c>
    </row>
    <row r="1896" spans="1:6">
      <c r="A1896" s="4" t="s">
        <v>1225</v>
      </c>
      <c r="B1896" t="s">
        <v>1226</v>
      </c>
      <c r="C1896" t="s">
        <v>4936</v>
      </c>
      <c r="D1896" t="s">
        <v>5288</v>
      </c>
      <c r="E1896" t="s">
        <v>1226</v>
      </c>
      <c r="F1896" t="s">
        <v>5309</v>
      </c>
    </row>
    <row r="1897" spans="1:6">
      <c r="A1897" s="4" t="s">
        <v>1227</v>
      </c>
      <c r="B1897" t="s">
        <v>1228</v>
      </c>
      <c r="C1897" t="s">
        <v>4936</v>
      </c>
      <c r="D1897" t="s">
        <v>5288</v>
      </c>
      <c r="E1897" t="s">
        <v>1228</v>
      </c>
      <c r="F1897" t="s">
        <v>5309</v>
      </c>
    </row>
    <row r="1898" spans="1:6">
      <c r="A1898" s="4" t="s">
        <v>1229</v>
      </c>
      <c r="B1898" t="s">
        <v>1230</v>
      </c>
      <c r="C1898" t="s">
        <v>4936</v>
      </c>
      <c r="D1898" t="s">
        <v>5288</v>
      </c>
      <c r="E1898" t="s">
        <v>1230</v>
      </c>
      <c r="F1898" t="s">
        <v>5309</v>
      </c>
    </row>
    <row r="1899" spans="1:6">
      <c r="A1899" s="4" t="s">
        <v>1231</v>
      </c>
      <c r="B1899" t="s">
        <v>1232</v>
      </c>
      <c r="C1899" t="s">
        <v>4936</v>
      </c>
      <c r="D1899" t="s">
        <v>5288</v>
      </c>
      <c r="E1899" t="s">
        <v>1232</v>
      </c>
      <c r="F1899" t="s">
        <v>5309</v>
      </c>
    </row>
    <row r="1900" spans="1:6">
      <c r="A1900" s="4" t="s">
        <v>3442</v>
      </c>
      <c r="B1900" t="s">
        <v>3443</v>
      </c>
      <c r="C1900" t="s">
        <v>4936</v>
      </c>
      <c r="D1900" t="s">
        <v>5288</v>
      </c>
      <c r="E1900" t="s">
        <v>3930</v>
      </c>
      <c r="F1900" t="s">
        <v>5309</v>
      </c>
    </row>
    <row r="1901" spans="1:6">
      <c r="A1901" t="s">
        <v>3442</v>
      </c>
      <c r="B1901" t="s">
        <v>3930</v>
      </c>
      <c r="C1901" t="s">
        <v>4936</v>
      </c>
      <c r="D1901" t="s">
        <v>5288</v>
      </c>
      <c r="E1901" t="s">
        <v>3930</v>
      </c>
      <c r="F1901" t="s">
        <v>5309</v>
      </c>
    </row>
    <row r="1902" spans="1:6">
      <c r="A1902" s="4" t="s">
        <v>354</v>
      </c>
      <c r="B1902" t="s">
        <v>355</v>
      </c>
      <c r="C1902" t="s">
        <v>4936</v>
      </c>
      <c r="D1902" t="s">
        <v>5288</v>
      </c>
      <c r="E1902" t="s">
        <v>355</v>
      </c>
      <c r="F1902" t="s">
        <v>5309</v>
      </c>
    </row>
    <row r="1903" spans="1:6">
      <c r="A1903" s="4" t="s">
        <v>358</v>
      </c>
      <c r="B1903" t="s">
        <v>359</v>
      </c>
      <c r="C1903" t="s">
        <v>4936</v>
      </c>
      <c r="D1903" t="s">
        <v>5288</v>
      </c>
      <c r="E1903" t="s">
        <v>7445</v>
      </c>
      <c r="F1903" t="s">
        <v>5309</v>
      </c>
    </row>
    <row r="1904" spans="1:6">
      <c r="A1904" s="4" t="s">
        <v>350</v>
      </c>
      <c r="B1904" t="s">
        <v>351</v>
      </c>
      <c r="C1904" t="s">
        <v>4936</v>
      </c>
      <c r="D1904" t="s">
        <v>5288</v>
      </c>
      <c r="E1904" t="s">
        <v>351</v>
      </c>
      <c r="F1904" t="s">
        <v>5309</v>
      </c>
    </row>
    <row r="1905" spans="1:6">
      <c r="A1905" s="4" t="s">
        <v>666</v>
      </c>
      <c r="B1905" t="s">
        <v>667</v>
      </c>
      <c r="C1905" t="s">
        <v>4936</v>
      </c>
      <c r="D1905" t="s">
        <v>5288</v>
      </c>
      <c r="E1905" t="s">
        <v>667</v>
      </c>
      <c r="F1905" t="s">
        <v>5309</v>
      </c>
    </row>
    <row r="1906" spans="1:6">
      <c r="A1906" s="4" t="s">
        <v>668</v>
      </c>
      <c r="B1906" t="s">
        <v>669</v>
      </c>
      <c r="C1906" t="s">
        <v>4936</v>
      </c>
      <c r="D1906" t="s">
        <v>5288</v>
      </c>
      <c r="E1906" t="s">
        <v>669</v>
      </c>
      <c r="F1906" t="s">
        <v>5309</v>
      </c>
    </row>
    <row r="1907" spans="1:6">
      <c r="A1907" s="4" t="s">
        <v>670</v>
      </c>
      <c r="B1907" t="s">
        <v>671</v>
      </c>
      <c r="C1907" t="s">
        <v>4936</v>
      </c>
      <c r="D1907" t="s">
        <v>5288</v>
      </c>
      <c r="E1907" t="s">
        <v>671</v>
      </c>
      <c r="F1907" t="s">
        <v>5309</v>
      </c>
    </row>
    <row r="1908" spans="1:6">
      <c r="A1908" s="4" t="s">
        <v>638</v>
      </c>
      <c r="B1908" t="s">
        <v>639</v>
      </c>
      <c r="C1908" t="s">
        <v>4936</v>
      </c>
      <c r="D1908" t="s">
        <v>5288</v>
      </c>
      <c r="E1908" t="s">
        <v>639</v>
      </c>
      <c r="F1908" t="s">
        <v>5309</v>
      </c>
    </row>
    <row r="1909" spans="1:6">
      <c r="A1909" s="4" t="s">
        <v>640</v>
      </c>
      <c r="B1909" t="s">
        <v>641</v>
      </c>
      <c r="C1909" t="s">
        <v>4936</v>
      </c>
      <c r="D1909" t="s">
        <v>5288</v>
      </c>
      <c r="E1909" t="s">
        <v>641</v>
      </c>
      <c r="F1909" t="s">
        <v>5309</v>
      </c>
    </row>
    <row r="1910" spans="1:6">
      <c r="A1910" s="4" t="s">
        <v>636</v>
      </c>
      <c r="B1910" t="s">
        <v>637</v>
      </c>
      <c r="C1910" t="s">
        <v>4936</v>
      </c>
      <c r="D1910" t="s">
        <v>5288</v>
      </c>
      <c r="E1910" t="s">
        <v>637</v>
      </c>
      <c r="F1910" t="s">
        <v>5309</v>
      </c>
    </row>
    <row r="1911" spans="1:6">
      <c r="A1911" s="4" t="s">
        <v>584</v>
      </c>
      <c r="B1911" t="s">
        <v>585</v>
      </c>
      <c r="C1911" t="s">
        <v>4936</v>
      </c>
      <c r="D1911" t="s">
        <v>5288</v>
      </c>
      <c r="E1911" t="s">
        <v>585</v>
      </c>
      <c r="F1911" t="s">
        <v>5309</v>
      </c>
    </row>
    <row r="1912" spans="1:6">
      <c r="A1912" s="4" t="s">
        <v>586</v>
      </c>
      <c r="B1912" t="s">
        <v>587</v>
      </c>
      <c r="C1912" t="s">
        <v>4936</v>
      </c>
      <c r="D1912" t="s">
        <v>5288</v>
      </c>
      <c r="E1912" t="s">
        <v>587</v>
      </c>
      <c r="F1912" t="s">
        <v>5309</v>
      </c>
    </row>
    <row r="1913" spans="1:6">
      <c r="A1913" s="4" t="s">
        <v>588</v>
      </c>
      <c r="B1913" t="s">
        <v>589</v>
      </c>
      <c r="C1913" t="s">
        <v>4936</v>
      </c>
      <c r="D1913" t="s">
        <v>5288</v>
      </c>
      <c r="E1913" t="s">
        <v>589</v>
      </c>
      <c r="F1913" t="s">
        <v>5309</v>
      </c>
    </row>
    <row r="1914" spans="1:6">
      <c r="A1914" s="4" t="s">
        <v>364</v>
      </c>
      <c r="B1914" t="s">
        <v>365</v>
      </c>
      <c r="C1914" t="s">
        <v>4936</v>
      </c>
      <c r="D1914" t="s">
        <v>5288</v>
      </c>
      <c r="E1914" t="s">
        <v>365</v>
      </c>
      <c r="F1914" t="s">
        <v>5309</v>
      </c>
    </row>
    <row r="1915" spans="1:6">
      <c r="A1915" s="4" t="s">
        <v>370</v>
      </c>
      <c r="B1915" t="s">
        <v>371</v>
      </c>
      <c r="C1915" t="s">
        <v>4936</v>
      </c>
      <c r="D1915" t="s">
        <v>5288</v>
      </c>
      <c r="E1915" t="s">
        <v>371</v>
      </c>
      <c r="F1915" t="s">
        <v>5309</v>
      </c>
    </row>
    <row r="1916" spans="1:6">
      <c r="A1916" s="4" t="s">
        <v>376</v>
      </c>
      <c r="B1916" t="s">
        <v>377</v>
      </c>
      <c r="C1916" t="s">
        <v>4936</v>
      </c>
      <c r="D1916" t="s">
        <v>5288</v>
      </c>
      <c r="E1916" t="s">
        <v>377</v>
      </c>
      <c r="F1916" t="s">
        <v>5309</v>
      </c>
    </row>
    <row r="1917" spans="1:6">
      <c r="A1917" s="4" t="s">
        <v>362</v>
      </c>
      <c r="B1917" t="s">
        <v>363</v>
      </c>
      <c r="C1917" t="s">
        <v>4936</v>
      </c>
      <c r="D1917" t="s">
        <v>5288</v>
      </c>
      <c r="E1917" t="s">
        <v>363</v>
      </c>
      <c r="F1917" t="s">
        <v>5309</v>
      </c>
    </row>
    <row r="1918" spans="1:6">
      <c r="A1918" s="4" t="s">
        <v>368</v>
      </c>
      <c r="B1918" t="s">
        <v>369</v>
      </c>
      <c r="C1918" t="s">
        <v>4936</v>
      </c>
      <c r="D1918" t="s">
        <v>5288</v>
      </c>
      <c r="E1918" t="s">
        <v>369</v>
      </c>
      <c r="F1918" t="s">
        <v>5309</v>
      </c>
    </row>
    <row r="1919" spans="1:6">
      <c r="A1919" s="4" t="s">
        <v>374</v>
      </c>
      <c r="B1919" t="s">
        <v>375</v>
      </c>
      <c r="C1919" t="s">
        <v>4936</v>
      </c>
      <c r="D1919" t="s">
        <v>5288</v>
      </c>
      <c r="E1919" t="s">
        <v>375</v>
      </c>
      <c r="F1919" t="s">
        <v>5309</v>
      </c>
    </row>
    <row r="1920" spans="1:6">
      <c r="A1920" s="4" t="s">
        <v>4976</v>
      </c>
      <c r="B1920" t="s">
        <v>4977</v>
      </c>
      <c r="C1920" t="s">
        <v>4936</v>
      </c>
      <c r="D1920" t="s">
        <v>5288</v>
      </c>
      <c r="E1920" t="s">
        <v>4977</v>
      </c>
      <c r="F1920" t="s">
        <v>5309</v>
      </c>
    </row>
    <row r="1921" spans="1:6">
      <c r="A1921" s="4" t="s">
        <v>4980</v>
      </c>
      <c r="B1921" t="s">
        <v>4981</v>
      </c>
      <c r="C1921" t="s">
        <v>4936</v>
      </c>
      <c r="D1921" t="s">
        <v>5288</v>
      </c>
      <c r="E1921" t="s">
        <v>4981</v>
      </c>
      <c r="F1921" t="s">
        <v>5309</v>
      </c>
    </row>
    <row r="1922" spans="1:6">
      <c r="A1922" s="28" t="s">
        <v>7279</v>
      </c>
      <c r="B1922" s="28" t="s">
        <v>7280</v>
      </c>
      <c r="C1922" s="28" t="s">
        <v>4936</v>
      </c>
      <c r="D1922" s="28" t="s">
        <v>5288</v>
      </c>
      <c r="E1922" s="27" t="str">
        <f>VLOOKUP(Tabella3[[#This Row],[Item Code]],'DESC ITY - ENG'!A:C,3,FALSE)</f>
        <v>G8 BS Dark Grey FC-30159A</v>
      </c>
      <c r="F1922" t="s">
        <v>5309</v>
      </c>
    </row>
    <row r="1923" spans="1:6">
      <c r="A1923" s="4" t="s">
        <v>4982</v>
      </c>
      <c r="B1923" t="s">
        <v>4983</v>
      </c>
      <c r="C1923" t="s">
        <v>4936</v>
      </c>
      <c r="D1923" t="s">
        <v>5288</v>
      </c>
      <c r="E1923" t="s">
        <v>4983</v>
      </c>
      <c r="F1923" t="s">
        <v>5309</v>
      </c>
    </row>
    <row r="1924" spans="1:6">
      <c r="A1924" s="4" t="s">
        <v>4984</v>
      </c>
      <c r="B1924" t="s">
        <v>4985</v>
      </c>
      <c r="C1924" t="s">
        <v>4936</v>
      </c>
      <c r="D1924" t="s">
        <v>5288</v>
      </c>
      <c r="E1924" t="s">
        <v>4985</v>
      </c>
      <c r="F1924" t="s">
        <v>5309</v>
      </c>
    </row>
    <row r="1925" spans="1:6">
      <c r="A1925" s="4" t="s">
        <v>766</v>
      </c>
      <c r="B1925" t="s">
        <v>767</v>
      </c>
      <c r="C1925" t="s">
        <v>4936</v>
      </c>
      <c r="D1925" t="s">
        <v>5288</v>
      </c>
      <c r="E1925" t="s">
        <v>767</v>
      </c>
      <c r="F1925" t="s">
        <v>5309</v>
      </c>
    </row>
    <row r="1926" spans="1:6">
      <c r="A1926" t="s">
        <v>7277</v>
      </c>
      <c r="B1926" t="s">
        <v>7278</v>
      </c>
      <c r="C1926" t="s">
        <v>4936</v>
      </c>
      <c r="D1926" s="28" t="s">
        <v>5288</v>
      </c>
      <c r="E1926" s="27" t="str">
        <f>VLOOKUP(Tabella3[[#This Row],[Item Code]],'DESC ITY - ENG'!A:C,3,FALSE)</f>
        <v>G8 BS Graphite Grey FC-30949A</v>
      </c>
      <c r="F1926" t="s">
        <v>5309</v>
      </c>
    </row>
    <row r="1927" spans="1:6">
      <c r="A1927" s="28" t="s">
        <v>7281</v>
      </c>
      <c r="B1927" s="28" t="s">
        <v>7282</v>
      </c>
      <c r="C1927" s="28" t="s">
        <v>4936</v>
      </c>
      <c r="D1927" s="28" t="s">
        <v>5288</v>
      </c>
      <c r="E1927" s="27" t="str">
        <f>VLOOKUP(Tabella3[[#This Row],[Item Code]],'DESC ITY - ENG'!A:C,3,FALSE)</f>
        <v>G8 BS Green FC-40322 A</v>
      </c>
      <c r="F1927" t="s">
        <v>5309</v>
      </c>
    </row>
    <row r="1928" spans="1:6">
      <c r="A1928" s="4" t="s">
        <v>764</v>
      </c>
      <c r="B1928" t="s">
        <v>765</v>
      </c>
      <c r="C1928" t="s">
        <v>4936</v>
      </c>
      <c r="D1928" t="s">
        <v>5288</v>
      </c>
      <c r="E1928" t="s">
        <v>765</v>
      </c>
      <c r="F1928" t="s">
        <v>5303</v>
      </c>
    </row>
    <row r="1929" spans="1:6">
      <c r="A1929" s="4" t="s">
        <v>4990</v>
      </c>
      <c r="B1929" t="s">
        <v>4991</v>
      </c>
      <c r="C1929" t="s">
        <v>4936</v>
      </c>
      <c r="D1929" t="s">
        <v>5288</v>
      </c>
      <c r="E1929" t="s">
        <v>4991</v>
      </c>
      <c r="F1929" t="s">
        <v>5309</v>
      </c>
    </row>
    <row r="1930" spans="1:6">
      <c r="A1930" s="4" t="s">
        <v>4996</v>
      </c>
      <c r="B1930" t="s">
        <v>4997</v>
      </c>
      <c r="C1930" t="s">
        <v>4936</v>
      </c>
      <c r="D1930" t="s">
        <v>5288</v>
      </c>
      <c r="E1930" t="s">
        <v>4997</v>
      </c>
      <c r="F1930" t="s">
        <v>5309</v>
      </c>
    </row>
    <row r="1931" spans="1:6">
      <c r="A1931" s="4" t="s">
        <v>5000</v>
      </c>
      <c r="B1931" t="s">
        <v>5001</v>
      </c>
      <c r="C1931" t="s">
        <v>4936</v>
      </c>
      <c r="D1931" t="s">
        <v>5288</v>
      </c>
      <c r="E1931" t="s">
        <v>5001</v>
      </c>
      <c r="F1931" t="s">
        <v>5309</v>
      </c>
    </row>
    <row r="1932" spans="1:6">
      <c r="A1932" s="4" t="s">
        <v>4992</v>
      </c>
      <c r="B1932" t="s">
        <v>4993</v>
      </c>
      <c r="C1932" t="s">
        <v>4936</v>
      </c>
      <c r="D1932" t="s">
        <v>5288</v>
      </c>
      <c r="E1932" t="s">
        <v>4993</v>
      </c>
      <c r="F1932" t="s">
        <v>5309</v>
      </c>
    </row>
    <row r="1933" spans="1:6">
      <c r="A1933" s="4" t="s">
        <v>4994</v>
      </c>
      <c r="B1933" t="s">
        <v>4995</v>
      </c>
      <c r="C1933" t="s">
        <v>4936</v>
      </c>
      <c r="D1933" t="s">
        <v>5288</v>
      </c>
      <c r="E1933" t="s">
        <v>4995</v>
      </c>
      <c r="F1933" t="s">
        <v>5309</v>
      </c>
    </row>
    <row r="1934" spans="1:6">
      <c r="A1934" s="4" t="s">
        <v>4998</v>
      </c>
      <c r="B1934" t="s">
        <v>4999</v>
      </c>
      <c r="C1934" t="s">
        <v>4936</v>
      </c>
      <c r="D1934" t="s">
        <v>5288</v>
      </c>
      <c r="E1934" t="s">
        <v>4999</v>
      </c>
      <c r="F1934" t="s">
        <v>5309</v>
      </c>
    </row>
    <row r="1935" spans="1:6">
      <c r="A1935" s="4" t="s">
        <v>4988</v>
      </c>
      <c r="B1935" t="s">
        <v>4989</v>
      </c>
      <c r="C1935" t="s">
        <v>4936</v>
      </c>
      <c r="D1935" t="s">
        <v>5288</v>
      </c>
      <c r="E1935" t="s">
        <v>4989</v>
      </c>
      <c r="F1935" t="s">
        <v>5309</v>
      </c>
    </row>
    <row r="1936" spans="1:6">
      <c r="A1936" t="s">
        <v>7283</v>
      </c>
      <c r="B1936" t="s">
        <v>7284</v>
      </c>
      <c r="C1936" t="s">
        <v>4936</v>
      </c>
      <c r="D1936" s="28" t="s">
        <v>5288</v>
      </c>
      <c r="E1936" s="27" t="str">
        <f>VLOOKUP(Tabella3[[#This Row],[Item Code]],'DESC ITY - ENG'!A:C,3,FALSE)</f>
        <v>G8 TC Metallic Graphite FC-30950M</v>
      </c>
      <c r="F1936" t="s">
        <v>5309</v>
      </c>
    </row>
    <row r="1937" spans="1:6">
      <c r="A1937" s="4" t="s">
        <v>5002</v>
      </c>
      <c r="B1937" t="s">
        <v>5003</v>
      </c>
      <c r="C1937" t="s">
        <v>4936</v>
      </c>
      <c r="D1937" t="s">
        <v>5288</v>
      </c>
      <c r="E1937" t="s">
        <v>5003</v>
      </c>
      <c r="F1937" t="s">
        <v>5309</v>
      </c>
    </row>
    <row r="1938" spans="1:6">
      <c r="A1938" s="4" t="s">
        <v>189</v>
      </c>
      <c r="B1938" t="s">
        <v>190</v>
      </c>
      <c r="C1938" t="s">
        <v>4935</v>
      </c>
      <c r="D1938" t="s">
        <v>5289</v>
      </c>
      <c r="E1938" t="s">
        <v>6539</v>
      </c>
      <c r="F1938" t="s">
        <v>6537</v>
      </c>
    </row>
    <row r="1939" spans="1:6">
      <c r="A1939" s="4" t="s">
        <v>272</v>
      </c>
      <c r="B1939" t="s">
        <v>273</v>
      </c>
      <c r="C1939" t="s">
        <v>4935</v>
      </c>
      <c r="D1939" t="s">
        <v>5289</v>
      </c>
      <c r="E1939" t="s">
        <v>6538</v>
      </c>
      <c r="F1939" t="s">
        <v>6537</v>
      </c>
    </row>
    <row r="1940" spans="1:6">
      <c r="A1940" s="4" t="s">
        <v>213</v>
      </c>
      <c r="B1940" t="s">
        <v>214</v>
      </c>
      <c r="C1940" t="s">
        <v>4935</v>
      </c>
      <c r="D1940" t="s">
        <v>5289</v>
      </c>
      <c r="E1940" t="s">
        <v>6453</v>
      </c>
      <c r="F1940" t="s">
        <v>5314</v>
      </c>
    </row>
    <row r="1941" spans="1:6">
      <c r="A1941" s="4" t="s">
        <v>219</v>
      </c>
      <c r="B1941" t="s">
        <v>220</v>
      </c>
      <c r="C1941" t="s">
        <v>4935</v>
      </c>
      <c r="D1941" t="s">
        <v>5289</v>
      </c>
      <c r="E1941" t="s">
        <v>6452</v>
      </c>
      <c r="F1941" t="s">
        <v>5314</v>
      </c>
    </row>
    <row r="1942" spans="1:6">
      <c r="A1942" s="4" t="s">
        <v>654</v>
      </c>
      <c r="B1942" t="s">
        <v>655</v>
      </c>
      <c r="C1942" t="s">
        <v>4935</v>
      </c>
      <c r="D1942" t="s">
        <v>5289</v>
      </c>
      <c r="E1942" t="s">
        <v>6437</v>
      </c>
      <c r="F1942" t="s">
        <v>5314</v>
      </c>
    </row>
    <row r="1943" spans="1:6">
      <c r="A1943" s="4" t="s">
        <v>346</v>
      </c>
      <c r="B1943" t="s">
        <v>347</v>
      </c>
      <c r="C1943" t="s">
        <v>4935</v>
      </c>
      <c r="D1943" t="s">
        <v>5289</v>
      </c>
      <c r="E1943" t="s">
        <v>6436</v>
      </c>
      <c r="F1943" t="s">
        <v>5314</v>
      </c>
    </row>
    <row r="1944" spans="1:6">
      <c r="A1944" s="4" t="s">
        <v>608</v>
      </c>
      <c r="B1944" t="s">
        <v>609</v>
      </c>
      <c r="C1944" t="s">
        <v>4935</v>
      </c>
      <c r="D1944" t="s">
        <v>5289</v>
      </c>
      <c r="E1944" t="s">
        <v>6418</v>
      </c>
      <c r="F1944" t="s">
        <v>5314</v>
      </c>
    </row>
    <row r="1945" spans="1:6">
      <c r="A1945" s="4" t="s">
        <v>290</v>
      </c>
      <c r="B1945" t="s">
        <v>291</v>
      </c>
      <c r="C1945" t="s">
        <v>4937</v>
      </c>
      <c r="D1945" t="s">
        <v>5293</v>
      </c>
      <c r="E1945" t="s">
        <v>6353</v>
      </c>
      <c r="F1945" t="s">
        <v>5309</v>
      </c>
    </row>
    <row r="1946" spans="1:6">
      <c r="A1946" s="4" t="s">
        <v>722</v>
      </c>
      <c r="B1946" t="s">
        <v>723</v>
      </c>
      <c r="C1946" t="s">
        <v>4937</v>
      </c>
      <c r="D1946" t="s">
        <v>5293</v>
      </c>
      <c r="E1946" t="s">
        <v>6344</v>
      </c>
      <c r="F1946" t="s">
        <v>6308</v>
      </c>
    </row>
    <row r="1947" spans="1:6">
      <c r="A1947" s="4" t="s">
        <v>750</v>
      </c>
      <c r="B1947" t="s">
        <v>751</v>
      </c>
      <c r="C1947" t="s">
        <v>4937</v>
      </c>
      <c r="D1947" t="s">
        <v>5293</v>
      </c>
      <c r="E1947" t="s">
        <v>6338</v>
      </c>
      <c r="F1947" t="s">
        <v>6308</v>
      </c>
    </row>
    <row r="1948" spans="1:6">
      <c r="A1948" s="4" t="s">
        <v>706</v>
      </c>
      <c r="B1948" t="s">
        <v>707</v>
      </c>
      <c r="C1948" t="s">
        <v>4937</v>
      </c>
      <c r="D1948" t="s">
        <v>5293</v>
      </c>
      <c r="E1948" t="s">
        <v>6337</v>
      </c>
      <c r="F1948" t="s">
        <v>6308</v>
      </c>
    </row>
    <row r="1949" spans="1:6">
      <c r="A1949" s="4" t="s">
        <v>472</v>
      </c>
      <c r="B1949" t="s">
        <v>473</v>
      </c>
      <c r="C1949" t="s">
        <v>4937</v>
      </c>
      <c r="D1949" t="s">
        <v>5293</v>
      </c>
      <c r="E1949" t="s">
        <v>6343</v>
      </c>
      <c r="F1949" t="s">
        <v>6308</v>
      </c>
    </row>
    <row r="1950" spans="1:6">
      <c r="A1950" s="4" t="s">
        <v>556</v>
      </c>
      <c r="B1950" t="s">
        <v>557</v>
      </c>
      <c r="C1950" t="s">
        <v>4937</v>
      </c>
      <c r="D1950" t="s">
        <v>5293</v>
      </c>
      <c r="E1950" t="s">
        <v>6336</v>
      </c>
      <c r="F1950" t="s">
        <v>6308</v>
      </c>
    </row>
    <row r="1951" spans="1:6">
      <c r="A1951" s="4" t="s">
        <v>474</v>
      </c>
      <c r="B1951" t="s">
        <v>475</v>
      </c>
      <c r="C1951" t="s">
        <v>4937</v>
      </c>
      <c r="D1951" t="s">
        <v>5293</v>
      </c>
      <c r="E1951" t="s">
        <v>6342</v>
      </c>
      <c r="F1951" t="s">
        <v>6308</v>
      </c>
    </row>
    <row r="1952" spans="1:6">
      <c r="A1952" s="4" t="s">
        <v>484</v>
      </c>
      <c r="B1952" t="s">
        <v>485</v>
      </c>
      <c r="C1952" t="s">
        <v>4937</v>
      </c>
      <c r="D1952" t="s">
        <v>5293</v>
      </c>
      <c r="E1952" t="s">
        <v>6327</v>
      </c>
      <c r="F1952" t="s">
        <v>6308</v>
      </c>
    </row>
    <row r="1953" spans="1:6">
      <c r="A1953" s="4" t="s">
        <v>476</v>
      </c>
      <c r="B1953" t="s">
        <v>477</v>
      </c>
      <c r="C1953" t="s">
        <v>4937</v>
      </c>
      <c r="D1953" t="s">
        <v>5293</v>
      </c>
      <c r="E1953" t="s">
        <v>6335</v>
      </c>
      <c r="F1953" t="s">
        <v>6308</v>
      </c>
    </row>
    <row r="1954" spans="1:6">
      <c r="A1954" s="4" t="s">
        <v>552</v>
      </c>
      <c r="B1954" t="s">
        <v>553</v>
      </c>
      <c r="C1954" t="s">
        <v>4937</v>
      </c>
      <c r="D1954" t="s">
        <v>5293</v>
      </c>
      <c r="E1954" t="s">
        <v>6339</v>
      </c>
      <c r="F1954" t="s">
        <v>6308</v>
      </c>
    </row>
    <row r="1955" spans="1:6">
      <c r="A1955" s="4" t="s">
        <v>592</v>
      </c>
      <c r="B1955" t="s">
        <v>593</v>
      </c>
      <c r="C1955" t="s">
        <v>4937</v>
      </c>
      <c r="D1955" t="s">
        <v>5293</v>
      </c>
      <c r="E1955" t="s">
        <v>6334</v>
      </c>
      <c r="F1955" t="s">
        <v>6308</v>
      </c>
    </row>
    <row r="1956" spans="1:6">
      <c r="A1956" s="4" t="s">
        <v>554</v>
      </c>
      <c r="B1956" t="s">
        <v>555</v>
      </c>
      <c r="C1956" t="s">
        <v>4937</v>
      </c>
      <c r="D1956" t="s">
        <v>5293</v>
      </c>
      <c r="E1956" t="s">
        <v>6341</v>
      </c>
      <c r="F1956" t="s">
        <v>6308</v>
      </c>
    </row>
    <row r="1957" spans="1:6">
      <c r="A1957" s="4" t="s">
        <v>478</v>
      </c>
      <c r="B1957" t="s">
        <v>479</v>
      </c>
      <c r="C1957" t="s">
        <v>4937</v>
      </c>
      <c r="D1957" t="s">
        <v>5293</v>
      </c>
      <c r="E1957" t="s">
        <v>6333</v>
      </c>
      <c r="F1957" t="s">
        <v>6308</v>
      </c>
    </row>
    <row r="1958" spans="1:6">
      <c r="A1958" s="4" t="s">
        <v>482</v>
      </c>
      <c r="B1958" t="s">
        <v>483</v>
      </c>
      <c r="C1958" t="s">
        <v>4937</v>
      </c>
      <c r="D1958" t="s">
        <v>5293</v>
      </c>
      <c r="E1958" t="s">
        <v>6332</v>
      </c>
      <c r="F1958" t="s">
        <v>6308</v>
      </c>
    </row>
    <row r="1959" spans="1:6">
      <c r="A1959" s="4" t="s">
        <v>590</v>
      </c>
      <c r="B1959" t="s">
        <v>591</v>
      </c>
      <c r="C1959" t="s">
        <v>4937</v>
      </c>
      <c r="D1959" t="s">
        <v>5293</v>
      </c>
      <c r="E1959" t="s">
        <v>6340</v>
      </c>
      <c r="F1959" t="s">
        <v>6308</v>
      </c>
    </row>
    <row r="1960" spans="1:6">
      <c r="A1960" s="4" t="s">
        <v>724</v>
      </c>
      <c r="B1960" t="s">
        <v>725</v>
      </c>
      <c r="C1960" t="s">
        <v>4937</v>
      </c>
      <c r="D1960" t="s">
        <v>5293</v>
      </c>
      <c r="E1960" t="s">
        <v>6331</v>
      </c>
      <c r="F1960" t="s">
        <v>6308</v>
      </c>
    </row>
    <row r="1961" spans="1:6">
      <c r="A1961" s="4" t="s">
        <v>864</v>
      </c>
      <c r="B1961" t="s">
        <v>865</v>
      </c>
      <c r="C1961" t="s">
        <v>4946</v>
      </c>
      <c r="D1961" t="s">
        <v>5292</v>
      </c>
      <c r="E1961" t="s">
        <v>5936</v>
      </c>
      <c r="F1961" t="s">
        <v>5309</v>
      </c>
    </row>
    <row r="1962" spans="1:6">
      <c r="A1962" s="4" t="s">
        <v>866</v>
      </c>
      <c r="B1962" t="s">
        <v>867</v>
      </c>
      <c r="C1962" t="s">
        <v>4946</v>
      </c>
      <c r="D1962" t="s">
        <v>5292</v>
      </c>
      <c r="E1962" t="s">
        <v>5937</v>
      </c>
      <c r="F1962" t="s">
        <v>5309</v>
      </c>
    </row>
    <row r="1963" spans="1:6">
      <c r="A1963" t="s">
        <v>4202</v>
      </c>
      <c r="B1963" t="s">
        <v>4203</v>
      </c>
      <c r="C1963" t="s">
        <v>4942</v>
      </c>
      <c r="D1963" t="s">
        <v>5294</v>
      </c>
      <c r="E1963" t="s">
        <v>4203</v>
      </c>
      <c r="F1963" t="s">
        <v>5310</v>
      </c>
    </row>
    <row r="1964" spans="1:6">
      <c r="A1964" s="4" t="s">
        <v>990</v>
      </c>
      <c r="B1964" t="s">
        <v>991</v>
      </c>
      <c r="C1964" t="s">
        <v>4942</v>
      </c>
      <c r="D1964" t="s">
        <v>5294</v>
      </c>
      <c r="E1964" t="s">
        <v>991</v>
      </c>
      <c r="F1964" t="s">
        <v>5314</v>
      </c>
    </row>
    <row r="1965" spans="1:6">
      <c r="A1965" t="s">
        <v>3941</v>
      </c>
      <c r="B1965" t="s">
        <v>3942</v>
      </c>
      <c r="C1965" t="s">
        <v>4942</v>
      </c>
      <c r="D1965" t="s">
        <v>5294</v>
      </c>
      <c r="E1965" t="s">
        <v>3942</v>
      </c>
      <c r="F1965" t="s">
        <v>5310</v>
      </c>
    </row>
    <row r="1966" spans="1:6">
      <c r="A1966" t="s">
        <v>3939</v>
      </c>
      <c r="B1966" t="s">
        <v>3940</v>
      </c>
      <c r="C1966" t="s">
        <v>4942</v>
      </c>
      <c r="D1966" t="s">
        <v>5294</v>
      </c>
      <c r="E1966" t="s">
        <v>3940</v>
      </c>
      <c r="F1966" t="s">
        <v>5310</v>
      </c>
    </row>
    <row r="1967" spans="1:6">
      <c r="A1967" s="4" t="s">
        <v>998</v>
      </c>
      <c r="B1967" t="s">
        <v>999</v>
      </c>
      <c r="C1967" t="s">
        <v>4942</v>
      </c>
      <c r="D1967" t="s">
        <v>5294</v>
      </c>
      <c r="E1967" t="s">
        <v>999</v>
      </c>
      <c r="F1967" t="s">
        <v>5314</v>
      </c>
    </row>
    <row r="1968" spans="1:6">
      <c r="A1968" s="4" t="s">
        <v>3426</v>
      </c>
      <c r="B1968" t="s">
        <v>3427</v>
      </c>
      <c r="C1968" t="s">
        <v>4942</v>
      </c>
      <c r="D1968" t="s">
        <v>5294</v>
      </c>
      <c r="E1968" t="s">
        <v>3427</v>
      </c>
      <c r="F1968" t="s">
        <v>5310</v>
      </c>
    </row>
    <row r="1969" spans="1:6">
      <c r="A1969" s="4" t="s">
        <v>1203</v>
      </c>
      <c r="B1969" t="s">
        <v>1204</v>
      </c>
      <c r="C1969" t="s">
        <v>4946</v>
      </c>
      <c r="D1969" t="s">
        <v>5292</v>
      </c>
      <c r="E1969" t="s">
        <v>5938</v>
      </c>
      <c r="F1969" t="s">
        <v>5309</v>
      </c>
    </row>
    <row r="1970" spans="1:6">
      <c r="A1970" s="4" t="s">
        <v>1201</v>
      </c>
      <c r="B1970" t="s">
        <v>1202</v>
      </c>
      <c r="C1970" t="s">
        <v>4946</v>
      </c>
      <c r="D1970" t="s">
        <v>5292</v>
      </c>
      <c r="E1970" t="s">
        <v>5939</v>
      </c>
      <c r="F1970" t="s">
        <v>5309</v>
      </c>
    </row>
    <row r="1971" spans="1:6">
      <c r="A1971" s="4" t="s">
        <v>1209</v>
      </c>
      <c r="B1971" t="s">
        <v>1210</v>
      </c>
      <c r="C1971" t="s">
        <v>4936</v>
      </c>
      <c r="D1971" t="s">
        <v>5288</v>
      </c>
      <c r="E1971" t="s">
        <v>5949</v>
      </c>
      <c r="F1971" t="s">
        <v>5309</v>
      </c>
    </row>
    <row r="1972" spans="1:6">
      <c r="A1972" s="4" t="s">
        <v>1211</v>
      </c>
      <c r="B1972" t="s">
        <v>1212</v>
      </c>
      <c r="C1972" t="s">
        <v>4936</v>
      </c>
      <c r="D1972" t="s">
        <v>5288</v>
      </c>
      <c r="E1972" t="s">
        <v>5946</v>
      </c>
      <c r="F1972" t="s">
        <v>5309</v>
      </c>
    </row>
    <row r="1973" spans="1:6">
      <c r="A1973" s="4" t="s">
        <v>2440</v>
      </c>
      <c r="B1973" t="s">
        <v>2441</v>
      </c>
      <c r="C1973" t="s">
        <v>4946</v>
      </c>
      <c r="D1973" t="s">
        <v>5292</v>
      </c>
      <c r="E1973" t="s">
        <v>2441</v>
      </c>
      <c r="F1973" t="s">
        <v>5303</v>
      </c>
    </row>
    <row r="1974" spans="1:6">
      <c r="A1974" s="4" t="s">
        <v>1287</v>
      </c>
      <c r="B1974" t="s">
        <v>1288</v>
      </c>
      <c r="C1974" t="s">
        <v>4946</v>
      </c>
      <c r="D1974" t="s">
        <v>5292</v>
      </c>
      <c r="E1974" t="s">
        <v>1288</v>
      </c>
      <c r="F1974" t="s">
        <v>5303</v>
      </c>
    </row>
    <row r="1975" spans="1:6">
      <c r="A1975" s="4" t="s">
        <v>3519</v>
      </c>
      <c r="B1975" t="s">
        <v>3520</v>
      </c>
      <c r="C1975" t="s">
        <v>4946</v>
      </c>
      <c r="D1975" t="s">
        <v>5292</v>
      </c>
      <c r="E1975" t="s">
        <v>3520</v>
      </c>
      <c r="F1975" t="s">
        <v>5304</v>
      </c>
    </row>
    <row r="1976" spans="1:6">
      <c r="A1976" s="4" t="s">
        <v>1237</v>
      </c>
      <c r="B1976" t="s">
        <v>1238</v>
      </c>
      <c r="C1976" t="s">
        <v>4940</v>
      </c>
      <c r="D1976" t="s">
        <v>5297</v>
      </c>
      <c r="E1976" t="s">
        <v>6300</v>
      </c>
      <c r="F1976" t="s">
        <v>5313</v>
      </c>
    </row>
    <row r="1977" spans="1:6">
      <c r="A1977" s="4" t="s">
        <v>1327</v>
      </c>
      <c r="B1977" t="s">
        <v>1328</v>
      </c>
      <c r="C1977" t="s">
        <v>4940</v>
      </c>
      <c r="D1977" t="s">
        <v>5297</v>
      </c>
      <c r="E1977" t="s">
        <v>6299</v>
      </c>
      <c r="F1977" t="s">
        <v>5313</v>
      </c>
    </row>
    <row r="1978" spans="1:6">
      <c r="A1978" s="4" t="s">
        <v>1239</v>
      </c>
      <c r="B1978" t="s">
        <v>1240</v>
      </c>
      <c r="C1978" t="s">
        <v>4940</v>
      </c>
      <c r="D1978" t="s">
        <v>5297</v>
      </c>
      <c r="E1978" t="s">
        <v>6298</v>
      </c>
      <c r="F1978" t="s">
        <v>5313</v>
      </c>
    </row>
    <row r="1979" spans="1:6">
      <c r="A1979" s="4" t="s">
        <v>1241</v>
      </c>
      <c r="B1979" t="s">
        <v>1242</v>
      </c>
      <c r="C1979" t="s">
        <v>4940</v>
      </c>
      <c r="D1979" t="s">
        <v>5297</v>
      </c>
      <c r="E1979" t="s">
        <v>6297</v>
      </c>
      <c r="F1979" t="s">
        <v>5313</v>
      </c>
    </row>
    <row r="1980" spans="1:6">
      <c r="A1980" s="4" t="s">
        <v>1329</v>
      </c>
      <c r="B1980" t="s">
        <v>1330</v>
      </c>
      <c r="C1980" t="s">
        <v>4940</v>
      </c>
      <c r="D1980" t="s">
        <v>5297</v>
      </c>
      <c r="E1980" t="s">
        <v>6296</v>
      </c>
      <c r="F1980" t="s">
        <v>5313</v>
      </c>
    </row>
    <row r="1981" spans="1:6">
      <c r="A1981" s="4" t="s">
        <v>1331</v>
      </c>
      <c r="B1981" t="s">
        <v>1332</v>
      </c>
      <c r="C1981" t="s">
        <v>4940</v>
      </c>
      <c r="D1981" t="s">
        <v>5297</v>
      </c>
      <c r="E1981" t="s">
        <v>6295</v>
      </c>
      <c r="F1981" t="s">
        <v>5313</v>
      </c>
    </row>
    <row r="1982" spans="1:6">
      <c r="A1982" t="s">
        <v>3396</v>
      </c>
      <c r="B1982" t="s">
        <v>3397</v>
      </c>
      <c r="C1982" t="s">
        <v>4935</v>
      </c>
      <c r="D1982" t="s">
        <v>5289</v>
      </c>
      <c r="E1982" t="s">
        <v>5437</v>
      </c>
      <c r="F1982" t="s">
        <v>5310</v>
      </c>
    </row>
    <row r="1983" spans="1:6">
      <c r="A1983" t="s">
        <v>3931</v>
      </c>
      <c r="B1983" t="s">
        <v>3932</v>
      </c>
      <c r="C1983" t="s">
        <v>4935</v>
      </c>
      <c r="D1983" t="s">
        <v>5289</v>
      </c>
      <c r="E1983" t="s">
        <v>5462</v>
      </c>
      <c r="F1983" t="s">
        <v>5310</v>
      </c>
    </row>
    <row r="1984" spans="1:6">
      <c r="A1984" s="4" t="s">
        <v>896</v>
      </c>
      <c r="B1984" t="s">
        <v>897</v>
      </c>
      <c r="C1984" t="s">
        <v>4935</v>
      </c>
      <c r="D1984" t="s">
        <v>5289</v>
      </c>
      <c r="E1984" t="s">
        <v>6408</v>
      </c>
      <c r="F1984" t="s">
        <v>5314</v>
      </c>
    </row>
    <row r="1985" spans="1:6">
      <c r="A1985" t="s">
        <v>5275</v>
      </c>
      <c r="B1985" t="s">
        <v>5276</v>
      </c>
      <c r="C1985" t="s">
        <v>4935</v>
      </c>
      <c r="D1985" t="s">
        <v>5289</v>
      </c>
      <c r="E1985" t="s">
        <v>5461</v>
      </c>
      <c r="F1985" t="s">
        <v>5306</v>
      </c>
    </row>
    <row r="1986" spans="1:6">
      <c r="A1986" t="s">
        <v>3933</v>
      </c>
      <c r="B1986" t="s">
        <v>3934</v>
      </c>
      <c r="C1986" t="s">
        <v>4935</v>
      </c>
      <c r="D1986" t="s">
        <v>5289</v>
      </c>
      <c r="E1986" t="s">
        <v>5460</v>
      </c>
      <c r="F1986" t="s">
        <v>5310</v>
      </c>
    </row>
    <row r="1987" spans="1:6">
      <c r="A1987" s="4" t="s">
        <v>984</v>
      </c>
      <c r="B1987" t="s">
        <v>985</v>
      </c>
      <c r="C1987" t="s">
        <v>4935</v>
      </c>
      <c r="D1987" t="s">
        <v>5289</v>
      </c>
      <c r="E1987" t="s">
        <v>5459</v>
      </c>
      <c r="F1987" t="s">
        <v>5314</v>
      </c>
    </row>
    <row r="1988" spans="1:6">
      <c r="A1988" t="s">
        <v>4420</v>
      </c>
      <c r="B1988" t="s">
        <v>4421</v>
      </c>
      <c r="C1988" t="s">
        <v>4935</v>
      </c>
      <c r="D1988" t="s">
        <v>5289</v>
      </c>
      <c r="E1988" t="s">
        <v>5458</v>
      </c>
      <c r="F1988" t="s">
        <v>5310</v>
      </c>
    </row>
    <row r="1989" spans="1:6">
      <c r="A1989" s="4" t="s">
        <v>778</v>
      </c>
      <c r="B1989" t="s">
        <v>779</v>
      </c>
      <c r="C1989" t="s">
        <v>4935</v>
      </c>
      <c r="D1989" t="s">
        <v>5289</v>
      </c>
      <c r="E1989" t="s">
        <v>5428</v>
      </c>
      <c r="F1989" t="s">
        <v>5314</v>
      </c>
    </row>
    <row r="1990" spans="1:6">
      <c r="A1990" s="4" t="s">
        <v>790</v>
      </c>
      <c r="B1990" t="s">
        <v>791</v>
      </c>
      <c r="C1990" t="s">
        <v>4935</v>
      </c>
      <c r="D1990" t="s">
        <v>5289</v>
      </c>
      <c r="E1990" t="s">
        <v>5422</v>
      </c>
      <c r="F1990" t="s">
        <v>5314</v>
      </c>
    </row>
    <row r="1991" spans="1:6">
      <c r="A1991" s="4" t="s">
        <v>780</v>
      </c>
      <c r="B1991" t="s">
        <v>781</v>
      </c>
      <c r="C1991" t="s">
        <v>4935</v>
      </c>
      <c r="D1991" t="s">
        <v>5289</v>
      </c>
      <c r="E1991" t="s">
        <v>5427</v>
      </c>
      <c r="F1991" t="s">
        <v>5314</v>
      </c>
    </row>
    <row r="1992" spans="1:6">
      <c r="A1992" s="4" t="s">
        <v>782</v>
      </c>
      <c r="B1992" t="s">
        <v>783</v>
      </c>
      <c r="C1992" t="s">
        <v>4935</v>
      </c>
      <c r="D1992" t="s">
        <v>5289</v>
      </c>
      <c r="E1992" t="s">
        <v>5426</v>
      </c>
      <c r="F1992" t="s">
        <v>5314</v>
      </c>
    </row>
    <row r="1993" spans="1:6">
      <c r="A1993" s="4" t="s">
        <v>784</v>
      </c>
      <c r="B1993" t="s">
        <v>785</v>
      </c>
      <c r="C1993" t="s">
        <v>4935</v>
      </c>
      <c r="D1993" t="s">
        <v>5289</v>
      </c>
      <c r="E1993" t="s">
        <v>5425</v>
      </c>
      <c r="F1993" t="s">
        <v>5314</v>
      </c>
    </row>
    <row r="1994" spans="1:6">
      <c r="A1994" s="4" t="s">
        <v>620</v>
      </c>
      <c r="B1994" t="s">
        <v>621</v>
      </c>
      <c r="C1994" t="s">
        <v>4935</v>
      </c>
      <c r="D1994" t="s">
        <v>5289</v>
      </c>
      <c r="E1994" t="s">
        <v>5487</v>
      </c>
      <c r="F1994" t="s">
        <v>5314</v>
      </c>
    </row>
    <row r="1995" spans="1:6">
      <c r="A1995" s="4" t="s">
        <v>622</v>
      </c>
      <c r="B1995" t="s">
        <v>623</v>
      </c>
      <c r="C1995" t="s">
        <v>4935</v>
      </c>
      <c r="D1995" t="s">
        <v>5289</v>
      </c>
      <c r="E1995" t="s">
        <v>5466</v>
      </c>
      <c r="F1995" t="s">
        <v>5314</v>
      </c>
    </row>
    <row r="1996" spans="1:6">
      <c r="A1996" s="4" t="s">
        <v>3571</v>
      </c>
      <c r="B1996" t="s">
        <v>3572</v>
      </c>
      <c r="C1996" t="s">
        <v>4935</v>
      </c>
      <c r="D1996" t="s">
        <v>5289</v>
      </c>
      <c r="E1996" t="s">
        <v>5484</v>
      </c>
      <c r="F1996" t="s">
        <v>5310</v>
      </c>
    </row>
    <row r="1997" spans="1:6">
      <c r="A1997" t="s">
        <v>3178</v>
      </c>
      <c r="B1997" t="s">
        <v>3179</v>
      </c>
      <c r="C1997" t="s">
        <v>4935</v>
      </c>
      <c r="D1997" t="s">
        <v>5289</v>
      </c>
      <c r="E1997" t="s">
        <v>5483</v>
      </c>
      <c r="F1997" t="s">
        <v>5344</v>
      </c>
    </row>
    <row r="1998" spans="1:6">
      <c r="A1998" t="s">
        <v>4147</v>
      </c>
      <c r="B1998" t="s">
        <v>4148</v>
      </c>
      <c r="C1998" t="s">
        <v>4935</v>
      </c>
      <c r="D1998" t="s">
        <v>5289</v>
      </c>
      <c r="E1998" t="s">
        <v>5457</v>
      </c>
      <c r="F1998" t="s">
        <v>5310</v>
      </c>
    </row>
    <row r="1999" spans="1:6">
      <c r="A1999" s="4" t="s">
        <v>988</v>
      </c>
      <c r="B1999" t="s">
        <v>989</v>
      </c>
      <c r="C1999" t="s">
        <v>4935</v>
      </c>
      <c r="D1999" t="s">
        <v>5289</v>
      </c>
      <c r="E1999" t="s">
        <v>5456</v>
      </c>
      <c r="F1999" t="s">
        <v>5314</v>
      </c>
    </row>
    <row r="2000" spans="1:6">
      <c r="A2000" s="4" t="s">
        <v>2636</v>
      </c>
      <c r="B2000" t="s">
        <v>2637</v>
      </c>
      <c r="C2000" t="s">
        <v>4935</v>
      </c>
      <c r="D2000" t="s">
        <v>5289</v>
      </c>
      <c r="E2000" t="s">
        <v>5468</v>
      </c>
      <c r="F2000" t="s">
        <v>5314</v>
      </c>
    </row>
    <row r="2001" spans="1:6">
      <c r="A2001" s="4" t="s">
        <v>2638</v>
      </c>
      <c r="B2001" t="s">
        <v>2639</v>
      </c>
      <c r="C2001" t="s">
        <v>4935</v>
      </c>
      <c r="D2001" t="s">
        <v>5289</v>
      </c>
      <c r="E2001" t="s">
        <v>5467</v>
      </c>
      <c r="F2001" t="s">
        <v>5314</v>
      </c>
    </row>
    <row r="2002" spans="1:6">
      <c r="A2002" t="s">
        <v>3180</v>
      </c>
      <c r="B2002" t="s">
        <v>3181</v>
      </c>
      <c r="C2002" t="s">
        <v>4935</v>
      </c>
      <c r="D2002" t="s">
        <v>5289</v>
      </c>
      <c r="E2002" t="s">
        <v>5478</v>
      </c>
      <c r="F2002" t="s">
        <v>5344</v>
      </c>
    </row>
    <row r="2003" spans="1:6">
      <c r="A2003" t="s">
        <v>4716</v>
      </c>
      <c r="B2003" t="s">
        <v>4717</v>
      </c>
      <c r="C2003" t="s">
        <v>4935</v>
      </c>
      <c r="D2003" t="s">
        <v>5289</v>
      </c>
      <c r="E2003" t="s">
        <v>5482</v>
      </c>
      <c r="F2003" t="s">
        <v>5310</v>
      </c>
    </row>
    <row r="2004" spans="1:6">
      <c r="A2004" t="s">
        <v>3392</v>
      </c>
      <c r="B2004" t="s">
        <v>3393</v>
      </c>
      <c r="C2004" t="s">
        <v>4935</v>
      </c>
      <c r="D2004" t="s">
        <v>5289</v>
      </c>
      <c r="E2004" t="s">
        <v>5486</v>
      </c>
      <c r="F2004" t="s">
        <v>5310</v>
      </c>
    </row>
    <row r="2005" spans="1:6">
      <c r="A2005" t="s">
        <v>3394</v>
      </c>
      <c r="B2005" t="s">
        <v>3395</v>
      </c>
      <c r="C2005" t="s">
        <v>4935</v>
      </c>
      <c r="D2005" t="s">
        <v>5289</v>
      </c>
      <c r="E2005" t="s">
        <v>5485</v>
      </c>
      <c r="F2005" t="s">
        <v>5310</v>
      </c>
    </row>
    <row r="2006" spans="1:6">
      <c r="A2006" t="s">
        <v>5273</v>
      </c>
      <c r="B2006" t="s">
        <v>5274</v>
      </c>
      <c r="C2006" t="s">
        <v>4935</v>
      </c>
      <c r="D2006" t="s">
        <v>5289</v>
      </c>
      <c r="E2006" t="s">
        <v>5470</v>
      </c>
      <c r="F2006" t="s">
        <v>5306</v>
      </c>
    </row>
    <row r="2007" spans="1:6">
      <c r="A2007" t="s">
        <v>5101</v>
      </c>
      <c r="B2007" t="s">
        <v>5102</v>
      </c>
      <c r="C2007" t="s">
        <v>4935</v>
      </c>
      <c r="D2007" t="s">
        <v>5289</v>
      </c>
      <c r="E2007" t="s">
        <v>5635</v>
      </c>
      <c r="F2007" t="s">
        <v>5314</v>
      </c>
    </row>
    <row r="2008" spans="1:6">
      <c r="A2008" s="4" t="s">
        <v>1006</v>
      </c>
      <c r="B2008" t="s">
        <v>1007</v>
      </c>
      <c r="C2008" t="s">
        <v>4935</v>
      </c>
      <c r="D2008" t="s">
        <v>5289</v>
      </c>
      <c r="E2008" t="s">
        <v>5488</v>
      </c>
      <c r="F2008" t="s">
        <v>5314</v>
      </c>
    </row>
    <row r="2009" spans="1:6">
      <c r="A2009" t="s">
        <v>4434</v>
      </c>
      <c r="B2009" t="s">
        <v>4435</v>
      </c>
      <c r="C2009" t="s">
        <v>4935</v>
      </c>
      <c r="D2009" t="s">
        <v>5289</v>
      </c>
      <c r="E2009" t="s">
        <v>5472</v>
      </c>
      <c r="F2009" t="s">
        <v>5310</v>
      </c>
    </row>
    <row r="2010" spans="1:6">
      <c r="A2010" t="s">
        <v>4436</v>
      </c>
      <c r="B2010" t="s">
        <v>4437</v>
      </c>
      <c r="C2010" t="s">
        <v>4935</v>
      </c>
      <c r="D2010" t="s">
        <v>5289</v>
      </c>
      <c r="E2010" t="s">
        <v>5471</v>
      </c>
      <c r="F2010" t="s">
        <v>5310</v>
      </c>
    </row>
    <row r="2011" spans="1:6">
      <c r="A2011" t="s">
        <v>4432</v>
      </c>
      <c r="B2011" t="s">
        <v>4433</v>
      </c>
      <c r="C2011" t="s">
        <v>4935</v>
      </c>
      <c r="D2011" t="s">
        <v>5289</v>
      </c>
      <c r="E2011" t="s">
        <v>5473</v>
      </c>
      <c r="F2011" t="s">
        <v>5310</v>
      </c>
    </row>
    <row r="2012" spans="1:6">
      <c r="A2012" t="s">
        <v>4430</v>
      </c>
      <c r="B2012" t="s">
        <v>4431</v>
      </c>
      <c r="C2012" t="s">
        <v>4935</v>
      </c>
      <c r="D2012" t="s">
        <v>5289</v>
      </c>
      <c r="E2012" t="s">
        <v>5474</v>
      </c>
      <c r="F2012" t="s">
        <v>5310</v>
      </c>
    </row>
    <row r="2013" spans="1:6">
      <c r="A2013" s="4" t="s">
        <v>3901</v>
      </c>
      <c r="B2013" t="s">
        <v>3902</v>
      </c>
      <c r="C2013" t="s">
        <v>4935</v>
      </c>
      <c r="D2013" t="s">
        <v>5289</v>
      </c>
      <c r="E2013" t="s">
        <v>5477</v>
      </c>
      <c r="F2013" t="s">
        <v>5310</v>
      </c>
    </row>
    <row r="2014" spans="1:6">
      <c r="A2014" t="s">
        <v>4696</v>
      </c>
      <c r="B2014" t="s">
        <v>4697</v>
      </c>
      <c r="C2014" t="s">
        <v>4935</v>
      </c>
      <c r="D2014" t="s">
        <v>5289</v>
      </c>
      <c r="E2014" t="s">
        <v>5463</v>
      </c>
      <c r="F2014" t="s">
        <v>5310</v>
      </c>
    </row>
    <row r="2015" spans="1:6">
      <c r="A2015" s="4" t="s">
        <v>980</v>
      </c>
      <c r="B2015" t="s">
        <v>981</v>
      </c>
      <c r="C2015" t="s">
        <v>4935</v>
      </c>
      <c r="D2015" t="s">
        <v>5289</v>
      </c>
      <c r="E2015" t="s">
        <v>5480</v>
      </c>
      <c r="F2015" t="s">
        <v>5314</v>
      </c>
    </row>
    <row r="2016" spans="1:6">
      <c r="A2016" s="4" t="s">
        <v>612</v>
      </c>
      <c r="B2016" t="s">
        <v>613</v>
      </c>
      <c r="C2016" t="s">
        <v>4935</v>
      </c>
      <c r="D2016" t="s">
        <v>5289</v>
      </c>
      <c r="E2016" t="s">
        <v>5634</v>
      </c>
      <c r="F2016" t="s">
        <v>5314</v>
      </c>
    </row>
    <row r="2017" spans="1:6">
      <c r="A2017" s="4" t="s">
        <v>3708</v>
      </c>
      <c r="B2017" t="s">
        <v>3709</v>
      </c>
      <c r="C2017" t="s">
        <v>4935</v>
      </c>
      <c r="D2017" t="s">
        <v>5289</v>
      </c>
      <c r="E2017" t="s">
        <v>5469</v>
      </c>
      <c r="F2017" t="s">
        <v>5310</v>
      </c>
    </row>
    <row r="2018" spans="1:6">
      <c r="A2018" s="4" t="s">
        <v>946</v>
      </c>
      <c r="B2018" t="s">
        <v>947</v>
      </c>
      <c r="C2018" t="s">
        <v>4935</v>
      </c>
      <c r="D2018" t="s">
        <v>5289</v>
      </c>
      <c r="E2018" t="s">
        <v>6443</v>
      </c>
      <c r="F2018" t="s">
        <v>5314</v>
      </c>
    </row>
    <row r="2019" spans="1:6">
      <c r="A2019" s="4" t="s">
        <v>948</v>
      </c>
      <c r="B2019" t="s">
        <v>949</v>
      </c>
      <c r="C2019" t="s">
        <v>4935</v>
      </c>
      <c r="D2019" t="s">
        <v>5289</v>
      </c>
      <c r="E2019" t="s">
        <v>6442</v>
      </c>
      <c r="F2019" t="s">
        <v>5314</v>
      </c>
    </row>
    <row r="2020" spans="1:6">
      <c r="A2020" s="4" t="s">
        <v>954</v>
      </c>
      <c r="B2020" t="s">
        <v>955</v>
      </c>
      <c r="C2020" t="s">
        <v>4935</v>
      </c>
      <c r="D2020" t="s">
        <v>5289</v>
      </c>
      <c r="E2020" t="s">
        <v>6439</v>
      </c>
      <c r="F2020" t="s">
        <v>5314</v>
      </c>
    </row>
    <row r="2021" spans="1:6">
      <c r="A2021" s="4" t="s">
        <v>956</v>
      </c>
      <c r="B2021" t="s">
        <v>957</v>
      </c>
      <c r="C2021" t="s">
        <v>4935</v>
      </c>
      <c r="D2021" t="s">
        <v>5289</v>
      </c>
      <c r="E2021" t="s">
        <v>6438</v>
      </c>
      <c r="F2021" t="s">
        <v>5314</v>
      </c>
    </row>
    <row r="2022" spans="1:6">
      <c r="A2022" s="4" t="s">
        <v>950</v>
      </c>
      <c r="B2022" t="s">
        <v>951</v>
      </c>
      <c r="C2022" t="s">
        <v>4935</v>
      </c>
      <c r="D2022" t="s">
        <v>5289</v>
      </c>
      <c r="E2022" t="s">
        <v>6441</v>
      </c>
      <c r="F2022" t="s">
        <v>5314</v>
      </c>
    </row>
    <row r="2023" spans="1:6">
      <c r="A2023" s="4" t="s">
        <v>952</v>
      </c>
      <c r="B2023" t="s">
        <v>953</v>
      </c>
      <c r="C2023" t="s">
        <v>4935</v>
      </c>
      <c r="D2023" t="s">
        <v>5289</v>
      </c>
      <c r="E2023" t="s">
        <v>6440</v>
      </c>
      <c r="F2023" t="s">
        <v>5314</v>
      </c>
    </row>
    <row r="2024" spans="1:6">
      <c r="A2024" s="4" t="s">
        <v>958</v>
      </c>
      <c r="B2024" t="s">
        <v>959</v>
      </c>
      <c r="C2024" t="s">
        <v>4935</v>
      </c>
      <c r="D2024" t="s">
        <v>5289</v>
      </c>
      <c r="E2024" t="s">
        <v>6411</v>
      </c>
      <c r="F2024" t="s">
        <v>5314</v>
      </c>
    </row>
    <row r="2025" spans="1:6">
      <c r="A2025" s="4" t="s">
        <v>1586</v>
      </c>
      <c r="B2025" t="s">
        <v>1587</v>
      </c>
      <c r="C2025" t="s">
        <v>4935</v>
      </c>
      <c r="D2025" t="s">
        <v>5289</v>
      </c>
      <c r="E2025" t="s">
        <v>5489</v>
      </c>
      <c r="F2025" t="s">
        <v>5314</v>
      </c>
    </row>
    <row r="2026" spans="1:6">
      <c r="A2026" s="4" t="s">
        <v>1572</v>
      </c>
      <c r="B2026" t="s">
        <v>1573</v>
      </c>
      <c r="C2026" t="s">
        <v>4935</v>
      </c>
      <c r="D2026" t="s">
        <v>5289</v>
      </c>
      <c r="E2026" t="s">
        <v>5479</v>
      </c>
      <c r="F2026" t="s">
        <v>5314</v>
      </c>
    </row>
    <row r="2027" spans="1:6">
      <c r="A2027" s="4" t="s">
        <v>3432</v>
      </c>
      <c r="B2027" t="s">
        <v>3433</v>
      </c>
      <c r="C2027" t="s">
        <v>4935</v>
      </c>
      <c r="D2027" t="s">
        <v>5289</v>
      </c>
      <c r="E2027" t="s">
        <v>5465</v>
      </c>
      <c r="F2027" t="s">
        <v>5310</v>
      </c>
    </row>
    <row r="2028" spans="1:6">
      <c r="A2028" t="s">
        <v>5180</v>
      </c>
      <c r="B2028" t="s">
        <v>5181</v>
      </c>
      <c r="C2028" t="s">
        <v>4935</v>
      </c>
      <c r="D2028" t="s">
        <v>5289</v>
      </c>
      <c r="E2028" t="s">
        <v>5452</v>
      </c>
      <c r="F2028" t="s">
        <v>5347</v>
      </c>
    </row>
    <row r="2029" spans="1:6">
      <c r="A2029" t="s">
        <v>5185</v>
      </c>
      <c r="B2029" t="s">
        <v>5186</v>
      </c>
      <c r="C2029" t="s">
        <v>4935</v>
      </c>
      <c r="D2029" t="s">
        <v>5289</v>
      </c>
      <c r="E2029" t="s">
        <v>5441</v>
      </c>
      <c r="F2029" t="s">
        <v>5347</v>
      </c>
    </row>
    <row r="2030" spans="1:6">
      <c r="A2030" s="4" t="s">
        <v>3436</v>
      </c>
      <c r="B2030" t="s">
        <v>3437</v>
      </c>
      <c r="C2030" t="s">
        <v>4935</v>
      </c>
      <c r="D2030" t="s">
        <v>5289</v>
      </c>
      <c r="E2030" t="s">
        <v>5440</v>
      </c>
      <c r="F2030" t="s">
        <v>5310</v>
      </c>
    </row>
    <row r="2031" spans="1:6">
      <c r="A2031" t="s">
        <v>5178</v>
      </c>
      <c r="B2031" t="s">
        <v>5179</v>
      </c>
      <c r="C2031" t="s">
        <v>4935</v>
      </c>
      <c r="D2031" t="s">
        <v>5289</v>
      </c>
      <c r="E2031" t="s">
        <v>5453</v>
      </c>
      <c r="F2031" t="s">
        <v>5347</v>
      </c>
    </row>
    <row r="2032" spans="1:6">
      <c r="A2032" t="s">
        <v>5183</v>
      </c>
      <c r="B2032" t="s">
        <v>5184</v>
      </c>
      <c r="C2032" t="s">
        <v>4935</v>
      </c>
      <c r="D2032" t="s">
        <v>5289</v>
      </c>
      <c r="E2032" t="s">
        <v>5442</v>
      </c>
      <c r="F2032" t="s">
        <v>5347</v>
      </c>
    </row>
    <row r="2033" spans="1:6">
      <c r="A2033" t="s">
        <v>3943</v>
      </c>
      <c r="B2033" t="s">
        <v>3944</v>
      </c>
      <c r="C2033" t="s">
        <v>4935</v>
      </c>
      <c r="D2033" t="s">
        <v>5289</v>
      </c>
      <c r="E2033" t="s">
        <v>5455</v>
      </c>
      <c r="F2033" t="s">
        <v>5310</v>
      </c>
    </row>
    <row r="2034" spans="1:6">
      <c r="A2034" t="s">
        <v>5176</v>
      </c>
      <c r="B2034" t="s">
        <v>5177</v>
      </c>
      <c r="C2034" t="s">
        <v>4935</v>
      </c>
      <c r="D2034" t="s">
        <v>5289</v>
      </c>
      <c r="E2034" t="s">
        <v>5454</v>
      </c>
      <c r="F2034" t="s">
        <v>5347</v>
      </c>
    </row>
    <row r="2035" spans="1:6">
      <c r="A2035" t="s">
        <v>5187</v>
      </c>
      <c r="B2035" t="s">
        <v>5188</v>
      </c>
      <c r="C2035" t="s">
        <v>4935</v>
      </c>
      <c r="D2035" t="s">
        <v>5289</v>
      </c>
      <c r="E2035" t="s">
        <v>5439</v>
      </c>
      <c r="F2035" t="s">
        <v>5347</v>
      </c>
    </row>
    <row r="2036" spans="1:6">
      <c r="A2036" t="s">
        <v>2997</v>
      </c>
      <c r="B2036" t="s">
        <v>2998</v>
      </c>
      <c r="C2036" t="s">
        <v>4935</v>
      </c>
      <c r="D2036" t="s">
        <v>5289</v>
      </c>
      <c r="E2036" t="s">
        <v>5443</v>
      </c>
      <c r="F2036" t="s">
        <v>5344</v>
      </c>
    </row>
    <row r="2037" spans="1:6">
      <c r="A2037" t="s">
        <v>3949</v>
      </c>
      <c r="B2037" t="s">
        <v>3950</v>
      </c>
      <c r="C2037" t="s">
        <v>4935</v>
      </c>
      <c r="D2037" t="s">
        <v>5289</v>
      </c>
      <c r="E2037" t="s">
        <v>5435</v>
      </c>
      <c r="F2037" t="s">
        <v>5310</v>
      </c>
    </row>
    <row r="2038" spans="1:6">
      <c r="A2038" t="s">
        <v>3951</v>
      </c>
      <c r="B2038" t="s">
        <v>3952</v>
      </c>
      <c r="C2038" t="s">
        <v>4935</v>
      </c>
      <c r="D2038" t="s">
        <v>5289</v>
      </c>
      <c r="E2038" t="s">
        <v>5434</v>
      </c>
      <c r="F2038" t="s">
        <v>5310</v>
      </c>
    </row>
    <row r="2039" spans="1:6">
      <c r="A2039" t="s">
        <v>3001</v>
      </c>
      <c r="B2039" t="s">
        <v>3002</v>
      </c>
      <c r="C2039" t="s">
        <v>4935</v>
      </c>
      <c r="D2039" t="s">
        <v>5289</v>
      </c>
      <c r="E2039" t="s">
        <v>5432</v>
      </c>
      <c r="F2039" t="s">
        <v>5344</v>
      </c>
    </row>
    <row r="2040" spans="1:6">
      <c r="A2040" t="s">
        <v>4364</v>
      </c>
      <c r="B2040" t="s">
        <v>4365</v>
      </c>
      <c r="C2040" t="s">
        <v>4935</v>
      </c>
      <c r="D2040" t="s">
        <v>5289</v>
      </c>
      <c r="E2040" t="s">
        <v>5431</v>
      </c>
      <c r="F2040" t="s">
        <v>5310</v>
      </c>
    </row>
    <row r="2041" spans="1:6">
      <c r="A2041" t="s">
        <v>2999</v>
      </c>
      <c r="B2041" t="s">
        <v>3000</v>
      </c>
      <c r="C2041" t="s">
        <v>4935</v>
      </c>
      <c r="D2041" t="s">
        <v>5289</v>
      </c>
      <c r="E2041" t="s">
        <v>5433</v>
      </c>
      <c r="F2041" t="s">
        <v>5344</v>
      </c>
    </row>
    <row r="2042" spans="1:6">
      <c r="A2042" s="4" t="s">
        <v>1590</v>
      </c>
      <c r="B2042" t="s">
        <v>1591</v>
      </c>
      <c r="C2042" t="s">
        <v>4935</v>
      </c>
      <c r="D2042" t="s">
        <v>5289</v>
      </c>
      <c r="E2042" t="s">
        <v>5446</v>
      </c>
      <c r="F2042" t="s">
        <v>5314</v>
      </c>
    </row>
    <row r="2043" spans="1:6">
      <c r="A2043" t="s">
        <v>1590</v>
      </c>
      <c r="B2043" t="s">
        <v>5182</v>
      </c>
      <c r="C2043" t="s">
        <v>4935</v>
      </c>
      <c r="D2043" t="s">
        <v>5289</v>
      </c>
      <c r="E2043" t="s">
        <v>5446</v>
      </c>
      <c r="F2043" t="s">
        <v>5314</v>
      </c>
    </row>
    <row r="2044" spans="1:6">
      <c r="A2044" s="4" t="s">
        <v>3434</v>
      </c>
      <c r="B2044" t="s">
        <v>3435</v>
      </c>
      <c r="C2044" t="s">
        <v>4935</v>
      </c>
      <c r="D2044" t="s">
        <v>5289</v>
      </c>
      <c r="E2044" t="s">
        <v>5449</v>
      </c>
      <c r="F2044" t="s">
        <v>5310</v>
      </c>
    </row>
    <row r="2045" spans="1:6">
      <c r="A2045" t="s">
        <v>4360</v>
      </c>
      <c r="B2045" t="s">
        <v>4361</v>
      </c>
      <c r="C2045" t="s">
        <v>4935</v>
      </c>
      <c r="D2045" t="s">
        <v>5289</v>
      </c>
      <c r="E2045" t="s">
        <v>5445</v>
      </c>
      <c r="F2045" t="s">
        <v>5310</v>
      </c>
    </row>
    <row r="2046" spans="1:6">
      <c r="A2046" s="4" t="s">
        <v>1588</v>
      </c>
      <c r="B2046" t="s">
        <v>1589</v>
      </c>
      <c r="C2046" t="s">
        <v>4935</v>
      </c>
      <c r="D2046" t="s">
        <v>5289</v>
      </c>
      <c r="E2046" t="s">
        <v>5451</v>
      </c>
      <c r="F2046" t="s">
        <v>5314</v>
      </c>
    </row>
    <row r="2047" spans="1:6">
      <c r="A2047" t="s">
        <v>2993</v>
      </c>
      <c r="B2047" t="s">
        <v>2994</v>
      </c>
      <c r="C2047" t="s">
        <v>4935</v>
      </c>
      <c r="D2047" t="s">
        <v>5289</v>
      </c>
      <c r="E2047" t="s">
        <v>5450</v>
      </c>
      <c r="F2047" t="s">
        <v>5344</v>
      </c>
    </row>
    <row r="2048" spans="1:6">
      <c r="A2048" t="s">
        <v>4362</v>
      </c>
      <c r="B2048" t="s">
        <v>4363</v>
      </c>
      <c r="C2048" t="s">
        <v>4935</v>
      </c>
      <c r="D2048" t="s">
        <v>5289</v>
      </c>
      <c r="E2048" t="s">
        <v>5444</v>
      </c>
      <c r="F2048" t="s">
        <v>5310</v>
      </c>
    </row>
    <row r="2049" spans="1:6">
      <c r="A2049" t="s">
        <v>2995</v>
      </c>
      <c r="B2049" t="s">
        <v>2996</v>
      </c>
      <c r="C2049" t="s">
        <v>4935</v>
      </c>
      <c r="D2049" t="s">
        <v>5289</v>
      </c>
      <c r="E2049" t="s">
        <v>5447</v>
      </c>
      <c r="F2049" t="s">
        <v>5344</v>
      </c>
    </row>
    <row r="2050" spans="1:6">
      <c r="A2050" t="s">
        <v>3945</v>
      </c>
      <c r="B2050" t="s">
        <v>3946</v>
      </c>
      <c r="C2050" t="s">
        <v>4935</v>
      </c>
      <c r="D2050" t="s">
        <v>5289</v>
      </c>
      <c r="E2050" t="s">
        <v>5448</v>
      </c>
      <c r="F2050" t="s">
        <v>5310</v>
      </c>
    </row>
    <row r="2051" spans="1:6">
      <c r="A2051" s="4" t="s">
        <v>3438</v>
      </c>
      <c r="B2051" t="s">
        <v>3439</v>
      </c>
      <c r="C2051" t="s">
        <v>4935</v>
      </c>
      <c r="D2051" t="s">
        <v>5289</v>
      </c>
      <c r="E2051" t="s">
        <v>5436</v>
      </c>
      <c r="F2051" t="s">
        <v>5310</v>
      </c>
    </row>
    <row r="2052" spans="1:6">
      <c r="A2052" t="s">
        <v>3947</v>
      </c>
      <c r="B2052" t="s">
        <v>3948</v>
      </c>
      <c r="C2052" t="s">
        <v>4935</v>
      </c>
      <c r="D2052" t="s">
        <v>5289</v>
      </c>
      <c r="E2052" t="s">
        <v>5438</v>
      </c>
      <c r="F2052" t="s">
        <v>5310</v>
      </c>
    </row>
    <row r="2053" spans="1:6">
      <c r="A2053" s="4" t="s">
        <v>976</v>
      </c>
      <c r="B2053" t="s">
        <v>977</v>
      </c>
      <c r="C2053" t="s">
        <v>4935</v>
      </c>
      <c r="D2053" t="s">
        <v>5289</v>
      </c>
      <c r="E2053" t="s">
        <v>5632</v>
      </c>
      <c r="F2053" t="s">
        <v>5314</v>
      </c>
    </row>
    <row r="2054" spans="1:6">
      <c r="A2054" s="4" t="s">
        <v>776</v>
      </c>
      <c r="B2054" t="s">
        <v>777</v>
      </c>
      <c r="C2054" t="s">
        <v>4935</v>
      </c>
      <c r="D2054" t="s">
        <v>5289</v>
      </c>
      <c r="E2054" t="s">
        <v>5429</v>
      </c>
      <c r="F2054" t="s">
        <v>5314</v>
      </c>
    </row>
    <row r="2055" spans="1:6">
      <c r="A2055" s="4" t="s">
        <v>786</v>
      </c>
      <c r="B2055" t="s">
        <v>787</v>
      </c>
      <c r="C2055" t="s">
        <v>4935</v>
      </c>
      <c r="D2055" t="s">
        <v>5289</v>
      </c>
      <c r="E2055" t="s">
        <v>5424</v>
      </c>
      <c r="F2055" t="s">
        <v>5314</v>
      </c>
    </row>
    <row r="2056" spans="1:6">
      <c r="A2056" s="4" t="s">
        <v>788</v>
      </c>
      <c r="B2056" t="s">
        <v>789</v>
      </c>
      <c r="C2056" t="s">
        <v>4935</v>
      </c>
      <c r="D2056" t="s">
        <v>5289</v>
      </c>
      <c r="E2056" t="s">
        <v>5423</v>
      </c>
      <c r="F2056" t="s">
        <v>5314</v>
      </c>
    </row>
    <row r="2057" spans="1:6">
      <c r="A2057" s="4" t="s">
        <v>968</v>
      </c>
      <c r="B2057" t="s">
        <v>969</v>
      </c>
      <c r="C2057" t="s">
        <v>4935</v>
      </c>
      <c r="D2057" t="s">
        <v>5289</v>
      </c>
      <c r="E2057" t="s">
        <v>6402</v>
      </c>
      <c r="F2057" t="s">
        <v>5314</v>
      </c>
    </row>
    <row r="2058" spans="1:6">
      <c r="A2058" s="4" t="s">
        <v>966</v>
      </c>
      <c r="B2058" t="s">
        <v>967</v>
      </c>
      <c r="C2058" t="s">
        <v>4935</v>
      </c>
      <c r="D2058" t="s">
        <v>5289</v>
      </c>
      <c r="E2058" t="s">
        <v>6403</v>
      </c>
      <c r="F2058" t="s">
        <v>5314</v>
      </c>
    </row>
    <row r="2059" spans="1:6">
      <c r="A2059" s="4" t="s">
        <v>970</v>
      </c>
      <c r="B2059" t="s">
        <v>971</v>
      </c>
      <c r="C2059" t="s">
        <v>4935</v>
      </c>
      <c r="D2059" t="s">
        <v>5289</v>
      </c>
      <c r="E2059" t="s">
        <v>6401</v>
      </c>
      <c r="F2059" t="s">
        <v>5314</v>
      </c>
    </row>
    <row r="2060" spans="1:6">
      <c r="A2060" s="4" t="s">
        <v>972</v>
      </c>
      <c r="B2060" t="s">
        <v>973</v>
      </c>
      <c r="C2060" t="s">
        <v>4935</v>
      </c>
      <c r="D2060" t="s">
        <v>5289</v>
      </c>
      <c r="E2060" t="s">
        <v>6400</v>
      </c>
      <c r="F2060" t="s">
        <v>5314</v>
      </c>
    </row>
    <row r="2061" spans="1:6">
      <c r="A2061" s="4" t="s">
        <v>964</v>
      </c>
      <c r="B2061" t="s">
        <v>965</v>
      </c>
      <c r="C2061" t="s">
        <v>4935</v>
      </c>
      <c r="D2061" t="s">
        <v>5289</v>
      </c>
      <c r="E2061" t="s">
        <v>6404</v>
      </c>
      <c r="F2061" t="s">
        <v>5314</v>
      </c>
    </row>
    <row r="2062" spans="1:6">
      <c r="A2062" s="4" t="s">
        <v>962</v>
      </c>
      <c r="B2062" t="s">
        <v>963</v>
      </c>
      <c r="C2062" t="s">
        <v>4935</v>
      </c>
      <c r="D2062" t="s">
        <v>5289</v>
      </c>
      <c r="E2062" t="s">
        <v>6405</v>
      </c>
      <c r="F2062" t="s">
        <v>5314</v>
      </c>
    </row>
    <row r="2063" spans="1:6">
      <c r="A2063" s="4" t="s">
        <v>974</v>
      </c>
      <c r="B2063" t="s">
        <v>975</v>
      </c>
      <c r="C2063" t="s">
        <v>4935</v>
      </c>
      <c r="D2063" t="s">
        <v>5289</v>
      </c>
      <c r="E2063" t="s">
        <v>6389</v>
      </c>
      <c r="F2063" t="s">
        <v>5314</v>
      </c>
    </row>
    <row r="2064" spans="1:6">
      <c r="A2064" s="4" t="s">
        <v>610</v>
      </c>
      <c r="B2064" t="s">
        <v>611</v>
      </c>
      <c r="C2064" t="s">
        <v>4935</v>
      </c>
      <c r="D2064" t="s">
        <v>5289</v>
      </c>
      <c r="E2064" t="s">
        <v>5633</v>
      </c>
      <c r="F2064" t="s">
        <v>5314</v>
      </c>
    </row>
    <row r="2065" spans="1:6">
      <c r="A2065" s="4" t="s">
        <v>604</v>
      </c>
      <c r="B2065" t="s">
        <v>605</v>
      </c>
      <c r="C2065" t="s">
        <v>4935</v>
      </c>
      <c r="D2065" t="s">
        <v>5289</v>
      </c>
      <c r="E2065" t="s">
        <v>5476</v>
      </c>
      <c r="F2065" t="s">
        <v>5314</v>
      </c>
    </row>
    <row r="2066" spans="1:6">
      <c r="A2066" s="4" t="s">
        <v>606</v>
      </c>
      <c r="B2066" t="s">
        <v>607</v>
      </c>
      <c r="C2066" t="s">
        <v>4935</v>
      </c>
      <c r="D2066" t="s">
        <v>5289</v>
      </c>
      <c r="E2066" t="s">
        <v>5475</v>
      </c>
      <c r="F2066" t="s">
        <v>5314</v>
      </c>
    </row>
    <row r="2067" spans="1:6">
      <c r="A2067" s="4" t="s">
        <v>3899</v>
      </c>
      <c r="B2067" t="s">
        <v>3900</v>
      </c>
      <c r="C2067" t="s">
        <v>4935</v>
      </c>
      <c r="D2067" t="s">
        <v>5289</v>
      </c>
      <c r="E2067" t="s">
        <v>5481</v>
      </c>
      <c r="F2067" t="s">
        <v>5310</v>
      </c>
    </row>
    <row r="2068" spans="1:6">
      <c r="A2068" s="4" t="s">
        <v>3416</v>
      </c>
      <c r="B2068" t="s">
        <v>3417</v>
      </c>
      <c r="C2068" t="s">
        <v>4935</v>
      </c>
      <c r="D2068" t="s">
        <v>5289</v>
      </c>
      <c r="E2068" t="s">
        <v>5430</v>
      </c>
      <c r="F2068" t="s">
        <v>5310</v>
      </c>
    </row>
    <row r="2069" spans="1:6">
      <c r="A2069" s="4" t="s">
        <v>960</v>
      </c>
      <c r="B2069" t="s">
        <v>961</v>
      </c>
      <c r="C2069" t="s">
        <v>4935</v>
      </c>
      <c r="D2069" t="s">
        <v>5289</v>
      </c>
      <c r="E2069" t="s">
        <v>6410</v>
      </c>
      <c r="F2069" t="s">
        <v>5314</v>
      </c>
    </row>
    <row r="2070" spans="1:6">
      <c r="A2070" t="s">
        <v>3182</v>
      </c>
      <c r="B2070" t="s">
        <v>3183</v>
      </c>
      <c r="C2070" t="s">
        <v>4935</v>
      </c>
      <c r="D2070" t="s">
        <v>5289</v>
      </c>
      <c r="E2070" t="s">
        <v>5464</v>
      </c>
      <c r="F2070" t="s">
        <v>5344</v>
      </c>
    </row>
    <row r="2071" spans="1:6">
      <c r="A2071" s="4" t="s">
        <v>2568</v>
      </c>
      <c r="B2071" t="s">
        <v>2569</v>
      </c>
      <c r="C2071" t="s">
        <v>4935</v>
      </c>
      <c r="D2071" t="s">
        <v>5289</v>
      </c>
      <c r="E2071" t="s">
        <v>5330</v>
      </c>
      <c r="F2071" t="s">
        <v>5303</v>
      </c>
    </row>
    <row r="2072" spans="1:6">
      <c r="A2072" t="s">
        <v>3935</v>
      </c>
      <c r="B2072" t="s">
        <v>3936</v>
      </c>
      <c r="C2072" t="s">
        <v>4935</v>
      </c>
      <c r="D2072" t="s">
        <v>5289</v>
      </c>
      <c r="E2072" t="s">
        <v>5329</v>
      </c>
      <c r="F2072" t="s">
        <v>5310</v>
      </c>
    </row>
    <row r="2073" spans="1:6">
      <c r="A2073" s="4" t="s">
        <v>3698</v>
      </c>
      <c r="B2073" t="s">
        <v>3699</v>
      </c>
      <c r="C2073" t="s">
        <v>4935</v>
      </c>
      <c r="D2073" t="s">
        <v>5289</v>
      </c>
      <c r="E2073" t="s">
        <v>5332</v>
      </c>
      <c r="F2073" t="s">
        <v>5310</v>
      </c>
    </row>
    <row r="2074" spans="1:6">
      <c r="A2074" s="4" t="s">
        <v>3700</v>
      </c>
      <c r="B2074" t="s">
        <v>3701</v>
      </c>
      <c r="C2074" t="s">
        <v>4935</v>
      </c>
      <c r="D2074" t="s">
        <v>5289</v>
      </c>
      <c r="E2074" t="s">
        <v>5331</v>
      </c>
      <c r="F2074" t="s">
        <v>5310</v>
      </c>
    </row>
    <row r="2075" spans="1:6">
      <c r="A2075" s="4" t="s">
        <v>662</v>
      </c>
      <c r="B2075" t="s">
        <v>663</v>
      </c>
      <c r="C2075" t="s">
        <v>4935</v>
      </c>
      <c r="D2075" t="s">
        <v>5289</v>
      </c>
      <c r="E2075" t="s">
        <v>6433</v>
      </c>
      <c r="F2075" t="s">
        <v>5314</v>
      </c>
    </row>
    <row r="2076" spans="1:6">
      <c r="A2076" t="s">
        <v>3080</v>
      </c>
      <c r="B2076" t="s">
        <v>3081</v>
      </c>
      <c r="C2076" t="s">
        <v>4946</v>
      </c>
      <c r="D2076" t="s">
        <v>5292</v>
      </c>
      <c r="E2076" t="s">
        <v>3081</v>
      </c>
      <c r="F2076" t="s">
        <v>5308</v>
      </c>
    </row>
    <row r="2077" spans="1:6">
      <c r="A2077" s="4" t="s">
        <v>227</v>
      </c>
      <c r="B2077" t="s">
        <v>228</v>
      </c>
      <c r="C2077" t="s">
        <v>4936</v>
      </c>
      <c r="D2077" t="s">
        <v>5288</v>
      </c>
      <c r="E2077" t="s">
        <v>228</v>
      </c>
      <c r="F2077" t="s">
        <v>5309</v>
      </c>
    </row>
    <row r="2078" spans="1:6">
      <c r="A2078" s="4" t="s">
        <v>229</v>
      </c>
      <c r="B2078" t="s">
        <v>230</v>
      </c>
      <c r="C2078" t="s">
        <v>4936</v>
      </c>
      <c r="D2078" t="s">
        <v>5288</v>
      </c>
      <c r="E2078" t="s">
        <v>230</v>
      </c>
      <c r="F2078" t="s">
        <v>5309</v>
      </c>
    </row>
    <row r="2079" spans="1:6">
      <c r="A2079" s="4" t="s">
        <v>229</v>
      </c>
      <c r="B2079" t="s">
        <v>241</v>
      </c>
      <c r="C2079" t="s">
        <v>4936</v>
      </c>
      <c r="D2079" t="s">
        <v>5288</v>
      </c>
      <c r="E2079" t="s">
        <v>230</v>
      </c>
      <c r="F2079" t="s">
        <v>5309</v>
      </c>
    </row>
    <row r="2080" spans="1:6">
      <c r="A2080" t="s">
        <v>3009</v>
      </c>
      <c r="B2080" t="s">
        <v>3010</v>
      </c>
      <c r="C2080" t="s">
        <v>4941</v>
      </c>
      <c r="D2080" t="s">
        <v>5295</v>
      </c>
      <c r="E2080" t="s">
        <v>5317</v>
      </c>
      <c r="F2080" t="s">
        <v>5308</v>
      </c>
    </row>
    <row r="2081" spans="1:6">
      <c r="A2081" s="4" t="s">
        <v>3800</v>
      </c>
      <c r="B2081" t="s">
        <v>3801</v>
      </c>
      <c r="C2081" t="s">
        <v>4946</v>
      </c>
      <c r="D2081" t="s">
        <v>5292</v>
      </c>
      <c r="E2081" t="s">
        <v>3801</v>
      </c>
      <c r="F2081" t="s">
        <v>5304</v>
      </c>
    </row>
    <row r="2082" spans="1:6">
      <c r="A2082" s="4" t="s">
        <v>806</v>
      </c>
      <c r="B2082" t="s">
        <v>807</v>
      </c>
      <c r="C2082" t="s">
        <v>4936</v>
      </c>
      <c r="D2082" t="s">
        <v>5288</v>
      </c>
      <c r="E2082" t="s">
        <v>807</v>
      </c>
      <c r="F2082" t="s">
        <v>5309</v>
      </c>
    </row>
    <row r="2083" spans="1:6">
      <c r="A2083" s="4" t="s">
        <v>810</v>
      </c>
      <c r="B2083" t="s">
        <v>811</v>
      </c>
      <c r="C2083" t="s">
        <v>4936</v>
      </c>
      <c r="D2083" t="s">
        <v>5288</v>
      </c>
      <c r="E2083" t="s">
        <v>811</v>
      </c>
      <c r="F2083" t="s">
        <v>5309</v>
      </c>
    </row>
    <row r="2084" spans="1:6">
      <c r="A2084" s="4" t="s">
        <v>808</v>
      </c>
      <c r="B2084" t="s">
        <v>809</v>
      </c>
      <c r="C2084" t="s">
        <v>4936</v>
      </c>
      <c r="D2084" t="s">
        <v>5288</v>
      </c>
      <c r="E2084" t="s">
        <v>809</v>
      </c>
      <c r="F2084" t="s">
        <v>5309</v>
      </c>
    </row>
    <row r="2085" spans="1:6">
      <c r="A2085" s="4" t="s">
        <v>822</v>
      </c>
      <c r="B2085" t="s">
        <v>823</v>
      </c>
      <c r="C2085" t="s">
        <v>4936</v>
      </c>
      <c r="D2085" t="s">
        <v>5288</v>
      </c>
      <c r="E2085" t="s">
        <v>823</v>
      </c>
      <c r="F2085" t="s">
        <v>5303</v>
      </c>
    </row>
    <row r="2086" spans="1:6">
      <c r="A2086" s="4" t="s">
        <v>1313</v>
      </c>
      <c r="B2086" t="s">
        <v>1314</v>
      </c>
      <c r="C2086" t="s">
        <v>4936</v>
      </c>
      <c r="D2086" t="s">
        <v>5288</v>
      </c>
      <c r="E2086" t="s">
        <v>1314</v>
      </c>
      <c r="F2086" t="s">
        <v>5309</v>
      </c>
    </row>
    <row r="2087" spans="1:6">
      <c r="A2087" s="4" t="s">
        <v>820</v>
      </c>
      <c r="B2087" t="s">
        <v>821</v>
      </c>
      <c r="C2087" t="s">
        <v>4936</v>
      </c>
      <c r="D2087" t="s">
        <v>5288</v>
      </c>
      <c r="E2087" t="s">
        <v>821</v>
      </c>
      <c r="F2087" t="s">
        <v>5303</v>
      </c>
    </row>
    <row r="2088" spans="1:6">
      <c r="A2088" s="4" t="s">
        <v>818</v>
      </c>
      <c r="B2088" t="s">
        <v>819</v>
      </c>
      <c r="C2088" t="s">
        <v>4936</v>
      </c>
      <c r="D2088" t="s">
        <v>5288</v>
      </c>
      <c r="E2088" t="s">
        <v>819</v>
      </c>
      <c r="F2088" t="s">
        <v>5303</v>
      </c>
    </row>
    <row r="2089" spans="1:6">
      <c r="A2089" s="4" t="s">
        <v>792</v>
      </c>
      <c r="B2089" t="s">
        <v>793</v>
      </c>
      <c r="C2089" t="s">
        <v>4941</v>
      </c>
      <c r="D2089" t="s">
        <v>5295</v>
      </c>
      <c r="E2089" t="s">
        <v>6350</v>
      </c>
      <c r="F2089" t="s">
        <v>5309</v>
      </c>
    </row>
    <row r="2090" spans="1:6">
      <c r="A2090" s="4" t="s">
        <v>730</v>
      </c>
      <c r="B2090" t="s">
        <v>731</v>
      </c>
      <c r="C2090" t="s">
        <v>4941</v>
      </c>
      <c r="D2090" t="s">
        <v>5295</v>
      </c>
      <c r="E2090" t="s">
        <v>6349</v>
      </c>
      <c r="F2090" t="s">
        <v>5309</v>
      </c>
    </row>
    <row r="2091" spans="1:6">
      <c r="A2091" s="4" t="s">
        <v>732</v>
      </c>
      <c r="B2091" t="s">
        <v>733</v>
      </c>
      <c r="C2091" t="s">
        <v>4941</v>
      </c>
      <c r="D2091" t="s">
        <v>5295</v>
      </c>
      <c r="E2091" t="s">
        <v>6348</v>
      </c>
      <c r="F2091" t="s">
        <v>5309</v>
      </c>
    </row>
    <row r="2092" spans="1:6">
      <c r="A2092" s="4" t="s">
        <v>1305</v>
      </c>
      <c r="B2092" t="s">
        <v>1306</v>
      </c>
      <c r="C2092" t="s">
        <v>4935</v>
      </c>
      <c r="D2092" t="s">
        <v>5289</v>
      </c>
      <c r="E2092" t="s">
        <v>6421</v>
      </c>
      <c r="F2092" t="s">
        <v>5314</v>
      </c>
    </row>
    <row r="2093" spans="1:6">
      <c r="A2093" t="s">
        <v>5277</v>
      </c>
      <c r="B2093" t="s">
        <v>5278</v>
      </c>
      <c r="C2093" t="s">
        <v>4935</v>
      </c>
      <c r="D2093" t="s">
        <v>5289</v>
      </c>
      <c r="E2093" t="s">
        <v>5421</v>
      </c>
      <c r="F2093" t="s">
        <v>5306</v>
      </c>
    </row>
    <row r="2094" spans="1:6">
      <c r="A2094" t="s">
        <v>3903</v>
      </c>
      <c r="B2094" t="s">
        <v>3904</v>
      </c>
      <c r="C2094" t="s">
        <v>4935</v>
      </c>
      <c r="D2094" t="s">
        <v>5289</v>
      </c>
      <c r="E2094" t="s">
        <v>5420</v>
      </c>
      <c r="F2094" t="s">
        <v>5310</v>
      </c>
    </row>
    <row r="2095" spans="1:6">
      <c r="A2095" s="4" t="s">
        <v>3704</v>
      </c>
      <c r="B2095" t="s">
        <v>3705</v>
      </c>
      <c r="C2095" t="s">
        <v>4935</v>
      </c>
      <c r="D2095" t="s">
        <v>5289</v>
      </c>
      <c r="E2095" t="s">
        <v>5419</v>
      </c>
      <c r="F2095" t="s">
        <v>5310</v>
      </c>
    </row>
    <row r="2096" spans="1:6">
      <c r="A2096" t="s">
        <v>3003</v>
      </c>
      <c r="B2096" t="s">
        <v>3004</v>
      </c>
      <c r="C2096" t="s">
        <v>4935</v>
      </c>
      <c r="D2096" t="s">
        <v>5289</v>
      </c>
      <c r="E2096" t="s">
        <v>5418</v>
      </c>
      <c r="F2096" t="s">
        <v>5344</v>
      </c>
    </row>
    <row r="2097" spans="1:6">
      <c r="A2097" s="4" t="s">
        <v>1411</v>
      </c>
      <c r="B2097" t="s">
        <v>1412</v>
      </c>
      <c r="C2097" t="s">
        <v>4935</v>
      </c>
      <c r="D2097" t="s">
        <v>5289</v>
      </c>
      <c r="E2097" t="s">
        <v>6457</v>
      </c>
      <c r="F2097" t="s">
        <v>5314</v>
      </c>
    </row>
    <row r="2098" spans="1:6">
      <c r="A2098" s="4" t="s">
        <v>1413</v>
      </c>
      <c r="B2098" t="s">
        <v>1414</v>
      </c>
      <c r="C2098" t="s">
        <v>4935</v>
      </c>
      <c r="D2098" t="s">
        <v>5289</v>
      </c>
      <c r="E2098" t="s">
        <v>6409</v>
      </c>
      <c r="F2098" t="s">
        <v>5314</v>
      </c>
    </row>
    <row r="2099" spans="1:6">
      <c r="A2099" s="4" t="s">
        <v>1409</v>
      </c>
      <c r="B2099" t="s">
        <v>1410</v>
      </c>
      <c r="C2099" t="s">
        <v>4935</v>
      </c>
      <c r="D2099" t="s">
        <v>5289</v>
      </c>
      <c r="E2099" t="s">
        <v>6458</v>
      </c>
      <c r="F2099" t="s">
        <v>5314</v>
      </c>
    </row>
    <row r="2100" spans="1:6">
      <c r="A2100" s="4" t="s">
        <v>1008</v>
      </c>
      <c r="B2100" t="s">
        <v>1009</v>
      </c>
      <c r="C2100" t="s">
        <v>4935</v>
      </c>
      <c r="D2100" t="s">
        <v>5289</v>
      </c>
      <c r="E2100" t="s">
        <v>6419</v>
      </c>
      <c r="F2100" t="s">
        <v>5314</v>
      </c>
    </row>
    <row r="2101" spans="1:6">
      <c r="A2101" s="4" t="s">
        <v>458</v>
      </c>
      <c r="B2101" t="s">
        <v>459</v>
      </c>
      <c r="C2101" t="s">
        <v>4935</v>
      </c>
      <c r="D2101" t="s">
        <v>5289</v>
      </c>
      <c r="E2101" t="s">
        <v>6464</v>
      </c>
      <c r="F2101" t="s">
        <v>5314</v>
      </c>
    </row>
    <row r="2102" spans="1:6">
      <c r="A2102" s="4" t="s">
        <v>460</v>
      </c>
      <c r="B2102" t="s">
        <v>461</v>
      </c>
      <c r="C2102" t="s">
        <v>4935</v>
      </c>
      <c r="D2102" t="s">
        <v>5289</v>
      </c>
      <c r="E2102" t="s">
        <v>6463</v>
      </c>
      <c r="F2102" t="s">
        <v>5314</v>
      </c>
    </row>
    <row r="2103" spans="1:6">
      <c r="A2103" s="4" t="s">
        <v>540</v>
      </c>
      <c r="B2103" t="s">
        <v>541</v>
      </c>
      <c r="C2103" t="s">
        <v>4939</v>
      </c>
      <c r="D2103" t="s">
        <v>5298</v>
      </c>
      <c r="E2103" t="s">
        <v>6304</v>
      </c>
      <c r="F2103" t="s">
        <v>5308</v>
      </c>
    </row>
    <row r="2104" spans="1:6">
      <c r="A2104" s="4" t="s">
        <v>542</v>
      </c>
      <c r="B2104" t="s">
        <v>543</v>
      </c>
      <c r="C2104" t="s">
        <v>4939</v>
      </c>
      <c r="D2104" t="s">
        <v>5298</v>
      </c>
      <c r="E2104" t="s">
        <v>6303</v>
      </c>
      <c r="F2104" t="s">
        <v>5308</v>
      </c>
    </row>
    <row r="2105" spans="1:6">
      <c r="A2105" s="4" t="s">
        <v>536</v>
      </c>
      <c r="B2105" t="s">
        <v>537</v>
      </c>
      <c r="C2105" t="s">
        <v>4939</v>
      </c>
      <c r="D2105" t="s">
        <v>5298</v>
      </c>
      <c r="E2105" t="s">
        <v>6306</v>
      </c>
      <c r="F2105" t="s">
        <v>5308</v>
      </c>
    </row>
    <row r="2106" spans="1:6">
      <c r="A2106" s="4" t="s">
        <v>544</v>
      </c>
      <c r="B2106" t="s">
        <v>545</v>
      </c>
      <c r="C2106" t="s">
        <v>4939</v>
      </c>
      <c r="D2106" t="s">
        <v>5298</v>
      </c>
      <c r="E2106" t="s">
        <v>6302</v>
      </c>
      <c r="F2106" t="s">
        <v>5308</v>
      </c>
    </row>
    <row r="2107" spans="1:6">
      <c r="A2107" s="4" t="s">
        <v>538</v>
      </c>
      <c r="B2107" t="s">
        <v>539</v>
      </c>
      <c r="C2107" t="s">
        <v>4939</v>
      </c>
      <c r="D2107" t="s">
        <v>5298</v>
      </c>
      <c r="E2107" t="s">
        <v>6305</v>
      </c>
      <c r="F2107" t="s">
        <v>5308</v>
      </c>
    </row>
    <row r="2108" spans="1:6">
      <c r="A2108" s="4" t="s">
        <v>546</v>
      </c>
      <c r="B2108" t="s">
        <v>547</v>
      </c>
      <c r="C2108" t="s">
        <v>4939</v>
      </c>
      <c r="D2108" t="s">
        <v>5298</v>
      </c>
      <c r="E2108" t="s">
        <v>6301</v>
      </c>
      <c r="F2108" t="s">
        <v>5308</v>
      </c>
    </row>
    <row r="2109" spans="1:6">
      <c r="A2109" s="4" t="s">
        <v>1321</v>
      </c>
      <c r="B2109" t="s">
        <v>1322</v>
      </c>
      <c r="C2109" t="s">
        <v>4936</v>
      </c>
      <c r="D2109" t="s">
        <v>5288</v>
      </c>
      <c r="E2109" t="s">
        <v>5944</v>
      </c>
      <c r="F2109" t="s">
        <v>5309</v>
      </c>
    </row>
    <row r="2110" spans="1:6">
      <c r="A2110" s="4" t="s">
        <v>1319</v>
      </c>
      <c r="B2110" t="s">
        <v>1320</v>
      </c>
      <c r="C2110" t="s">
        <v>4936</v>
      </c>
      <c r="D2110" t="s">
        <v>5288</v>
      </c>
      <c r="E2110" t="s">
        <v>5945</v>
      </c>
      <c r="F2110" t="s">
        <v>5309</v>
      </c>
    </row>
    <row r="2111" spans="1:6">
      <c r="A2111" s="4" t="s">
        <v>248</v>
      </c>
      <c r="B2111" t="s">
        <v>249</v>
      </c>
      <c r="C2111" t="s">
        <v>4937</v>
      </c>
      <c r="D2111" t="s">
        <v>5293</v>
      </c>
      <c r="E2111" t="s">
        <v>6347</v>
      </c>
      <c r="F2111" t="s">
        <v>6308</v>
      </c>
    </row>
    <row r="2112" spans="1:6">
      <c r="A2112" s="4" t="s">
        <v>195</v>
      </c>
      <c r="B2112" t="s">
        <v>196</v>
      </c>
      <c r="C2112" t="s">
        <v>4937</v>
      </c>
      <c r="D2112" t="s">
        <v>5293</v>
      </c>
      <c r="E2112" t="s">
        <v>6346</v>
      </c>
      <c r="F2112" t="s">
        <v>6308</v>
      </c>
    </row>
    <row r="2113" spans="1:6">
      <c r="A2113" s="4" t="s">
        <v>324</v>
      </c>
      <c r="B2113" t="s">
        <v>325</v>
      </c>
      <c r="C2113" t="s">
        <v>4937</v>
      </c>
      <c r="D2113" t="s">
        <v>5293</v>
      </c>
      <c r="E2113" t="s">
        <v>6345</v>
      </c>
      <c r="F2113" t="s">
        <v>6308</v>
      </c>
    </row>
    <row r="2114" spans="1:6">
      <c r="A2114" s="4" t="s">
        <v>3788</v>
      </c>
      <c r="B2114" t="s">
        <v>3789</v>
      </c>
      <c r="C2114" t="s">
        <v>4936</v>
      </c>
      <c r="D2114" t="s">
        <v>5288</v>
      </c>
      <c r="E2114" t="s">
        <v>3789</v>
      </c>
      <c r="F2114" t="s">
        <v>5309</v>
      </c>
    </row>
    <row r="2115" spans="1:6">
      <c r="A2115" s="4" t="s">
        <v>1185</v>
      </c>
      <c r="B2115" t="s">
        <v>1186</v>
      </c>
      <c r="C2115" t="s">
        <v>4936</v>
      </c>
      <c r="D2115" t="s">
        <v>5288</v>
      </c>
      <c r="E2115" t="s">
        <v>1186</v>
      </c>
      <c r="F2115" t="s">
        <v>5309</v>
      </c>
    </row>
    <row r="2116" spans="1:6">
      <c r="A2116" s="4" t="s">
        <v>982</v>
      </c>
      <c r="B2116" t="s">
        <v>983</v>
      </c>
      <c r="C2116" t="s">
        <v>4935</v>
      </c>
      <c r="D2116" t="s">
        <v>5289</v>
      </c>
      <c r="E2116" t="s">
        <v>6416</v>
      </c>
      <c r="F2116" t="s">
        <v>5314</v>
      </c>
    </row>
    <row r="2117" spans="1:6">
      <c r="A2117" s="4" t="s">
        <v>3702</v>
      </c>
      <c r="B2117" t="s">
        <v>3703</v>
      </c>
      <c r="C2117" t="s">
        <v>4935</v>
      </c>
      <c r="D2117" t="s">
        <v>5289</v>
      </c>
      <c r="E2117" t="s">
        <v>3703</v>
      </c>
      <c r="F2117" t="s">
        <v>5310</v>
      </c>
    </row>
    <row r="2118" spans="1:6">
      <c r="A2118" s="4" t="s">
        <v>3784</v>
      </c>
      <c r="B2118" t="s">
        <v>3785</v>
      </c>
      <c r="C2118" t="s">
        <v>4935</v>
      </c>
      <c r="D2118" t="s">
        <v>5289</v>
      </c>
      <c r="E2118" t="s">
        <v>3785</v>
      </c>
      <c r="F2118" t="s">
        <v>5310</v>
      </c>
    </row>
    <row r="2119" spans="1:6">
      <c r="A2119" s="4" t="s">
        <v>672</v>
      </c>
      <c r="B2119" t="s">
        <v>673</v>
      </c>
      <c r="C2119" t="s">
        <v>4935</v>
      </c>
      <c r="D2119" t="s">
        <v>5289</v>
      </c>
      <c r="E2119" t="s">
        <v>6451</v>
      </c>
      <c r="F2119" t="s">
        <v>5314</v>
      </c>
    </row>
    <row r="2120" spans="1:6">
      <c r="A2120" s="4" t="s">
        <v>602</v>
      </c>
      <c r="B2120" t="s">
        <v>603</v>
      </c>
      <c r="C2120" t="s">
        <v>4935</v>
      </c>
      <c r="D2120" t="s">
        <v>5289</v>
      </c>
      <c r="E2120" t="s">
        <v>6446</v>
      </c>
      <c r="F2120" t="s">
        <v>5314</v>
      </c>
    </row>
    <row r="2121" spans="1:6">
      <c r="A2121" t="s">
        <v>3922</v>
      </c>
      <c r="B2121" t="s">
        <v>3923</v>
      </c>
      <c r="C2121" t="s">
        <v>4939</v>
      </c>
      <c r="D2121" t="s">
        <v>5298</v>
      </c>
      <c r="E2121" t="s">
        <v>4939</v>
      </c>
      <c r="F2121" t="s">
        <v>5290</v>
      </c>
    </row>
    <row r="2122" spans="1:6">
      <c r="A2122" s="4" t="s">
        <v>3418</v>
      </c>
      <c r="B2122" t="s">
        <v>3419</v>
      </c>
      <c r="C2122" t="s">
        <v>4936</v>
      </c>
      <c r="D2122" t="s">
        <v>5288</v>
      </c>
      <c r="E2122" t="s">
        <v>3419</v>
      </c>
      <c r="F2122" t="s">
        <v>5305</v>
      </c>
    </row>
    <row r="2123" spans="1:6">
      <c r="A2123" s="4" t="s">
        <v>816</v>
      </c>
      <c r="B2123" t="s">
        <v>817</v>
      </c>
      <c r="C2123" t="s">
        <v>4936</v>
      </c>
      <c r="D2123" t="s">
        <v>5288</v>
      </c>
      <c r="E2123" t="s">
        <v>817</v>
      </c>
      <c r="F2123" t="s">
        <v>5309</v>
      </c>
    </row>
    <row r="2124" spans="1:6">
      <c r="A2124" t="s">
        <v>5097</v>
      </c>
      <c r="B2124" t="s">
        <v>5098</v>
      </c>
      <c r="C2124" t="s">
        <v>4936</v>
      </c>
      <c r="D2124" t="s">
        <v>5288</v>
      </c>
      <c r="E2124" t="s">
        <v>5098</v>
      </c>
      <c r="F2124" t="s">
        <v>5310</v>
      </c>
    </row>
    <row r="2125" spans="1:6">
      <c r="A2125" s="4" t="s">
        <v>1289</v>
      </c>
      <c r="B2125" t="s">
        <v>1290</v>
      </c>
      <c r="C2125" t="s">
        <v>4936</v>
      </c>
      <c r="D2125" t="s">
        <v>5288</v>
      </c>
      <c r="E2125" t="s">
        <v>1290</v>
      </c>
      <c r="F2125" t="s">
        <v>5309</v>
      </c>
    </row>
    <row r="2126" spans="1:6">
      <c r="A2126" s="4" t="s">
        <v>1291</v>
      </c>
      <c r="B2126" t="s">
        <v>1292</v>
      </c>
      <c r="C2126" t="s">
        <v>4936</v>
      </c>
      <c r="D2126" t="s">
        <v>5288</v>
      </c>
      <c r="E2126" t="s">
        <v>1292</v>
      </c>
      <c r="F2126" t="s">
        <v>5309</v>
      </c>
    </row>
    <row r="2127" spans="1:6">
      <c r="A2127" s="4" t="s">
        <v>814</v>
      </c>
      <c r="B2127" t="s">
        <v>815</v>
      </c>
      <c r="C2127" t="s">
        <v>4936</v>
      </c>
      <c r="D2127" t="s">
        <v>5288</v>
      </c>
      <c r="E2127" t="s">
        <v>815</v>
      </c>
      <c r="F2127" t="s">
        <v>5309</v>
      </c>
    </row>
    <row r="2128" spans="1:6">
      <c r="A2128" t="s">
        <v>3072</v>
      </c>
      <c r="B2128" t="s">
        <v>3073</v>
      </c>
      <c r="C2128" t="s">
        <v>4936</v>
      </c>
      <c r="D2128" t="s">
        <v>5288</v>
      </c>
      <c r="E2128" t="s">
        <v>3073</v>
      </c>
      <c r="F2128" t="s">
        <v>5309</v>
      </c>
    </row>
    <row r="2129" spans="1:6">
      <c r="A2129" t="s">
        <v>5093</v>
      </c>
      <c r="B2129" t="s">
        <v>5094</v>
      </c>
      <c r="C2129" t="s">
        <v>4936</v>
      </c>
      <c r="D2129" t="s">
        <v>5288</v>
      </c>
      <c r="E2129" t="s">
        <v>5094</v>
      </c>
      <c r="F2129" t="s">
        <v>5304</v>
      </c>
    </row>
    <row r="2130" spans="1:6">
      <c r="A2130" s="4" t="s">
        <v>5062</v>
      </c>
      <c r="B2130" t="s">
        <v>5063</v>
      </c>
      <c r="C2130" t="s">
        <v>4935</v>
      </c>
      <c r="D2130" t="s">
        <v>5289</v>
      </c>
      <c r="E2130" t="s">
        <v>6391</v>
      </c>
      <c r="F2130" t="s">
        <v>5314</v>
      </c>
    </row>
    <row r="2131" spans="1:6">
      <c r="A2131" s="4" t="s">
        <v>5060</v>
      </c>
      <c r="B2131" t="s">
        <v>5061</v>
      </c>
      <c r="C2131" t="s">
        <v>4935</v>
      </c>
      <c r="D2131" t="s">
        <v>5289</v>
      </c>
      <c r="E2131" t="s">
        <v>6392</v>
      </c>
      <c r="F2131" t="s">
        <v>5314</v>
      </c>
    </row>
    <row r="2132" spans="1:6">
      <c r="A2132" s="4" t="s">
        <v>1197</v>
      </c>
      <c r="B2132" t="s">
        <v>1198</v>
      </c>
      <c r="C2132" t="s">
        <v>4935</v>
      </c>
      <c r="D2132" t="s">
        <v>5289</v>
      </c>
      <c r="E2132" t="s">
        <v>6429</v>
      </c>
      <c r="F2132" t="s">
        <v>5314</v>
      </c>
    </row>
    <row r="2133" spans="1:6">
      <c r="A2133" s="4" t="s">
        <v>1199</v>
      </c>
      <c r="B2133" t="s">
        <v>1200</v>
      </c>
      <c r="C2133" t="s">
        <v>4935</v>
      </c>
      <c r="D2133" t="s">
        <v>5289</v>
      </c>
      <c r="E2133" t="s">
        <v>6428</v>
      </c>
      <c r="F2133" t="s">
        <v>5314</v>
      </c>
    </row>
    <row r="2134" spans="1:6">
      <c r="A2134" t="s">
        <v>3959</v>
      </c>
      <c r="B2134" t="s">
        <v>3960</v>
      </c>
      <c r="C2134" t="s">
        <v>4947</v>
      </c>
      <c r="D2134" t="s">
        <v>5290</v>
      </c>
      <c r="E2134" t="s">
        <v>3960</v>
      </c>
      <c r="F2134" t="s">
        <v>5310</v>
      </c>
    </row>
    <row r="2135" spans="1:6">
      <c r="A2135" s="4" t="s">
        <v>3770</v>
      </c>
      <c r="B2135" t="s">
        <v>3771</v>
      </c>
      <c r="C2135" t="s">
        <v>4947</v>
      </c>
      <c r="D2135" t="s">
        <v>5290</v>
      </c>
      <c r="E2135" t="s">
        <v>3771</v>
      </c>
      <c r="F2135" t="s">
        <v>5310</v>
      </c>
    </row>
    <row r="2136" spans="1:6">
      <c r="A2136" t="s">
        <v>4182</v>
      </c>
      <c r="B2136" t="s">
        <v>4183</v>
      </c>
      <c r="C2136" t="s">
        <v>4936</v>
      </c>
      <c r="D2136" t="s">
        <v>5288</v>
      </c>
      <c r="E2136" t="s">
        <v>4183</v>
      </c>
      <c r="F2136" t="s">
        <v>5304</v>
      </c>
    </row>
    <row r="2137" spans="1:6">
      <c r="A2137" s="4" t="s">
        <v>1309</v>
      </c>
      <c r="B2137" t="s">
        <v>1310</v>
      </c>
      <c r="C2137" t="s">
        <v>4935</v>
      </c>
      <c r="D2137" t="s">
        <v>5289</v>
      </c>
      <c r="E2137" t="s">
        <v>6414</v>
      </c>
      <c r="F2137" t="s">
        <v>5314</v>
      </c>
    </row>
    <row r="2138" spans="1:6">
      <c r="A2138" t="s">
        <v>3363</v>
      </c>
      <c r="B2138" t="s">
        <v>3364</v>
      </c>
      <c r="C2138" t="s">
        <v>4947</v>
      </c>
      <c r="D2138" t="s">
        <v>5290</v>
      </c>
      <c r="E2138" t="s">
        <v>3364</v>
      </c>
      <c r="F2138" t="s">
        <v>5305</v>
      </c>
    </row>
    <row r="2139" spans="1:6">
      <c r="A2139" s="4" t="s">
        <v>3790</v>
      </c>
      <c r="B2139" t="s">
        <v>3791</v>
      </c>
      <c r="C2139" t="s">
        <v>4936</v>
      </c>
      <c r="D2139" t="s">
        <v>5288</v>
      </c>
      <c r="E2139" t="s">
        <v>3791</v>
      </c>
      <c r="F2139" t="s">
        <v>5310</v>
      </c>
    </row>
    <row r="2140" spans="1:6">
      <c r="A2140" s="4" t="s">
        <v>3521</v>
      </c>
      <c r="B2140" t="s">
        <v>3522</v>
      </c>
      <c r="C2140" t="s">
        <v>4946</v>
      </c>
      <c r="D2140" t="s">
        <v>5292</v>
      </c>
      <c r="E2140" t="s">
        <v>3522</v>
      </c>
      <c r="F2140" t="s">
        <v>5304</v>
      </c>
    </row>
    <row r="2141" spans="1:6">
      <c r="A2141" s="4" t="s">
        <v>4966</v>
      </c>
      <c r="B2141" t="s">
        <v>4967</v>
      </c>
      <c r="C2141" t="s">
        <v>4937</v>
      </c>
      <c r="D2141" t="s">
        <v>5293</v>
      </c>
      <c r="E2141" t="s">
        <v>6326</v>
      </c>
      <c r="F2141" t="s">
        <v>6315</v>
      </c>
    </row>
    <row r="2142" spans="1:6">
      <c r="A2142" s="4" t="s">
        <v>4968</v>
      </c>
      <c r="B2142" t="s">
        <v>4969</v>
      </c>
      <c r="C2142" t="s">
        <v>4937</v>
      </c>
      <c r="D2142" t="s">
        <v>5293</v>
      </c>
      <c r="E2142" t="s">
        <v>6325</v>
      </c>
      <c r="F2142" t="s">
        <v>6315</v>
      </c>
    </row>
    <row r="2143" spans="1:6">
      <c r="A2143" s="4" t="s">
        <v>4970</v>
      </c>
      <c r="B2143" t="s">
        <v>4971</v>
      </c>
      <c r="C2143" t="s">
        <v>4937</v>
      </c>
      <c r="D2143" t="s">
        <v>5293</v>
      </c>
      <c r="E2143" t="s">
        <v>6324</v>
      </c>
      <c r="F2143" t="s">
        <v>6315</v>
      </c>
    </row>
    <row r="2144" spans="1:6">
      <c r="A2144" s="4" t="s">
        <v>3854</v>
      </c>
      <c r="B2144" t="s">
        <v>3855</v>
      </c>
      <c r="C2144" t="s">
        <v>4948</v>
      </c>
      <c r="D2144" t="s">
        <v>5300</v>
      </c>
      <c r="E2144" t="s">
        <v>3855</v>
      </c>
      <c r="F2144" t="s">
        <v>5310</v>
      </c>
    </row>
    <row r="2145" spans="1:6">
      <c r="A2145" s="4" t="s">
        <v>3515</v>
      </c>
      <c r="B2145" t="s">
        <v>3516</v>
      </c>
      <c r="C2145" t="s">
        <v>4948</v>
      </c>
      <c r="D2145" t="s">
        <v>5300</v>
      </c>
      <c r="E2145" t="s">
        <v>3516</v>
      </c>
      <c r="F2145" t="s">
        <v>5310</v>
      </c>
    </row>
    <row r="2146" spans="1:6">
      <c r="A2146" s="4" t="s">
        <v>3517</v>
      </c>
      <c r="B2146" t="s">
        <v>3518</v>
      </c>
      <c r="C2146" t="s">
        <v>4948</v>
      </c>
      <c r="D2146" t="s">
        <v>5300</v>
      </c>
      <c r="E2146" t="s">
        <v>3518</v>
      </c>
      <c r="F2146" t="s">
        <v>5310</v>
      </c>
    </row>
    <row r="2147" spans="1:6">
      <c r="A2147" s="4" t="s">
        <v>3513</v>
      </c>
      <c r="B2147" t="s">
        <v>3514</v>
      </c>
      <c r="C2147" t="s">
        <v>4948</v>
      </c>
      <c r="D2147" t="s">
        <v>5300</v>
      </c>
      <c r="E2147" t="s">
        <v>3514</v>
      </c>
      <c r="F2147" t="s">
        <v>5310</v>
      </c>
    </row>
    <row r="2148" spans="1:6">
      <c r="A2148" s="4" t="s">
        <v>3778</v>
      </c>
      <c r="B2148" t="s">
        <v>3779</v>
      </c>
      <c r="C2148" t="s">
        <v>4948</v>
      </c>
      <c r="D2148" t="s">
        <v>5300</v>
      </c>
      <c r="E2148" t="s">
        <v>3779</v>
      </c>
      <c r="F2148" t="s">
        <v>5310</v>
      </c>
    </row>
    <row r="2149" spans="1:6">
      <c r="A2149" s="4" t="s">
        <v>3523</v>
      </c>
      <c r="B2149" t="s">
        <v>3524</v>
      </c>
      <c r="C2149" t="s">
        <v>4939</v>
      </c>
      <c r="D2149" t="s">
        <v>5298</v>
      </c>
      <c r="E2149" t="s">
        <v>3524</v>
      </c>
      <c r="F2149" t="s">
        <v>5310</v>
      </c>
    </row>
    <row r="2150" spans="1:6">
      <c r="A2150" t="s">
        <v>4762</v>
      </c>
      <c r="B2150" t="s">
        <v>4763</v>
      </c>
      <c r="C2150" t="s">
        <v>4939</v>
      </c>
      <c r="D2150" t="s">
        <v>5298</v>
      </c>
      <c r="E2150" t="s">
        <v>4763</v>
      </c>
      <c r="F2150" t="s">
        <v>5309</v>
      </c>
    </row>
    <row r="2151" spans="1:6">
      <c r="A2151" t="s">
        <v>4702</v>
      </c>
      <c r="B2151" t="s">
        <v>4703</v>
      </c>
      <c r="C2151" t="s">
        <v>4948</v>
      </c>
      <c r="D2151" t="s">
        <v>5300</v>
      </c>
      <c r="E2151" t="s">
        <v>4703</v>
      </c>
      <c r="F2151" t="s">
        <v>5310</v>
      </c>
    </row>
    <row r="2152" spans="1:6">
      <c r="A2152" s="4" t="s">
        <v>3776</v>
      </c>
      <c r="B2152" t="s">
        <v>3777</v>
      </c>
      <c r="C2152" t="s">
        <v>4948</v>
      </c>
      <c r="D2152" t="s">
        <v>5300</v>
      </c>
      <c r="E2152" t="s">
        <v>3777</v>
      </c>
      <c r="F2152" t="s">
        <v>5310</v>
      </c>
    </row>
    <row r="2153" spans="1:6">
      <c r="A2153" s="4" t="s">
        <v>3856</v>
      </c>
      <c r="B2153" t="s">
        <v>3857</v>
      </c>
      <c r="C2153" t="s">
        <v>4948</v>
      </c>
      <c r="D2153" t="s">
        <v>5300</v>
      </c>
      <c r="E2153" t="s">
        <v>3857</v>
      </c>
      <c r="F2153" t="s">
        <v>5310</v>
      </c>
    </row>
    <row r="2154" spans="1:6">
      <c r="A2154" t="s">
        <v>4460</v>
      </c>
      <c r="B2154" t="s">
        <v>4461</v>
      </c>
      <c r="C2154" t="s">
        <v>4946</v>
      </c>
      <c r="D2154" t="s">
        <v>5292</v>
      </c>
      <c r="E2154" t="s">
        <v>4461</v>
      </c>
      <c r="F2154" t="s">
        <v>5304</v>
      </c>
    </row>
    <row r="2155" spans="1:6">
      <c r="A2155" s="4" t="s">
        <v>796</v>
      </c>
      <c r="B2155" t="s">
        <v>797</v>
      </c>
      <c r="C2155" t="s">
        <v>4946</v>
      </c>
      <c r="D2155" t="s">
        <v>5292</v>
      </c>
      <c r="E2155" t="s">
        <v>5933</v>
      </c>
      <c r="F2155" t="s">
        <v>5309</v>
      </c>
    </row>
    <row r="2156" spans="1:6">
      <c r="A2156" s="4" t="s">
        <v>794</v>
      </c>
      <c r="B2156" t="s">
        <v>795</v>
      </c>
      <c r="C2156" t="s">
        <v>4936</v>
      </c>
      <c r="D2156" t="s">
        <v>5288</v>
      </c>
      <c r="E2156" t="s">
        <v>5952</v>
      </c>
      <c r="F2156" t="s">
        <v>5309</v>
      </c>
    </row>
    <row r="2157" spans="1:6">
      <c r="A2157" s="4" t="s">
        <v>456</v>
      </c>
      <c r="B2157" t="s">
        <v>457</v>
      </c>
      <c r="C2157" t="s">
        <v>4935</v>
      </c>
      <c r="D2157" t="s">
        <v>5289</v>
      </c>
      <c r="E2157" t="s">
        <v>6432</v>
      </c>
      <c r="F2157" t="s">
        <v>5314</v>
      </c>
    </row>
    <row r="2158" spans="1:6">
      <c r="A2158" s="4" t="s">
        <v>798</v>
      </c>
      <c r="B2158" t="s">
        <v>799</v>
      </c>
      <c r="C2158" t="s">
        <v>4936</v>
      </c>
      <c r="D2158" t="s">
        <v>5288</v>
      </c>
      <c r="E2158" t="s">
        <v>799</v>
      </c>
      <c r="F2158" t="s">
        <v>5303</v>
      </c>
    </row>
    <row r="2159" spans="1:6">
      <c r="A2159" s="4" t="s">
        <v>3786</v>
      </c>
      <c r="B2159" t="s">
        <v>3787</v>
      </c>
      <c r="C2159" t="s">
        <v>4936</v>
      </c>
      <c r="D2159" t="s">
        <v>5288</v>
      </c>
      <c r="E2159" t="s">
        <v>3787</v>
      </c>
      <c r="F2159" t="s">
        <v>5304</v>
      </c>
    </row>
    <row r="2160" spans="1:6">
      <c r="A2160" t="s">
        <v>3390</v>
      </c>
      <c r="B2160" t="s">
        <v>3391</v>
      </c>
      <c r="C2160" t="s">
        <v>4936</v>
      </c>
      <c r="D2160" t="s">
        <v>5288</v>
      </c>
      <c r="E2160" t="s">
        <v>3391</v>
      </c>
      <c r="F2160" t="s">
        <v>5305</v>
      </c>
    </row>
    <row r="2161" spans="1:6">
      <c r="A2161" s="4" t="s">
        <v>211</v>
      </c>
      <c r="B2161" t="s">
        <v>212</v>
      </c>
      <c r="C2161" t="s">
        <v>4937</v>
      </c>
      <c r="D2161" t="s">
        <v>5293</v>
      </c>
      <c r="E2161" t="s">
        <v>6313</v>
      </c>
      <c r="F2161" t="s">
        <v>6308</v>
      </c>
    </row>
    <row r="2162" spans="1:6">
      <c r="A2162" s="4" t="s">
        <v>231</v>
      </c>
      <c r="B2162" t="s">
        <v>232</v>
      </c>
      <c r="C2162" t="s">
        <v>4937</v>
      </c>
      <c r="D2162" t="s">
        <v>5293</v>
      </c>
      <c r="E2162" t="s">
        <v>6314</v>
      </c>
      <c r="F2162" t="s">
        <v>6308</v>
      </c>
    </row>
    <row r="2163" spans="1:6">
      <c r="A2163" s="4" t="s">
        <v>268</v>
      </c>
      <c r="B2163" t="s">
        <v>269</v>
      </c>
      <c r="C2163" t="s">
        <v>4937</v>
      </c>
      <c r="D2163" t="s">
        <v>5293</v>
      </c>
      <c r="E2163" t="s">
        <v>6330</v>
      </c>
      <c r="F2163" t="s">
        <v>6308</v>
      </c>
    </row>
    <row r="2164" spans="1:6">
      <c r="A2164" s="4" t="s">
        <v>1407</v>
      </c>
      <c r="B2164" t="s">
        <v>1408</v>
      </c>
      <c r="C2164" t="s">
        <v>4936</v>
      </c>
      <c r="D2164" t="s">
        <v>5288</v>
      </c>
      <c r="E2164" t="s">
        <v>5951</v>
      </c>
      <c r="F2164" t="s">
        <v>5309</v>
      </c>
    </row>
    <row r="2165" spans="1:6">
      <c r="A2165" t="s">
        <v>4121</v>
      </c>
      <c r="B2165" t="s">
        <v>4122</v>
      </c>
      <c r="C2165" t="s">
        <v>4937</v>
      </c>
      <c r="D2165" t="s">
        <v>5293</v>
      </c>
      <c r="E2165" t="s">
        <v>4122</v>
      </c>
      <c r="F2165" t="s">
        <v>5310</v>
      </c>
    </row>
    <row r="2166" spans="1:6">
      <c r="A2166" s="4" t="s">
        <v>3772</v>
      </c>
      <c r="B2166" t="s">
        <v>3773</v>
      </c>
      <c r="C2166" t="s">
        <v>4946</v>
      </c>
      <c r="D2166" t="s">
        <v>5292</v>
      </c>
      <c r="E2166" t="s">
        <v>3773</v>
      </c>
      <c r="F2166" t="s">
        <v>5310</v>
      </c>
    </row>
    <row r="2167" spans="1:6">
      <c r="A2167" t="s">
        <v>4929</v>
      </c>
      <c r="B2167" t="s">
        <v>4930</v>
      </c>
      <c r="C2167" t="s">
        <v>4946</v>
      </c>
      <c r="D2167" t="s">
        <v>5292</v>
      </c>
      <c r="E2167" t="s">
        <v>4930</v>
      </c>
      <c r="F2167" t="s">
        <v>5306</v>
      </c>
    </row>
    <row r="2168" spans="1:6">
      <c r="A2168" t="s">
        <v>3076</v>
      </c>
      <c r="B2168" t="s">
        <v>3077</v>
      </c>
      <c r="C2168" t="s">
        <v>4946</v>
      </c>
      <c r="D2168" t="s">
        <v>5292</v>
      </c>
      <c r="E2168" t="s">
        <v>3077</v>
      </c>
      <c r="F2168" t="s">
        <v>5308</v>
      </c>
    </row>
    <row r="2169" spans="1:6">
      <c r="A2169" t="s">
        <v>4931</v>
      </c>
      <c r="B2169" t="s">
        <v>4932</v>
      </c>
      <c r="C2169" t="s">
        <v>4946</v>
      </c>
      <c r="D2169" t="s">
        <v>5292</v>
      </c>
      <c r="E2169" t="s">
        <v>4932</v>
      </c>
      <c r="F2169" t="s">
        <v>5306</v>
      </c>
    </row>
    <row r="2170" spans="1:6">
      <c r="A2170" s="4" t="s">
        <v>2444</v>
      </c>
      <c r="B2170" t="s">
        <v>2445</v>
      </c>
      <c r="C2170" t="s">
        <v>4946</v>
      </c>
      <c r="D2170" t="s">
        <v>5292</v>
      </c>
      <c r="E2170" t="s">
        <v>2445</v>
      </c>
      <c r="F2170" t="s">
        <v>5303</v>
      </c>
    </row>
    <row r="2171" spans="1:6">
      <c r="A2171" t="s">
        <v>4184</v>
      </c>
      <c r="B2171" t="s">
        <v>4185</v>
      </c>
      <c r="C2171" t="s">
        <v>4947</v>
      </c>
      <c r="D2171" t="s">
        <v>5290</v>
      </c>
      <c r="E2171" t="s">
        <v>4185</v>
      </c>
      <c r="F2171" t="s">
        <v>5310</v>
      </c>
    </row>
    <row r="2172" spans="1:6">
      <c r="A2172" s="4" t="s">
        <v>1315</v>
      </c>
      <c r="B2172" t="s">
        <v>1316</v>
      </c>
      <c r="C2172" t="s">
        <v>4947</v>
      </c>
      <c r="D2172" t="s">
        <v>5290</v>
      </c>
      <c r="E2172" t="s">
        <v>1316</v>
      </c>
      <c r="F2172" t="s">
        <v>5310</v>
      </c>
    </row>
    <row r="2173" spans="1:6">
      <c r="A2173" s="4" t="s">
        <v>1317</v>
      </c>
      <c r="B2173" t="s">
        <v>1318</v>
      </c>
      <c r="C2173" t="s">
        <v>4947</v>
      </c>
      <c r="D2173" t="s">
        <v>5290</v>
      </c>
      <c r="E2173" t="s">
        <v>1318</v>
      </c>
      <c r="F2173" t="s">
        <v>5310</v>
      </c>
    </row>
    <row r="2174" spans="1:6">
      <c r="A2174" s="4" t="s">
        <v>1614</v>
      </c>
      <c r="B2174" t="s">
        <v>1615</v>
      </c>
      <c r="C2174" t="s">
        <v>4939</v>
      </c>
      <c r="D2174" t="s">
        <v>5298</v>
      </c>
      <c r="E2174" t="s">
        <v>5380</v>
      </c>
      <c r="F2174" t="s">
        <v>5314</v>
      </c>
    </row>
    <row r="2175" spans="1:6">
      <c r="A2175" s="4" t="s">
        <v>1608</v>
      </c>
      <c r="B2175" t="s">
        <v>1609</v>
      </c>
      <c r="C2175" t="s">
        <v>4939</v>
      </c>
      <c r="D2175" t="s">
        <v>5298</v>
      </c>
      <c r="E2175" t="s">
        <v>5388</v>
      </c>
      <c r="F2175" t="s">
        <v>5314</v>
      </c>
    </row>
    <row r="2176" spans="1:6">
      <c r="A2176" s="4" t="s">
        <v>318</v>
      </c>
      <c r="B2176" t="s">
        <v>319</v>
      </c>
      <c r="C2176" t="s">
        <v>4940</v>
      </c>
      <c r="D2176" t="s">
        <v>5297</v>
      </c>
      <c r="E2176" t="s">
        <v>6294</v>
      </c>
      <c r="F2176" t="s">
        <v>5309</v>
      </c>
    </row>
    <row r="2177" spans="1:6">
      <c r="A2177" t="s">
        <v>3011</v>
      </c>
      <c r="B2177" t="s">
        <v>3012</v>
      </c>
      <c r="C2177" t="s">
        <v>4941</v>
      </c>
      <c r="D2177" t="s">
        <v>5295</v>
      </c>
      <c r="E2177" t="s">
        <v>3012</v>
      </c>
      <c r="F2177" t="s">
        <v>5308</v>
      </c>
    </row>
    <row r="2178" spans="1:6">
      <c r="A2178" s="4" t="s">
        <v>2642</v>
      </c>
      <c r="B2178" t="s">
        <v>2643</v>
      </c>
      <c r="C2178" t="s">
        <v>4939</v>
      </c>
      <c r="D2178" t="s">
        <v>5298</v>
      </c>
      <c r="E2178" t="s">
        <v>2643</v>
      </c>
      <c r="F2178" t="s">
        <v>5314</v>
      </c>
    </row>
    <row r="2179" spans="1:6">
      <c r="A2179" t="s">
        <v>4458</v>
      </c>
      <c r="B2179" t="s">
        <v>4459</v>
      </c>
      <c r="C2179" t="s">
        <v>4939</v>
      </c>
      <c r="D2179" t="s">
        <v>5298</v>
      </c>
      <c r="E2179" t="s">
        <v>5404</v>
      </c>
      <c r="F2179" t="s">
        <v>5310</v>
      </c>
    </row>
    <row r="2180" spans="1:6">
      <c r="A2180" s="4" t="s">
        <v>2436</v>
      </c>
      <c r="B2180" t="s">
        <v>2437</v>
      </c>
      <c r="C2180" t="s">
        <v>4939</v>
      </c>
      <c r="D2180" t="s">
        <v>5298</v>
      </c>
      <c r="E2180" t="s">
        <v>2437</v>
      </c>
      <c r="F2180" t="s">
        <v>5314</v>
      </c>
    </row>
    <row r="2181" spans="1:6">
      <c r="A2181" s="4" t="s">
        <v>2424</v>
      </c>
      <c r="B2181" t="s">
        <v>2425</v>
      </c>
      <c r="C2181" t="s">
        <v>4939</v>
      </c>
      <c r="D2181" t="s">
        <v>5298</v>
      </c>
      <c r="E2181" t="s">
        <v>2425</v>
      </c>
      <c r="F2181" t="s">
        <v>5309</v>
      </c>
    </row>
    <row r="2182" spans="1:6">
      <c r="A2182" s="4" t="s">
        <v>2434</v>
      </c>
      <c r="B2182" t="s">
        <v>2435</v>
      </c>
      <c r="C2182" t="s">
        <v>4939</v>
      </c>
      <c r="D2182" t="s">
        <v>5298</v>
      </c>
      <c r="E2182" t="s">
        <v>2435</v>
      </c>
      <c r="F2182" t="s">
        <v>5314</v>
      </c>
    </row>
    <row r="2183" spans="1:6">
      <c r="A2183" t="s">
        <v>3909</v>
      </c>
      <c r="B2183" t="s">
        <v>3910</v>
      </c>
      <c r="C2183" t="s">
        <v>4939</v>
      </c>
      <c r="D2183" t="s">
        <v>5298</v>
      </c>
      <c r="E2183" t="s">
        <v>3910</v>
      </c>
      <c r="F2183" t="s">
        <v>5310</v>
      </c>
    </row>
    <row r="2184" spans="1:6">
      <c r="A2184" t="s">
        <v>3907</v>
      </c>
      <c r="B2184" t="s">
        <v>3908</v>
      </c>
      <c r="C2184" t="s">
        <v>4939</v>
      </c>
      <c r="D2184" t="s">
        <v>5298</v>
      </c>
      <c r="E2184" t="s">
        <v>3908</v>
      </c>
      <c r="F2184" t="s">
        <v>5310</v>
      </c>
    </row>
    <row r="2185" spans="1:6">
      <c r="A2185" s="4" t="s">
        <v>824</v>
      </c>
      <c r="B2185" t="s">
        <v>825</v>
      </c>
      <c r="C2185" t="s">
        <v>4936</v>
      </c>
      <c r="D2185" t="s">
        <v>5288</v>
      </c>
      <c r="E2185" t="s">
        <v>825</v>
      </c>
      <c r="F2185" t="s">
        <v>5303</v>
      </c>
    </row>
    <row r="2186" spans="1:6">
      <c r="A2186" s="4" t="s">
        <v>614</v>
      </c>
      <c r="B2186" t="s">
        <v>615</v>
      </c>
      <c r="C2186" t="s">
        <v>4943</v>
      </c>
      <c r="D2186" t="s">
        <v>5299</v>
      </c>
      <c r="E2186" t="s">
        <v>5701</v>
      </c>
      <c r="F2186" t="s">
        <v>5309</v>
      </c>
    </row>
    <row r="2187" spans="1:6">
      <c r="A2187" s="4" t="s">
        <v>548</v>
      </c>
      <c r="B2187" t="s">
        <v>549</v>
      </c>
      <c r="C2187" t="s">
        <v>4943</v>
      </c>
      <c r="D2187" t="s">
        <v>5299</v>
      </c>
      <c r="E2187" t="s">
        <v>5700</v>
      </c>
      <c r="F2187" t="s">
        <v>5309</v>
      </c>
    </row>
    <row r="2188" spans="1:6">
      <c r="A2188" s="4" t="s">
        <v>618</v>
      </c>
      <c r="B2188" t="s">
        <v>619</v>
      </c>
      <c r="C2188" t="s">
        <v>4943</v>
      </c>
      <c r="D2188" t="s">
        <v>5299</v>
      </c>
      <c r="E2188" t="s">
        <v>619</v>
      </c>
      <c r="F2188" t="s">
        <v>5303</v>
      </c>
    </row>
    <row r="2189" spans="1:6">
      <c r="A2189" s="4" t="s">
        <v>616</v>
      </c>
      <c r="B2189" t="s">
        <v>617</v>
      </c>
      <c r="C2189" t="s">
        <v>4943</v>
      </c>
      <c r="D2189" t="s">
        <v>5299</v>
      </c>
      <c r="E2189" t="s">
        <v>5698</v>
      </c>
      <c r="F2189" t="s">
        <v>5309</v>
      </c>
    </row>
    <row r="2190" spans="1:6">
      <c r="A2190" s="4" t="s">
        <v>2478</v>
      </c>
      <c r="B2190" t="s">
        <v>2479</v>
      </c>
      <c r="C2190" t="s">
        <v>4936</v>
      </c>
      <c r="D2190" t="s">
        <v>5288</v>
      </c>
      <c r="E2190" t="s">
        <v>2479</v>
      </c>
      <c r="F2190" t="s">
        <v>5303</v>
      </c>
    </row>
    <row r="2191" spans="1:6">
      <c r="A2191" s="4" t="s">
        <v>1205</v>
      </c>
      <c r="B2191" t="s">
        <v>1206</v>
      </c>
      <c r="C2191" t="s">
        <v>4946</v>
      </c>
      <c r="D2191" t="s">
        <v>5292</v>
      </c>
      <c r="E2191" t="s">
        <v>5934</v>
      </c>
      <c r="F2191" t="s">
        <v>5309</v>
      </c>
    </row>
    <row r="2192" spans="1:6">
      <c r="A2192" s="4" t="s">
        <v>1415</v>
      </c>
      <c r="B2192" t="s">
        <v>1416</v>
      </c>
      <c r="C2192" t="s">
        <v>4947</v>
      </c>
      <c r="D2192" t="s">
        <v>5290</v>
      </c>
      <c r="E2192" t="s">
        <v>5956</v>
      </c>
      <c r="F2192" t="s">
        <v>5305</v>
      </c>
    </row>
    <row r="2193" spans="1:6">
      <c r="A2193" s="4" t="s">
        <v>334</v>
      </c>
      <c r="B2193" t="s">
        <v>335</v>
      </c>
      <c r="C2193" t="s">
        <v>4941</v>
      </c>
      <c r="D2193" t="s">
        <v>5295</v>
      </c>
      <c r="E2193" t="s">
        <v>6357</v>
      </c>
      <c r="F2193" t="s">
        <v>5309</v>
      </c>
    </row>
    <row r="2194" spans="1:6">
      <c r="A2194" s="4" t="s">
        <v>336</v>
      </c>
      <c r="B2194" t="s">
        <v>337</v>
      </c>
      <c r="C2194" t="s">
        <v>4941</v>
      </c>
      <c r="D2194" t="s">
        <v>5295</v>
      </c>
      <c r="E2194" t="s">
        <v>6356</v>
      </c>
      <c r="F2194" t="s">
        <v>5309</v>
      </c>
    </row>
    <row r="2195" spans="1:6">
      <c r="A2195" s="4" t="s">
        <v>726</v>
      </c>
      <c r="B2195" t="s">
        <v>727</v>
      </c>
      <c r="C2195" t="s">
        <v>4941</v>
      </c>
      <c r="D2195" t="s">
        <v>5295</v>
      </c>
      <c r="E2195" t="s">
        <v>6355</v>
      </c>
      <c r="F2195" t="s">
        <v>5309</v>
      </c>
    </row>
    <row r="2196" spans="1:6">
      <c r="A2196" s="4" t="s">
        <v>488</v>
      </c>
      <c r="B2196" t="s">
        <v>489</v>
      </c>
      <c r="C2196" t="s">
        <v>4936</v>
      </c>
      <c r="D2196" t="s">
        <v>5288</v>
      </c>
      <c r="E2196" t="s">
        <v>489</v>
      </c>
      <c r="F2196" t="s">
        <v>5926</v>
      </c>
    </row>
    <row r="2197" spans="1:6">
      <c r="A2197" s="4" t="s">
        <v>918</v>
      </c>
      <c r="B2197" t="s">
        <v>919</v>
      </c>
      <c r="C2197" t="s">
        <v>4936</v>
      </c>
      <c r="D2197" t="s">
        <v>5288</v>
      </c>
      <c r="E2197" t="s">
        <v>919</v>
      </c>
      <c r="F2197" t="s">
        <v>5309</v>
      </c>
    </row>
    <row r="2198" spans="1:6">
      <c r="A2198" s="4" t="s">
        <v>910</v>
      </c>
      <c r="B2198" t="s">
        <v>911</v>
      </c>
      <c r="C2198" t="s">
        <v>4936</v>
      </c>
      <c r="D2198" t="s">
        <v>5288</v>
      </c>
      <c r="E2198" t="s">
        <v>911</v>
      </c>
      <c r="F2198" t="s">
        <v>5926</v>
      </c>
    </row>
    <row r="2199" spans="1:6">
      <c r="A2199" t="s">
        <v>3928</v>
      </c>
      <c r="B2199" t="s">
        <v>3929</v>
      </c>
      <c r="C2199" t="s">
        <v>4936</v>
      </c>
      <c r="D2199" t="s">
        <v>5288</v>
      </c>
      <c r="E2199" t="s">
        <v>3929</v>
      </c>
      <c r="F2199" t="s">
        <v>5304</v>
      </c>
    </row>
    <row r="2200" spans="1:6">
      <c r="A2200" s="4" t="s">
        <v>920</v>
      </c>
      <c r="B2200" t="s">
        <v>921</v>
      </c>
      <c r="C2200" t="s">
        <v>4936</v>
      </c>
      <c r="D2200" t="s">
        <v>5288</v>
      </c>
      <c r="E2200" t="s">
        <v>921</v>
      </c>
      <c r="F2200" t="s">
        <v>5309</v>
      </c>
    </row>
    <row r="2201" spans="1:6">
      <c r="A2201" t="s">
        <v>3074</v>
      </c>
      <c r="B2201" t="s">
        <v>3075</v>
      </c>
      <c r="C2201" t="s">
        <v>4936</v>
      </c>
      <c r="D2201" t="s">
        <v>5288</v>
      </c>
      <c r="E2201" t="s">
        <v>3075</v>
      </c>
      <c r="F2201" t="s">
        <v>5308</v>
      </c>
    </row>
    <row r="2202" spans="1:6">
      <c r="A2202" s="4" t="s">
        <v>924</v>
      </c>
      <c r="B2202" t="s">
        <v>925</v>
      </c>
      <c r="C2202" t="s">
        <v>4936</v>
      </c>
      <c r="D2202" t="s">
        <v>5288</v>
      </c>
      <c r="E2202" t="s">
        <v>925</v>
      </c>
      <c r="F2202" t="s">
        <v>5309</v>
      </c>
    </row>
    <row r="2203" spans="1:6">
      <c r="A2203" s="4" t="s">
        <v>1307</v>
      </c>
      <c r="B2203" t="s">
        <v>1308</v>
      </c>
      <c r="C2203" t="s">
        <v>4935</v>
      </c>
      <c r="D2203" t="s">
        <v>5289</v>
      </c>
      <c r="E2203" t="s">
        <v>6420</v>
      </c>
      <c r="F2203" t="s">
        <v>5314</v>
      </c>
    </row>
    <row r="2204" spans="1:6">
      <c r="A2204" s="4" t="s">
        <v>5052</v>
      </c>
      <c r="B2204" t="s">
        <v>5053</v>
      </c>
      <c r="C2204" t="s">
        <v>4937</v>
      </c>
      <c r="D2204" t="s">
        <v>5293</v>
      </c>
      <c r="E2204" t="s">
        <v>6319</v>
      </c>
      <c r="F2204" t="s">
        <v>6315</v>
      </c>
    </row>
    <row r="2205" spans="1:6">
      <c r="A2205" s="4" t="s">
        <v>5044</v>
      </c>
      <c r="B2205" t="s">
        <v>5045</v>
      </c>
      <c r="C2205" t="s">
        <v>4937</v>
      </c>
      <c r="D2205" t="s">
        <v>5293</v>
      </c>
      <c r="E2205" t="s">
        <v>6323</v>
      </c>
      <c r="F2205" t="s">
        <v>6315</v>
      </c>
    </row>
    <row r="2206" spans="1:6">
      <c r="A2206" s="4" t="s">
        <v>5054</v>
      </c>
      <c r="B2206" t="s">
        <v>5055</v>
      </c>
      <c r="C2206" t="s">
        <v>4937</v>
      </c>
      <c r="D2206" t="s">
        <v>5293</v>
      </c>
      <c r="E2206" t="s">
        <v>6318</v>
      </c>
      <c r="F2206" t="s">
        <v>6315</v>
      </c>
    </row>
    <row r="2207" spans="1:6">
      <c r="A2207" s="4" t="s">
        <v>5046</v>
      </c>
      <c r="B2207" t="s">
        <v>5047</v>
      </c>
      <c r="C2207" t="s">
        <v>4937</v>
      </c>
      <c r="D2207" t="s">
        <v>5293</v>
      </c>
      <c r="E2207" t="s">
        <v>6322</v>
      </c>
      <c r="F2207" t="s">
        <v>6315</v>
      </c>
    </row>
    <row r="2208" spans="1:6">
      <c r="A2208" s="4" t="s">
        <v>5056</v>
      </c>
      <c r="B2208" t="s">
        <v>5057</v>
      </c>
      <c r="C2208" t="s">
        <v>4937</v>
      </c>
      <c r="D2208" t="s">
        <v>5293</v>
      </c>
      <c r="E2208" t="s">
        <v>6317</v>
      </c>
      <c r="F2208" t="s">
        <v>6315</v>
      </c>
    </row>
    <row r="2209" spans="1:6">
      <c r="A2209" s="4" t="s">
        <v>5048</v>
      </c>
      <c r="B2209" t="s">
        <v>5049</v>
      </c>
      <c r="C2209" t="s">
        <v>4937</v>
      </c>
      <c r="D2209" t="s">
        <v>5293</v>
      </c>
      <c r="E2209" t="s">
        <v>6321</v>
      </c>
      <c r="F2209" t="s">
        <v>6315</v>
      </c>
    </row>
    <row r="2210" spans="1:6">
      <c r="A2210" s="4" t="s">
        <v>5058</v>
      </c>
      <c r="B2210" t="s">
        <v>5059</v>
      </c>
      <c r="C2210" t="s">
        <v>4937</v>
      </c>
      <c r="D2210" t="s">
        <v>5293</v>
      </c>
      <c r="E2210" t="s">
        <v>6316</v>
      </c>
      <c r="F2210" t="s">
        <v>6315</v>
      </c>
    </row>
    <row r="2211" spans="1:6">
      <c r="A2211" s="4" t="s">
        <v>5050</v>
      </c>
      <c r="B2211" t="s">
        <v>5051</v>
      </c>
      <c r="C2211" t="s">
        <v>4937</v>
      </c>
      <c r="D2211" t="s">
        <v>5293</v>
      </c>
      <c r="E2211" t="s">
        <v>6320</v>
      </c>
      <c r="F2211" t="s">
        <v>6315</v>
      </c>
    </row>
    <row r="2212" spans="1:6">
      <c r="A2212" s="4" t="s">
        <v>1187</v>
      </c>
      <c r="B2212" t="s">
        <v>1188</v>
      </c>
      <c r="C2212" t="s">
        <v>4938</v>
      </c>
      <c r="D2212" t="s">
        <v>5287</v>
      </c>
      <c r="E2212" t="s">
        <v>5805</v>
      </c>
      <c r="F2212" t="s">
        <v>5306</v>
      </c>
    </row>
    <row r="2213" spans="1:6">
      <c r="A2213" s="4" t="s">
        <v>1459</v>
      </c>
      <c r="B2213" t="s">
        <v>1460</v>
      </c>
      <c r="C2213" t="s">
        <v>4938</v>
      </c>
      <c r="D2213" t="s">
        <v>5287</v>
      </c>
      <c r="E2213" t="s">
        <v>5887</v>
      </c>
      <c r="F2213" t="s">
        <v>5306</v>
      </c>
    </row>
    <row r="2214" spans="1:6">
      <c r="A2214" s="4" t="s">
        <v>1531</v>
      </c>
      <c r="B2214" t="s">
        <v>1532</v>
      </c>
      <c r="C2214" t="s">
        <v>4938</v>
      </c>
      <c r="D2214" t="s">
        <v>5287</v>
      </c>
      <c r="E2214" t="s">
        <v>5886</v>
      </c>
      <c r="F2214" t="s">
        <v>5306</v>
      </c>
    </row>
    <row r="2215" spans="1:6">
      <c r="A2215" s="4" t="s">
        <v>237</v>
      </c>
      <c r="B2215" t="s">
        <v>238</v>
      </c>
      <c r="C2215" t="s">
        <v>4937</v>
      </c>
      <c r="D2215" t="s">
        <v>5293</v>
      </c>
      <c r="E2215" t="s">
        <v>6310</v>
      </c>
      <c r="F2215" t="s">
        <v>6308</v>
      </c>
    </row>
    <row r="2216" spans="1:6">
      <c r="A2216" s="4" t="s">
        <v>239</v>
      </c>
      <c r="B2216" t="s">
        <v>240</v>
      </c>
      <c r="C2216" t="s">
        <v>4937</v>
      </c>
      <c r="D2216" t="s">
        <v>5293</v>
      </c>
      <c r="E2216" t="s">
        <v>6309</v>
      </c>
      <c r="F2216" t="s">
        <v>6308</v>
      </c>
    </row>
    <row r="2217" spans="1:6">
      <c r="A2217" s="4" t="s">
        <v>235</v>
      </c>
      <c r="B2217" t="s">
        <v>236</v>
      </c>
      <c r="C2217" t="s">
        <v>4937</v>
      </c>
      <c r="D2217" t="s">
        <v>5293</v>
      </c>
      <c r="E2217" t="s">
        <v>6311</v>
      </c>
      <c r="F2217" t="s">
        <v>6308</v>
      </c>
    </row>
    <row r="2218" spans="1:6">
      <c r="A2218" s="4" t="s">
        <v>1471</v>
      </c>
      <c r="B2218" t="s">
        <v>1472</v>
      </c>
      <c r="C2218" t="s">
        <v>4938</v>
      </c>
      <c r="D2218" t="s">
        <v>5287</v>
      </c>
      <c r="E2218" t="s">
        <v>5803</v>
      </c>
      <c r="F2218" t="s">
        <v>5306</v>
      </c>
    </row>
    <row r="2219" spans="1:6">
      <c r="A2219" s="4" t="s">
        <v>1469</v>
      </c>
      <c r="B2219" t="s">
        <v>1470</v>
      </c>
      <c r="C2219" t="s">
        <v>4938</v>
      </c>
      <c r="D2219" t="s">
        <v>5287</v>
      </c>
      <c r="E2219" t="s">
        <v>5804</v>
      </c>
      <c r="F2219" t="s">
        <v>5306</v>
      </c>
    </row>
    <row r="2220" spans="1:6">
      <c r="A2220" s="4" t="s">
        <v>1559</v>
      </c>
      <c r="B2220" t="s">
        <v>1560</v>
      </c>
      <c r="C2220" t="s">
        <v>4938</v>
      </c>
      <c r="D2220" t="s">
        <v>5287</v>
      </c>
      <c r="E2220" t="s">
        <v>5750</v>
      </c>
      <c r="F2220" t="s">
        <v>5306</v>
      </c>
    </row>
    <row r="2221" spans="1:6">
      <c r="A2221" s="4" t="s">
        <v>1561</v>
      </c>
      <c r="B2221" t="s">
        <v>1562</v>
      </c>
      <c r="C2221" t="s">
        <v>4938</v>
      </c>
      <c r="D2221" t="s">
        <v>5287</v>
      </c>
      <c r="E2221" t="s">
        <v>5749</v>
      </c>
      <c r="F2221" t="s">
        <v>5306</v>
      </c>
    </row>
    <row r="2222" spans="1:6">
      <c r="A2222" s="4" t="s">
        <v>1557</v>
      </c>
      <c r="B2222" t="s">
        <v>1558</v>
      </c>
      <c r="C2222" t="s">
        <v>4938</v>
      </c>
      <c r="D2222" t="s">
        <v>5287</v>
      </c>
      <c r="E2222" t="s">
        <v>5751</v>
      </c>
      <c r="F2222" t="s">
        <v>5306</v>
      </c>
    </row>
    <row r="2223" spans="1:6">
      <c r="A2223" s="4" t="s">
        <v>1473</v>
      </c>
      <c r="B2223" t="s">
        <v>1474</v>
      </c>
      <c r="C2223" t="s">
        <v>4938</v>
      </c>
      <c r="D2223" t="s">
        <v>5287</v>
      </c>
      <c r="E2223" t="s">
        <v>5802</v>
      </c>
      <c r="F2223" t="s">
        <v>5306</v>
      </c>
    </row>
    <row r="2224" spans="1:6">
      <c r="A2224" s="4" t="s">
        <v>1533</v>
      </c>
      <c r="B2224" t="s">
        <v>1534</v>
      </c>
      <c r="C2224" t="s">
        <v>4938</v>
      </c>
      <c r="D2224" t="s">
        <v>5287</v>
      </c>
      <c r="E2224" t="s">
        <v>5885</v>
      </c>
      <c r="F2224" t="s">
        <v>5306</v>
      </c>
    </row>
    <row r="2225" spans="1:6">
      <c r="A2225" s="4" t="s">
        <v>738</v>
      </c>
      <c r="B2225" t="s">
        <v>739</v>
      </c>
      <c r="C2225" t="s">
        <v>4943</v>
      </c>
      <c r="D2225" t="s">
        <v>5299</v>
      </c>
      <c r="E2225" t="s">
        <v>5697</v>
      </c>
      <c r="F2225" t="s">
        <v>5309</v>
      </c>
    </row>
    <row r="2226" spans="1:6">
      <c r="A2226" s="4" t="s">
        <v>3774</v>
      </c>
      <c r="B2226" t="s">
        <v>3775</v>
      </c>
      <c r="C2226" t="s">
        <v>4940</v>
      </c>
      <c r="D2226" t="s">
        <v>5297</v>
      </c>
      <c r="E2226" t="s">
        <v>5355</v>
      </c>
      <c r="F2226" t="s">
        <v>5354</v>
      </c>
    </row>
    <row r="2227" spans="1:6">
      <c r="A2227" s="4" t="s">
        <v>1263</v>
      </c>
      <c r="B2227" t="s">
        <v>1264</v>
      </c>
      <c r="C2227" t="s">
        <v>4940</v>
      </c>
      <c r="D2227" t="s">
        <v>5297</v>
      </c>
      <c r="E2227" t="s">
        <v>5356</v>
      </c>
      <c r="F2227" t="s">
        <v>5314</v>
      </c>
    </row>
    <row r="2228" spans="1:6">
      <c r="A2228" s="4" t="s">
        <v>3830</v>
      </c>
      <c r="B2228" t="s">
        <v>3831</v>
      </c>
      <c r="C2228" t="s">
        <v>4938</v>
      </c>
      <c r="D2228" t="s">
        <v>5287</v>
      </c>
      <c r="E2228" t="s">
        <v>3831</v>
      </c>
      <c r="F2228" t="s">
        <v>5304</v>
      </c>
    </row>
    <row r="2229" spans="1:6">
      <c r="A2229" t="s">
        <v>4192</v>
      </c>
      <c r="B2229" t="s">
        <v>4193</v>
      </c>
      <c r="C2229" t="s">
        <v>4938</v>
      </c>
      <c r="D2229" t="s">
        <v>5287</v>
      </c>
      <c r="E2229" t="s">
        <v>4193</v>
      </c>
      <c r="F2229" t="s">
        <v>5304</v>
      </c>
    </row>
    <row r="2230" spans="1:6">
      <c r="A2230" t="s">
        <v>4200</v>
      </c>
      <c r="B2230" t="s">
        <v>4201</v>
      </c>
      <c r="C2230" t="s">
        <v>4938</v>
      </c>
      <c r="D2230" t="s">
        <v>5287</v>
      </c>
      <c r="E2230" t="s">
        <v>4201</v>
      </c>
      <c r="F2230" t="s">
        <v>5304</v>
      </c>
    </row>
    <row r="2231" spans="1:6">
      <c r="A2231" s="4" t="s">
        <v>3832</v>
      </c>
      <c r="B2231" t="s">
        <v>3833</v>
      </c>
      <c r="C2231" t="s">
        <v>4938</v>
      </c>
      <c r="D2231" t="s">
        <v>5287</v>
      </c>
      <c r="E2231" t="s">
        <v>3833</v>
      </c>
      <c r="F2231" t="s">
        <v>5304</v>
      </c>
    </row>
    <row r="2232" spans="1:6">
      <c r="A2232" s="4" t="s">
        <v>3838</v>
      </c>
      <c r="B2232" t="s">
        <v>3839</v>
      </c>
      <c r="C2232" t="s">
        <v>4938</v>
      </c>
      <c r="D2232" t="s">
        <v>5287</v>
      </c>
      <c r="E2232" t="s">
        <v>3839</v>
      </c>
      <c r="F2232" t="s">
        <v>5304</v>
      </c>
    </row>
    <row r="2233" spans="1:6">
      <c r="A2233" s="4" t="s">
        <v>3834</v>
      </c>
      <c r="B2233" t="s">
        <v>3835</v>
      </c>
      <c r="C2233" t="s">
        <v>4938</v>
      </c>
      <c r="D2233" t="s">
        <v>5287</v>
      </c>
      <c r="E2233" t="s">
        <v>3835</v>
      </c>
      <c r="F2233" t="s">
        <v>5304</v>
      </c>
    </row>
    <row r="2234" spans="1:6">
      <c r="A2234" s="4" t="s">
        <v>3842</v>
      </c>
      <c r="B2234" t="s">
        <v>3843</v>
      </c>
      <c r="C2234" t="s">
        <v>4938</v>
      </c>
      <c r="D2234" t="s">
        <v>5287</v>
      </c>
      <c r="E2234" t="s">
        <v>3843</v>
      </c>
      <c r="F2234" t="s">
        <v>5304</v>
      </c>
    </row>
    <row r="2235" spans="1:6">
      <c r="A2235" s="4" t="s">
        <v>3836</v>
      </c>
      <c r="B2235" t="s">
        <v>3837</v>
      </c>
      <c r="C2235" t="s">
        <v>4938</v>
      </c>
      <c r="D2235" t="s">
        <v>5287</v>
      </c>
      <c r="E2235" t="s">
        <v>3837</v>
      </c>
      <c r="F2235" t="s">
        <v>5304</v>
      </c>
    </row>
    <row r="2236" spans="1:6">
      <c r="A2236" s="4" t="s">
        <v>3840</v>
      </c>
      <c r="B2236" t="s">
        <v>3841</v>
      </c>
      <c r="C2236" t="s">
        <v>4938</v>
      </c>
      <c r="D2236" t="s">
        <v>5287</v>
      </c>
      <c r="E2236" t="s">
        <v>3841</v>
      </c>
      <c r="F2236" t="s">
        <v>5304</v>
      </c>
    </row>
    <row r="2237" spans="1:6">
      <c r="A2237" s="4" t="s">
        <v>884</v>
      </c>
      <c r="B2237" t="s">
        <v>885</v>
      </c>
      <c r="C2237" t="s">
        <v>4942</v>
      </c>
      <c r="D2237" t="s">
        <v>5294</v>
      </c>
      <c r="E2237" t="s">
        <v>6365</v>
      </c>
      <c r="F2237" t="s">
        <v>5610</v>
      </c>
    </row>
    <row r="2238" spans="1:6">
      <c r="A2238" s="28" t="s">
        <v>7301</v>
      </c>
      <c r="B2238" s="28" t="s">
        <v>7302</v>
      </c>
      <c r="C2238" s="28" t="s">
        <v>4942</v>
      </c>
      <c r="D2238" s="28" t="s">
        <v>5294</v>
      </c>
      <c r="E2238" s="27" t="str">
        <f>VLOOKUP(Tabella3[[#This Row],[Item Code]],'DESC ITY - ENG'!A:C,3,FALSE)</f>
        <v>Rivet 4x11 AG5</v>
      </c>
      <c r="F2238" t="s">
        <v>5926</v>
      </c>
    </row>
    <row r="2239" spans="1:6">
      <c r="A2239" s="4" t="s">
        <v>886</v>
      </c>
      <c r="B2239" t="s">
        <v>887</v>
      </c>
      <c r="C2239" t="s">
        <v>4942</v>
      </c>
      <c r="D2239" t="s">
        <v>5294</v>
      </c>
      <c r="E2239" t="s">
        <v>6364</v>
      </c>
      <c r="F2239" t="s">
        <v>5610</v>
      </c>
    </row>
    <row r="2240" spans="1:6">
      <c r="A2240" s="4" t="s">
        <v>4964</v>
      </c>
      <c r="B2240" t="s">
        <v>4965</v>
      </c>
      <c r="C2240" t="s">
        <v>4942</v>
      </c>
      <c r="D2240" t="s">
        <v>5294</v>
      </c>
      <c r="E2240" t="s">
        <v>6363</v>
      </c>
      <c r="F2240" t="s">
        <v>5610</v>
      </c>
    </row>
    <row r="2241" spans="1:6">
      <c r="A2241" t="s">
        <v>2961</v>
      </c>
      <c r="B2241" t="s">
        <v>2962</v>
      </c>
      <c r="C2241" t="s">
        <v>4942</v>
      </c>
      <c r="D2241" t="s">
        <v>5294</v>
      </c>
      <c r="E2241" t="s">
        <v>5321</v>
      </c>
      <c r="F2241" t="s">
        <v>5308</v>
      </c>
    </row>
    <row r="2242" spans="1:6">
      <c r="A2242" s="4" t="s">
        <v>3690</v>
      </c>
      <c r="B2242" t="s">
        <v>3691</v>
      </c>
      <c r="C2242" t="s">
        <v>4942</v>
      </c>
      <c r="D2242" t="s">
        <v>5294</v>
      </c>
      <c r="E2242" t="s">
        <v>5320</v>
      </c>
      <c r="F2242" t="s">
        <v>5310</v>
      </c>
    </row>
    <row r="2243" spans="1:6">
      <c r="A2243" s="4" t="s">
        <v>3780</v>
      </c>
      <c r="B2243" t="s">
        <v>3781</v>
      </c>
      <c r="C2243" t="s">
        <v>4942</v>
      </c>
      <c r="D2243" t="s">
        <v>5294</v>
      </c>
      <c r="E2243" t="s">
        <v>5322</v>
      </c>
      <c r="F2243" t="s">
        <v>5310</v>
      </c>
    </row>
    <row r="2244" spans="1:6">
      <c r="A2244" t="s">
        <v>5095</v>
      </c>
      <c r="B2244" t="s">
        <v>5096</v>
      </c>
      <c r="C2244" t="s">
        <v>4942</v>
      </c>
      <c r="D2244" t="s">
        <v>5294</v>
      </c>
      <c r="E2244" t="s">
        <v>5319</v>
      </c>
      <c r="F2244" t="s">
        <v>5310</v>
      </c>
    </row>
    <row r="2245" spans="1:6">
      <c r="A2245" s="4" t="s">
        <v>233</v>
      </c>
      <c r="B2245" t="s">
        <v>234</v>
      </c>
      <c r="C2245" t="s">
        <v>4937</v>
      </c>
      <c r="D2245" t="s">
        <v>5293</v>
      </c>
      <c r="E2245" t="s">
        <v>6312</v>
      </c>
      <c r="F2245" t="s">
        <v>6308</v>
      </c>
    </row>
    <row r="2246" spans="1:6">
      <c r="A2246" s="4" t="s">
        <v>664</v>
      </c>
      <c r="B2246" t="s">
        <v>665</v>
      </c>
      <c r="C2246" t="s">
        <v>4935</v>
      </c>
      <c r="D2246" t="s">
        <v>5289</v>
      </c>
      <c r="E2246" t="s">
        <v>6388</v>
      </c>
      <c r="F2246" t="s">
        <v>5314</v>
      </c>
    </row>
    <row r="2247" spans="1:6">
      <c r="A2247" s="4" t="s">
        <v>734</v>
      </c>
      <c r="B2247" t="s">
        <v>735</v>
      </c>
      <c r="C2247" t="s">
        <v>4935</v>
      </c>
      <c r="D2247" t="s">
        <v>5289</v>
      </c>
      <c r="E2247" t="s">
        <v>6390</v>
      </c>
      <c r="F2247" t="s">
        <v>5314</v>
      </c>
    </row>
    <row r="2248" spans="1:6">
      <c r="A2248" t="s">
        <v>5263</v>
      </c>
      <c r="B2248" t="s">
        <v>5264</v>
      </c>
      <c r="C2248" t="s">
        <v>4942</v>
      </c>
      <c r="D2248" t="s">
        <v>5294</v>
      </c>
      <c r="E2248" t="s">
        <v>5416</v>
      </c>
      <c r="F2248" t="s">
        <v>5306</v>
      </c>
    </row>
    <row r="2249" spans="1:6">
      <c r="A2249" s="4" t="s">
        <v>2574</v>
      </c>
      <c r="B2249" t="s">
        <v>2575</v>
      </c>
      <c r="C2249" t="s">
        <v>4942</v>
      </c>
      <c r="D2249" t="s">
        <v>5294</v>
      </c>
      <c r="E2249" t="s">
        <v>5407</v>
      </c>
      <c r="F2249" t="s">
        <v>5314</v>
      </c>
    </row>
    <row r="2250" spans="1:6">
      <c r="A2250" s="4" t="s">
        <v>3525</v>
      </c>
      <c r="B2250" t="s">
        <v>3526</v>
      </c>
      <c r="C2250" t="s">
        <v>4942</v>
      </c>
      <c r="D2250" t="s">
        <v>5294</v>
      </c>
      <c r="E2250" t="s">
        <v>5414</v>
      </c>
      <c r="F2250" t="s">
        <v>5310</v>
      </c>
    </row>
    <row r="2251" spans="1:6">
      <c r="A2251" s="4" t="s">
        <v>3782</v>
      </c>
      <c r="B2251" t="s">
        <v>3783</v>
      </c>
      <c r="C2251" t="s">
        <v>4942</v>
      </c>
      <c r="D2251" t="s">
        <v>5294</v>
      </c>
      <c r="E2251" t="s">
        <v>5413</v>
      </c>
      <c r="F2251" t="s">
        <v>5310</v>
      </c>
    </row>
    <row r="2252" spans="1:6">
      <c r="A2252" s="4" t="s">
        <v>1896</v>
      </c>
      <c r="B2252" t="s">
        <v>1897</v>
      </c>
      <c r="C2252" t="s">
        <v>4942</v>
      </c>
      <c r="D2252" t="s">
        <v>5294</v>
      </c>
      <c r="E2252" t="s">
        <v>6375</v>
      </c>
      <c r="F2252" t="s">
        <v>5315</v>
      </c>
    </row>
    <row r="2253" spans="1:6">
      <c r="A2253" s="4" t="s">
        <v>1898</v>
      </c>
      <c r="B2253" t="s">
        <v>1899</v>
      </c>
      <c r="C2253" t="s">
        <v>4942</v>
      </c>
      <c r="D2253" t="s">
        <v>5294</v>
      </c>
      <c r="E2253" t="s">
        <v>6374</v>
      </c>
      <c r="F2253" t="s">
        <v>5315</v>
      </c>
    </row>
    <row r="2254" spans="1:6">
      <c r="A2254" t="s">
        <v>4686</v>
      </c>
      <c r="B2254" t="s">
        <v>4687</v>
      </c>
      <c r="C2254" t="s">
        <v>4942</v>
      </c>
      <c r="D2254" t="s">
        <v>5294</v>
      </c>
      <c r="E2254" t="s">
        <v>5412</v>
      </c>
      <c r="F2254" t="s">
        <v>5310</v>
      </c>
    </row>
    <row r="2255" spans="1:6">
      <c r="A2255" s="4" t="s">
        <v>1900</v>
      </c>
      <c r="B2255" t="s">
        <v>1901</v>
      </c>
      <c r="C2255" t="s">
        <v>4942</v>
      </c>
      <c r="D2255" t="s">
        <v>5294</v>
      </c>
      <c r="E2255" t="s">
        <v>6373</v>
      </c>
      <c r="F2255" t="s">
        <v>5315</v>
      </c>
    </row>
    <row r="2256" spans="1:6">
      <c r="A2256" s="4" t="s">
        <v>1902</v>
      </c>
      <c r="B2256" t="s">
        <v>1903</v>
      </c>
      <c r="C2256" t="s">
        <v>4942</v>
      </c>
      <c r="D2256" t="s">
        <v>5294</v>
      </c>
      <c r="E2256" t="s">
        <v>6372</v>
      </c>
      <c r="F2256" t="s">
        <v>5315</v>
      </c>
    </row>
    <row r="2257" spans="1:6">
      <c r="A2257" s="4" t="s">
        <v>1904</v>
      </c>
      <c r="B2257" t="s">
        <v>1905</v>
      </c>
      <c r="C2257" t="s">
        <v>4942</v>
      </c>
      <c r="D2257" t="s">
        <v>5294</v>
      </c>
      <c r="E2257" t="s">
        <v>6371</v>
      </c>
      <c r="F2257" t="s">
        <v>5315</v>
      </c>
    </row>
    <row r="2258" spans="1:6">
      <c r="A2258" s="4" t="s">
        <v>1908</v>
      </c>
      <c r="B2258" t="s">
        <v>1909</v>
      </c>
      <c r="C2258" t="s">
        <v>4942</v>
      </c>
      <c r="D2258" t="s">
        <v>5294</v>
      </c>
      <c r="E2258" t="s">
        <v>6369</v>
      </c>
      <c r="F2258" t="s">
        <v>5315</v>
      </c>
    </row>
    <row r="2259" spans="1:6">
      <c r="A2259" s="4" t="s">
        <v>1906</v>
      </c>
      <c r="B2259" t="s">
        <v>1907</v>
      </c>
      <c r="C2259" t="s">
        <v>4942</v>
      </c>
      <c r="D2259" t="s">
        <v>5294</v>
      </c>
      <c r="E2259" t="s">
        <v>6370</v>
      </c>
      <c r="F2259" t="s">
        <v>5315</v>
      </c>
    </row>
    <row r="2260" spans="1:6">
      <c r="A2260" s="4" t="s">
        <v>1910</v>
      </c>
      <c r="B2260" t="s">
        <v>1911</v>
      </c>
      <c r="C2260" t="s">
        <v>4942</v>
      </c>
      <c r="D2260" t="s">
        <v>5294</v>
      </c>
      <c r="E2260" t="s">
        <v>6368</v>
      </c>
      <c r="F2260" t="s">
        <v>5315</v>
      </c>
    </row>
    <row r="2261" spans="1:6">
      <c r="A2261" s="4" t="s">
        <v>2570</v>
      </c>
      <c r="B2261" t="s">
        <v>2571</v>
      </c>
      <c r="C2261" t="s">
        <v>4942</v>
      </c>
      <c r="D2261" t="s">
        <v>5294</v>
      </c>
      <c r="E2261" t="s">
        <v>5411</v>
      </c>
      <c r="F2261" t="s">
        <v>5314</v>
      </c>
    </row>
    <row r="2262" spans="1:6">
      <c r="A2262" s="4" t="s">
        <v>1912</v>
      </c>
      <c r="B2262" t="s">
        <v>1913</v>
      </c>
      <c r="C2262" t="s">
        <v>4942</v>
      </c>
      <c r="D2262" t="s">
        <v>5294</v>
      </c>
      <c r="E2262" t="s">
        <v>6367</v>
      </c>
      <c r="F2262" t="s">
        <v>5315</v>
      </c>
    </row>
    <row r="2263" spans="1:6">
      <c r="A2263" s="4" t="s">
        <v>2572</v>
      </c>
      <c r="B2263" t="s">
        <v>2573</v>
      </c>
      <c r="C2263" t="s">
        <v>4942</v>
      </c>
      <c r="D2263" t="s">
        <v>5294</v>
      </c>
      <c r="E2263" t="s">
        <v>5410</v>
      </c>
      <c r="F2263" t="s">
        <v>5314</v>
      </c>
    </row>
    <row r="2264" spans="1:6">
      <c r="A2264" t="s">
        <v>4141</v>
      </c>
      <c r="B2264" t="s">
        <v>4142</v>
      </c>
      <c r="C2264" t="s">
        <v>4942</v>
      </c>
      <c r="D2264" t="s">
        <v>5294</v>
      </c>
      <c r="E2264" t="s">
        <v>5409</v>
      </c>
      <c r="F2264" t="s">
        <v>5310</v>
      </c>
    </row>
    <row r="2265" spans="1:6">
      <c r="A2265" t="s">
        <v>4684</v>
      </c>
      <c r="B2265" t="s">
        <v>4685</v>
      </c>
      <c r="C2265" t="s">
        <v>4942</v>
      </c>
      <c r="D2265" t="s">
        <v>5294</v>
      </c>
      <c r="E2265" t="s">
        <v>5415</v>
      </c>
      <c r="F2265" t="s">
        <v>5310</v>
      </c>
    </row>
    <row r="2266" spans="1:6">
      <c r="A2266" t="s">
        <v>4143</v>
      </c>
      <c r="B2266" t="s">
        <v>4144</v>
      </c>
      <c r="C2266" t="s">
        <v>4942</v>
      </c>
      <c r="D2266" t="s">
        <v>5294</v>
      </c>
      <c r="E2266" t="s">
        <v>5408</v>
      </c>
      <c r="F2266" t="s">
        <v>5310</v>
      </c>
    </row>
    <row r="2267" spans="1:6">
      <c r="A2267" s="4" t="s">
        <v>1620</v>
      </c>
      <c r="B2267" t="s">
        <v>1621</v>
      </c>
      <c r="C2267" t="s">
        <v>4942</v>
      </c>
      <c r="D2267" t="s">
        <v>5294</v>
      </c>
      <c r="E2267" t="s">
        <v>5328</v>
      </c>
      <c r="F2267" t="s">
        <v>5303</v>
      </c>
    </row>
    <row r="2268" spans="1:6">
      <c r="A2268" s="4" t="s">
        <v>1622</v>
      </c>
      <c r="B2268" t="s">
        <v>1623</v>
      </c>
      <c r="C2268" t="s">
        <v>4942</v>
      </c>
      <c r="D2268" t="s">
        <v>5294</v>
      </c>
      <c r="E2268" t="s">
        <v>5327</v>
      </c>
      <c r="F2268" t="s">
        <v>5303</v>
      </c>
    </row>
    <row r="2269" spans="1:6">
      <c r="A2269" t="s">
        <v>4151</v>
      </c>
      <c r="B2269" t="s">
        <v>4152</v>
      </c>
      <c r="C2269" t="s">
        <v>4937</v>
      </c>
      <c r="D2269" t="s">
        <v>5293</v>
      </c>
      <c r="E2269" t="s">
        <v>4152</v>
      </c>
      <c r="F2269" t="s">
        <v>5310</v>
      </c>
    </row>
    <row r="2270" spans="1:6">
      <c r="A2270" s="4" t="s">
        <v>1543</v>
      </c>
      <c r="B2270" t="s">
        <v>1544</v>
      </c>
      <c r="C2270" t="s">
        <v>4938</v>
      </c>
      <c r="D2270" t="s">
        <v>5287</v>
      </c>
      <c r="E2270" t="s">
        <v>5807</v>
      </c>
      <c r="F2270" t="s">
        <v>5306</v>
      </c>
    </row>
    <row r="2271" spans="1:6">
      <c r="A2271" s="4" t="s">
        <v>1545</v>
      </c>
      <c r="B2271" t="s">
        <v>1546</v>
      </c>
      <c r="C2271" t="s">
        <v>4938</v>
      </c>
      <c r="D2271" t="s">
        <v>5287</v>
      </c>
      <c r="E2271" t="s">
        <v>5801</v>
      </c>
      <c r="F2271" t="s">
        <v>5306</v>
      </c>
    </row>
    <row r="2272" spans="1:6">
      <c r="A2272" s="4" t="s">
        <v>1467</v>
      </c>
      <c r="B2272" t="s">
        <v>1468</v>
      </c>
      <c r="C2272" t="s">
        <v>4938</v>
      </c>
      <c r="D2272" t="s">
        <v>5287</v>
      </c>
      <c r="E2272" t="s">
        <v>5806</v>
      </c>
      <c r="F2272" t="s">
        <v>5306</v>
      </c>
    </row>
    <row r="2273" spans="1:6">
      <c r="A2273" s="4" t="s">
        <v>1555</v>
      </c>
      <c r="B2273" t="s">
        <v>1556</v>
      </c>
      <c r="C2273" t="s">
        <v>4938</v>
      </c>
      <c r="D2273" t="s">
        <v>5287</v>
      </c>
      <c r="E2273" t="s">
        <v>5752</v>
      </c>
      <c r="F2273" t="s">
        <v>5306</v>
      </c>
    </row>
    <row r="2274" spans="1:6">
      <c r="A2274" s="4" t="s">
        <v>1293</v>
      </c>
      <c r="B2274" t="s">
        <v>1294</v>
      </c>
      <c r="C2274" t="s">
        <v>4936</v>
      </c>
      <c r="D2274" t="s">
        <v>5288</v>
      </c>
      <c r="E2274" t="s">
        <v>1294</v>
      </c>
      <c r="F2274" t="s">
        <v>5309</v>
      </c>
    </row>
    <row r="2275" spans="1:6">
      <c r="A2275" s="4" t="s">
        <v>1295</v>
      </c>
      <c r="B2275" t="s">
        <v>1296</v>
      </c>
      <c r="C2275" t="s">
        <v>4936</v>
      </c>
      <c r="D2275" t="s">
        <v>5288</v>
      </c>
      <c r="E2275" t="s">
        <v>1296</v>
      </c>
      <c r="F2275" t="s">
        <v>5309</v>
      </c>
    </row>
    <row r="2276" spans="1:6">
      <c r="A2276" s="4" t="s">
        <v>209</v>
      </c>
      <c r="B2276" t="s">
        <v>210</v>
      </c>
      <c r="C2276" t="s">
        <v>4936</v>
      </c>
      <c r="D2276" t="s">
        <v>5288</v>
      </c>
      <c r="E2276" t="s">
        <v>210</v>
      </c>
      <c r="F2276" t="s">
        <v>5309</v>
      </c>
    </row>
    <row r="2277" spans="1:6">
      <c r="A2277" s="4" t="s">
        <v>264</v>
      </c>
      <c r="B2277" t="s">
        <v>265</v>
      </c>
      <c r="C2277" t="s">
        <v>4936</v>
      </c>
      <c r="D2277" t="s">
        <v>5288</v>
      </c>
      <c r="E2277" t="s">
        <v>265</v>
      </c>
      <c r="F2277" t="s">
        <v>5309</v>
      </c>
    </row>
    <row r="2278" spans="1:6">
      <c r="A2278" s="4" t="s">
        <v>266</v>
      </c>
      <c r="B2278" t="s">
        <v>267</v>
      </c>
      <c r="C2278" t="s">
        <v>4936</v>
      </c>
      <c r="D2278" t="s">
        <v>5288</v>
      </c>
      <c r="E2278" t="s">
        <v>5953</v>
      </c>
      <c r="F2278" t="s">
        <v>5309</v>
      </c>
    </row>
    <row r="2279" spans="1:6">
      <c r="A2279" s="4" t="s">
        <v>1594</v>
      </c>
      <c r="B2279" t="s">
        <v>1595</v>
      </c>
      <c r="C2279" t="s">
        <v>4936</v>
      </c>
      <c r="D2279" t="s">
        <v>5288</v>
      </c>
      <c r="E2279" t="s">
        <v>1595</v>
      </c>
      <c r="F2279" t="s">
        <v>5303</v>
      </c>
    </row>
    <row r="2280" spans="1:6">
      <c r="A2280" s="4" t="s">
        <v>1592</v>
      </c>
      <c r="B2280" t="s">
        <v>1593</v>
      </c>
      <c r="C2280" t="s">
        <v>4936</v>
      </c>
      <c r="D2280" t="s">
        <v>5288</v>
      </c>
      <c r="E2280" t="s">
        <v>1593</v>
      </c>
      <c r="F2280" t="s">
        <v>5303</v>
      </c>
    </row>
    <row r="2281" spans="1:6">
      <c r="A2281" s="4" t="s">
        <v>1894</v>
      </c>
      <c r="B2281" t="s">
        <v>1895</v>
      </c>
      <c r="C2281" t="s">
        <v>4936</v>
      </c>
      <c r="D2281" t="s">
        <v>5288</v>
      </c>
      <c r="E2281" t="s">
        <v>1895</v>
      </c>
      <c r="F2281" t="s">
        <v>5309</v>
      </c>
    </row>
    <row r="2282" spans="1:6">
      <c r="A2282" s="4" t="s">
        <v>1574</v>
      </c>
      <c r="B2282" t="s">
        <v>1575</v>
      </c>
      <c r="C2282" t="s">
        <v>4936</v>
      </c>
      <c r="D2282" t="s">
        <v>5288</v>
      </c>
      <c r="E2282" t="s">
        <v>1575</v>
      </c>
      <c r="F2282" t="s">
        <v>5309</v>
      </c>
    </row>
    <row r="2283" spans="1:6">
      <c r="A2283" t="s">
        <v>4722</v>
      </c>
      <c r="B2283" t="s">
        <v>4723</v>
      </c>
      <c r="C2283" t="s">
        <v>4936</v>
      </c>
      <c r="D2283" t="s">
        <v>5288</v>
      </c>
      <c r="E2283" t="s">
        <v>4723</v>
      </c>
      <c r="F2283" t="s">
        <v>5304</v>
      </c>
    </row>
    <row r="2284" spans="1:6">
      <c r="A2284" s="4" t="s">
        <v>2114</v>
      </c>
      <c r="B2284" t="s">
        <v>2115</v>
      </c>
      <c r="C2284" t="s">
        <v>4947</v>
      </c>
      <c r="D2284" t="s">
        <v>5290</v>
      </c>
      <c r="E2284" t="s">
        <v>6025</v>
      </c>
      <c r="F2284" t="s">
        <v>5304</v>
      </c>
    </row>
    <row r="2285" spans="1:6">
      <c r="A2285" s="4" t="s">
        <v>2116</v>
      </c>
      <c r="B2285" t="s">
        <v>2117</v>
      </c>
      <c r="C2285" t="s">
        <v>4947</v>
      </c>
      <c r="D2285" t="s">
        <v>5290</v>
      </c>
      <c r="E2285" t="s">
        <v>6024</v>
      </c>
      <c r="F2285" t="s">
        <v>5304</v>
      </c>
    </row>
    <row r="2286" spans="1:6">
      <c r="A2286" s="4" t="s">
        <v>2118</v>
      </c>
      <c r="B2286" t="s">
        <v>2119</v>
      </c>
      <c r="C2286" t="s">
        <v>4947</v>
      </c>
      <c r="D2286" t="s">
        <v>5290</v>
      </c>
      <c r="E2286" t="s">
        <v>6023</v>
      </c>
      <c r="F2286" t="s">
        <v>5304</v>
      </c>
    </row>
    <row r="2287" spans="1:6">
      <c r="A2287" s="4" t="s">
        <v>1377</v>
      </c>
      <c r="B2287" t="s">
        <v>1378</v>
      </c>
      <c r="C2287" t="s">
        <v>4947</v>
      </c>
      <c r="D2287" t="s">
        <v>5290</v>
      </c>
      <c r="E2287" t="s">
        <v>6027</v>
      </c>
      <c r="F2287" t="s">
        <v>5304</v>
      </c>
    </row>
    <row r="2288" spans="1:6">
      <c r="A2288" s="4" t="s">
        <v>1379</v>
      </c>
      <c r="B2288" t="s">
        <v>1380</v>
      </c>
      <c r="C2288" t="s">
        <v>4947</v>
      </c>
      <c r="D2288" t="s">
        <v>5290</v>
      </c>
      <c r="E2288" t="s">
        <v>6026</v>
      </c>
      <c r="F2288" t="s">
        <v>5304</v>
      </c>
    </row>
    <row r="2289" spans="1:6">
      <c r="A2289" s="4" t="s">
        <v>2004</v>
      </c>
      <c r="B2289" t="s">
        <v>2005</v>
      </c>
      <c r="C2289" t="s">
        <v>4947</v>
      </c>
      <c r="D2289" t="s">
        <v>5290</v>
      </c>
      <c r="E2289" t="s">
        <v>5682</v>
      </c>
      <c r="F2289" t="s">
        <v>5304</v>
      </c>
    </row>
    <row r="2290" spans="1:6">
      <c r="A2290" t="s">
        <v>2004</v>
      </c>
      <c r="B2290" t="s">
        <v>3033</v>
      </c>
      <c r="C2290" t="s">
        <v>4947</v>
      </c>
      <c r="D2290" t="s">
        <v>5290</v>
      </c>
      <c r="E2290" t="s">
        <v>5682</v>
      </c>
      <c r="F2290" t="s">
        <v>5304</v>
      </c>
    </row>
    <row r="2291" spans="1:6">
      <c r="A2291" s="4" t="s">
        <v>2078</v>
      </c>
      <c r="B2291" t="s">
        <v>2079</v>
      </c>
      <c r="C2291" t="s">
        <v>4947</v>
      </c>
      <c r="D2291" t="s">
        <v>5290</v>
      </c>
      <c r="E2291" t="s">
        <v>6034</v>
      </c>
      <c r="F2291" t="s">
        <v>5304</v>
      </c>
    </row>
    <row r="2292" spans="1:6">
      <c r="A2292" s="4" t="s">
        <v>2302</v>
      </c>
      <c r="B2292" t="s">
        <v>2303</v>
      </c>
      <c r="C2292" t="s">
        <v>4947</v>
      </c>
      <c r="D2292" t="s">
        <v>5290</v>
      </c>
      <c r="E2292" t="s">
        <v>6033</v>
      </c>
      <c r="F2292" t="s">
        <v>5304</v>
      </c>
    </row>
    <row r="2293" spans="1:6">
      <c r="A2293" s="4" t="s">
        <v>2304</v>
      </c>
      <c r="B2293" t="s">
        <v>2305</v>
      </c>
      <c r="C2293" t="s">
        <v>4947</v>
      </c>
      <c r="D2293" t="s">
        <v>5290</v>
      </c>
      <c r="E2293" t="s">
        <v>6032</v>
      </c>
      <c r="F2293" t="s">
        <v>5304</v>
      </c>
    </row>
    <row r="2294" spans="1:6">
      <c r="A2294" s="4" t="s">
        <v>2300</v>
      </c>
      <c r="B2294" t="s">
        <v>2301</v>
      </c>
      <c r="C2294" t="s">
        <v>4947</v>
      </c>
      <c r="D2294" t="s">
        <v>5290</v>
      </c>
      <c r="E2294" t="s">
        <v>6035</v>
      </c>
      <c r="F2294" t="s">
        <v>5304</v>
      </c>
    </row>
    <row r="2295" spans="1:6">
      <c r="A2295" s="4" t="s">
        <v>2080</v>
      </c>
      <c r="B2295" t="s">
        <v>2081</v>
      </c>
      <c r="C2295" t="s">
        <v>4947</v>
      </c>
      <c r="D2295" t="s">
        <v>5290</v>
      </c>
      <c r="E2295" t="s">
        <v>6031</v>
      </c>
      <c r="F2295" t="s">
        <v>5304</v>
      </c>
    </row>
    <row r="2296" spans="1:6">
      <c r="A2296" s="4" t="s">
        <v>2306</v>
      </c>
      <c r="B2296" t="s">
        <v>2307</v>
      </c>
      <c r="C2296" t="s">
        <v>4947</v>
      </c>
      <c r="D2296" t="s">
        <v>5290</v>
      </c>
      <c r="E2296" t="s">
        <v>5624</v>
      </c>
      <c r="F2296" t="s">
        <v>5304</v>
      </c>
    </row>
    <row r="2297" spans="1:6">
      <c r="A2297" s="4" t="s">
        <v>2308</v>
      </c>
      <c r="B2297" t="s">
        <v>2309</v>
      </c>
      <c r="C2297" t="s">
        <v>4947</v>
      </c>
      <c r="D2297" t="s">
        <v>5290</v>
      </c>
      <c r="E2297" t="s">
        <v>5623</v>
      </c>
      <c r="F2297" t="s">
        <v>5304</v>
      </c>
    </row>
    <row r="2298" spans="1:6">
      <c r="A2298" s="4" t="s">
        <v>2088</v>
      </c>
      <c r="B2298" t="s">
        <v>2089</v>
      </c>
      <c r="C2298" t="s">
        <v>4947</v>
      </c>
      <c r="D2298" t="s">
        <v>5290</v>
      </c>
      <c r="E2298" t="s">
        <v>5646</v>
      </c>
      <c r="F2298" t="s">
        <v>5304</v>
      </c>
    </row>
    <row r="2299" spans="1:6">
      <c r="A2299" s="4" t="s">
        <v>2090</v>
      </c>
      <c r="B2299" t="s">
        <v>2091</v>
      </c>
      <c r="C2299" t="s">
        <v>4947</v>
      </c>
      <c r="D2299" t="s">
        <v>5290</v>
      </c>
      <c r="E2299" t="s">
        <v>5622</v>
      </c>
      <c r="F2299" t="s">
        <v>5304</v>
      </c>
    </row>
    <row r="2300" spans="1:6">
      <c r="A2300" s="4" t="s">
        <v>2092</v>
      </c>
      <c r="B2300" t="s">
        <v>2093</v>
      </c>
      <c r="C2300" t="s">
        <v>4947</v>
      </c>
      <c r="D2300" t="s">
        <v>5290</v>
      </c>
      <c r="E2300" t="s">
        <v>5621</v>
      </c>
      <c r="F2300" t="s">
        <v>5304</v>
      </c>
    </row>
    <row r="2301" spans="1:6">
      <c r="A2301" s="4" t="s">
        <v>2094</v>
      </c>
      <c r="B2301" t="s">
        <v>2095</v>
      </c>
      <c r="C2301" t="s">
        <v>4947</v>
      </c>
      <c r="D2301" t="s">
        <v>5290</v>
      </c>
      <c r="E2301" t="s">
        <v>5645</v>
      </c>
      <c r="F2301" t="s">
        <v>5304</v>
      </c>
    </row>
    <row r="2302" spans="1:6">
      <c r="A2302" s="4" t="s">
        <v>2056</v>
      </c>
      <c r="B2302" t="s">
        <v>2057</v>
      </c>
      <c r="C2302" t="s">
        <v>4947</v>
      </c>
      <c r="D2302" t="s">
        <v>5290</v>
      </c>
      <c r="E2302" t="s">
        <v>6039</v>
      </c>
      <c r="F2302" t="s">
        <v>5304</v>
      </c>
    </row>
    <row r="2303" spans="1:6">
      <c r="A2303" s="4" t="s">
        <v>2058</v>
      </c>
      <c r="B2303" t="s">
        <v>2059</v>
      </c>
      <c r="C2303" t="s">
        <v>4947</v>
      </c>
      <c r="D2303" t="s">
        <v>5290</v>
      </c>
      <c r="E2303" t="s">
        <v>5657</v>
      </c>
      <c r="F2303" t="s">
        <v>5304</v>
      </c>
    </row>
    <row r="2304" spans="1:6">
      <c r="A2304" s="4" t="s">
        <v>2006</v>
      </c>
      <c r="B2304" t="s">
        <v>2007</v>
      </c>
      <c r="C2304" t="s">
        <v>4947</v>
      </c>
      <c r="D2304" t="s">
        <v>5290</v>
      </c>
      <c r="E2304" t="s">
        <v>5681</v>
      </c>
      <c r="F2304" t="s">
        <v>5304</v>
      </c>
    </row>
    <row r="2305" spans="1:6">
      <c r="A2305" s="4" t="s">
        <v>2012</v>
      </c>
      <c r="B2305" t="s">
        <v>2013</v>
      </c>
      <c r="C2305" t="s">
        <v>4947</v>
      </c>
      <c r="D2305" t="s">
        <v>5290</v>
      </c>
      <c r="E2305" t="s">
        <v>5678</v>
      </c>
      <c r="F2305" t="s">
        <v>5304</v>
      </c>
    </row>
    <row r="2306" spans="1:6">
      <c r="A2306" s="4" t="s">
        <v>2010</v>
      </c>
      <c r="B2306" t="s">
        <v>2011</v>
      </c>
      <c r="C2306" t="s">
        <v>4947</v>
      </c>
      <c r="D2306" t="s">
        <v>5290</v>
      </c>
      <c r="E2306" t="s">
        <v>5679</v>
      </c>
      <c r="F2306" t="s">
        <v>5304</v>
      </c>
    </row>
    <row r="2307" spans="1:6">
      <c r="A2307" s="4" t="s">
        <v>2008</v>
      </c>
      <c r="B2307" t="s">
        <v>2009</v>
      </c>
      <c r="C2307" t="s">
        <v>4947</v>
      </c>
      <c r="D2307" t="s">
        <v>5290</v>
      </c>
      <c r="E2307" t="s">
        <v>5680</v>
      </c>
      <c r="F2307" t="s">
        <v>5304</v>
      </c>
    </row>
    <row r="2308" spans="1:6">
      <c r="A2308" s="4" t="s">
        <v>2016</v>
      </c>
      <c r="B2308" t="s">
        <v>2017</v>
      </c>
      <c r="C2308" t="s">
        <v>4947</v>
      </c>
      <c r="D2308" t="s">
        <v>5290</v>
      </c>
      <c r="E2308" t="s">
        <v>5676</v>
      </c>
      <c r="F2308" t="s">
        <v>5304</v>
      </c>
    </row>
    <row r="2309" spans="1:6">
      <c r="A2309" s="4" t="s">
        <v>2000</v>
      </c>
      <c r="B2309" t="s">
        <v>2001</v>
      </c>
      <c r="C2309" t="s">
        <v>4947</v>
      </c>
      <c r="D2309" t="s">
        <v>5290</v>
      </c>
      <c r="E2309" t="s">
        <v>5684</v>
      </c>
      <c r="F2309" t="s">
        <v>5304</v>
      </c>
    </row>
    <row r="2310" spans="1:6">
      <c r="A2310" s="4" t="s">
        <v>2002</v>
      </c>
      <c r="B2310" t="s">
        <v>2003</v>
      </c>
      <c r="C2310" t="s">
        <v>4947</v>
      </c>
      <c r="D2310" t="s">
        <v>5290</v>
      </c>
      <c r="E2310" t="s">
        <v>5683</v>
      </c>
      <c r="F2310" t="s">
        <v>5304</v>
      </c>
    </row>
    <row r="2311" spans="1:6">
      <c r="A2311" s="4" t="s">
        <v>2014</v>
      </c>
      <c r="B2311" t="s">
        <v>2015</v>
      </c>
      <c r="C2311" t="s">
        <v>4947</v>
      </c>
      <c r="D2311" t="s">
        <v>5290</v>
      </c>
      <c r="E2311" t="s">
        <v>5677</v>
      </c>
      <c r="F2311" t="s">
        <v>5304</v>
      </c>
    </row>
    <row r="2312" spans="1:6">
      <c r="A2312" s="4" t="s">
        <v>3617</v>
      </c>
      <c r="B2312" t="s">
        <v>3618</v>
      </c>
      <c r="C2312" t="s">
        <v>4947</v>
      </c>
      <c r="D2312" t="s">
        <v>5290</v>
      </c>
      <c r="E2312" t="s">
        <v>6072</v>
      </c>
      <c r="F2312" t="s">
        <v>5304</v>
      </c>
    </row>
    <row r="2313" spans="1:6">
      <c r="A2313" s="4" t="s">
        <v>1996</v>
      </c>
      <c r="B2313" t="s">
        <v>1997</v>
      </c>
      <c r="C2313" t="s">
        <v>4947</v>
      </c>
      <c r="D2313" t="s">
        <v>5290</v>
      </c>
      <c r="E2313" t="s">
        <v>6068</v>
      </c>
      <c r="F2313" t="s">
        <v>5304</v>
      </c>
    </row>
    <row r="2314" spans="1:6">
      <c r="A2314" s="4" t="s">
        <v>1998</v>
      </c>
      <c r="B2314" t="s">
        <v>1999</v>
      </c>
      <c r="C2314" t="s">
        <v>4947</v>
      </c>
      <c r="D2314" t="s">
        <v>5290</v>
      </c>
      <c r="E2314" t="s">
        <v>6067</v>
      </c>
      <c r="F2314" t="s">
        <v>5304</v>
      </c>
    </row>
    <row r="2315" spans="1:6">
      <c r="A2315" s="4" t="s">
        <v>2831</v>
      </c>
      <c r="B2315" t="s">
        <v>2832</v>
      </c>
      <c r="C2315" t="s">
        <v>4947</v>
      </c>
      <c r="D2315" t="s">
        <v>5290</v>
      </c>
      <c r="E2315" t="s">
        <v>6066</v>
      </c>
      <c r="F2315" t="s">
        <v>5304</v>
      </c>
    </row>
    <row r="2316" spans="1:6">
      <c r="A2316" s="4" t="s">
        <v>2833</v>
      </c>
      <c r="B2316" t="s">
        <v>2834</v>
      </c>
      <c r="C2316" t="s">
        <v>4947</v>
      </c>
      <c r="D2316" t="s">
        <v>5290</v>
      </c>
      <c r="E2316" t="s">
        <v>6065</v>
      </c>
      <c r="F2316" t="s">
        <v>5304</v>
      </c>
    </row>
    <row r="2317" spans="1:6">
      <c r="A2317" s="4" t="s">
        <v>1994</v>
      </c>
      <c r="B2317" t="s">
        <v>1995</v>
      </c>
      <c r="C2317" t="s">
        <v>4947</v>
      </c>
      <c r="D2317" t="s">
        <v>5290</v>
      </c>
      <c r="E2317" t="s">
        <v>6071</v>
      </c>
      <c r="F2317" t="s">
        <v>5304</v>
      </c>
    </row>
    <row r="2318" spans="1:6">
      <c r="A2318" t="s">
        <v>4292</v>
      </c>
      <c r="B2318" t="s">
        <v>4293</v>
      </c>
      <c r="C2318" t="s">
        <v>4947</v>
      </c>
      <c r="D2318" t="s">
        <v>5290</v>
      </c>
      <c r="E2318" t="s">
        <v>6070</v>
      </c>
      <c r="F2318" t="s">
        <v>5304</v>
      </c>
    </row>
    <row r="2319" spans="1:6">
      <c r="A2319" s="4" t="s">
        <v>2829</v>
      </c>
      <c r="B2319" t="s">
        <v>2830</v>
      </c>
      <c r="C2319" t="s">
        <v>4947</v>
      </c>
      <c r="D2319" t="s">
        <v>5290</v>
      </c>
      <c r="E2319" t="s">
        <v>6069</v>
      </c>
      <c r="F2319" t="s">
        <v>5304</v>
      </c>
    </row>
    <row r="2320" spans="1:6">
      <c r="A2320" t="s">
        <v>4021</v>
      </c>
      <c r="B2320" t="s">
        <v>4022</v>
      </c>
      <c r="C2320" t="s">
        <v>4947</v>
      </c>
      <c r="D2320" t="s">
        <v>5290</v>
      </c>
      <c r="E2320" t="s">
        <v>6064</v>
      </c>
      <c r="F2320" t="s">
        <v>5304</v>
      </c>
    </row>
    <row r="2321" spans="1:6">
      <c r="A2321" s="4" t="s">
        <v>2827</v>
      </c>
      <c r="B2321" t="s">
        <v>2828</v>
      </c>
      <c r="C2321" t="s">
        <v>4947</v>
      </c>
      <c r="D2321" t="s">
        <v>5290</v>
      </c>
      <c r="E2321" t="s">
        <v>6074</v>
      </c>
      <c r="F2321" t="s">
        <v>5304</v>
      </c>
    </row>
    <row r="2322" spans="1:6">
      <c r="A2322" s="4" t="s">
        <v>3615</v>
      </c>
      <c r="B2322" t="s">
        <v>3616</v>
      </c>
      <c r="C2322" t="s">
        <v>4947</v>
      </c>
      <c r="D2322" t="s">
        <v>5290</v>
      </c>
      <c r="E2322" t="s">
        <v>6073</v>
      </c>
      <c r="F2322" t="s">
        <v>5304</v>
      </c>
    </row>
    <row r="2323" spans="1:6">
      <c r="A2323" s="4" t="s">
        <v>3613</v>
      </c>
      <c r="B2323" t="s">
        <v>3614</v>
      </c>
      <c r="C2323" t="s">
        <v>4947</v>
      </c>
      <c r="D2323" t="s">
        <v>5290</v>
      </c>
      <c r="E2323" t="s">
        <v>6075</v>
      </c>
      <c r="F2323" t="s">
        <v>5304</v>
      </c>
    </row>
    <row r="2324" spans="1:6">
      <c r="A2324" s="4" t="s">
        <v>2070</v>
      </c>
      <c r="B2324" t="s">
        <v>2071</v>
      </c>
      <c r="C2324" t="s">
        <v>4947</v>
      </c>
      <c r="D2324" t="s">
        <v>5290</v>
      </c>
      <c r="E2324" t="s">
        <v>5653</v>
      </c>
      <c r="F2324" t="s">
        <v>5304</v>
      </c>
    </row>
    <row r="2325" spans="1:6">
      <c r="A2325" s="4" t="s">
        <v>2072</v>
      </c>
      <c r="B2325" t="s">
        <v>2073</v>
      </c>
      <c r="C2325" t="s">
        <v>4947</v>
      </c>
      <c r="D2325" t="s">
        <v>5290</v>
      </c>
      <c r="E2325" t="s">
        <v>5652</v>
      </c>
      <c r="F2325" t="s">
        <v>5304</v>
      </c>
    </row>
    <row r="2326" spans="1:6">
      <c r="A2326" s="4" t="s">
        <v>2074</v>
      </c>
      <c r="B2326" t="s">
        <v>2075</v>
      </c>
      <c r="C2326" t="s">
        <v>4947</v>
      </c>
      <c r="D2326" t="s">
        <v>5290</v>
      </c>
      <c r="E2326" t="s">
        <v>5651</v>
      </c>
      <c r="F2326" t="s">
        <v>5304</v>
      </c>
    </row>
    <row r="2327" spans="1:6">
      <c r="A2327" s="4" t="s">
        <v>2076</v>
      </c>
      <c r="B2327" t="s">
        <v>2077</v>
      </c>
      <c r="C2327" t="s">
        <v>4947</v>
      </c>
      <c r="D2327" t="s">
        <v>5290</v>
      </c>
      <c r="E2327" t="s">
        <v>5650</v>
      </c>
      <c r="F2327" t="s">
        <v>5304</v>
      </c>
    </row>
    <row r="2328" spans="1:6">
      <c r="A2328" s="4" t="s">
        <v>2068</v>
      </c>
      <c r="B2328" t="s">
        <v>2069</v>
      </c>
      <c r="C2328" t="s">
        <v>4947</v>
      </c>
      <c r="D2328" t="s">
        <v>5290</v>
      </c>
      <c r="E2328" t="s">
        <v>5654</v>
      </c>
      <c r="F2328" t="s">
        <v>5304</v>
      </c>
    </row>
    <row r="2329" spans="1:6">
      <c r="A2329" s="4" t="s">
        <v>2028</v>
      </c>
      <c r="B2329" t="s">
        <v>2029</v>
      </c>
      <c r="C2329" t="s">
        <v>4947</v>
      </c>
      <c r="D2329" t="s">
        <v>5290</v>
      </c>
      <c r="E2329" t="s">
        <v>5670</v>
      </c>
      <c r="F2329" t="s">
        <v>5304</v>
      </c>
    </row>
    <row r="2330" spans="1:6">
      <c r="A2330" s="4" t="s">
        <v>2036</v>
      </c>
      <c r="B2330" t="s">
        <v>2037</v>
      </c>
      <c r="C2330" t="s">
        <v>4947</v>
      </c>
      <c r="D2330" t="s">
        <v>5290</v>
      </c>
      <c r="E2330" t="s">
        <v>6052</v>
      </c>
      <c r="F2330" t="s">
        <v>5304</v>
      </c>
    </row>
    <row r="2331" spans="1:6">
      <c r="A2331" s="4" t="s">
        <v>2018</v>
      </c>
      <c r="B2331" t="s">
        <v>2019</v>
      </c>
      <c r="C2331" t="s">
        <v>4947</v>
      </c>
      <c r="D2331" t="s">
        <v>5290</v>
      </c>
      <c r="E2331" t="s">
        <v>5675</v>
      </c>
      <c r="F2331" t="s">
        <v>5304</v>
      </c>
    </row>
    <row r="2332" spans="1:6">
      <c r="A2332" s="4" t="s">
        <v>2020</v>
      </c>
      <c r="B2332" t="s">
        <v>2021</v>
      </c>
      <c r="C2332" t="s">
        <v>4947</v>
      </c>
      <c r="D2332" t="s">
        <v>5290</v>
      </c>
      <c r="E2332" t="s">
        <v>5674</v>
      </c>
      <c r="F2332" t="s">
        <v>5304</v>
      </c>
    </row>
    <row r="2333" spans="1:6">
      <c r="A2333" s="4" t="s">
        <v>2022</v>
      </c>
      <c r="B2333" t="s">
        <v>2023</v>
      </c>
      <c r="C2333" t="s">
        <v>4947</v>
      </c>
      <c r="D2333" t="s">
        <v>5290</v>
      </c>
      <c r="E2333" t="s">
        <v>5673</v>
      </c>
      <c r="F2333" t="s">
        <v>5304</v>
      </c>
    </row>
    <row r="2334" spans="1:6">
      <c r="A2334" s="4" t="s">
        <v>2024</v>
      </c>
      <c r="B2334" t="s">
        <v>2025</v>
      </c>
      <c r="C2334" t="s">
        <v>4947</v>
      </c>
      <c r="D2334" t="s">
        <v>5290</v>
      </c>
      <c r="E2334" t="s">
        <v>5672</v>
      </c>
      <c r="F2334" t="s">
        <v>5304</v>
      </c>
    </row>
    <row r="2335" spans="1:6">
      <c r="A2335" s="4" t="s">
        <v>2026</v>
      </c>
      <c r="B2335" t="s">
        <v>2027</v>
      </c>
      <c r="C2335" t="s">
        <v>4947</v>
      </c>
      <c r="D2335" t="s">
        <v>5290</v>
      </c>
      <c r="E2335" t="s">
        <v>5671</v>
      </c>
      <c r="F2335" t="s">
        <v>5304</v>
      </c>
    </row>
    <row r="2336" spans="1:6">
      <c r="A2336" s="4" t="s">
        <v>2030</v>
      </c>
      <c r="B2336" t="s">
        <v>2031</v>
      </c>
      <c r="C2336" t="s">
        <v>4947</v>
      </c>
      <c r="D2336" t="s">
        <v>5290</v>
      </c>
      <c r="E2336" t="s">
        <v>5669</v>
      </c>
      <c r="F2336" t="s">
        <v>5304</v>
      </c>
    </row>
    <row r="2337" spans="1:6">
      <c r="A2337" s="4" t="s">
        <v>2032</v>
      </c>
      <c r="B2337" t="s">
        <v>2033</v>
      </c>
      <c r="C2337" t="s">
        <v>4947</v>
      </c>
      <c r="D2337" t="s">
        <v>5290</v>
      </c>
      <c r="E2337" t="s">
        <v>5668</v>
      </c>
      <c r="F2337" t="s">
        <v>5304</v>
      </c>
    </row>
    <row r="2338" spans="1:6">
      <c r="A2338" s="4" t="s">
        <v>2310</v>
      </c>
      <c r="B2338" t="s">
        <v>2311</v>
      </c>
      <c r="C2338" t="s">
        <v>4947</v>
      </c>
      <c r="D2338" t="s">
        <v>5290</v>
      </c>
      <c r="E2338" t="s">
        <v>5620</v>
      </c>
      <c r="F2338" t="s">
        <v>5304</v>
      </c>
    </row>
    <row r="2339" spans="1:6">
      <c r="A2339" s="4" t="s">
        <v>2096</v>
      </c>
      <c r="B2339" t="s">
        <v>2097</v>
      </c>
      <c r="C2339" t="s">
        <v>4947</v>
      </c>
      <c r="D2339" t="s">
        <v>5290</v>
      </c>
      <c r="E2339" t="s">
        <v>5644</v>
      </c>
      <c r="F2339" t="s">
        <v>5304</v>
      </c>
    </row>
    <row r="2340" spans="1:6">
      <c r="A2340" s="4" t="s">
        <v>2100</v>
      </c>
      <c r="B2340" t="s">
        <v>2101</v>
      </c>
      <c r="C2340" t="s">
        <v>4947</v>
      </c>
      <c r="D2340" t="s">
        <v>5290</v>
      </c>
      <c r="E2340" t="s">
        <v>6029</v>
      </c>
      <c r="F2340" t="s">
        <v>5304</v>
      </c>
    </row>
    <row r="2341" spans="1:6">
      <c r="A2341" s="4" t="s">
        <v>2102</v>
      </c>
      <c r="B2341" t="s">
        <v>2103</v>
      </c>
      <c r="C2341" t="s">
        <v>4947</v>
      </c>
      <c r="D2341" t="s">
        <v>5290</v>
      </c>
      <c r="E2341" t="s">
        <v>5643</v>
      </c>
      <c r="F2341" t="s">
        <v>5304</v>
      </c>
    </row>
    <row r="2342" spans="1:6">
      <c r="A2342" s="4" t="s">
        <v>2098</v>
      </c>
      <c r="B2342" t="s">
        <v>2099</v>
      </c>
      <c r="C2342" t="s">
        <v>4947</v>
      </c>
      <c r="D2342" t="s">
        <v>5290</v>
      </c>
      <c r="E2342" t="s">
        <v>6030</v>
      </c>
      <c r="F2342" t="s">
        <v>5304</v>
      </c>
    </row>
    <row r="2343" spans="1:6">
      <c r="A2343" s="4" t="s">
        <v>2104</v>
      </c>
      <c r="B2343" t="s">
        <v>2105</v>
      </c>
      <c r="C2343" t="s">
        <v>4947</v>
      </c>
      <c r="D2343" t="s">
        <v>5290</v>
      </c>
      <c r="E2343" t="s">
        <v>6028</v>
      </c>
      <c r="F2343" t="s">
        <v>5304</v>
      </c>
    </row>
    <row r="2344" spans="1:6">
      <c r="A2344" s="4" t="s">
        <v>2052</v>
      </c>
      <c r="B2344" t="s">
        <v>2053</v>
      </c>
      <c r="C2344" t="s">
        <v>4947</v>
      </c>
      <c r="D2344" t="s">
        <v>5290</v>
      </c>
      <c r="E2344" t="s">
        <v>5659</v>
      </c>
      <c r="F2344" t="s">
        <v>5304</v>
      </c>
    </row>
    <row r="2345" spans="1:6">
      <c r="A2345" s="4" t="s">
        <v>2054</v>
      </c>
      <c r="B2345" t="s">
        <v>2055</v>
      </c>
      <c r="C2345" t="s">
        <v>4947</v>
      </c>
      <c r="D2345" t="s">
        <v>5290</v>
      </c>
      <c r="E2345" t="s">
        <v>5658</v>
      </c>
      <c r="F2345" t="s">
        <v>5304</v>
      </c>
    </row>
    <row r="2346" spans="1:6">
      <c r="A2346" t="s">
        <v>4232</v>
      </c>
      <c r="B2346" t="s">
        <v>4233</v>
      </c>
      <c r="C2346" t="s">
        <v>4947</v>
      </c>
      <c r="D2346" t="s">
        <v>5290</v>
      </c>
      <c r="E2346" t="s">
        <v>6063</v>
      </c>
      <c r="F2346" t="s">
        <v>5304</v>
      </c>
    </row>
    <row r="2347" spans="1:6">
      <c r="A2347" t="s">
        <v>4536</v>
      </c>
      <c r="B2347" t="s">
        <v>4537</v>
      </c>
      <c r="C2347" t="s">
        <v>4947</v>
      </c>
      <c r="D2347" t="s">
        <v>5290</v>
      </c>
      <c r="E2347" t="s">
        <v>6144</v>
      </c>
      <c r="F2347" t="s">
        <v>5304</v>
      </c>
    </row>
    <row r="2348" spans="1:6">
      <c r="A2348" t="s">
        <v>4538</v>
      </c>
      <c r="B2348" t="s">
        <v>4539</v>
      </c>
      <c r="C2348" t="s">
        <v>4947</v>
      </c>
      <c r="D2348" t="s">
        <v>5290</v>
      </c>
      <c r="E2348" t="s">
        <v>6143</v>
      </c>
      <c r="F2348" t="s">
        <v>5304</v>
      </c>
    </row>
    <row r="2349" spans="1:6">
      <c r="A2349" t="s">
        <v>4534</v>
      </c>
      <c r="B2349" t="s">
        <v>4535</v>
      </c>
      <c r="C2349" t="s">
        <v>4947</v>
      </c>
      <c r="D2349" t="s">
        <v>5290</v>
      </c>
      <c r="E2349" t="s">
        <v>6145</v>
      </c>
      <c r="F2349" t="s">
        <v>5304</v>
      </c>
    </row>
    <row r="2350" spans="1:6">
      <c r="A2350" s="4" t="s">
        <v>854</v>
      </c>
      <c r="B2350" t="s">
        <v>855</v>
      </c>
      <c r="C2350" t="s">
        <v>4947</v>
      </c>
      <c r="D2350" t="s">
        <v>5290</v>
      </c>
      <c r="E2350" t="s">
        <v>6056</v>
      </c>
      <c r="F2350" t="s">
        <v>5304</v>
      </c>
    </row>
    <row r="2351" spans="1:6">
      <c r="A2351" s="4" t="s">
        <v>2084</v>
      </c>
      <c r="B2351" t="s">
        <v>2085</v>
      </c>
      <c r="C2351" t="s">
        <v>4947</v>
      </c>
      <c r="D2351" t="s">
        <v>5290</v>
      </c>
      <c r="E2351" t="s">
        <v>5648</v>
      </c>
      <c r="F2351" t="s">
        <v>5304</v>
      </c>
    </row>
    <row r="2352" spans="1:6">
      <c r="A2352" s="4" t="s">
        <v>2082</v>
      </c>
      <c r="B2352" t="s">
        <v>2083</v>
      </c>
      <c r="C2352" t="s">
        <v>4947</v>
      </c>
      <c r="D2352" t="s">
        <v>5290</v>
      </c>
      <c r="E2352" t="s">
        <v>5649</v>
      </c>
      <c r="F2352" t="s">
        <v>5304</v>
      </c>
    </row>
    <row r="2353" spans="1:6">
      <c r="A2353" s="4" t="s">
        <v>2086</v>
      </c>
      <c r="B2353" t="s">
        <v>2087</v>
      </c>
      <c r="C2353" t="s">
        <v>4947</v>
      </c>
      <c r="D2353" t="s">
        <v>5290</v>
      </c>
      <c r="E2353" t="s">
        <v>5647</v>
      </c>
      <c r="F2353" t="s">
        <v>5304</v>
      </c>
    </row>
    <row r="2354" spans="1:6">
      <c r="A2354" s="4" t="s">
        <v>2805</v>
      </c>
      <c r="B2354" t="s">
        <v>2806</v>
      </c>
      <c r="C2354" t="s">
        <v>4947</v>
      </c>
      <c r="D2354" t="s">
        <v>5290</v>
      </c>
      <c r="E2354" t="s">
        <v>6110</v>
      </c>
      <c r="F2354" t="s">
        <v>5304</v>
      </c>
    </row>
    <row r="2355" spans="1:6">
      <c r="A2355" s="4" t="s">
        <v>2813</v>
      </c>
      <c r="B2355" t="s">
        <v>2814</v>
      </c>
      <c r="C2355" t="s">
        <v>4947</v>
      </c>
      <c r="D2355" t="s">
        <v>5290</v>
      </c>
      <c r="E2355" t="s">
        <v>6106</v>
      </c>
      <c r="F2355" t="s">
        <v>5304</v>
      </c>
    </row>
    <row r="2356" spans="1:6">
      <c r="A2356" s="4" t="s">
        <v>2815</v>
      </c>
      <c r="B2356" t="s">
        <v>2816</v>
      </c>
      <c r="C2356" t="s">
        <v>4947</v>
      </c>
      <c r="D2356" t="s">
        <v>5290</v>
      </c>
      <c r="E2356" t="s">
        <v>6105</v>
      </c>
      <c r="F2356" t="s">
        <v>5304</v>
      </c>
    </row>
    <row r="2357" spans="1:6">
      <c r="A2357" t="s">
        <v>4564</v>
      </c>
      <c r="B2357" t="s">
        <v>4565</v>
      </c>
      <c r="C2357" t="s">
        <v>4947</v>
      </c>
      <c r="D2357" t="s">
        <v>5290</v>
      </c>
      <c r="E2357" t="s">
        <v>6101</v>
      </c>
      <c r="F2357" t="s">
        <v>5304</v>
      </c>
    </row>
    <row r="2358" spans="1:6">
      <c r="A2358" t="s">
        <v>4566</v>
      </c>
      <c r="B2358" t="s">
        <v>4567</v>
      </c>
      <c r="C2358" t="s">
        <v>4947</v>
      </c>
      <c r="D2358" t="s">
        <v>5290</v>
      </c>
      <c r="E2358" t="s">
        <v>6100</v>
      </c>
      <c r="F2358" t="s">
        <v>5304</v>
      </c>
    </row>
    <row r="2359" spans="1:6">
      <c r="A2359" s="4" t="s">
        <v>2807</v>
      </c>
      <c r="B2359" t="s">
        <v>2808</v>
      </c>
      <c r="C2359" t="s">
        <v>4947</v>
      </c>
      <c r="D2359" t="s">
        <v>5290</v>
      </c>
      <c r="E2359" t="s">
        <v>6109</v>
      </c>
      <c r="F2359" t="s">
        <v>5304</v>
      </c>
    </row>
    <row r="2360" spans="1:6">
      <c r="A2360" s="4" t="s">
        <v>2809</v>
      </c>
      <c r="B2360" t="s">
        <v>2810</v>
      </c>
      <c r="C2360" t="s">
        <v>4947</v>
      </c>
      <c r="D2360" t="s">
        <v>5290</v>
      </c>
      <c r="E2360" t="s">
        <v>6108</v>
      </c>
      <c r="F2360" t="s">
        <v>5304</v>
      </c>
    </row>
    <row r="2361" spans="1:6">
      <c r="A2361" s="4" t="s">
        <v>2811</v>
      </c>
      <c r="B2361" t="s">
        <v>2812</v>
      </c>
      <c r="C2361" t="s">
        <v>4947</v>
      </c>
      <c r="D2361" t="s">
        <v>5290</v>
      </c>
      <c r="E2361" t="s">
        <v>6107</v>
      </c>
      <c r="F2361" t="s">
        <v>5304</v>
      </c>
    </row>
    <row r="2362" spans="1:6">
      <c r="A2362" t="s">
        <v>4560</v>
      </c>
      <c r="B2362" t="s">
        <v>4561</v>
      </c>
      <c r="C2362" t="s">
        <v>4947</v>
      </c>
      <c r="D2362" t="s">
        <v>5290</v>
      </c>
      <c r="E2362" t="s">
        <v>6104</v>
      </c>
      <c r="F2362" t="s">
        <v>5304</v>
      </c>
    </row>
    <row r="2363" spans="1:6">
      <c r="A2363" t="s">
        <v>4224</v>
      </c>
      <c r="B2363" t="s">
        <v>4225</v>
      </c>
      <c r="C2363" t="s">
        <v>4947</v>
      </c>
      <c r="D2363" t="s">
        <v>5290</v>
      </c>
      <c r="E2363" t="s">
        <v>6099</v>
      </c>
      <c r="F2363" t="s">
        <v>5304</v>
      </c>
    </row>
    <row r="2364" spans="1:6">
      <c r="A2364" s="4" t="s">
        <v>2803</v>
      </c>
      <c r="B2364" t="s">
        <v>2804</v>
      </c>
      <c r="C2364" t="s">
        <v>4947</v>
      </c>
      <c r="D2364" t="s">
        <v>5290</v>
      </c>
      <c r="E2364" t="s">
        <v>6111</v>
      </c>
      <c r="F2364" t="s">
        <v>5304</v>
      </c>
    </row>
    <row r="2365" spans="1:6">
      <c r="A2365" t="s">
        <v>4222</v>
      </c>
      <c r="B2365" t="s">
        <v>4223</v>
      </c>
      <c r="C2365" t="s">
        <v>4947</v>
      </c>
      <c r="D2365" t="s">
        <v>5290</v>
      </c>
      <c r="E2365" t="s">
        <v>6102</v>
      </c>
      <c r="F2365" t="s">
        <v>5304</v>
      </c>
    </row>
    <row r="2366" spans="1:6">
      <c r="A2366" t="s">
        <v>4562</v>
      </c>
      <c r="B2366" t="s">
        <v>4563</v>
      </c>
      <c r="C2366" t="s">
        <v>4947</v>
      </c>
      <c r="D2366" t="s">
        <v>5290</v>
      </c>
      <c r="E2366" t="s">
        <v>6103</v>
      </c>
      <c r="F2366" t="s">
        <v>5304</v>
      </c>
    </row>
    <row r="2367" spans="1:6">
      <c r="A2367" s="4" t="s">
        <v>3605</v>
      </c>
      <c r="B2367" t="s">
        <v>3606</v>
      </c>
      <c r="C2367" t="s">
        <v>4947</v>
      </c>
      <c r="D2367" t="s">
        <v>5290</v>
      </c>
      <c r="E2367" t="s">
        <v>6113</v>
      </c>
      <c r="F2367" t="s">
        <v>5304</v>
      </c>
    </row>
    <row r="2368" spans="1:6">
      <c r="A2368" s="4" t="s">
        <v>2801</v>
      </c>
      <c r="B2368" t="s">
        <v>2802</v>
      </c>
      <c r="C2368" t="s">
        <v>4947</v>
      </c>
      <c r="D2368" t="s">
        <v>5290</v>
      </c>
      <c r="E2368" t="s">
        <v>6112</v>
      </c>
      <c r="F2368" t="s">
        <v>5304</v>
      </c>
    </row>
    <row r="2369" spans="1:6">
      <c r="A2369" s="4" t="s">
        <v>3607</v>
      </c>
      <c r="B2369" t="s">
        <v>3608</v>
      </c>
      <c r="C2369" t="s">
        <v>4947</v>
      </c>
      <c r="D2369" t="s">
        <v>5290</v>
      </c>
      <c r="E2369" t="s">
        <v>6096</v>
      </c>
      <c r="F2369" t="s">
        <v>5304</v>
      </c>
    </row>
    <row r="2370" spans="1:6">
      <c r="A2370" s="4" t="s">
        <v>1972</v>
      </c>
      <c r="B2370" t="s">
        <v>1973</v>
      </c>
      <c r="C2370" t="s">
        <v>4947</v>
      </c>
      <c r="D2370" t="s">
        <v>5290</v>
      </c>
      <c r="E2370" t="s">
        <v>5688</v>
      </c>
      <c r="F2370" t="s">
        <v>5304</v>
      </c>
    </row>
    <row r="2371" spans="1:6">
      <c r="A2371" s="4" t="s">
        <v>1986</v>
      </c>
      <c r="B2371" t="s">
        <v>1987</v>
      </c>
      <c r="C2371" t="s">
        <v>4947</v>
      </c>
      <c r="D2371" t="s">
        <v>5290</v>
      </c>
      <c r="E2371" t="s">
        <v>5687</v>
      </c>
      <c r="F2371" t="s">
        <v>5304</v>
      </c>
    </row>
    <row r="2372" spans="1:6">
      <c r="A2372" s="4" t="s">
        <v>2941</v>
      </c>
      <c r="B2372" t="s">
        <v>2942</v>
      </c>
      <c r="C2372" t="s">
        <v>4947</v>
      </c>
      <c r="D2372" t="s">
        <v>5290</v>
      </c>
      <c r="E2372" t="s">
        <v>6117</v>
      </c>
      <c r="F2372" t="s">
        <v>5304</v>
      </c>
    </row>
    <row r="2373" spans="1:6">
      <c r="A2373" s="4" t="s">
        <v>2278</v>
      </c>
      <c r="B2373" t="s">
        <v>2279</v>
      </c>
      <c r="C2373" t="s">
        <v>4947</v>
      </c>
      <c r="D2373" t="s">
        <v>5290</v>
      </c>
      <c r="E2373" t="s">
        <v>6120</v>
      </c>
      <c r="F2373" t="s">
        <v>5304</v>
      </c>
    </row>
    <row r="2374" spans="1:6">
      <c r="A2374" s="4" t="s">
        <v>1978</v>
      </c>
      <c r="B2374" t="s">
        <v>1979</v>
      </c>
      <c r="C2374" t="s">
        <v>4947</v>
      </c>
      <c r="D2374" t="s">
        <v>5290</v>
      </c>
      <c r="E2374" t="s">
        <v>6126</v>
      </c>
      <c r="F2374" t="s">
        <v>5304</v>
      </c>
    </row>
    <row r="2375" spans="1:6">
      <c r="A2375" s="4" t="s">
        <v>2795</v>
      </c>
      <c r="B2375" t="s">
        <v>2796</v>
      </c>
      <c r="C2375" t="s">
        <v>4947</v>
      </c>
      <c r="D2375" t="s">
        <v>5290</v>
      </c>
      <c r="E2375" t="s">
        <v>6125</v>
      </c>
      <c r="F2375" t="s">
        <v>5304</v>
      </c>
    </row>
    <row r="2376" spans="1:6">
      <c r="A2376" s="4" t="s">
        <v>2797</v>
      </c>
      <c r="B2376" t="s">
        <v>2798</v>
      </c>
      <c r="C2376" t="s">
        <v>4947</v>
      </c>
      <c r="D2376" t="s">
        <v>5290</v>
      </c>
      <c r="E2376" t="s">
        <v>6124</v>
      </c>
      <c r="F2376" t="s">
        <v>5304</v>
      </c>
    </row>
    <row r="2377" spans="1:6">
      <c r="A2377" s="4" t="s">
        <v>1984</v>
      </c>
      <c r="B2377" t="s">
        <v>1985</v>
      </c>
      <c r="C2377" t="s">
        <v>4947</v>
      </c>
      <c r="D2377" t="s">
        <v>5290</v>
      </c>
      <c r="E2377" t="s">
        <v>6121</v>
      </c>
      <c r="F2377" t="s">
        <v>5304</v>
      </c>
    </row>
    <row r="2378" spans="1:6">
      <c r="A2378" s="4" t="s">
        <v>1980</v>
      </c>
      <c r="B2378" t="s">
        <v>1981</v>
      </c>
      <c r="C2378" t="s">
        <v>4947</v>
      </c>
      <c r="D2378" t="s">
        <v>5290</v>
      </c>
      <c r="E2378" t="s">
        <v>6123</v>
      </c>
      <c r="F2378" t="s">
        <v>5304</v>
      </c>
    </row>
    <row r="2379" spans="1:6">
      <c r="A2379" s="4" t="s">
        <v>1982</v>
      </c>
      <c r="B2379" t="s">
        <v>1983</v>
      </c>
      <c r="C2379" t="s">
        <v>4947</v>
      </c>
      <c r="D2379" t="s">
        <v>5290</v>
      </c>
      <c r="E2379" t="s">
        <v>6122</v>
      </c>
      <c r="F2379" t="s">
        <v>5304</v>
      </c>
    </row>
    <row r="2380" spans="1:6">
      <c r="A2380" s="4" t="s">
        <v>2276</v>
      </c>
      <c r="B2380" t="s">
        <v>2277</v>
      </c>
      <c r="C2380" t="s">
        <v>4947</v>
      </c>
      <c r="D2380" t="s">
        <v>5290</v>
      </c>
      <c r="E2380" t="s">
        <v>6127</v>
      </c>
      <c r="F2380" t="s">
        <v>5304</v>
      </c>
    </row>
    <row r="2381" spans="1:6">
      <c r="A2381" t="s">
        <v>4552</v>
      </c>
      <c r="B2381" t="s">
        <v>4553</v>
      </c>
      <c r="C2381" t="s">
        <v>4947</v>
      </c>
      <c r="D2381" t="s">
        <v>5290</v>
      </c>
      <c r="E2381" t="s">
        <v>6119</v>
      </c>
      <c r="F2381" t="s">
        <v>5304</v>
      </c>
    </row>
    <row r="2382" spans="1:6">
      <c r="A2382" t="s">
        <v>3311</v>
      </c>
      <c r="B2382" t="s">
        <v>3312</v>
      </c>
      <c r="C2382" t="s">
        <v>4947</v>
      </c>
      <c r="D2382" t="s">
        <v>5290</v>
      </c>
      <c r="E2382" t="s">
        <v>6118</v>
      </c>
      <c r="F2382" t="s">
        <v>5304</v>
      </c>
    </row>
    <row r="2383" spans="1:6">
      <c r="A2383" t="s">
        <v>4554</v>
      </c>
      <c r="B2383" t="s">
        <v>4555</v>
      </c>
      <c r="C2383" t="s">
        <v>4947</v>
      </c>
      <c r="D2383" t="s">
        <v>5290</v>
      </c>
      <c r="E2383" t="s">
        <v>6095</v>
      </c>
      <c r="F2383" t="s">
        <v>5304</v>
      </c>
    </row>
    <row r="2384" spans="1:6">
      <c r="A2384" t="s">
        <v>4572</v>
      </c>
      <c r="B2384" t="s">
        <v>4573</v>
      </c>
      <c r="C2384" t="s">
        <v>4947</v>
      </c>
      <c r="D2384" t="s">
        <v>5290</v>
      </c>
      <c r="E2384" t="s">
        <v>6095</v>
      </c>
      <c r="F2384" t="s">
        <v>5304</v>
      </c>
    </row>
    <row r="2385" spans="1:6">
      <c r="A2385" t="s">
        <v>4556</v>
      </c>
      <c r="B2385" t="s">
        <v>4557</v>
      </c>
      <c r="C2385" t="s">
        <v>4947</v>
      </c>
      <c r="D2385" t="s">
        <v>5290</v>
      </c>
      <c r="E2385" t="s">
        <v>6094</v>
      </c>
      <c r="F2385" t="s">
        <v>5304</v>
      </c>
    </row>
    <row r="2386" spans="1:6">
      <c r="A2386" t="s">
        <v>4574</v>
      </c>
      <c r="B2386" t="s">
        <v>4575</v>
      </c>
      <c r="C2386" t="s">
        <v>4947</v>
      </c>
      <c r="D2386" t="s">
        <v>5290</v>
      </c>
      <c r="E2386" t="s">
        <v>6094</v>
      </c>
      <c r="F2386" t="s">
        <v>5304</v>
      </c>
    </row>
    <row r="2387" spans="1:6">
      <c r="A2387" t="s">
        <v>4558</v>
      </c>
      <c r="B2387" t="s">
        <v>4559</v>
      </c>
      <c r="C2387" t="s">
        <v>4947</v>
      </c>
      <c r="D2387" t="s">
        <v>5290</v>
      </c>
      <c r="E2387" t="s">
        <v>6114</v>
      </c>
      <c r="F2387" t="s">
        <v>5304</v>
      </c>
    </row>
    <row r="2388" spans="1:6">
      <c r="A2388" s="4" t="s">
        <v>2280</v>
      </c>
      <c r="B2388" t="s">
        <v>2281</v>
      </c>
      <c r="C2388" t="s">
        <v>4947</v>
      </c>
      <c r="D2388" t="s">
        <v>5290</v>
      </c>
      <c r="E2388" t="s">
        <v>6116</v>
      </c>
      <c r="F2388" t="s">
        <v>5304</v>
      </c>
    </row>
    <row r="2389" spans="1:6">
      <c r="A2389" t="s">
        <v>4019</v>
      </c>
      <c r="B2389" t="s">
        <v>4020</v>
      </c>
      <c r="C2389" t="s">
        <v>4947</v>
      </c>
      <c r="D2389" t="s">
        <v>5290</v>
      </c>
      <c r="E2389" t="s">
        <v>6115</v>
      </c>
      <c r="F2389" t="s">
        <v>5304</v>
      </c>
    </row>
    <row r="2390" spans="1:6">
      <c r="A2390" t="s">
        <v>3309</v>
      </c>
      <c r="B2390" t="s">
        <v>3310</v>
      </c>
      <c r="C2390" t="s">
        <v>4947</v>
      </c>
      <c r="D2390" t="s">
        <v>5290</v>
      </c>
      <c r="E2390" t="s">
        <v>6131</v>
      </c>
      <c r="F2390" t="s">
        <v>5304</v>
      </c>
    </row>
    <row r="2391" spans="1:6">
      <c r="A2391" t="s">
        <v>4542</v>
      </c>
      <c r="B2391" t="s">
        <v>4543</v>
      </c>
      <c r="C2391" t="s">
        <v>4947</v>
      </c>
      <c r="D2391" t="s">
        <v>5290</v>
      </c>
      <c r="E2391" t="s">
        <v>6133</v>
      </c>
      <c r="F2391" t="s">
        <v>5304</v>
      </c>
    </row>
    <row r="2392" spans="1:6">
      <c r="A2392" s="4" t="s">
        <v>2274</v>
      </c>
      <c r="B2392" t="s">
        <v>2275</v>
      </c>
      <c r="C2392" t="s">
        <v>4947</v>
      </c>
      <c r="D2392" t="s">
        <v>5290</v>
      </c>
      <c r="E2392" t="s">
        <v>6140</v>
      </c>
      <c r="F2392" t="s">
        <v>5304</v>
      </c>
    </row>
    <row r="2393" spans="1:6">
      <c r="A2393" s="4" t="s">
        <v>1974</v>
      </c>
      <c r="B2393" t="s">
        <v>1975</v>
      </c>
      <c r="C2393" t="s">
        <v>4947</v>
      </c>
      <c r="D2393" t="s">
        <v>5290</v>
      </c>
      <c r="E2393" t="s">
        <v>6139</v>
      </c>
      <c r="F2393" t="s">
        <v>5304</v>
      </c>
    </row>
    <row r="2394" spans="1:6">
      <c r="A2394" s="4" t="s">
        <v>2791</v>
      </c>
      <c r="B2394" t="s">
        <v>2792</v>
      </c>
      <c r="C2394" t="s">
        <v>4947</v>
      </c>
      <c r="D2394" t="s">
        <v>5290</v>
      </c>
      <c r="E2394" t="s">
        <v>6138</v>
      </c>
      <c r="F2394" t="s">
        <v>5304</v>
      </c>
    </row>
    <row r="2395" spans="1:6">
      <c r="A2395" t="s">
        <v>3305</v>
      </c>
      <c r="B2395" t="s">
        <v>3306</v>
      </c>
      <c r="C2395" t="s">
        <v>4947</v>
      </c>
      <c r="D2395" t="s">
        <v>5290</v>
      </c>
      <c r="E2395" t="s">
        <v>6137</v>
      </c>
      <c r="F2395" t="s">
        <v>5304</v>
      </c>
    </row>
    <row r="2396" spans="1:6">
      <c r="A2396" t="s">
        <v>4015</v>
      </c>
      <c r="B2396" t="s">
        <v>4016</v>
      </c>
      <c r="C2396" t="s">
        <v>4947</v>
      </c>
      <c r="D2396" t="s">
        <v>5290</v>
      </c>
      <c r="E2396" t="s">
        <v>6136</v>
      </c>
      <c r="F2396" t="s">
        <v>5304</v>
      </c>
    </row>
    <row r="2397" spans="1:6">
      <c r="A2397" t="s">
        <v>3307</v>
      </c>
      <c r="B2397" t="s">
        <v>3308</v>
      </c>
      <c r="C2397" t="s">
        <v>4947</v>
      </c>
      <c r="D2397" t="s">
        <v>5290</v>
      </c>
      <c r="E2397" t="s">
        <v>6135</v>
      </c>
      <c r="F2397" t="s">
        <v>5304</v>
      </c>
    </row>
    <row r="2398" spans="1:6">
      <c r="A2398" s="4" t="s">
        <v>1976</v>
      </c>
      <c r="B2398" t="s">
        <v>1977</v>
      </c>
      <c r="C2398" t="s">
        <v>4947</v>
      </c>
      <c r="D2398" t="s">
        <v>5290</v>
      </c>
      <c r="E2398" t="s">
        <v>6134</v>
      </c>
      <c r="F2398" t="s">
        <v>5304</v>
      </c>
    </row>
    <row r="2399" spans="1:6">
      <c r="A2399" t="s">
        <v>4544</v>
      </c>
      <c r="B2399" t="s">
        <v>4545</v>
      </c>
      <c r="C2399" t="s">
        <v>4947</v>
      </c>
      <c r="D2399" t="s">
        <v>5290</v>
      </c>
      <c r="E2399" t="s">
        <v>6132</v>
      </c>
      <c r="F2399" t="s">
        <v>5304</v>
      </c>
    </row>
    <row r="2400" spans="1:6">
      <c r="A2400" t="s">
        <v>4548</v>
      </c>
      <c r="B2400" t="s">
        <v>4549</v>
      </c>
      <c r="C2400" t="s">
        <v>4947</v>
      </c>
      <c r="D2400" t="s">
        <v>5290</v>
      </c>
      <c r="E2400" t="s">
        <v>6129</v>
      </c>
      <c r="F2400" t="s">
        <v>5304</v>
      </c>
    </row>
    <row r="2401" spans="1:6">
      <c r="A2401" t="s">
        <v>4550</v>
      </c>
      <c r="B2401" t="s">
        <v>4551</v>
      </c>
      <c r="C2401" t="s">
        <v>4947</v>
      </c>
      <c r="D2401" t="s">
        <v>5290</v>
      </c>
      <c r="E2401" t="s">
        <v>6128</v>
      </c>
      <c r="F2401" t="s">
        <v>5304</v>
      </c>
    </row>
    <row r="2402" spans="1:6">
      <c r="A2402" t="s">
        <v>4546</v>
      </c>
      <c r="B2402" t="s">
        <v>4547</v>
      </c>
      <c r="C2402" t="s">
        <v>4947</v>
      </c>
      <c r="D2402" t="s">
        <v>5290</v>
      </c>
      <c r="E2402" t="s">
        <v>6130</v>
      </c>
      <c r="F2402" t="s">
        <v>5304</v>
      </c>
    </row>
    <row r="2403" spans="1:6">
      <c r="A2403" t="s">
        <v>4570</v>
      </c>
      <c r="B2403" t="s">
        <v>4571</v>
      </c>
      <c r="C2403" t="s">
        <v>4947</v>
      </c>
      <c r="D2403" t="s">
        <v>5290</v>
      </c>
      <c r="E2403" t="s">
        <v>6097</v>
      </c>
      <c r="F2403" t="s">
        <v>5304</v>
      </c>
    </row>
    <row r="2404" spans="1:6">
      <c r="A2404" t="s">
        <v>4568</v>
      </c>
      <c r="B2404" t="s">
        <v>4569</v>
      </c>
      <c r="C2404" t="s">
        <v>4947</v>
      </c>
      <c r="D2404" t="s">
        <v>5290</v>
      </c>
      <c r="E2404" t="s">
        <v>6098</v>
      </c>
      <c r="F2404" t="s">
        <v>5304</v>
      </c>
    </row>
    <row r="2405" spans="1:6">
      <c r="A2405" s="4" t="s">
        <v>1363</v>
      </c>
      <c r="B2405" t="s">
        <v>1364</v>
      </c>
      <c r="C2405" t="s">
        <v>4947</v>
      </c>
      <c r="D2405" t="s">
        <v>5290</v>
      </c>
      <c r="E2405" t="s">
        <v>6048</v>
      </c>
      <c r="F2405" t="s">
        <v>5304</v>
      </c>
    </row>
    <row r="2406" spans="1:6">
      <c r="A2406" s="4" t="s">
        <v>1369</v>
      </c>
      <c r="B2406" t="s">
        <v>1370</v>
      </c>
      <c r="C2406" t="s">
        <v>4947</v>
      </c>
      <c r="D2406" t="s">
        <v>5290</v>
      </c>
      <c r="E2406" t="s">
        <v>6045</v>
      </c>
      <c r="F2406" t="s">
        <v>5304</v>
      </c>
    </row>
    <row r="2407" spans="1:6">
      <c r="A2407" s="4" t="s">
        <v>1373</v>
      </c>
      <c r="B2407" t="s">
        <v>1374</v>
      </c>
      <c r="C2407" t="s">
        <v>4947</v>
      </c>
      <c r="D2407" t="s">
        <v>5290</v>
      </c>
      <c r="E2407" t="s">
        <v>6043</v>
      </c>
      <c r="F2407" t="s">
        <v>5304</v>
      </c>
    </row>
    <row r="2408" spans="1:6">
      <c r="A2408" s="4" t="s">
        <v>1365</v>
      </c>
      <c r="B2408" t="s">
        <v>1366</v>
      </c>
      <c r="C2408" t="s">
        <v>4947</v>
      </c>
      <c r="D2408" t="s">
        <v>5290</v>
      </c>
      <c r="E2408" t="s">
        <v>6047</v>
      </c>
      <c r="F2408" t="s">
        <v>5304</v>
      </c>
    </row>
    <row r="2409" spans="1:6">
      <c r="A2409" s="4" t="s">
        <v>1359</v>
      </c>
      <c r="B2409" t="s">
        <v>1360</v>
      </c>
      <c r="C2409" t="s">
        <v>4947</v>
      </c>
      <c r="D2409" t="s">
        <v>5290</v>
      </c>
      <c r="E2409" t="s">
        <v>6050</v>
      </c>
      <c r="F2409" t="s">
        <v>5304</v>
      </c>
    </row>
    <row r="2410" spans="1:6">
      <c r="A2410" s="4" t="s">
        <v>1367</v>
      </c>
      <c r="B2410" t="s">
        <v>1368</v>
      </c>
      <c r="C2410" t="s">
        <v>4947</v>
      </c>
      <c r="D2410" t="s">
        <v>5290</v>
      </c>
      <c r="E2410" t="s">
        <v>6046</v>
      </c>
      <c r="F2410" t="s">
        <v>5304</v>
      </c>
    </row>
    <row r="2411" spans="1:6">
      <c r="A2411" s="4" t="s">
        <v>1361</v>
      </c>
      <c r="B2411" t="s">
        <v>1362</v>
      </c>
      <c r="C2411" t="s">
        <v>4947</v>
      </c>
      <c r="D2411" t="s">
        <v>5290</v>
      </c>
      <c r="E2411" t="s">
        <v>6049</v>
      </c>
      <c r="F2411" t="s">
        <v>5304</v>
      </c>
    </row>
    <row r="2412" spans="1:6">
      <c r="A2412" s="4" t="s">
        <v>1371</v>
      </c>
      <c r="B2412" t="s">
        <v>1372</v>
      </c>
      <c r="C2412" t="s">
        <v>4947</v>
      </c>
      <c r="D2412" t="s">
        <v>5290</v>
      </c>
      <c r="E2412" t="s">
        <v>6044</v>
      </c>
      <c r="F2412" t="s">
        <v>5304</v>
      </c>
    </row>
    <row r="2413" spans="1:6">
      <c r="A2413" s="4" t="s">
        <v>1357</v>
      </c>
      <c r="B2413" t="s">
        <v>1358</v>
      </c>
      <c r="C2413" t="s">
        <v>4947</v>
      </c>
      <c r="D2413" t="s">
        <v>5290</v>
      </c>
      <c r="E2413" t="s">
        <v>6051</v>
      </c>
      <c r="F2413" t="s">
        <v>5304</v>
      </c>
    </row>
    <row r="2414" spans="1:6">
      <c r="A2414" s="4" t="s">
        <v>1966</v>
      </c>
      <c r="B2414" t="s">
        <v>1967</v>
      </c>
      <c r="C2414" t="s">
        <v>4947</v>
      </c>
      <c r="D2414" t="s">
        <v>5290</v>
      </c>
      <c r="E2414" t="s">
        <v>5691</v>
      </c>
      <c r="F2414" t="s">
        <v>5304</v>
      </c>
    </row>
    <row r="2415" spans="1:6">
      <c r="A2415" s="4" t="s">
        <v>1950</v>
      </c>
      <c r="B2415" t="s">
        <v>1951</v>
      </c>
      <c r="C2415" t="s">
        <v>4947</v>
      </c>
      <c r="D2415" t="s">
        <v>5290</v>
      </c>
      <c r="E2415" t="s">
        <v>6149</v>
      </c>
      <c r="F2415" t="s">
        <v>5304</v>
      </c>
    </row>
    <row r="2416" spans="1:6">
      <c r="A2416" s="4" t="s">
        <v>1954</v>
      </c>
      <c r="B2416" t="s">
        <v>1955</v>
      </c>
      <c r="C2416" t="s">
        <v>4947</v>
      </c>
      <c r="D2416" t="s">
        <v>5290</v>
      </c>
      <c r="E2416" t="s">
        <v>6147</v>
      </c>
      <c r="F2416" t="s">
        <v>5304</v>
      </c>
    </row>
    <row r="2417" spans="1:6">
      <c r="A2417" s="4" t="s">
        <v>1936</v>
      </c>
      <c r="B2417" t="s">
        <v>1937</v>
      </c>
      <c r="C2417" t="s">
        <v>4947</v>
      </c>
      <c r="D2417" t="s">
        <v>5290</v>
      </c>
      <c r="E2417" t="s">
        <v>6156</v>
      </c>
      <c r="F2417" t="s">
        <v>5304</v>
      </c>
    </row>
    <row r="2418" spans="1:6">
      <c r="A2418" s="4" t="s">
        <v>1942</v>
      </c>
      <c r="B2418" t="s">
        <v>1943</v>
      </c>
      <c r="C2418" t="s">
        <v>4947</v>
      </c>
      <c r="D2418" t="s">
        <v>5290</v>
      </c>
      <c r="E2418" t="s">
        <v>6153</v>
      </c>
      <c r="F2418" t="s">
        <v>5304</v>
      </c>
    </row>
    <row r="2419" spans="1:6">
      <c r="A2419" s="4" t="s">
        <v>1944</v>
      </c>
      <c r="B2419" t="s">
        <v>1945</v>
      </c>
      <c r="C2419" t="s">
        <v>4947</v>
      </c>
      <c r="D2419" t="s">
        <v>5290</v>
      </c>
      <c r="E2419" t="s">
        <v>6152</v>
      </c>
      <c r="F2419" t="s">
        <v>5304</v>
      </c>
    </row>
    <row r="2420" spans="1:6">
      <c r="A2420" s="4" t="s">
        <v>1946</v>
      </c>
      <c r="B2420" t="s">
        <v>1947</v>
      </c>
      <c r="C2420" t="s">
        <v>4947</v>
      </c>
      <c r="D2420" t="s">
        <v>5290</v>
      </c>
      <c r="E2420" t="s">
        <v>6151</v>
      </c>
      <c r="F2420" t="s">
        <v>5304</v>
      </c>
    </row>
    <row r="2421" spans="1:6">
      <c r="A2421" s="4" t="s">
        <v>1956</v>
      </c>
      <c r="B2421" t="s">
        <v>1957</v>
      </c>
      <c r="C2421" t="s">
        <v>4947</v>
      </c>
      <c r="D2421" t="s">
        <v>5290</v>
      </c>
      <c r="E2421" t="s">
        <v>5696</v>
      </c>
      <c r="F2421" t="s">
        <v>5304</v>
      </c>
    </row>
    <row r="2422" spans="1:6">
      <c r="A2422" s="4" t="s">
        <v>1958</v>
      </c>
      <c r="B2422" t="s">
        <v>1959</v>
      </c>
      <c r="C2422" t="s">
        <v>4947</v>
      </c>
      <c r="D2422" t="s">
        <v>5290</v>
      </c>
      <c r="E2422" t="s">
        <v>5695</v>
      </c>
      <c r="F2422" t="s">
        <v>5304</v>
      </c>
    </row>
    <row r="2423" spans="1:6">
      <c r="A2423" s="4" t="s">
        <v>1938</v>
      </c>
      <c r="B2423" t="s">
        <v>1939</v>
      </c>
      <c r="C2423" t="s">
        <v>4947</v>
      </c>
      <c r="D2423" t="s">
        <v>5290</v>
      </c>
      <c r="E2423" t="s">
        <v>6155</v>
      </c>
      <c r="F2423" t="s">
        <v>5304</v>
      </c>
    </row>
    <row r="2424" spans="1:6">
      <c r="A2424" s="4" t="s">
        <v>1940</v>
      </c>
      <c r="B2424" t="s">
        <v>1941</v>
      </c>
      <c r="C2424" t="s">
        <v>4947</v>
      </c>
      <c r="D2424" t="s">
        <v>5290</v>
      </c>
      <c r="E2424" t="s">
        <v>6154</v>
      </c>
      <c r="F2424" t="s">
        <v>5304</v>
      </c>
    </row>
    <row r="2425" spans="1:6">
      <c r="A2425" s="4" t="s">
        <v>1960</v>
      </c>
      <c r="B2425" t="s">
        <v>1961</v>
      </c>
      <c r="C2425" t="s">
        <v>4947</v>
      </c>
      <c r="D2425" t="s">
        <v>5290</v>
      </c>
      <c r="E2425" t="s">
        <v>5694</v>
      </c>
      <c r="F2425" t="s">
        <v>5304</v>
      </c>
    </row>
    <row r="2426" spans="1:6">
      <c r="A2426" s="4" t="s">
        <v>1962</v>
      </c>
      <c r="B2426" t="s">
        <v>1963</v>
      </c>
      <c r="C2426" t="s">
        <v>4947</v>
      </c>
      <c r="D2426" t="s">
        <v>5290</v>
      </c>
      <c r="E2426" t="s">
        <v>5693</v>
      </c>
      <c r="F2426" t="s">
        <v>5304</v>
      </c>
    </row>
    <row r="2427" spans="1:6">
      <c r="A2427" s="4" t="s">
        <v>1964</v>
      </c>
      <c r="B2427" t="s">
        <v>1965</v>
      </c>
      <c r="C2427" t="s">
        <v>4947</v>
      </c>
      <c r="D2427" t="s">
        <v>5290</v>
      </c>
      <c r="E2427" t="s">
        <v>5692</v>
      </c>
      <c r="F2427" t="s">
        <v>5304</v>
      </c>
    </row>
    <row r="2428" spans="1:6">
      <c r="A2428" s="4" t="s">
        <v>1948</v>
      </c>
      <c r="B2428" t="s">
        <v>1949</v>
      </c>
      <c r="C2428" t="s">
        <v>4947</v>
      </c>
      <c r="D2428" t="s">
        <v>5290</v>
      </c>
      <c r="E2428" t="s">
        <v>6150</v>
      </c>
      <c r="F2428" t="s">
        <v>5304</v>
      </c>
    </row>
    <row r="2429" spans="1:6">
      <c r="A2429" s="4" t="s">
        <v>1952</v>
      </c>
      <c r="B2429" t="s">
        <v>1953</v>
      </c>
      <c r="C2429" t="s">
        <v>4947</v>
      </c>
      <c r="D2429" t="s">
        <v>5290</v>
      </c>
      <c r="E2429" t="s">
        <v>6148</v>
      </c>
      <c r="F2429" t="s">
        <v>5304</v>
      </c>
    </row>
    <row r="2430" spans="1:6">
      <c r="A2430" s="4" t="s">
        <v>2106</v>
      </c>
      <c r="B2430" t="s">
        <v>2107</v>
      </c>
      <c r="C2430" t="s">
        <v>4947</v>
      </c>
      <c r="D2430" t="s">
        <v>5290</v>
      </c>
      <c r="E2430" t="s">
        <v>5642</v>
      </c>
      <c r="F2430" t="s">
        <v>5304</v>
      </c>
    </row>
    <row r="2431" spans="1:6">
      <c r="A2431" s="4" t="s">
        <v>2108</v>
      </c>
      <c r="B2431" t="s">
        <v>2109</v>
      </c>
      <c r="C2431" t="s">
        <v>4947</v>
      </c>
      <c r="D2431" t="s">
        <v>5290</v>
      </c>
      <c r="E2431" t="s">
        <v>5619</v>
      </c>
      <c r="F2431" t="s">
        <v>5304</v>
      </c>
    </row>
    <row r="2432" spans="1:6">
      <c r="A2432" s="4" t="s">
        <v>2112</v>
      </c>
      <c r="B2432" t="s">
        <v>2113</v>
      </c>
      <c r="C2432" t="s">
        <v>4947</v>
      </c>
      <c r="D2432" t="s">
        <v>5290</v>
      </c>
      <c r="E2432" t="s">
        <v>5617</v>
      </c>
      <c r="F2432" t="s">
        <v>5304</v>
      </c>
    </row>
    <row r="2433" spans="1:6">
      <c r="A2433" s="4" t="s">
        <v>2110</v>
      </c>
      <c r="B2433" t="s">
        <v>2111</v>
      </c>
      <c r="C2433" t="s">
        <v>4947</v>
      </c>
      <c r="D2433" t="s">
        <v>5290</v>
      </c>
      <c r="E2433" t="s">
        <v>5618</v>
      </c>
      <c r="F2433" t="s">
        <v>5304</v>
      </c>
    </row>
    <row r="2434" spans="1:6">
      <c r="A2434" s="4" t="s">
        <v>2034</v>
      </c>
      <c r="B2434" t="s">
        <v>2035</v>
      </c>
      <c r="C2434" t="s">
        <v>4947</v>
      </c>
      <c r="D2434" t="s">
        <v>5290</v>
      </c>
      <c r="E2434" t="s">
        <v>5667</v>
      </c>
      <c r="F2434" t="s">
        <v>5304</v>
      </c>
    </row>
    <row r="2435" spans="1:6">
      <c r="A2435" s="4" t="s">
        <v>1970</v>
      </c>
      <c r="B2435" t="s">
        <v>1971</v>
      </c>
      <c r="C2435" t="s">
        <v>4947</v>
      </c>
      <c r="D2435" t="s">
        <v>5290</v>
      </c>
      <c r="E2435" t="s">
        <v>5689</v>
      </c>
      <c r="F2435" t="s">
        <v>5304</v>
      </c>
    </row>
    <row r="2436" spans="1:6">
      <c r="A2436" s="4" t="s">
        <v>1968</v>
      </c>
      <c r="B2436" t="s">
        <v>1969</v>
      </c>
      <c r="C2436" t="s">
        <v>4947</v>
      </c>
      <c r="D2436" t="s">
        <v>5290</v>
      </c>
      <c r="E2436" t="s">
        <v>5690</v>
      </c>
      <c r="F2436" t="s">
        <v>5304</v>
      </c>
    </row>
    <row r="2437" spans="1:6">
      <c r="A2437" s="4" t="s">
        <v>2817</v>
      </c>
      <c r="B2437" t="s">
        <v>2818</v>
      </c>
      <c r="C2437" t="s">
        <v>4947</v>
      </c>
      <c r="D2437" t="s">
        <v>5290</v>
      </c>
      <c r="E2437" t="s">
        <v>6092</v>
      </c>
      <c r="F2437" t="s">
        <v>5304</v>
      </c>
    </row>
    <row r="2438" spans="1:6">
      <c r="A2438" s="4" t="s">
        <v>3611</v>
      </c>
      <c r="B2438" t="s">
        <v>3612</v>
      </c>
      <c r="C2438" t="s">
        <v>4947</v>
      </c>
      <c r="D2438" t="s">
        <v>5290</v>
      </c>
      <c r="E2438" t="s">
        <v>6089</v>
      </c>
      <c r="F2438" t="s">
        <v>5304</v>
      </c>
    </row>
    <row r="2439" spans="1:6">
      <c r="A2439" t="s">
        <v>4226</v>
      </c>
      <c r="B2439" t="s">
        <v>4227</v>
      </c>
      <c r="C2439" t="s">
        <v>4947</v>
      </c>
      <c r="D2439" t="s">
        <v>5290</v>
      </c>
      <c r="E2439" t="s">
        <v>6093</v>
      </c>
      <c r="F2439" t="s">
        <v>5304</v>
      </c>
    </row>
    <row r="2440" spans="1:6">
      <c r="A2440" s="4" t="s">
        <v>3609</v>
      </c>
      <c r="B2440" t="s">
        <v>3610</v>
      </c>
      <c r="C2440" t="s">
        <v>4947</v>
      </c>
      <c r="D2440" t="s">
        <v>5290</v>
      </c>
      <c r="E2440" t="s">
        <v>6091</v>
      </c>
      <c r="F2440" t="s">
        <v>5304</v>
      </c>
    </row>
    <row r="2441" spans="1:6">
      <c r="A2441" t="s">
        <v>4576</v>
      </c>
      <c r="B2441" t="s">
        <v>4577</v>
      </c>
      <c r="C2441" t="s">
        <v>4947</v>
      </c>
      <c r="D2441" t="s">
        <v>5290</v>
      </c>
      <c r="E2441" t="s">
        <v>6090</v>
      </c>
      <c r="F2441" t="s">
        <v>5304</v>
      </c>
    </row>
    <row r="2442" spans="1:6">
      <c r="A2442" s="4" t="s">
        <v>1988</v>
      </c>
      <c r="B2442" t="s">
        <v>1989</v>
      </c>
      <c r="C2442" t="s">
        <v>4947</v>
      </c>
      <c r="D2442" t="s">
        <v>5290</v>
      </c>
      <c r="E2442" t="s">
        <v>5686</v>
      </c>
      <c r="F2442" t="s">
        <v>5304</v>
      </c>
    </row>
    <row r="2443" spans="1:6">
      <c r="A2443" s="4" t="s">
        <v>1333</v>
      </c>
      <c r="B2443" t="s">
        <v>1334</v>
      </c>
      <c r="C2443" t="s">
        <v>4947</v>
      </c>
      <c r="D2443" t="s">
        <v>5290</v>
      </c>
      <c r="E2443" t="s">
        <v>6146</v>
      </c>
      <c r="F2443" t="s">
        <v>5304</v>
      </c>
    </row>
    <row r="2444" spans="1:6">
      <c r="A2444" s="4" t="s">
        <v>2060</v>
      </c>
      <c r="B2444" t="s">
        <v>2061</v>
      </c>
      <c r="C2444" t="s">
        <v>4947</v>
      </c>
      <c r="D2444" t="s">
        <v>5290</v>
      </c>
      <c r="E2444" t="s">
        <v>6038</v>
      </c>
      <c r="F2444" t="s">
        <v>5304</v>
      </c>
    </row>
    <row r="2445" spans="1:6">
      <c r="A2445" s="4" t="s">
        <v>1375</v>
      </c>
      <c r="B2445" t="s">
        <v>1376</v>
      </c>
      <c r="C2445" t="s">
        <v>4947</v>
      </c>
      <c r="D2445" t="s">
        <v>5290</v>
      </c>
      <c r="E2445" t="s">
        <v>6037</v>
      </c>
      <c r="F2445" t="s">
        <v>5304</v>
      </c>
    </row>
    <row r="2446" spans="1:6">
      <c r="A2446" s="4" t="s">
        <v>2282</v>
      </c>
      <c r="B2446" t="s">
        <v>2283</v>
      </c>
      <c r="C2446" t="s">
        <v>4947</v>
      </c>
      <c r="D2446" t="s">
        <v>5290</v>
      </c>
      <c r="E2446" t="s">
        <v>6062</v>
      </c>
      <c r="F2446" t="s">
        <v>5304</v>
      </c>
    </row>
    <row r="2447" spans="1:6">
      <c r="A2447" s="4" t="s">
        <v>2284</v>
      </c>
      <c r="B2447" t="s">
        <v>2285</v>
      </c>
      <c r="C2447" t="s">
        <v>4947</v>
      </c>
      <c r="D2447" t="s">
        <v>5290</v>
      </c>
      <c r="E2447" t="s">
        <v>6061</v>
      </c>
      <c r="F2447" t="s">
        <v>5304</v>
      </c>
    </row>
    <row r="2448" spans="1:6">
      <c r="A2448" s="4" t="s">
        <v>2286</v>
      </c>
      <c r="B2448" t="s">
        <v>2287</v>
      </c>
      <c r="C2448" t="s">
        <v>4947</v>
      </c>
      <c r="D2448" t="s">
        <v>5290</v>
      </c>
      <c r="E2448" t="s">
        <v>6060</v>
      </c>
      <c r="F2448" t="s">
        <v>5304</v>
      </c>
    </row>
    <row r="2449" spans="1:6">
      <c r="A2449" s="4" t="s">
        <v>2288</v>
      </c>
      <c r="B2449" t="s">
        <v>2289</v>
      </c>
      <c r="C2449" t="s">
        <v>4947</v>
      </c>
      <c r="D2449" t="s">
        <v>5290</v>
      </c>
      <c r="E2449" t="s">
        <v>6059</v>
      </c>
      <c r="F2449" t="s">
        <v>5304</v>
      </c>
    </row>
    <row r="2450" spans="1:6">
      <c r="A2450" s="4" t="s">
        <v>2290</v>
      </c>
      <c r="B2450" t="s">
        <v>2291</v>
      </c>
      <c r="C2450" t="s">
        <v>4947</v>
      </c>
      <c r="D2450" t="s">
        <v>5290</v>
      </c>
      <c r="E2450" t="s">
        <v>6058</v>
      </c>
      <c r="F2450" t="s">
        <v>5304</v>
      </c>
    </row>
    <row r="2451" spans="1:6">
      <c r="A2451" s="4" t="s">
        <v>2292</v>
      </c>
      <c r="B2451" t="s">
        <v>2293</v>
      </c>
      <c r="C2451" t="s">
        <v>4947</v>
      </c>
      <c r="D2451" t="s">
        <v>5290</v>
      </c>
      <c r="E2451" t="s">
        <v>6057</v>
      </c>
      <c r="F2451" t="s">
        <v>5304</v>
      </c>
    </row>
    <row r="2452" spans="1:6">
      <c r="A2452" s="4" t="s">
        <v>2821</v>
      </c>
      <c r="B2452" t="s">
        <v>2822</v>
      </c>
      <c r="C2452" t="s">
        <v>4947</v>
      </c>
      <c r="D2452" t="s">
        <v>5290</v>
      </c>
      <c r="E2452" t="s">
        <v>6078</v>
      </c>
      <c r="F2452" t="s">
        <v>5304</v>
      </c>
    </row>
    <row r="2453" spans="1:6">
      <c r="A2453" s="4" t="s">
        <v>2823</v>
      </c>
      <c r="B2453" t="s">
        <v>2824</v>
      </c>
      <c r="C2453" t="s">
        <v>4947</v>
      </c>
      <c r="D2453" t="s">
        <v>5290</v>
      </c>
      <c r="E2453" t="s">
        <v>6077</v>
      </c>
      <c r="F2453" t="s">
        <v>5304</v>
      </c>
    </row>
    <row r="2454" spans="1:6">
      <c r="A2454" s="4" t="s">
        <v>2825</v>
      </c>
      <c r="B2454" t="s">
        <v>2826</v>
      </c>
      <c r="C2454" t="s">
        <v>4947</v>
      </c>
      <c r="D2454" t="s">
        <v>5290</v>
      </c>
      <c r="E2454" t="s">
        <v>6076</v>
      </c>
      <c r="F2454" t="s">
        <v>5304</v>
      </c>
    </row>
    <row r="2455" spans="1:6">
      <c r="A2455" s="4" t="s">
        <v>1992</v>
      </c>
      <c r="B2455" t="s">
        <v>1993</v>
      </c>
      <c r="C2455" t="s">
        <v>4947</v>
      </c>
      <c r="D2455" t="s">
        <v>5290</v>
      </c>
      <c r="E2455" t="s">
        <v>5685</v>
      </c>
      <c r="F2455" t="s">
        <v>5304</v>
      </c>
    </row>
    <row r="2456" spans="1:6">
      <c r="A2456" s="4" t="s">
        <v>2038</v>
      </c>
      <c r="B2456" t="s">
        <v>2039</v>
      </c>
      <c r="C2456" t="s">
        <v>4947</v>
      </c>
      <c r="D2456" t="s">
        <v>5290</v>
      </c>
      <c r="E2456" t="s">
        <v>5666</v>
      </c>
      <c r="F2456" t="s">
        <v>5304</v>
      </c>
    </row>
    <row r="2457" spans="1:6">
      <c r="A2457" t="s">
        <v>4540</v>
      </c>
      <c r="B2457" t="s">
        <v>4541</v>
      </c>
      <c r="C2457" t="s">
        <v>4947</v>
      </c>
      <c r="D2457" t="s">
        <v>5290</v>
      </c>
      <c r="E2457" t="s">
        <v>6141</v>
      </c>
      <c r="F2457" t="s">
        <v>5304</v>
      </c>
    </row>
    <row r="2458" spans="1:6">
      <c r="A2458" s="4" t="s">
        <v>2050</v>
      </c>
      <c r="B2458" t="s">
        <v>2051</v>
      </c>
      <c r="C2458" t="s">
        <v>4947</v>
      </c>
      <c r="D2458" t="s">
        <v>5290</v>
      </c>
      <c r="E2458" t="s">
        <v>5660</v>
      </c>
      <c r="F2458" t="s">
        <v>5304</v>
      </c>
    </row>
    <row r="2459" spans="1:6">
      <c r="A2459" s="4" t="s">
        <v>2040</v>
      </c>
      <c r="B2459" t="s">
        <v>2041</v>
      </c>
      <c r="C2459" t="s">
        <v>4947</v>
      </c>
      <c r="D2459" t="s">
        <v>5290</v>
      </c>
      <c r="E2459" t="s">
        <v>5665</v>
      </c>
      <c r="F2459" t="s">
        <v>5304</v>
      </c>
    </row>
    <row r="2460" spans="1:6">
      <c r="A2460" s="4" t="s">
        <v>2042</v>
      </c>
      <c r="B2460" t="s">
        <v>2043</v>
      </c>
      <c r="C2460" t="s">
        <v>4947</v>
      </c>
      <c r="D2460" t="s">
        <v>5290</v>
      </c>
      <c r="E2460" t="s">
        <v>5664</v>
      </c>
      <c r="F2460" t="s">
        <v>5304</v>
      </c>
    </row>
    <row r="2461" spans="1:6">
      <c r="A2461" s="4" t="s">
        <v>2044</v>
      </c>
      <c r="B2461" t="s">
        <v>2045</v>
      </c>
      <c r="C2461" t="s">
        <v>4947</v>
      </c>
      <c r="D2461" t="s">
        <v>5290</v>
      </c>
      <c r="E2461" t="s">
        <v>5663</v>
      </c>
      <c r="F2461" t="s">
        <v>5304</v>
      </c>
    </row>
    <row r="2462" spans="1:6">
      <c r="A2462" s="4" t="s">
        <v>2048</v>
      </c>
      <c r="B2462" t="s">
        <v>2049</v>
      </c>
      <c r="C2462" t="s">
        <v>4947</v>
      </c>
      <c r="D2462" t="s">
        <v>5290</v>
      </c>
      <c r="E2462" t="s">
        <v>5661</v>
      </c>
      <c r="F2462" t="s">
        <v>5304</v>
      </c>
    </row>
    <row r="2463" spans="1:6">
      <c r="A2463" s="4" t="s">
        <v>2046</v>
      </c>
      <c r="B2463" t="s">
        <v>2047</v>
      </c>
      <c r="C2463" t="s">
        <v>4947</v>
      </c>
      <c r="D2463" t="s">
        <v>5290</v>
      </c>
      <c r="E2463" t="s">
        <v>5662</v>
      </c>
      <c r="F2463" t="s">
        <v>5304</v>
      </c>
    </row>
    <row r="2464" spans="1:6">
      <c r="A2464" s="4" t="s">
        <v>1347</v>
      </c>
      <c r="B2464" t="s">
        <v>1348</v>
      </c>
      <c r="C2464" t="s">
        <v>4947</v>
      </c>
      <c r="D2464" t="s">
        <v>5290</v>
      </c>
      <c r="E2464" t="s">
        <v>6080</v>
      </c>
      <c r="F2464" t="s">
        <v>5304</v>
      </c>
    </row>
    <row r="2465" spans="1:6">
      <c r="A2465" s="4" t="s">
        <v>1349</v>
      </c>
      <c r="B2465" t="s">
        <v>1350</v>
      </c>
      <c r="C2465" t="s">
        <v>4947</v>
      </c>
      <c r="D2465" t="s">
        <v>5290</v>
      </c>
      <c r="E2465" t="s">
        <v>6079</v>
      </c>
      <c r="F2465" t="s">
        <v>5304</v>
      </c>
    </row>
    <row r="2466" spans="1:6">
      <c r="A2466" s="4" t="s">
        <v>1343</v>
      </c>
      <c r="B2466" t="s">
        <v>1344</v>
      </c>
      <c r="C2466" t="s">
        <v>4947</v>
      </c>
      <c r="D2466" t="s">
        <v>5290</v>
      </c>
      <c r="E2466" t="s">
        <v>6084</v>
      </c>
      <c r="F2466" t="s">
        <v>5304</v>
      </c>
    </row>
    <row r="2467" spans="1:6">
      <c r="A2467" s="4" t="s">
        <v>1337</v>
      </c>
      <c r="B2467" t="s">
        <v>1338</v>
      </c>
      <c r="C2467" t="s">
        <v>4947</v>
      </c>
      <c r="D2467" t="s">
        <v>5290</v>
      </c>
      <c r="E2467" t="s">
        <v>6087</v>
      </c>
      <c r="F2467" t="s">
        <v>5304</v>
      </c>
    </row>
    <row r="2468" spans="1:6">
      <c r="A2468" s="4" t="s">
        <v>1345</v>
      </c>
      <c r="B2468" t="s">
        <v>1346</v>
      </c>
      <c r="C2468" t="s">
        <v>4947</v>
      </c>
      <c r="D2468" t="s">
        <v>5290</v>
      </c>
      <c r="E2468" t="s">
        <v>6083</v>
      </c>
      <c r="F2468" t="s">
        <v>5304</v>
      </c>
    </row>
    <row r="2469" spans="1:6">
      <c r="A2469" s="4" t="s">
        <v>1335</v>
      </c>
      <c r="B2469" t="s">
        <v>1336</v>
      </c>
      <c r="C2469" t="s">
        <v>4947</v>
      </c>
      <c r="D2469" t="s">
        <v>5290</v>
      </c>
      <c r="E2469" t="s">
        <v>6088</v>
      </c>
      <c r="F2469" t="s">
        <v>5304</v>
      </c>
    </row>
    <row r="2470" spans="1:6">
      <c r="A2470" s="4" t="s">
        <v>1339</v>
      </c>
      <c r="B2470" t="s">
        <v>1340</v>
      </c>
      <c r="C2470" t="s">
        <v>4947</v>
      </c>
      <c r="D2470" t="s">
        <v>5290</v>
      </c>
      <c r="E2470" t="s">
        <v>6086</v>
      </c>
      <c r="F2470" t="s">
        <v>5304</v>
      </c>
    </row>
    <row r="2471" spans="1:6">
      <c r="A2471" s="4" t="s">
        <v>2819</v>
      </c>
      <c r="B2471" t="s">
        <v>2820</v>
      </c>
      <c r="C2471" t="s">
        <v>4947</v>
      </c>
      <c r="D2471" t="s">
        <v>5290</v>
      </c>
      <c r="E2471" t="s">
        <v>6082</v>
      </c>
      <c r="F2471" t="s">
        <v>5304</v>
      </c>
    </row>
    <row r="2472" spans="1:6">
      <c r="A2472" s="4" t="s">
        <v>1990</v>
      </c>
      <c r="B2472" t="s">
        <v>1991</v>
      </c>
      <c r="C2472" t="s">
        <v>4947</v>
      </c>
      <c r="D2472" t="s">
        <v>5290</v>
      </c>
      <c r="E2472" t="s">
        <v>6081</v>
      </c>
      <c r="F2472" t="s">
        <v>5304</v>
      </c>
    </row>
    <row r="2473" spans="1:6">
      <c r="A2473" s="4" t="s">
        <v>1341</v>
      </c>
      <c r="B2473" t="s">
        <v>1342</v>
      </c>
      <c r="C2473" t="s">
        <v>4947</v>
      </c>
      <c r="D2473" t="s">
        <v>5290</v>
      </c>
      <c r="E2473" t="s">
        <v>6085</v>
      </c>
      <c r="F2473" t="s">
        <v>5304</v>
      </c>
    </row>
    <row r="2474" spans="1:6">
      <c r="A2474" s="4" t="s">
        <v>1351</v>
      </c>
      <c r="B2474" t="s">
        <v>1352</v>
      </c>
      <c r="C2474" t="s">
        <v>4947</v>
      </c>
      <c r="D2474" t="s">
        <v>5290</v>
      </c>
      <c r="E2474" t="s">
        <v>6055</v>
      </c>
      <c r="F2474" t="s">
        <v>5304</v>
      </c>
    </row>
    <row r="2475" spans="1:6">
      <c r="A2475" s="4" t="s">
        <v>1355</v>
      </c>
      <c r="B2475" t="s">
        <v>1356</v>
      </c>
      <c r="C2475" t="s">
        <v>4947</v>
      </c>
      <c r="D2475" t="s">
        <v>5290</v>
      </c>
      <c r="E2475" t="s">
        <v>6053</v>
      </c>
      <c r="F2475" t="s">
        <v>5304</v>
      </c>
    </row>
    <row r="2476" spans="1:6">
      <c r="A2476" s="4" t="s">
        <v>1353</v>
      </c>
      <c r="B2476" t="s">
        <v>1354</v>
      </c>
      <c r="C2476" t="s">
        <v>4947</v>
      </c>
      <c r="D2476" t="s">
        <v>5290</v>
      </c>
      <c r="E2476" t="s">
        <v>6054</v>
      </c>
      <c r="F2476" t="s">
        <v>5304</v>
      </c>
    </row>
    <row r="2477" spans="1:6">
      <c r="A2477" s="4" t="s">
        <v>2294</v>
      </c>
      <c r="B2477" t="s">
        <v>2295</v>
      </c>
      <c r="C2477" t="s">
        <v>4947</v>
      </c>
      <c r="D2477" t="s">
        <v>5290</v>
      </c>
      <c r="E2477" t="s">
        <v>6042</v>
      </c>
      <c r="F2477" t="s">
        <v>5304</v>
      </c>
    </row>
    <row r="2478" spans="1:6">
      <c r="A2478" s="4" t="s">
        <v>2296</v>
      </c>
      <c r="B2478" t="s">
        <v>2297</v>
      </c>
      <c r="C2478" t="s">
        <v>4947</v>
      </c>
      <c r="D2478" t="s">
        <v>5290</v>
      </c>
      <c r="E2478" t="s">
        <v>6041</v>
      </c>
      <c r="F2478" t="s">
        <v>5304</v>
      </c>
    </row>
    <row r="2479" spans="1:6">
      <c r="A2479" s="4" t="s">
        <v>2298</v>
      </c>
      <c r="B2479" t="s">
        <v>2299</v>
      </c>
      <c r="C2479" t="s">
        <v>4947</v>
      </c>
      <c r="D2479" t="s">
        <v>5290</v>
      </c>
      <c r="E2479" t="s">
        <v>6040</v>
      </c>
      <c r="F2479" t="s">
        <v>5304</v>
      </c>
    </row>
    <row r="2480" spans="1:6">
      <c r="A2480" s="4" t="s">
        <v>2066</v>
      </c>
      <c r="B2480" t="s">
        <v>2067</v>
      </c>
      <c r="C2480" t="s">
        <v>4947</v>
      </c>
      <c r="D2480" t="s">
        <v>5290</v>
      </c>
      <c r="E2480" t="s">
        <v>6036</v>
      </c>
      <c r="F2480" t="s">
        <v>5304</v>
      </c>
    </row>
    <row r="2481" spans="1:6">
      <c r="A2481" s="4" t="s">
        <v>2062</v>
      </c>
      <c r="B2481" t="s">
        <v>2063</v>
      </c>
      <c r="C2481" t="s">
        <v>4947</v>
      </c>
      <c r="D2481" t="s">
        <v>5290</v>
      </c>
      <c r="E2481" t="s">
        <v>5656</v>
      </c>
      <c r="F2481" t="s">
        <v>5304</v>
      </c>
    </row>
    <row r="2482" spans="1:6">
      <c r="A2482" s="4" t="s">
        <v>2064</v>
      </c>
      <c r="B2482" t="s">
        <v>2065</v>
      </c>
      <c r="C2482" t="s">
        <v>4947</v>
      </c>
      <c r="D2482" t="s">
        <v>5290</v>
      </c>
      <c r="E2482" t="s">
        <v>5655</v>
      </c>
      <c r="F2482" t="s">
        <v>5304</v>
      </c>
    </row>
    <row r="2483" spans="1:6">
      <c r="A2483" s="4" t="s">
        <v>3601</v>
      </c>
      <c r="B2483" t="s">
        <v>3602</v>
      </c>
      <c r="C2483" t="s">
        <v>4947</v>
      </c>
      <c r="D2483" t="s">
        <v>5290</v>
      </c>
      <c r="E2483" t="s">
        <v>6142</v>
      </c>
      <c r="F2483" t="s">
        <v>5304</v>
      </c>
    </row>
    <row r="2484" spans="1:6">
      <c r="A2484" s="4" t="s">
        <v>2650</v>
      </c>
      <c r="B2484" t="s">
        <v>2651</v>
      </c>
      <c r="C2484" t="s">
        <v>4936</v>
      </c>
      <c r="D2484" t="s">
        <v>5288</v>
      </c>
      <c r="E2484" t="s">
        <v>2651</v>
      </c>
      <c r="F2484" t="s">
        <v>5303</v>
      </c>
    </row>
    <row r="2485" spans="1:6">
      <c r="A2485" s="4" t="s">
        <v>2648</v>
      </c>
      <c r="B2485" t="s">
        <v>2649</v>
      </c>
      <c r="C2485" t="s">
        <v>4936</v>
      </c>
      <c r="D2485" t="s">
        <v>5288</v>
      </c>
      <c r="E2485" t="s">
        <v>2649</v>
      </c>
      <c r="F2485" t="s">
        <v>5303</v>
      </c>
    </row>
    <row r="2486" spans="1:6">
      <c r="A2486" s="4" t="s">
        <v>2480</v>
      </c>
      <c r="B2486" t="s">
        <v>2481</v>
      </c>
      <c r="C2486" t="s">
        <v>4936</v>
      </c>
      <c r="D2486" t="s">
        <v>5288</v>
      </c>
      <c r="E2486" t="s">
        <v>2481</v>
      </c>
      <c r="F2486" t="s">
        <v>5303</v>
      </c>
    </row>
    <row r="2487" spans="1:6">
      <c r="A2487" s="4" t="s">
        <v>2482</v>
      </c>
      <c r="B2487" t="s">
        <v>2483</v>
      </c>
      <c r="C2487" t="s">
        <v>4936</v>
      </c>
      <c r="D2487" t="s">
        <v>5288</v>
      </c>
      <c r="E2487" t="s">
        <v>2483</v>
      </c>
      <c r="F2487" t="s">
        <v>5303</v>
      </c>
    </row>
    <row r="2488" spans="1:6">
      <c r="A2488" s="4" t="s">
        <v>624</v>
      </c>
      <c r="B2488" t="s">
        <v>625</v>
      </c>
      <c r="C2488" t="s">
        <v>4937</v>
      </c>
      <c r="D2488" t="s">
        <v>5293</v>
      </c>
      <c r="E2488" t="s">
        <v>6329</v>
      </c>
      <c r="F2488" t="s">
        <v>6315</v>
      </c>
    </row>
    <row r="2489" spans="1:6">
      <c r="A2489" s="4" t="s">
        <v>646</v>
      </c>
      <c r="B2489" t="s">
        <v>647</v>
      </c>
      <c r="C2489" t="s">
        <v>4937</v>
      </c>
      <c r="D2489" t="s">
        <v>5293</v>
      </c>
      <c r="E2489" t="s">
        <v>6328</v>
      </c>
      <c r="F2489" t="s">
        <v>6315</v>
      </c>
    </row>
    <row r="2490" spans="1:6">
      <c r="A2490" s="4" t="s">
        <v>802</v>
      </c>
      <c r="B2490" t="s">
        <v>803</v>
      </c>
      <c r="C2490" t="s">
        <v>4936</v>
      </c>
      <c r="D2490" t="s">
        <v>5288</v>
      </c>
      <c r="E2490" t="s">
        <v>803</v>
      </c>
      <c r="F2490" t="s">
        <v>5303</v>
      </c>
    </row>
    <row r="2491" spans="1:6">
      <c r="A2491" s="4" t="s">
        <v>708</v>
      </c>
      <c r="B2491" t="s">
        <v>709</v>
      </c>
      <c r="C2491" t="s">
        <v>4944</v>
      </c>
      <c r="D2491" t="s">
        <v>5291</v>
      </c>
      <c r="E2491" t="s">
        <v>5726</v>
      </c>
      <c r="F2491" t="s">
        <v>5312</v>
      </c>
    </row>
    <row r="2492" spans="1:6">
      <c r="A2492" t="s">
        <v>4836</v>
      </c>
      <c r="B2492" t="s">
        <v>4837</v>
      </c>
      <c r="C2492" t="s">
        <v>4944</v>
      </c>
      <c r="D2492" t="s">
        <v>5291</v>
      </c>
      <c r="E2492" t="s">
        <v>5739</v>
      </c>
      <c r="F2492" t="s">
        <v>5312</v>
      </c>
    </row>
    <row r="2493" spans="1:6">
      <c r="A2493" s="4" t="s">
        <v>684</v>
      </c>
      <c r="B2493" t="s">
        <v>685</v>
      </c>
      <c r="C2493" t="s">
        <v>4944</v>
      </c>
      <c r="D2493" t="s">
        <v>5291</v>
      </c>
      <c r="E2493" t="s">
        <v>5725</v>
      </c>
      <c r="F2493" t="s">
        <v>5312</v>
      </c>
    </row>
    <row r="2494" spans="1:6">
      <c r="A2494" s="4" t="s">
        <v>684</v>
      </c>
      <c r="B2494" t="s">
        <v>5064</v>
      </c>
      <c r="C2494" t="s">
        <v>4944</v>
      </c>
      <c r="D2494" t="s">
        <v>5291</v>
      </c>
      <c r="E2494" t="s">
        <v>5725</v>
      </c>
      <c r="F2494" t="s">
        <v>5312</v>
      </c>
    </row>
    <row r="2495" spans="1:6">
      <c r="A2495" s="4" t="s">
        <v>868</v>
      </c>
      <c r="B2495" t="s">
        <v>869</v>
      </c>
      <c r="C2495" t="s">
        <v>4944</v>
      </c>
      <c r="D2495" t="s">
        <v>5291</v>
      </c>
      <c r="E2495" t="s">
        <v>5724</v>
      </c>
      <c r="F2495" t="s">
        <v>5312</v>
      </c>
    </row>
    <row r="2496" spans="1:6">
      <c r="A2496" s="4" t="s">
        <v>1399</v>
      </c>
      <c r="B2496" t="s">
        <v>1400</v>
      </c>
      <c r="C2496" t="s">
        <v>4944</v>
      </c>
      <c r="D2496" t="s">
        <v>5291</v>
      </c>
      <c r="E2496" t="s">
        <v>5738</v>
      </c>
      <c r="F2496" t="s">
        <v>5312</v>
      </c>
    </row>
    <row r="2497" spans="1:6">
      <c r="A2497" s="4" t="s">
        <v>686</v>
      </c>
      <c r="B2497" t="s">
        <v>687</v>
      </c>
      <c r="C2497" t="s">
        <v>4944</v>
      </c>
      <c r="D2497" t="s">
        <v>5291</v>
      </c>
      <c r="E2497" t="s">
        <v>5723</v>
      </c>
      <c r="F2497" t="s">
        <v>5312</v>
      </c>
    </row>
    <row r="2498" spans="1:6">
      <c r="A2498" s="4" t="s">
        <v>686</v>
      </c>
      <c r="B2498" t="s">
        <v>5065</v>
      </c>
      <c r="C2498" t="s">
        <v>4944</v>
      </c>
      <c r="D2498" t="s">
        <v>5291</v>
      </c>
      <c r="E2498" t="s">
        <v>5723</v>
      </c>
      <c r="F2498" t="s">
        <v>5312</v>
      </c>
    </row>
    <row r="2499" spans="1:6">
      <c r="A2499" s="4" t="s">
        <v>1401</v>
      </c>
      <c r="B2499" t="s">
        <v>1402</v>
      </c>
      <c r="C2499" t="s">
        <v>4944</v>
      </c>
      <c r="D2499" t="s">
        <v>5291</v>
      </c>
      <c r="E2499" t="s">
        <v>5737</v>
      </c>
      <c r="F2499" t="s">
        <v>5312</v>
      </c>
    </row>
    <row r="2500" spans="1:6">
      <c r="A2500" s="4" t="s">
        <v>870</v>
      </c>
      <c r="B2500" t="s">
        <v>871</v>
      </c>
      <c r="C2500" t="s">
        <v>4944</v>
      </c>
      <c r="D2500" t="s">
        <v>5291</v>
      </c>
      <c r="E2500" t="s">
        <v>5722</v>
      </c>
      <c r="F2500" t="s">
        <v>5312</v>
      </c>
    </row>
    <row r="2501" spans="1:6">
      <c r="A2501" s="4" t="s">
        <v>710</v>
      </c>
      <c r="B2501" t="s">
        <v>711</v>
      </c>
      <c r="C2501" t="s">
        <v>4944</v>
      </c>
      <c r="D2501" t="s">
        <v>5291</v>
      </c>
      <c r="E2501" t="s">
        <v>5721</v>
      </c>
      <c r="F2501" t="s">
        <v>5312</v>
      </c>
    </row>
    <row r="2502" spans="1:6">
      <c r="A2502" s="4" t="s">
        <v>688</v>
      </c>
      <c r="B2502" t="s">
        <v>689</v>
      </c>
      <c r="C2502" t="s">
        <v>4944</v>
      </c>
      <c r="D2502" t="s">
        <v>5291</v>
      </c>
      <c r="E2502" t="s">
        <v>5720</v>
      </c>
      <c r="F2502" t="s">
        <v>5312</v>
      </c>
    </row>
    <row r="2503" spans="1:6">
      <c r="A2503" s="4" t="s">
        <v>688</v>
      </c>
      <c r="B2503" t="s">
        <v>5070</v>
      </c>
      <c r="C2503" t="s">
        <v>4944</v>
      </c>
      <c r="D2503" t="s">
        <v>5291</v>
      </c>
      <c r="E2503" t="s">
        <v>5720</v>
      </c>
      <c r="F2503" t="s">
        <v>5312</v>
      </c>
    </row>
    <row r="2504" spans="1:6">
      <c r="A2504" s="4" t="s">
        <v>928</v>
      </c>
      <c r="B2504" t="s">
        <v>929</v>
      </c>
      <c r="C2504" t="s">
        <v>4944</v>
      </c>
      <c r="D2504" t="s">
        <v>5291</v>
      </c>
      <c r="E2504" t="s">
        <v>5736</v>
      </c>
      <c r="F2504" t="s">
        <v>5312</v>
      </c>
    </row>
    <row r="2505" spans="1:6">
      <c r="A2505" t="s">
        <v>3084</v>
      </c>
      <c r="B2505" t="s">
        <v>3085</v>
      </c>
      <c r="C2505" t="s">
        <v>4944</v>
      </c>
      <c r="D2505" t="s">
        <v>5291</v>
      </c>
      <c r="E2505" t="s">
        <v>5718</v>
      </c>
      <c r="F2505" t="s">
        <v>5312</v>
      </c>
    </row>
    <row r="2506" spans="1:6">
      <c r="A2506" s="4" t="s">
        <v>690</v>
      </c>
      <c r="B2506" t="s">
        <v>691</v>
      </c>
      <c r="C2506" t="s">
        <v>4944</v>
      </c>
      <c r="D2506" t="s">
        <v>5291</v>
      </c>
      <c r="E2506" t="s">
        <v>5717</v>
      </c>
      <c r="F2506" t="s">
        <v>5312</v>
      </c>
    </row>
    <row r="2507" spans="1:6">
      <c r="A2507" s="4" t="s">
        <v>690</v>
      </c>
      <c r="B2507" t="s">
        <v>5066</v>
      </c>
      <c r="C2507" t="s">
        <v>4944</v>
      </c>
      <c r="D2507" t="s">
        <v>5291</v>
      </c>
      <c r="E2507" t="s">
        <v>5717</v>
      </c>
      <c r="F2507" t="s">
        <v>5312</v>
      </c>
    </row>
    <row r="2508" spans="1:6">
      <c r="A2508" s="4" t="s">
        <v>874</v>
      </c>
      <c r="B2508" t="s">
        <v>875</v>
      </c>
      <c r="C2508" t="s">
        <v>4944</v>
      </c>
      <c r="D2508" t="s">
        <v>5291</v>
      </c>
      <c r="E2508" t="s">
        <v>5716</v>
      </c>
      <c r="F2508" t="s">
        <v>5312</v>
      </c>
    </row>
    <row r="2509" spans="1:6">
      <c r="A2509" s="4" t="s">
        <v>712</v>
      </c>
      <c r="B2509" t="s">
        <v>713</v>
      </c>
      <c r="C2509" t="s">
        <v>4944</v>
      </c>
      <c r="D2509" t="s">
        <v>5291</v>
      </c>
      <c r="E2509" t="s">
        <v>5715</v>
      </c>
      <c r="F2509" t="s">
        <v>5312</v>
      </c>
    </row>
    <row r="2510" spans="1:6">
      <c r="A2510" s="4" t="s">
        <v>692</v>
      </c>
      <c r="B2510" t="s">
        <v>693</v>
      </c>
      <c r="C2510" t="s">
        <v>4944</v>
      </c>
      <c r="D2510" t="s">
        <v>5291</v>
      </c>
      <c r="E2510" t="s">
        <v>5713</v>
      </c>
      <c r="F2510" t="s">
        <v>5312</v>
      </c>
    </row>
    <row r="2511" spans="1:6">
      <c r="A2511" s="4" t="s">
        <v>692</v>
      </c>
      <c r="B2511" t="s">
        <v>5067</v>
      </c>
      <c r="C2511" t="s">
        <v>4944</v>
      </c>
      <c r="D2511" t="s">
        <v>5291</v>
      </c>
      <c r="E2511" t="s">
        <v>5713</v>
      </c>
      <c r="F2511" t="s">
        <v>5312</v>
      </c>
    </row>
    <row r="2512" spans="1:6">
      <c r="A2512" s="4" t="s">
        <v>930</v>
      </c>
      <c r="B2512" t="s">
        <v>931</v>
      </c>
      <c r="C2512" t="s">
        <v>4944</v>
      </c>
      <c r="D2512" t="s">
        <v>5291</v>
      </c>
      <c r="E2512" t="s">
        <v>5735</v>
      </c>
      <c r="F2512" t="s">
        <v>5312</v>
      </c>
    </row>
    <row r="2513" spans="1:6">
      <c r="A2513" s="4" t="s">
        <v>694</v>
      </c>
      <c r="B2513" t="s">
        <v>695</v>
      </c>
      <c r="C2513" t="s">
        <v>4944</v>
      </c>
      <c r="D2513" t="s">
        <v>5291</v>
      </c>
      <c r="E2513" t="s">
        <v>5711</v>
      </c>
      <c r="F2513" t="s">
        <v>5312</v>
      </c>
    </row>
    <row r="2514" spans="1:6">
      <c r="A2514" s="4" t="s">
        <v>694</v>
      </c>
      <c r="B2514" t="s">
        <v>5071</v>
      </c>
      <c r="C2514" t="s">
        <v>4944</v>
      </c>
      <c r="D2514" t="s">
        <v>5291</v>
      </c>
      <c r="E2514" t="s">
        <v>5711</v>
      </c>
      <c r="F2514" t="s">
        <v>5312</v>
      </c>
    </row>
    <row r="2515" spans="1:6">
      <c r="A2515" s="4" t="s">
        <v>932</v>
      </c>
      <c r="B2515" t="s">
        <v>933</v>
      </c>
      <c r="C2515" t="s">
        <v>4944</v>
      </c>
      <c r="D2515" t="s">
        <v>5291</v>
      </c>
      <c r="E2515" t="s">
        <v>5734</v>
      </c>
      <c r="F2515" t="s">
        <v>5312</v>
      </c>
    </row>
    <row r="2516" spans="1:6">
      <c r="A2516" s="4" t="s">
        <v>714</v>
      </c>
      <c r="B2516" t="s">
        <v>715</v>
      </c>
      <c r="C2516" t="s">
        <v>4944</v>
      </c>
      <c r="D2516" t="s">
        <v>5291</v>
      </c>
      <c r="E2516" t="s">
        <v>5709</v>
      </c>
      <c r="F2516" t="s">
        <v>5312</v>
      </c>
    </row>
    <row r="2517" spans="1:6">
      <c r="A2517" s="4" t="s">
        <v>696</v>
      </c>
      <c r="B2517" t="s">
        <v>697</v>
      </c>
      <c r="C2517" t="s">
        <v>4944</v>
      </c>
      <c r="D2517" t="s">
        <v>5291</v>
      </c>
      <c r="E2517" t="s">
        <v>5708</v>
      </c>
      <c r="F2517" t="s">
        <v>5312</v>
      </c>
    </row>
    <row r="2518" spans="1:6">
      <c r="A2518" s="4" t="s">
        <v>696</v>
      </c>
      <c r="B2518" t="s">
        <v>5068</v>
      </c>
      <c r="C2518" t="s">
        <v>4944</v>
      </c>
      <c r="D2518" t="s">
        <v>5291</v>
      </c>
      <c r="E2518" t="s">
        <v>5708</v>
      </c>
      <c r="F2518" t="s">
        <v>5312</v>
      </c>
    </row>
    <row r="2519" spans="1:6">
      <c r="A2519" t="s">
        <v>4839</v>
      </c>
      <c r="B2519" t="s">
        <v>4840</v>
      </c>
      <c r="C2519" t="s">
        <v>4944</v>
      </c>
      <c r="D2519" t="s">
        <v>5291</v>
      </c>
      <c r="E2519" t="s">
        <v>5733</v>
      </c>
      <c r="F2519" t="s">
        <v>5312</v>
      </c>
    </row>
    <row r="2520" spans="1:6">
      <c r="A2520" s="4" t="s">
        <v>1403</v>
      </c>
      <c r="B2520" t="s">
        <v>1404</v>
      </c>
      <c r="C2520" t="s">
        <v>4944</v>
      </c>
      <c r="D2520" t="s">
        <v>5291</v>
      </c>
      <c r="E2520" t="s">
        <v>5732</v>
      </c>
      <c r="F2520" t="s">
        <v>5312</v>
      </c>
    </row>
    <row r="2521" spans="1:6">
      <c r="A2521" s="4" t="s">
        <v>698</v>
      </c>
      <c r="B2521" t="s">
        <v>699</v>
      </c>
      <c r="C2521" t="s">
        <v>4944</v>
      </c>
      <c r="D2521" t="s">
        <v>5291</v>
      </c>
      <c r="E2521" t="s">
        <v>5706</v>
      </c>
      <c r="F2521" t="s">
        <v>5312</v>
      </c>
    </row>
    <row r="2522" spans="1:6">
      <c r="A2522" s="4" t="s">
        <v>698</v>
      </c>
      <c r="B2522" t="s">
        <v>5069</v>
      </c>
      <c r="C2522" t="s">
        <v>4944</v>
      </c>
      <c r="D2522" t="s">
        <v>5291</v>
      </c>
      <c r="E2522" t="s">
        <v>5706</v>
      </c>
      <c r="F2522" t="s">
        <v>5312</v>
      </c>
    </row>
    <row r="2523" spans="1:6">
      <c r="A2523" s="4" t="s">
        <v>934</v>
      </c>
      <c r="B2523" t="s">
        <v>935</v>
      </c>
      <c r="C2523" t="s">
        <v>4944</v>
      </c>
      <c r="D2523" t="s">
        <v>5291</v>
      </c>
      <c r="E2523" t="s">
        <v>5731</v>
      </c>
      <c r="F2523" t="s">
        <v>5312</v>
      </c>
    </row>
    <row r="2524" spans="1:6">
      <c r="A2524" s="4" t="s">
        <v>880</v>
      </c>
      <c r="B2524" t="s">
        <v>881</v>
      </c>
      <c r="C2524" t="s">
        <v>4944</v>
      </c>
      <c r="D2524" t="s">
        <v>5291</v>
      </c>
      <c r="E2524" t="s">
        <v>5705</v>
      </c>
      <c r="F2524" t="s">
        <v>5312</v>
      </c>
    </row>
    <row r="2525" spans="1:6">
      <c r="A2525" s="4" t="s">
        <v>716</v>
      </c>
      <c r="B2525" t="s">
        <v>717</v>
      </c>
      <c r="C2525" t="s">
        <v>4944</v>
      </c>
      <c r="D2525" t="s">
        <v>5291</v>
      </c>
      <c r="E2525" t="s">
        <v>5704</v>
      </c>
      <c r="F2525" t="s">
        <v>5312</v>
      </c>
    </row>
    <row r="2526" spans="1:6">
      <c r="A2526" s="4" t="s">
        <v>700</v>
      </c>
      <c r="B2526" t="s">
        <v>701</v>
      </c>
      <c r="C2526" t="s">
        <v>4944</v>
      </c>
      <c r="D2526" t="s">
        <v>5291</v>
      </c>
      <c r="E2526" t="s">
        <v>5703</v>
      </c>
      <c r="F2526" t="s">
        <v>5312</v>
      </c>
    </row>
    <row r="2527" spans="1:6">
      <c r="A2527" s="4" t="s">
        <v>700</v>
      </c>
      <c r="B2527" t="s">
        <v>5072</v>
      </c>
      <c r="C2527" t="s">
        <v>4944</v>
      </c>
      <c r="D2527" t="s">
        <v>5291</v>
      </c>
      <c r="E2527" t="s">
        <v>5703</v>
      </c>
      <c r="F2527" t="s">
        <v>5312</v>
      </c>
    </row>
    <row r="2528" spans="1:6">
      <c r="A2528" s="4" t="s">
        <v>936</v>
      </c>
      <c r="B2528" t="s">
        <v>937</v>
      </c>
      <c r="C2528" t="s">
        <v>4944</v>
      </c>
      <c r="D2528" t="s">
        <v>5291</v>
      </c>
      <c r="E2528" t="s">
        <v>5730</v>
      </c>
      <c r="F2528" t="s">
        <v>5312</v>
      </c>
    </row>
    <row r="2529" spans="1:6">
      <c r="A2529" s="4" t="s">
        <v>882</v>
      </c>
      <c r="B2529" t="s">
        <v>883</v>
      </c>
      <c r="C2529" t="s">
        <v>4944</v>
      </c>
      <c r="D2529" t="s">
        <v>5291</v>
      </c>
      <c r="E2529" t="s">
        <v>5702</v>
      </c>
      <c r="F2529" t="s">
        <v>5312</v>
      </c>
    </row>
    <row r="2530" spans="1:6">
      <c r="A2530" s="4" t="s">
        <v>938</v>
      </c>
      <c r="B2530" t="s">
        <v>939</v>
      </c>
      <c r="C2530" t="s">
        <v>4944</v>
      </c>
      <c r="D2530" t="s">
        <v>5291</v>
      </c>
      <c r="E2530" t="s">
        <v>5729</v>
      </c>
      <c r="F2530" t="s">
        <v>5312</v>
      </c>
    </row>
    <row r="2531" spans="1:6">
      <c r="A2531" t="s">
        <v>4841</v>
      </c>
      <c r="B2531" t="s">
        <v>4842</v>
      </c>
      <c r="C2531" t="s">
        <v>4944</v>
      </c>
      <c r="D2531" t="s">
        <v>5291</v>
      </c>
      <c r="E2531" t="s">
        <v>5728</v>
      </c>
      <c r="F2531" t="s">
        <v>5312</v>
      </c>
    </row>
    <row r="2532" spans="1:6">
      <c r="A2532" t="s">
        <v>4843</v>
      </c>
      <c r="B2532" t="s">
        <v>4844</v>
      </c>
      <c r="C2532" t="s">
        <v>4944</v>
      </c>
      <c r="D2532" t="s">
        <v>5291</v>
      </c>
      <c r="E2532" t="s">
        <v>5727</v>
      </c>
      <c r="F2532" t="s">
        <v>5312</v>
      </c>
    </row>
    <row r="2533" spans="1:6">
      <c r="A2533" s="4" t="s">
        <v>480</v>
      </c>
      <c r="B2533" t="s">
        <v>481</v>
      </c>
      <c r="C2533" t="s">
        <v>4942</v>
      </c>
      <c r="D2533" t="s">
        <v>5294</v>
      </c>
      <c r="E2533" t="s">
        <v>6366</v>
      </c>
      <c r="F2533" t="s">
        <v>5307</v>
      </c>
    </row>
    <row r="2534" spans="1:6">
      <c r="A2534" s="4" t="s">
        <v>2132</v>
      </c>
      <c r="B2534" t="s">
        <v>2133</v>
      </c>
      <c r="C2534" t="s">
        <v>4947</v>
      </c>
      <c r="D2534" t="s">
        <v>5290</v>
      </c>
      <c r="E2534" t="s">
        <v>5963</v>
      </c>
      <c r="F2534" t="s">
        <v>5305</v>
      </c>
    </row>
    <row r="2535" spans="1:6">
      <c r="A2535" s="4" t="s">
        <v>1265</v>
      </c>
      <c r="B2535" t="s">
        <v>1266</v>
      </c>
      <c r="C2535" t="s">
        <v>4940</v>
      </c>
      <c r="D2535" t="s">
        <v>5297</v>
      </c>
      <c r="E2535" t="s">
        <v>1266</v>
      </c>
      <c r="F2535" t="s">
        <v>5303</v>
      </c>
    </row>
    <row r="2536" spans="1:6">
      <c r="A2536" s="4" t="s">
        <v>1267</v>
      </c>
      <c r="B2536" t="s">
        <v>1268</v>
      </c>
      <c r="C2536" t="s">
        <v>4940</v>
      </c>
      <c r="D2536" t="s">
        <v>5297</v>
      </c>
      <c r="E2536" t="s">
        <v>1268</v>
      </c>
      <c r="F2536" t="s">
        <v>5303</v>
      </c>
    </row>
    <row r="2537" spans="1:6">
      <c r="A2537" t="s">
        <v>4139</v>
      </c>
      <c r="B2537" t="s">
        <v>4140</v>
      </c>
      <c r="C2537" t="s">
        <v>4940</v>
      </c>
      <c r="D2537" t="s">
        <v>5297</v>
      </c>
      <c r="E2537" t="s">
        <v>4140</v>
      </c>
      <c r="F2537" t="s">
        <v>5310</v>
      </c>
    </row>
    <row r="2538" spans="1:6">
      <c r="A2538" s="4" t="s">
        <v>1279</v>
      </c>
      <c r="B2538" t="s">
        <v>1280</v>
      </c>
      <c r="C2538" t="s">
        <v>4940</v>
      </c>
      <c r="D2538" t="s">
        <v>5297</v>
      </c>
      <c r="E2538" t="s">
        <v>1280</v>
      </c>
      <c r="F2538" t="s">
        <v>5303</v>
      </c>
    </row>
    <row r="2539" spans="1:6">
      <c r="A2539" s="4" t="s">
        <v>1275</v>
      </c>
      <c r="B2539" t="s">
        <v>1276</v>
      </c>
      <c r="C2539" t="s">
        <v>4940</v>
      </c>
      <c r="D2539" t="s">
        <v>5297</v>
      </c>
      <c r="E2539" t="s">
        <v>1276</v>
      </c>
      <c r="F2539" t="s">
        <v>5303</v>
      </c>
    </row>
    <row r="2540" spans="1:6">
      <c r="A2540" s="4" t="s">
        <v>1281</v>
      </c>
      <c r="B2540" t="s">
        <v>1282</v>
      </c>
      <c r="C2540" t="s">
        <v>4940</v>
      </c>
      <c r="D2540" t="s">
        <v>5297</v>
      </c>
      <c r="E2540" t="s">
        <v>1282</v>
      </c>
      <c r="F2540" t="s">
        <v>5303</v>
      </c>
    </row>
    <row r="2541" spans="1:6">
      <c r="A2541" s="4" t="s">
        <v>1277</v>
      </c>
      <c r="B2541" t="s">
        <v>1278</v>
      </c>
      <c r="C2541" t="s">
        <v>4940</v>
      </c>
      <c r="D2541" t="s">
        <v>5297</v>
      </c>
      <c r="E2541" t="s">
        <v>1278</v>
      </c>
      <c r="F2541" t="s">
        <v>5303</v>
      </c>
    </row>
    <row r="2542" spans="1:6">
      <c r="A2542" s="4" t="s">
        <v>2925</v>
      </c>
      <c r="B2542" t="s">
        <v>2926</v>
      </c>
      <c r="C2542" t="s">
        <v>4947</v>
      </c>
      <c r="D2542" t="s">
        <v>5290</v>
      </c>
      <c r="E2542" t="s">
        <v>2926</v>
      </c>
      <c r="F2542" t="s">
        <v>5308</v>
      </c>
    </row>
    <row r="2543" spans="1:6">
      <c r="A2543" t="s">
        <v>2955</v>
      </c>
      <c r="B2543" t="s">
        <v>2956</v>
      </c>
      <c r="C2543" t="s">
        <v>4947</v>
      </c>
      <c r="D2543" t="s">
        <v>5290</v>
      </c>
      <c r="E2543" t="s">
        <v>2956</v>
      </c>
      <c r="F2543" t="s">
        <v>5308</v>
      </c>
    </row>
    <row r="2544" spans="1:6">
      <c r="A2544" t="s">
        <v>4921</v>
      </c>
      <c r="B2544" t="s">
        <v>4922</v>
      </c>
      <c r="C2544" t="s">
        <v>4947</v>
      </c>
      <c r="D2544" t="s">
        <v>5290</v>
      </c>
      <c r="E2544" t="s">
        <v>4922</v>
      </c>
      <c r="F2544" t="s">
        <v>5310</v>
      </c>
    </row>
    <row r="2545" spans="1:6">
      <c r="A2545" s="4" t="s">
        <v>2929</v>
      </c>
      <c r="B2545" t="s">
        <v>2930</v>
      </c>
      <c r="C2545" t="s">
        <v>4947</v>
      </c>
      <c r="D2545" t="s">
        <v>5290</v>
      </c>
      <c r="E2545" t="s">
        <v>2930</v>
      </c>
      <c r="F2545" t="s">
        <v>5308</v>
      </c>
    </row>
    <row r="2546" spans="1:6">
      <c r="A2546" s="4" t="s">
        <v>2927</v>
      </c>
      <c r="B2546" t="s">
        <v>2928</v>
      </c>
      <c r="C2546" t="s">
        <v>4947</v>
      </c>
      <c r="D2546" t="s">
        <v>5290</v>
      </c>
      <c r="E2546" t="s">
        <v>2928</v>
      </c>
      <c r="F2546" t="s">
        <v>5308</v>
      </c>
    </row>
    <row r="2547" spans="1:6">
      <c r="A2547" s="4" t="s">
        <v>1269</v>
      </c>
      <c r="B2547" t="s">
        <v>1270</v>
      </c>
      <c r="C2547" t="s">
        <v>4940</v>
      </c>
      <c r="D2547" t="s">
        <v>5297</v>
      </c>
      <c r="E2547" t="s">
        <v>1270</v>
      </c>
      <c r="F2547" t="s">
        <v>5303</v>
      </c>
    </row>
    <row r="2548" spans="1:6">
      <c r="A2548" s="4" t="s">
        <v>1405</v>
      </c>
      <c r="B2548" t="s">
        <v>1406</v>
      </c>
      <c r="C2548" t="s">
        <v>4942</v>
      </c>
      <c r="D2548" t="s">
        <v>5294</v>
      </c>
      <c r="E2548" t="s">
        <v>6469</v>
      </c>
      <c r="F2548" t="s">
        <v>5316</v>
      </c>
    </row>
    <row r="2549" spans="1:6">
      <c r="A2549" s="4" t="s">
        <v>996</v>
      </c>
      <c r="B2549" t="s">
        <v>997</v>
      </c>
      <c r="C2549" t="s">
        <v>4942</v>
      </c>
      <c r="D2549" t="s">
        <v>5294</v>
      </c>
      <c r="E2549" t="s">
        <v>6468</v>
      </c>
      <c r="F2549" t="s">
        <v>5316</v>
      </c>
    </row>
    <row r="2550" spans="1:6">
      <c r="A2550" s="4" t="s">
        <v>994</v>
      </c>
      <c r="B2550" t="s">
        <v>995</v>
      </c>
      <c r="C2550" t="s">
        <v>4942</v>
      </c>
      <c r="D2550" t="s">
        <v>5294</v>
      </c>
      <c r="E2550" t="s">
        <v>6470</v>
      </c>
      <c r="F2550" t="s">
        <v>5316</v>
      </c>
    </row>
    <row r="2551" spans="1:6">
      <c r="A2551" s="4" t="s">
        <v>992</v>
      </c>
      <c r="B2551" t="s">
        <v>993</v>
      </c>
      <c r="C2551" t="s">
        <v>4942</v>
      </c>
      <c r="D2551" t="s">
        <v>5294</v>
      </c>
      <c r="E2551" t="s">
        <v>6471</v>
      </c>
      <c r="F2551" t="s">
        <v>5316</v>
      </c>
    </row>
    <row r="2552" spans="1:6">
      <c r="A2552" s="4" t="s">
        <v>1004</v>
      </c>
      <c r="B2552" t="s">
        <v>1005</v>
      </c>
      <c r="C2552" t="s">
        <v>4942</v>
      </c>
      <c r="D2552" t="s">
        <v>5294</v>
      </c>
      <c r="E2552" t="s">
        <v>6465</v>
      </c>
      <c r="F2552" t="s">
        <v>5316</v>
      </c>
    </row>
    <row r="2553" spans="1:6">
      <c r="A2553" s="4" t="s">
        <v>1000</v>
      </c>
      <c r="B2553" t="s">
        <v>1001</v>
      </c>
      <c r="C2553" t="s">
        <v>4942</v>
      </c>
      <c r="D2553" t="s">
        <v>5294</v>
      </c>
      <c r="E2553" t="s">
        <v>6467</v>
      </c>
      <c r="F2553" t="s">
        <v>5316</v>
      </c>
    </row>
    <row r="2554" spans="1:6">
      <c r="A2554" s="4" t="s">
        <v>1002</v>
      </c>
      <c r="B2554" t="s">
        <v>1003</v>
      </c>
      <c r="C2554" t="s">
        <v>4942</v>
      </c>
      <c r="D2554" t="s">
        <v>5294</v>
      </c>
      <c r="E2554" t="s">
        <v>6466</v>
      </c>
      <c r="F2554" t="s">
        <v>5316</v>
      </c>
    </row>
    <row r="2555" spans="1:6">
      <c r="A2555" s="4" t="s">
        <v>742</v>
      </c>
      <c r="B2555" t="s">
        <v>743</v>
      </c>
      <c r="C2555" t="s">
        <v>4935</v>
      </c>
      <c r="D2555" t="s">
        <v>5289</v>
      </c>
      <c r="E2555" t="s">
        <v>6423</v>
      </c>
      <c r="F2555" t="s">
        <v>5314</v>
      </c>
    </row>
    <row r="2556" spans="1:6">
      <c r="A2556" s="4" t="s">
        <v>744</v>
      </c>
      <c r="B2556" t="s">
        <v>745</v>
      </c>
      <c r="C2556" t="s">
        <v>4935</v>
      </c>
      <c r="D2556" t="s">
        <v>5289</v>
      </c>
      <c r="E2556" t="s">
        <v>6422</v>
      </c>
      <c r="F2556" t="s">
        <v>5314</v>
      </c>
    </row>
    <row r="2557" spans="1:6">
      <c r="A2557" t="s">
        <v>4933</v>
      </c>
      <c r="B2557" t="s">
        <v>4934</v>
      </c>
      <c r="C2557" t="s">
        <v>4946</v>
      </c>
      <c r="D2557" t="s">
        <v>5292</v>
      </c>
      <c r="E2557" t="s">
        <v>4934</v>
      </c>
      <c r="F2557" t="s">
        <v>5306</v>
      </c>
    </row>
    <row r="2558" spans="1:6">
      <c r="A2558" s="4" t="s">
        <v>826</v>
      </c>
      <c r="B2558" t="s">
        <v>827</v>
      </c>
      <c r="C2558" t="s">
        <v>4936</v>
      </c>
      <c r="D2558" t="s">
        <v>5288</v>
      </c>
      <c r="E2558" t="s">
        <v>827</v>
      </c>
      <c r="F2558" t="s">
        <v>5303</v>
      </c>
    </row>
    <row r="2559" spans="1:6">
      <c r="A2559" s="4" t="s">
        <v>215</v>
      </c>
      <c r="B2559" t="s">
        <v>216</v>
      </c>
      <c r="C2559" t="s">
        <v>4936</v>
      </c>
      <c r="D2559" t="s">
        <v>5288</v>
      </c>
      <c r="E2559" t="s">
        <v>216</v>
      </c>
      <c r="F2559" t="s">
        <v>5309</v>
      </c>
    </row>
    <row r="2560" spans="1:6">
      <c r="A2560" s="4" t="s">
        <v>262</v>
      </c>
      <c r="B2560" t="s">
        <v>263</v>
      </c>
      <c r="C2560" t="s">
        <v>4936</v>
      </c>
      <c r="D2560" t="s">
        <v>5288</v>
      </c>
      <c r="E2560" t="s">
        <v>263</v>
      </c>
      <c r="F2560" t="s">
        <v>5309</v>
      </c>
    </row>
    <row r="2561" spans="1:6">
      <c r="A2561" s="4" t="s">
        <v>678</v>
      </c>
      <c r="B2561" t="s">
        <v>679</v>
      </c>
      <c r="C2561" t="s">
        <v>4935</v>
      </c>
      <c r="D2561" t="s">
        <v>5289</v>
      </c>
      <c r="E2561" t="s">
        <v>6415</v>
      </c>
      <c r="F2561" t="s">
        <v>5314</v>
      </c>
    </row>
    <row r="2562" spans="1:6">
      <c r="A2562" s="4" t="s">
        <v>746</v>
      </c>
      <c r="B2562" t="s">
        <v>747</v>
      </c>
      <c r="C2562" t="s">
        <v>4935</v>
      </c>
      <c r="D2562" t="s">
        <v>5289</v>
      </c>
      <c r="E2562" t="s">
        <v>6380</v>
      </c>
      <c r="F2562" t="s">
        <v>5609</v>
      </c>
    </row>
    <row r="2563" spans="1:6">
      <c r="A2563" s="4" t="s">
        <v>550</v>
      </c>
      <c r="B2563" t="s">
        <v>551</v>
      </c>
      <c r="C2563" t="s">
        <v>4935</v>
      </c>
      <c r="D2563" t="s">
        <v>5289</v>
      </c>
      <c r="E2563" t="s">
        <v>6381</v>
      </c>
      <c r="F2563" t="s">
        <v>5609</v>
      </c>
    </row>
    <row r="2564" spans="1:6">
      <c r="A2564" s="4" t="s">
        <v>674</v>
      </c>
      <c r="B2564" t="s">
        <v>675</v>
      </c>
      <c r="C2564" t="s">
        <v>4935</v>
      </c>
      <c r="D2564" t="s">
        <v>5289</v>
      </c>
      <c r="E2564" t="s">
        <v>6425</v>
      </c>
      <c r="F2564" t="s">
        <v>5314</v>
      </c>
    </row>
    <row r="2565" spans="1:6">
      <c r="A2565" s="4" t="s">
        <v>676</v>
      </c>
      <c r="B2565" t="s">
        <v>677</v>
      </c>
      <c r="C2565" t="s">
        <v>4935</v>
      </c>
      <c r="D2565" t="s">
        <v>5289</v>
      </c>
      <c r="E2565" t="s">
        <v>6424</v>
      </c>
      <c r="F2565" t="s">
        <v>5314</v>
      </c>
    </row>
    <row r="2566" spans="1:6">
      <c r="A2566" s="4" t="s">
        <v>1323</v>
      </c>
      <c r="B2566" t="s">
        <v>1324</v>
      </c>
      <c r="C2566" t="s">
        <v>4936</v>
      </c>
      <c r="D2566" t="s">
        <v>5288</v>
      </c>
      <c r="E2566" t="s">
        <v>1324</v>
      </c>
      <c r="F2566" t="s">
        <v>5309</v>
      </c>
    </row>
    <row r="2567" spans="1:6">
      <c r="A2567" s="4" t="s">
        <v>1325</v>
      </c>
      <c r="B2567" t="s">
        <v>1326</v>
      </c>
      <c r="C2567" t="s">
        <v>4936</v>
      </c>
      <c r="D2567" t="s">
        <v>5288</v>
      </c>
      <c r="E2567" t="s">
        <v>5940</v>
      </c>
      <c r="F2567" t="s">
        <v>5309</v>
      </c>
    </row>
    <row r="2568" spans="1:6">
      <c r="A2568" s="4" t="s">
        <v>656</v>
      </c>
      <c r="B2568" t="s">
        <v>657</v>
      </c>
      <c r="C2568" t="s">
        <v>4935</v>
      </c>
      <c r="D2568" t="s">
        <v>5289</v>
      </c>
      <c r="E2568" t="s">
        <v>6413</v>
      </c>
      <c r="F2568" t="s">
        <v>5314</v>
      </c>
    </row>
    <row r="2569" spans="1:6">
      <c r="A2569" s="4" t="s">
        <v>658</v>
      </c>
      <c r="B2569" t="s">
        <v>659</v>
      </c>
      <c r="C2569" t="s">
        <v>4935</v>
      </c>
      <c r="D2569" t="s">
        <v>5289</v>
      </c>
      <c r="E2569" t="s">
        <v>6412</v>
      </c>
      <c r="F2569" t="s">
        <v>5314</v>
      </c>
    </row>
    <row r="2570" spans="1:6">
      <c r="A2570" s="4" t="s">
        <v>600</v>
      </c>
      <c r="B2570" t="s">
        <v>601</v>
      </c>
      <c r="C2570" t="s">
        <v>4935</v>
      </c>
      <c r="D2570" t="s">
        <v>5289</v>
      </c>
      <c r="E2570" t="s">
        <v>6447</v>
      </c>
      <c r="F2570" t="s">
        <v>5314</v>
      </c>
    </row>
    <row r="2571" spans="1:6">
      <c r="A2571" s="4" t="s">
        <v>596</v>
      </c>
      <c r="B2571" t="s">
        <v>597</v>
      </c>
      <c r="C2571" t="s">
        <v>4935</v>
      </c>
      <c r="D2571" t="s">
        <v>5289</v>
      </c>
      <c r="E2571" t="s">
        <v>6450</v>
      </c>
      <c r="F2571" t="s">
        <v>5314</v>
      </c>
    </row>
    <row r="2572" spans="1:6">
      <c r="A2572" s="4" t="s">
        <v>652</v>
      </c>
      <c r="B2572" t="s">
        <v>653</v>
      </c>
      <c r="C2572" t="s">
        <v>4935</v>
      </c>
      <c r="D2572" t="s">
        <v>5289</v>
      </c>
      <c r="E2572" t="s">
        <v>6449</v>
      </c>
      <c r="F2572" t="s">
        <v>5314</v>
      </c>
    </row>
    <row r="2573" spans="1:6">
      <c r="A2573" s="4" t="s">
        <v>598</v>
      </c>
      <c r="B2573" t="s">
        <v>599</v>
      </c>
      <c r="C2573" t="s">
        <v>4935</v>
      </c>
      <c r="D2573" t="s">
        <v>5289</v>
      </c>
      <c r="E2573" t="s">
        <v>6448</v>
      </c>
      <c r="F2573" t="s">
        <v>5314</v>
      </c>
    </row>
    <row r="2574" spans="1:6">
      <c r="A2574" s="4" t="s">
        <v>5073</v>
      </c>
      <c r="B2574" t="s">
        <v>5074</v>
      </c>
      <c r="C2574" t="s">
        <v>4943</v>
      </c>
      <c r="D2574" t="s">
        <v>5299</v>
      </c>
      <c r="E2574" t="s">
        <v>5074</v>
      </c>
      <c r="F2574" t="s">
        <v>5303</v>
      </c>
    </row>
    <row r="2575" spans="1:6">
      <c r="A2575" s="4" t="s">
        <v>3798</v>
      </c>
      <c r="B2575" t="s">
        <v>3799</v>
      </c>
      <c r="C2575" t="s">
        <v>4936</v>
      </c>
      <c r="D2575" t="s">
        <v>5288</v>
      </c>
      <c r="E2575" t="s">
        <v>3799</v>
      </c>
      <c r="F2575" t="s">
        <v>5310</v>
      </c>
    </row>
    <row r="2576" spans="1:6">
      <c r="A2576" s="4" t="s">
        <v>486</v>
      </c>
      <c r="B2576" t="s">
        <v>487</v>
      </c>
      <c r="C2576" t="s">
        <v>4935</v>
      </c>
      <c r="D2576" t="s">
        <v>5289</v>
      </c>
      <c r="E2576" t="s">
        <v>6362</v>
      </c>
      <c r="F2576" t="s">
        <v>5314</v>
      </c>
    </row>
    <row r="2577" spans="1:6">
      <c r="A2577" t="s">
        <v>3005</v>
      </c>
      <c r="B2577" t="s">
        <v>3006</v>
      </c>
      <c r="C2577" t="s">
        <v>4935</v>
      </c>
      <c r="D2577" t="s">
        <v>5289</v>
      </c>
      <c r="E2577" t="s">
        <v>5417</v>
      </c>
      <c r="F2577" t="s">
        <v>5344</v>
      </c>
    </row>
    <row r="2578" spans="1:6">
      <c r="A2578" s="4" t="s">
        <v>1285</v>
      </c>
      <c r="B2578" t="s">
        <v>1286</v>
      </c>
      <c r="C2578" t="s">
        <v>4946</v>
      </c>
      <c r="D2578" t="s">
        <v>5292</v>
      </c>
      <c r="E2578" t="s">
        <v>1286</v>
      </c>
      <c r="F2578" t="s">
        <v>5303</v>
      </c>
    </row>
    <row r="2579" spans="1:6">
      <c r="A2579" s="4" t="s">
        <v>2632</v>
      </c>
      <c r="B2579" t="s">
        <v>2633</v>
      </c>
      <c r="C2579" t="s">
        <v>4947</v>
      </c>
      <c r="D2579" t="s">
        <v>5290</v>
      </c>
      <c r="E2579" t="s">
        <v>2633</v>
      </c>
      <c r="F2579" t="s">
        <v>5303</v>
      </c>
    </row>
    <row r="2580" spans="1:6">
      <c r="A2580" s="4" t="s">
        <v>2634</v>
      </c>
      <c r="B2580" t="s">
        <v>2635</v>
      </c>
      <c r="C2580" t="s">
        <v>4947</v>
      </c>
      <c r="D2580" t="s">
        <v>5290</v>
      </c>
      <c r="E2580" t="s">
        <v>2635</v>
      </c>
      <c r="F2580" t="s">
        <v>5303</v>
      </c>
    </row>
    <row r="2581" spans="1:6">
      <c r="A2581" t="s">
        <v>3078</v>
      </c>
      <c r="B2581" t="s">
        <v>3079</v>
      </c>
      <c r="C2581" t="s">
        <v>4942</v>
      </c>
      <c r="D2581" t="s">
        <v>5294</v>
      </c>
      <c r="E2581" t="s">
        <v>5325</v>
      </c>
      <c r="F2581" t="s">
        <v>5308</v>
      </c>
    </row>
    <row r="2582" spans="1:6">
      <c r="A2582" s="4" t="s">
        <v>2576</v>
      </c>
      <c r="B2582" t="s">
        <v>2577</v>
      </c>
      <c r="C2582" t="s">
        <v>4942</v>
      </c>
      <c r="D2582" t="s">
        <v>5294</v>
      </c>
      <c r="E2582" t="s">
        <v>5323</v>
      </c>
      <c r="F2582" t="s">
        <v>5303</v>
      </c>
    </row>
    <row r="2583" spans="1:6">
      <c r="A2583" t="s">
        <v>3082</v>
      </c>
      <c r="B2583" t="s">
        <v>3083</v>
      </c>
      <c r="C2583" t="s">
        <v>4942</v>
      </c>
      <c r="D2583" t="s">
        <v>5294</v>
      </c>
      <c r="E2583" t="s">
        <v>5324</v>
      </c>
      <c r="F2583" t="s">
        <v>5308</v>
      </c>
    </row>
    <row r="2584" spans="1:6">
      <c r="A2584" t="s">
        <v>4145</v>
      </c>
      <c r="B2584" t="s">
        <v>4146</v>
      </c>
      <c r="C2584" t="s">
        <v>4942</v>
      </c>
      <c r="D2584" t="s">
        <v>5294</v>
      </c>
      <c r="E2584" t="s">
        <v>5326</v>
      </c>
      <c r="F2584" t="s">
        <v>5310</v>
      </c>
    </row>
    <row r="2585" spans="1:6">
      <c r="A2585" t="s">
        <v>3905</v>
      </c>
      <c r="B2585" t="s">
        <v>3906</v>
      </c>
      <c r="C2585" t="s">
        <v>4936</v>
      </c>
      <c r="D2585" t="s">
        <v>5288</v>
      </c>
      <c r="E2585" t="s">
        <v>3906</v>
      </c>
      <c r="F2585" t="s">
        <v>5304</v>
      </c>
    </row>
    <row r="2586" spans="1:6">
      <c r="A2586" s="4" t="s">
        <v>6732</v>
      </c>
      <c r="B2586" t="s">
        <v>7444</v>
      </c>
      <c r="C2586" t="s">
        <v>4936</v>
      </c>
      <c r="D2586" t="s">
        <v>5288</v>
      </c>
      <c r="E2586" t="e">
        <f>VLOOKUP(Tabella3[[#This Row],[Part Description]],B2:E2585,4,FALSE)</f>
        <v>#N/A</v>
      </c>
      <c r="F2586" t="e">
        <v>#N/A</v>
      </c>
    </row>
    <row r="2587" spans="1:6">
      <c r="A2587" s="4" t="s">
        <v>6733</v>
      </c>
      <c r="B2587" t="s">
        <v>6555</v>
      </c>
      <c r="C2587" t="s">
        <v>4941</v>
      </c>
      <c r="D2587" t="s">
        <v>5295</v>
      </c>
      <c r="E2587" t="e">
        <f>VLOOKUP(Tabella3[[#This Row],[Part Description]],B3:E2586,4,FALSE)</f>
        <v>#N/A</v>
      </c>
      <c r="F2587" t="e">
        <v>#N/A</v>
      </c>
    </row>
    <row r="2588" spans="1:6">
      <c r="A2588" s="4" t="s">
        <v>6735</v>
      </c>
      <c r="B2588" t="s">
        <v>6556</v>
      </c>
      <c r="C2588" t="s">
        <v>4936</v>
      </c>
      <c r="D2588" t="s">
        <v>5288</v>
      </c>
      <c r="E2588" t="e">
        <f>VLOOKUP(Tabella3[[#This Row],[Part Description]],B4:E2587,4,FALSE)</f>
        <v>#N/A</v>
      </c>
      <c r="F2588" t="e">
        <v>#N/A</v>
      </c>
    </row>
    <row r="2589" spans="1:6">
      <c r="A2589" s="4" t="s">
        <v>6736</v>
      </c>
      <c r="B2589" t="s">
        <v>6557</v>
      </c>
      <c r="C2589" t="s">
        <v>4936</v>
      </c>
      <c r="D2589" t="s">
        <v>5288</v>
      </c>
      <c r="E2589" t="e">
        <f>VLOOKUP(Tabella3[[#This Row],[Part Description]],B5:E2588,4,FALSE)</f>
        <v>#N/A</v>
      </c>
      <c r="F2589" t="e">
        <v>#N/A</v>
      </c>
    </row>
    <row r="2590" spans="1:6">
      <c r="A2590" s="4" t="s">
        <v>6737</v>
      </c>
      <c r="B2590" t="s">
        <v>6558</v>
      </c>
      <c r="C2590" t="s">
        <v>4944</v>
      </c>
      <c r="D2590" t="s">
        <v>5291</v>
      </c>
      <c r="E2590" t="e">
        <f>VLOOKUP(Tabella3[[#This Row],[Part Description]],B6:E2589,4,FALSE)</f>
        <v>#N/A</v>
      </c>
      <c r="F2590" t="e">
        <v>#N/A</v>
      </c>
    </row>
    <row r="2591" spans="1:6">
      <c r="A2591" t="s">
        <v>6738</v>
      </c>
      <c r="B2591" t="s">
        <v>6559</v>
      </c>
      <c r="C2591" t="s">
        <v>4947</v>
      </c>
      <c r="D2591" t="s">
        <v>5290</v>
      </c>
      <c r="E2591" t="e">
        <f>VLOOKUP(Tabella3[[#This Row],[Part Description]],B7:E2590,4,FALSE)</f>
        <v>#N/A</v>
      </c>
      <c r="F2591" t="e">
        <v>#N/A</v>
      </c>
    </row>
    <row r="2592" spans="1:6">
      <c r="A2592" t="s">
        <v>6739</v>
      </c>
      <c r="B2592" t="s">
        <v>6560</v>
      </c>
      <c r="C2592" t="s">
        <v>4936</v>
      </c>
      <c r="D2592" t="s">
        <v>5288</v>
      </c>
      <c r="E2592" t="e">
        <f>VLOOKUP(Tabella3[[#This Row],[Part Description]],B8:E2591,4,FALSE)</f>
        <v>#N/A</v>
      </c>
      <c r="F2592" t="e">
        <v>#N/A</v>
      </c>
    </row>
    <row r="2593" spans="1:6">
      <c r="A2593" t="s">
        <v>6740</v>
      </c>
      <c r="B2593" t="s">
        <v>6561</v>
      </c>
      <c r="C2593" t="s">
        <v>4942</v>
      </c>
      <c r="D2593" t="s">
        <v>5294</v>
      </c>
      <c r="E2593" t="e">
        <f>VLOOKUP(Tabella3[[#This Row],[Part Description]],B9:E2592,4,FALSE)</f>
        <v>#N/A</v>
      </c>
      <c r="F2593" t="e">
        <v>#N/A</v>
      </c>
    </row>
    <row r="2594" spans="1:6">
      <c r="A2594" t="s">
        <v>6741</v>
      </c>
      <c r="B2594" t="s">
        <v>6562</v>
      </c>
      <c r="C2594" t="s">
        <v>4940</v>
      </c>
      <c r="D2594" t="s">
        <v>5297</v>
      </c>
      <c r="E2594" t="e">
        <f>VLOOKUP(Tabella3[[#This Row],[Part Description]],B10:E2593,4,FALSE)</f>
        <v>#N/A</v>
      </c>
      <c r="F2594" t="e">
        <v>#N/A</v>
      </c>
    </row>
    <row r="2595" spans="1:6">
      <c r="A2595" t="s">
        <v>6742</v>
      </c>
      <c r="B2595" t="s">
        <v>6563</v>
      </c>
      <c r="C2595" t="s">
        <v>4935</v>
      </c>
      <c r="D2595" t="s">
        <v>5289</v>
      </c>
      <c r="E2595" t="e">
        <f>VLOOKUP(Tabella3[[#This Row],[Part Description]],B11:E2594,4,FALSE)</f>
        <v>#N/A</v>
      </c>
      <c r="F2595" t="e">
        <v>#N/A</v>
      </c>
    </row>
    <row r="2596" spans="1:6">
      <c r="A2596" t="s">
        <v>6743</v>
      </c>
      <c r="B2596" t="s">
        <v>6564</v>
      </c>
      <c r="C2596" t="s">
        <v>4944</v>
      </c>
      <c r="D2596" t="s">
        <v>5291</v>
      </c>
      <c r="E2596" t="e">
        <f>VLOOKUP(Tabella3[[#This Row],[Part Description]],B12:E2595,4,FALSE)</f>
        <v>#N/A</v>
      </c>
      <c r="F2596" t="e">
        <v>#N/A</v>
      </c>
    </row>
    <row r="2597" spans="1:6">
      <c r="A2597" t="s">
        <v>6744</v>
      </c>
      <c r="B2597" t="s">
        <v>6565</v>
      </c>
      <c r="C2597" t="s">
        <v>4947</v>
      </c>
      <c r="D2597" t="s">
        <v>5290</v>
      </c>
      <c r="E2597" t="e">
        <f>VLOOKUP(Tabella3[[#This Row],[Part Description]],B13:E2596,4,FALSE)</f>
        <v>#N/A</v>
      </c>
      <c r="F2597" t="e">
        <v>#N/A</v>
      </c>
    </row>
    <row r="2598" spans="1:6">
      <c r="A2598" t="s">
        <v>6745</v>
      </c>
      <c r="B2598" t="s">
        <v>6566</v>
      </c>
      <c r="C2598" t="s">
        <v>4947</v>
      </c>
      <c r="D2598" t="s">
        <v>5290</v>
      </c>
      <c r="E2598" t="e">
        <f>VLOOKUP(Tabella3[[#This Row],[Part Description]],B14:E2597,4,FALSE)</f>
        <v>#N/A</v>
      </c>
      <c r="F2598" t="e">
        <v>#N/A</v>
      </c>
    </row>
    <row r="2599" spans="1:6">
      <c r="A2599" t="s">
        <v>6746</v>
      </c>
      <c r="B2599" t="s">
        <v>6567</v>
      </c>
      <c r="C2599" t="s">
        <v>4947</v>
      </c>
      <c r="D2599" t="s">
        <v>5290</v>
      </c>
      <c r="E2599" t="e">
        <f>VLOOKUP(Tabella3[[#This Row],[Part Description]],B15:E2598,4,FALSE)</f>
        <v>#N/A</v>
      </c>
      <c r="F2599" t="e">
        <v>#N/A</v>
      </c>
    </row>
    <row r="2600" spans="1:6">
      <c r="A2600" t="s">
        <v>6747</v>
      </c>
      <c r="B2600" t="s">
        <v>6568</v>
      </c>
      <c r="C2600" t="s">
        <v>4947</v>
      </c>
      <c r="D2600" t="s">
        <v>5290</v>
      </c>
      <c r="E2600" t="e">
        <f>VLOOKUP(Tabella3[[#This Row],[Part Description]],B16:E2599,4,FALSE)</f>
        <v>#N/A</v>
      </c>
      <c r="F2600" t="e">
        <v>#N/A</v>
      </c>
    </row>
    <row r="2601" spans="1:6">
      <c r="A2601" t="s">
        <v>6748</v>
      </c>
      <c r="B2601" t="s">
        <v>6569</v>
      </c>
      <c r="C2601" t="s">
        <v>4947</v>
      </c>
      <c r="D2601" t="s">
        <v>5290</v>
      </c>
      <c r="E2601" t="e">
        <f>VLOOKUP(Tabella3[[#This Row],[Part Description]],B17:E2600,4,FALSE)</f>
        <v>#N/A</v>
      </c>
      <c r="F2601" t="e">
        <v>#N/A</v>
      </c>
    </row>
    <row r="2602" spans="1:6">
      <c r="A2602" t="s">
        <v>6749</v>
      </c>
      <c r="B2602" t="s">
        <v>6571</v>
      </c>
      <c r="C2602" t="s">
        <v>4947</v>
      </c>
      <c r="D2602" t="s">
        <v>5290</v>
      </c>
      <c r="E2602" t="e">
        <f>VLOOKUP(Tabella3[[#This Row],[Part Description]],B18:E2601,4,FALSE)</f>
        <v>#N/A</v>
      </c>
      <c r="F2602" t="e">
        <v>#N/A</v>
      </c>
    </row>
    <row r="2603" spans="1:6">
      <c r="A2603" t="s">
        <v>6750</v>
      </c>
      <c r="B2603" t="s">
        <v>6572</v>
      </c>
      <c r="C2603" t="s">
        <v>4947</v>
      </c>
      <c r="D2603" t="s">
        <v>5290</v>
      </c>
      <c r="E2603" t="e">
        <f>VLOOKUP(Tabella3[[#This Row],[Part Description]],B19:E2602,4,FALSE)</f>
        <v>#N/A</v>
      </c>
      <c r="F2603" t="e">
        <v>#N/A</v>
      </c>
    </row>
    <row r="2604" spans="1:6">
      <c r="A2604" t="s">
        <v>6751</v>
      </c>
      <c r="B2604" t="s">
        <v>6573</v>
      </c>
      <c r="C2604" t="s">
        <v>4947</v>
      </c>
      <c r="D2604" t="s">
        <v>5290</v>
      </c>
      <c r="E2604" t="e">
        <f>VLOOKUP(Tabella3[[#This Row],[Part Description]],B20:E2603,4,FALSE)</f>
        <v>#N/A</v>
      </c>
      <c r="F2604" t="e">
        <v>#N/A</v>
      </c>
    </row>
    <row r="2605" spans="1:6">
      <c r="A2605" t="s">
        <v>6752</v>
      </c>
      <c r="B2605" t="s">
        <v>6574</v>
      </c>
      <c r="C2605" t="s">
        <v>4935</v>
      </c>
      <c r="D2605" t="s">
        <v>5289</v>
      </c>
      <c r="E2605" t="e">
        <f>VLOOKUP(Tabella3[[#This Row],[Part Description]],B21:E2604,4,FALSE)</f>
        <v>#N/A</v>
      </c>
      <c r="F2605" t="e">
        <v>#N/A</v>
      </c>
    </row>
    <row r="2606" spans="1:6">
      <c r="A2606" t="s">
        <v>6753</v>
      </c>
      <c r="B2606" t="s">
        <v>6575</v>
      </c>
      <c r="C2606" t="s">
        <v>4935</v>
      </c>
      <c r="D2606" t="s">
        <v>5289</v>
      </c>
      <c r="E2606" t="e">
        <f>VLOOKUP(Tabella3[[#This Row],[Part Description]],B22:E2605,4,FALSE)</f>
        <v>#N/A</v>
      </c>
      <c r="F2606" t="e">
        <v>#N/A</v>
      </c>
    </row>
    <row r="2607" spans="1:6">
      <c r="A2607" t="s">
        <v>6754</v>
      </c>
      <c r="B2607" t="s">
        <v>6576</v>
      </c>
      <c r="C2607" t="s">
        <v>4935</v>
      </c>
      <c r="D2607" t="s">
        <v>5289</v>
      </c>
      <c r="E2607" t="e">
        <f>VLOOKUP(Tabella3[[#This Row],[Part Description]],B23:E2606,4,FALSE)</f>
        <v>#N/A</v>
      </c>
      <c r="F2607" t="e">
        <v>#N/A</v>
      </c>
    </row>
    <row r="2608" spans="1:6">
      <c r="A2608" t="s">
        <v>6755</v>
      </c>
      <c r="B2608" t="s">
        <v>6577</v>
      </c>
      <c r="C2608" t="s">
        <v>4940</v>
      </c>
      <c r="D2608" t="s">
        <v>5297</v>
      </c>
      <c r="E2608" t="e">
        <f>VLOOKUP(Tabella3[[#This Row],[Part Description]],B24:E2607,4,FALSE)</f>
        <v>#N/A</v>
      </c>
      <c r="F2608" t="e">
        <v>#N/A</v>
      </c>
    </row>
    <row r="2609" spans="1:6">
      <c r="A2609" t="s">
        <v>6756</v>
      </c>
      <c r="B2609" t="s">
        <v>6578</v>
      </c>
      <c r="C2609" t="s">
        <v>4940</v>
      </c>
      <c r="D2609" t="s">
        <v>5297</v>
      </c>
      <c r="E2609" t="e">
        <f>VLOOKUP(Tabella3[[#This Row],[Part Description]],B25:E2608,4,FALSE)</f>
        <v>#N/A</v>
      </c>
      <c r="F2609" t="e">
        <v>#N/A</v>
      </c>
    </row>
    <row r="2610" spans="1:6">
      <c r="A2610" t="s">
        <v>6757</v>
      </c>
      <c r="B2610" t="s">
        <v>6579</v>
      </c>
      <c r="C2610" t="s">
        <v>4940</v>
      </c>
      <c r="D2610" t="s">
        <v>5297</v>
      </c>
      <c r="E2610" t="e">
        <f>VLOOKUP(Tabella3[[#This Row],[Part Description]],B26:E2609,4,FALSE)</f>
        <v>#N/A</v>
      </c>
      <c r="F2610" t="e">
        <v>#N/A</v>
      </c>
    </row>
    <row r="2611" spans="1:6">
      <c r="A2611" t="s">
        <v>6758</v>
      </c>
      <c r="B2611" t="s">
        <v>6580</v>
      </c>
      <c r="C2611" t="s">
        <v>4940</v>
      </c>
      <c r="D2611" t="s">
        <v>5297</v>
      </c>
      <c r="E2611" t="e">
        <f>VLOOKUP(Tabella3[[#This Row],[Part Description]],B27:E2610,4,FALSE)</f>
        <v>#N/A</v>
      </c>
      <c r="F2611" t="e">
        <v>#N/A</v>
      </c>
    </row>
    <row r="2612" spans="1:6">
      <c r="A2612" t="s">
        <v>6759</v>
      </c>
      <c r="B2612" t="s">
        <v>6581</v>
      </c>
      <c r="C2612" t="s">
        <v>4940</v>
      </c>
      <c r="D2612" t="s">
        <v>5297</v>
      </c>
      <c r="E2612" t="e">
        <f>VLOOKUP(Tabella3[[#This Row],[Part Description]],B28:E2611,4,FALSE)</f>
        <v>#N/A</v>
      </c>
      <c r="F2612" t="e">
        <v>#N/A</v>
      </c>
    </row>
    <row r="2613" spans="1:6">
      <c r="A2613" t="s">
        <v>6760</v>
      </c>
      <c r="B2613" t="s">
        <v>6582</v>
      </c>
      <c r="C2613" t="s">
        <v>4940</v>
      </c>
      <c r="D2613" t="s">
        <v>5297</v>
      </c>
      <c r="E2613" t="e">
        <f>VLOOKUP(Tabella3[[#This Row],[Part Description]],B29:E2612,4,FALSE)</f>
        <v>#N/A</v>
      </c>
      <c r="F2613" t="e">
        <v>#N/A</v>
      </c>
    </row>
    <row r="2614" spans="1:6">
      <c r="A2614" t="s">
        <v>6761</v>
      </c>
      <c r="B2614" t="s">
        <v>6583</v>
      </c>
      <c r="C2614" t="s">
        <v>4940</v>
      </c>
      <c r="D2614" t="s">
        <v>5297</v>
      </c>
      <c r="E2614" t="e">
        <f>VLOOKUP(Tabella3[[#This Row],[Part Description]],B30:E2613,4,FALSE)</f>
        <v>#N/A</v>
      </c>
      <c r="F2614" t="e">
        <v>#N/A</v>
      </c>
    </row>
    <row r="2615" spans="1:6">
      <c r="A2615" t="s">
        <v>6762</v>
      </c>
      <c r="B2615" t="s">
        <v>6584</v>
      </c>
      <c r="C2615" t="s">
        <v>4940</v>
      </c>
      <c r="D2615" t="s">
        <v>5297</v>
      </c>
      <c r="E2615" t="e">
        <f>VLOOKUP(Tabella3[[#This Row],[Part Description]],B31:E2614,4,FALSE)</f>
        <v>#N/A</v>
      </c>
      <c r="F2615" t="e">
        <v>#N/A</v>
      </c>
    </row>
    <row r="2616" spans="1:6">
      <c r="A2616" t="s">
        <v>6763</v>
      </c>
      <c r="B2616" t="s">
        <v>6585</v>
      </c>
      <c r="C2616" t="s">
        <v>4940</v>
      </c>
      <c r="D2616" t="s">
        <v>5297</v>
      </c>
      <c r="E2616" t="e">
        <f>VLOOKUP(Tabella3[[#This Row],[Part Description]],B32:E2615,4,FALSE)</f>
        <v>#N/A</v>
      </c>
      <c r="F2616" t="e">
        <v>#N/A</v>
      </c>
    </row>
    <row r="2617" spans="1:6">
      <c r="A2617" t="s">
        <v>6764</v>
      </c>
      <c r="B2617" t="s">
        <v>6586</v>
      </c>
      <c r="C2617" t="s">
        <v>4935</v>
      </c>
      <c r="D2617" t="s">
        <v>5289</v>
      </c>
      <c r="E2617" t="e">
        <f>VLOOKUP(Tabella3[[#This Row],[Part Description]],B33:E2616,4,FALSE)</f>
        <v>#N/A</v>
      </c>
      <c r="F2617" t="e">
        <v>#N/A</v>
      </c>
    </row>
    <row r="2618" spans="1:6">
      <c r="A2618" t="s">
        <v>6765</v>
      </c>
      <c r="B2618" t="s">
        <v>6587</v>
      </c>
      <c r="C2618" t="s">
        <v>4935</v>
      </c>
      <c r="D2618" t="s">
        <v>5289</v>
      </c>
      <c r="E2618" t="e">
        <f>VLOOKUP(Tabella3[[#This Row],[Part Description]],B34:E2617,4,FALSE)</f>
        <v>#N/A</v>
      </c>
      <c r="F2618" t="e">
        <v>#N/A</v>
      </c>
    </row>
    <row r="2619" spans="1:6">
      <c r="A2619" t="s">
        <v>6766</v>
      </c>
      <c r="B2619" t="s">
        <v>6588</v>
      </c>
      <c r="C2619" t="s">
        <v>4947</v>
      </c>
      <c r="D2619" t="s">
        <v>5290</v>
      </c>
      <c r="E2619" t="e">
        <f>VLOOKUP(Tabella3[[#This Row],[Part Description]],B35:E2618,4,FALSE)</f>
        <v>#N/A</v>
      </c>
      <c r="F2619" t="e">
        <v>#N/A</v>
      </c>
    </row>
    <row r="2620" spans="1:6">
      <c r="A2620" t="s">
        <v>6767</v>
      </c>
      <c r="B2620" t="s">
        <v>6589</v>
      </c>
      <c r="C2620" t="s">
        <v>4947</v>
      </c>
      <c r="D2620" t="s">
        <v>5290</v>
      </c>
      <c r="E2620" t="e">
        <f>VLOOKUP(Tabella3[[#This Row],[Part Description]],B36:E2619,4,FALSE)</f>
        <v>#N/A</v>
      </c>
      <c r="F2620" t="e">
        <v>#N/A</v>
      </c>
    </row>
    <row r="2621" spans="1:6">
      <c r="A2621" t="s">
        <v>6768</v>
      </c>
      <c r="B2621" t="s">
        <v>6590</v>
      </c>
      <c r="C2621" t="s">
        <v>4947</v>
      </c>
      <c r="D2621" t="s">
        <v>5290</v>
      </c>
      <c r="E2621" t="e">
        <f>VLOOKUP(Tabella3[[#This Row],[Part Description]],B37:E2620,4,FALSE)</f>
        <v>#N/A</v>
      </c>
      <c r="F2621" t="e">
        <v>#N/A</v>
      </c>
    </row>
    <row r="2622" spans="1:6">
      <c r="A2622" t="s">
        <v>6769</v>
      </c>
      <c r="B2622" t="s">
        <v>6591</v>
      </c>
      <c r="C2622" t="s">
        <v>4947</v>
      </c>
      <c r="D2622" t="s">
        <v>5290</v>
      </c>
      <c r="E2622" t="e">
        <f>VLOOKUP(Tabella3[[#This Row],[Part Description]],B38:E2621,4,FALSE)</f>
        <v>#N/A</v>
      </c>
      <c r="F2622" t="e">
        <v>#N/A</v>
      </c>
    </row>
    <row r="2623" spans="1:6">
      <c r="A2623" t="s">
        <v>6770</v>
      </c>
      <c r="B2623" t="s">
        <v>6592</v>
      </c>
      <c r="C2623" t="s">
        <v>4947</v>
      </c>
      <c r="D2623" t="s">
        <v>5290</v>
      </c>
      <c r="E2623" t="e">
        <f>VLOOKUP(Tabella3[[#This Row],[Part Description]],B39:E2622,4,FALSE)</f>
        <v>#N/A</v>
      </c>
      <c r="F2623" t="e">
        <v>#N/A</v>
      </c>
    </row>
    <row r="2624" spans="1:6">
      <c r="A2624" t="s">
        <v>6771</v>
      </c>
      <c r="B2624" t="s">
        <v>6593</v>
      </c>
      <c r="C2624" t="s">
        <v>4947</v>
      </c>
      <c r="D2624" t="s">
        <v>5290</v>
      </c>
      <c r="E2624" t="e">
        <f>VLOOKUP(Tabella3[[#This Row],[Part Description]],B40:E2623,4,FALSE)</f>
        <v>#N/A</v>
      </c>
      <c r="F2624" t="e">
        <v>#N/A</v>
      </c>
    </row>
    <row r="2625" spans="1:6">
      <c r="A2625" t="s">
        <v>6772</v>
      </c>
      <c r="B2625" t="s">
        <v>6594</v>
      </c>
      <c r="C2625" t="s">
        <v>4947</v>
      </c>
      <c r="D2625" t="s">
        <v>5290</v>
      </c>
      <c r="E2625" t="e">
        <f>VLOOKUP(Tabella3[[#This Row],[Part Description]],B41:E2624,4,FALSE)</f>
        <v>#N/A</v>
      </c>
      <c r="F2625" t="e">
        <v>#N/A</v>
      </c>
    </row>
    <row r="2626" spans="1:6">
      <c r="A2626" t="s">
        <v>6773</v>
      </c>
      <c r="B2626" t="s">
        <v>6595</v>
      </c>
      <c r="C2626" t="s">
        <v>4947</v>
      </c>
      <c r="D2626" t="s">
        <v>5290</v>
      </c>
      <c r="E2626" t="e">
        <f>VLOOKUP(Tabella3[[#This Row],[Part Description]],B42:E2625,4,FALSE)</f>
        <v>#N/A</v>
      </c>
      <c r="F2626" t="e">
        <v>#N/A</v>
      </c>
    </row>
    <row r="2627" spans="1:6">
      <c r="A2627" t="s">
        <v>6774</v>
      </c>
      <c r="B2627" t="s">
        <v>6596</v>
      </c>
      <c r="C2627" t="s">
        <v>4947</v>
      </c>
      <c r="D2627" t="s">
        <v>5290</v>
      </c>
      <c r="E2627" t="e">
        <f>VLOOKUP(Tabella3[[#This Row],[Part Description]],B43:E2626,4,FALSE)</f>
        <v>#N/A</v>
      </c>
      <c r="F2627" t="e">
        <v>#N/A</v>
      </c>
    </row>
    <row r="2628" spans="1:6">
      <c r="A2628" t="s">
        <v>6775</v>
      </c>
      <c r="B2628" t="s">
        <v>6597</v>
      </c>
      <c r="C2628" t="s">
        <v>4947</v>
      </c>
      <c r="D2628" t="s">
        <v>5290</v>
      </c>
      <c r="E2628" t="e">
        <f>VLOOKUP(Tabella3[[#This Row],[Part Description]],B44:E2627,4,FALSE)</f>
        <v>#N/A</v>
      </c>
      <c r="F2628" t="e">
        <v>#N/A</v>
      </c>
    </row>
    <row r="2629" spans="1:6">
      <c r="A2629" t="s">
        <v>6776</v>
      </c>
      <c r="B2629" t="s">
        <v>6598</v>
      </c>
      <c r="C2629" t="s">
        <v>4947</v>
      </c>
      <c r="D2629" t="s">
        <v>5290</v>
      </c>
      <c r="E2629" t="e">
        <f>VLOOKUP(Tabella3[[#This Row],[Part Description]],B45:E2628,4,FALSE)</f>
        <v>#N/A</v>
      </c>
      <c r="F2629" t="e">
        <v>#N/A</v>
      </c>
    </row>
    <row r="2630" spans="1:6">
      <c r="A2630" t="s">
        <v>6777</v>
      </c>
      <c r="B2630" t="s">
        <v>6599</v>
      </c>
      <c r="C2630" t="s">
        <v>4940</v>
      </c>
      <c r="D2630" t="s">
        <v>5297</v>
      </c>
      <c r="E2630" t="e">
        <f>VLOOKUP(Tabella3[[#This Row],[Part Description]],B46:E2629,4,FALSE)</f>
        <v>#N/A</v>
      </c>
      <c r="F2630" t="e">
        <v>#N/A</v>
      </c>
    </row>
    <row r="2631" spans="1:6">
      <c r="A2631" t="s">
        <v>6778</v>
      </c>
      <c r="B2631" t="s">
        <v>6600</v>
      </c>
      <c r="C2631" t="s">
        <v>4940</v>
      </c>
      <c r="D2631" t="s">
        <v>5297</v>
      </c>
      <c r="E2631" t="e">
        <f>VLOOKUP(Tabella3[[#This Row],[Part Description]],B47:E2630,4,FALSE)</f>
        <v>#N/A</v>
      </c>
      <c r="F2631" t="e">
        <v>#N/A</v>
      </c>
    </row>
    <row r="2632" spans="1:6">
      <c r="A2632" t="s">
        <v>6779</v>
      </c>
      <c r="B2632" t="s">
        <v>6601</v>
      </c>
      <c r="C2632" t="s">
        <v>4940</v>
      </c>
      <c r="D2632" t="s">
        <v>5297</v>
      </c>
      <c r="E2632" t="e">
        <f>VLOOKUP(Tabella3[[#This Row],[Part Description]],B48:E2631,4,FALSE)</f>
        <v>#N/A</v>
      </c>
      <c r="F2632" t="e">
        <v>#N/A</v>
      </c>
    </row>
    <row r="2633" spans="1:6">
      <c r="A2633" t="s">
        <v>6780</v>
      </c>
      <c r="B2633" t="s">
        <v>6602</v>
      </c>
      <c r="C2633" t="s">
        <v>4940</v>
      </c>
      <c r="D2633" t="s">
        <v>5297</v>
      </c>
      <c r="E2633" t="e">
        <f>VLOOKUP(Tabella3[[#This Row],[Part Description]],B49:E2632,4,FALSE)</f>
        <v>#N/A</v>
      </c>
      <c r="F2633" t="e">
        <v>#N/A</v>
      </c>
    </row>
    <row r="2634" spans="1:6">
      <c r="A2634" t="s">
        <v>6781</v>
      </c>
      <c r="B2634" t="s">
        <v>6603</v>
      </c>
      <c r="C2634" t="s">
        <v>4940</v>
      </c>
      <c r="D2634" t="s">
        <v>5297</v>
      </c>
      <c r="E2634" t="e">
        <f>VLOOKUP(Tabella3[[#This Row],[Part Description]],B50:E2633,4,FALSE)</f>
        <v>#N/A</v>
      </c>
      <c r="F2634" t="e">
        <v>#N/A</v>
      </c>
    </row>
    <row r="2635" spans="1:6">
      <c r="A2635" t="s">
        <v>6782</v>
      </c>
      <c r="B2635" t="s">
        <v>6604</v>
      </c>
      <c r="C2635" t="s">
        <v>4939</v>
      </c>
      <c r="D2635" t="s">
        <v>5298</v>
      </c>
      <c r="E2635" t="e">
        <f>VLOOKUP(Tabella3[[#This Row],[Part Description]],B51:E2634,4,FALSE)</f>
        <v>#N/A</v>
      </c>
      <c r="F2635" t="e">
        <v>#N/A</v>
      </c>
    </row>
    <row r="2636" spans="1:6">
      <c r="A2636" t="s">
        <v>6783</v>
      </c>
      <c r="B2636" t="s">
        <v>6605</v>
      </c>
      <c r="C2636" t="s">
        <v>4939</v>
      </c>
      <c r="D2636" t="s">
        <v>5298</v>
      </c>
      <c r="E2636" t="e">
        <f>VLOOKUP(Tabella3[[#This Row],[Part Description]],B52:E2635,4,FALSE)</f>
        <v>#N/A</v>
      </c>
      <c r="F2636" t="e">
        <v>#N/A</v>
      </c>
    </row>
    <row r="2637" spans="1:6">
      <c r="A2637" t="s">
        <v>6784</v>
      </c>
      <c r="B2637" t="s">
        <v>6606</v>
      </c>
      <c r="C2637" t="s">
        <v>4939</v>
      </c>
      <c r="D2637" t="s">
        <v>5298</v>
      </c>
      <c r="E2637" t="e">
        <f>VLOOKUP(Tabella3[[#This Row],[Part Description]],B53:E2636,4,FALSE)</f>
        <v>#N/A</v>
      </c>
      <c r="F2637" t="e">
        <v>#N/A</v>
      </c>
    </row>
    <row r="2638" spans="1:6">
      <c r="A2638" t="s">
        <v>6785</v>
      </c>
      <c r="B2638" t="s">
        <v>6607</v>
      </c>
      <c r="C2638" t="s">
        <v>4939</v>
      </c>
      <c r="D2638" t="s">
        <v>5298</v>
      </c>
      <c r="E2638" t="e">
        <f>VLOOKUP(Tabella3[[#This Row],[Part Description]],B54:E2637,4,FALSE)</f>
        <v>#N/A</v>
      </c>
      <c r="F2638" t="e">
        <v>#N/A</v>
      </c>
    </row>
    <row r="2639" spans="1:6">
      <c r="A2639" t="s">
        <v>6786</v>
      </c>
      <c r="B2639" t="s">
        <v>6608</v>
      </c>
      <c r="C2639" t="s">
        <v>4939</v>
      </c>
      <c r="D2639" t="s">
        <v>5298</v>
      </c>
      <c r="E2639" t="e">
        <f>VLOOKUP(Tabella3[[#This Row],[Part Description]],B55:E2638,4,FALSE)</f>
        <v>#N/A</v>
      </c>
      <c r="F2639" t="e">
        <v>#N/A</v>
      </c>
    </row>
    <row r="2640" spans="1:6">
      <c r="A2640" t="s">
        <v>6787</v>
      </c>
      <c r="B2640" t="s">
        <v>6609</v>
      </c>
      <c r="C2640" t="s">
        <v>4939</v>
      </c>
      <c r="D2640" t="s">
        <v>5298</v>
      </c>
      <c r="E2640" t="e">
        <f>VLOOKUP(Tabella3[[#This Row],[Part Description]],B56:E2639,4,FALSE)</f>
        <v>#N/A</v>
      </c>
      <c r="F2640" t="e">
        <v>#N/A</v>
      </c>
    </row>
    <row r="2641" spans="1:6">
      <c r="A2641" t="s">
        <v>6788</v>
      </c>
      <c r="B2641" t="s">
        <v>6610</v>
      </c>
      <c r="C2641" t="s">
        <v>4939</v>
      </c>
      <c r="D2641" t="s">
        <v>5298</v>
      </c>
      <c r="E2641" t="e">
        <f>VLOOKUP(Tabella3[[#This Row],[Part Description]],B57:E2640,4,FALSE)</f>
        <v>#N/A</v>
      </c>
      <c r="F2641" t="e">
        <v>#N/A</v>
      </c>
    </row>
    <row r="2642" spans="1:6">
      <c r="A2642" t="s">
        <v>6789</v>
      </c>
      <c r="B2642" t="s">
        <v>6611</v>
      </c>
      <c r="C2642" t="s">
        <v>4939</v>
      </c>
      <c r="D2642" t="s">
        <v>5298</v>
      </c>
      <c r="E2642" t="e">
        <f>VLOOKUP(Tabella3[[#This Row],[Part Description]],B58:E2641,4,FALSE)</f>
        <v>#N/A</v>
      </c>
      <c r="F2642" t="e">
        <v>#N/A</v>
      </c>
    </row>
    <row r="2643" spans="1:6">
      <c r="A2643" t="s">
        <v>6790</v>
      </c>
      <c r="B2643" t="s">
        <v>6612</v>
      </c>
      <c r="C2643" t="s">
        <v>4939</v>
      </c>
      <c r="D2643" t="s">
        <v>5298</v>
      </c>
      <c r="E2643" t="e">
        <f>VLOOKUP(Tabella3[[#This Row],[Part Description]],B59:E2642,4,FALSE)</f>
        <v>#N/A</v>
      </c>
      <c r="F2643" t="e">
        <v>#N/A</v>
      </c>
    </row>
    <row r="2644" spans="1:6">
      <c r="A2644" t="s">
        <v>6791</v>
      </c>
      <c r="B2644" t="s">
        <v>6613</v>
      </c>
      <c r="C2644" t="s">
        <v>4939</v>
      </c>
      <c r="D2644" t="s">
        <v>5298</v>
      </c>
      <c r="E2644" t="e">
        <f>VLOOKUP(Tabella3[[#This Row],[Part Description]],B60:E2643,4,FALSE)</f>
        <v>#N/A</v>
      </c>
      <c r="F2644" t="e">
        <v>#N/A</v>
      </c>
    </row>
    <row r="2645" spans="1:6">
      <c r="A2645" t="s">
        <v>6792</v>
      </c>
      <c r="B2645" t="s">
        <v>6614</v>
      </c>
      <c r="C2645" t="s">
        <v>4939</v>
      </c>
      <c r="D2645" t="s">
        <v>5298</v>
      </c>
      <c r="E2645" t="e">
        <f>VLOOKUP(Tabella3[[#This Row],[Part Description]],B61:E2644,4,FALSE)</f>
        <v>#N/A</v>
      </c>
      <c r="F2645" t="e">
        <v>#N/A</v>
      </c>
    </row>
    <row r="2646" spans="1:6">
      <c r="A2646" t="s">
        <v>6793</v>
      </c>
      <c r="B2646" t="s">
        <v>6615</v>
      </c>
      <c r="C2646" t="s">
        <v>4939</v>
      </c>
      <c r="D2646" t="s">
        <v>5298</v>
      </c>
      <c r="E2646" t="e">
        <f>VLOOKUP(Tabella3[[#This Row],[Part Description]],B62:E2645,4,FALSE)</f>
        <v>#N/A</v>
      </c>
      <c r="F2646" t="e">
        <v>#N/A</v>
      </c>
    </row>
    <row r="2647" spans="1:6">
      <c r="A2647" t="s">
        <v>6794</v>
      </c>
      <c r="B2647" t="s">
        <v>6616</v>
      </c>
      <c r="C2647" t="s">
        <v>4939</v>
      </c>
      <c r="D2647" t="s">
        <v>5298</v>
      </c>
      <c r="E2647" t="e">
        <f>VLOOKUP(Tabella3[[#This Row],[Part Description]],B63:E2646,4,FALSE)</f>
        <v>#N/A</v>
      </c>
      <c r="F2647" t="e">
        <v>#N/A</v>
      </c>
    </row>
    <row r="2648" spans="1:6">
      <c r="A2648" t="s">
        <v>6795</v>
      </c>
      <c r="B2648" t="s">
        <v>6617</v>
      </c>
      <c r="C2648" t="s">
        <v>4939</v>
      </c>
      <c r="D2648" t="s">
        <v>5298</v>
      </c>
      <c r="E2648" t="e">
        <f>VLOOKUP(Tabella3[[#This Row],[Part Description]],B64:E2647,4,FALSE)</f>
        <v>#N/A</v>
      </c>
      <c r="F2648" t="e">
        <v>#N/A</v>
      </c>
    </row>
    <row r="2649" spans="1:6">
      <c r="A2649" t="s">
        <v>6796</v>
      </c>
      <c r="B2649" t="s">
        <v>6618</v>
      </c>
      <c r="C2649" t="s">
        <v>4939</v>
      </c>
      <c r="D2649" t="s">
        <v>5298</v>
      </c>
      <c r="E2649" t="e">
        <f>VLOOKUP(Tabella3[[#This Row],[Part Description]],B65:E2648,4,FALSE)</f>
        <v>#N/A</v>
      </c>
      <c r="F2649" t="e">
        <v>#N/A</v>
      </c>
    </row>
    <row r="2650" spans="1:6">
      <c r="A2650" t="s">
        <v>6797</v>
      </c>
      <c r="B2650" t="s">
        <v>6619</v>
      </c>
      <c r="C2650" t="s">
        <v>4939</v>
      </c>
      <c r="D2650" t="s">
        <v>5298</v>
      </c>
      <c r="E2650" t="e">
        <f>VLOOKUP(Tabella3[[#This Row],[Part Description]],B66:E2649,4,FALSE)</f>
        <v>#N/A</v>
      </c>
      <c r="F2650" t="e">
        <v>#N/A</v>
      </c>
    </row>
    <row r="2651" spans="1:6">
      <c r="A2651" t="s">
        <v>6798</v>
      </c>
      <c r="B2651" t="s">
        <v>6620</v>
      </c>
      <c r="C2651" t="s">
        <v>4939</v>
      </c>
      <c r="D2651" t="s">
        <v>5298</v>
      </c>
      <c r="E2651" t="e">
        <f>VLOOKUP(Tabella3[[#This Row],[Part Description]],B67:E2650,4,FALSE)</f>
        <v>#N/A</v>
      </c>
      <c r="F2651" t="e">
        <v>#N/A</v>
      </c>
    </row>
    <row r="2652" spans="1:6">
      <c r="A2652" t="s">
        <v>6799</v>
      </c>
      <c r="B2652" t="s">
        <v>6621</v>
      </c>
      <c r="C2652" t="s">
        <v>4939</v>
      </c>
      <c r="D2652" t="s">
        <v>5298</v>
      </c>
      <c r="E2652" t="e">
        <f>VLOOKUP(Tabella3[[#This Row],[Part Description]],B68:E2651,4,FALSE)</f>
        <v>#N/A</v>
      </c>
      <c r="F2652" t="e">
        <v>#N/A</v>
      </c>
    </row>
    <row r="2653" spans="1:6">
      <c r="A2653" t="s">
        <v>6801</v>
      </c>
      <c r="B2653" t="s">
        <v>6622</v>
      </c>
      <c r="C2653" t="s">
        <v>4939</v>
      </c>
      <c r="D2653" t="s">
        <v>5298</v>
      </c>
      <c r="E2653" t="e">
        <f>VLOOKUP(Tabella3[[#This Row],[Part Description]],B69:E2652,4,FALSE)</f>
        <v>#N/A</v>
      </c>
      <c r="F2653" t="e">
        <v>#N/A</v>
      </c>
    </row>
    <row r="2654" spans="1:6">
      <c r="A2654" t="s">
        <v>6802</v>
      </c>
      <c r="B2654" t="s">
        <v>6623</v>
      </c>
      <c r="C2654" t="s">
        <v>4939</v>
      </c>
      <c r="D2654" t="s">
        <v>5298</v>
      </c>
      <c r="E2654" t="e">
        <f>VLOOKUP(Tabella3[[#This Row],[Part Description]],B70:E2653,4,FALSE)</f>
        <v>#N/A</v>
      </c>
      <c r="F2654" t="e">
        <v>#N/A</v>
      </c>
    </row>
    <row r="2655" spans="1:6">
      <c r="A2655" t="s">
        <v>6803</v>
      </c>
      <c r="B2655" t="s">
        <v>6624</v>
      </c>
      <c r="C2655" t="s">
        <v>4939</v>
      </c>
      <c r="D2655" t="s">
        <v>5298</v>
      </c>
      <c r="E2655" t="e">
        <f>VLOOKUP(Tabella3[[#This Row],[Part Description]],B71:E2654,4,FALSE)</f>
        <v>#N/A</v>
      </c>
      <c r="F2655" t="e">
        <v>#N/A</v>
      </c>
    </row>
    <row r="2656" spans="1:6">
      <c r="A2656" t="s">
        <v>6804</v>
      </c>
      <c r="B2656" t="s">
        <v>6625</v>
      </c>
      <c r="C2656" t="s">
        <v>4939</v>
      </c>
      <c r="D2656" t="s">
        <v>5298</v>
      </c>
      <c r="E2656" t="e">
        <f>VLOOKUP(Tabella3[[#This Row],[Part Description]],B72:E2655,4,FALSE)</f>
        <v>#N/A</v>
      </c>
      <c r="F2656" t="e">
        <v>#N/A</v>
      </c>
    </row>
    <row r="2657" spans="1:6">
      <c r="A2657" t="s">
        <v>6805</v>
      </c>
      <c r="B2657" t="s">
        <v>6626</v>
      </c>
      <c r="C2657" t="s">
        <v>4939</v>
      </c>
      <c r="D2657" t="s">
        <v>5298</v>
      </c>
      <c r="E2657" t="e">
        <f>VLOOKUP(Tabella3[[#This Row],[Part Description]],B73:E2656,4,FALSE)</f>
        <v>#N/A</v>
      </c>
      <c r="F2657" t="e">
        <v>#N/A</v>
      </c>
    </row>
    <row r="2658" spans="1:6">
      <c r="A2658" t="s">
        <v>6806</v>
      </c>
      <c r="B2658" t="s">
        <v>6627</v>
      </c>
      <c r="C2658" t="s">
        <v>4939</v>
      </c>
      <c r="D2658" t="s">
        <v>5298</v>
      </c>
      <c r="E2658" t="e">
        <f>VLOOKUP(Tabella3[[#This Row],[Part Description]],B74:E2657,4,FALSE)</f>
        <v>#N/A</v>
      </c>
      <c r="F2658" t="e">
        <v>#N/A</v>
      </c>
    </row>
    <row r="2659" spans="1:6">
      <c r="A2659" t="s">
        <v>6807</v>
      </c>
      <c r="B2659" t="s">
        <v>6628</v>
      </c>
      <c r="C2659" t="s">
        <v>4939</v>
      </c>
      <c r="D2659" t="s">
        <v>5298</v>
      </c>
      <c r="E2659" t="e">
        <f>VLOOKUP(Tabella3[[#This Row],[Part Description]],B75:E2658,4,FALSE)</f>
        <v>#N/A</v>
      </c>
      <c r="F2659" t="e">
        <v>#N/A</v>
      </c>
    </row>
    <row r="2660" spans="1:6">
      <c r="A2660" t="s">
        <v>6808</v>
      </c>
      <c r="B2660" t="s">
        <v>6629</v>
      </c>
      <c r="C2660" t="s">
        <v>4939</v>
      </c>
      <c r="D2660" t="s">
        <v>5298</v>
      </c>
      <c r="E2660" t="e">
        <f>VLOOKUP(Tabella3[[#This Row],[Part Description]],B76:E2659,4,FALSE)</f>
        <v>#N/A</v>
      </c>
      <c r="F2660" t="e">
        <v>#N/A</v>
      </c>
    </row>
    <row r="2661" spans="1:6">
      <c r="A2661" t="s">
        <v>6809</v>
      </c>
      <c r="B2661" t="s">
        <v>6630</v>
      </c>
      <c r="C2661" t="s">
        <v>4939</v>
      </c>
      <c r="D2661" t="s">
        <v>5298</v>
      </c>
      <c r="E2661" t="e">
        <f>VLOOKUP(Tabella3[[#This Row],[Part Description]],B77:E2660,4,FALSE)</f>
        <v>#N/A</v>
      </c>
      <c r="F2661" t="e">
        <v>#N/A</v>
      </c>
    </row>
    <row r="2662" spans="1:6">
      <c r="A2662" t="s">
        <v>6810</v>
      </c>
      <c r="B2662" t="s">
        <v>6631</v>
      </c>
      <c r="C2662" t="s">
        <v>4939</v>
      </c>
      <c r="D2662" t="s">
        <v>5298</v>
      </c>
      <c r="E2662" t="e">
        <f>VLOOKUP(Tabella3[[#This Row],[Part Description]],B78:E2661,4,FALSE)</f>
        <v>#N/A</v>
      </c>
      <c r="F2662" t="e">
        <v>#N/A</v>
      </c>
    </row>
    <row r="2663" spans="1:6">
      <c r="A2663" t="s">
        <v>6811</v>
      </c>
      <c r="B2663" t="s">
        <v>6632</v>
      </c>
      <c r="C2663" t="s">
        <v>4947</v>
      </c>
      <c r="D2663" t="s">
        <v>5290</v>
      </c>
      <c r="E2663" t="e">
        <f>VLOOKUP(Tabella3[[#This Row],[Part Description]],B79:E2662,4,FALSE)</f>
        <v>#N/A</v>
      </c>
      <c r="F2663" t="e">
        <v>#N/A</v>
      </c>
    </row>
    <row r="2664" spans="1:6">
      <c r="A2664" t="s">
        <v>6812</v>
      </c>
      <c r="B2664" t="s">
        <v>6633</v>
      </c>
      <c r="C2664" t="s">
        <v>4947</v>
      </c>
      <c r="D2664" t="s">
        <v>5290</v>
      </c>
      <c r="E2664" t="e">
        <f>VLOOKUP(Tabella3[[#This Row],[Part Description]],B80:E2663,4,FALSE)</f>
        <v>#N/A</v>
      </c>
      <c r="F2664" t="e">
        <v>#N/A</v>
      </c>
    </row>
    <row r="2665" spans="1:6">
      <c r="A2665" t="s">
        <v>6813</v>
      </c>
      <c r="B2665" t="s">
        <v>6634</v>
      </c>
      <c r="C2665" t="s">
        <v>4947</v>
      </c>
      <c r="D2665" t="s">
        <v>5290</v>
      </c>
      <c r="E2665" t="e">
        <f>VLOOKUP(Tabella3[[#This Row],[Part Description]],B81:E2664,4,FALSE)</f>
        <v>#N/A</v>
      </c>
      <c r="F2665" t="e">
        <v>#N/A</v>
      </c>
    </row>
    <row r="2666" spans="1:6">
      <c r="A2666" t="s">
        <v>6814</v>
      </c>
      <c r="B2666" t="s">
        <v>6635</v>
      </c>
      <c r="C2666" t="s">
        <v>4947</v>
      </c>
      <c r="D2666" t="s">
        <v>5290</v>
      </c>
      <c r="E2666" t="e">
        <f>VLOOKUP(Tabella3[[#This Row],[Part Description]],B82:E2665,4,FALSE)</f>
        <v>#N/A</v>
      </c>
      <c r="F2666" t="e">
        <v>#N/A</v>
      </c>
    </row>
    <row r="2667" spans="1:6">
      <c r="A2667" t="s">
        <v>6815</v>
      </c>
      <c r="B2667" t="s">
        <v>6636</v>
      </c>
      <c r="C2667" t="s">
        <v>4947</v>
      </c>
      <c r="D2667" t="s">
        <v>5290</v>
      </c>
      <c r="E2667" t="e">
        <f>VLOOKUP(Tabella3[[#This Row],[Part Description]],B83:E2666,4,FALSE)</f>
        <v>#N/A</v>
      </c>
      <c r="F2667" t="e">
        <v>#N/A</v>
      </c>
    </row>
    <row r="2668" spans="1:6">
      <c r="A2668" t="s">
        <v>6816</v>
      </c>
      <c r="B2668" t="s">
        <v>6637</v>
      </c>
      <c r="C2668" t="s">
        <v>4947</v>
      </c>
      <c r="D2668" t="s">
        <v>5290</v>
      </c>
      <c r="E2668" t="e">
        <f>VLOOKUP(Tabella3[[#This Row],[Part Description]],B84:E2667,4,FALSE)</f>
        <v>#N/A</v>
      </c>
      <c r="F2668" t="e">
        <v>#N/A</v>
      </c>
    </row>
    <row r="2669" spans="1:6">
      <c r="A2669" t="s">
        <v>6817</v>
      </c>
      <c r="B2669" t="s">
        <v>6638</v>
      </c>
      <c r="C2669" t="s">
        <v>4947</v>
      </c>
      <c r="D2669" t="s">
        <v>5290</v>
      </c>
      <c r="E2669" t="e">
        <f>VLOOKUP(Tabella3[[#This Row],[Part Description]],B85:E2668,4,FALSE)</f>
        <v>#N/A</v>
      </c>
      <c r="F2669" t="e">
        <v>#N/A</v>
      </c>
    </row>
    <row r="2670" spans="1:6">
      <c r="A2670" t="s">
        <v>6818</v>
      </c>
      <c r="B2670" t="s">
        <v>6639</v>
      </c>
      <c r="C2670" t="s">
        <v>4947</v>
      </c>
      <c r="D2670" t="s">
        <v>5290</v>
      </c>
      <c r="E2670" t="e">
        <f>VLOOKUP(Tabella3[[#This Row],[Part Description]],B86:E2669,4,FALSE)</f>
        <v>#N/A</v>
      </c>
      <c r="F2670" t="e">
        <v>#N/A</v>
      </c>
    </row>
    <row r="2671" spans="1:6">
      <c r="A2671" t="s">
        <v>6819</v>
      </c>
      <c r="B2671" t="s">
        <v>6640</v>
      </c>
      <c r="C2671" t="s">
        <v>4947</v>
      </c>
      <c r="D2671" t="s">
        <v>5290</v>
      </c>
      <c r="E2671" t="e">
        <f>VLOOKUP(Tabella3[[#This Row],[Part Description]],B87:E2670,4,FALSE)</f>
        <v>#N/A</v>
      </c>
      <c r="F2671" t="e">
        <v>#N/A</v>
      </c>
    </row>
    <row r="2672" spans="1:6">
      <c r="A2672" t="s">
        <v>6820</v>
      </c>
      <c r="B2672" t="s">
        <v>6641</v>
      </c>
      <c r="C2672" t="s">
        <v>4947</v>
      </c>
      <c r="D2672" t="s">
        <v>5290</v>
      </c>
      <c r="E2672" t="e">
        <f>VLOOKUP(Tabella3[[#This Row],[Part Description]],B88:E2671,4,FALSE)</f>
        <v>#N/A</v>
      </c>
      <c r="F2672" t="e">
        <v>#N/A</v>
      </c>
    </row>
    <row r="2673" spans="1:6">
      <c r="A2673" t="s">
        <v>6821</v>
      </c>
      <c r="B2673" t="s">
        <v>6642</v>
      </c>
      <c r="C2673" t="s">
        <v>4947</v>
      </c>
      <c r="D2673" t="s">
        <v>5290</v>
      </c>
      <c r="E2673" t="e">
        <f>VLOOKUP(Tabella3[[#This Row],[Part Description]],B89:E2672,4,FALSE)</f>
        <v>#N/A</v>
      </c>
      <c r="F2673" t="e">
        <v>#N/A</v>
      </c>
    </row>
    <row r="2674" spans="1:6">
      <c r="A2674" t="s">
        <v>6822</v>
      </c>
      <c r="B2674" t="s">
        <v>6643</v>
      </c>
      <c r="C2674" t="s">
        <v>4947</v>
      </c>
      <c r="D2674" t="s">
        <v>5290</v>
      </c>
      <c r="E2674" t="e">
        <f>VLOOKUP(Tabella3[[#This Row],[Part Description]],B90:E2673,4,FALSE)</f>
        <v>#N/A</v>
      </c>
      <c r="F2674" t="e">
        <v>#N/A</v>
      </c>
    </row>
    <row r="2675" spans="1:6">
      <c r="A2675" t="s">
        <v>6823</v>
      </c>
      <c r="B2675" t="s">
        <v>6644</v>
      </c>
      <c r="C2675" t="s">
        <v>4947</v>
      </c>
      <c r="D2675" t="s">
        <v>5290</v>
      </c>
      <c r="E2675" t="e">
        <f>VLOOKUP(Tabella3[[#This Row],[Part Description]],B91:E2674,4,FALSE)</f>
        <v>#N/A</v>
      </c>
      <c r="F2675" t="e">
        <v>#N/A</v>
      </c>
    </row>
    <row r="2676" spans="1:6">
      <c r="A2676" t="s">
        <v>6824</v>
      </c>
      <c r="B2676" t="s">
        <v>6645</v>
      </c>
      <c r="C2676" t="s">
        <v>4947</v>
      </c>
      <c r="D2676" t="s">
        <v>5290</v>
      </c>
      <c r="E2676" t="e">
        <f>VLOOKUP(Tabella3[[#This Row],[Part Description]],B92:E2675,4,FALSE)</f>
        <v>#N/A</v>
      </c>
      <c r="F2676" t="e">
        <v>#N/A</v>
      </c>
    </row>
    <row r="2677" spans="1:6">
      <c r="A2677" t="s">
        <v>6825</v>
      </c>
      <c r="B2677" t="s">
        <v>6646</v>
      </c>
      <c r="C2677" t="s">
        <v>4947</v>
      </c>
      <c r="D2677" t="s">
        <v>5290</v>
      </c>
      <c r="E2677" t="e">
        <f>VLOOKUP(Tabella3[[#This Row],[Part Description]],B93:E2676,4,FALSE)</f>
        <v>#N/A</v>
      </c>
      <c r="F2677" t="e">
        <v>#N/A</v>
      </c>
    </row>
    <row r="2678" spans="1:6">
      <c r="A2678" t="s">
        <v>6826</v>
      </c>
      <c r="B2678" t="s">
        <v>6647</v>
      </c>
      <c r="C2678" t="s">
        <v>4939</v>
      </c>
      <c r="D2678" t="s">
        <v>5298</v>
      </c>
      <c r="E2678" t="e">
        <f>VLOOKUP(Tabella3[[#This Row],[Part Description]],B94:E2677,4,FALSE)</f>
        <v>#N/A</v>
      </c>
      <c r="F2678" t="e">
        <v>#N/A</v>
      </c>
    </row>
    <row r="2679" spans="1:6">
      <c r="A2679" t="s">
        <v>6827</v>
      </c>
      <c r="B2679" t="s">
        <v>6648</v>
      </c>
      <c r="C2679" t="s">
        <v>4947</v>
      </c>
      <c r="D2679" t="s">
        <v>5290</v>
      </c>
      <c r="E2679" t="e">
        <f>VLOOKUP(Tabella3[[#This Row],[Part Description]],B95:E2678,4,FALSE)</f>
        <v>#N/A</v>
      </c>
      <c r="F2679" t="e">
        <v>#N/A</v>
      </c>
    </row>
    <row r="2680" spans="1:6">
      <c r="A2680" t="s">
        <v>6828</v>
      </c>
      <c r="B2680" t="s">
        <v>6649</v>
      </c>
      <c r="C2680" t="s">
        <v>4947</v>
      </c>
      <c r="D2680" t="s">
        <v>5290</v>
      </c>
      <c r="E2680" t="e">
        <f>VLOOKUP(Tabella3[[#This Row],[Part Description]],B96:E2679,4,FALSE)</f>
        <v>#N/A</v>
      </c>
      <c r="F2680" t="e">
        <v>#N/A</v>
      </c>
    </row>
    <row r="2681" spans="1:6">
      <c r="A2681" t="s">
        <v>6829</v>
      </c>
      <c r="B2681" t="s">
        <v>6650</v>
      </c>
      <c r="C2681" t="s">
        <v>4947</v>
      </c>
      <c r="D2681" t="s">
        <v>5290</v>
      </c>
      <c r="E2681" t="e">
        <f>VLOOKUP(Tabella3[[#This Row],[Part Description]],B97:E2680,4,FALSE)</f>
        <v>#N/A</v>
      </c>
      <c r="F2681" t="e">
        <v>#N/A</v>
      </c>
    </row>
    <row r="2682" spans="1:6">
      <c r="A2682" t="s">
        <v>6830</v>
      </c>
      <c r="B2682" t="s">
        <v>6651</v>
      </c>
      <c r="C2682" t="s">
        <v>4947</v>
      </c>
      <c r="D2682" t="s">
        <v>5290</v>
      </c>
      <c r="E2682" t="e">
        <f>VLOOKUP(Tabella3[[#This Row],[Part Description]],B98:E2681,4,FALSE)</f>
        <v>#N/A</v>
      </c>
      <c r="F2682" t="e">
        <v>#N/A</v>
      </c>
    </row>
    <row r="2683" spans="1:6">
      <c r="A2683" t="s">
        <v>6831</v>
      </c>
      <c r="B2683" t="s">
        <v>6652</v>
      </c>
      <c r="C2683" t="s">
        <v>4947</v>
      </c>
      <c r="D2683" t="s">
        <v>5290</v>
      </c>
      <c r="E2683" t="e">
        <f>VLOOKUP(Tabella3[[#This Row],[Part Description]],B99:E2682,4,FALSE)</f>
        <v>#N/A</v>
      </c>
      <c r="F2683" t="e">
        <v>#N/A</v>
      </c>
    </row>
    <row r="2684" spans="1:6">
      <c r="A2684" t="s">
        <v>6832</v>
      </c>
      <c r="B2684" t="s">
        <v>6653</v>
      </c>
      <c r="C2684" t="s">
        <v>4947</v>
      </c>
      <c r="D2684" t="s">
        <v>5290</v>
      </c>
      <c r="E2684" t="e">
        <f>VLOOKUP(Tabella3[[#This Row],[Part Description]],B100:E2683,4,FALSE)</f>
        <v>#N/A</v>
      </c>
      <c r="F2684" t="e">
        <v>#N/A</v>
      </c>
    </row>
    <row r="2685" spans="1:6">
      <c r="A2685" t="s">
        <v>6833</v>
      </c>
      <c r="B2685" t="s">
        <v>6654</v>
      </c>
      <c r="C2685" t="s">
        <v>4947</v>
      </c>
      <c r="D2685" t="s">
        <v>5290</v>
      </c>
      <c r="E2685" t="e">
        <f>VLOOKUP(Tabella3[[#This Row],[Part Description]],B101:E2684,4,FALSE)</f>
        <v>#N/A</v>
      </c>
      <c r="F2685" t="e">
        <v>#N/A</v>
      </c>
    </row>
    <row r="2686" spans="1:6">
      <c r="A2686" t="s">
        <v>6834</v>
      </c>
      <c r="B2686" t="s">
        <v>6655</v>
      </c>
      <c r="C2686" t="s">
        <v>4947</v>
      </c>
      <c r="D2686" t="s">
        <v>5290</v>
      </c>
      <c r="E2686" t="e">
        <f>VLOOKUP(Tabella3[[#This Row],[Part Description]],B102:E2685,4,FALSE)</f>
        <v>#N/A</v>
      </c>
      <c r="F2686" t="e">
        <v>#N/A</v>
      </c>
    </row>
    <row r="2687" spans="1:6">
      <c r="A2687" t="s">
        <v>6835</v>
      </c>
      <c r="B2687" t="s">
        <v>6656</v>
      </c>
      <c r="C2687" t="s">
        <v>4947</v>
      </c>
      <c r="D2687" t="s">
        <v>5290</v>
      </c>
      <c r="E2687" t="e">
        <f>VLOOKUP(Tabella3[[#This Row],[Part Description]],B103:E2686,4,FALSE)</f>
        <v>#N/A</v>
      </c>
      <c r="F2687" t="e">
        <v>#N/A</v>
      </c>
    </row>
    <row r="2688" spans="1:6">
      <c r="A2688" t="s">
        <v>6836</v>
      </c>
      <c r="B2688" t="s">
        <v>6657</v>
      </c>
      <c r="C2688" t="s">
        <v>4947</v>
      </c>
      <c r="D2688" t="s">
        <v>5290</v>
      </c>
      <c r="E2688" t="e">
        <f>VLOOKUP(Tabella3[[#This Row],[Part Description]],B104:E2687,4,FALSE)</f>
        <v>#N/A</v>
      </c>
      <c r="F2688" t="e">
        <v>#N/A</v>
      </c>
    </row>
    <row r="2689" spans="1:6">
      <c r="A2689" t="s">
        <v>6837</v>
      </c>
      <c r="B2689" t="s">
        <v>6658</v>
      </c>
      <c r="C2689" t="s">
        <v>4947</v>
      </c>
      <c r="D2689" t="s">
        <v>5290</v>
      </c>
      <c r="E2689" t="e">
        <f>VLOOKUP(Tabella3[[#This Row],[Part Description]],B105:E2688,4,FALSE)</f>
        <v>#N/A</v>
      </c>
      <c r="F2689" t="e">
        <v>#N/A</v>
      </c>
    </row>
    <row r="2690" spans="1:6">
      <c r="A2690" t="s">
        <v>6838</v>
      </c>
      <c r="B2690" t="s">
        <v>6659</v>
      </c>
      <c r="C2690" t="s">
        <v>4947</v>
      </c>
      <c r="D2690" t="s">
        <v>5290</v>
      </c>
      <c r="E2690" t="e">
        <f>VLOOKUP(Tabella3[[#This Row],[Part Description]],B106:E2689,4,FALSE)</f>
        <v>#N/A</v>
      </c>
      <c r="F2690" t="e">
        <v>#N/A</v>
      </c>
    </row>
    <row r="2691" spans="1:6">
      <c r="A2691" t="s">
        <v>6839</v>
      </c>
      <c r="B2691" t="s">
        <v>6660</v>
      </c>
      <c r="C2691" t="s">
        <v>4947</v>
      </c>
      <c r="D2691" t="s">
        <v>5290</v>
      </c>
      <c r="E2691" t="e">
        <f>VLOOKUP(Tabella3[[#This Row],[Part Description]],B107:E2690,4,FALSE)</f>
        <v>#N/A</v>
      </c>
      <c r="F2691" t="e">
        <v>#N/A</v>
      </c>
    </row>
    <row r="2692" spans="1:6">
      <c r="A2692" t="s">
        <v>6840</v>
      </c>
      <c r="B2692" t="s">
        <v>6661</v>
      </c>
      <c r="C2692" t="s">
        <v>4947</v>
      </c>
      <c r="D2692" t="s">
        <v>5290</v>
      </c>
      <c r="E2692" t="e">
        <f>VLOOKUP(Tabella3[[#This Row],[Part Description]],B108:E2691,4,FALSE)</f>
        <v>#N/A</v>
      </c>
      <c r="F2692" t="e">
        <v>#N/A</v>
      </c>
    </row>
    <row r="2693" spans="1:6">
      <c r="A2693" t="s">
        <v>6841</v>
      </c>
      <c r="B2693" t="s">
        <v>6662</v>
      </c>
      <c r="C2693" t="s">
        <v>4947</v>
      </c>
      <c r="D2693" t="s">
        <v>5290</v>
      </c>
      <c r="E2693" t="e">
        <f>VLOOKUP(Tabella3[[#This Row],[Part Description]],B109:E2692,4,FALSE)</f>
        <v>#N/A</v>
      </c>
      <c r="F2693" t="e">
        <v>#N/A</v>
      </c>
    </row>
    <row r="2694" spans="1:6">
      <c r="A2694" t="s">
        <v>6842</v>
      </c>
      <c r="B2694" t="s">
        <v>6663</v>
      </c>
      <c r="C2694" t="s">
        <v>4947</v>
      </c>
      <c r="D2694" t="s">
        <v>5290</v>
      </c>
      <c r="E2694" t="e">
        <f>VLOOKUP(Tabella3[[#This Row],[Part Description]],B110:E2693,4,FALSE)</f>
        <v>#N/A</v>
      </c>
      <c r="F2694" t="e">
        <v>#N/A</v>
      </c>
    </row>
    <row r="2695" spans="1:6">
      <c r="A2695" t="s">
        <v>6843</v>
      </c>
      <c r="B2695" t="s">
        <v>6664</v>
      </c>
      <c r="C2695" t="s">
        <v>4947</v>
      </c>
      <c r="D2695" t="s">
        <v>5290</v>
      </c>
      <c r="E2695" t="e">
        <f>VLOOKUP(Tabella3[[#This Row],[Part Description]],B111:E2694,4,FALSE)</f>
        <v>#N/A</v>
      </c>
      <c r="F2695" t="e">
        <v>#N/A</v>
      </c>
    </row>
    <row r="2696" spans="1:6">
      <c r="A2696" t="s">
        <v>6844</v>
      </c>
      <c r="B2696" t="s">
        <v>6665</v>
      </c>
      <c r="C2696" t="s">
        <v>4947</v>
      </c>
      <c r="D2696" t="s">
        <v>5290</v>
      </c>
      <c r="E2696" t="e">
        <f>VLOOKUP(Tabella3[[#This Row],[Part Description]],B112:E2695,4,FALSE)</f>
        <v>#N/A</v>
      </c>
      <c r="F2696" t="e">
        <v>#N/A</v>
      </c>
    </row>
    <row r="2697" spans="1:6">
      <c r="A2697" t="s">
        <v>6845</v>
      </c>
      <c r="B2697" t="s">
        <v>6666</v>
      </c>
      <c r="C2697" t="s">
        <v>4947</v>
      </c>
      <c r="D2697" t="s">
        <v>5290</v>
      </c>
      <c r="E2697" t="e">
        <f>VLOOKUP(Tabella3[[#This Row],[Part Description]],B113:E2696,4,FALSE)</f>
        <v>#N/A</v>
      </c>
      <c r="F2697" t="e">
        <v>#N/A</v>
      </c>
    </row>
    <row r="2698" spans="1:6">
      <c r="A2698" t="s">
        <v>6846</v>
      </c>
      <c r="B2698" t="s">
        <v>6667</v>
      </c>
      <c r="C2698" t="s">
        <v>4947</v>
      </c>
      <c r="D2698" t="s">
        <v>5290</v>
      </c>
      <c r="E2698" t="e">
        <f>VLOOKUP(Tabella3[[#This Row],[Part Description]],B114:E2697,4,FALSE)</f>
        <v>#N/A</v>
      </c>
      <c r="F2698" t="e">
        <v>#N/A</v>
      </c>
    </row>
    <row r="2699" spans="1:6">
      <c r="A2699" t="s">
        <v>6847</v>
      </c>
      <c r="B2699" t="s">
        <v>6668</v>
      </c>
      <c r="C2699" t="s">
        <v>4947</v>
      </c>
      <c r="D2699" t="s">
        <v>5290</v>
      </c>
      <c r="E2699" t="e">
        <f>VLOOKUP(Tabella3[[#This Row],[Part Description]],B115:E2698,4,FALSE)</f>
        <v>#N/A</v>
      </c>
      <c r="F2699" t="e">
        <v>#N/A</v>
      </c>
    </row>
    <row r="2700" spans="1:6">
      <c r="A2700" t="s">
        <v>6848</v>
      </c>
      <c r="B2700" t="s">
        <v>6669</v>
      </c>
      <c r="C2700" t="s">
        <v>4947</v>
      </c>
      <c r="D2700" t="s">
        <v>5290</v>
      </c>
      <c r="E2700" t="e">
        <f>VLOOKUP(Tabella3[[#This Row],[Part Description]],B116:E2699,4,FALSE)</f>
        <v>#N/A</v>
      </c>
      <c r="F2700" t="e">
        <v>#N/A</v>
      </c>
    </row>
    <row r="2701" spans="1:6">
      <c r="A2701" t="s">
        <v>6849</v>
      </c>
      <c r="B2701" t="s">
        <v>6670</v>
      </c>
      <c r="C2701" t="s">
        <v>4947</v>
      </c>
      <c r="D2701" t="s">
        <v>5290</v>
      </c>
      <c r="E2701" t="e">
        <f>VLOOKUP(Tabella3[[#This Row],[Part Description]],B117:E2700,4,FALSE)</f>
        <v>#N/A</v>
      </c>
      <c r="F2701" t="e">
        <v>#N/A</v>
      </c>
    </row>
    <row r="2702" spans="1:6">
      <c r="A2702" t="s">
        <v>6850</v>
      </c>
      <c r="B2702" t="s">
        <v>6671</v>
      </c>
      <c r="C2702" t="s">
        <v>4947</v>
      </c>
      <c r="D2702" t="s">
        <v>5290</v>
      </c>
      <c r="E2702" t="e">
        <f>VLOOKUP(Tabella3[[#This Row],[Part Description]],B118:E2701,4,FALSE)</f>
        <v>#N/A</v>
      </c>
      <c r="F2702" t="e">
        <v>#N/A</v>
      </c>
    </row>
    <row r="2703" spans="1:6">
      <c r="A2703" t="s">
        <v>6851</v>
      </c>
      <c r="B2703" t="s">
        <v>6672</v>
      </c>
      <c r="C2703" t="s">
        <v>4947</v>
      </c>
      <c r="D2703" t="s">
        <v>5290</v>
      </c>
      <c r="E2703" t="e">
        <f>VLOOKUP(Tabella3[[#This Row],[Part Description]],B119:E2702,4,FALSE)</f>
        <v>#N/A</v>
      </c>
      <c r="F2703" t="e">
        <v>#N/A</v>
      </c>
    </row>
    <row r="2704" spans="1:6">
      <c r="A2704" t="s">
        <v>6852</v>
      </c>
      <c r="B2704" t="s">
        <v>6673</v>
      </c>
      <c r="C2704" t="s">
        <v>4947</v>
      </c>
      <c r="D2704" t="s">
        <v>5290</v>
      </c>
      <c r="E2704" t="e">
        <f>VLOOKUP(Tabella3[[#This Row],[Part Description]],B120:E2703,4,FALSE)</f>
        <v>#N/A</v>
      </c>
      <c r="F2704" t="e">
        <v>#N/A</v>
      </c>
    </row>
    <row r="2705" spans="1:6">
      <c r="A2705" t="s">
        <v>6853</v>
      </c>
      <c r="B2705" t="s">
        <v>6674</v>
      </c>
      <c r="C2705" t="s">
        <v>4947</v>
      </c>
      <c r="D2705" t="s">
        <v>5290</v>
      </c>
      <c r="E2705" t="e">
        <f>VLOOKUP(Tabella3[[#This Row],[Part Description]],B121:E2704,4,FALSE)</f>
        <v>#N/A</v>
      </c>
      <c r="F2705" t="e">
        <v>#N/A</v>
      </c>
    </row>
    <row r="2706" spans="1:6">
      <c r="A2706" t="s">
        <v>6854</v>
      </c>
      <c r="B2706" t="s">
        <v>6675</v>
      </c>
      <c r="C2706" t="s">
        <v>4947</v>
      </c>
      <c r="D2706" t="s">
        <v>5290</v>
      </c>
      <c r="E2706" t="e">
        <f>VLOOKUP(Tabella3[[#This Row],[Part Description]],B122:E2705,4,FALSE)</f>
        <v>#N/A</v>
      </c>
      <c r="F2706" t="e">
        <v>#N/A</v>
      </c>
    </row>
    <row r="2707" spans="1:6">
      <c r="A2707" t="s">
        <v>6855</v>
      </c>
      <c r="B2707" t="s">
        <v>6676</v>
      </c>
      <c r="C2707" t="s">
        <v>4947</v>
      </c>
      <c r="D2707" t="s">
        <v>5290</v>
      </c>
      <c r="E2707" t="e">
        <f>VLOOKUP(Tabella3[[#This Row],[Part Description]],B123:E2706,4,FALSE)</f>
        <v>#N/A</v>
      </c>
      <c r="F2707" t="e">
        <v>#N/A</v>
      </c>
    </row>
    <row r="2708" spans="1:6">
      <c r="A2708" t="s">
        <v>6856</v>
      </c>
      <c r="B2708" t="s">
        <v>6677</v>
      </c>
      <c r="C2708" t="s">
        <v>4947</v>
      </c>
      <c r="D2708" t="s">
        <v>5290</v>
      </c>
      <c r="E2708" t="e">
        <f>VLOOKUP(Tabella3[[#This Row],[Part Description]],B124:E2707,4,FALSE)</f>
        <v>#N/A</v>
      </c>
      <c r="F2708" t="e">
        <v>#N/A</v>
      </c>
    </row>
    <row r="2709" spans="1:6">
      <c r="A2709" t="s">
        <v>6857</v>
      </c>
      <c r="B2709" t="s">
        <v>6678</v>
      </c>
      <c r="C2709" t="s">
        <v>4947</v>
      </c>
      <c r="D2709" t="s">
        <v>5290</v>
      </c>
      <c r="E2709" t="e">
        <f>VLOOKUP(Tabella3[[#This Row],[Part Description]],B125:E2708,4,FALSE)</f>
        <v>#N/A</v>
      </c>
      <c r="F2709" t="e">
        <v>#N/A</v>
      </c>
    </row>
    <row r="2710" spans="1:6">
      <c r="A2710" t="s">
        <v>6858</v>
      </c>
      <c r="B2710" t="s">
        <v>6679</v>
      </c>
      <c r="C2710" t="s">
        <v>4947</v>
      </c>
      <c r="D2710" t="s">
        <v>5290</v>
      </c>
      <c r="E2710" t="e">
        <f>VLOOKUP(Tabella3[[#This Row],[Part Description]],B126:E2709,4,FALSE)</f>
        <v>#N/A</v>
      </c>
      <c r="F2710" t="e">
        <v>#N/A</v>
      </c>
    </row>
    <row r="2711" spans="1:6">
      <c r="A2711" t="s">
        <v>6859</v>
      </c>
      <c r="B2711" t="s">
        <v>6680</v>
      </c>
      <c r="C2711" t="s">
        <v>4947</v>
      </c>
      <c r="D2711" t="s">
        <v>5290</v>
      </c>
      <c r="E2711" t="e">
        <f>VLOOKUP(Tabella3[[#This Row],[Part Description]],B127:E2710,4,FALSE)</f>
        <v>#N/A</v>
      </c>
      <c r="F2711" t="e">
        <v>#N/A</v>
      </c>
    </row>
    <row r="2712" spans="1:6">
      <c r="A2712" t="s">
        <v>6860</v>
      </c>
      <c r="B2712" t="s">
        <v>6681</v>
      </c>
      <c r="C2712" t="s">
        <v>4947</v>
      </c>
      <c r="D2712" t="s">
        <v>5290</v>
      </c>
      <c r="E2712" t="e">
        <f>VLOOKUP(Tabella3[[#This Row],[Part Description]],B128:E2711,4,FALSE)</f>
        <v>#N/A</v>
      </c>
      <c r="F2712" t="e">
        <v>#N/A</v>
      </c>
    </row>
    <row r="2713" spans="1:6">
      <c r="A2713" t="s">
        <v>6861</v>
      </c>
      <c r="B2713" t="s">
        <v>6682</v>
      </c>
      <c r="C2713" t="s">
        <v>4947</v>
      </c>
      <c r="D2713" t="s">
        <v>5290</v>
      </c>
      <c r="E2713" t="e">
        <f>VLOOKUP(Tabella3[[#This Row],[Part Description]],B129:E2712,4,FALSE)</f>
        <v>#N/A</v>
      </c>
      <c r="F2713" t="e">
        <v>#N/A</v>
      </c>
    </row>
    <row r="2714" spans="1:6">
      <c r="A2714" t="s">
        <v>6862</v>
      </c>
      <c r="B2714" t="s">
        <v>6683</v>
      </c>
      <c r="C2714" t="s">
        <v>4947</v>
      </c>
      <c r="D2714" t="s">
        <v>5290</v>
      </c>
      <c r="E2714" t="e">
        <f>VLOOKUP(Tabella3[[#This Row],[Part Description]],B130:E2713,4,FALSE)</f>
        <v>#N/A</v>
      </c>
      <c r="F2714" t="e">
        <v>#N/A</v>
      </c>
    </row>
    <row r="2715" spans="1:6">
      <c r="A2715" t="s">
        <v>6863</v>
      </c>
      <c r="B2715" t="s">
        <v>6684</v>
      </c>
      <c r="C2715" t="s">
        <v>4947</v>
      </c>
      <c r="D2715" t="s">
        <v>5290</v>
      </c>
      <c r="E2715" t="e">
        <f>VLOOKUP(Tabella3[[#This Row],[Part Description]],B131:E2714,4,FALSE)</f>
        <v>#N/A</v>
      </c>
      <c r="F2715" t="e">
        <v>#N/A</v>
      </c>
    </row>
    <row r="2716" spans="1:6">
      <c r="A2716" t="s">
        <v>6864</v>
      </c>
      <c r="B2716" t="s">
        <v>6685</v>
      </c>
      <c r="C2716" t="s">
        <v>4947</v>
      </c>
      <c r="D2716" t="s">
        <v>5290</v>
      </c>
      <c r="E2716" t="e">
        <f>VLOOKUP(Tabella3[[#This Row],[Part Description]],B132:E2715,4,FALSE)</f>
        <v>#N/A</v>
      </c>
      <c r="F2716" t="e">
        <v>#N/A</v>
      </c>
    </row>
    <row r="2717" spans="1:6">
      <c r="A2717" t="s">
        <v>6865</v>
      </c>
      <c r="B2717" t="s">
        <v>6686</v>
      </c>
      <c r="C2717" t="s">
        <v>4947</v>
      </c>
      <c r="D2717" t="s">
        <v>5290</v>
      </c>
      <c r="E2717" t="e">
        <f>VLOOKUP(Tabella3[[#This Row],[Part Description]],B133:E2716,4,FALSE)</f>
        <v>#N/A</v>
      </c>
      <c r="F2717" t="e">
        <v>#N/A</v>
      </c>
    </row>
    <row r="2718" spans="1:6">
      <c r="A2718" t="s">
        <v>6866</v>
      </c>
      <c r="B2718" t="s">
        <v>6687</v>
      </c>
      <c r="C2718" t="s">
        <v>4947</v>
      </c>
      <c r="D2718" t="s">
        <v>5290</v>
      </c>
      <c r="E2718" t="e">
        <f>VLOOKUP(Tabella3[[#This Row],[Part Description]],B134:E2717,4,FALSE)</f>
        <v>#N/A</v>
      </c>
      <c r="F2718" t="e">
        <v>#N/A</v>
      </c>
    </row>
    <row r="2719" spans="1:6">
      <c r="A2719" t="s">
        <v>6867</v>
      </c>
      <c r="B2719" t="s">
        <v>6688</v>
      </c>
      <c r="C2719" t="s">
        <v>4947</v>
      </c>
      <c r="D2719" t="s">
        <v>5290</v>
      </c>
      <c r="E2719" t="e">
        <f>VLOOKUP(Tabella3[[#This Row],[Part Description]],B135:E2718,4,FALSE)</f>
        <v>#N/A</v>
      </c>
      <c r="F2719" t="e">
        <v>#N/A</v>
      </c>
    </row>
    <row r="2720" spans="1:6">
      <c r="A2720" t="s">
        <v>6868</v>
      </c>
      <c r="B2720" t="s">
        <v>6689</v>
      </c>
      <c r="C2720" t="s">
        <v>4947</v>
      </c>
      <c r="D2720" t="s">
        <v>5290</v>
      </c>
      <c r="E2720" t="e">
        <f>VLOOKUP(Tabella3[[#This Row],[Part Description]],B136:E2719,4,FALSE)</f>
        <v>#N/A</v>
      </c>
      <c r="F2720" t="e">
        <v>#N/A</v>
      </c>
    </row>
    <row r="2721" spans="1:6">
      <c r="A2721" t="s">
        <v>6869</v>
      </c>
      <c r="B2721" t="s">
        <v>6690</v>
      </c>
      <c r="C2721" t="s">
        <v>4947</v>
      </c>
      <c r="D2721" t="s">
        <v>5290</v>
      </c>
      <c r="E2721" t="e">
        <f>VLOOKUP(Tabella3[[#This Row],[Part Description]],B137:E2720,4,FALSE)</f>
        <v>#N/A</v>
      </c>
      <c r="F2721" t="e">
        <v>#N/A</v>
      </c>
    </row>
    <row r="2722" spans="1:6">
      <c r="A2722" t="s">
        <v>6870</v>
      </c>
      <c r="B2722" t="s">
        <v>6691</v>
      </c>
      <c r="C2722" t="s">
        <v>4947</v>
      </c>
      <c r="D2722" t="s">
        <v>5290</v>
      </c>
      <c r="E2722" t="e">
        <f>VLOOKUP(Tabella3[[#This Row],[Part Description]],B138:E2721,4,FALSE)</f>
        <v>#N/A</v>
      </c>
      <c r="F2722" t="e">
        <v>#N/A</v>
      </c>
    </row>
    <row r="2723" spans="1:6">
      <c r="A2723" t="s">
        <v>6871</v>
      </c>
      <c r="B2723" t="s">
        <v>6692</v>
      </c>
      <c r="C2723" t="s">
        <v>4947</v>
      </c>
      <c r="D2723" t="s">
        <v>5290</v>
      </c>
      <c r="E2723" t="e">
        <f>VLOOKUP(Tabella3[[#This Row],[Part Description]],B139:E2722,4,FALSE)</f>
        <v>#N/A</v>
      </c>
      <c r="F2723" t="e">
        <v>#N/A</v>
      </c>
    </row>
    <row r="2724" spans="1:6">
      <c r="A2724" t="s">
        <v>6872</v>
      </c>
      <c r="B2724" t="s">
        <v>6693</v>
      </c>
      <c r="C2724" t="s">
        <v>4947</v>
      </c>
      <c r="D2724" t="s">
        <v>5290</v>
      </c>
      <c r="E2724" t="e">
        <f>VLOOKUP(Tabella3[[#This Row],[Part Description]],B140:E2723,4,FALSE)</f>
        <v>#N/A</v>
      </c>
      <c r="F2724" t="e">
        <v>#N/A</v>
      </c>
    </row>
    <row r="2725" spans="1:6">
      <c r="A2725" t="s">
        <v>6873</v>
      </c>
      <c r="B2725" t="s">
        <v>6694</v>
      </c>
      <c r="C2725" t="s">
        <v>4947</v>
      </c>
      <c r="D2725" t="s">
        <v>5290</v>
      </c>
      <c r="E2725" t="e">
        <f>VLOOKUP(Tabella3[[#This Row],[Part Description]],B141:E2724,4,FALSE)</f>
        <v>#N/A</v>
      </c>
      <c r="F2725" t="e">
        <v>#N/A</v>
      </c>
    </row>
    <row r="2726" spans="1:6">
      <c r="A2726" t="s">
        <v>6874</v>
      </c>
      <c r="B2726" t="s">
        <v>6695</v>
      </c>
      <c r="C2726" t="s">
        <v>4947</v>
      </c>
      <c r="D2726" t="s">
        <v>5290</v>
      </c>
      <c r="E2726" t="e">
        <f>VLOOKUP(Tabella3[[#This Row],[Part Description]],B142:E2725,4,FALSE)</f>
        <v>#N/A</v>
      </c>
      <c r="F2726" t="e">
        <v>#N/A</v>
      </c>
    </row>
    <row r="2727" spans="1:6">
      <c r="A2727" t="s">
        <v>6875</v>
      </c>
      <c r="B2727" t="s">
        <v>6696</v>
      </c>
      <c r="C2727" t="s">
        <v>4947</v>
      </c>
      <c r="D2727" t="s">
        <v>5290</v>
      </c>
      <c r="E2727" t="e">
        <f>VLOOKUP(Tabella3[[#This Row],[Part Description]],B143:E2726,4,FALSE)</f>
        <v>#N/A</v>
      </c>
      <c r="F2727" t="e">
        <v>#N/A</v>
      </c>
    </row>
    <row r="2728" spans="1:6">
      <c r="A2728" t="s">
        <v>6876</v>
      </c>
      <c r="B2728" t="s">
        <v>6697</v>
      </c>
      <c r="C2728" t="s">
        <v>4947</v>
      </c>
      <c r="D2728" t="s">
        <v>5290</v>
      </c>
      <c r="E2728" t="e">
        <f>VLOOKUP(Tabella3[[#This Row],[Part Description]],B144:E2727,4,FALSE)</f>
        <v>#N/A</v>
      </c>
      <c r="F2728" t="e">
        <v>#N/A</v>
      </c>
    </row>
    <row r="2729" spans="1:6">
      <c r="A2729" t="s">
        <v>6877</v>
      </c>
      <c r="B2729" t="s">
        <v>6698</v>
      </c>
      <c r="C2729" t="s">
        <v>4947</v>
      </c>
      <c r="D2729" t="s">
        <v>5290</v>
      </c>
      <c r="E2729" t="e">
        <f>VLOOKUP(Tabella3[[#This Row],[Part Description]],B145:E2728,4,FALSE)</f>
        <v>#N/A</v>
      </c>
      <c r="F2729" t="e">
        <v>#N/A</v>
      </c>
    </row>
    <row r="2730" spans="1:6">
      <c r="A2730" t="s">
        <v>6878</v>
      </c>
      <c r="B2730" t="s">
        <v>6699</v>
      </c>
      <c r="C2730" t="s">
        <v>4947</v>
      </c>
      <c r="D2730" t="s">
        <v>5290</v>
      </c>
      <c r="E2730" t="e">
        <f>VLOOKUP(Tabella3[[#This Row],[Part Description]],B146:E2729,4,FALSE)</f>
        <v>#N/A</v>
      </c>
      <c r="F2730" t="e">
        <v>#N/A</v>
      </c>
    </row>
    <row r="2731" spans="1:6">
      <c r="A2731" t="s">
        <v>6879</v>
      </c>
      <c r="B2731" t="s">
        <v>6700</v>
      </c>
      <c r="C2731" t="s">
        <v>4947</v>
      </c>
      <c r="D2731" t="s">
        <v>5290</v>
      </c>
      <c r="E2731" t="e">
        <f>VLOOKUP(Tabella3[[#This Row],[Part Description]],B147:E2730,4,FALSE)</f>
        <v>#N/A</v>
      </c>
      <c r="F2731" t="e">
        <v>#N/A</v>
      </c>
    </row>
    <row r="2732" spans="1:6">
      <c r="A2732" t="s">
        <v>6880</v>
      </c>
      <c r="B2732" t="s">
        <v>6701</v>
      </c>
      <c r="C2732" t="s">
        <v>4947</v>
      </c>
      <c r="D2732" t="s">
        <v>5290</v>
      </c>
      <c r="E2732" t="e">
        <f>VLOOKUP(Tabella3[[#This Row],[Part Description]],B148:E2731,4,FALSE)</f>
        <v>#N/A</v>
      </c>
      <c r="F2732" t="e">
        <v>#N/A</v>
      </c>
    </row>
    <row r="2733" spans="1:6">
      <c r="A2733" t="s">
        <v>6881</v>
      </c>
      <c r="B2733" t="s">
        <v>6702</v>
      </c>
      <c r="C2733" t="s">
        <v>4947</v>
      </c>
      <c r="D2733" t="s">
        <v>5290</v>
      </c>
      <c r="E2733" t="e">
        <f>VLOOKUP(Tabella3[[#This Row],[Part Description]],B149:E2732,4,FALSE)</f>
        <v>#N/A</v>
      </c>
      <c r="F2733" t="e">
        <v>#N/A</v>
      </c>
    </row>
    <row r="2734" spans="1:6">
      <c r="A2734" t="s">
        <v>6882</v>
      </c>
      <c r="B2734" t="s">
        <v>6703</v>
      </c>
      <c r="C2734" t="s">
        <v>4947</v>
      </c>
      <c r="D2734" t="s">
        <v>5290</v>
      </c>
      <c r="E2734" t="e">
        <f>VLOOKUP(Tabella3[[#This Row],[Part Description]],B150:E2733,4,FALSE)</f>
        <v>#N/A</v>
      </c>
      <c r="F2734" t="e">
        <v>#N/A</v>
      </c>
    </row>
    <row r="2735" spans="1:6">
      <c r="A2735" t="s">
        <v>6883</v>
      </c>
      <c r="B2735" t="s">
        <v>6704</v>
      </c>
      <c r="C2735" t="s">
        <v>4947</v>
      </c>
      <c r="D2735" t="s">
        <v>5290</v>
      </c>
      <c r="E2735" t="e">
        <f>VLOOKUP(Tabella3[[#This Row],[Part Description]],B151:E2734,4,FALSE)</f>
        <v>#N/A</v>
      </c>
      <c r="F2735" t="e">
        <v>#N/A</v>
      </c>
    </row>
    <row r="2736" spans="1:6">
      <c r="A2736" t="s">
        <v>6884</v>
      </c>
      <c r="B2736" t="s">
        <v>6705</v>
      </c>
      <c r="C2736" t="s">
        <v>4947</v>
      </c>
      <c r="D2736" t="s">
        <v>5290</v>
      </c>
      <c r="E2736" t="e">
        <f>VLOOKUP(Tabella3[[#This Row],[Part Description]],B152:E2735,4,FALSE)</f>
        <v>#N/A</v>
      </c>
      <c r="F2736" t="e">
        <v>#N/A</v>
      </c>
    </row>
    <row r="2737" spans="1:6">
      <c r="A2737" t="s">
        <v>6885</v>
      </c>
      <c r="B2737" t="s">
        <v>6706</v>
      </c>
      <c r="C2737" t="s">
        <v>4947</v>
      </c>
      <c r="D2737" t="s">
        <v>5290</v>
      </c>
      <c r="E2737" t="e">
        <f>VLOOKUP(Tabella3[[#This Row],[Part Description]],B153:E2736,4,FALSE)</f>
        <v>#N/A</v>
      </c>
      <c r="F2737" t="e">
        <v>#N/A</v>
      </c>
    </row>
    <row r="2738" spans="1:6">
      <c r="A2738" t="s">
        <v>6886</v>
      </c>
      <c r="B2738" t="s">
        <v>6707</v>
      </c>
      <c r="C2738" t="s">
        <v>4947</v>
      </c>
      <c r="D2738" t="s">
        <v>5290</v>
      </c>
      <c r="E2738" t="e">
        <f>VLOOKUP(Tabella3[[#This Row],[Part Description]],B154:E2737,4,FALSE)</f>
        <v>#N/A</v>
      </c>
      <c r="F2738" t="e">
        <v>#N/A</v>
      </c>
    </row>
    <row r="2739" spans="1:6">
      <c r="A2739" t="s">
        <v>6887</v>
      </c>
      <c r="B2739" t="s">
        <v>6708</v>
      </c>
      <c r="C2739" t="s">
        <v>4947</v>
      </c>
      <c r="D2739" t="s">
        <v>5290</v>
      </c>
      <c r="E2739" t="e">
        <f>VLOOKUP(Tabella3[[#This Row],[Part Description]],B155:E2738,4,FALSE)</f>
        <v>#N/A</v>
      </c>
      <c r="F2739" t="e">
        <v>#N/A</v>
      </c>
    </row>
    <row r="2740" spans="1:6">
      <c r="A2740" t="s">
        <v>6888</v>
      </c>
      <c r="B2740" t="s">
        <v>6709</v>
      </c>
      <c r="C2740" t="s">
        <v>4939</v>
      </c>
      <c r="D2740" t="s">
        <v>5298</v>
      </c>
      <c r="E2740" t="e">
        <f>VLOOKUP(Tabella3[[#This Row],[Part Description]],B156:E2739,4,FALSE)</f>
        <v>#N/A</v>
      </c>
      <c r="F2740" t="e">
        <v>#N/A</v>
      </c>
    </row>
    <row r="2741" spans="1:6">
      <c r="A2741" t="s">
        <v>6889</v>
      </c>
      <c r="B2741" t="s">
        <v>6710</v>
      </c>
      <c r="C2741" t="s">
        <v>4947</v>
      </c>
      <c r="D2741" t="s">
        <v>5290</v>
      </c>
      <c r="E2741" t="e">
        <f>VLOOKUP(Tabella3[[#This Row],[Part Description]],B157:E2740,4,FALSE)</f>
        <v>#N/A</v>
      </c>
      <c r="F2741" t="e">
        <v>#N/A</v>
      </c>
    </row>
    <row r="2742" spans="1:6">
      <c r="A2742" t="s">
        <v>6890</v>
      </c>
      <c r="B2742" t="s">
        <v>6711</v>
      </c>
      <c r="C2742" t="s">
        <v>4947</v>
      </c>
      <c r="D2742" t="s">
        <v>5290</v>
      </c>
      <c r="E2742" t="e">
        <f>VLOOKUP(Tabella3[[#This Row],[Part Description]],B158:E2741,4,FALSE)</f>
        <v>#N/A</v>
      </c>
      <c r="F2742" t="e">
        <v>#N/A</v>
      </c>
    </row>
    <row r="2743" spans="1:6">
      <c r="A2743" t="s">
        <v>6891</v>
      </c>
      <c r="B2743" t="s">
        <v>6712</v>
      </c>
      <c r="C2743" t="s">
        <v>4947</v>
      </c>
      <c r="D2743" t="s">
        <v>5290</v>
      </c>
      <c r="E2743" t="e">
        <f>VLOOKUP(Tabella3[[#This Row],[Part Description]],B159:E2742,4,FALSE)</f>
        <v>#N/A</v>
      </c>
      <c r="F2743" t="e">
        <v>#N/A</v>
      </c>
    </row>
    <row r="2744" spans="1:6">
      <c r="A2744" t="s">
        <v>6892</v>
      </c>
      <c r="B2744" t="s">
        <v>6713</v>
      </c>
      <c r="C2744" t="s">
        <v>4947</v>
      </c>
      <c r="D2744" t="s">
        <v>5290</v>
      </c>
      <c r="E2744" t="e">
        <f>VLOOKUP(Tabella3[[#This Row],[Part Description]],B160:E2743,4,FALSE)</f>
        <v>#N/A</v>
      </c>
      <c r="F2744" t="e">
        <v>#N/A</v>
      </c>
    </row>
    <row r="2745" spans="1:6">
      <c r="A2745" t="s">
        <v>6893</v>
      </c>
      <c r="B2745" t="s">
        <v>6714</v>
      </c>
      <c r="C2745" t="s">
        <v>4947</v>
      </c>
      <c r="D2745" t="s">
        <v>5290</v>
      </c>
      <c r="E2745" t="e">
        <f>VLOOKUP(Tabella3[[#This Row],[Part Description]],B161:E2744,4,FALSE)</f>
        <v>#N/A</v>
      </c>
      <c r="F2745" t="e">
        <v>#N/A</v>
      </c>
    </row>
    <row r="2746" spans="1:6">
      <c r="A2746" t="s">
        <v>6894</v>
      </c>
      <c r="B2746" t="s">
        <v>6715</v>
      </c>
      <c r="C2746" t="s">
        <v>4947</v>
      </c>
      <c r="D2746" t="s">
        <v>5290</v>
      </c>
      <c r="E2746" t="e">
        <f>VLOOKUP(Tabella3[[#This Row],[Part Description]],B162:E2745,4,FALSE)</f>
        <v>#N/A</v>
      </c>
      <c r="F2746" t="e">
        <v>#N/A</v>
      </c>
    </row>
    <row r="2747" spans="1:6">
      <c r="A2747" t="s">
        <v>6895</v>
      </c>
      <c r="B2747" t="s">
        <v>6716</v>
      </c>
      <c r="C2747" t="s">
        <v>4947</v>
      </c>
      <c r="D2747" t="s">
        <v>5290</v>
      </c>
      <c r="E2747" t="e">
        <f>VLOOKUP(Tabella3[[#This Row],[Part Description]],B163:E2746,4,FALSE)</f>
        <v>#N/A</v>
      </c>
      <c r="F2747" t="e">
        <v>#N/A</v>
      </c>
    </row>
    <row r="2748" spans="1:6">
      <c r="A2748" t="s">
        <v>6896</v>
      </c>
      <c r="B2748" t="s">
        <v>6717</v>
      </c>
      <c r="C2748" t="s">
        <v>4947</v>
      </c>
      <c r="D2748" t="s">
        <v>5290</v>
      </c>
      <c r="E2748" t="e">
        <f>VLOOKUP(Tabella3[[#This Row],[Part Description]],B164:E2747,4,FALSE)</f>
        <v>#N/A</v>
      </c>
      <c r="F2748" t="e">
        <v>#N/A</v>
      </c>
    </row>
    <row r="2749" spans="1:6">
      <c r="A2749" t="s">
        <v>6897</v>
      </c>
      <c r="B2749" t="s">
        <v>6718</v>
      </c>
      <c r="C2749" t="s">
        <v>4936</v>
      </c>
      <c r="D2749" t="s">
        <v>5288</v>
      </c>
      <c r="E2749" t="e">
        <f>VLOOKUP(Tabella3[[#This Row],[Part Description]],B165:E2748,4,FALSE)</f>
        <v>#N/A</v>
      </c>
      <c r="F2749" t="e">
        <v>#N/A</v>
      </c>
    </row>
    <row r="2750" spans="1:6">
      <c r="A2750" t="s">
        <v>6742</v>
      </c>
      <c r="B2750" t="s">
        <v>6719</v>
      </c>
      <c r="C2750" t="s">
        <v>4935</v>
      </c>
      <c r="D2750" t="s">
        <v>5289</v>
      </c>
      <c r="E2750" t="e">
        <f>VLOOKUP(Tabella3[[#This Row],[Part Description]],B166:E2749,4,FALSE)</f>
        <v>#N/A</v>
      </c>
      <c r="F2750" t="e">
        <v>#N/A</v>
      </c>
    </row>
    <row r="2751" spans="1:6">
      <c r="A2751" t="s">
        <v>6898</v>
      </c>
      <c r="B2751" t="s">
        <v>6720</v>
      </c>
      <c r="C2751" t="s">
        <v>4936</v>
      </c>
      <c r="D2751" t="s">
        <v>5288</v>
      </c>
      <c r="E2751" t="e">
        <f>VLOOKUP(Tabella3[[#This Row],[Part Description]],B167:E2750,4,FALSE)</f>
        <v>#N/A</v>
      </c>
      <c r="F2751" t="e">
        <v>#N/A</v>
      </c>
    </row>
    <row r="2752" spans="1:6">
      <c r="A2752" t="s">
        <v>6899</v>
      </c>
      <c r="B2752" t="s">
        <v>6721</v>
      </c>
      <c r="C2752" t="s">
        <v>4936</v>
      </c>
      <c r="D2752" t="s">
        <v>5288</v>
      </c>
      <c r="E2752" t="e">
        <f>VLOOKUP(Tabella3[[#This Row],[Part Description]],B168:E2751,4,FALSE)</f>
        <v>#N/A</v>
      </c>
      <c r="F2752" t="e">
        <v>#N/A</v>
      </c>
    </row>
    <row r="2753" spans="1:6">
      <c r="A2753" t="s">
        <v>6900</v>
      </c>
      <c r="B2753" t="s">
        <v>6722</v>
      </c>
      <c r="C2753" t="s">
        <v>4936</v>
      </c>
      <c r="D2753" t="s">
        <v>5288</v>
      </c>
      <c r="E2753" t="e">
        <f>VLOOKUP(Tabella3[[#This Row],[Part Description]],B169:E2752,4,FALSE)</f>
        <v>#N/A</v>
      </c>
      <c r="F2753" t="e">
        <v>#N/A</v>
      </c>
    </row>
    <row r="2754" spans="1:6">
      <c r="A2754" t="s">
        <v>6901</v>
      </c>
      <c r="B2754" t="s">
        <v>6723</v>
      </c>
      <c r="C2754" t="s">
        <v>4935</v>
      </c>
      <c r="D2754" t="s">
        <v>5289</v>
      </c>
      <c r="E2754" t="e">
        <f>VLOOKUP(Tabella3[[#This Row],[Part Description]],B170:E2753,4,FALSE)</f>
        <v>#N/A</v>
      </c>
      <c r="F2754" t="e">
        <v>#N/A</v>
      </c>
    </row>
    <row r="2755" spans="1:6">
      <c r="A2755" t="s">
        <v>6902</v>
      </c>
      <c r="B2755" t="s">
        <v>6724</v>
      </c>
      <c r="C2755" t="s">
        <v>4938</v>
      </c>
      <c r="D2755" t="s">
        <v>5287</v>
      </c>
      <c r="E2755" t="e">
        <f>VLOOKUP(Tabella3[[#This Row],[Part Description]],B171:E2754,4,FALSE)</f>
        <v>#N/A</v>
      </c>
      <c r="F2755" t="e">
        <v>#N/A</v>
      </c>
    </row>
    <row r="2756" spans="1:6">
      <c r="A2756" t="s">
        <v>6903</v>
      </c>
      <c r="B2756" t="s">
        <v>6725</v>
      </c>
      <c r="C2756" t="s">
        <v>4938</v>
      </c>
      <c r="D2756" t="s">
        <v>5287</v>
      </c>
      <c r="E2756" t="e">
        <f>VLOOKUP(Tabella3[[#This Row],[Part Description]],B172:E2755,4,FALSE)</f>
        <v>#N/A</v>
      </c>
      <c r="F2756" t="e">
        <v>#N/A</v>
      </c>
    </row>
    <row r="2757" spans="1:6">
      <c r="A2757" t="s">
        <v>6904</v>
      </c>
      <c r="B2757" t="s">
        <v>6726</v>
      </c>
      <c r="C2757" t="s">
        <v>4938</v>
      </c>
      <c r="D2757" t="s">
        <v>5287</v>
      </c>
      <c r="E2757" t="e">
        <f>VLOOKUP(Tabella3[[#This Row],[Part Description]],B173:E2756,4,FALSE)</f>
        <v>#N/A</v>
      </c>
      <c r="F2757" t="e">
        <v>#N/A</v>
      </c>
    </row>
    <row r="2758" spans="1:6">
      <c r="A2758" t="s">
        <v>6905</v>
      </c>
      <c r="B2758" t="s">
        <v>6727</v>
      </c>
      <c r="C2758" t="s">
        <v>4938</v>
      </c>
      <c r="D2758" t="s">
        <v>5287</v>
      </c>
      <c r="E2758" t="e">
        <f>VLOOKUP(Tabella3[[#This Row],[Part Description]],B174:E2757,4,FALSE)</f>
        <v>#N/A</v>
      </c>
      <c r="F2758" t="e">
        <v>#N/A</v>
      </c>
    </row>
    <row r="2759" spans="1:6">
      <c r="A2759" t="s">
        <v>6906</v>
      </c>
      <c r="B2759" t="s">
        <v>6728</v>
      </c>
      <c r="C2759" t="s">
        <v>4938</v>
      </c>
      <c r="D2759" t="s">
        <v>5287</v>
      </c>
      <c r="E2759" t="e">
        <f>VLOOKUP(Tabella3[[#This Row],[Part Description]],B175:E2758,4,FALSE)</f>
        <v>#N/A</v>
      </c>
      <c r="F2759" t="e">
        <v>#N/A</v>
      </c>
    </row>
    <row r="2760" spans="1:6">
      <c r="A2760" t="s">
        <v>6907</v>
      </c>
      <c r="B2760" t="s">
        <v>6729</v>
      </c>
      <c r="C2760" t="s">
        <v>4938</v>
      </c>
      <c r="D2760" t="s">
        <v>5287</v>
      </c>
      <c r="E2760" t="e">
        <f>VLOOKUP(Tabella3[[#This Row],[Part Description]],B176:E2759,4,FALSE)</f>
        <v>#N/A</v>
      </c>
      <c r="F2760" t="e">
        <v>#N/A</v>
      </c>
    </row>
    <row r="2761" spans="1:6">
      <c r="A2761" t="s">
        <v>6908</v>
      </c>
      <c r="B2761" t="s">
        <v>6730</v>
      </c>
      <c r="C2761" t="s">
        <v>4938</v>
      </c>
      <c r="D2761" t="s">
        <v>5287</v>
      </c>
      <c r="E2761" t="e">
        <f>VLOOKUP(Tabella3[[#This Row],[Part Description]],B177:E2760,4,FALSE)</f>
        <v>#N/A</v>
      </c>
      <c r="F2761" t="e">
        <v>#N/A</v>
      </c>
    </row>
    <row r="2762" spans="1:6">
      <c r="A2762" t="s">
        <v>6909</v>
      </c>
      <c r="B2762" t="s">
        <v>6731</v>
      </c>
      <c r="C2762" t="s">
        <v>4947</v>
      </c>
      <c r="D2762" t="s">
        <v>5290</v>
      </c>
      <c r="E2762" t="e">
        <f>VLOOKUP(Tabella3[[#This Row],[Part Description]],B178:E2761,4,FALSE)</f>
        <v>#N/A</v>
      </c>
      <c r="F2762" t="e">
        <v>#N/A</v>
      </c>
    </row>
    <row r="2763" spans="1:6">
      <c r="A2763" t="s">
        <v>6925</v>
      </c>
      <c r="B2763" t="s">
        <v>6939</v>
      </c>
      <c r="C2763" t="s">
        <v>4947</v>
      </c>
      <c r="D2763" t="s">
        <v>5290</v>
      </c>
      <c r="E2763" t="e">
        <f>VLOOKUP(Tabella3[[#This Row],[Part Description]],B179:E2762,4,FALSE)</f>
        <v>#N/A</v>
      </c>
      <c r="F2763" t="e">
        <v>#N/A</v>
      </c>
    </row>
    <row r="2764" spans="1:6">
      <c r="A2764" t="s">
        <v>6926</v>
      </c>
      <c r="B2764" t="s">
        <v>6940</v>
      </c>
      <c r="C2764" t="s">
        <v>4947</v>
      </c>
      <c r="D2764" t="s">
        <v>5290</v>
      </c>
      <c r="E2764" t="e">
        <f>VLOOKUP(Tabella3[[#This Row],[Part Description]],B180:E2763,4,FALSE)</f>
        <v>#N/A</v>
      </c>
      <c r="F2764" t="e">
        <v>#N/A</v>
      </c>
    </row>
    <row r="2765" spans="1:6">
      <c r="A2765" t="s">
        <v>6927</v>
      </c>
      <c r="B2765" t="s">
        <v>6941</v>
      </c>
      <c r="C2765" t="s">
        <v>4947</v>
      </c>
      <c r="D2765" t="s">
        <v>5290</v>
      </c>
      <c r="E2765" t="e">
        <f>VLOOKUP(Tabella3[[#This Row],[Part Description]],B181:E2764,4,FALSE)</f>
        <v>#N/A</v>
      </c>
      <c r="F2765" t="e">
        <v>#N/A</v>
      </c>
    </row>
    <row r="2766" spans="1:6">
      <c r="A2766" t="s">
        <v>6928</v>
      </c>
      <c r="B2766" t="s">
        <v>6942</v>
      </c>
      <c r="C2766" t="s">
        <v>4947</v>
      </c>
      <c r="D2766" t="s">
        <v>5290</v>
      </c>
      <c r="E2766" t="e">
        <f>VLOOKUP(Tabella3[[#This Row],[Part Description]],B182:E2765,4,FALSE)</f>
        <v>#N/A</v>
      </c>
      <c r="F2766" t="e">
        <v>#N/A</v>
      </c>
    </row>
    <row r="2767" spans="1:6">
      <c r="A2767" t="s">
        <v>6929</v>
      </c>
      <c r="B2767" t="s">
        <v>6943</v>
      </c>
      <c r="C2767" t="s">
        <v>4947</v>
      </c>
      <c r="D2767" t="s">
        <v>5290</v>
      </c>
      <c r="E2767" t="e">
        <f>VLOOKUP(Tabella3[[#This Row],[Part Description]],B183:E2766,4,FALSE)</f>
        <v>#N/A</v>
      </c>
      <c r="F2767" t="e">
        <v>#N/A</v>
      </c>
    </row>
    <row r="2768" spans="1:6">
      <c r="A2768" t="s">
        <v>6930</v>
      </c>
      <c r="B2768" t="s">
        <v>6944</v>
      </c>
      <c r="C2768" t="s">
        <v>4947</v>
      </c>
      <c r="D2768" t="s">
        <v>5290</v>
      </c>
      <c r="E2768" t="e">
        <f>VLOOKUP(Tabella3[[#This Row],[Part Description]],B184:E2767,4,FALSE)</f>
        <v>#N/A</v>
      </c>
      <c r="F2768" t="e">
        <v>#N/A</v>
      </c>
    </row>
    <row r="2769" spans="1:6">
      <c r="A2769" t="s">
        <v>6931</v>
      </c>
      <c r="B2769" t="s">
        <v>6945</v>
      </c>
      <c r="C2769" t="s">
        <v>4947</v>
      </c>
      <c r="D2769" t="s">
        <v>5290</v>
      </c>
      <c r="E2769" t="e">
        <f>VLOOKUP(Tabella3[[#This Row],[Part Description]],B185:E2768,4,FALSE)</f>
        <v>#N/A</v>
      </c>
      <c r="F2769" t="e">
        <v>#N/A</v>
      </c>
    </row>
    <row r="2770" spans="1:6">
      <c r="A2770" t="s">
        <v>6932</v>
      </c>
      <c r="B2770" t="s">
        <v>6946</v>
      </c>
      <c r="C2770" t="s">
        <v>4940</v>
      </c>
      <c r="D2770" t="s">
        <v>5297</v>
      </c>
      <c r="E2770" t="e">
        <f>VLOOKUP(Tabella3[[#This Row],[Part Description]],B186:E2769,4,FALSE)</f>
        <v>#N/A</v>
      </c>
      <c r="F2770" t="e">
        <v>#N/A</v>
      </c>
    </row>
    <row r="2771" spans="1:6">
      <c r="A2771" t="s">
        <v>6933</v>
      </c>
      <c r="B2771" t="s">
        <v>6947</v>
      </c>
      <c r="C2771" t="s">
        <v>4947</v>
      </c>
      <c r="D2771" t="s">
        <v>5290</v>
      </c>
      <c r="E2771" t="e">
        <f>VLOOKUP(Tabella3[[#This Row],[Part Description]],B187:E2770,4,FALSE)</f>
        <v>#N/A</v>
      </c>
      <c r="F2771" t="e">
        <v>#N/A</v>
      </c>
    </row>
    <row r="2772" spans="1:6">
      <c r="A2772" t="s">
        <v>6934</v>
      </c>
      <c r="B2772" t="s">
        <v>6948</v>
      </c>
      <c r="C2772" t="s">
        <v>4947</v>
      </c>
      <c r="D2772" t="s">
        <v>5290</v>
      </c>
      <c r="E2772" t="e">
        <f>VLOOKUP(Tabella3[[#This Row],[Part Description]],B188:E2771,4,FALSE)</f>
        <v>#N/A</v>
      </c>
      <c r="F2772" t="e">
        <v>#N/A</v>
      </c>
    </row>
    <row r="2773" spans="1:6">
      <c r="A2773" t="s">
        <v>6935</v>
      </c>
      <c r="B2773" t="s">
        <v>6949</v>
      </c>
      <c r="C2773" t="s">
        <v>4947</v>
      </c>
      <c r="D2773" t="s">
        <v>5290</v>
      </c>
      <c r="E2773" t="e">
        <f>VLOOKUP(Tabella3[[#This Row],[Part Description]],B189:E2772,4,FALSE)</f>
        <v>#N/A</v>
      </c>
      <c r="F2773" t="e">
        <v>#N/A</v>
      </c>
    </row>
    <row r="2774" spans="1:6">
      <c r="A2774" t="s">
        <v>6936</v>
      </c>
      <c r="B2774" t="s">
        <v>6950</v>
      </c>
      <c r="C2774" t="s">
        <v>4947</v>
      </c>
      <c r="D2774" t="s">
        <v>5290</v>
      </c>
      <c r="E2774" t="e">
        <f>VLOOKUP(Tabella3[[#This Row],[Part Description]],B190:E2773,4,FALSE)</f>
        <v>#N/A</v>
      </c>
      <c r="F2774" t="e">
        <v>#N/A</v>
      </c>
    </row>
    <row r="2775" spans="1:6">
      <c r="A2775" t="s">
        <v>6937</v>
      </c>
      <c r="B2775" t="s">
        <v>6951</v>
      </c>
      <c r="C2775" t="s">
        <v>4947</v>
      </c>
      <c r="D2775" t="s">
        <v>5290</v>
      </c>
      <c r="E2775" t="e">
        <f>VLOOKUP(Tabella3[[#This Row],[Part Description]],B191:E2774,4,FALSE)</f>
        <v>#N/A</v>
      </c>
      <c r="F2775" t="e">
        <v>#N/A</v>
      </c>
    </row>
    <row r="2776" spans="1:6">
      <c r="A2776" t="s">
        <v>6938</v>
      </c>
      <c r="B2776" t="s">
        <v>6952</v>
      </c>
      <c r="C2776" t="s">
        <v>4936</v>
      </c>
      <c r="D2776" t="s">
        <v>5288</v>
      </c>
      <c r="E2776" t="e">
        <f>VLOOKUP(Tabella3[[#This Row],[Part Description]],B192:E2775,4,FALSE)</f>
        <v>#N/A</v>
      </c>
      <c r="F2776" t="e">
        <v>#N/A</v>
      </c>
    </row>
    <row r="2777" spans="1:6">
      <c r="A2777" t="s">
        <v>4186</v>
      </c>
      <c r="B2777" t="s">
        <v>4187</v>
      </c>
      <c r="C2777" t="s">
        <v>4938</v>
      </c>
      <c r="D2777" s="33" t="s">
        <v>5287</v>
      </c>
      <c r="E2777" t="str">
        <f>VLOOKUP(Tabella3[[#This Row],[Part Description]],B193:E2776,4,FALSE)</f>
        <v>DISCO AL.99,5 230/14 RIC</v>
      </c>
      <c r="F2777" t="s">
        <v>5306</v>
      </c>
    </row>
    <row r="2778" spans="1:6">
      <c r="A2778" t="s">
        <v>4368</v>
      </c>
      <c r="B2778" t="s">
        <v>4369</v>
      </c>
      <c r="C2778" t="s">
        <v>4938</v>
      </c>
      <c r="D2778" s="33" t="s">
        <v>5287</v>
      </c>
      <c r="E2778" t="str">
        <f>VLOOKUP(Tabella3[[#This Row],[Part Description]],B194:E2777,4,FALSE)</f>
        <v>DISCO AL.99,5 260/14 RIC</v>
      </c>
      <c r="F2778" t="s">
        <v>5306</v>
      </c>
    </row>
    <row r="2779" spans="1:6">
      <c r="A2779" t="s">
        <v>4097</v>
      </c>
      <c r="B2779" t="s">
        <v>4098</v>
      </c>
      <c r="C2779" t="s">
        <v>4938</v>
      </c>
      <c r="D2779" s="33" t="s">
        <v>5287</v>
      </c>
      <c r="E2779" t="str">
        <f>VLOOKUP(Tabella3[[#This Row],[Part Description]],B195:E2778,4,FALSE)</f>
        <v>DISCO AL.99,5 260/17 RIC</v>
      </c>
      <c r="F2779" t="s">
        <v>5306</v>
      </c>
    </row>
    <row r="2780" spans="1:6">
      <c r="A2780" t="s">
        <v>1421</v>
      </c>
      <c r="B2780" t="s">
        <v>1422</v>
      </c>
      <c r="C2780" t="s">
        <v>4938</v>
      </c>
      <c r="D2780" s="33" t="s">
        <v>5287</v>
      </c>
      <c r="E2780" t="s">
        <v>1422</v>
      </c>
      <c r="F2780" t="s">
        <v>5306</v>
      </c>
    </row>
    <row r="2781" spans="1:6">
      <c r="A2781" t="s">
        <v>4370</v>
      </c>
      <c r="B2781" t="s">
        <v>4371</v>
      </c>
      <c r="C2781" t="s">
        <v>4938</v>
      </c>
      <c r="D2781" s="33" t="s">
        <v>5287</v>
      </c>
      <c r="E2781" t="str">
        <f>VLOOKUP(Tabella3[[#This Row],[Part Description]],B197:E2780,4,FALSE)</f>
        <v>DISCO AL.99,5 270/14 RIC</v>
      </c>
      <c r="F2781" t="s">
        <v>5306</v>
      </c>
    </row>
    <row r="2782" spans="1:6">
      <c r="A2782" t="s">
        <v>2971</v>
      </c>
      <c r="B2782" t="s">
        <v>2972</v>
      </c>
      <c r="C2782" t="s">
        <v>4938</v>
      </c>
      <c r="D2782" s="33" t="s">
        <v>5287</v>
      </c>
      <c r="E2782" t="str">
        <f>VLOOKUP(Tabella3[[#This Row],[Part Description]],B198:E2781,4,FALSE)</f>
        <v>DISCO AL.99,5 270/17 RIC</v>
      </c>
      <c r="F2782" t="s">
        <v>5306</v>
      </c>
    </row>
    <row r="2783" spans="1:6">
      <c r="A2783" t="s">
        <v>1513</v>
      </c>
      <c r="B2783" t="s">
        <v>1514</v>
      </c>
      <c r="C2783" t="s">
        <v>4938</v>
      </c>
      <c r="D2783" s="33" t="s">
        <v>5287</v>
      </c>
      <c r="E2783" t="s">
        <v>1514</v>
      </c>
      <c r="F2783" t="s">
        <v>5306</v>
      </c>
    </row>
    <row r="2784" spans="1:6">
      <c r="A2784" t="s">
        <v>4188</v>
      </c>
      <c r="B2784" t="s">
        <v>4189</v>
      </c>
      <c r="C2784" t="s">
        <v>4938</v>
      </c>
      <c r="D2784" s="33" t="s">
        <v>5287</v>
      </c>
      <c r="E2784" t="str">
        <f>VLOOKUP(Tabella3[[#This Row],[Part Description]],B200:E2783,4,FALSE)</f>
        <v>DISCO AL.99,5 320/14 RIC</v>
      </c>
      <c r="F2784" t="s">
        <v>5306</v>
      </c>
    </row>
    <row r="2785" spans="1:6">
      <c r="A2785" t="s">
        <v>4384</v>
      </c>
      <c r="B2785" t="s">
        <v>4385</v>
      </c>
      <c r="C2785" t="s">
        <v>4938</v>
      </c>
      <c r="D2785" s="33" t="s">
        <v>5287</v>
      </c>
      <c r="E2785" t="str">
        <f>VLOOKUP(Tabella3[[#This Row],[Part Description]],B201:E2784,4,FALSE)</f>
        <v>DISCO AL.99,5 335/17 RIC</v>
      </c>
      <c r="F2785" t="s">
        <v>5306</v>
      </c>
    </row>
    <row r="2786" spans="1:6">
      <c r="A2786" t="s">
        <v>1439</v>
      </c>
      <c r="B2786" t="s">
        <v>1440</v>
      </c>
      <c r="C2786" t="s">
        <v>4938</v>
      </c>
      <c r="D2786" s="33" t="s">
        <v>5287</v>
      </c>
      <c r="E2786" t="s">
        <v>1440</v>
      </c>
      <c r="F2786" t="s">
        <v>5306</v>
      </c>
    </row>
    <row r="2787" spans="1:6">
      <c r="A2787" t="s">
        <v>1455</v>
      </c>
      <c r="B2787" t="s">
        <v>1456</v>
      </c>
      <c r="C2787" t="s">
        <v>4938</v>
      </c>
      <c r="D2787" s="33" t="s">
        <v>5287</v>
      </c>
      <c r="E2787" t="s">
        <v>1456</v>
      </c>
      <c r="F2787" t="s">
        <v>5306</v>
      </c>
    </row>
    <row r="2788" spans="1:6">
      <c r="A2788" t="s">
        <v>406</v>
      </c>
      <c r="B2788" t="s">
        <v>407</v>
      </c>
      <c r="C2788" t="s">
        <v>4938</v>
      </c>
      <c r="D2788" s="33" t="s">
        <v>5287</v>
      </c>
      <c r="E2788" t="s">
        <v>407</v>
      </c>
      <c r="F2788" t="s">
        <v>5306</v>
      </c>
    </row>
    <row r="2789" spans="1:6">
      <c r="A2789" t="s">
        <v>414</v>
      </c>
      <c r="B2789" t="s">
        <v>415</v>
      </c>
      <c r="C2789" t="s">
        <v>4938</v>
      </c>
      <c r="D2789" s="33" t="s">
        <v>5287</v>
      </c>
      <c r="E2789" t="s">
        <v>415</v>
      </c>
      <c r="F2789" t="s">
        <v>5306</v>
      </c>
    </row>
    <row r="2790" spans="1:6">
      <c r="A2790" t="s">
        <v>5279</v>
      </c>
      <c r="B2790" t="s">
        <v>5280</v>
      </c>
      <c r="C2790" t="s">
        <v>4938</v>
      </c>
      <c r="D2790" s="33" t="s">
        <v>5287</v>
      </c>
      <c r="E2790" t="str">
        <f>VLOOKUP(Tabella3[[#This Row],[Part Description]],B206:E2789,4,FALSE)</f>
        <v>DISCO AL.4006 310/39 RIC</v>
      </c>
      <c r="F2790" t="s">
        <v>5306</v>
      </c>
    </row>
    <row r="2791" spans="1:6">
      <c r="A2791" t="s">
        <v>8152</v>
      </c>
      <c r="B2791" t="s">
        <v>8153</v>
      </c>
      <c r="C2791" t="s">
        <v>4938</v>
      </c>
      <c r="D2791" s="33" t="s">
        <v>5287</v>
      </c>
      <c r="E2791" t="s">
        <v>8153</v>
      </c>
      <c r="F2791" t="s">
        <v>5306</v>
      </c>
    </row>
    <row r="2792" spans="1:6">
      <c r="A2792" t="s">
        <v>4113</v>
      </c>
      <c r="B2792" t="s">
        <v>4114</v>
      </c>
      <c r="C2792" t="s">
        <v>4938</v>
      </c>
      <c r="D2792" s="33" t="s">
        <v>5287</v>
      </c>
      <c r="E2792" t="str">
        <f>VLOOKUP(Tabella3[[#This Row],[Part Description]],B208:E2791,4,FALSE)</f>
        <v>DISCO AL.4006 400/36 RIC</v>
      </c>
      <c r="F2792" t="s">
        <v>5306</v>
      </c>
    </row>
    <row r="2793" spans="1:6">
      <c r="A2793" t="s">
        <v>320</v>
      </c>
      <c r="B2793" t="s">
        <v>321</v>
      </c>
      <c r="C2793" t="s">
        <v>4938</v>
      </c>
      <c r="D2793" s="33" t="s">
        <v>5287</v>
      </c>
      <c r="E2793" t="str">
        <f>VLOOKUP(Tabella3[[#This Row],[Part Description]],B209:E2792,4,FALSE)</f>
        <v>AL.L.GREEN DISC 330/36 RIC</v>
      </c>
      <c r="F2793" t="s">
        <v>5306</v>
      </c>
    </row>
    <row r="2794" spans="1:6">
      <c r="A2794" t="s">
        <v>308</v>
      </c>
      <c r="B2794" t="s">
        <v>309</v>
      </c>
      <c r="C2794" t="s">
        <v>4938</v>
      </c>
      <c r="D2794" s="33" t="s">
        <v>5287</v>
      </c>
      <c r="E2794" t="str">
        <f>VLOOKUP(Tabella3[[#This Row],[Part Description]],B210:E2793,4,FALSE)</f>
        <v>AL.GREEN DISC 365/36 RIC</v>
      </c>
      <c r="F2794" t="s">
        <v>5306</v>
      </c>
    </row>
    <row r="2795" spans="1:6">
      <c r="A2795" t="s">
        <v>3842</v>
      </c>
      <c r="B2795" t="s">
        <v>3843</v>
      </c>
      <c r="C2795" t="s">
        <v>4938</v>
      </c>
      <c r="D2795" s="33" t="s">
        <v>5287</v>
      </c>
      <c r="E2795" t="str">
        <f>VLOOKUP(Tabella3[[#This Row],[Part Description]],B211:E2794,4,FALSE)</f>
        <v>RETT.AL.LEGA GREEN 520x410x19 RIC ANGOLI TAGLIATI</v>
      </c>
      <c r="F2795" t="s">
        <v>5306</v>
      </c>
    </row>
    <row r="2796" spans="1:6">
      <c r="A2796" t="s">
        <v>4117</v>
      </c>
      <c r="B2796" t="s">
        <v>4118</v>
      </c>
      <c r="C2796" t="s">
        <v>4938</v>
      </c>
      <c r="D2796" s="33" t="s">
        <v>5287</v>
      </c>
      <c r="E2796" t="str">
        <f>VLOOKUP(Tabella3[[#This Row],[Part Description]],B212:E2795,4,FALSE)</f>
        <v>DISCO AL.GREEN 245/22 RIC DOPPIA RICOTTURA</v>
      </c>
      <c r="F2796" t="s">
        <v>5306</v>
      </c>
    </row>
    <row r="2797" spans="1:6">
      <c r="A2797" t="s">
        <v>1483</v>
      </c>
      <c r="B2797" t="s">
        <v>1484</v>
      </c>
      <c r="C2797" t="s">
        <v>4938</v>
      </c>
      <c r="D2797" s="33" t="s">
        <v>5287</v>
      </c>
      <c r="E2797" t="s">
        <v>1484</v>
      </c>
      <c r="F2797" t="s">
        <v>5306</v>
      </c>
    </row>
    <row r="2798" spans="1:6">
      <c r="A2798" t="s">
        <v>1489</v>
      </c>
      <c r="B2798" t="s">
        <v>1490</v>
      </c>
      <c r="C2798" t="s">
        <v>4938</v>
      </c>
      <c r="D2798" s="33" t="s">
        <v>5287</v>
      </c>
      <c r="E2798" t="s">
        <v>1490</v>
      </c>
      <c r="F2798" t="s">
        <v>5306</v>
      </c>
    </row>
    <row r="2799" spans="1:6">
      <c r="A2799" t="s">
        <v>1491</v>
      </c>
      <c r="B2799" t="s">
        <v>1492</v>
      </c>
      <c r="C2799" t="s">
        <v>4938</v>
      </c>
      <c r="D2799" s="33" t="s">
        <v>5287</v>
      </c>
      <c r="E2799" t="s">
        <v>1492</v>
      </c>
      <c r="F2799" t="s">
        <v>5306</v>
      </c>
    </row>
    <row r="2800" spans="1:6">
      <c r="A2800" t="s">
        <v>8154</v>
      </c>
      <c r="B2800" t="s">
        <v>8155</v>
      </c>
      <c r="C2800" t="s">
        <v>4938</v>
      </c>
      <c r="D2800" s="33" t="s">
        <v>5287</v>
      </c>
      <c r="E2800" t="s">
        <v>8155</v>
      </c>
      <c r="F2800" t="s">
        <v>5306</v>
      </c>
    </row>
    <row r="5302" spans="7:7">
      <c r="G5302" t="s">
        <v>5611</v>
      </c>
    </row>
    <row r="5303" spans="7:7">
      <c r="G5303" t="s">
        <v>5612</v>
      </c>
    </row>
    <row r="5304" spans="7:7">
      <c r="G5304" t="s">
        <v>5611</v>
      </c>
    </row>
    <row r="5305" spans="7:7">
      <c r="G5305" t="s">
        <v>5611</v>
      </c>
    </row>
    <row r="5306" spans="7:7">
      <c r="G5306" t="s">
        <v>5611</v>
      </c>
    </row>
    <row r="5307" spans="7:7">
      <c r="G5307" t="s">
        <v>5611</v>
      </c>
    </row>
    <row r="5308" spans="7:7">
      <c r="G5308" t="s">
        <v>5611</v>
      </c>
    </row>
    <row r="5309" spans="7:7">
      <c r="G5309" t="s">
        <v>5611</v>
      </c>
    </row>
    <row r="5310" spans="7:7">
      <c r="G5310" t="s">
        <v>5612</v>
      </c>
    </row>
    <row r="5311" spans="7:7">
      <c r="G5311" t="s">
        <v>5611</v>
      </c>
    </row>
    <row r="5312" spans="7:7">
      <c r="G5312" t="s">
        <v>5611</v>
      </c>
    </row>
    <row r="5313" spans="7:7">
      <c r="G5313" t="s">
        <v>5611</v>
      </c>
    </row>
    <row r="5314" spans="7:7">
      <c r="G5314" t="s">
        <v>5611</v>
      </c>
    </row>
    <row r="5315" spans="7:7">
      <c r="G5315" t="s">
        <v>5611</v>
      </c>
    </row>
    <row r="5316" spans="7:7">
      <c r="G5316" t="s">
        <v>5611</v>
      </c>
    </row>
    <row r="5317" spans="7:7">
      <c r="G5317" t="s">
        <v>5611</v>
      </c>
    </row>
    <row r="5318" spans="7:7">
      <c r="G5318" t="s">
        <v>5611</v>
      </c>
    </row>
    <row r="5319" spans="7:7">
      <c r="G5319" t="s">
        <v>5611</v>
      </c>
    </row>
    <row r="5320" spans="7:7">
      <c r="G5320" t="s">
        <v>5611</v>
      </c>
    </row>
    <row r="5321" spans="7:7">
      <c r="G5321" t="s">
        <v>5611</v>
      </c>
    </row>
    <row r="5322" spans="7:7">
      <c r="G5322" t="s">
        <v>5611</v>
      </c>
    </row>
    <row r="5323" spans="7:7">
      <c r="G5323" t="s">
        <v>5611</v>
      </c>
    </row>
    <row r="5324" spans="7:7">
      <c r="G5324" t="s">
        <v>5611</v>
      </c>
    </row>
    <row r="5325" spans="7:7">
      <c r="G5325" t="s">
        <v>5611</v>
      </c>
    </row>
    <row r="5326" spans="7:7">
      <c r="G5326" t="s">
        <v>5611</v>
      </c>
    </row>
    <row r="5327" spans="7:7">
      <c r="G5327" t="s">
        <v>5611</v>
      </c>
    </row>
    <row r="5328" spans="7:7">
      <c r="G5328" t="s">
        <v>5611</v>
      </c>
    </row>
    <row r="5329" spans="7:7">
      <c r="G5329" t="s">
        <v>5611</v>
      </c>
    </row>
    <row r="5330" spans="7:7">
      <c r="G5330" t="s">
        <v>5611</v>
      </c>
    </row>
    <row r="5331" spans="7:7">
      <c r="G5331" t="s">
        <v>5611</v>
      </c>
    </row>
    <row r="5332" spans="7:7">
      <c r="G5332" t="s">
        <v>5611</v>
      </c>
    </row>
    <row r="5333" spans="7:7">
      <c r="G5333" t="s">
        <v>5611</v>
      </c>
    </row>
    <row r="5334" spans="7:7">
      <c r="G5334" t="s">
        <v>5611</v>
      </c>
    </row>
    <row r="5335" spans="7:7">
      <c r="G5335" t="s">
        <v>5611</v>
      </c>
    </row>
    <row r="5336" spans="7:7">
      <c r="G5336" t="s">
        <v>5611</v>
      </c>
    </row>
    <row r="5337" spans="7:7">
      <c r="G5337" t="s">
        <v>5611</v>
      </c>
    </row>
    <row r="5338" spans="7:7">
      <c r="G5338" t="s">
        <v>5611</v>
      </c>
    </row>
    <row r="5339" spans="7:7">
      <c r="G5339" t="s">
        <v>5611</v>
      </c>
    </row>
    <row r="5340" spans="7:7">
      <c r="G5340" t="s">
        <v>5611</v>
      </c>
    </row>
    <row r="5341" spans="7:7">
      <c r="G5341" t="s">
        <v>5611</v>
      </c>
    </row>
    <row r="5342" spans="7:7">
      <c r="G5342" t="s">
        <v>5611</v>
      </c>
    </row>
    <row r="5343" spans="7:7">
      <c r="G5343" t="s">
        <v>5611</v>
      </c>
    </row>
    <row r="5344" spans="7:7">
      <c r="G5344" t="s">
        <v>5611</v>
      </c>
    </row>
    <row r="5345" spans="7:7">
      <c r="G5345" t="s">
        <v>5611</v>
      </c>
    </row>
    <row r="5346" spans="7:7">
      <c r="G5346" t="s">
        <v>5611</v>
      </c>
    </row>
    <row r="5347" spans="7:7">
      <c r="G5347" t="s">
        <v>5611</v>
      </c>
    </row>
    <row r="5348" spans="7:7">
      <c r="G5348" t="s">
        <v>5611</v>
      </c>
    </row>
    <row r="5349" spans="7:7">
      <c r="G5349" t="s">
        <v>5611</v>
      </c>
    </row>
    <row r="5350" spans="7:7">
      <c r="G5350" t="s">
        <v>5611</v>
      </c>
    </row>
    <row r="5351" spans="7:7">
      <c r="G5351" t="s">
        <v>5611</v>
      </c>
    </row>
    <row r="5352" spans="7:7">
      <c r="G5352" t="s">
        <v>5611</v>
      </c>
    </row>
    <row r="5353" spans="7:7">
      <c r="G5353" t="s">
        <v>5611</v>
      </c>
    </row>
    <row r="5354" spans="7:7">
      <c r="G5354" t="s">
        <v>5611</v>
      </c>
    </row>
    <row r="5355" spans="7:7">
      <c r="G5355" t="s">
        <v>5611</v>
      </c>
    </row>
    <row r="5356" spans="7:7">
      <c r="G5356" t="s">
        <v>5611</v>
      </c>
    </row>
    <row r="5357" spans="7:7">
      <c r="G5357" t="s">
        <v>5611</v>
      </c>
    </row>
    <row r="5358" spans="7:7">
      <c r="G5358" t="s">
        <v>5611</v>
      </c>
    </row>
    <row r="5359" spans="7:7">
      <c r="G5359" t="s">
        <v>5611</v>
      </c>
    </row>
    <row r="5360" spans="7:7">
      <c r="G5360" t="s">
        <v>5611</v>
      </c>
    </row>
    <row r="5361" spans="7:7">
      <c r="G5361" t="s">
        <v>5611</v>
      </c>
    </row>
    <row r="5362" spans="7:7">
      <c r="G5362" t="s">
        <v>5611</v>
      </c>
    </row>
    <row r="5363" spans="7:7">
      <c r="G5363" t="s">
        <v>5611</v>
      </c>
    </row>
    <row r="5364" spans="7:7">
      <c r="G5364" t="s">
        <v>5611</v>
      </c>
    </row>
    <row r="5365" spans="7:7">
      <c r="G5365" t="s">
        <v>5611</v>
      </c>
    </row>
    <row r="5366" spans="7:7">
      <c r="G5366" t="s">
        <v>5611</v>
      </c>
    </row>
    <row r="5367" spans="7:7">
      <c r="G5367" t="s">
        <v>5611</v>
      </c>
    </row>
    <row r="5368" spans="7:7">
      <c r="G5368" t="s">
        <v>5611</v>
      </c>
    </row>
    <row r="5369" spans="7:7">
      <c r="G5369" t="s">
        <v>5611</v>
      </c>
    </row>
    <row r="5370" spans="7:7">
      <c r="G5370" t="s">
        <v>5611</v>
      </c>
    </row>
    <row r="5371" spans="7:7">
      <c r="G5371" t="s">
        <v>5611</v>
      </c>
    </row>
    <row r="5372" spans="7:7">
      <c r="G5372" t="s">
        <v>5611</v>
      </c>
    </row>
    <row r="5373" spans="7:7">
      <c r="G5373" t="s">
        <v>5611</v>
      </c>
    </row>
    <row r="5374" spans="7:7">
      <c r="G5374" t="s">
        <v>5611</v>
      </c>
    </row>
    <row r="5375" spans="7:7">
      <c r="G5375" t="s">
        <v>5611</v>
      </c>
    </row>
    <row r="5376" spans="7:7">
      <c r="G5376" t="s">
        <v>5611</v>
      </c>
    </row>
    <row r="5377" spans="7:7">
      <c r="G5377" t="s">
        <v>5611</v>
      </c>
    </row>
    <row r="5378" spans="7:7">
      <c r="G5378" t="s">
        <v>5611</v>
      </c>
    </row>
    <row r="5379" spans="7:7">
      <c r="G5379" t="s">
        <v>5611</v>
      </c>
    </row>
    <row r="5380" spans="7:7">
      <c r="G5380" t="s">
        <v>5611</v>
      </c>
    </row>
    <row r="5381" spans="7:7">
      <c r="G5381" t="s">
        <v>5611</v>
      </c>
    </row>
    <row r="5382" spans="7:7">
      <c r="G5382" t="s">
        <v>5611</v>
      </c>
    </row>
    <row r="5383" spans="7:7">
      <c r="G5383" t="s">
        <v>5611</v>
      </c>
    </row>
    <row r="5384" spans="7:7">
      <c r="G5384" t="s">
        <v>5611</v>
      </c>
    </row>
    <row r="5385" spans="7:7">
      <c r="G5385" t="s">
        <v>5611</v>
      </c>
    </row>
    <row r="5386" spans="7:7">
      <c r="G5386" t="s">
        <v>5611</v>
      </c>
    </row>
    <row r="5387" spans="7:7">
      <c r="G5387" t="s">
        <v>5611</v>
      </c>
    </row>
    <row r="5388" spans="7:7">
      <c r="G5388" t="s">
        <v>5611</v>
      </c>
    </row>
    <row r="5389" spans="7:7">
      <c r="G5389" t="s">
        <v>5611</v>
      </c>
    </row>
    <row r="5390" spans="7:7">
      <c r="G5390" t="s">
        <v>5611</v>
      </c>
    </row>
    <row r="5391" spans="7:7">
      <c r="G5391" t="s">
        <v>5611</v>
      </c>
    </row>
    <row r="5392" spans="7:7">
      <c r="G5392" t="s">
        <v>5611</v>
      </c>
    </row>
    <row r="5393" spans="7:7">
      <c r="G5393" t="s">
        <v>5611</v>
      </c>
    </row>
    <row r="5394" spans="7:7">
      <c r="G5394" t="s">
        <v>5611</v>
      </c>
    </row>
    <row r="5395" spans="7:7">
      <c r="G5395" t="s">
        <v>5611</v>
      </c>
    </row>
    <row r="5396" spans="7:7">
      <c r="G5396" t="s">
        <v>5611</v>
      </c>
    </row>
    <row r="5397" spans="7:7">
      <c r="G5397" t="s">
        <v>5611</v>
      </c>
    </row>
    <row r="5398" spans="7:7">
      <c r="G5398" t="s">
        <v>5611</v>
      </c>
    </row>
    <row r="5399" spans="7:7">
      <c r="G5399" t="s">
        <v>5611</v>
      </c>
    </row>
    <row r="5400" spans="7:7">
      <c r="G5400" t="s">
        <v>5611</v>
      </c>
    </row>
    <row r="5401" spans="7:7">
      <c r="G5401" t="s">
        <v>5611</v>
      </c>
    </row>
    <row r="5402" spans="7:7">
      <c r="G5402" t="s">
        <v>5611</v>
      </c>
    </row>
    <row r="5403" spans="7:7">
      <c r="G5403" t="s">
        <v>5611</v>
      </c>
    </row>
    <row r="5404" spans="7:7">
      <c r="G5404" t="s">
        <v>5611</v>
      </c>
    </row>
    <row r="5405" spans="7:7">
      <c r="G5405" t="s">
        <v>5611</v>
      </c>
    </row>
    <row r="5406" spans="7:7">
      <c r="G5406" t="s">
        <v>5611</v>
      </c>
    </row>
    <row r="5407" spans="7:7">
      <c r="G5407" t="s">
        <v>5611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workbookViewId="0">
      <selection activeCell="A2" sqref="A2:B29"/>
    </sheetView>
  </sheetViews>
  <sheetFormatPr defaultRowHeight="14.4"/>
  <cols>
    <col min="1" max="1" width="68.44140625" bestFit="1" customWidth="1"/>
    <col min="2" max="2" width="37.33203125" bestFit="1" customWidth="1"/>
    <col min="3" max="3" width="12.88671875" bestFit="1" customWidth="1"/>
  </cols>
  <sheetData>
    <row r="1" spans="1:4">
      <c r="A1" t="s">
        <v>10</v>
      </c>
      <c r="B1" t="s">
        <v>7423</v>
      </c>
      <c r="C1" t="s">
        <v>7424</v>
      </c>
      <c r="D1" t="s">
        <v>7425</v>
      </c>
    </row>
    <row r="2" spans="1:4">
      <c r="A2">
        <v>660202007</v>
      </c>
      <c r="B2" t="s">
        <v>7419</v>
      </c>
      <c r="C2" t="s">
        <v>5306</v>
      </c>
      <c r="D2" t="s">
        <v>7426</v>
      </c>
    </row>
    <row r="3" spans="1:4">
      <c r="A3">
        <v>660202008</v>
      </c>
      <c r="B3" t="s">
        <v>7398</v>
      </c>
      <c r="C3" t="s">
        <v>5306</v>
      </c>
      <c r="D3" t="s">
        <v>7426</v>
      </c>
    </row>
    <row r="4" spans="1:4">
      <c r="A4">
        <v>660202009</v>
      </c>
      <c r="B4" t="s">
        <v>7399</v>
      </c>
      <c r="C4" t="s">
        <v>5306</v>
      </c>
      <c r="D4" t="s">
        <v>7426</v>
      </c>
    </row>
    <row r="5" spans="1:4">
      <c r="A5" t="s">
        <v>7427</v>
      </c>
      <c r="B5" t="s">
        <v>7400</v>
      </c>
      <c r="C5" t="s">
        <v>5306</v>
      </c>
      <c r="D5" t="s">
        <v>7428</v>
      </c>
    </row>
    <row r="6" spans="1:4">
      <c r="A6" t="s">
        <v>6906</v>
      </c>
      <c r="B6" t="s">
        <v>7401</v>
      </c>
      <c r="C6" t="s">
        <v>5306</v>
      </c>
      <c r="D6" t="s">
        <v>7428</v>
      </c>
    </row>
    <row r="7" spans="1:4">
      <c r="A7">
        <v>288000051</v>
      </c>
      <c r="B7" t="s">
        <v>7402</v>
      </c>
      <c r="C7" t="s">
        <v>5314</v>
      </c>
      <c r="D7" t="s">
        <v>7429</v>
      </c>
    </row>
    <row r="8" spans="1:4">
      <c r="A8">
        <v>289000051</v>
      </c>
      <c r="B8" t="s">
        <v>7403</v>
      </c>
      <c r="C8" t="s">
        <v>6384</v>
      </c>
      <c r="D8" t="s">
        <v>7429</v>
      </c>
    </row>
    <row r="9" spans="1:4">
      <c r="A9">
        <v>250517107</v>
      </c>
      <c r="B9" t="s">
        <v>7346</v>
      </c>
      <c r="C9" t="s">
        <v>5314</v>
      </c>
      <c r="D9" t="s">
        <v>7430</v>
      </c>
    </row>
    <row r="10" spans="1:4">
      <c r="A10">
        <v>250003001</v>
      </c>
      <c r="B10" t="s">
        <v>7405</v>
      </c>
      <c r="C10" t="s">
        <v>5314</v>
      </c>
      <c r="D10" t="s">
        <v>7430</v>
      </c>
    </row>
    <row r="11" spans="1:4">
      <c r="A11">
        <v>320471001</v>
      </c>
      <c r="B11" t="s">
        <v>7404</v>
      </c>
      <c r="C11" t="s">
        <v>5609</v>
      </c>
      <c r="D11" t="s">
        <v>7429</v>
      </c>
    </row>
    <row r="12" spans="1:4">
      <c r="A12">
        <v>283409001</v>
      </c>
      <c r="B12" t="s">
        <v>7406</v>
      </c>
      <c r="C12" t="s">
        <v>5314</v>
      </c>
      <c r="D12" t="s">
        <v>7429</v>
      </c>
    </row>
    <row r="13" spans="1:4">
      <c r="A13">
        <v>1717797001</v>
      </c>
      <c r="B13" t="s">
        <v>7407</v>
      </c>
      <c r="C13" t="s">
        <v>5310</v>
      </c>
      <c r="D13" t="s">
        <v>7431</v>
      </c>
    </row>
    <row r="14" spans="1:4">
      <c r="A14">
        <v>1761052030</v>
      </c>
      <c r="B14" t="s">
        <v>7408</v>
      </c>
      <c r="C14" t="s">
        <v>5344</v>
      </c>
      <c r="D14" t="s">
        <v>7432</v>
      </c>
    </row>
    <row r="15" spans="1:4">
      <c r="A15">
        <v>800017068</v>
      </c>
      <c r="B15" t="s">
        <v>7409</v>
      </c>
      <c r="C15" t="s">
        <v>5308</v>
      </c>
      <c r="D15" t="s">
        <v>7432</v>
      </c>
    </row>
    <row r="16" spans="1:4">
      <c r="A16">
        <v>1761150350</v>
      </c>
      <c r="B16" t="s">
        <v>7412</v>
      </c>
      <c r="C16" t="s">
        <v>5344</v>
      </c>
      <c r="D16" t="s">
        <v>7432</v>
      </c>
    </row>
    <row r="17" spans="1:4">
      <c r="A17">
        <v>2300004001</v>
      </c>
      <c r="B17" t="s">
        <v>7411</v>
      </c>
      <c r="C17" t="s">
        <v>5344</v>
      </c>
      <c r="D17" t="s">
        <v>7431</v>
      </c>
    </row>
    <row r="18" spans="1:4">
      <c r="A18">
        <v>1880103072</v>
      </c>
      <c r="B18" t="s">
        <v>7433</v>
      </c>
      <c r="C18" t="s">
        <v>5344</v>
      </c>
      <c r="D18" t="s">
        <v>7431</v>
      </c>
    </row>
    <row r="19" spans="1:4">
      <c r="A19">
        <v>3040082015</v>
      </c>
      <c r="B19" t="s">
        <v>7413</v>
      </c>
      <c r="C19" t="s">
        <v>5926</v>
      </c>
      <c r="D19" t="s">
        <v>7434</v>
      </c>
    </row>
    <row r="20" spans="1:4">
      <c r="A20">
        <v>3091001003</v>
      </c>
      <c r="B20" t="s">
        <v>7435</v>
      </c>
      <c r="C20" t="s">
        <v>7415</v>
      </c>
      <c r="D20" t="s">
        <v>7434</v>
      </c>
    </row>
    <row r="21" spans="1:4">
      <c r="A21">
        <v>3090005031</v>
      </c>
      <c r="B21" t="s">
        <v>7336</v>
      </c>
      <c r="C21" t="s">
        <v>7415</v>
      </c>
      <c r="D21" t="s">
        <v>7434</v>
      </c>
    </row>
    <row r="22" spans="1:4">
      <c r="A22">
        <v>2340514003</v>
      </c>
      <c r="B22" t="s">
        <v>7345</v>
      </c>
      <c r="C22" t="s">
        <v>7415</v>
      </c>
      <c r="D22" t="s">
        <v>7436</v>
      </c>
    </row>
    <row r="23" spans="1:4">
      <c r="A23">
        <v>2340033001</v>
      </c>
      <c r="B23" t="s">
        <v>7414</v>
      </c>
      <c r="C23" t="s">
        <v>5347</v>
      </c>
      <c r="D23" t="s">
        <v>7436</v>
      </c>
    </row>
    <row r="24" spans="1:4">
      <c r="A24">
        <v>9230008004</v>
      </c>
      <c r="B24" t="s">
        <v>7342</v>
      </c>
      <c r="C24" t="s">
        <v>5347</v>
      </c>
      <c r="D24" t="s">
        <v>7437</v>
      </c>
    </row>
    <row r="25" spans="1:4">
      <c r="A25">
        <v>1150300001</v>
      </c>
      <c r="B25" t="s">
        <v>7410</v>
      </c>
      <c r="C25" t="s">
        <v>5313</v>
      </c>
      <c r="D25" t="s">
        <v>7438</v>
      </c>
    </row>
    <row r="26" spans="1:4">
      <c r="A26">
        <v>390103024</v>
      </c>
      <c r="B26" t="s">
        <v>7416</v>
      </c>
      <c r="C26" t="s">
        <v>5315</v>
      </c>
      <c r="D26" t="s">
        <v>7439</v>
      </c>
    </row>
    <row r="27" spans="1:4">
      <c r="A27">
        <v>450442001</v>
      </c>
      <c r="B27" t="s">
        <v>7343</v>
      </c>
      <c r="C27" t="s">
        <v>5610</v>
      </c>
      <c r="D27" t="s">
        <v>7440</v>
      </c>
    </row>
    <row r="28" spans="1:4">
      <c r="A28">
        <v>200160004</v>
      </c>
      <c r="B28" t="s">
        <v>7417</v>
      </c>
      <c r="C28" t="s">
        <v>5316</v>
      </c>
      <c r="D28" t="s">
        <v>7441</v>
      </c>
    </row>
    <row r="29" spans="1:4">
      <c r="A29" t="s">
        <v>6743</v>
      </c>
      <c r="B29" t="s">
        <v>7418</v>
      </c>
      <c r="C29" t="s">
        <v>5312</v>
      </c>
      <c r="D29" t="s">
        <v>7442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2"/>
  <sheetViews>
    <sheetView topLeftCell="A34" workbookViewId="0">
      <selection activeCell="A20" sqref="A20"/>
    </sheetView>
  </sheetViews>
  <sheetFormatPr defaultRowHeight="14.4"/>
  <cols>
    <col min="1" max="1" width="61.6640625" bestFit="1" customWidth="1"/>
    <col min="2" max="2" width="57.6640625" bestFit="1" customWidth="1"/>
    <col min="3" max="3" width="32" bestFit="1" customWidth="1"/>
  </cols>
  <sheetData>
    <row r="1" spans="1:3">
      <c r="A1" s="1" t="s">
        <v>7</v>
      </c>
      <c r="B1" t="s">
        <v>5302</v>
      </c>
    </row>
    <row r="2" spans="1:3">
      <c r="A2" s="1" t="s">
        <v>4954</v>
      </c>
      <c r="B2" t="s">
        <v>5301</v>
      </c>
    </row>
    <row r="4" spans="1:3">
      <c r="A4" s="1" t="s">
        <v>5284</v>
      </c>
      <c r="B4" s="1" t="s">
        <v>4</v>
      </c>
      <c r="C4" t="s">
        <v>4953</v>
      </c>
    </row>
    <row r="5" spans="1:3">
      <c r="A5" t="s">
        <v>5287</v>
      </c>
      <c r="B5" t="s">
        <v>120</v>
      </c>
      <c r="C5" s="3">
        <v>5499548.8099999968</v>
      </c>
    </row>
    <row r="6" spans="1:3">
      <c r="B6" t="s">
        <v>49</v>
      </c>
      <c r="C6" s="3">
        <v>2155038.0300000007</v>
      </c>
    </row>
    <row r="7" spans="1:3">
      <c r="B7" t="s">
        <v>26</v>
      </c>
      <c r="C7" s="3">
        <v>583340.65000000014</v>
      </c>
    </row>
    <row r="8" spans="1:3">
      <c r="B8" t="s">
        <v>67</v>
      </c>
      <c r="C8" s="3">
        <v>12372.58</v>
      </c>
    </row>
    <row r="9" spans="1:3">
      <c r="A9" t="s">
        <v>7384</v>
      </c>
      <c r="C9" s="3">
        <v>8250300.0699999975</v>
      </c>
    </row>
    <row r="10" spans="1:3">
      <c r="A10" t="s">
        <v>5288</v>
      </c>
      <c r="B10" t="s">
        <v>106</v>
      </c>
      <c r="C10" s="3">
        <v>748582.21</v>
      </c>
    </row>
    <row r="11" spans="1:3">
      <c r="B11" t="s">
        <v>45</v>
      </c>
      <c r="C11" s="3">
        <v>452919.74</v>
      </c>
    </row>
    <row r="12" spans="1:3">
      <c r="B12" t="s">
        <v>28</v>
      </c>
      <c r="C12" s="3">
        <v>244204.5</v>
      </c>
    </row>
    <row r="13" spans="1:3">
      <c r="B13" t="s">
        <v>57</v>
      </c>
      <c r="C13" s="3">
        <v>151565.93999999997</v>
      </c>
    </row>
    <row r="14" spans="1:3">
      <c r="B14" t="s">
        <v>36</v>
      </c>
      <c r="C14" s="3">
        <v>149486.39999999999</v>
      </c>
    </row>
    <row r="15" spans="1:3">
      <c r="B15" t="s">
        <v>22</v>
      </c>
      <c r="C15" s="3">
        <v>86073</v>
      </c>
    </row>
    <row r="16" spans="1:3">
      <c r="B16" t="s">
        <v>80</v>
      </c>
      <c r="C16" s="3">
        <v>37065.090000000011</v>
      </c>
    </row>
    <row r="17" spans="2:3">
      <c r="B17" t="s">
        <v>159</v>
      </c>
      <c r="C17" s="3">
        <v>35222.5</v>
      </c>
    </row>
    <row r="18" spans="2:3">
      <c r="B18" t="s">
        <v>32</v>
      </c>
      <c r="C18" s="3">
        <v>32589</v>
      </c>
    </row>
    <row r="19" spans="2:3">
      <c r="B19" t="s">
        <v>88</v>
      </c>
      <c r="C19" s="3">
        <v>27680.75</v>
      </c>
    </row>
    <row r="20" spans="2:3">
      <c r="B20" t="s">
        <v>84</v>
      </c>
      <c r="C20" s="3">
        <v>23439.5</v>
      </c>
    </row>
    <row r="21" spans="2:3">
      <c r="B21" t="s">
        <v>126</v>
      </c>
      <c r="C21" s="3">
        <v>23054.880000000001</v>
      </c>
    </row>
    <row r="22" spans="2:3">
      <c r="B22" t="s">
        <v>86</v>
      </c>
      <c r="C22" s="3">
        <v>19490</v>
      </c>
    </row>
    <row r="23" spans="2:3">
      <c r="B23" t="s">
        <v>130</v>
      </c>
      <c r="C23" s="3">
        <v>15857.8</v>
      </c>
    </row>
    <row r="24" spans="2:3">
      <c r="B24" t="s">
        <v>140</v>
      </c>
      <c r="C24" s="3">
        <v>9979</v>
      </c>
    </row>
    <row r="25" spans="2:3">
      <c r="B25" t="s">
        <v>170</v>
      </c>
      <c r="C25" s="3">
        <v>9450</v>
      </c>
    </row>
    <row r="26" spans="2:3">
      <c r="B26" t="s">
        <v>82</v>
      </c>
      <c r="C26" s="3">
        <v>9047.5</v>
      </c>
    </row>
    <row r="27" spans="2:3">
      <c r="B27" t="s">
        <v>177</v>
      </c>
      <c r="C27" s="3">
        <v>8295</v>
      </c>
    </row>
    <row r="28" spans="2:3">
      <c r="B28" t="s">
        <v>175</v>
      </c>
      <c r="C28" s="3">
        <v>7192</v>
      </c>
    </row>
    <row r="29" spans="2:3">
      <c r="B29" t="s">
        <v>141</v>
      </c>
      <c r="C29" s="3">
        <v>6626</v>
      </c>
    </row>
    <row r="30" spans="2:3">
      <c r="B30" t="s">
        <v>34</v>
      </c>
      <c r="C30" s="3">
        <v>6253.0599999999995</v>
      </c>
    </row>
    <row r="31" spans="2:3">
      <c r="B31" t="s">
        <v>161</v>
      </c>
      <c r="C31" s="3">
        <v>3972.5</v>
      </c>
    </row>
    <row r="32" spans="2:3">
      <c r="B32" t="s">
        <v>168</v>
      </c>
      <c r="C32" s="3">
        <v>3584</v>
      </c>
    </row>
    <row r="33" spans="1:3">
      <c r="B33" t="s">
        <v>138</v>
      </c>
      <c r="C33" s="3">
        <v>3210</v>
      </c>
    </row>
    <row r="34" spans="1:3">
      <c r="B34" t="s">
        <v>118</v>
      </c>
      <c r="C34" s="3">
        <v>2227.4</v>
      </c>
    </row>
    <row r="35" spans="1:3">
      <c r="B35" t="s">
        <v>4956</v>
      </c>
      <c r="C35" s="3">
        <v>1740</v>
      </c>
    </row>
    <row r="36" spans="1:3">
      <c r="B36" t="s">
        <v>180</v>
      </c>
      <c r="C36" s="3">
        <v>705</v>
      </c>
    </row>
    <row r="37" spans="1:3">
      <c r="A37" t="s">
        <v>7385</v>
      </c>
      <c r="C37" s="3">
        <v>2119512.7699999996</v>
      </c>
    </row>
    <row r="38" spans="1:3">
      <c r="A38" t="s">
        <v>5289</v>
      </c>
      <c r="B38" t="s">
        <v>104</v>
      </c>
      <c r="C38" s="3">
        <v>651035.31000000006</v>
      </c>
    </row>
    <row r="39" spans="1:3">
      <c r="B39" t="s">
        <v>111</v>
      </c>
      <c r="C39" s="3">
        <v>234160.62999999998</v>
      </c>
    </row>
    <row r="40" spans="1:3">
      <c r="B40" t="s">
        <v>43</v>
      </c>
      <c r="C40" s="3">
        <v>203986.17000000004</v>
      </c>
    </row>
    <row r="41" spans="1:3">
      <c r="B41" t="s">
        <v>147</v>
      </c>
      <c r="C41" s="3">
        <v>176784.8299999999</v>
      </c>
    </row>
    <row r="42" spans="1:3">
      <c r="B42" t="s">
        <v>110</v>
      </c>
      <c r="C42" s="3">
        <v>141145.27999999994</v>
      </c>
    </row>
    <row r="43" spans="1:3">
      <c r="B43" t="s">
        <v>51</v>
      </c>
      <c r="C43" s="3">
        <v>139187.79999999999</v>
      </c>
    </row>
    <row r="44" spans="1:3">
      <c r="B44" t="s">
        <v>62</v>
      </c>
      <c r="C44" s="3">
        <v>135719.95000000004</v>
      </c>
    </row>
    <row r="45" spans="1:3">
      <c r="B45" t="s">
        <v>78</v>
      </c>
      <c r="C45" s="3">
        <v>91983</v>
      </c>
    </row>
    <row r="46" spans="1:3">
      <c r="B46" t="s">
        <v>53</v>
      </c>
      <c r="C46" s="3">
        <v>79476.3</v>
      </c>
    </row>
    <row r="47" spans="1:3">
      <c r="B47" t="s">
        <v>47</v>
      </c>
      <c r="C47" s="3">
        <v>78283.929999999993</v>
      </c>
    </row>
    <row r="48" spans="1:3">
      <c r="B48" t="s">
        <v>122</v>
      </c>
      <c r="C48" s="3">
        <v>53880.259999999995</v>
      </c>
    </row>
    <row r="49" spans="1:3">
      <c r="B49" t="s">
        <v>181</v>
      </c>
      <c r="C49" s="3">
        <v>18898.16</v>
      </c>
    </row>
    <row r="50" spans="1:3">
      <c r="B50" t="s">
        <v>20</v>
      </c>
      <c r="C50" s="3">
        <v>15283.279999999999</v>
      </c>
    </row>
    <row r="51" spans="1:3">
      <c r="B51" t="s">
        <v>71</v>
      </c>
      <c r="C51" s="3">
        <v>14392.619999999999</v>
      </c>
    </row>
    <row r="52" spans="1:3">
      <c r="B52" t="s">
        <v>64</v>
      </c>
      <c r="C52" s="3">
        <v>13735.529999999999</v>
      </c>
    </row>
    <row r="53" spans="1:3">
      <c r="B53" t="s">
        <v>60</v>
      </c>
      <c r="C53" s="3">
        <v>13555.55</v>
      </c>
    </row>
    <row r="54" spans="1:3">
      <c r="B54" t="s">
        <v>114</v>
      </c>
      <c r="C54" s="3">
        <v>9779.0500000000011</v>
      </c>
    </row>
    <row r="55" spans="1:3">
      <c r="B55" t="s">
        <v>63</v>
      </c>
      <c r="C55" s="3">
        <v>7567.15</v>
      </c>
    </row>
    <row r="56" spans="1:3">
      <c r="B56" t="s">
        <v>58</v>
      </c>
      <c r="C56" s="3">
        <v>7526.7100000000009</v>
      </c>
    </row>
    <row r="57" spans="1:3">
      <c r="B57" t="s">
        <v>173</v>
      </c>
      <c r="C57" s="3">
        <v>6000</v>
      </c>
    </row>
    <row r="58" spans="1:3">
      <c r="B58" t="s">
        <v>66</v>
      </c>
      <c r="C58" s="3">
        <v>5186.33</v>
      </c>
    </row>
    <row r="59" spans="1:3">
      <c r="B59" t="s">
        <v>169</v>
      </c>
      <c r="C59" s="3">
        <v>5073.1200000000008</v>
      </c>
    </row>
    <row r="60" spans="1:3">
      <c r="B60" t="s">
        <v>4962</v>
      </c>
      <c r="C60" s="3">
        <v>1600</v>
      </c>
    </row>
    <row r="61" spans="1:3">
      <c r="A61" t="s">
        <v>7386</v>
      </c>
      <c r="C61" s="3">
        <v>2104240.96</v>
      </c>
    </row>
    <row r="62" spans="1:3">
      <c r="A62" t="s">
        <v>5290</v>
      </c>
      <c r="B62" t="s">
        <v>94</v>
      </c>
      <c r="C62" s="3">
        <v>898166.32999999903</v>
      </c>
    </row>
    <row r="63" spans="1:3">
      <c r="B63" t="s">
        <v>116</v>
      </c>
      <c r="C63" s="3">
        <v>247749.42999999979</v>
      </c>
    </row>
    <row r="64" spans="1:3">
      <c r="B64" t="s">
        <v>151</v>
      </c>
      <c r="C64" s="3">
        <v>216389.82999999987</v>
      </c>
    </row>
    <row r="65" spans="1:3">
      <c r="B65" t="s">
        <v>144</v>
      </c>
      <c r="C65" s="3">
        <v>152433.97000000003</v>
      </c>
    </row>
    <row r="66" spans="1:3">
      <c r="B66" t="s">
        <v>121</v>
      </c>
      <c r="C66" s="3">
        <v>142228.49999999994</v>
      </c>
    </row>
    <row r="67" spans="1:3">
      <c r="B67" t="s">
        <v>4961</v>
      </c>
      <c r="C67" s="3">
        <v>10297.77</v>
      </c>
    </row>
    <row r="68" spans="1:3">
      <c r="B68" t="s">
        <v>115</v>
      </c>
      <c r="C68" s="3">
        <v>6122.4899999999989</v>
      </c>
    </row>
    <row r="69" spans="1:3">
      <c r="B69" t="s">
        <v>172</v>
      </c>
      <c r="C69" s="3">
        <v>5700</v>
      </c>
    </row>
    <row r="70" spans="1:3">
      <c r="B70" t="s">
        <v>136</v>
      </c>
      <c r="C70" s="3">
        <v>5017.1499999999996</v>
      </c>
    </row>
    <row r="71" spans="1:3">
      <c r="B71" t="s">
        <v>89</v>
      </c>
      <c r="C71" s="3">
        <v>3340</v>
      </c>
    </row>
    <row r="72" spans="1:3">
      <c r="A72" t="s">
        <v>7387</v>
      </c>
      <c r="C72" s="3">
        <v>1687445.4699999986</v>
      </c>
    </row>
    <row r="73" spans="1:3">
      <c r="A73" t="s">
        <v>5291</v>
      </c>
      <c r="B73" t="s">
        <v>100</v>
      </c>
      <c r="C73" s="3">
        <v>521157.00000000017</v>
      </c>
    </row>
    <row r="74" spans="1:3">
      <c r="B74" t="s">
        <v>108</v>
      </c>
      <c r="C74" s="3">
        <v>301317.25</v>
      </c>
    </row>
    <row r="75" spans="1:3">
      <c r="B75" t="s">
        <v>66</v>
      </c>
      <c r="C75" s="3">
        <v>96864.609999999986</v>
      </c>
    </row>
    <row r="76" spans="1:3">
      <c r="B76" t="s">
        <v>184</v>
      </c>
      <c r="C76" s="3">
        <v>365.4</v>
      </c>
    </row>
    <row r="77" spans="1:3">
      <c r="A77" t="s">
        <v>7388</v>
      </c>
      <c r="C77" s="3">
        <v>919704.26000000024</v>
      </c>
    </row>
    <row r="78" spans="1:3">
      <c r="A78" t="s">
        <v>5292</v>
      </c>
      <c r="B78" t="s">
        <v>96</v>
      </c>
      <c r="C78" s="3">
        <v>283550</v>
      </c>
    </row>
    <row r="79" spans="1:3">
      <c r="B79" t="s">
        <v>185</v>
      </c>
      <c r="C79" s="3">
        <v>150778</v>
      </c>
    </row>
    <row r="80" spans="1:3">
      <c r="B80" t="s">
        <v>93</v>
      </c>
      <c r="C80" s="3">
        <v>72600</v>
      </c>
    </row>
    <row r="81" spans="2:3">
      <c r="B81" t="s">
        <v>133</v>
      </c>
      <c r="C81" s="3">
        <v>42640</v>
      </c>
    </row>
    <row r="82" spans="2:3">
      <c r="B82" t="s">
        <v>135</v>
      </c>
      <c r="C82" s="3">
        <v>40560</v>
      </c>
    </row>
    <row r="83" spans="2:3">
      <c r="B83" t="s">
        <v>98</v>
      </c>
      <c r="C83" s="3">
        <v>24197.24</v>
      </c>
    </row>
    <row r="84" spans="2:3">
      <c r="B84" t="s">
        <v>80</v>
      </c>
      <c r="C84" s="3">
        <v>22424.9</v>
      </c>
    </row>
    <row r="85" spans="2:3">
      <c r="B85" t="s">
        <v>164</v>
      </c>
      <c r="C85" s="3">
        <v>16632</v>
      </c>
    </row>
    <row r="86" spans="2:3">
      <c r="B86" t="s">
        <v>154</v>
      </c>
      <c r="C86" s="3">
        <v>16020.9</v>
      </c>
    </row>
    <row r="87" spans="2:3">
      <c r="B87" t="s">
        <v>163</v>
      </c>
      <c r="C87" s="3">
        <v>7692.8</v>
      </c>
    </row>
    <row r="88" spans="2:3">
      <c r="B88" t="s">
        <v>124</v>
      </c>
      <c r="C88" s="3">
        <v>6648.53</v>
      </c>
    </row>
    <row r="89" spans="2:3">
      <c r="B89" t="s">
        <v>188</v>
      </c>
      <c r="C89" s="3">
        <v>4770</v>
      </c>
    </row>
    <row r="90" spans="2:3">
      <c r="B90" t="s">
        <v>130</v>
      </c>
      <c r="C90" s="3">
        <v>3770</v>
      </c>
    </row>
    <row r="91" spans="2:3">
      <c r="B91" t="s">
        <v>128</v>
      </c>
      <c r="C91" s="3">
        <v>3348.48</v>
      </c>
    </row>
    <row r="92" spans="2:3">
      <c r="B92" t="s">
        <v>166</v>
      </c>
      <c r="C92" s="3">
        <v>3105</v>
      </c>
    </row>
    <row r="93" spans="2:3">
      <c r="B93" t="s">
        <v>155</v>
      </c>
      <c r="C93" s="3">
        <v>2716</v>
      </c>
    </row>
    <row r="94" spans="2:3">
      <c r="B94" t="s">
        <v>144</v>
      </c>
      <c r="C94" s="3">
        <v>1572.5</v>
      </c>
    </row>
    <row r="95" spans="2:3">
      <c r="B95" t="s">
        <v>91</v>
      </c>
      <c r="C95" s="3">
        <v>1293.8100000000004</v>
      </c>
    </row>
    <row r="96" spans="2:3">
      <c r="B96" t="s">
        <v>152</v>
      </c>
      <c r="C96" s="3">
        <v>673.65</v>
      </c>
    </row>
    <row r="97" spans="1:3">
      <c r="B97" t="s">
        <v>171</v>
      </c>
      <c r="C97" s="3">
        <v>661.6</v>
      </c>
    </row>
    <row r="98" spans="1:3">
      <c r="B98" t="s">
        <v>172</v>
      </c>
      <c r="C98" s="3">
        <v>241.5</v>
      </c>
    </row>
    <row r="99" spans="1:3">
      <c r="B99" t="s">
        <v>187</v>
      </c>
      <c r="C99" s="3">
        <v>114.91999999999999</v>
      </c>
    </row>
    <row r="100" spans="1:3">
      <c r="A100" t="s">
        <v>7389</v>
      </c>
      <c r="C100" s="3">
        <v>706011.83000000007</v>
      </c>
    </row>
    <row r="101" spans="1:3">
      <c r="A101" t="s">
        <v>5294</v>
      </c>
      <c r="B101" t="s">
        <v>113</v>
      </c>
      <c r="C101" s="3">
        <v>196960</v>
      </c>
    </row>
    <row r="102" spans="1:3">
      <c r="B102" t="s">
        <v>149</v>
      </c>
      <c r="C102" s="3">
        <v>123434.53000000004</v>
      </c>
    </row>
    <row r="103" spans="1:3">
      <c r="B103" t="s">
        <v>4955</v>
      </c>
      <c r="C103" s="3">
        <v>11151.47</v>
      </c>
    </row>
    <row r="104" spans="1:3">
      <c r="B104" t="s">
        <v>167</v>
      </c>
      <c r="C104" s="3">
        <v>10400</v>
      </c>
    </row>
    <row r="105" spans="1:3">
      <c r="B105" t="s">
        <v>4958</v>
      </c>
      <c r="C105" s="3">
        <v>7454.0999999999995</v>
      </c>
    </row>
    <row r="106" spans="1:3">
      <c r="B106" t="s">
        <v>102</v>
      </c>
      <c r="C106" s="3">
        <v>6594.06</v>
      </c>
    </row>
    <row r="107" spans="1:3">
      <c r="B107" t="s">
        <v>146</v>
      </c>
      <c r="C107" s="3">
        <v>4132.4399999999996</v>
      </c>
    </row>
    <row r="108" spans="1:3">
      <c r="B108" t="s">
        <v>55</v>
      </c>
      <c r="C108" s="3">
        <v>2621.23</v>
      </c>
    </row>
    <row r="109" spans="1:3">
      <c r="B109" t="s">
        <v>173</v>
      </c>
      <c r="C109" s="3">
        <v>999.9</v>
      </c>
    </row>
    <row r="110" spans="1:3">
      <c r="B110" t="s">
        <v>58</v>
      </c>
      <c r="C110" s="3">
        <v>399.65999999999997</v>
      </c>
    </row>
    <row r="111" spans="1:3">
      <c r="A111" t="s">
        <v>7390</v>
      </c>
      <c r="C111" s="3">
        <v>364147.38999999996</v>
      </c>
    </row>
    <row r="112" spans="1:3">
      <c r="A112" t="s">
        <v>5293</v>
      </c>
      <c r="B112" t="s">
        <v>55</v>
      </c>
      <c r="C112" s="3">
        <v>151077.73999999996</v>
      </c>
    </row>
    <row r="113" spans="1:3">
      <c r="B113" t="s">
        <v>30</v>
      </c>
      <c r="C113" s="3">
        <v>58443.22</v>
      </c>
    </row>
    <row r="114" spans="1:3">
      <c r="B114" t="s">
        <v>4955</v>
      </c>
      <c r="C114" s="3">
        <v>54482.559999999998</v>
      </c>
    </row>
    <row r="115" spans="1:3">
      <c r="B115" t="s">
        <v>62</v>
      </c>
      <c r="C115" s="3">
        <v>37560.03</v>
      </c>
    </row>
    <row r="116" spans="1:3">
      <c r="B116" t="s">
        <v>76</v>
      </c>
      <c r="C116" s="3">
        <v>20563.28</v>
      </c>
    </row>
    <row r="117" spans="1:3">
      <c r="B117" t="s">
        <v>24</v>
      </c>
      <c r="C117" s="3">
        <v>18012.239999999998</v>
      </c>
    </row>
    <row r="118" spans="1:3">
      <c r="B118" t="s">
        <v>69</v>
      </c>
      <c r="C118" s="3">
        <v>3040</v>
      </c>
    </row>
    <row r="119" spans="1:3">
      <c r="B119" t="s">
        <v>179</v>
      </c>
      <c r="C119" s="3">
        <v>3015</v>
      </c>
    </row>
    <row r="120" spans="1:3">
      <c r="A120" t="s">
        <v>7391</v>
      </c>
      <c r="C120" s="3">
        <v>346194.06999999995</v>
      </c>
    </row>
    <row r="121" spans="1:3">
      <c r="A121" t="s">
        <v>5296</v>
      </c>
      <c r="B121" t="s">
        <v>75</v>
      </c>
      <c r="C121" s="3">
        <v>223166.12</v>
      </c>
    </row>
    <row r="122" spans="1:3">
      <c r="B122" t="s">
        <v>183</v>
      </c>
      <c r="C122" s="3">
        <v>44430</v>
      </c>
    </row>
    <row r="123" spans="1:3">
      <c r="A123" t="s">
        <v>7392</v>
      </c>
      <c r="C123" s="3">
        <v>267596.12</v>
      </c>
    </row>
    <row r="124" spans="1:3">
      <c r="A124" t="s">
        <v>5297</v>
      </c>
      <c r="B124" t="s">
        <v>128</v>
      </c>
      <c r="C124" s="3">
        <v>140041.22999999995</v>
      </c>
    </row>
    <row r="125" spans="1:3">
      <c r="B125" t="s">
        <v>143</v>
      </c>
      <c r="C125" s="3">
        <v>19047.37</v>
      </c>
    </row>
    <row r="126" spans="1:3">
      <c r="B126" t="s">
        <v>132</v>
      </c>
      <c r="C126" s="3">
        <v>14056.25</v>
      </c>
    </row>
    <row r="127" spans="1:3">
      <c r="B127" t="s">
        <v>38</v>
      </c>
      <c r="C127" s="3">
        <v>2660.58</v>
      </c>
    </row>
    <row r="128" spans="1:3">
      <c r="B128" t="s">
        <v>89</v>
      </c>
      <c r="C128" s="3">
        <v>2346.1</v>
      </c>
    </row>
    <row r="129" spans="1:3">
      <c r="A129" t="s">
        <v>7393</v>
      </c>
      <c r="C129" s="3">
        <v>178151.52999999994</v>
      </c>
    </row>
    <row r="130" spans="1:3">
      <c r="A130" t="s">
        <v>5298</v>
      </c>
      <c r="B130" t="s">
        <v>152</v>
      </c>
      <c r="C130" s="3">
        <v>78309.62000000001</v>
      </c>
    </row>
    <row r="131" spans="1:3">
      <c r="B131" t="s">
        <v>145</v>
      </c>
      <c r="C131" s="3">
        <v>59146.450000000004</v>
      </c>
    </row>
    <row r="132" spans="1:3">
      <c r="B132" t="s">
        <v>128</v>
      </c>
      <c r="C132" s="3">
        <v>4270</v>
      </c>
    </row>
    <row r="133" spans="1:3">
      <c r="B133" t="s">
        <v>94</v>
      </c>
      <c r="C133" s="3">
        <v>3946.65</v>
      </c>
    </row>
    <row r="134" spans="1:3">
      <c r="B134" t="s">
        <v>157</v>
      </c>
      <c r="C134" s="3">
        <v>1342.9</v>
      </c>
    </row>
    <row r="135" spans="1:3">
      <c r="B135" t="s">
        <v>37</v>
      </c>
      <c r="C135" s="3">
        <v>205.7</v>
      </c>
    </row>
    <row r="136" spans="1:3">
      <c r="B136" t="s">
        <v>59</v>
      </c>
      <c r="C136" s="3">
        <v>200.51999999999995</v>
      </c>
    </row>
    <row r="137" spans="1:3">
      <c r="A137" t="s">
        <v>7394</v>
      </c>
      <c r="C137" s="3">
        <v>147421.84000000003</v>
      </c>
    </row>
    <row r="138" spans="1:3">
      <c r="A138" t="s">
        <v>5295</v>
      </c>
      <c r="B138" t="s">
        <v>41</v>
      </c>
      <c r="C138" s="3">
        <v>41562.269999999997</v>
      </c>
    </row>
    <row r="139" spans="1:3">
      <c r="B139" t="s">
        <v>69</v>
      </c>
      <c r="C139" s="3">
        <v>27797.759999999998</v>
      </c>
    </row>
    <row r="140" spans="1:3">
      <c r="B140" t="s">
        <v>40</v>
      </c>
      <c r="C140" s="3">
        <v>20351.560000000001</v>
      </c>
    </row>
    <row r="141" spans="1:3">
      <c r="B141" t="s">
        <v>73</v>
      </c>
      <c r="C141" s="3">
        <v>18352.45</v>
      </c>
    </row>
    <row r="142" spans="1:3">
      <c r="B142" t="s">
        <v>4959</v>
      </c>
      <c r="C142" s="3">
        <v>14017.5</v>
      </c>
    </row>
    <row r="143" spans="1:3">
      <c r="B143" t="s">
        <v>162</v>
      </c>
      <c r="C143" s="3">
        <v>7700</v>
      </c>
    </row>
    <row r="144" spans="1:3">
      <c r="A144" t="s">
        <v>7395</v>
      </c>
      <c r="C144" s="3">
        <v>129781.53999999998</v>
      </c>
    </row>
    <row r="145" spans="1:3">
      <c r="A145" t="s">
        <v>5299</v>
      </c>
      <c r="B145" t="s">
        <v>51</v>
      </c>
      <c r="C145" s="3">
        <v>33306.6</v>
      </c>
    </row>
    <row r="146" spans="1:3">
      <c r="A146" t="s">
        <v>7396</v>
      </c>
      <c r="C146" s="3">
        <v>33306.6</v>
      </c>
    </row>
    <row r="147" spans="1:3">
      <c r="A147" t="s">
        <v>5300</v>
      </c>
      <c r="B147" t="s">
        <v>182</v>
      </c>
      <c r="C147" s="3">
        <v>8865.31</v>
      </c>
    </row>
    <row r="148" spans="1:3">
      <c r="B148" t="s">
        <v>128</v>
      </c>
      <c r="C148" s="3">
        <v>4094.3999999999996</v>
      </c>
    </row>
    <row r="149" spans="1:3">
      <c r="B149" t="s">
        <v>124</v>
      </c>
      <c r="C149" s="3">
        <v>1980.2400000000002</v>
      </c>
    </row>
    <row r="150" spans="1:3">
      <c r="B150" t="s">
        <v>176</v>
      </c>
      <c r="C150" s="3">
        <v>1693.44</v>
      </c>
    </row>
    <row r="151" spans="1:3">
      <c r="A151" t="s">
        <v>7397</v>
      </c>
      <c r="C151" s="3">
        <v>16633.39</v>
      </c>
    </row>
    <row r="152" spans="1:3">
      <c r="A152" t="s">
        <v>19</v>
      </c>
      <c r="C152" s="3">
        <v>17270447.839999992</v>
      </c>
    </row>
  </sheetData>
  <phoneticPr fontId="2" type="noConversion"/>
  <pageMargins left="0.7" right="0.7" top="0.75" bottom="0.75" header="0.3" footer="0.3"/>
  <pageSetup paperSize="9"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TVS order 31052026</vt:lpstr>
      <vt:lpstr>STANDARD COMM</vt:lpstr>
      <vt:lpstr>COMM ITY- ENG</vt:lpstr>
      <vt:lpstr>DESC ITY - ENG</vt:lpstr>
      <vt:lpstr>工作表2</vt:lpstr>
      <vt:lpstr>By Gemini</vt:lpstr>
      <vt:lpstr>Foglio8</vt:lpstr>
      <vt:lpstr>Foglio4</vt:lpstr>
      <vt:lpstr>'STANDARD COMM'!Print_Area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家豪 文</cp:lastModifiedBy>
  <cp:lastPrinted>2026-03-26T07:36:28Z</cp:lastPrinted>
  <dcterms:created xsi:type="dcterms:W3CDTF">2023-02-17T09:28:07Z</dcterms:created>
  <dcterms:modified xsi:type="dcterms:W3CDTF">2026-07-02T02:21:29Z</dcterms:modified>
</cp:coreProperties>
</file>